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fileSharing readOnlyRecommended="1"/>
  <workbookPr filterPrivacy="1" codeName="ThisWorkbook" defaultThemeVersion="124226"/>
  <xr:revisionPtr revIDLastSave="0" documentId="8_{BA309F1C-916C-4C58-962A-E7BD977F657A}" xr6:coauthVersionLast="47" xr6:coauthVersionMax="47" xr10:uidLastSave="{00000000-0000-0000-0000-000000000000}"/>
  <bookViews>
    <workbookView xWindow="-25320" yWindow="285" windowWidth="25440" windowHeight="15270" xr2:uid="{00000000-000D-0000-FFFF-FFFF00000000}"/>
  </bookViews>
  <sheets>
    <sheet name="AR front page" sheetId="7" r:id="rId1"/>
    <sheet name="Metering delivery" sheetId="11" r:id="rId2"/>
    <sheet name="Option benefits delivery" sheetId="13" r:id="rId3"/>
    <sheet name="AR outturn data template" sheetId="2" r:id="rId4"/>
    <sheet name="AR CP outturn data template" sheetId="17" r:id="rId5"/>
    <sheet name="DYAA adjusted data template" sheetId="16" r:id="rId6"/>
    <sheet name="DYCP adjusted data template" sheetId="18" r:id="rId7"/>
    <sheet name="dropdowns" sheetId="6" state="hidden" r:id="rId8"/>
    <sheet name="WRZ Codes" sheetId="14"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2" i="2" l="1"/>
  <c r="J61" i="2"/>
  <c r="J59" i="2"/>
  <c r="AN42" i="2"/>
  <c r="Q26" i="2"/>
  <c r="AD26" i="17"/>
  <c r="Q27" i="2"/>
  <c r="AD27" i="2"/>
  <c r="AD26" i="2"/>
  <c r="AD27" i="17" l="1"/>
  <c r="AD77" i="17"/>
  <c r="AD78" i="17"/>
  <c r="Q26" i="17"/>
  <c r="Q77" i="17"/>
  <c r="K29" i="17" l="1" a="1"/>
  <c r="K29" i="17" s="1"/>
  <c r="K74" i="18" a="1"/>
  <c r="K74" i="18"/>
  <c r="K73" i="18" a="1"/>
  <c r="K73" i="18" s="1"/>
  <c r="K53" i="18" a="1"/>
  <c r="K53" i="18"/>
  <c r="K52" i="18" a="1"/>
  <c r="K52" i="18"/>
  <c r="K45" i="18" a="1"/>
  <c r="K45" i="18" s="1"/>
  <c r="K44" i="18" a="1"/>
  <c r="K44" i="18" s="1"/>
  <c r="K43" i="18"/>
  <c r="K42" i="18"/>
  <c r="K41" i="18"/>
  <c r="K40" i="18" a="1"/>
  <c r="K40" i="18" s="1"/>
  <c r="K39" i="18" a="1"/>
  <c r="K39" i="18" s="1"/>
  <c r="K38" i="18" a="1"/>
  <c r="K38" i="18"/>
  <c r="K37" i="18" a="1"/>
  <c r="K37" i="18" s="1"/>
  <c r="K34" i="18" a="1"/>
  <c r="K34" i="18"/>
  <c r="K30" i="18" a="1"/>
  <c r="K30" i="18" s="1"/>
  <c r="K29" i="18" a="1"/>
  <c r="K29" i="18" s="1"/>
  <c r="K27" i="18" a="1"/>
  <c r="K27" i="18" s="1"/>
  <c r="K26" i="18" a="1"/>
  <c r="K26" i="18" s="1"/>
  <c r="K25" i="18" a="1"/>
  <c r="K25" i="18" s="1"/>
  <c r="K24" i="18" a="1"/>
  <c r="K24" i="18" s="1"/>
  <c r="K23" i="18" a="1"/>
  <c r="K23" i="18"/>
  <c r="K22" i="18" a="1"/>
  <c r="K22" i="18"/>
  <c r="K21" i="18" a="1"/>
  <c r="K21" i="18" s="1"/>
  <c r="K20" i="18" a="1"/>
  <c r="K20" i="18" s="1"/>
  <c r="K19" i="18" a="1"/>
  <c r="K19" i="18" s="1"/>
  <c r="K18" i="18" a="1"/>
  <c r="K18" i="18" s="1"/>
  <c r="K17" i="18" a="1"/>
  <c r="K17" i="18" s="1"/>
  <c r="K16" i="18" a="1"/>
  <c r="K16" i="18" s="1"/>
  <c r="K15" i="18" a="1"/>
  <c r="K15" i="18" s="1"/>
  <c r="K73" i="16" a="1"/>
  <c r="K73" i="16" s="1"/>
  <c r="K74" i="16" a="1"/>
  <c r="K74" i="16" s="1"/>
  <c r="K53" i="16" a="1"/>
  <c r="K53" i="16"/>
  <c r="K52" i="16" a="1"/>
  <c r="K52" i="16" s="1"/>
  <c r="K45" i="16" a="1"/>
  <c r="K45" i="16" s="1"/>
  <c r="K44" i="16" a="1"/>
  <c r="K44" i="16" s="1"/>
  <c r="K43" i="16"/>
  <c r="K42" i="16"/>
  <c r="K41" i="16"/>
  <c r="K40" i="16" a="1"/>
  <c r="K40" i="16" s="1"/>
  <c r="K39" i="16" a="1"/>
  <c r="K39" i="16" s="1"/>
  <c r="K38" i="16" a="1"/>
  <c r="K38" i="16" s="1"/>
  <c r="K37" i="16" a="1"/>
  <c r="K37" i="16" s="1"/>
  <c r="K34" i="16" a="1"/>
  <c r="K34" i="16" s="1"/>
  <c r="K30" i="16" a="1"/>
  <c r="K30" i="16" s="1"/>
  <c r="K29" i="16" a="1"/>
  <c r="K29" i="16" s="1"/>
  <c r="K27" i="16" a="1"/>
  <c r="K27" i="16"/>
  <c r="K26" i="16" a="1"/>
  <c r="K26" i="16" s="1"/>
  <c r="K25" i="16" a="1"/>
  <c r="K25" i="16" s="1"/>
  <c r="K24" i="16" a="1"/>
  <c r="K24" i="16" s="1"/>
  <c r="K23" i="16" a="1"/>
  <c r="K23" i="16" s="1"/>
  <c r="K22" i="16" a="1"/>
  <c r="K22" i="16"/>
  <c r="K21" i="16" a="1"/>
  <c r="K21" i="16" s="1"/>
  <c r="K19" i="16" a="1"/>
  <c r="K19" i="16" s="1"/>
  <c r="K18" i="16" a="1"/>
  <c r="K18" i="16" s="1"/>
  <c r="K17" i="16" a="1"/>
  <c r="K17" i="16" s="1"/>
  <c r="K16" i="16" a="1"/>
  <c r="K16" i="16" s="1"/>
  <c r="K15" i="16" a="1"/>
  <c r="K15" i="16" s="1"/>
  <c r="K15" i="17" a="1"/>
  <c r="K15" i="17" s="1"/>
  <c r="K16" i="17" a="1"/>
  <c r="K16" i="17" s="1"/>
  <c r="K17" i="17" a="1"/>
  <c r="K17" i="17" s="1"/>
  <c r="K18" i="17" a="1"/>
  <c r="K18" i="17" s="1"/>
  <c r="K19" i="17" a="1"/>
  <c r="K19" i="17"/>
  <c r="K20" i="17" a="1"/>
  <c r="K20" i="17" s="1"/>
  <c r="K21" i="17" a="1"/>
  <c r="K21" i="17"/>
  <c r="K22" i="17" a="1"/>
  <c r="K22" i="17" s="1"/>
  <c r="K23" i="17" a="1"/>
  <c r="K23" i="17" s="1"/>
  <c r="K24" i="17" a="1"/>
  <c r="K24" i="17" s="1"/>
  <c r="K25" i="17" a="1"/>
  <c r="K25" i="17" s="1"/>
  <c r="K26" i="17" a="1"/>
  <c r="K26" i="17" s="1"/>
  <c r="K27" i="17" a="1"/>
  <c r="K27" i="17" s="1"/>
  <c r="K14" i="17" a="1"/>
  <c r="K14" i="17" s="1"/>
  <c r="AL74" i="16"/>
  <c r="AL80" i="16"/>
  <c r="AK83" i="17"/>
  <c r="AL82" i="2"/>
  <c r="AL83" i="2"/>
  <c r="L71" i="2"/>
  <c r="L82" i="2" s="1"/>
  <c r="AL84" i="2"/>
  <c r="AL85" i="2"/>
  <c r="K35" i="2" a="1"/>
  <c r="K35" i="2" s="1"/>
  <c r="O78" i="2"/>
  <c r="K24" i="2" a="1"/>
  <c r="K24" i="2" s="1"/>
  <c r="K23" i="2" l="1" a="1"/>
  <c r="K23" i="2" s="1"/>
  <c r="K22" i="2" a="1"/>
  <c r="K22" i="2" s="1"/>
  <c r="K21" i="2" a="1"/>
  <c r="K21" i="2" s="1"/>
  <c r="K20" i="2" a="1"/>
  <c r="K20" i="2" s="1"/>
  <c r="K19" i="2" a="1"/>
  <c r="K19" i="2" s="1"/>
  <c r="K17" i="2" a="1"/>
  <c r="K17" i="2" s="1"/>
  <c r="K16" i="2" a="1"/>
  <c r="K16" i="2" s="1"/>
  <c r="K15" i="2" a="1"/>
  <c r="K15" i="2" s="1"/>
  <c r="K14" i="2" a="1"/>
  <c r="K14" i="2" s="1"/>
  <c r="AL73" i="2"/>
  <c r="M77" i="18" l="1"/>
  <c r="N77" i="18"/>
  <c r="O77" i="18"/>
  <c r="P77" i="18"/>
  <c r="Q77" i="18"/>
  <c r="R77" i="18"/>
  <c r="S77" i="18"/>
  <c r="T77" i="18"/>
  <c r="U77" i="18"/>
  <c r="V77" i="18"/>
  <c r="W77" i="18"/>
  <c r="X77" i="18"/>
  <c r="Y77" i="18"/>
  <c r="Z77" i="18"/>
  <c r="AA77" i="18"/>
  <c r="AB77" i="18"/>
  <c r="AC77" i="18"/>
  <c r="AD77" i="18"/>
  <c r="AE77" i="18"/>
  <c r="AF77" i="18"/>
  <c r="AG77" i="18"/>
  <c r="AH77" i="18"/>
  <c r="AI77" i="18"/>
  <c r="AJ77" i="18"/>
  <c r="AK77" i="18"/>
  <c r="L77" i="18"/>
  <c r="K77" i="18"/>
  <c r="AK76" i="17" l="1"/>
  <c r="AK77" i="16"/>
  <c r="L77" i="16"/>
  <c r="M77" i="16"/>
  <c r="N77" i="16"/>
  <c r="O77" i="16"/>
  <c r="P77" i="16"/>
  <c r="Q77" i="16"/>
  <c r="R77" i="16"/>
  <c r="S77" i="16"/>
  <c r="T77" i="16"/>
  <c r="U77" i="16"/>
  <c r="V77" i="16"/>
  <c r="W77" i="16"/>
  <c r="X77" i="16"/>
  <c r="Y77" i="16"/>
  <c r="Z77" i="16"/>
  <c r="AA77" i="16"/>
  <c r="AB77" i="16"/>
  <c r="AC77" i="16"/>
  <c r="AD77" i="16"/>
  <c r="AE77" i="16"/>
  <c r="AF77" i="16"/>
  <c r="AG77" i="16"/>
  <c r="AH77" i="16"/>
  <c r="AI77" i="16"/>
  <c r="AJ77" i="16"/>
  <c r="K77" i="16"/>
  <c r="M76" i="17"/>
  <c r="N76" i="17"/>
  <c r="O76" i="17"/>
  <c r="P76" i="17"/>
  <c r="Q76" i="17"/>
  <c r="R76" i="17"/>
  <c r="S76" i="17"/>
  <c r="T76" i="17"/>
  <c r="U76" i="17"/>
  <c r="V76" i="17"/>
  <c r="W76" i="17"/>
  <c r="X76" i="17"/>
  <c r="Y76" i="17"/>
  <c r="Z76" i="17"/>
  <c r="AA76" i="17"/>
  <c r="AB76" i="17"/>
  <c r="AC76" i="17"/>
  <c r="AD76" i="17"/>
  <c r="AE76" i="17"/>
  <c r="AF76" i="17"/>
  <c r="AG76" i="17"/>
  <c r="AH76" i="17"/>
  <c r="AI76" i="17"/>
  <c r="AJ76" i="17"/>
  <c r="L76" i="17"/>
  <c r="L76" i="2"/>
  <c r="M76" i="2"/>
  <c r="N76" i="2"/>
  <c r="O76" i="2"/>
  <c r="P76" i="2"/>
  <c r="Q76" i="2"/>
  <c r="R76" i="2"/>
  <c r="S76" i="2"/>
  <c r="T76" i="2"/>
  <c r="U76" i="2"/>
  <c r="V76" i="2"/>
  <c r="W76" i="2"/>
  <c r="X76" i="2"/>
  <c r="Y76" i="2"/>
  <c r="Z76" i="2"/>
  <c r="AA76" i="2"/>
  <c r="AB76" i="2"/>
  <c r="AC76" i="2"/>
  <c r="AD76" i="2"/>
  <c r="AE76" i="2"/>
  <c r="AF76" i="2"/>
  <c r="AG76" i="2"/>
  <c r="AH76" i="2"/>
  <c r="AI76" i="2"/>
  <c r="AJ76" i="2"/>
  <c r="AK76" i="2"/>
  <c r="L82" i="17"/>
  <c r="T82" i="17"/>
  <c r="AB82" i="17"/>
  <c r="AJ82" i="17"/>
  <c r="M71" i="17"/>
  <c r="M82" i="17" s="1"/>
  <c r="N71" i="17"/>
  <c r="N82" i="17" s="1"/>
  <c r="O71" i="17"/>
  <c r="O82" i="17" s="1"/>
  <c r="P71" i="17"/>
  <c r="P82" i="17" s="1"/>
  <c r="Q71" i="17"/>
  <c r="Q82" i="17" s="1"/>
  <c r="R71" i="17"/>
  <c r="R82" i="17" s="1"/>
  <c r="S71" i="17"/>
  <c r="S82" i="17" s="1"/>
  <c r="T71" i="17"/>
  <c r="U71" i="17"/>
  <c r="U82" i="17" s="1"/>
  <c r="V71" i="17"/>
  <c r="V82" i="17" s="1"/>
  <c r="W71" i="17"/>
  <c r="W82" i="17" s="1"/>
  <c r="X71" i="17"/>
  <c r="X82" i="17" s="1"/>
  <c r="Y71" i="17"/>
  <c r="Y82" i="17" s="1"/>
  <c r="Z71" i="17"/>
  <c r="Z82" i="17" s="1"/>
  <c r="AA71" i="17"/>
  <c r="AA82" i="17" s="1"/>
  <c r="AB71" i="17"/>
  <c r="AC71" i="17"/>
  <c r="AC82" i="17" s="1"/>
  <c r="AD71" i="17"/>
  <c r="AD82" i="17" s="1"/>
  <c r="AE71" i="17"/>
  <c r="AE82" i="17" s="1"/>
  <c r="AF71" i="17"/>
  <c r="AF82" i="17" s="1"/>
  <c r="AG71" i="17"/>
  <c r="AG82" i="17" s="1"/>
  <c r="AH71" i="17"/>
  <c r="AH82" i="17" s="1"/>
  <c r="AI71" i="17"/>
  <c r="AI82" i="17" s="1"/>
  <c r="AJ71" i="17"/>
  <c r="AK71" i="17"/>
  <c r="AK82" i="17" s="1"/>
  <c r="L71" i="17"/>
  <c r="K71" i="17"/>
  <c r="X71" i="2"/>
  <c r="Y71" i="2"/>
  <c r="Y82" i="2" s="1"/>
  <c r="Z71" i="2"/>
  <c r="AA71" i="2"/>
  <c r="AB71" i="2"/>
  <c r="AC71" i="2"/>
  <c r="AD71" i="2"/>
  <c r="AE71" i="2"/>
  <c r="AE82" i="2" s="1"/>
  <c r="AF71" i="2"/>
  <c r="AF82" i="2" s="1"/>
  <c r="AG71" i="2"/>
  <c r="AG82" i="2" s="1"/>
  <c r="AH71" i="2"/>
  <c r="AI71" i="2"/>
  <c r="AJ71" i="2"/>
  <c r="AK71" i="2"/>
  <c r="N71" i="2"/>
  <c r="N82" i="2" s="1"/>
  <c r="O71" i="2"/>
  <c r="O82" i="2" s="1"/>
  <c r="P71" i="2"/>
  <c r="P82" i="2" s="1"/>
  <c r="Q71" i="2"/>
  <c r="Q82" i="2" s="1"/>
  <c r="R71" i="2"/>
  <c r="R82" i="2" s="1"/>
  <c r="S71" i="2"/>
  <c r="S82" i="2" s="1"/>
  <c r="T71" i="2"/>
  <c r="U71" i="2"/>
  <c r="U82" i="2" s="1"/>
  <c r="V71" i="2"/>
  <c r="V82" i="2" s="1"/>
  <c r="W71" i="2"/>
  <c r="M71" i="2"/>
  <c r="M82" i="2" s="1"/>
  <c r="T82" i="2"/>
  <c r="W82" i="2"/>
  <c r="X82" i="2"/>
  <c r="Z82" i="2"/>
  <c r="AA82" i="2"/>
  <c r="AB82" i="2"/>
  <c r="AC82" i="2"/>
  <c r="AD82" i="2"/>
  <c r="AH82" i="2"/>
  <c r="AI82" i="2"/>
  <c r="AJ82" i="2"/>
  <c r="AK82" i="2"/>
  <c r="K71" i="2"/>
  <c r="AL79" i="16" l="1"/>
  <c r="M77" i="2"/>
  <c r="K74" i="11" l="1"/>
  <c r="L77" i="17"/>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L74" i="18"/>
  <c r="M73" i="17" l="1"/>
  <c r="N73" i="17"/>
  <c r="O73" i="17"/>
  <c r="P73" i="17"/>
  <c r="Q73" i="17"/>
  <c r="R73" i="17"/>
  <c r="S73" i="17"/>
  <c r="T73" i="17"/>
  <c r="U73" i="17"/>
  <c r="V73" i="17"/>
  <c r="W73" i="17"/>
  <c r="X73" i="17"/>
  <c r="Y73" i="17"/>
  <c r="Z73" i="17"/>
  <c r="AA73" i="17"/>
  <c r="AB73" i="17"/>
  <c r="AC73" i="17"/>
  <c r="AD73" i="17"/>
  <c r="K73" i="17" s="1" a="1"/>
  <c r="K73" i="17" s="1"/>
  <c r="AE73" i="17"/>
  <c r="AF73" i="17"/>
  <c r="AG73" i="17"/>
  <c r="AH73" i="17"/>
  <c r="AI73" i="17"/>
  <c r="AJ73" i="17"/>
  <c r="AK73" i="17"/>
  <c r="AL73" i="17"/>
  <c r="L73" i="17"/>
  <c r="L85" i="17" s="1"/>
  <c r="AL82" i="17"/>
  <c r="K56" i="17" a="1"/>
  <c r="K56" i="17" s="1"/>
  <c r="L83" i="17"/>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M73" i="2" l="1"/>
  <c r="N73" i="2"/>
  <c r="O73" i="2"/>
  <c r="P73" i="2"/>
  <c r="Q73" i="2"/>
  <c r="R73" i="2"/>
  <c r="S73" i="2"/>
  <c r="T73" i="2"/>
  <c r="U73" i="2"/>
  <c r="V73" i="2"/>
  <c r="W73" i="2"/>
  <c r="X73" i="2"/>
  <c r="Y73" i="2"/>
  <c r="Z73" i="2"/>
  <c r="AA73" i="2"/>
  <c r="AB73" i="2"/>
  <c r="AC73" i="2"/>
  <c r="AD73" i="2"/>
  <c r="AE73" i="2"/>
  <c r="AF73" i="2"/>
  <c r="AG73" i="2"/>
  <c r="AH73" i="2"/>
  <c r="AI73" i="2"/>
  <c r="AJ73" i="2"/>
  <c r="AK73" i="2"/>
  <c r="L73" i="2"/>
  <c r="K27" i="2" a="1"/>
  <c r="K27" i="2" s="1"/>
  <c r="K78" i="2" s="1"/>
  <c r="K26" i="2" a="1"/>
  <c r="K26" i="2" s="1"/>
  <c r="K25" i="2" a="1"/>
  <c r="K25" i="2" s="1"/>
  <c r="K18" i="2" a="1"/>
  <c r="K18" i="2" s="1"/>
  <c r="M77" i="17"/>
  <c r="N77" i="17"/>
  <c r="O77" i="17"/>
  <c r="P77" i="17"/>
  <c r="R77" i="17"/>
  <c r="S77" i="17"/>
  <c r="T77" i="17"/>
  <c r="U77" i="17"/>
  <c r="V77" i="17"/>
  <c r="W77" i="17"/>
  <c r="X77" i="17"/>
  <c r="Y77" i="17"/>
  <c r="Z77" i="17"/>
  <c r="AA77" i="17"/>
  <c r="AB77" i="17"/>
  <c r="AC77" i="17"/>
  <c r="AE77" i="17"/>
  <c r="AF77" i="17"/>
  <c r="AG77" i="17"/>
  <c r="AH77" i="17"/>
  <c r="AI77" i="17"/>
  <c r="AJ77" i="17"/>
  <c r="AK77" i="17"/>
  <c r="AL77" i="17"/>
  <c r="L77" i="2"/>
  <c r="N77" i="2"/>
  <c r="O77" i="2"/>
  <c r="P77" i="2"/>
  <c r="Q77" i="2"/>
  <c r="R77" i="2"/>
  <c r="S77" i="2"/>
  <c r="T77" i="2"/>
  <c r="U77" i="2"/>
  <c r="V77" i="2"/>
  <c r="W77" i="2"/>
  <c r="X77" i="2"/>
  <c r="Y77" i="2"/>
  <c r="Z77" i="2"/>
  <c r="AA77" i="2"/>
  <c r="AB77" i="2"/>
  <c r="AC77" i="2"/>
  <c r="AD77" i="2"/>
  <c r="AE77" i="2"/>
  <c r="AF77" i="2"/>
  <c r="AG77" i="2"/>
  <c r="AH77" i="2"/>
  <c r="AI77" i="2"/>
  <c r="AJ77" i="2"/>
  <c r="AK77" i="2"/>
  <c r="AL77" i="2"/>
  <c r="I61" i="11" l="1"/>
  <c r="J61" i="11" s="1"/>
  <c r="I58" i="11"/>
  <c r="I57" i="11"/>
  <c r="J57" i="11" s="1"/>
  <c r="I42" i="11"/>
  <c r="I41" i="11"/>
  <c r="J41" i="11" s="1"/>
  <c r="K41" i="11" s="1"/>
  <c r="I42" i="13" a="1"/>
  <c r="I42" i="13" s="1"/>
  <c r="I41" i="13" a="1"/>
  <c r="I41" i="13" s="1"/>
  <c r="I40" i="13"/>
  <c r="I39" i="13"/>
  <c r="I37" i="13"/>
  <c r="I31" i="13"/>
  <c r="I30" i="13"/>
  <c r="K71" i="18"/>
  <c r="K71" i="16"/>
  <c r="K43" i="2"/>
  <c r="K42" i="2"/>
  <c r="K41" i="2"/>
  <c r="K43" i="17"/>
  <c r="K42" i="17"/>
  <c r="K41" i="17"/>
  <c r="K56" i="16"/>
  <c r="K20" i="16" a="1"/>
  <c r="K20" i="16" s="1"/>
  <c r="K79" i="16"/>
  <c r="K69" i="17" a="1"/>
  <c r="K69" i="17" s="1"/>
  <c r="K69" i="18" s="1"/>
  <c r="K68" i="17" a="1"/>
  <c r="K68" i="17" s="1"/>
  <c r="K68" i="18" s="1"/>
  <c r="K67" i="17" a="1"/>
  <c r="K67" i="17" s="1"/>
  <c r="K67" i="18" s="1"/>
  <c r="K66" i="17" a="1"/>
  <c r="K66" i="17" s="1"/>
  <c r="K66" i="18" s="1"/>
  <c r="K65" i="17" a="1"/>
  <c r="K65" i="17" s="1"/>
  <c r="K65" i="18" s="1"/>
  <c r="K63" i="17" a="1"/>
  <c r="K63" i="17" s="1"/>
  <c r="K63" i="18" s="1"/>
  <c r="K62" i="17" a="1"/>
  <c r="K62" i="17" s="1"/>
  <c r="K62" i="18" s="1"/>
  <c r="K61" i="17" a="1"/>
  <c r="K61" i="17" s="1"/>
  <c r="K61" i="18" s="1"/>
  <c r="K60" i="17" a="1"/>
  <c r="K60" i="17" s="1"/>
  <c r="K60" i="18" s="1"/>
  <c r="K59" i="17" a="1"/>
  <c r="K59" i="17" s="1"/>
  <c r="K58" i="17" a="1"/>
  <c r="K58" i="17" s="1"/>
  <c r="K58" i="18" s="1"/>
  <c r="K57" i="17" a="1"/>
  <c r="K57" i="17" s="1"/>
  <c r="K57" i="18" s="1"/>
  <c r="K56" i="18"/>
  <c r="K53" i="17" a="1"/>
  <c r="K53" i="17" s="1"/>
  <c r="K52" i="17" a="1"/>
  <c r="K52" i="17" s="1"/>
  <c r="K51" i="17" a="1"/>
  <c r="K51" i="17" s="1"/>
  <c r="K50" i="17" a="1"/>
  <c r="K50" i="17" s="1"/>
  <c r="K49" i="17" a="1"/>
  <c r="K49" i="17" s="1"/>
  <c r="K48" i="17" a="1"/>
  <c r="K48" i="17" s="1"/>
  <c r="K47" i="17" a="1"/>
  <c r="K47" i="17" s="1"/>
  <c r="K45" i="17" a="1"/>
  <c r="K45" i="17" s="1"/>
  <c r="K44" i="17" a="1"/>
  <c r="K44" i="17" s="1"/>
  <c r="K40" i="17" a="1"/>
  <c r="K40" i="17" s="1"/>
  <c r="K39" i="17" a="1"/>
  <c r="K39" i="17" s="1"/>
  <c r="K38" i="17" a="1"/>
  <c r="K38" i="17" s="1"/>
  <c r="K37" i="17" a="1"/>
  <c r="K37" i="17" s="1"/>
  <c r="K35" i="17" a="1"/>
  <c r="K35" i="17" s="1"/>
  <c r="K34" i="17" a="1"/>
  <c r="K34" i="17" s="1"/>
  <c r="K32" i="17" a="1"/>
  <c r="K32" i="17" s="1"/>
  <c r="K31" i="17" a="1"/>
  <c r="K31" i="17" s="1"/>
  <c r="K30" i="17" a="1"/>
  <c r="K30" i="17" s="1"/>
  <c r="K73" i="2" a="1"/>
  <c r="K73" i="2" s="1"/>
  <c r="K69" i="2" a="1"/>
  <c r="K69" i="2" s="1"/>
  <c r="K69" i="16" s="1"/>
  <c r="K68" i="2" a="1"/>
  <c r="K68" i="2" s="1"/>
  <c r="K68" i="16" s="1"/>
  <c r="K67" i="2" a="1"/>
  <c r="K67" i="2" s="1"/>
  <c r="K67" i="16" s="1"/>
  <c r="K66" i="2" a="1"/>
  <c r="K66" i="2" s="1"/>
  <c r="K66" i="16" s="1"/>
  <c r="K65" i="2" a="1"/>
  <c r="K65" i="2" s="1"/>
  <c r="K65" i="16" s="1"/>
  <c r="K63" i="2" a="1"/>
  <c r="K63" i="2" s="1"/>
  <c r="K63" i="16" s="1"/>
  <c r="K62" i="2" a="1"/>
  <c r="K62" i="2" s="1"/>
  <c r="K62" i="16" s="1"/>
  <c r="K61" i="2" a="1"/>
  <c r="K61" i="2" s="1"/>
  <c r="K61" i="16" s="1"/>
  <c r="K60" i="2" a="1"/>
  <c r="K60" i="2" s="1"/>
  <c r="K60" i="16" s="1"/>
  <c r="K59" i="2" a="1"/>
  <c r="K59" i="2"/>
  <c r="K58" i="2" a="1"/>
  <c r="K58" i="2" s="1"/>
  <c r="K58" i="16" s="1"/>
  <c r="K57" i="2" a="1"/>
  <c r="K57" i="2" s="1"/>
  <c r="K57" i="16" s="1"/>
  <c r="K56" i="2" a="1"/>
  <c r="K56" i="2" s="1"/>
  <c r="K53" i="2" a="1"/>
  <c r="K53" i="2" s="1"/>
  <c r="K52" i="2" a="1"/>
  <c r="K52" i="2" s="1"/>
  <c r="K51" i="2" a="1"/>
  <c r="K51" i="2" s="1"/>
  <c r="K50" i="2" a="1"/>
  <c r="K50" i="2" s="1"/>
  <c r="K49" i="2" a="1"/>
  <c r="K49" i="2" s="1"/>
  <c r="K48" i="2" a="1"/>
  <c r="K48" i="2" s="1"/>
  <c r="K47" i="2" a="1"/>
  <c r="K47" i="2" s="1"/>
  <c r="K45" i="2" a="1"/>
  <c r="K45" i="2" s="1"/>
  <c r="K44" i="2" a="1"/>
  <c r="K44" i="2" s="1"/>
  <c r="K40" i="2" a="1"/>
  <c r="K40" i="2" s="1"/>
  <c r="K39" i="2" a="1"/>
  <c r="K39" i="2" s="1"/>
  <c r="K38" i="2" a="1"/>
  <c r="K38" i="2" s="1"/>
  <c r="K37" i="2" a="1"/>
  <c r="K37" i="2" s="1"/>
  <c r="K34" i="2" a="1"/>
  <c r="K34" i="2" s="1"/>
  <c r="K32" i="2" a="1"/>
  <c r="K32" i="2" s="1"/>
  <c r="K31" i="2" a="1"/>
  <c r="K31" i="2" s="1"/>
  <c r="K30" i="2" a="1"/>
  <c r="K30" i="2" s="1"/>
  <c r="K29" i="2" a="1"/>
  <c r="K29" i="2" s="1"/>
  <c r="K77" i="2" s="1"/>
  <c r="K59" i="16" l="1"/>
  <c r="K82" i="2"/>
  <c r="K76" i="2"/>
  <c r="K82" i="17"/>
  <c r="K76" i="17"/>
  <c r="K59" i="18"/>
  <c r="K78" i="16"/>
  <c r="K77" i="17"/>
  <c r="I68" i="11"/>
  <c r="J42" i="11"/>
  <c r="J41" i="13" a="1"/>
  <c r="J41" i="13" s="1"/>
  <c r="J31" i="13"/>
  <c r="J30" i="13"/>
  <c r="I38" i="13" l="1"/>
  <c r="L78" i="2" l="1"/>
  <c r="M78" i="2"/>
  <c r="N78" i="2"/>
  <c r="P78" i="2"/>
  <c r="Q78" i="2"/>
  <c r="R78" i="2"/>
  <c r="S78" i="2"/>
  <c r="T78" i="2"/>
  <c r="U78" i="2"/>
  <c r="V78" i="2"/>
  <c r="W78" i="2"/>
  <c r="X78" i="2"/>
  <c r="Y78" i="2"/>
  <c r="Z78" i="2"/>
  <c r="AA78" i="2"/>
  <c r="AB78" i="2"/>
  <c r="AC78" i="2"/>
  <c r="AD78" i="2"/>
  <c r="AE78" i="2"/>
  <c r="AF78" i="2"/>
  <c r="AG78" i="2"/>
  <c r="AH78" i="2"/>
  <c r="AI78" i="2"/>
  <c r="AJ78" i="2"/>
  <c r="AK78" i="2"/>
  <c r="AL78" i="2"/>
  <c r="J42" i="13" a="1"/>
  <c r="J42" i="13" s="1"/>
  <c r="I35" i="13"/>
  <c r="K78" i="17"/>
  <c r="L39" i="13"/>
  <c r="S39" i="13"/>
  <c r="S42" i="13" a="1"/>
  <c r="S42" i="13" s="1"/>
  <c r="AL76" i="2"/>
  <c r="L79" i="2"/>
  <c r="M79" i="2"/>
  <c r="N79" i="2"/>
  <c r="O79" i="2"/>
  <c r="P79" i="2"/>
  <c r="Q79" i="2"/>
  <c r="R79" i="2"/>
  <c r="S79" i="2"/>
  <c r="T79" i="2"/>
  <c r="U79" i="2"/>
  <c r="V79" i="2"/>
  <c r="W79" i="2"/>
  <c r="X79" i="2"/>
  <c r="Y79" i="2"/>
  <c r="Z79" i="2"/>
  <c r="AA79" i="2"/>
  <c r="AB79" i="2"/>
  <c r="AC79" i="2"/>
  <c r="AD79" i="2"/>
  <c r="AE79" i="2"/>
  <c r="AF79" i="2"/>
  <c r="AG79" i="2"/>
  <c r="AH79" i="2"/>
  <c r="AI79" i="2"/>
  <c r="AJ79" i="2"/>
  <c r="AK79" i="2"/>
  <c r="AL79" i="2"/>
  <c r="L80" i="2"/>
  <c r="M80" i="2"/>
  <c r="N80" i="2"/>
  <c r="O80" i="2"/>
  <c r="P80" i="2"/>
  <c r="Q80" i="2"/>
  <c r="R80" i="2"/>
  <c r="S80" i="2"/>
  <c r="T80" i="2"/>
  <c r="U80" i="2"/>
  <c r="V80" i="2"/>
  <c r="W80" i="2"/>
  <c r="X80" i="2"/>
  <c r="Y80" i="2"/>
  <c r="Z80" i="2"/>
  <c r="AA80" i="2"/>
  <c r="AB80" i="2"/>
  <c r="AC80" i="2"/>
  <c r="AD80" i="2"/>
  <c r="AE80" i="2"/>
  <c r="AF80" i="2"/>
  <c r="AG80" i="2"/>
  <c r="AH80" i="2"/>
  <c r="AI80" i="2"/>
  <c r="AJ80" i="2"/>
  <c r="AK80" i="2"/>
  <c r="AL80" i="2"/>
  <c r="L81" i="2"/>
  <c r="M81" i="2"/>
  <c r="N81" i="2"/>
  <c r="O81" i="2"/>
  <c r="P81" i="2"/>
  <c r="Q81" i="2"/>
  <c r="R81" i="2"/>
  <c r="S81" i="2"/>
  <c r="T81" i="2"/>
  <c r="U81" i="2"/>
  <c r="V81" i="2"/>
  <c r="W81" i="2"/>
  <c r="X81" i="2"/>
  <c r="Y81" i="2"/>
  <c r="Z81" i="2"/>
  <c r="AA81" i="2"/>
  <c r="AB81" i="2"/>
  <c r="AC81" i="2"/>
  <c r="AD81" i="2"/>
  <c r="AE81" i="2"/>
  <c r="AF81" i="2"/>
  <c r="AG81" i="2"/>
  <c r="AH81" i="2"/>
  <c r="AI81" i="2"/>
  <c r="AJ81" i="2"/>
  <c r="AK81" i="2"/>
  <c r="AL81" i="2"/>
  <c r="L83" i="2"/>
  <c r="M83" i="2"/>
  <c r="N83" i="2"/>
  <c r="O83" i="2"/>
  <c r="P83" i="2"/>
  <c r="Q83" i="2"/>
  <c r="R83" i="2"/>
  <c r="S83" i="2"/>
  <c r="T83" i="2"/>
  <c r="U83" i="2"/>
  <c r="V83" i="2"/>
  <c r="W83" i="2"/>
  <c r="X83" i="2"/>
  <c r="Y83" i="2"/>
  <c r="Z83" i="2"/>
  <c r="AA83" i="2"/>
  <c r="AB83" i="2"/>
  <c r="AC83" i="2"/>
  <c r="AD83" i="2"/>
  <c r="AE83" i="2"/>
  <c r="AF83" i="2"/>
  <c r="AG83" i="2"/>
  <c r="AH83" i="2"/>
  <c r="AI83" i="2"/>
  <c r="AJ83" i="2"/>
  <c r="AK83" i="2"/>
  <c r="L84" i="2"/>
  <c r="M84" i="2"/>
  <c r="N84" i="2"/>
  <c r="O84" i="2"/>
  <c r="P84" i="2"/>
  <c r="Q84" i="2"/>
  <c r="R84" i="2"/>
  <c r="S84" i="2"/>
  <c r="T84" i="2"/>
  <c r="U84" i="2"/>
  <c r="V84" i="2"/>
  <c r="W84" i="2"/>
  <c r="X84" i="2"/>
  <c r="Y84" i="2"/>
  <c r="Z84" i="2"/>
  <c r="AA84" i="2"/>
  <c r="AB84" i="2"/>
  <c r="AC84" i="2"/>
  <c r="AD84" i="2"/>
  <c r="AE84" i="2"/>
  <c r="AF84" i="2"/>
  <c r="AG84" i="2"/>
  <c r="AH84" i="2"/>
  <c r="AI84" i="2"/>
  <c r="AJ84" i="2"/>
  <c r="AK84" i="2"/>
  <c r="L85" i="2"/>
  <c r="M85" i="2"/>
  <c r="N85" i="2"/>
  <c r="O85" i="2"/>
  <c r="P85" i="2"/>
  <c r="Q85" i="2"/>
  <c r="R85" i="2"/>
  <c r="S85" i="2"/>
  <c r="T85" i="2"/>
  <c r="U85" i="2"/>
  <c r="V85" i="2"/>
  <c r="W85" i="2"/>
  <c r="X85" i="2"/>
  <c r="Y85" i="2"/>
  <c r="Z85" i="2"/>
  <c r="AA85" i="2"/>
  <c r="AB85" i="2"/>
  <c r="AC85" i="2"/>
  <c r="AD85" i="2"/>
  <c r="AE85" i="2"/>
  <c r="AF85" i="2"/>
  <c r="AG85" i="2"/>
  <c r="AH85" i="2"/>
  <c r="AI85" i="2"/>
  <c r="AJ85" i="2"/>
  <c r="AK85" i="2"/>
  <c r="K84" i="2"/>
  <c r="K83" i="2"/>
  <c r="K80" i="2"/>
  <c r="K81" i="2"/>
  <c r="M56" i="18" l="1"/>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L57" i="18"/>
  <c r="L58" i="18"/>
  <c r="L59" i="18"/>
  <c r="L60" i="18"/>
  <c r="L61" i="18"/>
  <c r="L62" i="18"/>
  <c r="L63" i="18"/>
  <c r="L65" i="18"/>
  <c r="L66" i="18"/>
  <c r="L67" i="18"/>
  <c r="L68" i="18"/>
  <c r="L69" i="18"/>
  <c r="L71" i="18"/>
  <c r="L56" i="18"/>
  <c r="M56" i="16"/>
  <c r="N56" i="16"/>
  <c r="O56" i="16"/>
  <c r="P56" i="16"/>
  <c r="Q56" i="16"/>
  <c r="R56" i="16"/>
  <c r="S56" i="16"/>
  <c r="T56" i="16"/>
  <c r="U56" i="16"/>
  <c r="V56" i="16"/>
  <c r="W56" i="16"/>
  <c r="X56" i="16"/>
  <c r="Y56" i="16"/>
  <c r="Z56" i="16"/>
  <c r="AA56" i="16"/>
  <c r="AB56" i="16"/>
  <c r="AC56" i="16"/>
  <c r="AD56" i="16"/>
  <c r="AE56" i="16"/>
  <c r="AF56" i="16"/>
  <c r="AG56" i="16"/>
  <c r="AH56" i="16"/>
  <c r="AI56" i="16"/>
  <c r="AJ56" i="16"/>
  <c r="AK56" i="16"/>
  <c r="AL56" i="16"/>
  <c r="M57" i="16"/>
  <c r="N57" i="16"/>
  <c r="O57" i="16"/>
  <c r="P57" i="16"/>
  <c r="Q57" i="16"/>
  <c r="R57" i="16"/>
  <c r="S57" i="16"/>
  <c r="T57" i="16"/>
  <c r="U57" i="16"/>
  <c r="V57" i="16"/>
  <c r="W57" i="16"/>
  <c r="X57" i="16"/>
  <c r="Y57" i="16"/>
  <c r="Z57" i="16"/>
  <c r="AA57" i="16"/>
  <c r="AB57" i="16"/>
  <c r="AC57" i="16"/>
  <c r="AD57" i="16"/>
  <c r="AE57" i="16"/>
  <c r="AF57" i="16"/>
  <c r="AG57" i="16"/>
  <c r="AH57" i="16"/>
  <c r="AI57" i="16"/>
  <c r="AJ57" i="16"/>
  <c r="AK57" i="16"/>
  <c r="AL57" i="16"/>
  <c r="M58" i="16"/>
  <c r="N58" i="16"/>
  <c r="O58" i="16"/>
  <c r="P58" i="16"/>
  <c r="Q58" i="16"/>
  <c r="R58" i="16"/>
  <c r="S58" i="16"/>
  <c r="T58" i="16"/>
  <c r="U58" i="16"/>
  <c r="V58" i="16"/>
  <c r="W58" i="16"/>
  <c r="X58" i="16"/>
  <c r="Y58" i="16"/>
  <c r="Z58" i="16"/>
  <c r="AA58" i="16"/>
  <c r="AB58" i="16"/>
  <c r="AC58" i="16"/>
  <c r="AD58" i="16"/>
  <c r="AE58" i="16"/>
  <c r="AF58" i="16"/>
  <c r="AG58" i="16"/>
  <c r="AH58" i="16"/>
  <c r="AI58" i="16"/>
  <c r="AJ58" i="16"/>
  <c r="AK58" i="16"/>
  <c r="AL58" i="16"/>
  <c r="M59" i="16"/>
  <c r="N59" i="16"/>
  <c r="O59" i="16"/>
  <c r="P59" i="16"/>
  <c r="Q59" i="16"/>
  <c r="R59" i="16"/>
  <c r="S59" i="16"/>
  <c r="T59" i="16"/>
  <c r="U59" i="16"/>
  <c r="V59" i="16"/>
  <c r="W59" i="16"/>
  <c r="X59" i="16"/>
  <c r="Y59" i="16"/>
  <c r="Z59" i="16"/>
  <c r="AA59" i="16"/>
  <c r="AB59" i="16"/>
  <c r="AC59" i="16"/>
  <c r="AD59" i="16"/>
  <c r="AE59" i="16"/>
  <c r="AF59" i="16"/>
  <c r="AG59" i="16"/>
  <c r="AH59" i="16"/>
  <c r="AI59" i="16"/>
  <c r="AJ59" i="16"/>
  <c r="AK59" i="16"/>
  <c r="AL59" i="16"/>
  <c r="M60" i="16"/>
  <c r="N60" i="16"/>
  <c r="O60" i="16"/>
  <c r="P60" i="16"/>
  <c r="Q60" i="16"/>
  <c r="R60" i="16"/>
  <c r="S60" i="16"/>
  <c r="T60" i="16"/>
  <c r="U60" i="16"/>
  <c r="V60" i="16"/>
  <c r="W60" i="16"/>
  <c r="X60" i="16"/>
  <c r="Y60" i="16"/>
  <c r="Z60" i="16"/>
  <c r="AA60" i="16"/>
  <c r="AB60" i="16"/>
  <c r="AC60" i="16"/>
  <c r="AD60" i="16"/>
  <c r="AE60" i="16"/>
  <c r="AF60" i="16"/>
  <c r="AG60" i="16"/>
  <c r="AH60" i="16"/>
  <c r="AI60" i="16"/>
  <c r="AJ60" i="16"/>
  <c r="AK60" i="16"/>
  <c r="AL60" i="16"/>
  <c r="M61" i="16"/>
  <c r="N61" i="16"/>
  <c r="O61" i="16"/>
  <c r="P61" i="16"/>
  <c r="Q61" i="16"/>
  <c r="R61" i="16"/>
  <c r="S61" i="16"/>
  <c r="T61" i="16"/>
  <c r="U61" i="16"/>
  <c r="V61" i="16"/>
  <c r="W61" i="16"/>
  <c r="X61" i="16"/>
  <c r="Y61" i="16"/>
  <c r="Z61" i="16"/>
  <c r="AA61" i="16"/>
  <c r="AB61" i="16"/>
  <c r="AC61" i="16"/>
  <c r="AD61" i="16"/>
  <c r="AE61" i="16"/>
  <c r="AF61" i="16"/>
  <c r="AG61" i="16"/>
  <c r="AH61" i="16"/>
  <c r="AI61" i="16"/>
  <c r="AJ61" i="16"/>
  <c r="AK61" i="16"/>
  <c r="AL61" i="16"/>
  <c r="M62" i="16"/>
  <c r="N62" i="16"/>
  <c r="O62" i="16"/>
  <c r="P62" i="16"/>
  <c r="Q62" i="16"/>
  <c r="R62" i="16"/>
  <c r="S62" i="16"/>
  <c r="T62" i="16"/>
  <c r="U62" i="16"/>
  <c r="V62" i="16"/>
  <c r="W62" i="16"/>
  <c r="X62" i="16"/>
  <c r="Y62" i="16"/>
  <c r="Z62" i="16"/>
  <c r="AA62" i="16"/>
  <c r="AB62" i="16"/>
  <c r="AC62" i="16"/>
  <c r="AD62" i="16"/>
  <c r="AE62" i="16"/>
  <c r="AF62" i="16"/>
  <c r="AG62" i="16"/>
  <c r="AH62" i="16"/>
  <c r="AI62" i="16"/>
  <c r="AJ62" i="16"/>
  <c r="AK62" i="16"/>
  <c r="AL62" i="16"/>
  <c r="M63" i="16"/>
  <c r="N63" i="16"/>
  <c r="O63" i="16"/>
  <c r="P63" i="16"/>
  <c r="Q63" i="16"/>
  <c r="R63" i="16"/>
  <c r="S63" i="16"/>
  <c r="T63" i="16"/>
  <c r="U63" i="16"/>
  <c r="V63" i="16"/>
  <c r="W63" i="16"/>
  <c r="X63" i="16"/>
  <c r="Y63" i="16"/>
  <c r="Z63" i="16"/>
  <c r="AA63" i="16"/>
  <c r="AB63" i="16"/>
  <c r="AC63" i="16"/>
  <c r="AD63" i="16"/>
  <c r="AE63" i="16"/>
  <c r="AF63" i="16"/>
  <c r="AG63" i="16"/>
  <c r="AH63" i="16"/>
  <c r="AI63" i="16"/>
  <c r="AJ63" i="16"/>
  <c r="AK63" i="16"/>
  <c r="AL63" i="16"/>
  <c r="M65" i="16"/>
  <c r="N65" i="16"/>
  <c r="O65" i="16"/>
  <c r="P65" i="16"/>
  <c r="Q65" i="16"/>
  <c r="R65" i="16"/>
  <c r="S65" i="16"/>
  <c r="T65" i="16"/>
  <c r="U65" i="16"/>
  <c r="V65" i="16"/>
  <c r="W65" i="16"/>
  <c r="X65" i="16"/>
  <c r="Y65" i="16"/>
  <c r="Z65" i="16"/>
  <c r="AA65" i="16"/>
  <c r="AB65" i="16"/>
  <c r="AC65" i="16"/>
  <c r="AD65" i="16"/>
  <c r="AE65" i="16"/>
  <c r="AF65" i="16"/>
  <c r="AG65" i="16"/>
  <c r="AH65" i="16"/>
  <c r="AI65" i="16"/>
  <c r="AJ65" i="16"/>
  <c r="AK65" i="16"/>
  <c r="AL65" i="16"/>
  <c r="M66" i="16"/>
  <c r="N66" i="16"/>
  <c r="O66" i="16"/>
  <c r="P66" i="16"/>
  <c r="Q66" i="16"/>
  <c r="R66" i="16"/>
  <c r="S66" i="16"/>
  <c r="T66" i="16"/>
  <c r="U66" i="16"/>
  <c r="V66" i="16"/>
  <c r="W66" i="16"/>
  <c r="X66" i="16"/>
  <c r="Y66" i="16"/>
  <c r="Z66" i="16"/>
  <c r="AA66" i="16"/>
  <c r="AB66" i="16"/>
  <c r="AC66" i="16"/>
  <c r="AD66" i="16"/>
  <c r="AE66" i="16"/>
  <c r="AF66" i="16"/>
  <c r="AG66" i="16"/>
  <c r="AH66" i="16"/>
  <c r="AI66" i="16"/>
  <c r="AJ66" i="16"/>
  <c r="AK66" i="16"/>
  <c r="AL66" i="16"/>
  <c r="M67" i="16"/>
  <c r="N67" i="16"/>
  <c r="O67" i="16"/>
  <c r="P67" i="16"/>
  <c r="Q67" i="16"/>
  <c r="R67" i="16"/>
  <c r="S67" i="16"/>
  <c r="T67" i="16"/>
  <c r="U67" i="16"/>
  <c r="V67" i="16"/>
  <c r="W67" i="16"/>
  <c r="X67" i="16"/>
  <c r="Y67" i="16"/>
  <c r="Z67" i="16"/>
  <c r="AA67" i="16"/>
  <c r="AB67" i="16"/>
  <c r="AC67" i="16"/>
  <c r="AD67" i="16"/>
  <c r="AE67" i="16"/>
  <c r="AF67" i="16"/>
  <c r="AG67" i="16"/>
  <c r="AH67" i="16"/>
  <c r="AI67" i="16"/>
  <c r="AJ67" i="16"/>
  <c r="AK67" i="16"/>
  <c r="AL67" i="16"/>
  <c r="M68" i="16"/>
  <c r="N68" i="16"/>
  <c r="O68" i="16"/>
  <c r="P68" i="16"/>
  <c r="Q68" i="16"/>
  <c r="R68" i="16"/>
  <c r="S68" i="16"/>
  <c r="T68" i="16"/>
  <c r="U68" i="16"/>
  <c r="V68" i="16"/>
  <c r="W68" i="16"/>
  <c r="X68" i="16"/>
  <c r="Y68" i="16"/>
  <c r="Z68" i="16"/>
  <c r="AA68" i="16"/>
  <c r="AB68" i="16"/>
  <c r="AC68" i="16"/>
  <c r="AD68" i="16"/>
  <c r="AE68" i="16"/>
  <c r="AF68" i="16"/>
  <c r="AG68" i="16"/>
  <c r="AH68" i="16"/>
  <c r="AI68" i="16"/>
  <c r="AJ68" i="16"/>
  <c r="AK68" i="16"/>
  <c r="AL68" i="16"/>
  <c r="M69" i="16"/>
  <c r="N69" i="16"/>
  <c r="O69" i="16"/>
  <c r="P69" i="16"/>
  <c r="Q69" i="16"/>
  <c r="R69" i="16"/>
  <c r="S69" i="16"/>
  <c r="T69" i="16"/>
  <c r="U69" i="16"/>
  <c r="V69" i="16"/>
  <c r="W69" i="16"/>
  <c r="X69" i="16"/>
  <c r="Y69" i="16"/>
  <c r="Z69" i="16"/>
  <c r="AA69" i="16"/>
  <c r="AB69" i="16"/>
  <c r="AC69" i="16"/>
  <c r="AD69" i="16"/>
  <c r="AE69" i="16"/>
  <c r="AF69" i="16"/>
  <c r="AG69" i="16"/>
  <c r="AH69" i="16"/>
  <c r="AI69" i="16"/>
  <c r="AJ69" i="16"/>
  <c r="AK69" i="16"/>
  <c r="AL69" i="16"/>
  <c r="M71" i="16"/>
  <c r="N71" i="16"/>
  <c r="O71" i="16"/>
  <c r="P71" i="16"/>
  <c r="Q71" i="16"/>
  <c r="R71" i="16"/>
  <c r="S71" i="16"/>
  <c r="T71" i="16"/>
  <c r="U71" i="16"/>
  <c r="V71" i="16"/>
  <c r="W71" i="16"/>
  <c r="X71" i="16"/>
  <c r="Y71" i="16"/>
  <c r="Z71" i="16"/>
  <c r="AA71" i="16"/>
  <c r="AB71" i="16"/>
  <c r="AC71" i="16"/>
  <c r="AD71" i="16"/>
  <c r="AE71" i="16"/>
  <c r="AF71" i="16"/>
  <c r="AG71" i="16"/>
  <c r="AH71" i="16"/>
  <c r="AI71" i="16"/>
  <c r="AJ71" i="16"/>
  <c r="AK71" i="16"/>
  <c r="AL71" i="16"/>
  <c r="L57" i="16"/>
  <c r="L58" i="16"/>
  <c r="L59" i="16"/>
  <c r="L60" i="16"/>
  <c r="L61" i="16"/>
  <c r="L62" i="16"/>
  <c r="L63" i="16"/>
  <c r="L65" i="16"/>
  <c r="L66" i="16"/>
  <c r="L67" i="16"/>
  <c r="L68" i="16"/>
  <c r="L69" i="16"/>
  <c r="L71" i="16"/>
  <c r="L56" i="16"/>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AL79" i="18"/>
  <c r="AK79" i="18"/>
  <c r="AJ79" i="18"/>
  <c r="AI79" i="18"/>
  <c r="AH79" i="18"/>
  <c r="AG79" i="18"/>
  <c r="AF79" i="18"/>
  <c r="AE79" i="18"/>
  <c r="AD79" i="18"/>
  <c r="AC79" i="18"/>
  <c r="AB79" i="18"/>
  <c r="AA79" i="18"/>
  <c r="Z79" i="18"/>
  <c r="Y79" i="18"/>
  <c r="X79" i="18"/>
  <c r="W79" i="18"/>
  <c r="V79" i="18"/>
  <c r="U79" i="18"/>
  <c r="T79" i="18"/>
  <c r="S79" i="18"/>
  <c r="R79" i="18"/>
  <c r="Q79" i="18"/>
  <c r="P79" i="18"/>
  <c r="O79" i="18"/>
  <c r="N79" i="18"/>
  <c r="M79" i="18"/>
  <c r="L79" i="18"/>
  <c r="AL78" i="18"/>
  <c r="AK78" i="18"/>
  <c r="AJ78" i="18"/>
  <c r="AI78" i="18"/>
  <c r="AH78" i="18"/>
  <c r="AG78" i="18"/>
  <c r="AF78" i="18"/>
  <c r="AE78" i="18"/>
  <c r="AD78" i="18"/>
  <c r="AC78" i="18"/>
  <c r="AB78" i="18"/>
  <c r="AA78" i="18"/>
  <c r="Z78" i="18"/>
  <c r="Y78" i="18"/>
  <c r="X78" i="18"/>
  <c r="W78" i="18"/>
  <c r="V78" i="18"/>
  <c r="U78" i="18"/>
  <c r="T78" i="18"/>
  <c r="S78" i="18"/>
  <c r="R78" i="18"/>
  <c r="Q78" i="18"/>
  <c r="P78" i="18"/>
  <c r="O78" i="18"/>
  <c r="N78" i="18"/>
  <c r="M78" i="18"/>
  <c r="L78" i="18"/>
  <c r="AL77" i="18"/>
  <c r="AL85" i="17"/>
  <c r="AK85" i="17"/>
  <c r="AJ85" i="17"/>
  <c r="AI85" i="17"/>
  <c r="AH85" i="17"/>
  <c r="AG85" i="17"/>
  <c r="AF85" i="17"/>
  <c r="AE85" i="17"/>
  <c r="AD85" i="17"/>
  <c r="AC85" i="17"/>
  <c r="AB85" i="17"/>
  <c r="AA85" i="17"/>
  <c r="Z85" i="17"/>
  <c r="Y85" i="17"/>
  <c r="X85" i="17"/>
  <c r="W85" i="17"/>
  <c r="V85" i="17"/>
  <c r="U85" i="17"/>
  <c r="T85" i="17"/>
  <c r="S85" i="17"/>
  <c r="R85" i="17"/>
  <c r="Q85" i="17"/>
  <c r="P85" i="17"/>
  <c r="O85" i="17"/>
  <c r="N85" i="17"/>
  <c r="M85" i="17"/>
  <c r="AL84" i="17"/>
  <c r="AK84" i="17"/>
  <c r="AJ84" i="17"/>
  <c r="AI84" i="17"/>
  <c r="AH84" i="17"/>
  <c r="AG84" i="17"/>
  <c r="AF84" i="17"/>
  <c r="AE84" i="17"/>
  <c r="AD84" i="17"/>
  <c r="AC84" i="17"/>
  <c r="AB84" i="17"/>
  <c r="AA84" i="17"/>
  <c r="Z84" i="17"/>
  <c r="Y84" i="17"/>
  <c r="X84" i="17"/>
  <c r="W84" i="17"/>
  <c r="V84" i="17"/>
  <c r="U84" i="17"/>
  <c r="T84" i="17"/>
  <c r="S84" i="17"/>
  <c r="R84" i="17"/>
  <c r="Q84" i="17"/>
  <c r="P84" i="17"/>
  <c r="O84" i="17"/>
  <c r="N84" i="17"/>
  <c r="M84" i="17"/>
  <c r="L84" i="17"/>
  <c r="AL83" i="17"/>
  <c r="AJ83" i="17"/>
  <c r="AI83" i="17"/>
  <c r="AH83" i="17"/>
  <c r="AG83" i="17"/>
  <c r="AF83" i="17"/>
  <c r="AE83" i="17"/>
  <c r="AD83" i="17"/>
  <c r="AC83" i="17"/>
  <c r="AB83" i="17"/>
  <c r="AA83" i="17"/>
  <c r="Z83" i="17"/>
  <c r="Y83" i="17"/>
  <c r="X83" i="17"/>
  <c r="W83" i="17"/>
  <c r="V83" i="17"/>
  <c r="U83" i="17"/>
  <c r="T83" i="17"/>
  <c r="S83" i="17"/>
  <c r="R83" i="17"/>
  <c r="Q83" i="17"/>
  <c r="P83" i="17"/>
  <c r="O83" i="17"/>
  <c r="N83" i="17"/>
  <c r="M83"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AL80" i="17"/>
  <c r="AK80" i="17"/>
  <c r="AJ80" i="17"/>
  <c r="AI80" i="17"/>
  <c r="AH80" i="17"/>
  <c r="AG80" i="17"/>
  <c r="AF80" i="17"/>
  <c r="AE80" i="17"/>
  <c r="AD80" i="17"/>
  <c r="AC80" i="17"/>
  <c r="AB80" i="17"/>
  <c r="AA80" i="17"/>
  <c r="Z80" i="17"/>
  <c r="Y80" i="17"/>
  <c r="X80" i="17"/>
  <c r="W80" i="17"/>
  <c r="V80" i="17"/>
  <c r="U80" i="17"/>
  <c r="T80" i="17"/>
  <c r="S80" i="17"/>
  <c r="R80" i="17"/>
  <c r="Q80" i="17"/>
  <c r="P80" i="17"/>
  <c r="O80" i="17"/>
  <c r="N80" i="17"/>
  <c r="M80" i="17"/>
  <c r="L80" i="17"/>
  <c r="AL79" i="17"/>
  <c r="AK79" i="17"/>
  <c r="AJ79" i="17"/>
  <c r="AI79" i="17"/>
  <c r="AH79" i="17"/>
  <c r="AG79" i="17"/>
  <c r="AF79" i="17"/>
  <c r="AE79" i="17"/>
  <c r="AD79" i="17"/>
  <c r="AC79" i="17"/>
  <c r="AB79" i="17"/>
  <c r="AA79" i="17"/>
  <c r="Z79" i="17"/>
  <c r="Y79" i="17"/>
  <c r="X79" i="17"/>
  <c r="W79" i="17"/>
  <c r="V79" i="17"/>
  <c r="U79" i="17"/>
  <c r="T79" i="17"/>
  <c r="S79" i="17"/>
  <c r="R79" i="17"/>
  <c r="Q79" i="17"/>
  <c r="P79" i="17"/>
  <c r="O79" i="17"/>
  <c r="N79" i="17"/>
  <c r="M79" i="17"/>
  <c r="L79" i="17"/>
  <c r="AL78" i="17"/>
  <c r="AK78" i="17"/>
  <c r="AJ78" i="17"/>
  <c r="AI78" i="17"/>
  <c r="AH78" i="17"/>
  <c r="AG78" i="17"/>
  <c r="AF78" i="17"/>
  <c r="AE78" i="17"/>
  <c r="AC78" i="17"/>
  <c r="AB78" i="17"/>
  <c r="AA78" i="17"/>
  <c r="Z78" i="17"/>
  <c r="Y78" i="17"/>
  <c r="X78" i="17"/>
  <c r="W78" i="17"/>
  <c r="V78" i="17"/>
  <c r="U78" i="17"/>
  <c r="T78" i="17"/>
  <c r="S78" i="17"/>
  <c r="R78" i="17"/>
  <c r="Q78" i="17"/>
  <c r="P78" i="17"/>
  <c r="O78" i="17"/>
  <c r="N78" i="17"/>
  <c r="M78" i="17"/>
  <c r="L78" i="17"/>
  <c r="AL76" i="17"/>
  <c r="K79" i="17"/>
  <c r="K41" i="13" a="1"/>
  <c r="K41" i="13" s="1"/>
  <c r="I36" i="13"/>
  <c r="K76" i="11"/>
  <c r="K57" i="11"/>
  <c r="L57" i="11" s="1"/>
  <c r="M57" i="11" s="1"/>
  <c r="N57" i="11" s="1"/>
  <c r="O57" i="11" s="1"/>
  <c r="P57" i="11" s="1"/>
  <c r="Q57" i="11" s="1"/>
  <c r="R57" i="11" s="1"/>
  <c r="S57" i="11" s="1"/>
  <c r="T57" i="11" s="1"/>
  <c r="T69" i="11" s="1"/>
  <c r="L41" i="13" a="1"/>
  <c r="L41" i="13" s="1"/>
  <c r="M41" i="13" a="1"/>
  <c r="M41" i="13" s="1"/>
  <c r="N41" i="13" a="1"/>
  <c r="N41" i="13" s="1"/>
  <c r="O41" i="13" a="1"/>
  <c r="O41" i="13" s="1"/>
  <c r="P41" i="13" a="1"/>
  <c r="P41" i="13" s="1"/>
  <c r="Q41" i="13" a="1"/>
  <c r="Q41" i="13" s="1"/>
  <c r="R41" i="13" a="1"/>
  <c r="R41" i="13" s="1"/>
  <c r="S41" i="13" a="1"/>
  <c r="S41" i="13" s="1"/>
  <c r="K42" i="13" a="1"/>
  <c r="K42" i="13" s="1"/>
  <c r="L42" i="13" a="1"/>
  <c r="L42" i="13" s="1"/>
  <c r="M42" i="13" a="1"/>
  <c r="M42" i="13" s="1"/>
  <c r="N42" i="13" a="1"/>
  <c r="N42" i="13" s="1"/>
  <c r="O42" i="13" a="1"/>
  <c r="O42" i="13" s="1"/>
  <c r="P42" i="13" a="1"/>
  <c r="P42" i="13" s="1"/>
  <c r="Q42" i="13" a="1"/>
  <c r="Q42" i="13" s="1"/>
  <c r="R42" i="13" a="1"/>
  <c r="R42" i="13" s="1"/>
  <c r="J40" i="13"/>
  <c r="K40" i="13"/>
  <c r="L40" i="13"/>
  <c r="M40" i="13"/>
  <c r="N40" i="13"/>
  <c r="O40" i="13"/>
  <c r="P40" i="13"/>
  <c r="Q40" i="13"/>
  <c r="R40" i="13"/>
  <c r="S40" i="13"/>
  <c r="J39" i="13"/>
  <c r="K39" i="13"/>
  <c r="M39" i="13"/>
  <c r="N39" i="13"/>
  <c r="O39" i="13"/>
  <c r="P39" i="13"/>
  <c r="Q39" i="13"/>
  <c r="R39" i="13"/>
  <c r="S38" i="13"/>
  <c r="J38" i="13"/>
  <c r="K38" i="13"/>
  <c r="L38" i="13"/>
  <c r="M38" i="13"/>
  <c r="N38" i="13"/>
  <c r="O38" i="13"/>
  <c r="P38" i="13"/>
  <c r="Q38" i="13"/>
  <c r="R38" i="13"/>
  <c r="J37" i="13"/>
  <c r="K37" i="13"/>
  <c r="L37" i="13"/>
  <c r="M37" i="13"/>
  <c r="N37" i="13"/>
  <c r="O37" i="13"/>
  <c r="P37" i="13"/>
  <c r="Q37" i="13"/>
  <c r="R37" i="13"/>
  <c r="S37" i="13"/>
  <c r="J36" i="13"/>
  <c r="K36" i="13"/>
  <c r="L36" i="13"/>
  <c r="M36" i="13"/>
  <c r="N36" i="13"/>
  <c r="O36" i="13"/>
  <c r="P36" i="13"/>
  <c r="Q36" i="13"/>
  <c r="R36" i="13"/>
  <c r="S36" i="13"/>
  <c r="J35" i="13"/>
  <c r="K35" i="13"/>
  <c r="L35" i="13"/>
  <c r="M35" i="13"/>
  <c r="N35" i="13"/>
  <c r="O35" i="13"/>
  <c r="P35" i="13"/>
  <c r="Q35" i="13"/>
  <c r="R35" i="13"/>
  <c r="S35" i="13"/>
  <c r="K31" i="13"/>
  <c r="L31" i="13"/>
  <c r="M31" i="13"/>
  <c r="N31" i="13"/>
  <c r="O31" i="13"/>
  <c r="P31" i="13"/>
  <c r="Q31" i="13"/>
  <c r="R31" i="13"/>
  <c r="S31" i="13"/>
  <c r="K30" i="13"/>
  <c r="L30" i="13"/>
  <c r="M30" i="13"/>
  <c r="N30" i="13"/>
  <c r="O30" i="13"/>
  <c r="P30" i="13"/>
  <c r="Q30" i="13"/>
  <c r="R30" i="13"/>
  <c r="S30" i="13"/>
  <c r="J76" i="11"/>
  <c r="L76" i="11"/>
  <c r="M76" i="11"/>
  <c r="N76" i="11"/>
  <c r="O76" i="11"/>
  <c r="P76" i="11"/>
  <c r="Q76" i="11"/>
  <c r="R76" i="11"/>
  <c r="S76" i="11"/>
  <c r="T76" i="11"/>
  <c r="I76" i="11"/>
  <c r="J75" i="11"/>
  <c r="K75" i="11"/>
  <c r="L75" i="11"/>
  <c r="M75" i="11"/>
  <c r="N75" i="11"/>
  <c r="O75" i="11"/>
  <c r="P75" i="11"/>
  <c r="Q75" i="11"/>
  <c r="R75" i="11"/>
  <c r="S75" i="11"/>
  <c r="T75" i="11"/>
  <c r="I75" i="11"/>
  <c r="I60" i="11"/>
  <c r="J58" i="11"/>
  <c r="K58" i="11" s="1"/>
  <c r="L58" i="11" s="1"/>
  <c r="M58" i="11" s="1"/>
  <c r="N58" i="11" s="1"/>
  <c r="O58" i="11" s="1"/>
  <c r="P58" i="11" s="1"/>
  <c r="Q58" i="11" s="1"/>
  <c r="R58" i="11" s="1"/>
  <c r="S58" i="11" s="1"/>
  <c r="T58" i="11" s="1"/>
  <c r="I59" i="11"/>
  <c r="J59" i="11" s="1"/>
  <c r="K59" i="11" s="1"/>
  <c r="L59" i="11" s="1"/>
  <c r="M59" i="11" s="1"/>
  <c r="N59" i="11" s="1"/>
  <c r="O59" i="11" s="1"/>
  <c r="P59" i="11" s="1"/>
  <c r="Q59" i="11" s="1"/>
  <c r="R59" i="11" s="1"/>
  <c r="S59" i="11" s="1"/>
  <c r="T59" i="11" s="1"/>
  <c r="J70" i="11"/>
  <c r="K70" i="11"/>
  <c r="L70" i="11"/>
  <c r="M70" i="11"/>
  <c r="N70" i="11"/>
  <c r="O70" i="11"/>
  <c r="P70" i="11"/>
  <c r="Q70" i="11"/>
  <c r="R70" i="11"/>
  <c r="S70" i="11"/>
  <c r="T70" i="11"/>
  <c r="J71" i="11"/>
  <c r="K71" i="11"/>
  <c r="L71" i="11"/>
  <c r="M71" i="11"/>
  <c r="N71" i="11"/>
  <c r="O71" i="11"/>
  <c r="P71" i="11"/>
  <c r="Q71" i="11"/>
  <c r="R71" i="11"/>
  <c r="S71" i="11"/>
  <c r="T71" i="11"/>
  <c r="I71" i="11"/>
  <c r="I70" i="11"/>
  <c r="I62" i="11"/>
  <c r="K42" i="11"/>
  <c r="L42" i="11" s="1"/>
  <c r="M42" i="11" s="1"/>
  <c r="N42" i="11" s="1"/>
  <c r="O42" i="11" s="1"/>
  <c r="P42" i="11" s="1"/>
  <c r="Q42" i="11" s="1"/>
  <c r="R42" i="11" s="1"/>
  <c r="S42" i="11" s="1"/>
  <c r="T42" i="11" s="1"/>
  <c r="AL77" i="16"/>
  <c r="L78" i="16"/>
  <c r="M78" i="16"/>
  <c r="N78" i="16"/>
  <c r="O78" i="16"/>
  <c r="P78" i="16"/>
  <c r="Q78" i="16"/>
  <c r="R78" i="16"/>
  <c r="S78" i="16"/>
  <c r="T78" i="16"/>
  <c r="U78" i="16"/>
  <c r="V78" i="16"/>
  <c r="W78" i="16"/>
  <c r="X78" i="16"/>
  <c r="Y78" i="16"/>
  <c r="Z78" i="16"/>
  <c r="AA78" i="16"/>
  <c r="AB78" i="16"/>
  <c r="AC78" i="16"/>
  <c r="AD78" i="16"/>
  <c r="AE78" i="16"/>
  <c r="AF78" i="16"/>
  <c r="AG78" i="16"/>
  <c r="AH78" i="16"/>
  <c r="AI78" i="16"/>
  <c r="AJ78" i="16"/>
  <c r="AK78" i="16"/>
  <c r="AL78" i="16"/>
  <c r="L79" i="16"/>
  <c r="M79" i="16"/>
  <c r="N79" i="16"/>
  <c r="O79" i="16"/>
  <c r="P79" i="16"/>
  <c r="Q79" i="16"/>
  <c r="R79" i="16"/>
  <c r="S79" i="16"/>
  <c r="T79" i="16"/>
  <c r="U79" i="16"/>
  <c r="V79" i="16"/>
  <c r="W79" i="16"/>
  <c r="X79" i="16"/>
  <c r="Y79" i="16"/>
  <c r="Z79" i="16"/>
  <c r="AA79" i="16"/>
  <c r="AB79" i="16"/>
  <c r="AC79" i="16"/>
  <c r="AD79" i="16"/>
  <c r="AE79" i="16"/>
  <c r="AF79" i="16"/>
  <c r="AG79" i="16"/>
  <c r="AH79" i="16"/>
  <c r="AI79" i="16"/>
  <c r="AJ79" i="16"/>
  <c r="AK79" i="16"/>
  <c r="L80" i="16"/>
  <c r="M80" i="16"/>
  <c r="N80" i="16"/>
  <c r="O80" i="16"/>
  <c r="P80" i="16"/>
  <c r="Q80" i="16"/>
  <c r="R80" i="16"/>
  <c r="S80" i="16"/>
  <c r="T80" i="16"/>
  <c r="U80" i="16"/>
  <c r="V80" i="16"/>
  <c r="W80" i="16"/>
  <c r="X80" i="16"/>
  <c r="Y80" i="16"/>
  <c r="Z80" i="16"/>
  <c r="AA80" i="16"/>
  <c r="AB80" i="16"/>
  <c r="AC80" i="16"/>
  <c r="AD80" i="16"/>
  <c r="AE80" i="16"/>
  <c r="AF80" i="16"/>
  <c r="AG80" i="16"/>
  <c r="AH80" i="16"/>
  <c r="AI80" i="16"/>
  <c r="AJ80" i="16"/>
  <c r="AK80" i="16"/>
  <c r="K80" i="16"/>
  <c r="I73" i="11" l="1"/>
  <c r="J60" i="11"/>
  <c r="K60" i="11" s="1"/>
  <c r="L60" i="11" s="1"/>
  <c r="M60" i="11" s="1"/>
  <c r="N60" i="11" s="1"/>
  <c r="O60" i="11" s="1"/>
  <c r="P60" i="11" s="1"/>
  <c r="Q60" i="11" s="1"/>
  <c r="R60" i="11" s="1"/>
  <c r="S60" i="11" s="1"/>
  <c r="T60" i="11" s="1"/>
  <c r="P69" i="11"/>
  <c r="Q69" i="11"/>
  <c r="R69" i="11"/>
  <c r="S69" i="11"/>
  <c r="K80" i="18"/>
  <c r="J69" i="11"/>
  <c r="K85" i="2"/>
  <c r="K79" i="2"/>
  <c r="J68" i="11"/>
  <c r="K68" i="11"/>
  <c r="K61" i="11"/>
  <c r="L61" i="11" s="1"/>
  <c r="M61" i="11" s="1"/>
  <c r="N61" i="11" s="1"/>
  <c r="O61" i="11" s="1"/>
  <c r="P61" i="11" s="1"/>
  <c r="Q61" i="11" s="1"/>
  <c r="R61" i="11" s="1"/>
  <c r="S61" i="11" s="1"/>
  <c r="T61" i="11" s="1"/>
  <c r="J62" i="11"/>
  <c r="K62" i="11" s="1"/>
  <c r="L62" i="11" s="1"/>
  <c r="M62" i="11" s="1"/>
  <c r="N62" i="11" s="1"/>
  <c r="O62" i="11" s="1"/>
  <c r="P62" i="11" s="1"/>
  <c r="Q62" i="11" s="1"/>
  <c r="R62" i="11" s="1"/>
  <c r="S62" i="11" s="1"/>
  <c r="T62" i="11" s="1"/>
  <c r="I74" i="11"/>
  <c r="I69" i="11"/>
  <c r="K78" i="18"/>
  <c r="K79" i="18"/>
  <c r="K83" i="17"/>
  <c r="K84" i="17"/>
  <c r="K80" i="17"/>
  <c r="K81" i="17"/>
  <c r="K85" i="17"/>
  <c r="L69" i="11"/>
  <c r="K69" i="11"/>
  <c r="J74" i="11"/>
  <c r="J73" i="11" l="1"/>
  <c r="L41" i="11"/>
  <c r="M41" i="11" s="1"/>
  <c r="N41" i="11" s="1"/>
  <c r="O41" i="11" s="1"/>
  <c r="P41" i="11" s="1"/>
  <c r="Q41" i="11" s="1"/>
  <c r="R41" i="11" s="1"/>
  <c r="S41" i="11" s="1"/>
  <c r="T41" i="11" s="1"/>
  <c r="M69" i="11"/>
  <c r="L68" i="11" l="1"/>
  <c r="K73" i="11"/>
  <c r="M68" i="11"/>
  <c r="N69" i="11"/>
  <c r="L74" i="11" l="1"/>
  <c r="L73" i="11"/>
  <c r="N68" i="11"/>
  <c r="O69" i="11"/>
  <c r="M74" i="11" l="1"/>
  <c r="M73" i="11"/>
  <c r="O68" i="11"/>
  <c r="N74" i="11" l="1"/>
  <c r="N73" i="11"/>
  <c r="P68" i="11"/>
  <c r="O74" i="11" l="1"/>
  <c r="O73" i="11"/>
  <c r="Q68" i="11"/>
  <c r="P74" i="11" l="1"/>
  <c r="P73" i="11"/>
  <c r="R68" i="11"/>
  <c r="Q74" i="11" l="1"/>
  <c r="Q73" i="11"/>
  <c r="S68" i="11"/>
  <c r="T68" i="11"/>
  <c r="R74" i="11" l="1"/>
  <c r="R73" i="11"/>
  <c r="S74" i="11" l="1"/>
  <c r="S73" i="11"/>
  <c r="T74" i="11" l="1"/>
  <c r="T7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tc={8EE1B7D4-B0E2-4199-9AE4-7A57D6646216}</author>
  </authors>
  <commentList>
    <comment ref="K35" authorId="0" shapeId="0" xr:uid="{8EE1B7D4-B0E2-4199-9AE4-7A57D6646216}">
      <text>
        <t>[Threaded comment]
Your version of Excel allows you to read this threaded comment; however, any edits to it will get removed if the file is opened in a newer version of Excel. Learn more: https://go.microsoft.com/fwlink/?linkid=870924
Comment:
    Please manually change the formula to exclude non-potable water demand from the water company totals.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tc={CDAF6F5A-8FA8-4C8C-ADA2-77BAC1F09DA0}</author>
    <author>tc={487B04AB-B94B-48B7-BB65-C07A0926DD1E}</author>
  </authors>
  <commentList>
    <comment ref="K24" authorId="0" shapeId="0" xr:uid="{CDAF6F5A-8FA8-4C8C-ADA2-77BAC1F09DA0}">
      <text>
        <t>[Threaded comment]
Your version of Excel allows you to read this threaded comment; however, any edits to it will get removed if the file is opened in a newer version of Excel. Learn more: https://go.microsoft.com/fwlink/?linkid=870924
Comment:
    Please manually change the formula to exclude non-potable water supplied from the water company totals.</t>
      </text>
    </comment>
    <comment ref="K35" authorId="1" shapeId="0" xr:uid="{487B04AB-B94B-48B7-BB65-C07A0926DD1E}">
      <text>
        <t>[Threaded comment]
Your version of Excel allows you to read this threaded comment; however, any edits to it will get removed if the file is opened in a newer version of Excel. Learn more: https://go.microsoft.com/fwlink/?linkid=870924
Comment:
    Please manually change the formula to exclude non-potable water demand from the water company totals.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tc={F4ADD95E-7CA1-4840-B691-4283FC5A78E2}</author>
  </authors>
  <commentList>
    <comment ref="K23" authorId="0" shapeId="0" xr:uid="{F4ADD95E-7CA1-4840-B691-4283FC5A78E2}">
      <text>
        <t>[Threaded comment]
Your version of Excel allows you to read this threaded comment; however, any edits to it will get removed if the file is opened in a newer version of Excel. Learn more: https://go.microsoft.com/fwlink/?linkid=870924
Comment:
    Please manually change the formula to exclude non-potable water supplied from the water company totals.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tc={991C0642-40BA-4E7A-A2D2-92C0B377BC65}</author>
  </authors>
  <commentList>
    <comment ref="K23" authorId="0" shapeId="0" xr:uid="{991C0642-40BA-4E7A-A2D2-92C0B377BC65}">
      <text>
        <t>[Threaded comment]
Your version of Excel allows you to read this threaded comment; however, any edits to it will get removed if the file is opened in a newer version of Excel. Learn more: https://go.microsoft.com/fwlink/?linkid=870924
Comment:
    Please manually change the formula to exclude non-potable water supplied from the water company totals.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<sst xmlns="http://schemas.openxmlformats.org/spreadsheetml/2006/main" count="3231" uniqueCount="753">
  <si>
    <t>All queries on the content of this workbook should be sent to:</t>
  </si>
  <si>
    <t>water-company-plan@environment-agency.gov.uk</t>
  </si>
  <si>
    <t>Environment Agency template latest date of issue and version number:</t>
  </si>
  <si>
    <t>Updated: April 2025</t>
  </si>
  <si>
    <t>(See table below for log of changes made to template)</t>
  </si>
  <si>
    <t> </t>
  </si>
  <si>
    <t xml:space="preserve">WRMP Annual Review data return submission </t>
  </si>
  <si>
    <t>Water company:</t>
  </si>
  <si>
    <t> Anglian Water</t>
  </si>
  <si>
    <t>Reporting year of data submission</t>
  </si>
  <si>
    <t>2024/25</t>
  </si>
  <si>
    <t>WRMP reporting against:</t>
  </si>
  <si>
    <t>WRMP24</t>
  </si>
  <si>
    <t>Signed:</t>
  </si>
  <si>
    <t>Dated:</t>
  </si>
  <si>
    <t xml:space="preserve">WRMP pathway reporting against: </t>
  </si>
  <si>
    <t>Preferred Plan</t>
  </si>
  <si>
    <t>Date of most recent verified WRMP dataset:</t>
  </si>
  <si>
    <t>Responsible Officer:</t>
  </si>
  <si>
    <t>Geoff Darch</t>
  </si>
  <si>
    <t xml:space="preserve">Version of AR data submission: </t>
  </si>
  <si>
    <t>V2.0</t>
  </si>
  <si>
    <t>[Digital signature is acceptable]</t>
  </si>
  <si>
    <t>Confirmation of quality checks and assurance undertaken as part of Annual Review data return</t>
  </si>
  <si>
    <t>Except as indicated in table commentary (WRMP AR Appendix 3)</t>
  </si>
  <si>
    <t>QA checks have been passed for all resource zone and water company level supply-balance data provided</t>
  </si>
  <si>
    <t>Data provided has been derived by following the guidance in the Annual Review technical guidance document</t>
  </si>
  <si>
    <t>Data provided has been assured and signed off by the appropriate governance group/individual</t>
  </si>
  <si>
    <t>Data that has been provided is factually accurate and consistent with metrics reported through other performance assessment processes</t>
  </si>
  <si>
    <t>AR data template version control log</t>
  </si>
  <si>
    <t>Date of update</t>
  </si>
  <si>
    <t>Version number issued</t>
  </si>
  <si>
    <t>Description of changes made</t>
  </si>
  <si>
    <t>v1.1</t>
  </si>
  <si>
    <t>Derivation and type of data (column E) updated for Water into supply (own sources) (10.5AR) to align with technical guidance. QA caluation for Water into supply (own sources) (10.5AR) corrected so Adjustment for utlising water storage (10.4AR) is added rather than subtracted, in line with technical guidance. This change impact the 'AR outturn data template' and 'AR CP outturn data template' tabs</t>
  </si>
  <si>
    <t>V2</t>
  </si>
  <si>
    <t xml:space="preserve">Updated to reflect feedback from the Environment Agency </t>
  </si>
  <si>
    <t>WRMP ANNUAL REVIEW DATA TEMPLATE - METERING DELIVERY IN AMP8</t>
  </si>
  <si>
    <t xml:space="preserve">Required scenario and submission information </t>
  </si>
  <si>
    <t>Anglian Water</t>
  </si>
  <si>
    <t xml:space="preserve">Year of data submission: </t>
  </si>
  <si>
    <t xml:space="preserve">Reporting against WRMP: </t>
  </si>
  <si>
    <t>WRMP pathway reporting against:</t>
  </si>
  <si>
    <t>Scenario:</t>
  </si>
  <si>
    <t>Outturn</t>
  </si>
  <si>
    <t>Description of table</t>
  </si>
  <si>
    <t>Data format required</t>
  </si>
  <si>
    <t>Table M1 - In-year totals of household, non-household and void properties</t>
  </si>
  <si>
    <t>Input annual totals of properties in the reporting year</t>
  </si>
  <si>
    <t>Table M2 - In-year basic (non-automated) meters installed - annual totals</t>
  </si>
  <si>
    <t>Input annual total of meters installed in reporting year</t>
  </si>
  <si>
    <t>Table M3 - Basic (non-automated) meters installed - cumulatively calculated totals</t>
  </si>
  <si>
    <t>Cumulatively calculated</t>
  </si>
  <si>
    <t>Table M4 - In-year smart (AMI) meters installed - annual totals</t>
  </si>
  <si>
    <t>Table M5 - Total smart (AMI) meters installed - cumulative calculated totals</t>
  </si>
  <si>
    <t>Table M6 - Calculated totals of meter penetration at the water company level</t>
  </si>
  <si>
    <t>Calculated</t>
  </si>
  <si>
    <t>Table M1: In-year totals of household, non-household and void properties at water company level</t>
  </si>
  <si>
    <t>Water company total data should reconcile with the outturn data values for the specific year</t>
  </si>
  <si>
    <t>Pre-plan years</t>
  </si>
  <si>
    <t>AMP8 delivery</t>
  </si>
  <si>
    <t>WRMP24 FP data tables row reference in table 3c</t>
  </si>
  <si>
    <t>Annual Review row reference</t>
  </si>
  <si>
    <t>Component</t>
  </si>
  <si>
    <t>Derivation and type of data</t>
  </si>
  <si>
    <t>Units</t>
  </si>
  <si>
    <t>DP</t>
  </si>
  <si>
    <t>Data requirement</t>
  </si>
  <si>
    <t xml:space="preserve">Total of existing metered properties in category before 2019-20 </t>
  </si>
  <si>
    <t>2019-20</t>
  </si>
  <si>
    <t>2020-21</t>
  </si>
  <si>
    <t>2021-22</t>
  </si>
  <si>
    <t>2022-23</t>
  </si>
  <si>
    <t>2023-24</t>
  </si>
  <si>
    <t>2024-25</t>
  </si>
  <si>
    <t>2025-26</t>
  </si>
  <si>
    <t>2026-27</t>
  </si>
  <si>
    <t>2027-28</t>
  </si>
  <si>
    <t>2028-29</t>
  </si>
  <si>
    <t>2029-30</t>
  </si>
  <si>
    <t>Notes on data provided</t>
  </si>
  <si>
    <t>31FP</t>
  </si>
  <si>
    <t>42AR</t>
  </si>
  <si>
    <t>Measured non-household - properties</t>
  </si>
  <si>
    <t xml:space="preserve">Input end of reporting year data </t>
  </si>
  <si>
    <t>000's</t>
  </si>
  <si>
    <t>3dp</t>
  </si>
  <si>
    <t>Required</t>
  </si>
  <si>
    <t>32FP</t>
  </si>
  <si>
    <t>43AR</t>
  </si>
  <si>
    <t>Unmeasured non-household - properties</t>
  </si>
  <si>
    <t>33FP</t>
  </si>
  <si>
    <t>44AR</t>
  </si>
  <si>
    <t>Void non households - properties</t>
  </si>
  <si>
    <t>34FP</t>
  </si>
  <si>
    <t>45AR</t>
  </si>
  <si>
    <t>Measured household - properties (excl. voids)</t>
  </si>
  <si>
    <t>34.7FP</t>
  </si>
  <si>
    <t>45.7AR</t>
  </si>
  <si>
    <t>Measured household void properties</t>
  </si>
  <si>
    <t>35FP</t>
  </si>
  <si>
    <t>46AR</t>
  </si>
  <si>
    <t>Unmeasured household - properties (excl. voids)</t>
  </si>
  <si>
    <t>35.1FP</t>
  </si>
  <si>
    <t>47AR</t>
  </si>
  <si>
    <t>Unmeasured household void properties</t>
  </si>
  <si>
    <t>Table M2: In-year annual totals of basic (non-automated) meters installed at water company level</t>
  </si>
  <si>
    <t>Annual totals of meters installed</t>
  </si>
  <si>
    <t>WRMP24 FP data tables row reference in table 2c</t>
  </si>
  <si>
    <t>1.1FPM + 1.21FPM</t>
  </si>
  <si>
    <t>1.4FPMAR</t>
  </si>
  <si>
    <t>Total basic (non-automated) household meters installed in the reporting year</t>
  </si>
  <si>
    <t>Input annual total outturn data (See technical annex for guidance)</t>
  </si>
  <si>
    <t>2.1FPM + 2.2FPM</t>
  </si>
  <si>
    <t>1.5FPMAR</t>
  </si>
  <si>
    <t>Total basic (non-automated) non-household meter installed in the reporting year</t>
  </si>
  <si>
    <t>Table M3: Cumulatively calculated totals of basic (non-automated) meters installed at water company level</t>
  </si>
  <si>
    <t>Cumulative totals of meters installed</t>
  </si>
  <si>
    <t>1.1FPM</t>
  </si>
  <si>
    <t>1.1FPMARC</t>
  </si>
  <si>
    <t>Total household properties with basic (non-automated) meters installed</t>
  </si>
  <si>
    <t xml:space="preserve">Cumulatively calculated  total household properties with basic (non-automated) meters installed. This value is calculated from annual totals. The formula subtracts AMI upgrades from basic or AMR meters (household) to avoid double counting. </t>
  </si>
  <si>
    <t>2.1FPM</t>
  </si>
  <si>
    <t>2.1FPMARC</t>
  </si>
  <si>
    <t>Total non-household properties with basic (non-automated) meters installed</t>
  </si>
  <si>
    <t>Cumulatively calculated total non-household properties with basic (non-automated) meters installed. This value is calculated from annual totals. The formula subtracts AMI upgrades from basic or AMR meters (non-household) to avoid double counting.</t>
  </si>
  <si>
    <t>Table M4: In-year annual totals of in-year smart (AMI) meters installed at water company level</t>
  </si>
  <si>
    <t>1.31FPM</t>
  </si>
  <si>
    <t>1.31FPMAR</t>
  </si>
  <si>
    <t>Advanced Metering Infrastructure (AMI) - new installations (household)</t>
  </si>
  <si>
    <t>1.32FPM</t>
  </si>
  <si>
    <t>1.32FPMAR</t>
  </si>
  <si>
    <t>Advanced Metering Infrastructure (AMI) - upgrades from basic or AMR meters (household)</t>
  </si>
  <si>
    <t>2.3FPM</t>
  </si>
  <si>
    <t>2.3FPMAR</t>
  </si>
  <si>
    <t>Advanced Metering Infrastructure (AMI) - installations (non-household)</t>
  </si>
  <si>
    <t>N/A</t>
  </si>
  <si>
    <t>2.4FPMAR</t>
  </si>
  <si>
    <t>Advanced Metering Infrastructure (AMI) - upgrades from basic or AMR meters (non-household)</t>
  </si>
  <si>
    <t>Table M5: Cumulatively calculated totals of total smart (AMI) meters installed at water company level</t>
  </si>
  <si>
    <t>0FPM</t>
  </si>
  <si>
    <t>0FPMAR</t>
  </si>
  <si>
    <t xml:space="preserve">Total household properties with smart (AMI) meters installed </t>
  </si>
  <si>
    <t>Cumulative sum of 1.31FPM + 1.32FPM (Total smart (AMI) household meters installed in reporting year)</t>
  </si>
  <si>
    <t>1.311FPMARC</t>
  </si>
  <si>
    <t>Cumulatively calculated from annual totals</t>
  </si>
  <si>
    <t>1.32FPMARC</t>
  </si>
  <si>
    <t>2FPM</t>
  </si>
  <si>
    <t>2FPMARC</t>
  </si>
  <si>
    <t xml:space="preserve">Total non-household properties with smart (AMI) meters installed </t>
  </si>
  <si>
    <t>Cumulative sum of 2.3FPM smart (AMI) non-household meters installed in reporting year)</t>
  </si>
  <si>
    <t>2.3FPMARC</t>
  </si>
  <si>
    <t>Advanced Metering Infrastructure (AMI) -  installations (non-household)</t>
  </si>
  <si>
    <t>2.4FPMARC</t>
  </si>
  <si>
    <t>Table M6: Calculated penetration of basic (non-automated) and smart (AMI) meters installed at water company level</t>
  </si>
  <si>
    <t>WRMP24 FP data tables row reference in table 2c and 3c</t>
  </si>
  <si>
    <t>Household property metering</t>
  </si>
  <si>
    <t>1FPM</t>
  </si>
  <si>
    <t xml:space="preserve">57.2AR </t>
  </si>
  <si>
    <t>Total household properties with basic or smart meters installed</t>
  </si>
  <si>
    <t>Cumulatively calculated from total basic + smart household meters installed</t>
  </si>
  <si>
    <t>57.3AR</t>
  </si>
  <si>
    <t xml:space="preserve">Total households with a smart meter installed </t>
  </si>
  <si>
    <t>Total household properties with smart (AMI) meters installed / (measured household properties exc. voids + 
unmeasured household properties exc. voids + 
measured and unmeasured household void properties)</t>
  </si>
  <si>
    <t>%</t>
  </si>
  <si>
    <t>1dp</t>
  </si>
  <si>
    <t>44FP</t>
  </si>
  <si>
    <t>57AR</t>
  </si>
  <si>
    <t>Total measured household metering penetration (incl. voids)</t>
  </si>
  <si>
    <t>Measured household properties exc. voids / (measured household properties exc. voids + unmeasured household properties exc. voids + measured and unmeasured household void properties)</t>
  </si>
  <si>
    <t>43FP</t>
  </si>
  <si>
    <t>56AR</t>
  </si>
  <si>
    <t>Total measured household metering penetration (exc. voids)</t>
  </si>
  <si>
    <t>Measured household properties exc. voids / (measured household properties exc. voids + unmeasured household properties exc. voids)</t>
  </si>
  <si>
    <t xml:space="preserve">Non-household property metering </t>
  </si>
  <si>
    <t>Total non-household properties with basic or smart meters installed</t>
  </si>
  <si>
    <t>Cumulatively calculated from total basic + smart non-household meters installed</t>
  </si>
  <si>
    <t>58.1AR</t>
  </si>
  <si>
    <t xml:space="preserve">Total non-households with a smart meter installed </t>
  </si>
  <si>
    <t>Total non-household properties with smart (AMI) meters installed / (measured non-household properties exc. voids + unmeasured non-household properties exc. voids + measured + unmeasured non-household void properties)</t>
  </si>
  <si>
    <t>58.2AR</t>
  </si>
  <si>
    <t>Total measured non-household metering penetration (incl. voids)</t>
  </si>
  <si>
    <t>Measured non-household properties exc. voids / (measured non-household properties exc. voids + unmeasured non-household properties exc. voids + measured + unmeasured non-household void properties)</t>
  </si>
  <si>
    <t>58.3AR</t>
  </si>
  <si>
    <t>Total measured non-household metering penetration (exc. voids)</t>
  </si>
  <si>
    <t>Measured non-household properties exc. voids / (measured non-household properties exc. voids + unmeasured non-household properties exc. voids)</t>
  </si>
  <si>
    <t>WRMP ANNUAL REVIEW DATA TEMPLATE - DRY YEAR ANNUAL AVERAGE ESTIMATED OPTION BENEFITS DELIVERY</t>
  </si>
  <si>
    <t>Dry Year Annual Average estimated benefits in Ml/d</t>
  </si>
  <si>
    <t>Estimated DYAA in-year benefit of options delivered</t>
  </si>
  <si>
    <t>WRMP24 reference</t>
  </si>
  <si>
    <t>Option type</t>
  </si>
  <si>
    <t xml:space="preserve">Derivation </t>
  </si>
  <si>
    <t>Option category ID</t>
  </si>
  <si>
    <t>Unit</t>
  </si>
  <si>
    <t>Decimal places</t>
  </si>
  <si>
    <t>1.11FP</t>
  </si>
  <si>
    <t>1.11FPARDY</t>
  </si>
  <si>
    <t>Changes to the volume supplied as non-potable supplies</t>
  </si>
  <si>
    <r>
      <rPr>
        <sz val="10"/>
        <color rgb="FF000000"/>
        <rFont val="Arial"/>
        <family val="2"/>
      </rPr>
      <t>Input</t>
    </r>
    <r>
      <rPr>
        <sz val="10"/>
        <color rgb="FFFF0000"/>
        <rFont val="Arial"/>
        <family val="2"/>
      </rPr>
      <t xml:space="preserve"> (-ve for reductions, +ve for increases)</t>
    </r>
  </si>
  <si>
    <t>RSNPS</t>
  </si>
  <si>
    <t>Ml/d</t>
  </si>
  <si>
    <t>2.1FP</t>
  </si>
  <si>
    <t>2.1FPARDY</t>
  </si>
  <si>
    <t>Changes to raw water imports</t>
  </si>
  <si>
    <r>
      <t>Input</t>
    </r>
    <r>
      <rPr>
        <sz val="10"/>
        <color rgb="FFFF0000"/>
        <rFont val="Arial"/>
        <family val="2"/>
      </rPr>
      <t xml:space="preserve"> (-ve for reductions to imports, +ve for increases to imports)</t>
    </r>
  </si>
  <si>
    <t>RSRWI</t>
  </si>
  <si>
    <t>3.1FP</t>
  </si>
  <si>
    <t>3.1FPARDY</t>
  </si>
  <si>
    <t>Changes to potable water imports</t>
  </si>
  <si>
    <r>
      <t xml:space="preserve">Input </t>
    </r>
    <r>
      <rPr>
        <sz val="10"/>
        <color rgb="FFFF0000"/>
        <rFont val="Arial"/>
        <family val="2"/>
      </rPr>
      <t>(-ve for reductions to imports, +ve for increases to imports)</t>
    </r>
  </si>
  <si>
    <t>RSPWI</t>
  </si>
  <si>
    <t>4.1FP</t>
  </si>
  <si>
    <t>4.1FPARDY</t>
  </si>
  <si>
    <t>Changes to raw water exports</t>
  </si>
  <si>
    <r>
      <t xml:space="preserve">Input </t>
    </r>
    <r>
      <rPr>
        <sz val="10"/>
        <color rgb="FFFF0000"/>
        <rFont val="Arial"/>
        <family val="2"/>
      </rPr>
      <t>(+ve for reductions to exports, -ve for increases to exports)</t>
    </r>
  </si>
  <si>
    <t>RSRWE</t>
  </si>
  <si>
    <t>5.1FP</t>
  </si>
  <si>
    <t>5.1FPARDY</t>
  </si>
  <si>
    <t>Changes to potable water exports</t>
  </si>
  <si>
    <t>RSPWE</t>
  </si>
  <si>
    <t>6.2FP</t>
  </si>
  <si>
    <t>6.2FPARDY</t>
  </si>
  <si>
    <t>DO benefit from options to increase raw water abstractions</t>
  </si>
  <si>
    <t>Input - use positive values</t>
  </si>
  <si>
    <t>RSRWA</t>
  </si>
  <si>
    <t>6.3FP</t>
  </si>
  <si>
    <t>6.3FPARDY</t>
  </si>
  <si>
    <t>Other options to increase deployable output</t>
  </si>
  <si>
    <t>Not required</t>
  </si>
  <si>
    <t>RSIPO</t>
  </si>
  <si>
    <t>7.01FP</t>
  </si>
  <si>
    <t>7.01FPARDY</t>
  </si>
  <si>
    <t>DO benefit from supply side drought measures</t>
  </si>
  <si>
    <t>RSDPS</t>
  </si>
  <si>
    <t>7.02FP</t>
  </si>
  <si>
    <t>7.02FPARDY</t>
  </si>
  <si>
    <t>Benefit from demand side drought measures</t>
  </si>
  <si>
    <t>RSDPD</t>
  </si>
  <si>
    <t>8.1FP</t>
  </si>
  <si>
    <t>8.1FPARDY</t>
  </si>
  <si>
    <t xml:space="preserve">Options to reduce raw water losses and operational use 
</t>
  </si>
  <si>
    <t>RSLOU</t>
  </si>
  <si>
    <t>8.2FP</t>
  </si>
  <si>
    <t>8.2FPARDY</t>
  </si>
  <si>
    <t>Options to reduce treatment works losses</t>
  </si>
  <si>
    <t>PSTWL</t>
  </si>
  <si>
    <t>9.1FP</t>
  </si>
  <si>
    <t>9.1FPARDY</t>
  </si>
  <si>
    <t xml:space="preserve">Options to reduce outages </t>
  </si>
  <si>
    <t>PSROU</t>
  </si>
  <si>
    <t>(14.1FP + 15.1FP)</t>
  </si>
  <si>
    <t>1415FPARDY</t>
  </si>
  <si>
    <t xml:space="preserve">Options to reduce total water delivered to household properties </t>
  </si>
  <si>
    <t>Input positive values for the total measured plus unmeasured household consumption and USPL reductions as a result of demand management activities.  (14.1FP + 15.1FP)</t>
  </si>
  <si>
    <t>CVMHH + CVUHH</t>
  </si>
  <si>
    <t>(12.2FP + 13.1FP)</t>
  </si>
  <si>
    <t>1213FPARDY</t>
  </si>
  <si>
    <t>Options to reduce total water delivered to non-household properties </t>
  </si>
  <si>
    <t>Input positive values for the total measured plus unmeasured non-household consumption and USPL reductions as a result of demand management activities.  (12.2FP + 13.1FP)</t>
  </si>
  <si>
    <t>CVMNH + CVUNH</t>
  </si>
  <si>
    <t>(25.1FP + 26.1FP)</t>
  </si>
  <si>
    <t>2526FPARDY</t>
  </si>
  <si>
    <t>Options to reduce total USPL to household properties</t>
  </si>
  <si>
    <t>Input positive values for the total measured plus unmeasured household USPL reductions as a result of demand management activities (25.1FP + 26.1FP)</t>
  </si>
  <si>
    <t>CUMHH + CUUHH</t>
  </si>
  <si>
    <t>(23.1FP + 24.1FP)</t>
  </si>
  <si>
    <t>2324FPARDY</t>
  </si>
  <si>
    <t>Options to reduce total USPL to non-household properties</t>
  </si>
  <si>
    <t>Input positive values for the total measured plus unmeasured non-household USPL reductions as a result of demand management activities (23.1FP + 24.1FP)</t>
  </si>
  <si>
    <t>CUMNH + CUUNH</t>
  </si>
  <si>
    <t>(14.1FP + 15.1FP) - (25.1FP + 26.1FP)</t>
  </si>
  <si>
    <t>60FPARDY</t>
  </si>
  <si>
    <t>Total consumption reduction to household properties</t>
  </si>
  <si>
    <t>Calculated to remove USPL reductions from total water delivered to household properties</t>
  </si>
  <si>
    <t>(CVMHH + CVUHH) - (CUMHH + CUUHH)</t>
  </si>
  <si>
    <t>(12.2FP + 13.1FP) - (23.1FP + 24.1FP)</t>
  </si>
  <si>
    <t>61FPARDY</t>
  </si>
  <si>
    <t>Total consumption reduction to non-household properties</t>
  </si>
  <si>
    <t>Calculated to remove USPL reductions from total water delivered to non-household properties</t>
  </si>
  <si>
    <t>(CVMNH + CVUNH) - (CUMNH + CUUNH)</t>
  </si>
  <si>
    <t>21.1FP</t>
  </si>
  <si>
    <t>21.1FPARDY</t>
  </si>
  <si>
    <t xml:space="preserve">Options to reduce water taken unbilled </t>
  </si>
  <si>
    <t>CSWTU</t>
  </si>
  <si>
    <t>22.1FP</t>
  </si>
  <si>
    <t>22.1FPARDY</t>
  </si>
  <si>
    <t xml:space="preserve">Options to reduce distribution system operational use (DSOU) </t>
  </si>
  <si>
    <t>DSDOU</t>
  </si>
  <si>
    <t>28.1FP</t>
  </si>
  <si>
    <t>28.1FPARDY</t>
  </si>
  <si>
    <t>Options to reduce distribution losses</t>
  </si>
  <si>
    <t>DSRDL</t>
  </si>
  <si>
    <t>28.1FP + 25.1FP +26.1FP +23.1FP +24.1FP</t>
  </si>
  <si>
    <t>62FPARDY</t>
  </si>
  <si>
    <t xml:space="preserve">Options to reduce total leakage </t>
  </si>
  <si>
    <t>Calculated from Distribution losses + USPL</t>
  </si>
  <si>
    <t>DSRDL + CUMHH +CUUHH + CUMNH + CUUNH</t>
  </si>
  <si>
    <t>Total non-potable supply option benefits delivered</t>
  </si>
  <si>
    <t>Total changes to imports</t>
  </si>
  <si>
    <r>
      <rPr>
        <sz val="10"/>
        <color rgb="FF000000"/>
        <rFont val="Arial"/>
        <family val="2"/>
      </rPr>
      <t>Total changes to exports</t>
    </r>
    <r>
      <rPr>
        <sz val="10"/>
        <color rgb="FFFF0000"/>
        <rFont val="Arial"/>
        <family val="2"/>
      </rPr>
      <t xml:space="preserve"> </t>
    </r>
  </si>
  <si>
    <t>Total supply side-option benefits (including level of service adjustments and drought measures) delivered</t>
  </si>
  <si>
    <t>Total production-side option benefits delivered</t>
  </si>
  <si>
    <t>Total demand side-option benefits delivered</t>
  </si>
  <si>
    <t>Total programme option benefits delivered</t>
  </si>
  <si>
    <t>WRMP ANNUAL REVIEW DATA TEMPLATE - WATER BALANCE COMPONENTS</t>
  </si>
  <si>
    <t>Water company totals</t>
  </si>
  <si>
    <t>RZ1</t>
  </si>
  <si>
    <t>RZ2</t>
  </si>
  <si>
    <t>RZ3</t>
  </si>
  <si>
    <t>RZ4</t>
  </si>
  <si>
    <t>RZ5</t>
  </si>
  <si>
    <t>RZ6</t>
  </si>
  <si>
    <t>RZ7</t>
  </si>
  <si>
    <t>RZ8</t>
  </si>
  <si>
    <t>RZ9</t>
  </si>
  <si>
    <t>RZ10</t>
  </si>
  <si>
    <t>RZ11</t>
  </si>
  <si>
    <t>RZ12</t>
  </si>
  <si>
    <t>RZ13</t>
  </si>
  <si>
    <t>RZ14</t>
  </si>
  <si>
    <t>RZ15</t>
  </si>
  <si>
    <t>RZ16</t>
  </si>
  <si>
    <t>RZ17</t>
  </si>
  <si>
    <t>RZ18</t>
  </si>
  <si>
    <t>RZ19</t>
  </si>
  <si>
    <t>RZ20</t>
  </si>
  <si>
    <t>RZ21</t>
  </si>
  <si>
    <t>RZ22</t>
  </si>
  <si>
    <t>RZ23</t>
  </si>
  <si>
    <t>RZ24</t>
  </si>
  <si>
    <t>RZ25</t>
  </si>
  <si>
    <t>RZ26</t>
  </si>
  <si>
    <t>RZ27</t>
  </si>
  <si>
    <t>WRMP24 FP data tables row reference</t>
  </si>
  <si>
    <t>Page or section reference in AR narrative or report</t>
  </si>
  <si>
    <t>AWSEXC</t>
  </si>
  <si>
    <t>AWSEXS</t>
  </si>
  <si>
    <t>AWSFND</t>
  </si>
  <si>
    <t>AWSHPL</t>
  </si>
  <si>
    <t>AWSLNB</t>
  </si>
  <si>
    <t>AWSLNC</t>
  </si>
  <si>
    <t>AWSLNE</t>
  </si>
  <si>
    <t>AWSLNN</t>
  </si>
  <si>
    <t>AWSNAY</t>
  </si>
  <si>
    <t>AWSNBR</t>
  </si>
  <si>
    <t>AWSNED</t>
  </si>
  <si>
    <t>AWSNEH</t>
  </si>
  <si>
    <t>AWSNHA</t>
  </si>
  <si>
    <t>AWSNHL</t>
  </si>
  <si>
    <t>AWSNNC</t>
  </si>
  <si>
    <t>AWSNTB</t>
  </si>
  <si>
    <t>AWSNWY</t>
  </si>
  <si>
    <t>AWSRTC</t>
  </si>
  <si>
    <t>AWSRTN</t>
  </si>
  <si>
    <t>AWSRTS</t>
  </si>
  <si>
    <t>AWSRTW</t>
  </si>
  <si>
    <t>AWSSUE</t>
  </si>
  <si>
    <t>AWSSUI</t>
  </si>
  <si>
    <t>AWSSUS</t>
  </si>
  <si>
    <t>AWSSUT</t>
  </si>
  <si>
    <t>AWSSWC</t>
  </si>
  <si>
    <t>AWSSHB</t>
  </si>
  <si>
    <t>SUPPLY</t>
  </si>
  <si>
    <t>Resources</t>
  </si>
  <si>
    <t>1FP</t>
  </si>
  <si>
    <t>1AR</t>
  </si>
  <si>
    <t>Raw water abstracted</t>
  </si>
  <si>
    <t xml:space="preserve">Input outturn data </t>
  </si>
  <si>
    <t>2dp</t>
  </si>
  <si>
    <t>1.1AR</t>
  </si>
  <si>
    <t>Additional abstraction through drought permits or orders that were implemented in the reporting year</t>
  </si>
  <si>
    <t>Input outturn data</t>
  </si>
  <si>
    <t>2.1AR</t>
  </si>
  <si>
    <t>Internal raw water imported (in the reporting year)</t>
  </si>
  <si>
    <t>Input outturn data (Observed/recorded transfer volumes)</t>
  </si>
  <si>
    <t>3.1AR</t>
  </si>
  <si>
    <t>Internal potable water imported (in the reporting year)</t>
  </si>
  <si>
    <t>5.2AR</t>
  </si>
  <si>
    <t>Internal raw water exported (in the reporting year)</t>
  </si>
  <si>
    <t>6.1AR</t>
  </si>
  <si>
    <t>Internal potable water exported (in the reporting year)</t>
  </si>
  <si>
    <t>2.2AR</t>
  </si>
  <si>
    <t>External raw water imported (in the reporting year)</t>
  </si>
  <si>
    <t>3.2AR</t>
  </si>
  <si>
    <t>External potable water imported (in the reporting year)</t>
  </si>
  <si>
    <t>5.3AR</t>
  </si>
  <si>
    <t>External raw water exported (in the reporting year)</t>
  </si>
  <si>
    <t>6.2AR</t>
  </si>
  <si>
    <t>External potable water exported (in the reporting year)</t>
  </si>
  <si>
    <t>1.1FP</t>
  </si>
  <si>
    <t>5.1AR</t>
  </si>
  <si>
    <t>Non-potable water supplied</t>
  </si>
  <si>
    <t>If applicable</t>
  </si>
  <si>
    <t>10.4AR</t>
  </si>
  <si>
    <t>Adjustment for utlising water storage</t>
  </si>
  <si>
    <t>M/d</t>
  </si>
  <si>
    <t>10.5AR</t>
  </si>
  <si>
    <t>Water into supply (own sources)</t>
  </si>
  <si>
    <t>Input outturn data:
= Raw water abstracted + Adjustment for utilising water storage – raw water treatment work losses and operational use – outage 
experienced</t>
  </si>
  <si>
    <t>10.6AR</t>
  </si>
  <si>
    <t>Total water into supply</t>
  </si>
  <si>
    <t>Water into supply (own sources) + (total water imported) - (total water exported)</t>
  </si>
  <si>
    <t>Process Losses</t>
  </si>
  <si>
    <t>8FP</t>
  </si>
  <si>
    <t>9AR</t>
  </si>
  <si>
    <t xml:space="preserve">Raw water losses, treatment works losses and operational use </t>
  </si>
  <si>
    <t>Section 2.3</t>
  </si>
  <si>
    <t>9FP</t>
  </si>
  <si>
    <t>10AR</t>
  </si>
  <si>
    <t xml:space="preserve">Total outage experienced </t>
  </si>
  <si>
    <t>Section 2.2</t>
  </si>
  <si>
    <t>Outage already accounted for in Water into Supply 10.5AR</t>
  </si>
  <si>
    <t>10.1AR</t>
  </si>
  <si>
    <t xml:space="preserve">Unplanned outage </t>
  </si>
  <si>
    <t xml:space="preserve">Input outturn data (10.1AR and 10.2AR should sum to 10AR) </t>
  </si>
  <si>
    <t xml:space="preserve">Optional </t>
  </si>
  <si>
    <t>10.2AR</t>
  </si>
  <si>
    <t xml:space="preserve">Planned outage </t>
  </si>
  <si>
    <t>DEMAND</t>
  </si>
  <si>
    <t>45FP</t>
  </si>
  <si>
    <t>11AR</t>
  </si>
  <si>
    <t>Distribution input (in reporting year)</t>
  </si>
  <si>
    <t>Input outturn data: 
Total household and non-household consumption + water taken unbilled + distribution system operational losses + total leakage</t>
  </si>
  <si>
    <t>Section 3.3</t>
  </si>
  <si>
    <t>12.1FP</t>
  </si>
  <si>
    <t>11.1AR</t>
  </si>
  <si>
    <t xml:space="preserve">Non-potable water demand/consumption </t>
  </si>
  <si>
    <t>Consumption</t>
  </si>
  <si>
    <t>12FP - 23FP</t>
  </si>
  <si>
    <t>23AR</t>
  </si>
  <si>
    <t>Measured non-household - consumption</t>
  </si>
  <si>
    <t>13FP - 24FP</t>
  </si>
  <si>
    <t>24AR</t>
  </si>
  <si>
    <t>Unmeasured non-household - consumption</t>
  </si>
  <si>
    <t>14FP - 25FP</t>
  </si>
  <si>
    <t>25AR</t>
  </si>
  <si>
    <t>Measured household - consumption</t>
  </si>
  <si>
    <t>15FP - 26FP</t>
  </si>
  <si>
    <t>26AR</t>
  </si>
  <si>
    <t>Unmeasured household - consumption</t>
  </si>
  <si>
    <t>18FP</t>
  </si>
  <si>
    <t>29AR</t>
  </si>
  <si>
    <t>Measured household - pcc</t>
  </si>
  <si>
    <t>Input outturn data:
(Measured household consumption * 1,000,000) / (measured household population * 1,000)</t>
  </si>
  <si>
    <t>l/h/d</t>
  </si>
  <si>
    <t>19FP</t>
  </si>
  <si>
    <t>30AR</t>
  </si>
  <si>
    <t>Unmeasured household - pcc</t>
  </si>
  <si>
    <t>Input outturn data:
(Unmeasured household consumption * 1,000,000) / (Unmeasured household population * 1,000)</t>
  </si>
  <si>
    <t>20FP</t>
  </si>
  <si>
    <t>31AR</t>
  </si>
  <si>
    <t>Average household - pcc</t>
  </si>
  <si>
    <t>Input outturn data:
(Measured and unmeasured household consumption * 1,000,000) / (measured and unmeasured household population * 1,000)</t>
  </si>
  <si>
    <t>21FP</t>
  </si>
  <si>
    <t>32AR</t>
  </si>
  <si>
    <t>Water taken unbilled</t>
  </si>
  <si>
    <t>22FP</t>
  </si>
  <si>
    <t>33AR</t>
  </si>
  <si>
    <t>Distribution system operational use</t>
  </si>
  <si>
    <t>Leakage</t>
  </si>
  <si>
    <t>23FP</t>
  </si>
  <si>
    <t>34AR</t>
  </si>
  <si>
    <t>Measured non-household - USPL</t>
  </si>
  <si>
    <t>24FP</t>
  </si>
  <si>
    <t>35AR</t>
  </si>
  <si>
    <t>Unmeasured non-household - USPL</t>
  </si>
  <si>
    <t>25FP</t>
  </si>
  <si>
    <t>36AR</t>
  </si>
  <si>
    <t>Measured household - USPL</t>
  </si>
  <si>
    <t>26FP</t>
  </si>
  <si>
    <t>37AR</t>
  </si>
  <si>
    <t>Unmeasured household - USPL</t>
  </si>
  <si>
    <t>27FP</t>
  </si>
  <si>
    <t>38AR</t>
  </si>
  <si>
    <t>Void properties - USPL</t>
  </si>
  <si>
    <t>28FP</t>
  </si>
  <si>
    <t>39AR</t>
  </si>
  <si>
    <t>Distribution losses</t>
  </si>
  <si>
    <t>Section 3.1</t>
  </si>
  <si>
    <t>29FP</t>
  </si>
  <si>
    <t>40AR</t>
  </si>
  <si>
    <t>Total leakage</t>
  </si>
  <si>
    <t>Input outturn data: Total USPL + distribution losses</t>
  </si>
  <si>
    <t>CUSTOMERS</t>
  </si>
  <si>
    <t>Properties</t>
  </si>
  <si>
    <t>Void non-households - properties</t>
  </si>
  <si>
    <t>Measured void household - properties</t>
  </si>
  <si>
    <t>Unmeasured void household - properties</t>
  </si>
  <si>
    <t>36FP</t>
  </si>
  <si>
    <t>48AR</t>
  </si>
  <si>
    <t>Total resource zone properties (inc voids)</t>
  </si>
  <si>
    <t>Input end of reporting year data :
Total non-household properties + total void non-household properties + total household properties + total void household properties</t>
  </si>
  <si>
    <t>Population</t>
  </si>
  <si>
    <t>37FP</t>
  </si>
  <si>
    <t>49AR</t>
  </si>
  <si>
    <t>Measured non-household - population</t>
  </si>
  <si>
    <t>38FP</t>
  </si>
  <si>
    <t>50AR</t>
  </si>
  <si>
    <t>Unmeasured non-household - population</t>
  </si>
  <si>
    <t>39FP</t>
  </si>
  <si>
    <t>51AR</t>
  </si>
  <si>
    <t>Measured household - population</t>
  </si>
  <si>
    <t>40FP</t>
  </si>
  <si>
    <t>52AR</t>
  </si>
  <si>
    <t>Unmeasured household population</t>
  </si>
  <si>
    <t>41FP</t>
  </si>
  <si>
    <t>53AR</t>
  </si>
  <si>
    <t>Total resource zone population</t>
  </si>
  <si>
    <t>Input end of reporting year data: 
Unmeasured and measured household population + Unmeasured and measured non-household population</t>
  </si>
  <si>
    <t>Metering</t>
  </si>
  <si>
    <t>Input outturn data: 
Measured household properties exc. voids / (measured household properties exc. voids + unmeasured household properties exc. voids + measured and unmeasured household void properties)</t>
  </si>
  <si>
    <t>Section 3.4</t>
  </si>
  <si>
    <t>SUPPLY-DEMAND BALANCE</t>
  </si>
  <si>
    <t>50FP</t>
  </si>
  <si>
    <t>18AR</t>
  </si>
  <si>
    <t>Observed supply-demand balance (in reporting year)</t>
  </si>
  <si>
    <t>Total water into supply - DI</t>
  </si>
  <si>
    <t>Section 4</t>
  </si>
  <si>
    <t>QA check 1</t>
  </si>
  <si>
    <t xml:space="preserve">Distribution input </t>
  </si>
  <si>
    <t>23AR + 24AR + 25AR + 26AR + 32AR + 33AR + 40AR</t>
  </si>
  <si>
    <t>QA check 2</t>
  </si>
  <si>
    <t>1AR + 10.4AR - 9AR - 10AR</t>
  </si>
  <si>
    <t>QA check 3</t>
  </si>
  <si>
    <t>10.6AR + (2.1AR + 3.1AR + 2.2AR + 3.2AR+10.4AR) - (5.2AR + 6.1AR + 5.3AR + 6.2AR)</t>
  </si>
  <si>
    <t>QA check 4</t>
  </si>
  <si>
    <t xml:space="preserve">Total outage </t>
  </si>
  <si>
    <t>10.1AR + 10.2AR</t>
  </si>
  <si>
    <t>QA check 5</t>
  </si>
  <si>
    <t>Total properties</t>
  </si>
  <si>
    <t>42AR + 43AR + 44AR+ 45AR + 45.7AR + 46AR + 47AR</t>
  </si>
  <si>
    <t>QA check 6</t>
  </si>
  <si>
    <t>Total population</t>
  </si>
  <si>
    <t>49AR + 50AR + 51AR + 52AR</t>
  </si>
  <si>
    <t>QA check 7</t>
  </si>
  <si>
    <t xml:space="preserve">Household metering </t>
  </si>
  <si>
    <t>45AR / (45AR + 45.7AR + 46AR + 47AR)</t>
  </si>
  <si>
    <t>QA check 10</t>
  </si>
  <si>
    <t>Average pcc</t>
  </si>
  <si>
    <t>((25AR + 26AR) * 1,000,000) / ((51AR + 52AR) * 1,000))</t>
  </si>
  <si>
    <t>QA check 11</t>
  </si>
  <si>
    <t>34AR + 35AR + 36AR + 37AR + 38AR + 39AR</t>
  </si>
  <si>
    <t>QA check 12</t>
  </si>
  <si>
    <t>Supply-demand balance</t>
  </si>
  <si>
    <t>10.6AR - 11AR</t>
  </si>
  <si>
    <t>Values returns as zero where calculated value equals input value</t>
  </si>
  <si>
    <t>For volumetric metrics, QA value will show as red text where calculated value +/- 0.1 Ml/d from entered values.</t>
  </si>
  <si>
    <t xml:space="preserve">For population and property QA, value will show as red text where calculated value is +/- 0.01 (10) difference from entered values </t>
  </si>
  <si>
    <t>Critical Period Outturn</t>
  </si>
  <si>
    <t>Non potable water supplied</t>
  </si>
  <si>
    <t xml:space="preserve">Non potable water demand/consumption </t>
  </si>
  <si>
    <t>Measured non household - consumption</t>
  </si>
  <si>
    <t>Unmeasured non household - consumption</t>
  </si>
  <si>
    <t>Measured non household - uspl</t>
  </si>
  <si>
    <t>Unmeasured non-household - uspl</t>
  </si>
  <si>
    <t>Measured household - uspl</t>
  </si>
  <si>
    <t>Unmeasured household - uspl</t>
  </si>
  <si>
    <t>Void properties - uspl</t>
  </si>
  <si>
    <t>Distribution Losses</t>
  </si>
  <si>
    <t>10.6AR + (2.1AR + 3.1AR + 2.2AR + 3.2AR) - (5.2AR + 6.1AR + 5.3AR + 6.2AR)</t>
  </si>
  <si>
    <t>DYAA Adjusted</t>
  </si>
  <si>
    <t>Input outturn data (DYAA adjusted observed transfer volumes)</t>
  </si>
  <si>
    <t>Input most challenging contractual volumes</t>
  </si>
  <si>
    <t>6.1FP</t>
  </si>
  <si>
    <t xml:space="preserve">7AR </t>
  </si>
  <si>
    <t xml:space="preserve">WRMP24 Deployable Output (DYAAFP) </t>
  </si>
  <si>
    <t>Input dry year DYAAFP figure set out in 6.1FP, that includes the benefit of options delivered and any levels of service adjustment</t>
  </si>
  <si>
    <t>Section 2</t>
  </si>
  <si>
    <t>7.2BL + 7.3BL</t>
  </si>
  <si>
    <t>7.4BLARDY</t>
  </si>
  <si>
    <t>DO loss from sustainability reductions implemented in the reporting year</t>
  </si>
  <si>
    <t>Estimated volume of DYAA DO loss from delivery of WINEP/ED abstraction reductions set out in 7.2BL + 7.3BL (please enter negative values)</t>
  </si>
  <si>
    <t>10FP</t>
  </si>
  <si>
    <t xml:space="preserve">12AR </t>
  </si>
  <si>
    <t>Water Available For Use (Own sources)</t>
  </si>
  <si>
    <t xml:space="preserve">(Deployable Output + changes to DO) - (DYAA adjusted raw water losses, treatment works losses and operational use + DYAA adjusted outage experienced). </t>
  </si>
  <si>
    <t>11FP</t>
  </si>
  <si>
    <t>13AR</t>
  </si>
  <si>
    <t>Total Water Available For Use</t>
  </si>
  <si>
    <t>WAFU (own sources) + (total water imported) - (total water exported) Total WAFU is based on external transfers reported as maximum contractual volumes as stated in WRMP24 and internal transfers reported as DYAA adjusted outturn volumes.</t>
  </si>
  <si>
    <t>Input outturn data (DYAA adjusted observed volumes)</t>
  </si>
  <si>
    <t>Input outturn data (DYAA uplifted observed volumes): 
Total household and non-household consumption + water taken unbilled + distribution system operational losses + total leakage</t>
  </si>
  <si>
    <t>Input outturn data (DYAA uplifted observed volumes)</t>
  </si>
  <si>
    <t>Measured household - PCC</t>
  </si>
  <si>
    <t>Input DYAA adjusted outturn data:
(Measured household consumption * 1,000,000) / (measured household population * 1,000)</t>
  </si>
  <si>
    <t>Unmeasured household - PCC</t>
  </si>
  <si>
    <t>Input DYAA adjusted outturn data:
(Unmeasured household consumption * 1,000,000) / (Unmeasured household population * 1,000)</t>
  </si>
  <si>
    <t>Average household - PCC</t>
  </si>
  <si>
    <t>Input DYAA adjusted outturn data:
(Measured and unmeasured household consumption * 1,000,000) / (measured and unmeasured household population * 1,000)</t>
  </si>
  <si>
    <t>Input DYAA adjusted outturn data: Total USPL + distribution losses</t>
  </si>
  <si>
    <t xml:space="preserve">Duplicate of outturn data </t>
  </si>
  <si>
    <t>Duplicate of outturn data :
Total non-household properties + total void non-household properties + total household properties + total void household properties</t>
  </si>
  <si>
    <t>Duplicate of outturn data: 
Unmeasured and measured household population + Unmeasured and measured non-household population</t>
  </si>
  <si>
    <t>Duplicate of outturn data: 
Measured household properties exc. voids / (measured household properties exc. voids + unmeasured household properties exc. voids + measured and unmeasured household void properties)</t>
  </si>
  <si>
    <t>48FP</t>
  </si>
  <si>
    <t>16AR</t>
  </si>
  <si>
    <t>Target headroom</t>
  </si>
  <si>
    <t>Input adjusted reporting year figure or DYAA WRMP value</t>
  </si>
  <si>
    <t xml:space="preserve">(Total WAFU - DI) - target headroom </t>
  </si>
  <si>
    <t>WAFU (own sources)</t>
  </si>
  <si>
    <t>7AR - (9AR + 10AR)</t>
  </si>
  <si>
    <t>Total WAFU</t>
  </si>
  <si>
    <t>12AR + (2.1AR + 3.1AR + 2.2AR + 3.2AR) - (5.2AR + 6.1AR + 5.3AR + 6.2AR)</t>
  </si>
  <si>
    <t>(13AR - 11AR)- 16AR</t>
  </si>
  <si>
    <t>DYCP Adjusted</t>
  </si>
  <si>
    <t>Input outturn data (DYCP adjusted observed transfer volumes)</t>
  </si>
  <si>
    <t>Input dry year DYCPFP figure set out in 6.1FP, that includes the benefit of options delivered and any levels of service adjustment</t>
  </si>
  <si>
    <t>Estimated volume of DYCP DO loss from delivery of WINEP/ED abstraction reductions set out in 7.2BL + 7.3BL</t>
  </si>
  <si>
    <t>Water Available For Use (own sources)</t>
  </si>
  <si>
    <t xml:space="preserve">(Deployable Output + changes to DO) - (DYCP adjusted raw water losses, treatment works losses and operational use + DYCP adjusted outage experienced). </t>
  </si>
  <si>
    <t>WAFU own sources + (total water imported) - (total water exported). Total WAFU is based on external transfers reported as maximum contractual volumes as stated in WRMP24 and internal transfers reported as DYCP adjusted outturn volumes.</t>
  </si>
  <si>
    <t>Input outturn data (DYCP adjusted observed volumes)</t>
  </si>
  <si>
    <t>Input outturn data (DYCP uplifted observed volumes): 
Total household and non-household consumption + water taken unbilled + distribution system operational losses + total leakage</t>
  </si>
  <si>
    <t>Input outturn data (DYCP uplifted observed volumes)</t>
  </si>
  <si>
    <t>Input DYCP adjusted outturn data:
(Measured household consumption * 1,000,000) / (measured household population * 1,000)</t>
  </si>
  <si>
    <t>Input DYCP adjusted outturn data:
(Unmeasured household consumption * 1,000,000) / (Unmeasured household population * 1,000)</t>
  </si>
  <si>
    <t>Input DYCP adjusted outturn data:
(Measured and unmeasured household consumption * 1,000,000) / (measured and unmeasured household population * 1,000)</t>
  </si>
  <si>
    <t>Input DYCP adjusted outturn data: Total USPL + distribution losses</t>
  </si>
  <si>
    <t>Input adjusted reporting year figure or DYCP WRMP value</t>
  </si>
  <si>
    <t>Category (WRMP19)</t>
  </si>
  <si>
    <t>Category (WRMP24)</t>
  </si>
  <si>
    <t>Status</t>
  </si>
  <si>
    <t>--select--</t>
  </si>
  <si>
    <t>Supply-side 2020-25</t>
  </si>
  <si>
    <t>Supply-side 2025-30</t>
  </si>
  <si>
    <t>On-track</t>
  </si>
  <si>
    <t>Demand-side 2020-25</t>
  </si>
  <si>
    <t>Demand-side 2025-30</t>
  </si>
  <si>
    <t>Deferred</t>
  </si>
  <si>
    <t>Leakage 2020-25</t>
  </si>
  <si>
    <t>Leakage 2025-30</t>
  </si>
  <si>
    <t>Amended</t>
  </si>
  <si>
    <t>Supply-side post 2024-25</t>
  </si>
  <si>
    <t>Supply-side post 2029-30</t>
  </si>
  <si>
    <t>Replaced</t>
  </si>
  <si>
    <t>Internal interconnectors</t>
  </si>
  <si>
    <t>Other (explain in further information)</t>
  </si>
  <si>
    <t>Affinity Water</t>
  </si>
  <si>
    <t>Bristol Water</t>
  </si>
  <si>
    <t>Cambridge Water</t>
  </si>
  <si>
    <t>Essex and Suffolk Water</t>
  </si>
  <si>
    <t>Northumbrian Water</t>
  </si>
  <si>
    <t>Portsmouth Water</t>
  </si>
  <si>
    <t>SES Water</t>
  </si>
  <si>
    <t>Severn Trent Water</t>
  </si>
  <si>
    <t>South East Water</t>
  </si>
  <si>
    <t>South Staffordshire Water</t>
  </si>
  <si>
    <t>South West Water</t>
  </si>
  <si>
    <t>Southern Water</t>
  </si>
  <si>
    <t>Thames Water</t>
  </si>
  <si>
    <t>United Utilities</t>
  </si>
  <si>
    <t>Veolia Water Projects</t>
  </si>
  <si>
    <t>Wessex Water</t>
  </si>
  <si>
    <t>Yorkshire Water</t>
  </si>
  <si>
    <t>Albion Water</t>
  </si>
  <si>
    <t>AWIN</t>
  </si>
  <si>
    <t>ESP Utlities</t>
  </si>
  <si>
    <t>Icosa Water</t>
  </si>
  <si>
    <t>IWNL</t>
  </si>
  <si>
    <t>Leep Utilities</t>
  </si>
  <si>
    <t>MUA</t>
  </si>
  <si>
    <t>AFWMS1</t>
  </si>
  <si>
    <t>BWXBRS</t>
  </si>
  <si>
    <t>CAMCAM</t>
  </si>
  <si>
    <t>ESWBLY</t>
  </si>
  <si>
    <t>NWLBWF</t>
  </si>
  <si>
    <t>PWSPRT</t>
  </si>
  <si>
    <t>SESSES</t>
  </si>
  <si>
    <t>SVTBCS</t>
  </si>
  <si>
    <t>SEWTW1</t>
  </si>
  <si>
    <t>SSWSSW</t>
  </si>
  <si>
    <t>SWWBNM</t>
  </si>
  <si>
    <t>SWSHAD</t>
  </si>
  <si>
    <t>TWSGLF</t>
  </si>
  <si>
    <t>UUXCRL</t>
  </si>
  <si>
    <t>VWPTDW</t>
  </si>
  <si>
    <t>WXWWSX</t>
  </si>
  <si>
    <t>YWSEST</t>
  </si>
  <si>
    <t>AFW</t>
  </si>
  <si>
    <t>AFWCN2</t>
  </si>
  <si>
    <t>ESWESX</t>
  </si>
  <si>
    <t>NWLKLD</t>
  </si>
  <si>
    <t>SVTCHS</t>
  </si>
  <si>
    <t>SEWHH2</t>
  </si>
  <si>
    <t>SWWCLF</t>
  </si>
  <si>
    <t>SWSHKC</t>
  </si>
  <si>
    <t>TWSHNY</t>
  </si>
  <si>
    <t>UUXNED</t>
  </si>
  <si>
    <t>YWSGRD</t>
  </si>
  <si>
    <t>AWS</t>
  </si>
  <si>
    <t>AFWLE3</t>
  </si>
  <si>
    <t>ESWHRT</t>
  </si>
  <si>
    <t>SVTFAS</t>
  </si>
  <si>
    <t>SEWEB3</t>
  </si>
  <si>
    <t>SWWRDF</t>
  </si>
  <si>
    <t>SWSHRU</t>
  </si>
  <si>
    <t>TWSKNV</t>
  </si>
  <si>
    <t>UUXSTG</t>
  </si>
  <si>
    <t>BWX</t>
  </si>
  <si>
    <t>AFWPN4</t>
  </si>
  <si>
    <t>ESWNCT</t>
  </si>
  <si>
    <t>SVTKSL</t>
  </si>
  <si>
    <t>SEWBK4</t>
  </si>
  <si>
    <t>SWWWMB</t>
  </si>
  <si>
    <t>SWSHWN</t>
  </si>
  <si>
    <t>TWSLND</t>
  </si>
  <si>
    <t>UUXBPT</t>
  </si>
  <si>
    <t>CAM</t>
  </si>
  <si>
    <t>AFWST5</t>
  </si>
  <si>
    <t>SVTMDY</t>
  </si>
  <si>
    <t>SEWFN5</t>
  </si>
  <si>
    <t>SWSIOW</t>
  </si>
  <si>
    <t>TWSSWA</t>
  </si>
  <si>
    <t>ESW</t>
  </si>
  <si>
    <t>AFWWY6</t>
  </si>
  <si>
    <t>SVTNWK</t>
  </si>
  <si>
    <t>SEWMT6</t>
  </si>
  <si>
    <t>SWSKME</t>
  </si>
  <si>
    <t>TWSSWX</t>
  </si>
  <si>
    <t>NWL</t>
  </si>
  <si>
    <t>AFWDR7</t>
  </si>
  <si>
    <t>SVTNST</t>
  </si>
  <si>
    <t>SEWCB7</t>
  </si>
  <si>
    <t>SWSKMW</t>
  </si>
  <si>
    <t>PWS</t>
  </si>
  <si>
    <t>AFWBR8</t>
  </si>
  <si>
    <t>SVTRTL</t>
  </si>
  <si>
    <t>SEWAF8</t>
  </si>
  <si>
    <t>SWSKTH</t>
  </si>
  <si>
    <t>SES</t>
  </si>
  <si>
    <t>SVTRYN</t>
  </si>
  <si>
    <t>SWSHSE</t>
  </si>
  <si>
    <t>SVT</t>
  </si>
  <si>
    <t>SVTSHN</t>
  </si>
  <si>
    <t>SWSHSW</t>
  </si>
  <si>
    <t>SEW</t>
  </si>
  <si>
    <t>SVTSTF</t>
  </si>
  <si>
    <t>SWSSBR</t>
  </si>
  <si>
    <t>SSW</t>
  </si>
  <si>
    <t>SVTNTT</t>
  </si>
  <si>
    <t>SWSSHT</t>
  </si>
  <si>
    <t>SWW</t>
  </si>
  <si>
    <t>SVTSGD</t>
  </si>
  <si>
    <t>SWSSNT</t>
  </si>
  <si>
    <t>SWS</t>
  </si>
  <si>
    <t>SVTWAW</t>
  </si>
  <si>
    <t>SWSSWR</t>
  </si>
  <si>
    <t>TWS</t>
  </si>
  <si>
    <t>SVTWVH</t>
  </si>
  <si>
    <t>UUX</t>
  </si>
  <si>
    <t>VWP</t>
  </si>
  <si>
    <t>WXW</t>
  </si>
  <si>
    <t>YWS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</si>
</sst>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43" x14ac:knownFonts="1">
    <font>
      <sz val="11"/>
      <color theme="1"/>
      <name val="Calibri"/>
      <family val="2"/>
      <scheme val="minor"/>
    </font>
    <font>
      <sz val="8"/>
      <name val="Calibri"/>
      <family val="2"/>
    </font>
    <font>
      <sz val="11"/>
      <color theme="1"/>
      <name val="Arial"/>
      <family val="2"/>
    </font>
    <font>
      <sz val="11"/>
      <name val="Arial"/>
      <family val="2"/>
    </font>
    <font>
      <sz val="10"/>
      <color theme="1"/>
      <name val="Arial"/>
      <family val="2"/>
    </font>
    <font>
      <u/>
      <sz val="11"/>
      <color theme="10"/>
      <name val="Calibri"/>
      <family val="2"/>
      <scheme val="minor"/>
    </font>
    <font>
      <b/>
      <sz val="11"/>
      <name val="Arial"/>
      <family val="2"/>
    </font>
    <font>
      <b/>
      <sz val="14"/>
      <name val="Arial"/>
      <family val="2"/>
    </font>
    <font>
      <sz val="11"/>
      <color rgb="FF000000"/>
      <name val="Arial"/>
      <family val="2"/>
    </font>
    <font>
      <b/>
      <sz val="12"/>
      <name val="Arial"/>
      <family val="2"/>
    </font>
    <font>
      <sz val="11"/>
      <color rgb="FFFFCC99"/>
      <name val="Arial"/>
      <family val="2"/>
    </font>
    <font>
      <sz val="11"/>
      <color rgb="FF000000"/>
      <name val="Calibri"/>
      <family val="2"/>
      <charset val="1"/>
    </font>
    <font>
      <b/>
      <sz val="11"/>
      <color rgb="FF000000"/>
      <name val="Arial"/>
      <family val="2"/>
    </font>
    <font>
      <u/>
      <sz val="11"/>
      <color theme="10"/>
      <name val="Arial"/>
      <family val="2"/>
    </font>
    <font>
      <b/>
      <sz val="14"/>
      <color theme="1"/>
      <name val="Arial"/>
      <family val="2"/>
    </font>
    <font>
      <sz val="10"/>
      <color rgb="FF000000"/>
      <name val="Arial"/>
      <family val="2"/>
    </font>
    <font>
      <b/>
      <sz val="10"/>
      <name val="Arial"/>
      <family val="2"/>
    </font>
    <font>
      <sz val="10"/>
      <color theme="1"/>
      <name val="Arial"/>
      <family val="2"/>
    </font>
    <font>
      <sz val="11"/>
      <color theme="1"/>
      <name val="Arial"/>
      <family val="2"/>
    </font>
    <font>
      <sz val="11"/>
      <name val="Arial"/>
      <family val="2"/>
    </font>
    <font>
      <sz val="11"/>
      <color indexed="57"/>
      <name val="Arial"/>
      <family val="2"/>
    </font>
    <font>
      <b/>
      <sz val="10"/>
      <color theme="1"/>
      <name val="Arial"/>
      <family val="2"/>
    </font>
    <font>
      <sz val="10"/>
      <name val="Arial"/>
      <family val="2"/>
    </font>
    <font>
      <sz val="10"/>
      <color indexed="57"/>
      <name val="Arial"/>
      <family val="2"/>
    </font>
    <font>
      <sz val="10"/>
      <color rgb="FFFF0000"/>
      <name val="Arial"/>
      <family val="2"/>
    </font>
    <font>
      <b/>
      <sz val="10"/>
      <color indexed="10"/>
      <name val="Arial"/>
      <family val="2"/>
    </font>
    <font>
      <sz val="10"/>
      <color rgb="FF1F497D"/>
      <name val="Arial"/>
      <family val="2"/>
    </font>
    <font>
      <b/>
      <sz val="11"/>
      <color theme="1"/>
      <name val="Arial"/>
      <family val="2"/>
    </font>
    <font>
      <b/>
      <sz val="11"/>
      <color indexed="57"/>
      <name val="Arial"/>
      <family val="2"/>
    </font>
    <font>
      <b/>
      <sz val="10"/>
      <color indexed="57"/>
      <name val="Arial"/>
      <family val="2"/>
    </font>
    <font>
      <sz val="10"/>
      <name val="Arial"/>
      <family val="2"/>
    </font>
    <font>
      <b/>
      <sz val="10"/>
      <color rgb="FF000000"/>
      <name val="Arial"/>
      <family val="2"/>
    </font>
    <font>
      <b/>
      <sz val="11"/>
      <color theme="1"/>
      <name val="Arial"/>
      <family val="2"/>
    </font>
    <font>
      <sz val="11"/>
      <color rgb="FF242424"/>
      <name val="Aptos Narrow"/>
      <family val="2"/>
    </font>
    <font>
      <b/>
      <sz val="11"/>
      <color rgb="FF242424"/>
      <name val="Arial"/>
      <family val="2"/>
    </font>
    <font>
      <sz val="10"/>
      <color rgb="FF242424"/>
      <name val="Arial"/>
      <family val="2"/>
    </font>
    <font>
      <b/>
      <sz val="10"/>
      <color rgb="FF242424"/>
      <name val="Arial"/>
      <family val="2"/>
    </font>
    <font>
      <b/>
      <sz val="12"/>
      <color theme="1"/>
      <name val="Arial"/>
      <family val="2"/>
    </font>
    <font>
      <vertAlign val="subscript"/>
      <sz val="16"/>
      <color rgb="FF000000"/>
      <name val="Arial"/>
      <family val="2"/>
    </font>
    <font>
      <sz val="11"/>
      <color theme="1"/>
      <name val="Arial"/>
      <family val="2"/>
    </font>
    <font>
      <b/>
      <sz val="11"/>
      <color theme="1"/>
      <name val="Arial"/>
      <family val="2"/>
    </font>
    <font>
      <sz val="11"/>
      <color theme="1"/>
      <name val="Calibri"/>
      <family val="2"/>
      <scheme val="minor"/>
    </font>
    <font>
      <b/>
      <sz val="11"/>
      <color rgb="FFFF0000"/>
      <name val="Arial"/>
      <family val="2"/>
    </font>
  </fonts>
  <fills count="24">
    <fill>
      <patternFill patternType="none"/>
    </fill>
    <fill>
      <patternFill patternType="gray125"/>
    </fill>
    <fill>
      <patternFill patternType="solid">
        <fgColor indexed="9"/>
        <bgColor indexed="8"/>
      </patternFill>
    </fill>
    <fill>
      <patternFill patternType="solid">
        <fgColor indexed="9"/>
        <bgColor indexed="9"/>
      </patternFill>
    </fill>
    <fill>
      <patternFill patternType="solid">
        <fgColor indexed="22"/>
        <bgColor indexed="9"/>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rgb="FFBFBFBF"/>
        <bgColor rgb="FF000000"/>
      </patternFill>
    </fill>
    <fill>
      <patternFill patternType="solid">
        <fgColor rgb="FFFFFFFF"/>
        <bgColor rgb="FF000000"/>
      </patternFill>
    </fill>
    <fill>
      <patternFill patternType="solid">
        <fgColor theme="1" tint="0.49998474074526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D9D9D9"/>
        <bgColor rgb="FFD9D9D9"/>
      </patternFill>
    </fill>
    <fill>
      <patternFill patternType="solid">
        <fgColor theme="0"/>
        <bgColor indexed="9"/>
      </patternFill>
    </fill>
    <fill>
      <patternFill patternType="solid">
        <fgColor rgb="FF00B050"/>
        <bgColor indexed="64"/>
      </patternFill>
    </fill>
    <fill>
      <patternFill patternType="solid">
        <fgColor rgb="FF00B050"/>
        <bgColor indexed="9"/>
      </patternFill>
    </fill>
    <fill>
      <patternFill patternType="solid">
        <fgColor theme="9" tint="0.59999389629810485"/>
        <bgColor indexed="64"/>
      </patternFill>
    </fill>
    <fill>
      <patternFill patternType="solid">
        <fgColor rgb="FFC0C0C0"/>
        <bgColor indexed="9"/>
      </patternFill>
    </fill>
    <fill>
      <patternFill patternType="solid">
        <fgColor rgb="FFC0C0C0"/>
        <bgColor indexed="64"/>
      </patternFill>
    </fill>
    <fill>
      <patternFill patternType="solid">
        <fgColor rgb="FFFCD5B4"/>
        <bgColor indexed="64"/>
      </patternFill>
    </fill>
    <fill>
      <patternFill patternType="solid">
        <fgColor rgb="FF808080"/>
        <bgColor indexed="64"/>
      </patternFill>
    </fill>
  </fills>
  <borders count="271">
    <border>
      <left/>
      <right/>
      <top/>
      <bottom/>
      <diagonal/>
    </border>
    <border>
      <left/>
      <right/>
      <top style="thin">
        <color auto="1"/>
      </top>
      <bottom/>
      <diagonal/>
    </border>
    <border>
      <left/>
      <right style="thin">
        <color indexed="8"/>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diagonal/>
    </border>
    <border>
      <left style="medium">
        <color rgb="FF000000"/>
      </left>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thin">
        <color indexed="8"/>
      </left>
      <right/>
      <top/>
      <bottom style="thin">
        <color indexed="8"/>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indexed="64"/>
      </left>
      <right style="thin">
        <color indexed="64"/>
      </right>
      <top/>
      <bottom style="thin">
        <color indexed="8"/>
      </bottom>
      <diagonal/>
    </border>
    <border>
      <left/>
      <right style="thin">
        <color indexed="64"/>
      </right>
      <top/>
      <bottom style="thin">
        <color indexed="64"/>
      </bottom>
      <diagonal/>
    </border>
    <border>
      <left/>
      <right/>
      <top/>
      <bottom style="thin">
        <color indexed="8"/>
      </bottom>
      <diagonal/>
    </border>
    <border>
      <left style="thin">
        <color indexed="64"/>
      </left>
      <right/>
      <top/>
      <bottom style="thin">
        <color indexed="64"/>
      </bottom>
      <diagonal/>
    </border>
    <border>
      <left/>
      <right style="thin">
        <color rgb="FF000000"/>
      </right>
      <top style="medium">
        <color rgb="FF000000"/>
      </top>
      <bottom style="thin">
        <color rgb="FF000000"/>
      </bottom>
      <diagonal/>
    </border>
    <border>
      <left style="thin">
        <color indexed="64"/>
      </left>
      <right style="thin">
        <color indexed="64"/>
      </right>
      <top/>
      <bottom style="thin">
        <color indexed="64"/>
      </bottom>
      <diagonal/>
    </border>
    <border>
      <left style="thin">
        <color indexed="64"/>
      </left>
      <right style="medium">
        <color rgb="FF000000"/>
      </right>
      <top/>
      <bottom style="thin">
        <color indexed="64"/>
      </bottom>
      <diagonal/>
    </border>
    <border>
      <left/>
      <right style="thin">
        <color indexed="8"/>
      </right>
      <top/>
      <bottom style="thin">
        <color indexed="8"/>
      </bottom>
      <diagonal/>
    </border>
    <border>
      <left style="medium">
        <color rgb="FF000000"/>
      </left>
      <right/>
      <top/>
      <bottom style="medium">
        <color rgb="FF000000"/>
      </bottom>
      <diagonal/>
    </border>
    <border>
      <left style="thin">
        <color indexed="8"/>
      </left>
      <right style="thin">
        <color indexed="8"/>
      </right>
      <top/>
      <bottom style="thin">
        <color indexed="8"/>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medium">
        <color rgb="FF000000"/>
      </top>
      <bottom style="thin">
        <color rgb="FF000000"/>
      </bottom>
      <diagonal/>
    </border>
    <border>
      <left/>
      <right/>
      <top/>
      <bottom style="thin">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
      <left/>
      <right style="medium">
        <color rgb="FF000000"/>
      </right>
      <top/>
      <bottom style="medium">
        <color indexed="64"/>
      </bottom>
      <diagonal/>
    </border>
    <border>
      <left/>
      <right style="thin">
        <color rgb="FF000000"/>
      </right>
      <top/>
      <bottom style="thin">
        <color rgb="FF000000"/>
      </bottom>
      <diagonal/>
    </border>
    <border>
      <left/>
      <right style="thin">
        <color indexed="8"/>
      </right>
      <top/>
      <bottom style="thin">
        <color indexed="64"/>
      </bottom>
      <diagonal/>
    </border>
    <border>
      <left style="thin">
        <color rgb="FF000000"/>
      </left>
      <right/>
      <top/>
      <bottom style="thin">
        <color rgb="FF000000"/>
      </bottom>
      <diagonal/>
    </border>
    <border>
      <left style="thin">
        <color rgb="FF000000"/>
      </left>
      <right style="thin">
        <color rgb="FF000000"/>
      </right>
      <top style="thin">
        <color rgb="FF000000"/>
      </top>
      <bottom style="medium">
        <color indexed="64"/>
      </bottom>
      <diagonal/>
    </border>
    <border>
      <left style="thin">
        <color indexed="64"/>
      </left>
      <right/>
      <top/>
      <bottom/>
      <diagonal/>
    </border>
    <border>
      <left style="thin">
        <color indexed="64"/>
      </left>
      <right/>
      <top style="medium">
        <color rgb="FF000000"/>
      </top>
      <bottom style="thin">
        <color rgb="FF000000"/>
      </bottom>
      <diagonal/>
    </border>
    <border>
      <left/>
      <right style="thin">
        <color indexed="64"/>
      </right>
      <top/>
      <bottom style="thin">
        <color indexed="8"/>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style="thin">
        <color indexed="8"/>
      </right>
      <top style="medium">
        <color rgb="FF000000"/>
      </top>
      <bottom/>
      <diagonal/>
    </border>
    <border>
      <left style="thin">
        <color indexed="8"/>
      </left>
      <right style="thin">
        <color indexed="8"/>
      </right>
      <top style="medium">
        <color rgb="FF000000"/>
      </top>
      <bottom/>
      <diagonal/>
    </border>
    <border>
      <left style="thin">
        <color rgb="FF000000"/>
      </left>
      <right style="thin">
        <color rgb="FF000000"/>
      </right>
      <top/>
      <bottom/>
      <diagonal/>
    </border>
    <border>
      <left/>
      <right style="thin">
        <color rgb="FF000000"/>
      </right>
      <top/>
      <bottom/>
      <diagonal/>
    </border>
    <border>
      <left style="medium">
        <color rgb="FF000000"/>
      </left>
      <right style="thin">
        <color rgb="FF000000"/>
      </right>
      <top/>
      <bottom/>
      <diagonal/>
    </border>
    <border>
      <left style="thin">
        <color indexed="64"/>
      </left>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indexed="8"/>
      </left>
      <right/>
      <top style="medium">
        <color rgb="FF000000"/>
      </top>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medium">
        <color rgb="FF000000"/>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rgb="FF000000"/>
      </left>
      <right/>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thin">
        <color rgb="FF000000"/>
      </bottom>
      <diagonal/>
    </border>
    <border>
      <left/>
      <right/>
      <top style="medium">
        <color rgb="FF000000"/>
      </top>
      <bottom style="thin">
        <color rgb="FF000000"/>
      </bottom>
      <diagonal/>
    </border>
    <border>
      <left/>
      <right/>
      <top style="thin">
        <color rgb="FF000000"/>
      </top>
      <bottom style="medium">
        <color indexed="64"/>
      </bottom>
      <diagonal/>
    </border>
    <border>
      <left/>
      <right/>
      <top style="thin">
        <color rgb="FF000000"/>
      </top>
      <bottom style="medium">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right/>
      <top style="thin">
        <color rgb="FF000000"/>
      </top>
      <bottom/>
      <diagonal/>
    </border>
    <border>
      <left style="medium">
        <color indexed="64"/>
      </left>
      <right style="medium">
        <color indexed="64"/>
      </right>
      <top style="thin">
        <color rgb="FF000000"/>
      </top>
      <bottom/>
      <diagonal/>
    </border>
    <border>
      <left style="medium">
        <color rgb="FF000000"/>
      </left>
      <right/>
      <top style="thin">
        <color rgb="FF000000"/>
      </top>
      <bottom/>
      <diagonal/>
    </border>
    <border>
      <left style="medium">
        <color indexed="64"/>
      </left>
      <right/>
      <top style="medium">
        <color rgb="FF000000"/>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thin">
        <color indexed="8"/>
      </left>
      <right style="medium">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thin">
        <color rgb="FF000000"/>
      </bottom>
      <diagonal/>
    </border>
    <border>
      <left style="medium">
        <color rgb="FF000000"/>
      </left>
      <right/>
      <top/>
      <bottom style="thin">
        <color rgb="FF000000"/>
      </bottom>
      <diagonal/>
    </border>
    <border>
      <left style="thin">
        <color indexed="8"/>
      </left>
      <right style="thin">
        <color indexed="8"/>
      </right>
      <top/>
      <bottom/>
      <diagonal/>
    </border>
    <border>
      <left style="thin">
        <color indexed="8"/>
      </left>
      <right style="medium">
        <color rgb="FF000000"/>
      </right>
      <top/>
      <bottom/>
      <diagonal/>
    </border>
    <border>
      <left style="thin">
        <color indexed="8"/>
      </left>
      <right/>
      <top/>
      <bottom/>
      <diagonal/>
    </border>
    <border>
      <left/>
      <right style="thin">
        <color indexed="64"/>
      </right>
      <top/>
      <bottom style="medium">
        <color rgb="FF000000"/>
      </bottom>
      <diagonal/>
    </border>
    <border>
      <left/>
      <right style="thin">
        <color indexed="8"/>
      </right>
      <top/>
      <bottom style="medium">
        <color rgb="FF000000"/>
      </bottom>
      <diagonal/>
    </border>
    <border>
      <left/>
      <right style="thick">
        <color indexed="64"/>
      </right>
      <top/>
      <bottom/>
      <diagonal/>
    </border>
    <border>
      <left style="medium">
        <color indexed="64"/>
      </left>
      <right/>
      <top/>
      <bottom style="medium">
        <color rgb="FF000000"/>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thin">
        <color rgb="FF000000"/>
      </top>
      <bottom style="medium">
        <color rgb="FF000000"/>
      </bottom>
      <diagonal/>
    </border>
    <border>
      <left style="thin">
        <color rgb="FF000000"/>
      </left>
      <right style="medium">
        <color indexed="64"/>
      </right>
      <top style="thin">
        <color rgb="FF000000"/>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style="thin">
        <color rgb="FF000000"/>
      </top>
      <bottom/>
      <diagonal/>
    </border>
    <border>
      <left/>
      <right style="medium">
        <color indexed="64"/>
      </right>
      <top style="medium">
        <color rgb="FF000000"/>
      </top>
      <bottom/>
      <diagonal/>
    </border>
    <border>
      <left/>
      <right style="medium">
        <color indexed="64"/>
      </right>
      <top/>
      <bottom style="medium">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medium">
        <color rgb="FF000000"/>
      </top>
      <bottom style="medium">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bottom style="medium">
        <color rgb="FF000000"/>
      </bottom>
      <diagonal/>
    </border>
    <border>
      <left style="thin">
        <color indexed="64"/>
      </left>
      <right style="medium">
        <color indexed="64"/>
      </right>
      <top/>
      <bottom style="thin">
        <color indexed="64"/>
      </bottom>
      <diagonal/>
    </border>
    <border>
      <left style="thin">
        <color indexed="8"/>
      </left>
      <right style="medium">
        <color rgb="FF000000"/>
      </right>
      <top style="medium">
        <color rgb="FF000000"/>
      </top>
      <bottom style="thin">
        <color indexed="64"/>
      </bottom>
      <diagonal/>
    </border>
    <border>
      <left style="thin">
        <color indexed="8"/>
      </left>
      <right style="thin">
        <color indexed="8"/>
      </right>
      <top style="medium">
        <color rgb="FF000000"/>
      </top>
      <bottom style="thin">
        <color indexed="64"/>
      </bottom>
      <diagonal/>
    </border>
    <border>
      <left/>
      <right style="thin">
        <color rgb="FF000000"/>
      </right>
      <top style="medium">
        <color rgb="FF000000"/>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medium">
        <color rgb="FF000000"/>
      </left>
      <right style="medium">
        <color indexed="64"/>
      </right>
      <top style="medium">
        <color indexed="64"/>
      </top>
      <bottom style="medium">
        <color rgb="FF000000"/>
      </bottom>
      <diagonal/>
    </border>
    <border>
      <left/>
      <right style="thin">
        <color rgb="FF000000"/>
      </right>
      <top style="medium">
        <color indexed="64"/>
      </top>
      <bottom/>
      <diagonal/>
    </border>
    <border>
      <left style="thin">
        <color indexed="64"/>
      </left>
      <right/>
      <top style="medium">
        <color indexed="64"/>
      </top>
      <bottom/>
      <diagonal/>
    </border>
    <border>
      <left style="thin">
        <color rgb="FF000000"/>
      </left>
      <right style="medium">
        <color rgb="FF000000"/>
      </right>
      <top style="medium">
        <color indexed="64"/>
      </top>
      <bottom/>
      <diagonal/>
    </border>
    <border>
      <left style="medium">
        <color indexed="64"/>
      </left>
      <right/>
      <top style="medium">
        <color rgb="FF000000"/>
      </top>
      <bottom style="medium">
        <color rgb="FF000000"/>
      </bottom>
      <diagonal/>
    </border>
    <border>
      <left style="medium">
        <color indexed="64"/>
      </left>
      <right style="thin">
        <color rgb="FF000000"/>
      </right>
      <top/>
      <bottom style="thin">
        <color rgb="FF000000"/>
      </bottom>
      <diagonal/>
    </border>
    <border>
      <left/>
      <right style="medium">
        <color indexed="64"/>
      </right>
      <top/>
      <bottom style="thin">
        <color rgb="FF000000"/>
      </bottom>
      <diagonal/>
    </border>
    <border>
      <left style="thin">
        <color rgb="FF000000"/>
      </left>
      <right style="thin">
        <color rgb="FF000000"/>
      </right>
      <top/>
      <bottom style="medium">
        <color rgb="FF000000"/>
      </bottom>
      <diagonal/>
    </border>
    <border>
      <left/>
      <right style="medium">
        <color rgb="FF000000"/>
      </right>
      <top style="thin">
        <color rgb="FF000000"/>
      </top>
      <bottom/>
      <diagonal/>
    </border>
    <border>
      <left style="medium">
        <color indexed="64"/>
      </left>
      <right style="medium">
        <color rgb="FF000000"/>
      </right>
      <top style="medium">
        <color rgb="FF000000"/>
      </top>
      <bottom style="thin">
        <color rgb="FF000000"/>
      </bottom>
      <diagonal/>
    </border>
    <border>
      <left style="medium">
        <color indexed="64"/>
      </left>
      <right style="medium">
        <color rgb="FF000000"/>
      </right>
      <top style="thin">
        <color rgb="FF000000"/>
      </top>
      <bottom style="medium">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diagonal/>
    </border>
    <border>
      <left style="thin">
        <color indexed="64"/>
      </left>
      <right/>
      <top/>
      <bottom style="thin">
        <color rgb="FF000000"/>
      </bottom>
      <diagonal/>
    </border>
    <border>
      <left style="medium">
        <color indexed="64"/>
      </left>
      <right style="medium">
        <color rgb="FF000000"/>
      </right>
      <top/>
      <bottom/>
      <diagonal/>
    </border>
    <border>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top style="medium">
        <color rgb="FF000000"/>
      </top>
      <bottom style="thin">
        <color indexed="64"/>
      </bottom>
      <diagonal/>
    </border>
    <border>
      <left style="medium">
        <color indexed="64"/>
      </left>
      <right style="medium">
        <color rgb="FF000000"/>
      </right>
      <top/>
      <bottom style="thin">
        <color rgb="FF000000"/>
      </bottom>
      <diagonal/>
    </border>
    <border>
      <left/>
      <right style="medium">
        <color indexed="64"/>
      </right>
      <top style="thin">
        <color rgb="FF000000"/>
      </top>
      <bottom/>
      <diagonal/>
    </border>
    <border>
      <left style="medium">
        <color rgb="FF000000"/>
      </left>
      <right/>
      <top/>
      <bottom style="thin">
        <color indexed="64"/>
      </bottom>
      <diagonal/>
    </border>
    <border>
      <left style="medium">
        <color rgb="FF000000"/>
      </left>
      <right/>
      <top style="thin">
        <color indexed="64"/>
      </top>
      <bottom style="medium">
        <color rgb="FF000000"/>
      </bottom>
      <diagonal/>
    </border>
    <border>
      <left/>
      <right style="thin">
        <color rgb="FF000000"/>
      </right>
      <top style="thick">
        <color indexed="64"/>
      </top>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indexed="64"/>
      </left>
      <right style="thin">
        <color indexed="64"/>
      </right>
      <top/>
      <bottom style="medium">
        <color rgb="FF000000"/>
      </bottom>
      <diagonal/>
    </border>
    <border>
      <left style="thin">
        <color indexed="64"/>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indexed="64"/>
      </left>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ck">
        <color indexed="64"/>
      </left>
      <right/>
      <top style="medium">
        <color rgb="FF000000"/>
      </top>
      <bottom/>
      <diagonal/>
    </border>
    <border>
      <left style="thick">
        <color indexed="64"/>
      </left>
      <right/>
      <top/>
      <bottom/>
      <diagonal/>
    </border>
    <border>
      <left style="thick">
        <color indexed="64"/>
      </left>
      <right/>
      <top/>
      <bottom style="medium">
        <color rgb="FF000000"/>
      </bottom>
      <diagonal/>
    </border>
    <border>
      <left style="double">
        <color indexed="64"/>
      </left>
      <right/>
      <top/>
      <bottom/>
      <diagonal/>
    </border>
    <border>
      <left style="medium">
        <color rgb="FF000000"/>
      </left>
      <right style="thin">
        <color indexed="64"/>
      </right>
      <top style="medium">
        <color indexed="64"/>
      </top>
      <bottom style="thin">
        <color indexed="64"/>
      </bottom>
      <diagonal/>
    </border>
    <border>
      <left style="thin">
        <color rgb="FF000000"/>
      </left>
      <right style="thin">
        <color rgb="FF000000"/>
      </right>
      <top style="thick">
        <color indexed="64"/>
      </top>
      <bottom style="medium">
        <color indexed="64"/>
      </bottom>
      <diagonal/>
    </border>
    <border>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0000"/>
      </left>
      <right style="medium">
        <color rgb="FF000000"/>
      </right>
      <top style="thin">
        <color indexed="64"/>
      </top>
      <bottom style="medium">
        <color rgb="FF000000"/>
      </bottom>
      <diagonal/>
    </border>
    <border>
      <left style="thin">
        <color indexed="64"/>
      </left>
      <right/>
      <top style="thick">
        <color indexed="64"/>
      </top>
      <bottom style="medium">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rgb="FF000000"/>
      </left>
      <right/>
      <top style="thin">
        <color indexed="64"/>
      </top>
      <bottom/>
      <diagonal/>
    </border>
    <border>
      <left style="medium">
        <color rgb="FF000000"/>
      </left>
      <right style="medium">
        <color rgb="FF000000"/>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right style="thin">
        <color indexed="8"/>
      </right>
      <top style="thin">
        <color indexed="8"/>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style="medium">
        <color rgb="FF000000"/>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rgb="FF000000"/>
      </left>
      <right style="thick">
        <color rgb="FF000000"/>
      </right>
      <top style="thin">
        <color rgb="FF000000"/>
      </top>
      <bottom style="medium">
        <color rgb="FF000000"/>
      </bottom>
      <diagonal/>
    </border>
    <border>
      <left/>
      <right style="thick">
        <color rgb="FF000000"/>
      </right>
      <top style="medium">
        <color rgb="FF000000"/>
      </top>
      <bottom style="medium">
        <color rgb="FF000000"/>
      </bottom>
      <diagonal/>
    </border>
    <border>
      <left style="thin">
        <color auto="1"/>
      </left>
      <right style="medium">
        <color rgb="FF000000"/>
      </right>
      <top style="thin">
        <color auto="1"/>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top style="thin">
        <color indexed="8"/>
      </top>
      <bottom style="medium">
        <color rgb="FF000000"/>
      </bottom>
      <diagonal/>
    </border>
    <border>
      <left style="thin">
        <color indexed="64"/>
      </left>
      <right style="medium">
        <color indexed="64"/>
      </right>
      <top style="thin">
        <color indexed="64"/>
      </top>
      <bottom style="medium">
        <color rgb="FF000000"/>
      </bottom>
      <diagonal/>
    </border>
    <border>
      <left style="thin">
        <color rgb="FF000000"/>
      </left>
      <right style="medium">
        <color indexed="64"/>
      </right>
      <top style="thin">
        <color indexed="64"/>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000000"/>
      </left>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thin">
        <color indexed="8"/>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right style="thin">
        <color indexed="8"/>
      </right>
      <top style="thin">
        <color indexed="8"/>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top style="thin">
        <color indexed="64"/>
      </top>
      <bottom style="thin">
        <color indexed="8"/>
      </bottom>
      <diagonal/>
    </border>
    <border>
      <left/>
      <right style="thin">
        <color indexed="64"/>
      </right>
      <top style="thin">
        <color indexed="8"/>
      </top>
      <bottom style="thin">
        <color indexed="64"/>
      </bottom>
      <diagonal/>
    </border>
  </borders>
  <cellStyleXfs count="6">
    <xf numFmtId="0" fontId="0" fillId="0" borderId="0"/>
    <xf numFmtId="0" fontId="2" fillId="0" borderId="0"/>
    <xf numFmtId="0" fontId="2" fillId="0" borderId="0"/>
    <xf numFmtId="0" fontId="5" fillId="0" borderId="0" applyNumberFormat="0" applyFill="0" applyBorder="0" applyAlignment="0" applyProtection="0"/>
    <xf numFmtId="0" fontId="30" fillId="0" borderId="0"/>
    <xf numFmtId="9" fontId="41" fillId="0" borderId="0" applyFont="0" applyFill="0" applyBorder="0" applyAlignment="0" applyProtection="0"/>
  </cellStyleXfs>
  <cellXfs count="1273">
    <xf numFmtId="0" fontId="0" fillId="0" borderId="0" xfId="0"/>
    <xf numFmtId="0" fontId="2" fillId="0" borderId="0" xfId="1"/>
    <xf numFmtId="0" fontId="2" fillId="0" borderId="0" xfId="1" quotePrefix="1"/>
    <xf numFmtId="0" fontId="3" fillId="10" borderId="4" xfId="0" applyFont="1" applyFill="1" applyBorder="1"/>
    <xf numFmtId="0" fontId="3" fillId="10" borderId="5" xfId="0" applyFont="1" applyFill="1" applyBorder="1"/>
    <xf numFmtId="0" fontId="3" fillId="10" borderId="7" xfId="0" applyFont="1" applyFill="1" applyBorder="1"/>
    <xf numFmtId="0" fontId="6" fillId="10" borderId="0" xfId="0" applyFont="1" applyFill="1"/>
    <xf numFmtId="0" fontId="3" fillId="10" borderId="0" xfId="0" applyFont="1" applyFill="1"/>
    <xf numFmtId="0" fontId="3" fillId="10" borderId="6" xfId="0" applyFont="1" applyFill="1" applyBorder="1"/>
    <xf numFmtId="0" fontId="3" fillId="10" borderId="9" xfId="0" applyFont="1" applyFill="1" applyBorder="1"/>
    <xf numFmtId="0" fontId="3" fillId="10" borderId="11" xfId="0" applyFont="1" applyFill="1" applyBorder="1"/>
    <xf numFmtId="0" fontId="3" fillId="10" borderId="8" xfId="0" applyFont="1" applyFill="1" applyBorder="1"/>
    <xf numFmtId="0" fontId="9" fillId="10" borderId="0" xfId="0" applyFont="1" applyFill="1"/>
    <xf numFmtId="0" fontId="9" fillId="10" borderId="6" xfId="0" applyFont="1" applyFill="1" applyBorder="1"/>
    <xf numFmtId="0" fontId="6" fillId="10" borderId="7" xfId="0" applyFont="1" applyFill="1" applyBorder="1" applyAlignment="1">
      <alignment wrapText="1"/>
    </xf>
    <xf numFmtId="0" fontId="10" fillId="10" borderId="0" xfId="0" applyFont="1" applyFill="1"/>
    <xf numFmtId="0" fontId="8" fillId="10" borderId="8" xfId="0" applyFont="1" applyFill="1" applyBorder="1"/>
    <xf numFmtId="0" fontId="12" fillId="10" borderId="49" xfId="0" applyFont="1" applyFill="1" applyBorder="1"/>
    <xf numFmtId="0" fontId="12" fillId="10" borderId="62" xfId="0" applyFont="1" applyFill="1" applyBorder="1"/>
    <xf numFmtId="0" fontId="3" fillId="7" borderId="3" xfId="0" applyFont="1" applyFill="1" applyBorder="1"/>
    <xf numFmtId="0" fontId="6" fillId="7" borderId="4" xfId="0" applyFont="1" applyFill="1" applyBorder="1"/>
    <xf numFmtId="0" fontId="3" fillId="7" borderId="4" xfId="0" applyFont="1" applyFill="1" applyBorder="1"/>
    <xf numFmtId="0" fontId="9" fillId="7" borderId="7" xfId="0" applyFont="1" applyFill="1" applyBorder="1"/>
    <xf numFmtId="0" fontId="7" fillId="7" borderId="0" xfId="0" applyFont="1" applyFill="1"/>
    <xf numFmtId="0" fontId="0" fillId="7" borderId="0" xfId="0" applyFill="1"/>
    <xf numFmtId="0" fontId="9" fillId="7" borderId="0" xfId="0" applyFont="1" applyFill="1"/>
    <xf numFmtId="0" fontId="3" fillId="7" borderId="7" xfId="0" applyFont="1" applyFill="1" applyBorder="1"/>
    <xf numFmtId="0" fontId="6" fillId="7" borderId="0" xfId="0" applyFont="1" applyFill="1"/>
    <xf numFmtId="0" fontId="3" fillId="7" borderId="0" xfId="0" applyFont="1" applyFill="1"/>
    <xf numFmtId="0" fontId="8" fillId="10" borderId="0" xfId="0" applyFont="1" applyFill="1"/>
    <xf numFmtId="0" fontId="0" fillId="7" borderId="16" xfId="0" applyFill="1" applyBorder="1"/>
    <xf numFmtId="0" fontId="0" fillId="7" borderId="25" xfId="0" applyFill="1" applyBorder="1"/>
    <xf numFmtId="0" fontId="14" fillId="7" borderId="0" xfId="0" applyFont="1" applyFill="1"/>
    <xf numFmtId="0" fontId="0" fillId="7" borderId="49" xfId="0" applyFill="1" applyBorder="1"/>
    <xf numFmtId="0" fontId="2" fillId="7" borderId="17" xfId="0" applyFont="1" applyFill="1" applyBorder="1"/>
    <xf numFmtId="0" fontId="2" fillId="7" borderId="18" xfId="0" applyFont="1" applyFill="1" applyBorder="1"/>
    <xf numFmtId="0" fontId="2" fillId="7" borderId="0" xfId="0" applyFont="1" applyFill="1"/>
    <xf numFmtId="0" fontId="2" fillId="7" borderId="24" xfId="0" applyFont="1" applyFill="1" applyBorder="1"/>
    <xf numFmtId="0" fontId="3" fillId="7" borderId="24" xfId="0" applyFont="1" applyFill="1" applyBorder="1"/>
    <xf numFmtId="0" fontId="3" fillId="10" borderId="24" xfId="0" applyFont="1" applyFill="1" applyBorder="1"/>
    <xf numFmtId="0" fontId="2" fillId="7" borderId="58" xfId="0" applyFont="1" applyFill="1" applyBorder="1"/>
    <xf numFmtId="0" fontId="2" fillId="7" borderId="59" xfId="0" applyFont="1" applyFill="1" applyBorder="1"/>
    <xf numFmtId="0" fontId="18" fillId="0" borderId="0" xfId="0" applyFont="1"/>
    <xf numFmtId="0" fontId="18" fillId="0" borderId="0" xfId="0" applyFont="1" applyAlignment="1">
      <alignment horizontal="center"/>
    </xf>
    <xf numFmtId="0" fontId="17" fillId="0" borderId="0" xfId="0" applyFont="1"/>
    <xf numFmtId="0" fontId="21" fillId="0" borderId="0" xfId="0" applyFont="1"/>
    <xf numFmtId="0" fontId="18" fillId="0" borderId="0" xfId="0" applyFont="1" applyAlignment="1">
      <alignment wrapText="1"/>
    </xf>
    <xf numFmtId="0" fontId="21" fillId="0" borderId="0" xfId="0" applyFont="1" applyAlignment="1">
      <alignment horizontal="center" vertical="center" wrapText="1"/>
    </xf>
    <xf numFmtId="0" fontId="16" fillId="4" borderId="19" xfId="0" applyFont="1" applyFill="1" applyBorder="1" applyAlignment="1">
      <alignment horizontal="center" vertical="center"/>
    </xf>
    <xf numFmtId="0" fontId="16" fillId="4" borderId="15" xfId="0" applyFont="1" applyFill="1" applyBorder="1" applyAlignment="1">
      <alignment horizontal="left" vertical="center" wrapText="1"/>
    </xf>
    <xf numFmtId="0" fontId="22" fillId="0" borderId="43" xfId="0" applyFont="1" applyBorder="1" applyAlignment="1">
      <alignment horizontal="center" vertical="center"/>
    </xf>
    <xf numFmtId="0" fontId="22" fillId="0" borderId="44" xfId="0" applyFont="1" applyBorder="1" applyAlignment="1">
      <alignment horizontal="center" vertical="center"/>
    </xf>
    <xf numFmtId="0" fontId="22" fillId="8" borderId="15" xfId="0" applyFont="1" applyFill="1" applyBorder="1" applyAlignment="1">
      <alignment horizontal="center" vertical="center"/>
    </xf>
    <xf numFmtId="0" fontId="22" fillId="8" borderId="28" xfId="0" applyFont="1" applyFill="1" applyBorder="1" applyAlignment="1">
      <alignment horizontal="center" vertical="center"/>
    </xf>
    <xf numFmtId="0" fontId="22" fillId="8" borderId="19" xfId="0" applyFont="1" applyFill="1" applyBorder="1" applyAlignment="1">
      <alignment horizontal="center" vertical="center"/>
    </xf>
    <xf numFmtId="0" fontId="22" fillId="0" borderId="15" xfId="0" applyFont="1" applyBorder="1" applyAlignment="1">
      <alignment horizontal="center" vertical="center"/>
    </xf>
    <xf numFmtId="0" fontId="22" fillId="0" borderId="19" xfId="0" applyFont="1" applyBorder="1" applyAlignment="1">
      <alignment horizontal="center" vertical="center"/>
    </xf>
    <xf numFmtId="0" fontId="22" fillId="0" borderId="48" xfId="0" applyFont="1" applyBorder="1" applyAlignment="1">
      <alignment horizontal="center" vertical="center"/>
    </xf>
    <xf numFmtId="0" fontId="22" fillId="0" borderId="65" xfId="0" applyFont="1" applyBorder="1" applyAlignment="1">
      <alignment horizontal="center" vertical="center"/>
    </xf>
    <xf numFmtId="0" fontId="22" fillId="0" borderId="15" xfId="0" applyFont="1" applyBorder="1" applyAlignment="1">
      <alignment horizontal="left" vertical="center" wrapText="1"/>
    </xf>
    <xf numFmtId="0" fontId="22" fillId="3" borderId="19" xfId="0" applyFont="1" applyFill="1" applyBorder="1" applyAlignment="1">
      <alignment horizontal="center" vertical="center"/>
    </xf>
    <xf numFmtId="0" fontId="22" fillId="0" borderId="15" xfId="0" applyFont="1" applyBorder="1" applyAlignment="1">
      <alignment vertical="center" wrapText="1"/>
    </xf>
    <xf numFmtId="0" fontId="16" fillId="7" borderId="19" xfId="0" applyFont="1" applyFill="1" applyBorder="1" applyAlignment="1">
      <alignment horizontal="center" vertical="center"/>
    </xf>
    <xf numFmtId="0" fontId="16" fillId="7" borderId="15" xfId="0" applyFont="1" applyFill="1" applyBorder="1" applyAlignment="1">
      <alignment horizontal="left" vertical="center" wrapText="1"/>
    </xf>
    <xf numFmtId="0" fontId="22" fillId="0" borderId="50" xfId="0" applyFont="1" applyBorder="1" applyAlignment="1">
      <alignment horizontal="center" vertical="center"/>
    </xf>
    <xf numFmtId="0" fontId="22" fillId="0" borderId="2" xfId="0" applyFont="1" applyBorder="1" applyAlignment="1">
      <alignment horizontal="center" vertical="center"/>
    </xf>
    <xf numFmtId="0" fontId="22" fillId="3" borderId="15" xfId="0" applyFont="1" applyFill="1" applyBorder="1" applyAlignment="1">
      <alignment vertical="center" wrapText="1"/>
    </xf>
    <xf numFmtId="0" fontId="22" fillId="0" borderId="42" xfId="0" applyFont="1" applyBorder="1" applyAlignment="1">
      <alignment horizontal="center" vertical="center"/>
    </xf>
    <xf numFmtId="0" fontId="27" fillId="0" borderId="0" xfId="0" applyFont="1"/>
    <xf numFmtId="0" fontId="16" fillId="7" borderId="15" xfId="0" applyFont="1" applyFill="1" applyBorder="1" applyAlignment="1">
      <alignment vertical="center"/>
    </xf>
    <xf numFmtId="0" fontId="27" fillId="7" borderId="28" xfId="0" applyFont="1" applyFill="1" applyBorder="1" applyAlignment="1">
      <alignment horizontal="center"/>
    </xf>
    <xf numFmtId="0" fontId="16" fillId="7" borderId="0" xfId="0" applyFont="1" applyFill="1" applyAlignment="1">
      <alignment horizontal="center" vertical="center"/>
    </xf>
    <xf numFmtId="0" fontId="16" fillId="7" borderId="15" xfId="0" applyFont="1" applyFill="1" applyBorder="1" applyAlignment="1">
      <alignment horizontal="center" vertical="center"/>
    </xf>
    <xf numFmtId="0" fontId="16" fillId="7" borderId="43" xfId="0" applyFont="1" applyFill="1" applyBorder="1" applyAlignment="1">
      <alignment horizontal="center" vertical="center"/>
    </xf>
    <xf numFmtId="0" fontId="16" fillId="7" borderId="26" xfId="0" applyFont="1" applyFill="1" applyBorder="1" applyAlignment="1">
      <alignment horizontal="center" vertical="center"/>
    </xf>
    <xf numFmtId="0" fontId="22" fillId="12" borderId="43" xfId="0" applyFont="1" applyFill="1" applyBorder="1" applyAlignment="1">
      <alignment horizontal="center" vertical="center"/>
    </xf>
    <xf numFmtId="0" fontId="22" fillId="12" borderId="44" xfId="0" applyFont="1" applyFill="1" applyBorder="1" applyAlignment="1">
      <alignment horizontal="center" vertical="center"/>
    </xf>
    <xf numFmtId="0" fontId="22" fillId="12" borderId="15" xfId="0" applyFont="1" applyFill="1" applyBorder="1" applyAlignment="1">
      <alignment horizontal="center" vertical="center"/>
    </xf>
    <xf numFmtId="0" fontId="22" fillId="12" borderId="19" xfId="0" applyFont="1" applyFill="1" applyBorder="1" applyAlignment="1">
      <alignment horizontal="center" vertical="center"/>
    </xf>
    <xf numFmtId="0" fontId="22" fillId="12" borderId="39" xfId="0" applyFont="1" applyFill="1" applyBorder="1" applyAlignment="1">
      <alignment vertical="center" wrapText="1"/>
    </xf>
    <xf numFmtId="0" fontId="22" fillId="12" borderId="39" xfId="0" applyFont="1" applyFill="1" applyBorder="1" applyAlignment="1">
      <alignment horizontal="center" vertical="center"/>
    </xf>
    <xf numFmtId="0" fontId="22" fillId="12" borderId="15" xfId="0" applyFont="1" applyFill="1" applyBorder="1" applyAlignment="1">
      <alignment horizontal="left" vertical="center" wrapText="1"/>
    </xf>
    <xf numFmtId="0" fontId="22" fillId="12" borderId="15" xfId="0" applyFont="1" applyFill="1" applyBorder="1" applyAlignment="1">
      <alignment vertical="center" wrapText="1"/>
    </xf>
    <xf numFmtId="0" fontId="4" fillId="9" borderId="16" xfId="0" applyFont="1" applyFill="1" applyBorder="1" applyAlignment="1">
      <alignment horizontal="left"/>
    </xf>
    <xf numFmtId="0" fontId="4" fillId="9" borderId="17" xfId="0" applyFont="1" applyFill="1" applyBorder="1" applyAlignment="1">
      <alignment horizontal="left" wrapText="1"/>
    </xf>
    <xf numFmtId="0" fontId="4" fillId="9" borderId="17" xfId="0" applyFont="1" applyFill="1" applyBorder="1"/>
    <xf numFmtId="0" fontId="4" fillId="9" borderId="25" xfId="0" applyFont="1" applyFill="1" applyBorder="1" applyAlignment="1">
      <alignment horizontal="left"/>
    </xf>
    <xf numFmtId="0" fontId="4" fillId="9" borderId="0" xfId="0" applyFont="1" applyFill="1" applyAlignment="1">
      <alignment horizontal="left" wrapText="1"/>
    </xf>
    <xf numFmtId="0" fontId="4" fillId="9" borderId="0" xfId="0" applyFont="1" applyFill="1"/>
    <xf numFmtId="0" fontId="4" fillId="9" borderId="49" xfId="0" applyFont="1" applyFill="1" applyBorder="1" applyAlignment="1">
      <alignment horizontal="left"/>
    </xf>
    <xf numFmtId="0" fontId="4" fillId="9" borderId="58" xfId="0" applyFont="1" applyFill="1" applyBorder="1" applyAlignment="1">
      <alignment horizontal="left"/>
    </xf>
    <xf numFmtId="0" fontId="4" fillId="9" borderId="58" xfId="0" applyFont="1" applyFill="1" applyBorder="1"/>
    <xf numFmtId="0" fontId="4" fillId="0" borderId="0" xfId="0" applyFont="1"/>
    <xf numFmtId="0" fontId="22" fillId="0" borderId="39" xfId="0" applyFont="1" applyBorder="1" applyAlignment="1">
      <alignment vertical="center" wrapText="1"/>
    </xf>
    <xf numFmtId="0" fontId="22" fillId="0" borderId="39" xfId="0" applyFont="1" applyBorder="1" applyAlignment="1">
      <alignment horizontal="center" vertical="center"/>
    </xf>
    <xf numFmtId="0" fontId="16" fillId="4" borderId="26" xfId="0" applyFont="1" applyFill="1" applyBorder="1" applyAlignment="1">
      <alignment horizontal="left" vertical="center" wrapText="1"/>
    </xf>
    <xf numFmtId="0" fontId="22" fillId="0" borderId="26" xfId="0" applyFont="1" applyBorder="1" applyAlignment="1">
      <alignment horizontal="left" vertical="center" wrapText="1"/>
    </xf>
    <xf numFmtId="0" fontId="22" fillId="0" borderId="26" xfId="0" applyFont="1" applyBorder="1" applyAlignment="1">
      <alignment vertical="center" wrapText="1"/>
    </xf>
    <xf numFmtId="0" fontId="22" fillId="0" borderId="31" xfId="0" applyFont="1" applyBorder="1" applyAlignment="1">
      <alignment vertical="center" wrapText="1"/>
    </xf>
    <xf numFmtId="0" fontId="22" fillId="3" borderId="26" xfId="0" applyFont="1" applyFill="1" applyBorder="1" applyAlignment="1">
      <alignment vertical="center" wrapText="1"/>
    </xf>
    <xf numFmtId="0" fontId="16" fillId="4" borderId="15" xfId="0" applyFont="1" applyFill="1" applyBorder="1" applyAlignment="1">
      <alignment horizontal="center" vertical="center"/>
    </xf>
    <xf numFmtId="0" fontId="22" fillId="3" borderId="15" xfId="0" applyFont="1" applyFill="1" applyBorder="1" applyAlignment="1">
      <alignment horizontal="center" vertical="center"/>
    </xf>
    <xf numFmtId="0" fontId="22" fillId="2" borderId="15" xfId="0" applyFont="1" applyFill="1" applyBorder="1" applyAlignment="1">
      <alignment horizontal="center" vertical="center"/>
    </xf>
    <xf numFmtId="0" fontId="22" fillId="0" borderId="70" xfId="0" applyFont="1" applyBorder="1" applyAlignment="1">
      <alignment horizontal="left" vertical="center" wrapText="1"/>
    </xf>
    <xf numFmtId="0" fontId="22" fillId="0" borderId="70" xfId="0" applyFont="1" applyBorder="1" applyAlignment="1">
      <alignment vertical="center" wrapText="1"/>
    </xf>
    <xf numFmtId="0" fontId="16" fillId="4" borderId="10" xfId="0" applyFont="1" applyFill="1" applyBorder="1" applyAlignment="1">
      <alignment horizontal="left" vertical="center" wrapText="1"/>
    </xf>
    <xf numFmtId="0" fontId="22" fillId="3" borderId="70" xfId="0" applyFont="1" applyFill="1" applyBorder="1" applyAlignment="1">
      <alignment vertical="center" wrapText="1"/>
    </xf>
    <xf numFmtId="0" fontId="16" fillId="4" borderId="70" xfId="0" applyFont="1" applyFill="1" applyBorder="1" applyAlignment="1">
      <alignment horizontal="left" vertical="center" wrapText="1"/>
    </xf>
    <xf numFmtId="0" fontId="16" fillId="5" borderId="71" xfId="0" applyFont="1" applyFill="1" applyBorder="1" applyAlignment="1">
      <alignment horizontal="center" vertical="center" wrapText="1"/>
    </xf>
    <xf numFmtId="0" fontId="16" fillId="5" borderId="72" xfId="0" applyFont="1" applyFill="1" applyBorder="1" applyAlignment="1">
      <alignment horizontal="center" vertical="center" wrapText="1"/>
    </xf>
    <xf numFmtId="0" fontId="16" fillId="5" borderId="73" xfId="0" applyFont="1" applyFill="1" applyBorder="1" applyAlignment="1">
      <alignment horizontal="center" vertical="center" wrapText="1"/>
    </xf>
    <xf numFmtId="0" fontId="16" fillId="5" borderId="74" xfId="0" applyFont="1" applyFill="1" applyBorder="1" applyAlignment="1">
      <alignment horizontal="center" vertical="center" wrapText="1"/>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22" fillId="2" borderId="19" xfId="0" applyFont="1" applyFill="1" applyBorder="1" applyAlignment="1">
      <alignment horizontal="center" vertical="center"/>
    </xf>
    <xf numFmtId="0" fontId="22" fillId="3" borderId="38" xfId="0" applyFont="1" applyFill="1" applyBorder="1" applyAlignment="1">
      <alignment horizontal="center" vertical="center"/>
    </xf>
    <xf numFmtId="0" fontId="22" fillId="3" borderId="39" xfId="0" applyFont="1" applyFill="1" applyBorder="1" applyAlignment="1">
      <alignment horizontal="center" vertical="center"/>
    </xf>
    <xf numFmtId="0" fontId="21" fillId="5" borderId="16" xfId="0" applyFont="1" applyFill="1" applyBorder="1" applyAlignment="1">
      <alignment horizontal="center" vertical="center" wrapText="1"/>
    </xf>
    <xf numFmtId="0" fontId="2" fillId="0" borderId="0" xfId="0" applyFont="1"/>
    <xf numFmtId="0" fontId="27" fillId="7" borderId="80" xfId="0" applyFont="1" applyFill="1" applyBorder="1" applyAlignment="1">
      <alignment horizontal="center"/>
    </xf>
    <xf numFmtId="0" fontId="31" fillId="13" borderId="15" xfId="0" applyFont="1" applyFill="1" applyBorder="1" applyAlignment="1">
      <alignment vertical="center" wrapText="1"/>
    </xf>
    <xf numFmtId="0" fontId="32" fillId="0" borderId="0" xfId="0" applyFont="1"/>
    <xf numFmtId="0" fontId="2" fillId="0" borderId="0" xfId="0" applyFont="1" applyAlignment="1">
      <alignment horizontal="center" vertical="center"/>
    </xf>
    <xf numFmtId="0" fontId="2" fillId="0" borderId="83" xfId="0" applyFont="1" applyBorder="1"/>
    <xf numFmtId="0" fontId="2" fillId="0" borderId="84" xfId="0" applyFont="1" applyBorder="1"/>
    <xf numFmtId="0" fontId="6" fillId="5" borderId="85" xfId="0" applyFont="1" applyFill="1" applyBorder="1" applyAlignment="1">
      <alignment horizontal="center" vertical="center" wrapText="1"/>
    </xf>
    <xf numFmtId="0" fontId="4" fillId="0" borderId="15" xfId="0" applyFont="1" applyBorder="1" applyAlignment="1">
      <alignment horizontal="center" vertical="center"/>
    </xf>
    <xf numFmtId="0" fontId="22" fillId="0" borderId="28" xfId="0" applyFont="1" applyBorder="1" applyAlignment="1">
      <alignment horizontal="center" vertical="center"/>
    </xf>
    <xf numFmtId="0" fontId="21" fillId="7" borderId="28" xfId="0" applyFont="1" applyFill="1" applyBorder="1" applyAlignment="1">
      <alignment horizontal="center" vertical="center"/>
    </xf>
    <xf numFmtId="0" fontId="21" fillId="7" borderId="0" xfId="0" applyFont="1" applyFill="1" applyAlignment="1">
      <alignment horizontal="center" vertical="center"/>
    </xf>
    <xf numFmtId="0" fontId="21" fillId="5" borderId="82" xfId="0" applyFont="1" applyFill="1" applyBorder="1" applyAlignment="1">
      <alignment horizontal="center" vertical="center" wrapText="1"/>
    </xf>
    <xf numFmtId="0" fontId="27" fillId="7" borderId="90" xfId="0" applyFont="1" applyFill="1" applyBorder="1" applyAlignment="1">
      <alignment horizontal="center"/>
    </xf>
    <xf numFmtId="0" fontId="22" fillId="0" borderId="90" xfId="0" applyFont="1" applyBorder="1" applyAlignment="1">
      <alignment horizontal="center" vertical="center"/>
    </xf>
    <xf numFmtId="0" fontId="21" fillId="7" borderId="90" xfId="0" applyFont="1" applyFill="1" applyBorder="1" applyAlignment="1">
      <alignment horizontal="center" vertical="center"/>
    </xf>
    <xf numFmtId="0" fontId="22" fillId="0" borderId="91" xfId="0" applyFont="1" applyBorder="1" applyAlignment="1">
      <alignment horizontal="center" vertical="center"/>
    </xf>
    <xf numFmtId="0" fontId="15" fillId="0" borderId="19" xfId="0" applyFont="1" applyBorder="1" applyAlignment="1">
      <alignment horizontal="center" vertical="center"/>
    </xf>
    <xf numFmtId="0" fontId="21" fillId="5" borderId="0" xfId="0" applyFont="1" applyFill="1" applyAlignment="1">
      <alignment horizontal="center" vertical="center" wrapText="1"/>
    </xf>
    <xf numFmtId="0" fontId="27" fillId="7" borderId="92" xfId="0" applyFont="1" applyFill="1" applyBorder="1" applyAlignment="1">
      <alignment horizontal="center"/>
    </xf>
    <xf numFmtId="0" fontId="27" fillId="7" borderId="97" xfId="0" applyFont="1" applyFill="1" applyBorder="1" applyAlignment="1">
      <alignment horizontal="center"/>
    </xf>
    <xf numFmtId="0" fontId="27" fillId="7" borderId="105" xfId="0" applyFont="1" applyFill="1" applyBorder="1" applyAlignment="1">
      <alignment horizontal="center"/>
    </xf>
    <xf numFmtId="0" fontId="16" fillId="5" borderId="0" xfId="0" applyFont="1" applyFill="1" applyAlignment="1">
      <alignment vertical="center"/>
    </xf>
    <xf numFmtId="0" fontId="4" fillId="0" borderId="20" xfId="0" applyFont="1" applyBorder="1" applyAlignment="1">
      <alignment horizontal="center" vertical="center"/>
    </xf>
    <xf numFmtId="2" fontId="22" fillId="0" borderId="92" xfId="0" applyNumberFormat="1" applyFont="1" applyBorder="1" applyAlignment="1">
      <alignment horizontal="center" vertical="center"/>
    </xf>
    <xf numFmtId="2" fontId="22" fillId="0" borderId="105" xfId="0" applyNumberFormat="1" applyFont="1" applyBorder="1" applyAlignment="1">
      <alignment horizontal="center" vertical="center"/>
    </xf>
    <xf numFmtId="2" fontId="22" fillId="0" borderId="97" xfId="0" applyNumberFormat="1" applyFont="1" applyBorder="1" applyAlignment="1">
      <alignment horizontal="center" vertical="center"/>
    </xf>
    <xf numFmtId="0" fontId="27" fillId="5" borderId="71" xfId="0" applyFont="1" applyFill="1" applyBorder="1" applyAlignment="1">
      <alignment horizontal="center" vertical="center"/>
    </xf>
    <xf numFmtId="0" fontId="22" fillId="13" borderId="15" xfId="0" applyFont="1" applyFill="1" applyBorder="1" applyAlignment="1">
      <alignment horizontal="center" vertical="center"/>
    </xf>
    <xf numFmtId="0" fontId="6" fillId="5" borderId="75"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68" xfId="0" applyFont="1" applyFill="1" applyBorder="1" applyAlignment="1">
      <alignment horizontal="center" vertical="center" wrapText="1"/>
    </xf>
    <xf numFmtId="0" fontId="31" fillId="13" borderId="36" xfId="0" applyFont="1" applyFill="1" applyBorder="1" applyAlignment="1">
      <alignment vertical="center" wrapText="1"/>
    </xf>
    <xf numFmtId="0" fontId="22" fillId="13" borderId="51" xfId="0" applyFont="1" applyFill="1" applyBorder="1" applyAlignment="1">
      <alignment horizontal="left" vertical="center" wrapText="1"/>
    </xf>
    <xf numFmtId="0" fontId="22" fillId="13" borderId="51" xfId="0" applyFont="1" applyFill="1" applyBorder="1" applyAlignment="1">
      <alignment horizontal="center" vertical="center"/>
    </xf>
    <xf numFmtId="0" fontId="22" fillId="13" borderId="15" xfId="0" applyFont="1" applyFill="1" applyBorder="1" applyAlignment="1">
      <alignment horizontal="left" vertical="center" wrapText="1"/>
    </xf>
    <xf numFmtId="0" fontId="4" fillId="13" borderId="15" xfId="0" applyFont="1" applyFill="1" applyBorder="1" applyAlignment="1">
      <alignment horizontal="center" vertical="center"/>
    </xf>
    <xf numFmtId="164" fontId="4" fillId="13" borderId="15" xfId="0" applyNumberFormat="1" applyFont="1" applyFill="1" applyBorder="1" applyAlignment="1">
      <alignment horizontal="center" vertical="center"/>
    </xf>
    <xf numFmtId="0" fontId="22" fillId="13" borderId="22" xfId="0" applyFont="1" applyFill="1" applyBorder="1" applyAlignment="1">
      <alignment horizontal="center" vertical="center"/>
    </xf>
    <xf numFmtId="2" fontId="15" fillId="0" borderId="15" xfId="4" applyNumberFormat="1" applyFont="1" applyBorder="1" applyAlignment="1">
      <alignment horizontal="left" vertical="center" wrapText="1"/>
    </xf>
    <xf numFmtId="0" fontId="2" fillId="5" borderId="0" xfId="0" applyFont="1" applyFill="1" applyAlignment="1">
      <alignment horizontal="center"/>
    </xf>
    <xf numFmtId="0" fontId="4" fillId="5" borderId="0" xfId="0" applyFont="1" applyFill="1" applyAlignment="1">
      <alignment wrapText="1"/>
    </xf>
    <xf numFmtId="2" fontId="15" fillId="0" borderId="15" xfId="4" applyNumberFormat="1" applyFont="1" applyBorder="1" applyAlignment="1">
      <alignment horizontal="center" vertical="center" wrapText="1"/>
    </xf>
    <xf numFmtId="2" fontId="22" fillId="6" borderId="46" xfId="4" applyNumberFormat="1" applyFont="1" applyFill="1" applyBorder="1" applyAlignment="1" applyProtection="1">
      <alignment horizontal="center" vertical="center" wrapText="1"/>
      <protection locked="0"/>
    </xf>
    <xf numFmtId="2" fontId="22" fillId="0" borderId="46" xfId="4" applyNumberFormat="1" applyFont="1" applyBorder="1" applyAlignment="1" applyProtection="1">
      <alignment horizontal="center" vertical="center" wrapText="1"/>
      <protection locked="0"/>
    </xf>
    <xf numFmtId="2" fontId="15" fillId="0" borderId="51" xfId="4" applyNumberFormat="1" applyFont="1" applyBorder="1" applyAlignment="1">
      <alignment horizontal="left" vertical="center" wrapText="1"/>
    </xf>
    <xf numFmtId="2" fontId="15" fillId="0" borderId="42" xfId="4" applyNumberFormat="1" applyFont="1" applyBorder="1" applyAlignment="1">
      <alignment horizontal="center" vertical="center" wrapText="1"/>
    </xf>
    <xf numFmtId="2" fontId="15" fillId="0" borderId="46" xfId="4" applyNumberFormat="1" applyFont="1" applyBorder="1" applyAlignment="1">
      <alignment horizontal="center" vertical="center" wrapText="1"/>
    </xf>
    <xf numFmtId="2" fontId="22" fillId="6" borderId="15" xfId="4" applyNumberFormat="1" applyFont="1" applyFill="1" applyBorder="1" applyAlignment="1" applyProtection="1">
      <alignment horizontal="center" vertical="center" wrapText="1"/>
      <protection locked="0"/>
    </xf>
    <xf numFmtId="2" fontId="15" fillId="8" borderId="51" xfId="4" applyNumberFormat="1" applyFont="1" applyFill="1" applyBorder="1" applyAlignment="1">
      <alignment horizontal="left" vertical="center" wrapText="1"/>
    </xf>
    <xf numFmtId="2" fontId="15" fillId="8" borderId="15" xfId="4" applyNumberFormat="1" applyFont="1" applyFill="1" applyBorder="1" applyAlignment="1">
      <alignment horizontal="center" vertical="center" wrapText="1"/>
    </xf>
    <xf numFmtId="2" fontId="15" fillId="8" borderId="15" xfId="4" applyNumberFormat="1" applyFont="1" applyFill="1" applyBorder="1" applyAlignment="1">
      <alignment horizontal="left" vertical="center" wrapText="1"/>
    </xf>
    <xf numFmtId="0" fontId="15" fillId="8" borderId="15" xfId="0" applyFont="1" applyFill="1" applyBorder="1" applyAlignment="1">
      <alignment wrapText="1"/>
    </xf>
    <xf numFmtId="2" fontId="15" fillId="13" borderId="15" xfId="4" applyNumberFormat="1" applyFont="1" applyFill="1" applyBorder="1" applyAlignment="1">
      <alignment horizontal="left" vertical="center" wrapText="1"/>
    </xf>
    <xf numFmtId="0" fontId="15" fillId="13" borderId="15" xfId="0" applyFont="1" applyFill="1" applyBorder="1" applyAlignment="1">
      <alignment wrapText="1"/>
    </xf>
    <xf numFmtId="2" fontId="15" fillId="13" borderId="15" xfId="4" applyNumberFormat="1" applyFont="1" applyFill="1" applyBorder="1" applyAlignment="1">
      <alignment horizontal="center" vertical="center" wrapText="1"/>
    </xf>
    <xf numFmtId="2" fontId="22" fillId="13" borderId="26" xfId="4" applyNumberFormat="1" applyFont="1" applyFill="1" applyBorder="1" applyAlignment="1" applyProtection="1">
      <alignment horizontal="center" vertical="center" wrapText="1"/>
      <protection locked="0"/>
    </xf>
    <xf numFmtId="2" fontId="15" fillId="0" borderId="26" xfId="4" applyNumberFormat="1" applyFont="1" applyBorder="1" applyAlignment="1">
      <alignment horizontal="left" vertical="center" wrapText="1"/>
    </xf>
    <xf numFmtId="2" fontId="15" fillId="0" borderId="66" xfId="4" applyNumberFormat="1" applyFont="1" applyBorder="1" applyAlignment="1">
      <alignment horizontal="center" vertical="center" wrapText="1"/>
    </xf>
    <xf numFmtId="2" fontId="22" fillId="6" borderId="64" xfId="4" applyNumberFormat="1" applyFont="1" applyFill="1" applyBorder="1" applyAlignment="1" applyProtection="1">
      <alignment horizontal="center" vertical="center" wrapText="1"/>
      <protection locked="0"/>
    </xf>
    <xf numFmtId="2" fontId="22" fillId="6" borderId="51" xfId="4" applyNumberFormat="1" applyFont="1" applyFill="1" applyBorder="1" applyAlignment="1" applyProtection="1">
      <alignment horizontal="center" vertical="center" wrapText="1"/>
      <protection locked="0"/>
    </xf>
    <xf numFmtId="2" fontId="15" fillId="0" borderId="64" xfId="4" applyNumberFormat="1" applyFont="1" applyBorder="1" applyAlignment="1">
      <alignment horizontal="left" vertical="center" wrapText="1"/>
    </xf>
    <xf numFmtId="2" fontId="15" fillId="0" borderId="28" xfId="4" applyNumberFormat="1" applyFont="1" applyBorder="1" applyAlignment="1">
      <alignment horizontal="center" vertical="center" wrapText="1"/>
    </xf>
    <xf numFmtId="1" fontId="22" fillId="8" borderId="51" xfId="4" applyNumberFormat="1" applyFont="1" applyFill="1" applyBorder="1" applyAlignment="1" applyProtection="1">
      <alignment horizontal="left" vertical="center" wrapText="1"/>
      <protection locked="0"/>
    </xf>
    <xf numFmtId="2" fontId="22" fillId="0" borderId="44" xfId="4" applyNumberFormat="1" applyFont="1" applyBorder="1" applyAlignment="1" applyProtection="1">
      <alignment horizontal="center" vertical="center" wrapText="1"/>
      <protection locked="0"/>
    </xf>
    <xf numFmtId="0" fontId="0" fillId="8" borderId="0" xfId="0" applyFill="1"/>
    <xf numFmtId="0" fontId="27" fillId="8" borderId="0" xfId="0" applyFont="1" applyFill="1"/>
    <xf numFmtId="0" fontId="18" fillId="8" borderId="0" xfId="0" applyFont="1" applyFill="1"/>
    <xf numFmtId="0" fontId="2" fillId="8" borderId="0" xfId="0" applyFont="1" applyFill="1"/>
    <xf numFmtId="0" fontId="2" fillId="8" borderId="0" xfId="0" applyFont="1" applyFill="1" applyAlignment="1">
      <alignment horizontal="center" vertical="center"/>
    </xf>
    <xf numFmtId="0" fontId="32" fillId="8" borderId="0" xfId="0" applyFont="1" applyFill="1"/>
    <xf numFmtId="0" fontId="4" fillId="8" borderId="0" xfId="0" applyFont="1" applyFill="1"/>
    <xf numFmtId="0" fontId="17" fillId="8" borderId="0" xfId="0" applyFont="1" applyFill="1"/>
    <xf numFmtId="0" fontId="18" fillId="8" borderId="0" xfId="0" applyFont="1" applyFill="1" applyAlignment="1">
      <alignment horizontal="center"/>
    </xf>
    <xf numFmtId="0" fontId="35" fillId="8" borderId="25" xfId="0" applyFont="1" applyFill="1" applyBorder="1" applyAlignment="1">
      <alignment horizontal="left" vertical="center"/>
    </xf>
    <xf numFmtId="0" fontId="4" fillId="8" borderId="24" xfId="0" applyFont="1" applyFill="1" applyBorder="1" applyAlignment="1">
      <alignment horizontal="left" vertical="center"/>
    </xf>
    <xf numFmtId="0" fontId="4" fillId="8" borderId="49" xfId="0" applyFont="1" applyFill="1" applyBorder="1" applyAlignment="1">
      <alignment horizontal="left" vertical="center"/>
    </xf>
    <xf numFmtId="0" fontId="4" fillId="8" borderId="59" xfId="0" applyFont="1" applyFill="1" applyBorder="1" applyAlignment="1">
      <alignment horizontal="left" vertical="center"/>
    </xf>
    <xf numFmtId="0" fontId="22" fillId="16" borderId="19" xfId="0" applyFont="1" applyFill="1" applyBorder="1" applyAlignment="1">
      <alignment horizontal="center" vertical="center"/>
    </xf>
    <xf numFmtId="0" fontId="22" fillId="16" borderId="15" xfId="0" applyFont="1" applyFill="1" applyBorder="1" applyAlignment="1">
      <alignment horizontal="center" vertical="center"/>
    </xf>
    <xf numFmtId="0" fontId="22" fillId="16" borderId="15" xfId="0" applyFont="1" applyFill="1" applyBorder="1" applyAlignment="1">
      <alignment vertical="center" wrapText="1"/>
    </xf>
    <xf numFmtId="0" fontId="22" fillId="16" borderId="26" xfId="0" applyFont="1" applyFill="1" applyBorder="1" applyAlignment="1">
      <alignment vertical="center" wrapText="1"/>
    </xf>
    <xf numFmtId="0" fontId="22" fillId="8" borderId="42" xfId="0" applyFont="1" applyFill="1" applyBorder="1" applyAlignment="1">
      <alignment horizontal="center" vertical="center"/>
    </xf>
    <xf numFmtId="0" fontId="22" fillId="8" borderId="43" xfId="0" applyFont="1" applyFill="1" applyBorder="1" applyAlignment="1">
      <alignment horizontal="center" vertical="center"/>
    </xf>
    <xf numFmtId="0" fontId="23" fillId="8" borderId="0" xfId="0" applyFont="1" applyFill="1" applyAlignment="1">
      <alignment wrapText="1"/>
    </xf>
    <xf numFmtId="0" fontId="22" fillId="8" borderId="15" xfId="0" applyFont="1" applyFill="1" applyBorder="1" applyAlignment="1">
      <alignment vertical="center" wrapText="1"/>
    </xf>
    <xf numFmtId="0" fontId="22" fillId="16" borderId="70" xfId="0" applyFont="1" applyFill="1" applyBorder="1" applyAlignment="1">
      <alignment vertical="center" wrapText="1"/>
    </xf>
    <xf numFmtId="0" fontId="22" fillId="8" borderId="48" xfId="0" applyFont="1" applyFill="1" applyBorder="1" applyAlignment="1">
      <alignment horizontal="center" vertical="center"/>
    </xf>
    <xf numFmtId="0" fontId="22" fillId="8" borderId="70" xfId="0" applyFont="1" applyFill="1" applyBorder="1" applyAlignment="1">
      <alignment vertical="center" wrapText="1"/>
    </xf>
    <xf numFmtId="0" fontId="22" fillId="8" borderId="21" xfId="0" applyFont="1" applyFill="1" applyBorder="1" applyAlignment="1">
      <alignment horizontal="center" vertical="center"/>
    </xf>
    <xf numFmtId="0" fontId="22" fillId="8" borderId="22" xfId="0" applyFont="1" applyFill="1" applyBorder="1" applyAlignment="1">
      <alignment horizontal="center" vertical="center"/>
    </xf>
    <xf numFmtId="0" fontId="22" fillId="8" borderId="22" xfId="0" applyFont="1" applyFill="1" applyBorder="1" applyAlignment="1">
      <alignment vertical="center" wrapText="1"/>
    </xf>
    <xf numFmtId="0" fontId="22" fillId="8" borderId="125" xfId="0" applyFont="1" applyFill="1" applyBorder="1" applyAlignment="1">
      <alignment vertical="center" wrapText="1"/>
    </xf>
    <xf numFmtId="0" fontId="22" fillId="8" borderId="126" xfId="0" applyFont="1" applyFill="1" applyBorder="1" applyAlignment="1">
      <alignment horizontal="center" vertical="center"/>
    </xf>
    <xf numFmtId="0" fontId="22" fillId="8" borderId="0" xfId="0" applyFont="1" applyFill="1" applyAlignment="1">
      <alignment horizontal="center" vertical="center"/>
    </xf>
    <xf numFmtId="0" fontId="35" fillId="8" borderId="0" xfId="0" applyFont="1" applyFill="1" applyAlignment="1">
      <alignment wrapText="1"/>
    </xf>
    <xf numFmtId="0" fontId="35" fillId="8" borderId="26" xfId="0" applyFont="1" applyFill="1" applyBorder="1" applyAlignment="1">
      <alignment wrapText="1"/>
    </xf>
    <xf numFmtId="0" fontId="35" fillId="8" borderId="28" xfId="0" applyFont="1" applyFill="1" applyBorder="1" applyAlignment="1">
      <alignment wrapText="1"/>
    </xf>
    <xf numFmtId="0" fontId="35" fillId="8" borderId="27" xfId="0" applyFont="1" applyFill="1" applyBorder="1" applyAlignment="1">
      <alignment wrapText="1"/>
    </xf>
    <xf numFmtId="0" fontId="35" fillId="8" borderId="29" xfId="0" applyFont="1" applyFill="1" applyBorder="1" applyAlignment="1">
      <alignment wrapText="1"/>
    </xf>
    <xf numFmtId="0" fontId="4" fillId="8" borderId="19" xfId="0" applyFont="1" applyFill="1" applyBorder="1" applyAlignment="1">
      <alignment horizontal="center" vertical="center"/>
    </xf>
    <xf numFmtId="165" fontId="4" fillId="8" borderId="15" xfId="0" applyNumberFormat="1" applyFont="1" applyFill="1" applyBorder="1" applyAlignment="1">
      <alignment horizontal="center"/>
    </xf>
    <xf numFmtId="165" fontId="4" fillId="8" borderId="20" xfId="0" applyNumberFormat="1" applyFont="1" applyFill="1" applyBorder="1" applyAlignment="1">
      <alignment horizontal="center"/>
    </xf>
    <xf numFmtId="165" fontId="4" fillId="8" borderId="83" xfId="0" applyNumberFormat="1" applyFont="1" applyFill="1" applyBorder="1" applyAlignment="1">
      <alignment horizontal="center"/>
    </xf>
    <xf numFmtId="165" fontId="4" fillId="8" borderId="0" xfId="0" applyNumberFormat="1" applyFont="1" applyFill="1" applyAlignment="1">
      <alignment horizontal="center"/>
    </xf>
    <xf numFmtId="0" fontId="4" fillId="8" borderId="15" xfId="0" applyFont="1" applyFill="1" applyBorder="1" applyAlignment="1">
      <alignment horizontal="center" vertical="center"/>
    </xf>
    <xf numFmtId="165" fontId="4" fillId="8" borderId="22" xfId="0" applyNumberFormat="1" applyFont="1" applyFill="1" applyBorder="1" applyAlignment="1">
      <alignment horizontal="center"/>
    </xf>
    <xf numFmtId="165" fontId="4" fillId="8" borderId="23" xfId="0" applyNumberFormat="1" applyFont="1" applyFill="1" applyBorder="1" applyAlignment="1">
      <alignment horizontal="center"/>
    </xf>
    <xf numFmtId="165" fontId="4" fillId="8" borderId="84" xfId="0" applyNumberFormat="1" applyFont="1" applyFill="1" applyBorder="1" applyAlignment="1">
      <alignment horizontal="center"/>
    </xf>
    <xf numFmtId="0" fontId="4" fillId="8" borderId="0" xfId="0" applyFont="1" applyFill="1" applyAlignment="1">
      <alignment horizontal="center" vertical="center"/>
    </xf>
    <xf numFmtId="0" fontId="0" fillId="8" borderId="0" xfId="0" quotePrefix="1" applyFill="1"/>
    <xf numFmtId="0" fontId="18" fillId="8" borderId="0" xfId="0" applyFont="1" applyFill="1" applyAlignment="1">
      <alignment horizontal="center" vertical="center"/>
    </xf>
    <xf numFmtId="0" fontId="2" fillId="8" borderId="0" xfId="0" applyFont="1" applyFill="1" applyAlignment="1">
      <alignment wrapText="1"/>
    </xf>
    <xf numFmtId="0" fontId="2" fillId="8" borderId="128" xfId="0" applyFont="1" applyFill="1" applyBorder="1"/>
    <xf numFmtId="0" fontId="2" fillId="0" borderId="7" xfId="0" applyFont="1" applyBorder="1" applyAlignment="1">
      <alignment horizontal="center" vertical="center"/>
    </xf>
    <xf numFmtId="0" fontId="2" fillId="0" borderId="129" xfId="0" applyFont="1" applyBorder="1"/>
    <xf numFmtId="0" fontId="2" fillId="0" borderId="130" xfId="0" applyFont="1" applyBorder="1"/>
    <xf numFmtId="0" fontId="2" fillId="0" borderId="131" xfId="0" applyFont="1" applyBorder="1"/>
    <xf numFmtId="0" fontId="4" fillId="13" borderId="29" xfId="0" applyFont="1" applyFill="1" applyBorder="1" applyAlignment="1">
      <alignment horizontal="center" vertical="center"/>
    </xf>
    <xf numFmtId="0" fontId="6" fillId="5" borderId="76" xfId="0" applyFont="1" applyFill="1" applyBorder="1" applyAlignment="1">
      <alignment horizontal="center" vertical="center" wrapText="1"/>
    </xf>
    <xf numFmtId="0" fontId="4" fillId="13" borderId="28" xfId="0" applyFont="1" applyFill="1" applyBorder="1" applyAlignment="1">
      <alignment horizontal="center" vertical="center"/>
    </xf>
    <xf numFmtId="0" fontId="21" fillId="5" borderId="133" xfId="0" applyFont="1" applyFill="1" applyBorder="1" applyAlignment="1">
      <alignment horizontal="center" vertical="center" wrapText="1"/>
    </xf>
    <xf numFmtId="0" fontId="22" fillId="13" borderId="29" xfId="0" applyFont="1" applyFill="1" applyBorder="1" applyAlignment="1">
      <alignment horizontal="center" vertical="center"/>
    </xf>
    <xf numFmtId="0" fontId="22" fillId="8" borderId="29" xfId="0" applyFont="1" applyFill="1" applyBorder="1" applyAlignment="1">
      <alignment horizontal="center" vertical="center"/>
    </xf>
    <xf numFmtId="0" fontId="4" fillId="8" borderId="150" xfId="0" applyFont="1" applyFill="1" applyBorder="1" applyAlignment="1">
      <alignment horizontal="center" vertical="center"/>
    </xf>
    <xf numFmtId="0" fontId="4" fillId="8" borderId="149" xfId="0" applyFont="1" applyFill="1" applyBorder="1" applyAlignment="1">
      <alignment horizontal="center" vertical="center"/>
    </xf>
    <xf numFmtId="0" fontId="21" fillId="5" borderId="159" xfId="0" applyFont="1" applyFill="1" applyBorder="1" applyAlignment="1">
      <alignment horizontal="center" vertical="center" wrapText="1"/>
    </xf>
    <xf numFmtId="0" fontId="6" fillId="5" borderId="160" xfId="0" applyFont="1" applyFill="1" applyBorder="1" applyAlignment="1">
      <alignment horizontal="center" vertical="center" wrapText="1"/>
    </xf>
    <xf numFmtId="0" fontId="6" fillId="5" borderId="155"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161" xfId="0" applyFont="1" applyFill="1" applyBorder="1" applyAlignment="1">
      <alignment horizontal="center" vertical="center" wrapText="1"/>
    </xf>
    <xf numFmtId="0" fontId="6" fillId="5" borderId="162" xfId="0" applyFont="1" applyFill="1" applyBorder="1" applyAlignment="1">
      <alignment horizontal="center" vertical="center" wrapText="1"/>
    </xf>
    <xf numFmtId="0" fontId="2" fillId="8" borderId="127" xfId="0" applyFont="1" applyFill="1" applyBorder="1"/>
    <xf numFmtId="0" fontId="4" fillId="8" borderId="0" xfId="0" applyFont="1" applyFill="1" applyAlignment="1">
      <alignment wrapText="1"/>
    </xf>
    <xf numFmtId="0" fontId="6" fillId="8" borderId="0" xfId="4" applyFont="1" applyFill="1" applyAlignment="1" applyProtection="1">
      <alignment horizontal="left" vertical="center" wrapText="1"/>
      <protection locked="0"/>
    </xf>
    <xf numFmtId="49" fontId="3" fillId="8" borderId="0" xfId="4" applyNumberFormat="1" applyFont="1" applyFill="1" applyAlignment="1" applyProtection="1">
      <alignment horizontal="left" vertical="center" wrapText="1" shrinkToFit="1"/>
      <protection locked="0"/>
    </xf>
    <xf numFmtId="0" fontId="3" fillId="8" borderId="0" xfId="4" applyFont="1" applyFill="1" applyAlignment="1" applyProtection="1">
      <alignment horizontal="left" vertical="center" wrapText="1"/>
      <protection locked="0"/>
    </xf>
    <xf numFmtId="1" fontId="3" fillId="8" borderId="0" xfId="4" applyNumberFormat="1" applyFont="1" applyFill="1" applyAlignment="1" applyProtection="1">
      <alignment horizontal="left" vertical="center" wrapText="1"/>
      <protection locked="0"/>
    </xf>
    <xf numFmtId="0" fontId="13" fillId="8" borderId="0" xfId="3" applyFont="1" applyFill="1" applyAlignment="1" applyProtection="1">
      <alignment horizontal="left" vertical="center" wrapText="1"/>
      <protection locked="0"/>
    </xf>
    <xf numFmtId="0" fontId="2" fillId="8" borderId="0" xfId="0" applyFont="1" applyFill="1" applyAlignment="1">
      <alignment horizontal="center"/>
    </xf>
    <xf numFmtId="2" fontId="22" fillId="0" borderId="42" xfId="4" applyNumberFormat="1" applyFont="1" applyBorder="1" applyAlignment="1" applyProtection="1">
      <alignment horizontal="center" vertical="center" wrapText="1"/>
      <protection locked="0"/>
    </xf>
    <xf numFmtId="1" fontId="15" fillId="0" borderId="53" xfId="4" applyNumberFormat="1" applyFont="1" applyBorder="1" applyAlignment="1" applyProtection="1">
      <alignment horizontal="center" vertical="center" wrapText="1"/>
      <protection locked="0"/>
    </xf>
    <xf numFmtId="49" fontId="15" fillId="0" borderId="51" xfId="4" applyNumberFormat="1" applyFont="1" applyBorder="1" applyAlignment="1" applyProtection="1">
      <alignment horizontal="center" vertical="center" wrapText="1" shrinkToFit="1"/>
      <protection locked="0"/>
    </xf>
    <xf numFmtId="0" fontId="15" fillId="0" borderId="51" xfId="4" applyFont="1" applyBorder="1" applyAlignment="1" applyProtection="1">
      <alignment horizontal="center" vertical="center" wrapText="1"/>
      <protection locked="0"/>
    </xf>
    <xf numFmtId="0" fontId="20" fillId="8" borderId="0" xfId="0" applyFont="1" applyFill="1" applyAlignment="1">
      <alignment wrapText="1"/>
    </xf>
    <xf numFmtId="0" fontId="33" fillId="8" borderId="0" xfId="0" applyFont="1" applyFill="1"/>
    <xf numFmtId="0" fontId="21" fillId="8" borderId="0" xfId="0" applyFont="1" applyFill="1" applyAlignment="1">
      <alignment horizontal="center" vertical="center" wrapText="1"/>
    </xf>
    <xf numFmtId="0" fontId="21" fillId="8" borderId="0" xfId="0" applyFont="1" applyFill="1"/>
    <xf numFmtId="0" fontId="19" fillId="8" borderId="0" xfId="0" applyFont="1" applyFill="1" applyAlignment="1">
      <alignment wrapText="1"/>
    </xf>
    <xf numFmtId="0" fontId="22" fillId="8" borderId="0" xfId="0" applyFont="1" applyFill="1" applyAlignment="1">
      <alignment wrapText="1"/>
    </xf>
    <xf numFmtId="0" fontId="20" fillId="8" borderId="0" xfId="0" applyFont="1" applyFill="1" applyAlignment="1">
      <alignment horizontal="center" vertical="center" wrapText="1"/>
    </xf>
    <xf numFmtId="0" fontId="22" fillId="8" borderId="0" xfId="0" applyFont="1" applyFill="1"/>
    <xf numFmtId="0" fontId="22" fillId="8" borderId="0" xfId="0" applyFont="1" applyFill="1" applyAlignment="1">
      <alignment horizontal="center"/>
    </xf>
    <xf numFmtId="0" fontId="26" fillId="8" borderId="0" xfId="0" applyFont="1" applyFill="1"/>
    <xf numFmtId="0" fontId="28" fillId="8" borderId="0" xfId="0" applyFont="1" applyFill="1" applyAlignment="1">
      <alignment wrapText="1"/>
    </xf>
    <xf numFmtId="0" fontId="29" fillId="8" borderId="0" xfId="0" applyFont="1" applyFill="1" applyAlignment="1">
      <alignment wrapText="1"/>
    </xf>
    <xf numFmtId="0" fontId="26" fillId="8" borderId="0" xfId="0" applyFont="1" applyFill="1" applyAlignment="1">
      <alignment vertical="center"/>
    </xf>
    <xf numFmtId="0" fontId="22" fillId="0" borderId="0" xfId="0" applyFont="1" applyAlignment="1">
      <alignment horizontal="center" vertical="center"/>
    </xf>
    <xf numFmtId="0" fontId="4" fillId="8" borderId="0" xfId="0" applyFont="1" applyFill="1" applyAlignment="1">
      <alignment horizontal="left"/>
    </xf>
    <xf numFmtId="0" fontId="4" fillId="8" borderId="0" xfId="0" applyFont="1" applyFill="1" applyAlignment="1">
      <alignment horizontal="center"/>
    </xf>
    <xf numFmtId="2" fontId="4" fillId="8" borderId="0" xfId="0" applyNumberFormat="1" applyFont="1" applyFill="1" applyAlignment="1">
      <alignment horizontal="center"/>
    </xf>
    <xf numFmtId="165" fontId="4" fillId="9" borderId="15" xfId="0" applyNumberFormat="1" applyFont="1" applyFill="1" applyBorder="1" applyAlignment="1">
      <alignment horizontal="center"/>
    </xf>
    <xf numFmtId="165" fontId="4" fillId="9" borderId="22" xfId="0" applyNumberFormat="1" applyFont="1" applyFill="1" applyBorder="1" applyAlignment="1">
      <alignment horizontal="center"/>
    </xf>
    <xf numFmtId="0" fontId="22" fillId="8" borderId="19" xfId="0" applyFont="1" applyFill="1" applyBorder="1" applyAlignment="1">
      <alignment horizontal="center" vertical="center" wrapText="1"/>
    </xf>
    <xf numFmtId="0" fontId="4" fillId="9" borderId="17" xfId="0" applyFont="1" applyFill="1" applyBorder="1" applyAlignment="1">
      <alignment horizontal="left"/>
    </xf>
    <xf numFmtId="165" fontId="2" fillId="0" borderId="15" xfId="0" applyNumberFormat="1" applyFont="1" applyBorder="1" applyAlignment="1">
      <alignment horizontal="center" vertical="center"/>
    </xf>
    <xf numFmtId="165" fontId="2" fillId="0" borderId="28" xfId="0" applyNumberFormat="1" applyFont="1" applyBorder="1" applyAlignment="1">
      <alignment horizontal="center" vertical="center"/>
    </xf>
    <xf numFmtId="165" fontId="2" fillId="0" borderId="22" xfId="0" applyNumberFormat="1" applyFont="1" applyBorder="1" applyAlignment="1">
      <alignment horizontal="center" vertical="center"/>
    </xf>
    <xf numFmtId="165" fontId="2" fillId="0" borderId="29" xfId="0" applyNumberFormat="1" applyFont="1" applyBorder="1" applyAlignment="1">
      <alignment horizontal="center" vertical="center"/>
    </xf>
    <xf numFmtId="165" fontId="2" fillId="13" borderId="15" xfId="0" applyNumberFormat="1" applyFont="1" applyFill="1" applyBorder="1" applyAlignment="1">
      <alignment horizontal="center" vertical="center"/>
    </xf>
    <xf numFmtId="165" fontId="4" fillId="9" borderId="19" xfId="0" applyNumberFormat="1" applyFont="1" applyFill="1" applyBorder="1" applyAlignment="1">
      <alignment horizontal="center" vertical="center"/>
    </xf>
    <xf numFmtId="165" fontId="4" fillId="9" borderId="21" xfId="0" applyNumberFormat="1" applyFont="1" applyFill="1" applyBorder="1" applyAlignment="1">
      <alignment horizontal="center" vertical="center"/>
    </xf>
    <xf numFmtId="165" fontId="4" fillId="9" borderId="15" xfId="0" applyNumberFormat="1" applyFont="1" applyFill="1" applyBorder="1" applyAlignment="1">
      <alignment horizontal="center" vertical="center"/>
    </xf>
    <xf numFmtId="165" fontId="4" fillId="8" borderId="15" xfId="0" applyNumberFormat="1" applyFont="1" applyFill="1" applyBorder="1" applyAlignment="1">
      <alignment horizontal="center" vertical="center"/>
    </xf>
    <xf numFmtId="165" fontId="4" fillId="8" borderId="20" xfId="0" applyNumberFormat="1" applyFont="1" applyFill="1" applyBorder="1" applyAlignment="1">
      <alignment horizontal="center" vertical="center"/>
    </xf>
    <xf numFmtId="165" fontId="4" fillId="9" borderId="22" xfId="0" applyNumberFormat="1" applyFont="1" applyFill="1" applyBorder="1" applyAlignment="1">
      <alignment horizontal="center" vertical="center"/>
    </xf>
    <xf numFmtId="165" fontId="4" fillId="8" borderId="22" xfId="0" applyNumberFormat="1" applyFont="1" applyFill="1" applyBorder="1" applyAlignment="1">
      <alignment horizontal="center" vertical="center"/>
    </xf>
    <xf numFmtId="165" fontId="4" fillId="8" borderId="23" xfId="0" applyNumberFormat="1" applyFont="1" applyFill="1" applyBorder="1" applyAlignment="1">
      <alignment horizontal="center" vertical="center"/>
    </xf>
    <xf numFmtId="165" fontId="4" fillId="9" borderId="19" xfId="0" applyNumberFormat="1" applyFont="1" applyFill="1" applyBorder="1" applyAlignment="1">
      <alignment horizontal="center" vertical="center" indent="1"/>
    </xf>
    <xf numFmtId="165" fontId="4" fillId="9" borderId="21" xfId="0" applyNumberFormat="1" applyFont="1" applyFill="1" applyBorder="1" applyAlignment="1">
      <alignment horizontal="center" vertical="center" indent="1"/>
    </xf>
    <xf numFmtId="165" fontId="4" fillId="9" borderId="92" xfId="0" applyNumberFormat="1" applyFont="1" applyFill="1" applyBorder="1" applyAlignment="1">
      <alignment horizontal="center" vertical="center"/>
    </xf>
    <xf numFmtId="165" fontId="4" fillId="9" borderId="95" xfId="0" applyNumberFormat="1" applyFont="1" applyFill="1" applyBorder="1" applyAlignment="1">
      <alignment horizontal="center" vertical="center"/>
    </xf>
    <xf numFmtId="165" fontId="4" fillId="9" borderId="118" xfId="0" applyNumberFormat="1" applyFont="1" applyFill="1" applyBorder="1" applyAlignment="1">
      <alignment horizontal="center" vertical="center"/>
    </xf>
    <xf numFmtId="165" fontId="4" fillId="9" borderId="83" xfId="0" applyNumberFormat="1" applyFont="1" applyFill="1" applyBorder="1" applyAlignment="1">
      <alignment horizontal="center" vertical="center"/>
    </xf>
    <xf numFmtId="165" fontId="4" fillId="9" borderId="84" xfId="0" applyNumberFormat="1" applyFont="1" applyFill="1" applyBorder="1" applyAlignment="1">
      <alignment horizontal="center" vertical="center"/>
    </xf>
    <xf numFmtId="0" fontId="6" fillId="5" borderId="71"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78" xfId="0" applyFont="1" applyFill="1" applyBorder="1" applyAlignment="1">
      <alignment horizontal="center" vertical="center" wrapText="1"/>
    </xf>
    <xf numFmtId="0" fontId="6" fillId="5" borderId="140"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41" xfId="0" applyFont="1" applyFill="1" applyBorder="1" applyAlignment="1">
      <alignment horizontal="center" vertical="center" wrapText="1"/>
    </xf>
    <xf numFmtId="0" fontId="6" fillId="5" borderId="142" xfId="0" applyFont="1" applyFill="1" applyBorder="1" applyAlignment="1">
      <alignment horizontal="center" vertical="center" wrapText="1"/>
    </xf>
    <xf numFmtId="0" fontId="6" fillId="5" borderId="143"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6" fillId="5" borderId="152" xfId="0" applyFont="1" applyFill="1" applyBorder="1" applyAlignment="1">
      <alignment horizontal="center" vertical="center" wrapText="1"/>
    </xf>
    <xf numFmtId="0" fontId="21" fillId="5" borderId="151" xfId="0" applyFont="1" applyFill="1" applyBorder="1" applyAlignment="1">
      <alignment horizontal="center" vertical="center" wrapText="1"/>
    </xf>
    <xf numFmtId="0" fontId="21" fillId="5" borderId="17" xfId="0" applyFont="1" applyFill="1" applyBorder="1" applyAlignment="1">
      <alignment horizontal="center" vertical="center" wrapText="1"/>
    </xf>
    <xf numFmtId="0" fontId="27" fillId="5" borderId="18" xfId="0" applyFont="1" applyFill="1" applyBorder="1" applyAlignment="1">
      <alignment horizontal="center" vertical="center"/>
    </xf>
    <xf numFmtId="0" fontId="21" fillId="5" borderId="117" xfId="0" applyFont="1" applyFill="1" applyBorder="1" applyAlignment="1">
      <alignment horizontal="center" vertical="center" wrapText="1"/>
    </xf>
    <xf numFmtId="0" fontId="27" fillId="5" borderId="24" xfId="0" applyFont="1" applyFill="1" applyBorder="1" applyAlignment="1">
      <alignment horizontal="center" vertical="center"/>
    </xf>
    <xf numFmtId="165" fontId="4" fillId="13" borderId="95" xfId="0" applyNumberFormat="1" applyFont="1" applyFill="1" applyBorder="1" applyAlignment="1">
      <alignment horizontal="center" vertical="center"/>
    </xf>
    <xf numFmtId="0" fontId="16" fillId="5" borderId="77" xfId="0" applyFont="1" applyFill="1" applyBorder="1" applyAlignment="1">
      <alignment horizontal="center" vertical="center" wrapText="1"/>
    </xf>
    <xf numFmtId="0" fontId="16" fillId="5" borderId="75"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122" xfId="0" applyFont="1" applyFill="1" applyBorder="1" applyAlignment="1">
      <alignment horizontal="center" vertical="center" wrapText="1"/>
    </xf>
    <xf numFmtId="0" fontId="21" fillId="5" borderId="123" xfId="0" applyFont="1" applyFill="1" applyBorder="1" applyAlignment="1">
      <alignment horizontal="center" vertical="center" wrapText="1"/>
    </xf>
    <xf numFmtId="0" fontId="27" fillId="5" borderId="138" xfId="0" applyFont="1" applyFill="1" applyBorder="1" applyAlignment="1">
      <alignment horizontal="center" vertical="center"/>
    </xf>
    <xf numFmtId="165" fontId="2" fillId="0" borderId="51" xfId="0" applyNumberFormat="1" applyFont="1" applyBorder="1" applyAlignment="1">
      <alignment horizontal="center" vertical="center"/>
    </xf>
    <xf numFmtId="165" fontId="2" fillId="0" borderId="66" xfId="0" applyNumberFormat="1" applyFont="1" applyBorder="1" applyAlignment="1">
      <alignment horizontal="center" vertical="center"/>
    </xf>
    <xf numFmtId="0" fontId="21" fillId="5" borderId="124" xfId="0" applyFont="1" applyFill="1" applyBorder="1" applyAlignment="1">
      <alignment horizontal="center" vertical="center" wrapText="1"/>
    </xf>
    <xf numFmtId="0" fontId="16" fillId="13" borderId="36" xfId="0" applyFont="1" applyFill="1" applyBorder="1" applyAlignment="1">
      <alignment horizontal="center" vertical="center"/>
    </xf>
    <xf numFmtId="0" fontId="16" fillId="13" borderId="36" xfId="0" applyFont="1" applyFill="1" applyBorder="1" applyAlignment="1">
      <alignment horizontal="center" vertical="center" wrapText="1"/>
    </xf>
    <xf numFmtId="0" fontId="21" fillId="13" borderId="54" xfId="0" applyFont="1" applyFill="1" applyBorder="1" applyAlignment="1">
      <alignment horizontal="center" vertical="center"/>
    </xf>
    <xf numFmtId="0" fontId="22" fillId="13" borderId="15" xfId="0" applyFont="1" applyFill="1" applyBorder="1" applyAlignment="1">
      <alignment horizontal="center" vertical="center" wrapText="1"/>
    </xf>
    <xf numFmtId="0" fontId="16" fillId="13" borderId="15" xfId="0" applyFont="1" applyFill="1" applyBorder="1" applyAlignment="1">
      <alignment horizontal="center" vertical="center"/>
    </xf>
    <xf numFmtId="0" fontId="21" fillId="13" borderId="28" xfId="0" applyFont="1" applyFill="1" applyBorder="1" applyAlignment="1">
      <alignment horizontal="center" vertical="center"/>
    </xf>
    <xf numFmtId="0" fontId="15" fillId="13" borderId="22" xfId="0" applyFont="1" applyFill="1" applyBorder="1" applyAlignment="1">
      <alignment wrapText="1"/>
    </xf>
    <xf numFmtId="0" fontId="22" fillId="13" borderId="22" xfId="0" applyFont="1" applyFill="1" applyBorder="1" applyAlignment="1">
      <alignment horizontal="center" vertical="center" wrapText="1"/>
    </xf>
    <xf numFmtId="0" fontId="15" fillId="8" borderId="0" xfId="0" applyFont="1" applyFill="1" applyAlignment="1">
      <alignment wrapText="1"/>
    </xf>
    <xf numFmtId="0" fontId="22" fillId="8" borderId="0" xfId="0" applyFont="1" applyFill="1" applyAlignment="1">
      <alignment horizontal="center" vertical="center" wrapText="1"/>
    </xf>
    <xf numFmtId="0" fontId="16" fillId="5" borderId="154" xfId="0" applyFont="1" applyFill="1" applyBorder="1" applyAlignment="1">
      <alignment horizontal="center" vertical="center" wrapText="1"/>
    </xf>
    <xf numFmtId="0" fontId="16" fillId="5" borderId="155" xfId="0" applyFont="1" applyFill="1" applyBorder="1" applyAlignment="1">
      <alignment horizontal="center" vertical="center" wrapText="1"/>
    </xf>
    <xf numFmtId="0" fontId="16" fillId="5" borderId="156" xfId="0" applyFont="1" applyFill="1" applyBorder="1" applyAlignment="1">
      <alignment horizontal="center" vertical="center" wrapText="1"/>
    </xf>
    <xf numFmtId="0" fontId="16" fillId="5" borderId="157" xfId="0" applyFont="1" applyFill="1" applyBorder="1" applyAlignment="1">
      <alignment horizontal="center" vertical="center" wrapText="1"/>
    </xf>
    <xf numFmtId="0" fontId="21" fillId="5" borderId="158" xfId="0" applyFont="1" applyFill="1" applyBorder="1" applyAlignment="1">
      <alignment horizontal="center" vertical="center" wrapText="1"/>
    </xf>
    <xf numFmtId="0" fontId="27" fillId="5" borderId="5" xfId="0" applyFont="1" applyFill="1" applyBorder="1" applyAlignment="1">
      <alignment horizontal="center" vertical="center"/>
    </xf>
    <xf numFmtId="0" fontId="4" fillId="13" borderId="51" xfId="0" applyFont="1" applyFill="1" applyBorder="1" applyAlignment="1">
      <alignment vertical="center" wrapText="1"/>
    </xf>
    <xf numFmtId="0" fontId="4" fillId="13" borderId="66" xfId="0" applyFont="1" applyFill="1" applyBorder="1" applyAlignment="1">
      <alignment horizontal="center" vertical="center"/>
    </xf>
    <xf numFmtId="164" fontId="4" fillId="8" borderId="0" xfId="0" applyNumberFormat="1" applyFont="1" applyFill="1" applyAlignment="1">
      <alignment horizontal="center"/>
    </xf>
    <xf numFmtId="0" fontId="2" fillId="8" borderId="0" xfId="0" applyFont="1" applyFill="1" applyAlignment="1">
      <alignment horizontal="left" vertical="center"/>
    </xf>
    <xf numFmtId="164" fontId="4" fillId="8" borderId="0" xfId="0" applyNumberFormat="1" applyFont="1" applyFill="1" applyAlignment="1">
      <alignment horizontal="center" vertical="center"/>
    </xf>
    <xf numFmtId="164" fontId="2" fillId="8" borderId="0" xfId="0" applyNumberFormat="1" applyFont="1" applyFill="1"/>
    <xf numFmtId="0" fontId="3" fillId="8" borderId="0" xfId="0" applyFont="1" applyFill="1" applyAlignment="1">
      <alignment wrapText="1"/>
    </xf>
    <xf numFmtId="0" fontId="2" fillId="8" borderId="0" xfId="0" applyFont="1" applyFill="1" applyAlignment="1">
      <alignment horizontal="left"/>
    </xf>
    <xf numFmtId="0" fontId="4" fillId="8" borderId="0" xfId="0" applyFont="1" applyFill="1" applyAlignment="1">
      <alignment horizontal="center" vertical="center" wrapText="1"/>
    </xf>
    <xf numFmtId="0" fontId="2" fillId="5" borderId="72" xfId="0" applyFont="1" applyFill="1" applyBorder="1" applyAlignment="1">
      <alignment horizontal="center" vertical="center"/>
    </xf>
    <xf numFmtId="0" fontId="2" fillId="5" borderId="79" xfId="0" applyFont="1" applyFill="1" applyBorder="1" applyAlignment="1">
      <alignment horizontal="center" vertical="center"/>
    </xf>
    <xf numFmtId="0" fontId="2" fillId="5" borderId="109" xfId="0" applyFont="1" applyFill="1" applyBorder="1" applyAlignment="1">
      <alignment horizontal="center" vertical="center"/>
    </xf>
    <xf numFmtId="0" fontId="4" fillId="0" borderId="90" xfId="0" applyFont="1" applyBorder="1" applyAlignment="1">
      <alignment horizontal="center" vertical="center"/>
    </xf>
    <xf numFmtId="0" fontId="4" fillId="0" borderId="28" xfId="0" applyFont="1" applyBorder="1" applyAlignment="1">
      <alignment horizontal="center" vertical="center"/>
    </xf>
    <xf numFmtId="0" fontId="15" fillId="0" borderId="15" xfId="0" applyFont="1" applyBorder="1" applyAlignment="1">
      <alignment horizontal="center" vertical="center"/>
    </xf>
    <xf numFmtId="0" fontId="4" fillId="0" borderId="30" xfId="0" applyFont="1" applyBorder="1" applyAlignment="1">
      <alignment horizontal="center" vertical="center"/>
    </xf>
    <xf numFmtId="0" fontId="4" fillId="0" borderId="34" xfId="0" applyFont="1" applyBorder="1" applyAlignment="1">
      <alignment horizontal="center" vertical="center"/>
    </xf>
    <xf numFmtId="0" fontId="4" fillId="0" borderId="44" xfId="0" applyFont="1" applyBorder="1" applyAlignment="1">
      <alignment horizontal="center" vertical="center"/>
    </xf>
    <xf numFmtId="0" fontId="4" fillId="0" borderId="19" xfId="0" applyFont="1" applyBorder="1" applyAlignment="1">
      <alignment horizontal="center" vertical="center"/>
    </xf>
    <xf numFmtId="0" fontId="4" fillId="0" borderId="92" xfId="0" applyFont="1" applyBorder="1" applyAlignment="1">
      <alignment horizontal="center" vertical="center"/>
    </xf>
    <xf numFmtId="0" fontId="4" fillId="0" borderId="21" xfId="0" applyFont="1" applyBorder="1" applyAlignment="1">
      <alignment horizontal="center" vertical="center"/>
    </xf>
    <xf numFmtId="0" fontId="4" fillId="0" borderId="166" xfId="0" applyFont="1" applyBorder="1" applyAlignment="1">
      <alignment horizontal="center" vertical="center"/>
    </xf>
    <xf numFmtId="0" fontId="4" fillId="0" borderId="22" xfId="0" applyFont="1" applyBorder="1" applyAlignment="1">
      <alignment vertical="center" wrapText="1"/>
    </xf>
    <xf numFmtId="0" fontId="4" fillId="9" borderId="18" xfId="0" applyFont="1" applyFill="1" applyBorder="1"/>
    <xf numFmtId="2" fontId="4" fillId="9" borderId="18" xfId="0" applyNumberFormat="1" applyFont="1" applyFill="1" applyBorder="1" applyAlignment="1">
      <alignment horizontal="center"/>
    </xf>
    <xf numFmtId="0" fontId="4" fillId="9" borderId="24" xfId="0" applyFont="1" applyFill="1" applyBorder="1"/>
    <xf numFmtId="2" fontId="4" fillId="9" borderId="24" xfId="0" applyNumberFormat="1" applyFont="1" applyFill="1" applyBorder="1" applyAlignment="1">
      <alignment horizontal="center"/>
    </xf>
    <xf numFmtId="0" fontId="4" fillId="9" borderId="59" xfId="0" applyFont="1" applyFill="1" applyBorder="1"/>
    <xf numFmtId="2" fontId="4" fillId="9" borderId="59" xfId="0" applyNumberFormat="1" applyFont="1" applyFill="1" applyBorder="1" applyAlignment="1">
      <alignment horizontal="center"/>
    </xf>
    <xf numFmtId="0" fontId="4" fillId="12" borderId="20" xfId="0" applyFont="1" applyFill="1" applyBorder="1" applyAlignment="1">
      <alignment horizontal="center" vertical="center"/>
    </xf>
    <xf numFmtId="2" fontId="4" fillId="13" borderId="35" xfId="0" applyNumberFormat="1" applyFont="1" applyFill="1" applyBorder="1" applyAlignment="1">
      <alignment horizontal="center" vertical="center"/>
    </xf>
    <xf numFmtId="2" fontId="4" fillId="13" borderId="19" xfId="0" applyNumberFormat="1" applyFont="1" applyFill="1" applyBorder="1" applyAlignment="1">
      <alignment horizontal="center" vertical="center"/>
    </xf>
    <xf numFmtId="2" fontId="22" fillId="13" borderId="39" xfId="4" applyNumberFormat="1" applyFont="1" applyFill="1" applyBorder="1" applyAlignment="1" applyProtection="1">
      <alignment horizontal="center" vertical="center" wrapText="1"/>
      <protection locked="0"/>
    </xf>
    <xf numFmtId="165" fontId="4" fillId="9" borderId="167" xfId="0" applyNumberFormat="1" applyFont="1" applyFill="1" applyBorder="1" applyAlignment="1">
      <alignment horizontal="center" vertical="center"/>
    </xf>
    <xf numFmtId="165" fontId="2" fillId="0" borderId="39" xfId="0" applyNumberFormat="1" applyFont="1" applyBorder="1" applyAlignment="1">
      <alignment horizontal="center" vertical="center"/>
    </xf>
    <xf numFmtId="165" fontId="2" fillId="0" borderId="30" xfId="0" applyNumberFormat="1" applyFont="1" applyBorder="1" applyAlignment="1">
      <alignment horizontal="center" vertical="center"/>
    </xf>
    <xf numFmtId="0" fontId="2" fillId="0" borderId="134" xfId="0" applyFont="1" applyBorder="1"/>
    <xf numFmtId="0" fontId="16" fillId="13" borderId="15" xfId="0" applyFont="1" applyFill="1" applyBorder="1" applyAlignment="1">
      <alignment horizontal="center" vertical="center" wrapText="1"/>
    </xf>
    <xf numFmtId="165" fontId="2" fillId="13" borderId="22" xfId="0" applyNumberFormat="1" applyFont="1" applyFill="1" applyBorder="1" applyAlignment="1">
      <alignment horizontal="center" vertical="center"/>
    </xf>
    <xf numFmtId="0" fontId="27" fillId="5" borderId="32" xfId="0" applyFont="1" applyFill="1" applyBorder="1" applyAlignment="1">
      <alignment horizontal="center" vertical="center"/>
    </xf>
    <xf numFmtId="0" fontId="6" fillId="5" borderId="89" xfId="0" applyFont="1" applyFill="1" applyBorder="1" applyAlignment="1">
      <alignment horizontal="center" vertical="center" wrapText="1"/>
    </xf>
    <xf numFmtId="0" fontId="2" fillId="0" borderId="0" xfId="0" applyFont="1" applyAlignment="1">
      <alignment horizontal="center"/>
    </xf>
    <xf numFmtId="0" fontId="2" fillId="0" borderId="0" xfId="0" applyFont="1" applyAlignment="1">
      <alignment wrapText="1"/>
    </xf>
    <xf numFmtId="165" fontId="4" fillId="0" borderId="165" xfId="0" applyNumberFormat="1" applyFont="1" applyBorder="1" applyAlignment="1">
      <alignment horizontal="center"/>
    </xf>
    <xf numFmtId="164" fontId="4" fillId="0" borderId="144" xfId="0" applyNumberFormat="1" applyFont="1" applyBorder="1" applyAlignment="1">
      <alignment horizontal="center"/>
    </xf>
    <xf numFmtId="164" fontId="4" fillId="13" borderId="19" xfId="0" applyNumberFormat="1" applyFont="1" applyFill="1" applyBorder="1" applyAlignment="1">
      <alignment horizontal="center" vertical="center"/>
    </xf>
    <xf numFmtId="164" fontId="4" fillId="13" borderId="20" xfId="0" applyNumberFormat="1" applyFont="1" applyFill="1" applyBorder="1" applyAlignment="1">
      <alignment horizontal="center" vertical="center"/>
    </xf>
    <xf numFmtId="0" fontId="4" fillId="9" borderId="0" xfId="0" applyFont="1" applyFill="1" applyAlignment="1">
      <alignment horizontal="left"/>
    </xf>
    <xf numFmtId="2" fontId="15" fillId="13" borderId="90" xfId="0" applyNumberFormat="1" applyFont="1" applyFill="1" applyBorder="1" applyAlignment="1">
      <alignment horizontal="center" vertical="center"/>
    </xf>
    <xf numFmtId="0" fontId="16" fillId="0" borderId="103" xfId="0" applyFont="1" applyBorder="1" applyAlignment="1">
      <alignment horizontal="center" vertical="center"/>
    </xf>
    <xf numFmtId="0" fontId="29" fillId="0" borderId="0" xfId="0" applyFont="1" applyAlignment="1">
      <alignment wrapText="1"/>
    </xf>
    <xf numFmtId="0" fontId="4" fillId="0" borderId="103" xfId="0" applyFont="1" applyBorder="1" applyAlignment="1">
      <alignment horizontal="center" vertical="center"/>
    </xf>
    <xf numFmtId="0" fontId="22" fillId="3" borderId="21" xfId="0" applyFont="1" applyFill="1" applyBorder="1" applyAlignment="1">
      <alignment horizontal="center" vertical="center"/>
    </xf>
    <xf numFmtId="0" fontId="22" fillId="3" borderId="22" xfId="0" applyFont="1" applyFill="1" applyBorder="1" applyAlignment="1">
      <alignment horizontal="center" vertical="center"/>
    </xf>
    <xf numFmtId="0" fontId="22" fillId="0" borderId="22" xfId="0" applyFont="1" applyBorder="1" applyAlignment="1">
      <alignment horizontal="left" vertical="center" wrapText="1"/>
    </xf>
    <xf numFmtId="0" fontId="4" fillId="0" borderId="95" xfId="0" applyFont="1" applyBorder="1" applyAlignment="1">
      <alignment horizontal="center" vertical="center"/>
    </xf>
    <xf numFmtId="0" fontId="4" fillId="0" borderId="91" xfId="0" applyFont="1" applyBorder="1" applyAlignment="1">
      <alignment horizontal="center" vertical="center"/>
    </xf>
    <xf numFmtId="0" fontId="22" fillId="0" borderId="22" xfId="0" applyFont="1" applyBorder="1" applyAlignment="1">
      <alignment vertical="center" wrapText="1"/>
    </xf>
    <xf numFmtId="0" fontId="22" fillId="0" borderId="28" xfId="0" applyFont="1" applyBorder="1" applyAlignment="1">
      <alignment vertical="center" wrapText="1"/>
    </xf>
    <xf numFmtId="0" fontId="22" fillId="0" borderId="28" xfId="0" applyFont="1" applyBorder="1" applyAlignment="1">
      <alignment horizontal="left" vertical="center" wrapText="1"/>
    </xf>
    <xf numFmtId="0" fontId="22" fillId="0" borderId="34" xfId="0" applyFont="1" applyBorder="1" applyAlignment="1">
      <alignment horizontal="center" vertical="center"/>
    </xf>
    <xf numFmtId="0" fontId="21" fillId="7" borderId="92" xfId="0" applyFont="1" applyFill="1" applyBorder="1" applyAlignment="1">
      <alignment horizontal="center" vertical="center"/>
    </xf>
    <xf numFmtId="0" fontId="21" fillId="7" borderId="20" xfId="0" applyFont="1" applyFill="1" applyBorder="1" applyAlignment="1">
      <alignment horizontal="center" vertical="center"/>
    </xf>
    <xf numFmtId="0" fontId="22" fillId="0" borderId="22" xfId="0" applyFont="1" applyBorder="1" applyAlignment="1">
      <alignment horizontal="center" vertical="center"/>
    </xf>
    <xf numFmtId="0" fontId="4" fillId="0" borderId="23" xfId="0" applyFont="1" applyBorder="1" applyAlignment="1">
      <alignment horizontal="center" vertical="center"/>
    </xf>
    <xf numFmtId="0" fontId="16" fillId="0" borderId="101" xfId="0" applyFont="1" applyBorder="1" applyAlignment="1">
      <alignment horizontal="center" vertical="center"/>
    </xf>
    <xf numFmtId="0" fontId="22" fillId="0" borderId="95" xfId="0" applyFont="1" applyBorder="1" applyAlignment="1">
      <alignment horizontal="center" vertical="center"/>
    </xf>
    <xf numFmtId="0" fontId="4" fillId="0" borderId="22" xfId="0" applyFont="1" applyBorder="1" applyAlignment="1">
      <alignment horizontal="center" vertical="center"/>
    </xf>
    <xf numFmtId="0" fontId="22" fillId="0" borderId="23" xfId="0" applyFont="1" applyBorder="1" applyAlignment="1">
      <alignment horizontal="center" vertical="center"/>
    </xf>
    <xf numFmtId="0" fontId="4" fillId="12" borderId="103" xfId="0" applyFont="1" applyFill="1" applyBorder="1" applyAlignment="1">
      <alignment horizontal="center" vertical="center"/>
    </xf>
    <xf numFmtId="0" fontId="4" fillId="12" borderId="90" xfId="0" applyFont="1" applyFill="1" applyBorder="1" applyAlignment="1">
      <alignment horizontal="center" vertical="center"/>
    </xf>
    <xf numFmtId="0" fontId="4" fillId="12" borderId="92" xfId="0" applyFont="1" applyFill="1" applyBorder="1" applyAlignment="1">
      <alignment horizontal="center" vertical="center"/>
    </xf>
    <xf numFmtId="0" fontId="15" fillId="12" borderId="19" xfId="0" applyFont="1" applyFill="1" applyBorder="1" applyAlignment="1">
      <alignment horizontal="center" vertical="center"/>
    </xf>
    <xf numFmtId="0" fontId="15" fillId="12" borderId="15" xfId="0" applyFont="1" applyFill="1" applyBorder="1" applyAlignment="1">
      <alignment horizontal="center" vertical="center"/>
    </xf>
    <xf numFmtId="0" fontId="22" fillId="12" borderId="31" xfId="0" applyFont="1" applyFill="1" applyBorder="1" applyAlignment="1">
      <alignment vertical="center" wrapText="1"/>
    </xf>
    <xf numFmtId="0" fontId="4" fillId="12" borderId="30" xfId="0" applyFont="1" applyFill="1" applyBorder="1" applyAlignment="1">
      <alignment horizontal="center" vertical="center"/>
    </xf>
    <xf numFmtId="2" fontId="22" fillId="12" borderId="90" xfId="0" applyNumberFormat="1" applyFont="1" applyFill="1" applyBorder="1" applyAlignment="1">
      <alignment horizontal="center" vertical="center"/>
    </xf>
    <xf numFmtId="0" fontId="15" fillId="12" borderId="38" xfId="0" applyFont="1" applyFill="1" applyBorder="1" applyAlignment="1">
      <alignment horizontal="center" vertical="center"/>
    </xf>
    <xf numFmtId="0" fontId="15" fillId="12" borderId="39" xfId="0" applyFont="1" applyFill="1" applyBorder="1" applyAlignment="1">
      <alignment horizontal="center" vertical="center"/>
    </xf>
    <xf numFmtId="2" fontId="22" fillId="12" borderId="103" xfId="0" applyNumberFormat="1" applyFont="1" applyFill="1" applyBorder="1" applyAlignment="1">
      <alignment horizontal="center" vertical="center"/>
    </xf>
    <xf numFmtId="0" fontId="22" fillId="12" borderId="70" xfId="0" applyFont="1" applyFill="1" applyBorder="1" applyAlignment="1">
      <alignment horizontal="left" vertical="center" wrapText="1"/>
    </xf>
    <xf numFmtId="0" fontId="22" fillId="12" borderId="90" xfId="0" applyFont="1" applyFill="1" applyBorder="1" applyAlignment="1">
      <alignment horizontal="center" vertical="center"/>
    </xf>
    <xf numFmtId="2" fontId="22" fillId="12" borderId="90" xfId="0" applyNumberFormat="1" applyFont="1" applyFill="1" applyBorder="1" applyAlignment="1">
      <alignment horizontal="center"/>
    </xf>
    <xf numFmtId="2" fontId="22" fillId="12" borderId="80" xfId="0" applyNumberFormat="1" applyFont="1" applyFill="1" applyBorder="1" applyAlignment="1">
      <alignment horizontal="center"/>
    </xf>
    <xf numFmtId="2" fontId="15" fillId="12" borderId="26" xfId="0" applyNumberFormat="1" applyFont="1" applyFill="1" applyBorder="1" applyAlignment="1">
      <alignment horizontal="center"/>
    </xf>
    <xf numFmtId="2" fontId="22" fillId="12" borderId="105" xfId="0" applyNumberFormat="1" applyFont="1" applyFill="1" applyBorder="1" applyAlignment="1">
      <alignment horizontal="center" vertical="center"/>
    </xf>
    <xf numFmtId="2" fontId="22" fillId="12" borderId="97" xfId="0" applyNumberFormat="1" applyFont="1" applyFill="1" applyBorder="1" applyAlignment="1">
      <alignment horizontal="center" vertical="center"/>
    </xf>
    <xf numFmtId="2" fontId="22" fillId="12" borderId="92" xfId="0" applyNumberFormat="1" applyFont="1" applyFill="1" applyBorder="1" applyAlignment="1">
      <alignment horizontal="center" vertical="center"/>
    </xf>
    <xf numFmtId="165" fontId="27" fillId="13" borderId="35" xfId="0" applyNumberFormat="1" applyFont="1" applyFill="1" applyBorder="1" applyAlignment="1">
      <alignment horizontal="center" vertical="center"/>
    </xf>
    <xf numFmtId="165" fontId="2" fillId="13" borderId="19" xfId="0" applyNumberFormat="1" applyFont="1" applyFill="1" applyBorder="1" applyAlignment="1">
      <alignment horizontal="center" vertical="center"/>
    </xf>
    <xf numFmtId="165" fontId="6" fillId="13" borderId="19" xfId="0" applyNumberFormat="1" applyFont="1" applyFill="1" applyBorder="1" applyAlignment="1">
      <alignment horizontal="center" vertical="center" wrapText="1"/>
    </xf>
    <xf numFmtId="165" fontId="2" fillId="13" borderId="21" xfId="0" applyNumberFormat="1" applyFont="1" applyFill="1" applyBorder="1" applyAlignment="1">
      <alignment horizontal="center" vertical="center"/>
    </xf>
    <xf numFmtId="165" fontId="2" fillId="13" borderId="90" xfId="0" applyNumberFormat="1" applyFont="1" applyFill="1" applyBorder="1" applyAlignment="1">
      <alignment horizontal="center" vertical="center"/>
    </xf>
    <xf numFmtId="165" fontId="21" fillId="13" borderId="90" xfId="0" applyNumberFormat="1" applyFont="1" applyFill="1" applyBorder="1" applyAlignment="1">
      <alignment horizontal="center" vertical="center" wrapText="1"/>
    </xf>
    <xf numFmtId="165" fontId="2" fillId="13" borderId="91" xfId="0" applyNumberFormat="1" applyFont="1" applyFill="1" applyBorder="1" applyAlignment="1">
      <alignment horizontal="center" vertical="center"/>
    </xf>
    <xf numFmtId="0" fontId="27" fillId="0" borderId="118" xfId="0" applyFont="1" applyBorder="1"/>
    <xf numFmtId="0" fontId="27" fillId="0" borderId="83" xfId="0" applyFont="1" applyBorder="1"/>
    <xf numFmtId="165" fontId="27" fillId="13" borderId="120" xfId="0" applyNumberFormat="1" applyFont="1" applyFill="1" applyBorder="1" applyAlignment="1">
      <alignment horizontal="center" vertical="center" wrapText="1"/>
    </xf>
    <xf numFmtId="165" fontId="6" fillId="13" borderId="15" xfId="0" applyNumberFormat="1" applyFont="1" applyFill="1" applyBorder="1" applyAlignment="1">
      <alignment horizontal="center" vertical="center" wrapText="1"/>
    </xf>
    <xf numFmtId="165" fontId="2" fillId="13" borderId="20" xfId="0" applyNumberFormat="1" applyFont="1" applyFill="1" applyBorder="1" applyAlignment="1">
      <alignment horizontal="center" vertical="center"/>
    </xf>
    <xf numFmtId="165" fontId="6" fillId="13" borderId="20" xfId="0" applyNumberFormat="1" applyFont="1" applyFill="1" applyBorder="1" applyAlignment="1">
      <alignment horizontal="center" vertical="center" wrapText="1"/>
    </xf>
    <xf numFmtId="165" fontId="2" fillId="13" borderId="23" xfId="0" applyNumberFormat="1" applyFont="1" applyFill="1" applyBorder="1" applyAlignment="1">
      <alignment horizontal="center" vertical="center"/>
    </xf>
    <xf numFmtId="2" fontId="22" fillId="6" borderId="36" xfId="4" applyNumberFormat="1" applyFont="1" applyFill="1" applyBorder="1" applyAlignment="1" applyProtection="1">
      <alignment horizontal="center" vertical="center" wrapText="1"/>
      <protection locked="0"/>
    </xf>
    <xf numFmtId="2" fontId="22" fillId="0" borderId="174" xfId="4" applyNumberFormat="1" applyFont="1" applyBorder="1" applyAlignment="1" applyProtection="1">
      <alignment horizontal="center" vertical="center" wrapText="1"/>
      <protection locked="0"/>
    </xf>
    <xf numFmtId="2" fontId="22" fillId="0" borderId="175" xfId="4" applyNumberFormat="1" applyFont="1" applyBorder="1" applyAlignment="1" applyProtection="1">
      <alignment horizontal="center" vertical="center" wrapText="1"/>
      <protection locked="0"/>
    </xf>
    <xf numFmtId="2" fontId="22" fillId="0" borderId="176" xfId="4" applyNumberFormat="1" applyFont="1" applyBorder="1" applyAlignment="1" applyProtection="1">
      <alignment horizontal="center" vertical="center" wrapText="1"/>
      <protection locked="0"/>
    </xf>
    <xf numFmtId="2" fontId="22" fillId="13" borderId="27" xfId="4" applyNumberFormat="1" applyFont="1" applyFill="1" applyBorder="1" applyAlignment="1" applyProtection="1">
      <alignment horizontal="center" vertical="center" wrapText="1"/>
      <protection locked="0"/>
    </xf>
    <xf numFmtId="2" fontId="22" fillId="6" borderId="39" xfId="4" applyNumberFormat="1" applyFont="1" applyFill="1" applyBorder="1" applyAlignment="1" applyProtection="1">
      <alignment horizontal="center" vertical="center" wrapText="1"/>
      <protection locked="0"/>
    </xf>
    <xf numFmtId="2" fontId="22" fillId="0" borderId="36" xfId="4" applyNumberFormat="1" applyFont="1" applyBorder="1" applyAlignment="1" applyProtection="1">
      <alignment horizontal="center" vertical="center" wrapText="1"/>
      <protection locked="0"/>
    </xf>
    <xf numFmtId="2" fontId="15" fillId="13" borderId="21" xfId="0" applyNumberFormat="1" applyFont="1" applyFill="1" applyBorder="1" applyAlignment="1">
      <alignment horizontal="center" vertical="center" wrapText="1"/>
    </xf>
    <xf numFmtId="2" fontId="4" fillId="13" borderId="15" xfId="0" applyNumberFormat="1" applyFont="1" applyFill="1" applyBorder="1" applyAlignment="1">
      <alignment horizontal="center" vertical="center"/>
    </xf>
    <xf numFmtId="2" fontId="4" fillId="13" borderId="36" xfId="0" applyNumberFormat="1" applyFont="1" applyFill="1" applyBorder="1" applyAlignment="1">
      <alignment horizontal="center" vertical="center"/>
    </xf>
    <xf numFmtId="2" fontId="15" fillId="13" borderId="22" xfId="0" applyNumberFormat="1" applyFont="1" applyFill="1" applyBorder="1" applyAlignment="1">
      <alignment horizontal="center" vertical="center" wrapText="1"/>
    </xf>
    <xf numFmtId="2" fontId="4" fillId="13" borderId="19" xfId="0" applyNumberFormat="1" applyFont="1" applyFill="1" applyBorder="1" applyAlignment="1">
      <alignment horizontal="center" vertical="center" wrapText="1"/>
    </xf>
    <xf numFmtId="2" fontId="4" fillId="13" borderId="15" xfId="0" applyNumberFormat="1" applyFont="1" applyFill="1" applyBorder="1" applyAlignment="1">
      <alignment horizontal="center" vertical="center" wrapText="1"/>
    </xf>
    <xf numFmtId="0" fontId="4" fillId="13" borderId="36" xfId="0" applyFont="1" applyFill="1" applyBorder="1" applyAlignment="1">
      <alignment vertical="center" wrapText="1"/>
    </xf>
    <xf numFmtId="0" fontId="21" fillId="13" borderId="19" xfId="0" applyFont="1" applyFill="1" applyBorder="1" applyAlignment="1">
      <alignment horizontal="left" vertical="center"/>
    </xf>
    <xf numFmtId="0" fontId="21" fillId="13" borderId="26" xfId="0" applyFont="1" applyFill="1" applyBorder="1" applyAlignment="1">
      <alignment horizontal="left" vertical="center"/>
    </xf>
    <xf numFmtId="0" fontId="22" fillId="13" borderId="22" xfId="0" applyFont="1" applyFill="1" applyBorder="1" applyAlignment="1">
      <alignment horizontal="left" vertical="center" wrapText="1"/>
    </xf>
    <xf numFmtId="0" fontId="4" fillId="13" borderId="22" xfId="0" applyFont="1" applyFill="1" applyBorder="1" applyAlignment="1">
      <alignment horizontal="center" vertical="center"/>
    </xf>
    <xf numFmtId="0" fontId="21" fillId="7" borderId="80" xfId="0" applyFont="1" applyFill="1" applyBorder="1" applyAlignment="1">
      <alignment horizontal="center" vertical="center"/>
    </xf>
    <xf numFmtId="0" fontId="4" fillId="0" borderId="101" xfId="0" applyFont="1" applyBorder="1" applyAlignment="1">
      <alignment horizontal="center" vertical="center"/>
    </xf>
    <xf numFmtId="0" fontId="22" fillId="13" borderId="19" xfId="0" applyFont="1" applyFill="1" applyBorder="1" applyAlignment="1">
      <alignment horizontal="center" vertical="center"/>
    </xf>
    <xf numFmtId="0" fontId="22" fillId="13" borderId="21" xfId="0" applyFont="1" applyFill="1" applyBorder="1" applyAlignment="1">
      <alignment horizontal="center" vertical="center"/>
    </xf>
    <xf numFmtId="0" fontId="22" fillId="13" borderId="39" xfId="0" applyFont="1" applyFill="1" applyBorder="1" applyAlignment="1">
      <alignment horizontal="left" vertical="center" wrapText="1"/>
    </xf>
    <xf numFmtId="0" fontId="4" fillId="13" borderId="39" xfId="0" applyFont="1" applyFill="1" applyBorder="1" applyAlignment="1">
      <alignment horizontal="center" vertical="center"/>
    </xf>
    <xf numFmtId="0" fontId="22" fillId="13" borderId="39" xfId="0" applyFont="1" applyFill="1" applyBorder="1" applyAlignment="1">
      <alignment horizontal="center" vertical="center"/>
    </xf>
    <xf numFmtId="0" fontId="4" fillId="13" borderId="30" xfId="0" applyFont="1" applyFill="1" applyBorder="1" applyAlignment="1">
      <alignment horizontal="center" vertical="center"/>
    </xf>
    <xf numFmtId="164" fontId="4" fillId="0" borderId="178" xfId="0" applyNumberFormat="1" applyFont="1" applyBorder="1" applyAlignment="1">
      <alignment horizontal="center"/>
    </xf>
    <xf numFmtId="0" fontId="22" fillId="13" borderId="36" xfId="0" applyFont="1" applyFill="1" applyBorder="1" applyAlignment="1">
      <alignment horizontal="left" vertical="center" wrapText="1"/>
    </xf>
    <xf numFmtId="0" fontId="22" fillId="13" borderId="36" xfId="0" applyFont="1" applyFill="1" applyBorder="1" applyAlignment="1">
      <alignment horizontal="center" vertical="center"/>
    </xf>
    <xf numFmtId="165" fontId="4" fillId="13" borderId="35" xfId="0" applyNumberFormat="1" applyFont="1" applyFill="1" applyBorder="1" applyAlignment="1">
      <alignment horizontal="center" vertical="center"/>
    </xf>
    <xf numFmtId="165" fontId="4" fillId="13" borderId="36" xfId="0" applyNumberFormat="1" applyFont="1" applyFill="1" applyBorder="1" applyAlignment="1">
      <alignment horizontal="center" vertical="center"/>
    </xf>
    <xf numFmtId="165" fontId="4" fillId="13" borderId="37" xfId="0" applyNumberFormat="1" applyFont="1" applyFill="1" applyBorder="1" applyAlignment="1">
      <alignment horizontal="center" vertical="center"/>
    </xf>
    <xf numFmtId="164" fontId="4" fillId="13" borderId="21" xfId="0" applyNumberFormat="1" applyFont="1" applyFill="1" applyBorder="1" applyAlignment="1">
      <alignment horizontal="center" vertical="center"/>
    </xf>
    <xf numFmtId="164" fontId="4" fillId="13" borderId="22" xfId="0" applyNumberFormat="1" applyFont="1" applyFill="1" applyBorder="1" applyAlignment="1">
      <alignment horizontal="center" vertical="center"/>
    </xf>
    <xf numFmtId="164" fontId="4" fillId="13" borderId="23" xfId="0" applyNumberFormat="1" applyFont="1" applyFill="1" applyBorder="1" applyAlignment="1">
      <alignment horizontal="center" vertical="center"/>
    </xf>
    <xf numFmtId="0" fontId="4" fillId="13" borderId="54" xfId="0" applyFont="1" applyFill="1" applyBorder="1" applyAlignment="1">
      <alignment horizontal="center" vertical="center"/>
    </xf>
    <xf numFmtId="0" fontId="21" fillId="0" borderId="118" xfId="0" applyFont="1" applyBorder="1" applyAlignment="1">
      <alignment horizontal="left" vertical="center"/>
    </xf>
    <xf numFmtId="0" fontId="21" fillId="0" borderId="83" xfId="0" applyFont="1" applyBorder="1" applyAlignment="1">
      <alignment horizontal="left" vertical="center"/>
    </xf>
    <xf numFmtId="164" fontId="4" fillId="0" borderId="83" xfId="0" applyNumberFormat="1" applyFont="1" applyBorder="1" applyAlignment="1">
      <alignment horizontal="left"/>
    </xf>
    <xf numFmtId="164" fontId="4" fillId="0" borderId="84" xfId="0" applyNumberFormat="1" applyFont="1" applyBorder="1" applyAlignment="1">
      <alignment horizontal="left"/>
    </xf>
    <xf numFmtId="164" fontId="4" fillId="13" borderId="26" xfId="0" applyNumberFormat="1" applyFont="1" applyFill="1" applyBorder="1" applyAlignment="1">
      <alignment horizontal="left" vertical="center"/>
    </xf>
    <xf numFmtId="164" fontId="4" fillId="13" borderId="83" xfId="0" applyNumberFormat="1" applyFont="1" applyFill="1" applyBorder="1" applyAlignment="1">
      <alignment horizontal="left" vertical="center"/>
    </xf>
    <xf numFmtId="165" fontId="2" fillId="9" borderId="64" xfId="0" applyNumberFormat="1" applyFont="1" applyFill="1" applyBorder="1" applyAlignment="1">
      <alignment horizontal="center" vertical="center"/>
    </xf>
    <xf numFmtId="165" fontId="2" fillId="9" borderId="51" xfId="0" applyNumberFormat="1" applyFont="1" applyFill="1" applyBorder="1" applyAlignment="1">
      <alignment horizontal="center" vertical="center"/>
    </xf>
    <xf numFmtId="165" fontId="2" fillId="9" borderId="26" xfId="0" applyNumberFormat="1" applyFont="1" applyFill="1" applyBorder="1" applyAlignment="1">
      <alignment horizontal="center" vertical="center"/>
    </xf>
    <xf numFmtId="165" fontId="2" fillId="9" borderId="15" xfId="0" applyNumberFormat="1" applyFont="1" applyFill="1" applyBorder="1" applyAlignment="1">
      <alignment horizontal="center" vertical="center"/>
    </xf>
    <xf numFmtId="165" fontId="2" fillId="9" borderId="31" xfId="0" applyNumberFormat="1" applyFont="1" applyFill="1" applyBorder="1" applyAlignment="1">
      <alignment horizontal="center" vertical="center"/>
    </xf>
    <xf numFmtId="165" fontId="2" fillId="9" borderId="39" xfId="0" applyNumberFormat="1" applyFont="1" applyFill="1" applyBorder="1" applyAlignment="1">
      <alignment horizontal="center" vertical="center"/>
    </xf>
    <xf numFmtId="165" fontId="2" fillId="9" borderId="27" xfId="0" applyNumberFormat="1" applyFont="1" applyFill="1" applyBorder="1" applyAlignment="1">
      <alignment horizontal="center" vertical="center"/>
    </xf>
    <xf numFmtId="165" fontId="2" fillId="9" borderId="22" xfId="0" applyNumberFormat="1" applyFont="1" applyFill="1" applyBorder="1" applyAlignment="1">
      <alignment horizontal="center" vertical="center"/>
    </xf>
    <xf numFmtId="0" fontId="4" fillId="9" borderId="0" xfId="0" applyFont="1" applyFill="1" applyAlignment="1">
      <alignment horizontal="left" vertical="center"/>
    </xf>
    <xf numFmtId="165" fontId="21" fillId="7" borderId="90" xfId="0" applyNumberFormat="1" applyFont="1" applyFill="1" applyBorder="1" applyAlignment="1">
      <alignment horizontal="center" vertical="center"/>
    </xf>
    <xf numFmtId="165" fontId="21" fillId="7" borderId="80" xfId="0" applyNumberFormat="1" applyFont="1" applyFill="1" applyBorder="1" applyAlignment="1">
      <alignment horizontal="center" vertical="center"/>
    </xf>
    <xf numFmtId="165" fontId="4" fillId="9" borderId="24" xfId="0" applyNumberFormat="1" applyFont="1" applyFill="1" applyBorder="1" applyAlignment="1">
      <alignment horizontal="center"/>
    </xf>
    <xf numFmtId="0" fontId="0" fillId="7" borderId="17" xfId="0" applyFill="1" applyBorder="1"/>
    <xf numFmtId="0" fontId="0" fillId="7" borderId="18" xfId="0" applyFill="1" applyBorder="1"/>
    <xf numFmtId="0" fontId="0" fillId="7" borderId="24" xfId="0" applyFill="1" applyBorder="1"/>
    <xf numFmtId="0" fontId="0" fillId="7" borderId="58" xfId="0" applyFill="1" applyBorder="1"/>
    <xf numFmtId="0" fontId="0" fillId="7" borderId="59" xfId="0" applyFill="1" applyBorder="1"/>
    <xf numFmtId="0" fontId="0" fillId="7" borderId="15" xfId="0" applyFill="1" applyBorder="1"/>
    <xf numFmtId="0" fontId="27" fillId="7" borderId="15" xfId="0" applyFont="1" applyFill="1" applyBorder="1"/>
    <xf numFmtId="165" fontId="27" fillId="13" borderId="36" xfId="0" applyNumberFormat="1" applyFont="1" applyFill="1" applyBorder="1" applyAlignment="1">
      <alignment horizontal="center" vertical="center"/>
    </xf>
    <xf numFmtId="165" fontId="27" fillId="13" borderId="37" xfId="0" applyNumberFormat="1" applyFont="1" applyFill="1" applyBorder="1" applyAlignment="1">
      <alignment horizontal="center" vertical="center"/>
    </xf>
    <xf numFmtId="2" fontId="15" fillId="0" borderId="76" xfId="4" applyNumberFormat="1" applyFont="1" applyBorder="1" applyAlignment="1">
      <alignment horizontal="left" vertical="center" wrapText="1"/>
    </xf>
    <xf numFmtId="0" fontId="15" fillId="0" borderId="15" xfId="0" applyFont="1" applyBorder="1" applyAlignment="1">
      <alignment wrapText="1"/>
    </xf>
    <xf numFmtId="0" fontId="15" fillId="8" borderId="51" xfId="0" applyFont="1" applyFill="1" applyBorder="1" applyAlignment="1">
      <alignment horizontal="left" vertical="center" wrapText="1"/>
    </xf>
    <xf numFmtId="0" fontId="15" fillId="0" borderId="15" xfId="4" applyFont="1" applyBorder="1" applyAlignment="1" applyProtection="1">
      <alignment horizontal="left" vertical="center" wrapText="1" shrinkToFit="1"/>
      <protection locked="0"/>
    </xf>
    <xf numFmtId="2" fontId="22" fillId="6" borderId="45" xfId="4" applyNumberFormat="1" applyFont="1" applyFill="1" applyBorder="1" applyAlignment="1" applyProtection="1">
      <alignment horizontal="center" vertical="center" wrapText="1"/>
      <protection locked="0"/>
    </xf>
    <xf numFmtId="2" fontId="22" fillId="13" borderId="31" xfId="4" applyNumberFormat="1" applyFont="1" applyFill="1" applyBorder="1" applyAlignment="1" applyProtection="1">
      <alignment horizontal="center" vertical="center" wrapText="1"/>
      <protection locked="0"/>
    </xf>
    <xf numFmtId="2" fontId="15" fillId="13" borderId="21" xfId="4" applyNumberFormat="1" applyFont="1" applyFill="1" applyBorder="1" applyAlignment="1">
      <alignment horizontal="left" vertical="center" wrapText="1"/>
    </xf>
    <xf numFmtId="2" fontId="15" fillId="13" borderId="27" xfId="4" applyNumberFormat="1" applyFont="1" applyFill="1" applyBorder="1" applyAlignment="1">
      <alignment horizontal="left" vertical="center" wrapText="1"/>
    </xf>
    <xf numFmtId="2" fontId="15" fillId="13" borderId="22" xfId="4" applyNumberFormat="1" applyFont="1" applyFill="1" applyBorder="1" applyAlignment="1">
      <alignment horizontal="left" vertical="center" wrapText="1"/>
    </xf>
    <xf numFmtId="2" fontId="15" fillId="13" borderId="22" xfId="4" applyNumberFormat="1" applyFont="1" applyFill="1" applyBorder="1" applyAlignment="1">
      <alignment horizontal="center" vertical="center" wrapText="1"/>
    </xf>
    <xf numFmtId="1" fontId="15" fillId="13" borderId="23" xfId="4" applyNumberFormat="1" applyFont="1" applyFill="1" applyBorder="1" applyAlignment="1" applyProtection="1">
      <alignment horizontal="center" vertical="center" wrapText="1"/>
      <protection locked="0"/>
    </xf>
    <xf numFmtId="2" fontId="22" fillId="6" borderId="31" xfId="4" applyNumberFormat="1" applyFont="1" applyFill="1" applyBorder="1" applyAlignment="1" applyProtection="1">
      <alignment horizontal="center" vertical="center" wrapText="1"/>
      <protection locked="0"/>
    </xf>
    <xf numFmtId="2" fontId="15" fillId="0" borderId="77" xfId="4" applyNumberFormat="1" applyFont="1" applyBorder="1" applyAlignment="1">
      <alignment horizontal="left" vertical="center" wrapText="1"/>
    </xf>
    <xf numFmtId="2" fontId="15" fillId="0" borderId="21" xfId="4" applyNumberFormat="1" applyFont="1" applyBorder="1" applyAlignment="1">
      <alignment horizontal="left" vertical="center" wrapText="1"/>
    </xf>
    <xf numFmtId="2" fontId="15" fillId="0" borderId="22" xfId="4" applyNumberFormat="1" applyFont="1" applyBorder="1" applyAlignment="1">
      <alignment horizontal="left" vertical="center" wrapText="1"/>
    </xf>
    <xf numFmtId="2" fontId="15" fillId="0" borderId="29" xfId="4" applyNumberFormat="1" applyFont="1" applyBorder="1" applyAlignment="1">
      <alignment horizontal="left" vertical="center" wrapText="1"/>
    </xf>
    <xf numFmtId="2" fontId="15" fillId="0" borderId="22" xfId="4" applyNumberFormat="1" applyFont="1" applyBorder="1" applyAlignment="1">
      <alignment horizontal="center" vertical="center" wrapText="1"/>
    </xf>
    <xf numFmtId="2" fontId="15" fillId="0" borderId="27" xfId="4" applyNumberFormat="1" applyFont="1" applyBorder="1" applyAlignment="1">
      <alignment horizontal="center" vertical="center" wrapText="1"/>
    </xf>
    <xf numFmtId="1" fontId="15" fillId="0" borderId="23" xfId="4" applyNumberFormat="1" applyFont="1" applyBorder="1" applyAlignment="1" applyProtection="1">
      <alignment horizontal="center" vertical="center" wrapText="1"/>
      <protection locked="0"/>
    </xf>
    <xf numFmtId="2" fontId="22" fillId="6" borderId="26" xfId="4" applyNumberFormat="1" applyFont="1" applyFill="1" applyBorder="1" applyAlignment="1" applyProtection="1">
      <alignment horizontal="center" vertical="center" wrapText="1"/>
      <protection locked="0"/>
    </xf>
    <xf numFmtId="0" fontId="15" fillId="0" borderId="77" xfId="4" applyFont="1" applyBorder="1" applyAlignment="1" applyProtection="1">
      <alignment horizontal="left" vertical="center" wrapText="1"/>
      <protection locked="0"/>
    </xf>
    <xf numFmtId="0" fontId="15" fillId="0" borderId="51" xfId="4" applyFont="1" applyBorder="1" applyAlignment="1" applyProtection="1">
      <alignment horizontal="left" vertical="center" wrapText="1"/>
      <protection locked="0"/>
    </xf>
    <xf numFmtId="2" fontId="15" fillId="8" borderId="52" xfId="4" applyNumberFormat="1" applyFont="1" applyFill="1" applyBorder="1" applyAlignment="1">
      <alignment horizontal="left" vertical="center" wrapText="1"/>
    </xf>
    <xf numFmtId="1" fontId="15" fillId="8" borderId="20" xfId="4" applyNumberFormat="1" applyFont="1" applyFill="1" applyBorder="1" applyAlignment="1" applyProtection="1">
      <alignment horizontal="center" vertical="center" wrapText="1"/>
      <protection locked="0"/>
    </xf>
    <xf numFmtId="2" fontId="15" fillId="8" borderId="19" xfId="4" applyNumberFormat="1" applyFont="1" applyFill="1" applyBorder="1" applyAlignment="1">
      <alignment horizontal="left" vertical="center" wrapText="1"/>
    </xf>
    <xf numFmtId="2" fontId="15" fillId="13" borderId="19" xfId="4" applyNumberFormat="1" applyFont="1" applyFill="1" applyBorder="1" applyAlignment="1">
      <alignment horizontal="left" vertical="center" wrapText="1"/>
    </xf>
    <xf numFmtId="1" fontId="15" fillId="13" borderId="20" xfId="4" applyNumberFormat="1" applyFont="1" applyFill="1" applyBorder="1" applyAlignment="1" applyProtection="1">
      <alignment horizontal="center" vertical="center" wrapText="1"/>
      <protection locked="0"/>
    </xf>
    <xf numFmtId="2" fontId="22" fillId="6" borderId="101" xfId="4" applyNumberFormat="1" applyFont="1" applyFill="1" applyBorder="1" applyAlignment="1" applyProtection="1">
      <alignment horizontal="center" vertical="center" wrapText="1"/>
      <protection locked="0"/>
    </xf>
    <xf numFmtId="2" fontId="15" fillId="8" borderId="64" xfId="4" applyNumberFormat="1" applyFont="1" applyFill="1" applyBorder="1" applyAlignment="1">
      <alignment horizontal="center" vertical="center" wrapText="1"/>
    </xf>
    <xf numFmtId="2" fontId="15" fillId="8" borderId="51" xfId="4" applyNumberFormat="1" applyFont="1" applyFill="1" applyBorder="1" applyAlignment="1">
      <alignment horizontal="center" vertical="center" wrapText="1"/>
    </xf>
    <xf numFmtId="1" fontId="15" fillId="8" borderId="53" xfId="4" applyNumberFormat="1" applyFont="1" applyFill="1" applyBorder="1" applyAlignment="1" applyProtection="1">
      <alignment horizontal="center" vertical="center" wrapText="1"/>
      <protection locked="0"/>
    </xf>
    <xf numFmtId="2" fontId="15" fillId="0" borderId="90" xfId="4" applyNumberFormat="1" applyFont="1" applyBorder="1" applyAlignment="1">
      <alignment horizontal="left" vertical="center" wrapText="1"/>
    </xf>
    <xf numFmtId="1" fontId="15" fillId="0" borderId="20" xfId="4" applyNumberFormat="1" applyFont="1" applyBorder="1" applyAlignment="1" applyProtection="1">
      <alignment horizontal="center" vertical="center" wrapText="1"/>
      <protection locked="0"/>
    </xf>
    <xf numFmtId="2" fontId="15" fillId="0" borderId="179" xfId="4" applyNumberFormat="1" applyFont="1" applyBorder="1" applyAlignment="1">
      <alignment horizontal="left" vertical="center" wrapText="1"/>
    </xf>
    <xf numFmtId="1" fontId="15" fillId="0" borderId="47" xfId="4" applyNumberFormat="1" applyFont="1" applyBorder="1" applyAlignment="1" applyProtection="1">
      <alignment horizontal="center" vertical="center" wrapText="1"/>
      <protection locked="0"/>
    </xf>
    <xf numFmtId="2" fontId="15" fillId="0" borderId="180" xfId="4" applyNumberFormat="1" applyFont="1" applyBorder="1" applyAlignment="1">
      <alignment horizontal="left" vertical="center" wrapText="1"/>
    </xf>
    <xf numFmtId="2" fontId="15" fillId="0" borderId="27" xfId="4" applyNumberFormat="1" applyFont="1" applyBorder="1" applyAlignment="1">
      <alignment horizontal="left" vertical="center" wrapText="1"/>
    </xf>
    <xf numFmtId="1" fontId="16" fillId="5" borderId="181" xfId="4" applyNumberFormat="1" applyFont="1" applyFill="1" applyBorder="1" applyAlignment="1" applyProtection="1">
      <alignment horizontal="left" vertical="center" wrapText="1"/>
      <protection locked="0"/>
    </xf>
    <xf numFmtId="1" fontId="16" fillId="5" borderId="182" xfId="4" applyNumberFormat="1" applyFont="1" applyFill="1" applyBorder="1" applyAlignment="1" applyProtection="1">
      <alignment horizontal="left" vertical="center" wrapText="1"/>
      <protection locked="0"/>
    </xf>
    <xf numFmtId="0" fontId="16" fillId="5" borderId="79" xfId="0" applyFont="1" applyFill="1" applyBorder="1" applyAlignment="1">
      <alignment horizontal="left" vertical="center" wrapText="1"/>
    </xf>
    <xf numFmtId="1" fontId="16" fillId="5" borderId="183" xfId="4" applyNumberFormat="1" applyFont="1" applyFill="1" applyBorder="1" applyAlignment="1" applyProtection="1">
      <alignment horizontal="left" vertical="center" wrapText="1"/>
      <protection locked="0"/>
    </xf>
    <xf numFmtId="1" fontId="16" fillId="5" borderId="184" xfId="4" applyNumberFormat="1" applyFont="1" applyFill="1" applyBorder="1" applyAlignment="1" applyProtection="1">
      <alignment horizontal="left" vertical="center" wrapText="1"/>
      <protection locked="0"/>
    </xf>
    <xf numFmtId="0" fontId="38" fillId="0" borderId="15" xfId="0" applyFont="1" applyBorder="1" applyAlignment="1">
      <alignment horizontal="center"/>
    </xf>
    <xf numFmtId="0" fontId="22" fillId="0" borderId="42" xfId="0" applyFont="1" applyBorder="1" applyAlignment="1">
      <alignment vertical="center" wrapText="1"/>
    </xf>
    <xf numFmtId="0" fontId="15" fillId="0" borderId="19" xfId="0" applyFont="1" applyBorder="1" applyAlignment="1">
      <alignment horizontal="center" vertical="center" wrapText="1"/>
    </xf>
    <xf numFmtId="0" fontId="15" fillId="3" borderId="19" xfId="0" applyFont="1" applyFill="1" applyBorder="1" applyAlignment="1">
      <alignment horizontal="center" vertical="center"/>
    </xf>
    <xf numFmtId="0" fontId="4" fillId="14" borderId="18" xfId="0" applyFont="1" applyFill="1" applyBorder="1"/>
    <xf numFmtId="0" fontId="27" fillId="14" borderId="25" xfId="0" applyFont="1" applyFill="1" applyBorder="1" applyAlignment="1">
      <alignment horizontal="left"/>
    </xf>
    <xf numFmtId="0" fontId="4" fillId="14" borderId="24" xfId="0" applyFont="1" applyFill="1" applyBorder="1" applyAlignment="1">
      <alignment wrapText="1"/>
    </xf>
    <xf numFmtId="0" fontId="4" fillId="14" borderId="24" xfId="0" applyFont="1" applyFill="1" applyBorder="1"/>
    <xf numFmtId="0" fontId="4" fillId="14" borderId="59" xfId="0" applyFont="1" applyFill="1" applyBorder="1"/>
    <xf numFmtId="0" fontId="2" fillId="14" borderId="18" xfId="0" applyFont="1" applyFill="1" applyBorder="1"/>
    <xf numFmtId="0" fontId="2" fillId="14" borderId="24" xfId="0" applyFont="1" applyFill="1" applyBorder="1"/>
    <xf numFmtId="0" fontId="4" fillId="14" borderId="0" xfId="0" applyFont="1" applyFill="1"/>
    <xf numFmtId="0" fontId="4" fillId="14" borderId="58" xfId="0" applyFont="1" applyFill="1" applyBorder="1"/>
    <xf numFmtId="0" fontId="2" fillId="14" borderId="59" xfId="0" applyFont="1" applyFill="1" applyBorder="1"/>
    <xf numFmtId="0" fontId="8" fillId="0" borderId="113" xfId="0" applyFont="1" applyBorder="1"/>
    <xf numFmtId="0" fontId="8" fillId="0" borderId="4" xfId="0" applyFont="1" applyBorder="1"/>
    <xf numFmtId="0" fontId="8" fillId="0" borderId="114" xfId="0" applyFont="1" applyBorder="1"/>
    <xf numFmtId="0" fontId="8" fillId="0" borderId="111" xfId="0" applyFont="1" applyBorder="1"/>
    <xf numFmtId="0" fontId="8" fillId="0" borderId="112" xfId="0" applyFont="1" applyBorder="1"/>
    <xf numFmtId="0" fontId="12" fillId="10" borderId="185" xfId="0" applyFont="1" applyFill="1" applyBorder="1"/>
    <xf numFmtId="0" fontId="12" fillId="10" borderId="16" xfId="0" applyFont="1" applyFill="1" applyBorder="1"/>
    <xf numFmtId="0" fontId="12" fillId="7" borderId="62" xfId="0" applyFont="1" applyFill="1" applyBorder="1"/>
    <xf numFmtId="0" fontId="27" fillId="14" borderId="0" xfId="0" applyFont="1" applyFill="1" applyAlignment="1">
      <alignment horizontal="left"/>
    </xf>
    <xf numFmtId="0" fontId="34" fillId="14" borderId="25" xfId="0" applyFont="1" applyFill="1" applyBorder="1" applyAlignment="1">
      <alignment horizontal="left"/>
    </xf>
    <xf numFmtId="0" fontId="34" fillId="14" borderId="0" xfId="0" applyFont="1" applyFill="1" applyAlignment="1">
      <alignment horizontal="left"/>
    </xf>
    <xf numFmtId="0" fontId="27" fillId="14" borderId="49" xfId="0" applyFont="1" applyFill="1" applyBorder="1" applyAlignment="1">
      <alignment horizontal="left"/>
    </xf>
    <xf numFmtId="0" fontId="27" fillId="14" borderId="58" xfId="0" applyFont="1" applyFill="1" applyBorder="1" applyAlignment="1">
      <alignment horizontal="left"/>
    </xf>
    <xf numFmtId="0" fontId="21" fillId="0" borderId="0" xfId="0" applyFont="1" applyAlignment="1">
      <alignment vertical="center"/>
    </xf>
    <xf numFmtId="0" fontId="15" fillId="9" borderId="17" xfId="0" applyFont="1" applyFill="1" applyBorder="1"/>
    <xf numFmtId="0" fontId="15" fillId="9" borderId="0" xfId="0" applyFont="1" applyFill="1"/>
    <xf numFmtId="0" fontId="16" fillId="4" borderId="52" xfId="0" applyFont="1" applyFill="1" applyBorder="1" applyAlignment="1">
      <alignment horizontal="center" vertical="center"/>
    </xf>
    <xf numFmtId="0" fontId="16" fillId="4" borderId="51" xfId="0" applyFont="1" applyFill="1" applyBorder="1" applyAlignment="1">
      <alignment horizontal="center" vertical="center"/>
    </xf>
    <xf numFmtId="0" fontId="16" fillId="4" borderId="51" xfId="0" applyFont="1" applyFill="1" applyBorder="1" applyAlignment="1">
      <alignment horizontal="left" vertical="center" wrapText="1"/>
    </xf>
    <xf numFmtId="0" fontId="16" fillId="4" borderId="64" xfId="0" applyFont="1" applyFill="1" applyBorder="1" applyAlignment="1">
      <alignment horizontal="left" vertical="center" wrapText="1"/>
    </xf>
    <xf numFmtId="0" fontId="16" fillId="7" borderId="51" xfId="0" applyFont="1" applyFill="1" applyBorder="1" applyAlignment="1">
      <alignment vertical="center"/>
    </xf>
    <xf numFmtId="0" fontId="27" fillId="7" borderId="66" xfId="0" applyFont="1" applyFill="1" applyBorder="1" applyAlignment="1">
      <alignment horizontal="center"/>
    </xf>
    <xf numFmtId="0" fontId="27" fillId="7" borderId="121" xfId="0" applyFont="1" applyFill="1" applyBorder="1" applyAlignment="1">
      <alignment horizontal="center"/>
    </xf>
    <xf numFmtId="0" fontId="27" fillId="7" borderId="115" xfId="0" applyFont="1" applyFill="1" applyBorder="1" applyAlignment="1">
      <alignment horizontal="center"/>
    </xf>
    <xf numFmtId="0" fontId="27" fillId="7" borderId="14" xfId="0" applyFont="1" applyFill="1" applyBorder="1" applyAlignment="1">
      <alignment horizontal="center"/>
    </xf>
    <xf numFmtId="0" fontId="27" fillId="7" borderId="107" xfId="0" applyFont="1" applyFill="1" applyBorder="1" applyAlignment="1">
      <alignment horizontal="center"/>
    </xf>
    <xf numFmtId="0" fontId="27" fillId="7" borderId="99" xfId="0" applyFont="1" applyFill="1" applyBorder="1" applyAlignment="1">
      <alignment horizontal="center"/>
    </xf>
    <xf numFmtId="2" fontId="15" fillId="13" borderId="103" xfId="0" applyNumberFormat="1" applyFont="1" applyFill="1" applyBorder="1" applyAlignment="1">
      <alignment horizontal="center" vertical="center"/>
    </xf>
    <xf numFmtId="0" fontId="21" fillId="7" borderId="121" xfId="0" applyFont="1" applyFill="1" applyBorder="1" applyAlignment="1">
      <alignment horizontal="center" vertical="center"/>
    </xf>
    <xf numFmtId="0" fontId="0" fillId="17" borderId="16" xfId="0" applyFill="1" applyBorder="1"/>
    <xf numFmtId="0" fontId="0" fillId="17" borderId="17" xfId="0" applyFill="1" applyBorder="1"/>
    <xf numFmtId="0" fontId="0" fillId="17" borderId="18" xfId="0" applyFill="1" applyBorder="1"/>
    <xf numFmtId="0" fontId="0" fillId="17" borderId="25" xfId="0" applyFill="1" applyBorder="1"/>
    <xf numFmtId="0" fontId="0" fillId="17" borderId="0" xfId="0" applyFill="1"/>
    <xf numFmtId="0" fontId="3" fillId="17" borderId="0" xfId="0" applyFont="1" applyFill="1"/>
    <xf numFmtId="0" fontId="0" fillId="17" borderId="24" xfId="0" applyFill="1" applyBorder="1"/>
    <xf numFmtId="0" fontId="13" fillId="17" borderId="0" xfId="3" applyFont="1" applyFill="1" applyBorder="1" applyAlignment="1"/>
    <xf numFmtId="0" fontId="8" fillId="17" borderId="0" xfId="0" applyFont="1" applyFill="1"/>
    <xf numFmtId="0" fontId="12" fillId="17" borderId="0" xfId="0" applyFont="1" applyFill="1"/>
    <xf numFmtId="0" fontId="2" fillId="17" borderId="0" xfId="0" applyFont="1" applyFill="1"/>
    <xf numFmtId="0" fontId="0" fillId="17" borderId="49" xfId="0" applyFill="1" applyBorder="1"/>
    <xf numFmtId="0" fontId="0" fillId="17" borderId="58" xfId="0" applyFill="1" applyBorder="1"/>
    <xf numFmtId="0" fontId="12" fillId="17" borderId="58" xfId="0" applyFont="1" applyFill="1" applyBorder="1"/>
    <xf numFmtId="0" fontId="8" fillId="17" borderId="58" xfId="0" applyFont="1" applyFill="1" applyBorder="1"/>
    <xf numFmtId="0" fontId="0" fillId="17" borderId="59" xfId="0" applyFill="1" applyBorder="1"/>
    <xf numFmtId="0" fontId="21" fillId="17" borderId="112" xfId="0" applyFont="1" applyFill="1" applyBorder="1" applyAlignment="1">
      <alignment vertical="center"/>
    </xf>
    <xf numFmtId="0" fontId="21" fillId="17" borderId="110" xfId="0" applyFont="1" applyFill="1" applyBorder="1" applyAlignment="1">
      <alignment vertical="center"/>
    </xf>
    <xf numFmtId="0" fontId="21" fillId="17" borderId="111" xfId="0" applyFont="1" applyFill="1" applyBorder="1" applyAlignment="1">
      <alignment vertical="center"/>
    </xf>
    <xf numFmtId="0" fontId="27" fillId="17" borderId="35" xfId="0" applyFont="1" applyFill="1" applyBorder="1" applyAlignment="1">
      <alignment horizontal="center" vertical="center"/>
    </xf>
    <xf numFmtId="0" fontId="27" fillId="17" borderId="36" xfId="0" applyFont="1" applyFill="1" applyBorder="1" applyAlignment="1">
      <alignment horizontal="center" vertical="center"/>
    </xf>
    <xf numFmtId="0" fontId="16" fillId="18" borderId="36" xfId="0" applyFont="1" applyFill="1" applyBorder="1" applyAlignment="1">
      <alignment horizontal="left" vertical="center" wrapText="1"/>
    </xf>
    <xf numFmtId="0" fontId="16" fillId="18" borderId="45" xfId="0" applyFont="1" applyFill="1" applyBorder="1" applyAlignment="1">
      <alignment horizontal="left" vertical="center" wrapText="1"/>
    </xf>
    <xf numFmtId="0" fontId="16" fillId="17" borderId="36" xfId="0" applyFont="1" applyFill="1" applyBorder="1" applyAlignment="1">
      <alignment vertical="center"/>
    </xf>
    <xf numFmtId="0" fontId="27" fillId="17" borderId="54" xfId="0" applyFont="1" applyFill="1" applyBorder="1"/>
    <xf numFmtId="0" fontId="27" fillId="17" borderId="16" xfId="0" applyFont="1" applyFill="1" applyBorder="1"/>
    <xf numFmtId="0" fontId="27" fillId="17" borderId="120" xfId="0" applyFont="1" applyFill="1" applyBorder="1"/>
    <xf numFmtId="0" fontId="27" fillId="17" borderId="116" xfId="0" applyFont="1" applyFill="1" applyBorder="1"/>
    <xf numFmtId="0" fontId="27" fillId="17" borderId="93" xfId="0" applyFont="1" applyFill="1" applyBorder="1"/>
    <xf numFmtId="0" fontId="27" fillId="17" borderId="104" xfId="0" applyFont="1" applyFill="1" applyBorder="1"/>
    <xf numFmtId="0" fontId="27" fillId="17" borderId="96" xfId="0" applyFont="1" applyFill="1" applyBorder="1"/>
    <xf numFmtId="0" fontId="16" fillId="17" borderId="35" xfId="0" applyFont="1" applyFill="1" applyBorder="1" applyAlignment="1">
      <alignment horizontal="center" vertical="center"/>
    </xf>
    <xf numFmtId="0" fontId="16" fillId="17" borderId="36" xfId="0" applyFont="1" applyFill="1" applyBorder="1" applyAlignment="1">
      <alignment horizontal="center" vertical="center"/>
    </xf>
    <xf numFmtId="0" fontId="21" fillId="17" borderId="54" xfId="0" applyFont="1" applyFill="1" applyBorder="1" applyAlignment="1">
      <alignment horizontal="center" vertical="center"/>
    </xf>
    <xf numFmtId="0" fontId="21" fillId="17" borderId="90" xfId="0" applyFont="1" applyFill="1" applyBorder="1" applyAlignment="1">
      <alignment horizontal="center" vertical="center"/>
    </xf>
    <xf numFmtId="0" fontId="16" fillId="18" borderId="35" xfId="0" applyFont="1" applyFill="1" applyBorder="1" applyAlignment="1">
      <alignment horizontal="center" vertical="center"/>
    </xf>
    <xf numFmtId="0" fontId="16" fillId="18" borderId="36" xfId="0" applyFont="1" applyFill="1" applyBorder="1" applyAlignment="1">
      <alignment horizontal="center" vertical="center"/>
    </xf>
    <xf numFmtId="0" fontId="25" fillId="17" borderId="17" xfId="0" applyFont="1" applyFill="1" applyBorder="1" applyAlignment="1">
      <alignment horizontal="left" vertical="center"/>
    </xf>
    <xf numFmtId="0" fontId="16" fillId="17" borderId="69" xfId="0" applyFont="1" applyFill="1" applyBorder="1" applyAlignment="1">
      <alignment horizontal="center" vertical="center"/>
    </xf>
    <xf numFmtId="0" fontId="21" fillId="17" borderId="69" xfId="0" applyFont="1" applyFill="1" applyBorder="1" applyAlignment="1">
      <alignment horizontal="center" vertical="center"/>
    </xf>
    <xf numFmtId="0" fontId="21" fillId="17" borderId="120" xfId="0" applyFont="1" applyFill="1" applyBorder="1" applyAlignment="1">
      <alignment horizontal="center" vertical="center"/>
    </xf>
    <xf numFmtId="0" fontId="16" fillId="17" borderId="77" xfId="0" applyFont="1" applyFill="1" applyBorder="1" applyAlignment="1">
      <alignment horizontal="center" vertical="center"/>
    </xf>
    <xf numFmtId="0" fontId="16" fillId="17" borderId="75" xfId="0" applyFont="1" applyFill="1" applyBorder="1" applyAlignment="1">
      <alignment horizontal="center" vertical="center"/>
    </xf>
    <xf numFmtId="0" fontId="16" fillId="17" borderId="75" xfId="0" applyFont="1" applyFill="1" applyBorder="1" applyAlignment="1">
      <alignment horizontal="left" vertical="center" wrapText="1"/>
    </xf>
    <xf numFmtId="0" fontId="16" fillId="17" borderId="76" xfId="0" applyFont="1" applyFill="1" applyBorder="1" applyAlignment="1">
      <alignment horizontal="left" vertical="center" wrapText="1"/>
    </xf>
    <xf numFmtId="0" fontId="16" fillId="17" borderId="75" xfId="0" applyFont="1" applyFill="1" applyBorder="1" applyAlignment="1">
      <alignment horizontal="left" vertical="center"/>
    </xf>
    <xf numFmtId="0" fontId="16" fillId="17" borderId="89" xfId="0" applyFont="1" applyFill="1" applyBorder="1" applyAlignment="1">
      <alignment horizontal="center" vertical="center"/>
    </xf>
    <xf numFmtId="0" fontId="16" fillId="17" borderId="121" xfId="0" applyFont="1" applyFill="1" applyBorder="1" applyAlignment="1">
      <alignment horizontal="center" vertical="center"/>
    </xf>
    <xf numFmtId="0" fontId="27" fillId="17" borderId="190" xfId="0" applyFont="1" applyFill="1" applyBorder="1" applyAlignment="1">
      <alignment horizontal="center" vertical="center"/>
    </xf>
    <xf numFmtId="0" fontId="27" fillId="17" borderId="79" xfId="0" applyFont="1" applyFill="1" applyBorder="1" applyAlignment="1">
      <alignment horizontal="center" vertical="center"/>
    </xf>
    <xf numFmtId="0" fontId="16" fillId="18" borderId="79" xfId="0" applyFont="1" applyFill="1" applyBorder="1" applyAlignment="1">
      <alignment horizontal="left" vertical="center" wrapText="1"/>
    </xf>
    <xf numFmtId="0" fontId="16" fillId="18" borderId="186" xfId="0" applyFont="1" applyFill="1" applyBorder="1" applyAlignment="1">
      <alignment horizontal="left" vertical="center" wrapText="1"/>
    </xf>
    <xf numFmtId="0" fontId="16" fillId="17" borderId="79" xfId="0" applyFont="1" applyFill="1" applyBorder="1" applyAlignment="1">
      <alignment vertical="center"/>
    </xf>
    <xf numFmtId="0" fontId="27" fillId="17" borderId="194" xfId="0" applyFont="1" applyFill="1" applyBorder="1"/>
    <xf numFmtId="0" fontId="27" fillId="17" borderId="110" xfId="0" applyFont="1" applyFill="1" applyBorder="1"/>
    <xf numFmtId="0" fontId="27" fillId="17" borderId="185" xfId="0" applyFont="1" applyFill="1" applyBorder="1"/>
    <xf numFmtId="0" fontId="27" fillId="17" borderId="111" xfId="0" applyFont="1" applyFill="1" applyBorder="1"/>
    <xf numFmtId="0" fontId="27" fillId="17" borderId="163" xfId="0" applyFont="1" applyFill="1" applyBorder="1"/>
    <xf numFmtId="0" fontId="27" fillId="17" borderId="192" xfId="0" applyFont="1" applyFill="1" applyBorder="1"/>
    <xf numFmtId="0" fontId="27" fillId="17" borderId="193" xfId="0" applyFont="1" applyFill="1" applyBorder="1"/>
    <xf numFmtId="0" fontId="21" fillId="17" borderId="110" xfId="0" applyFont="1" applyFill="1" applyBorder="1" applyAlignment="1">
      <alignment horizontal="center" vertical="center"/>
    </xf>
    <xf numFmtId="0" fontId="21" fillId="17" borderId="37" xfId="0" applyFont="1" applyFill="1" applyBorder="1" applyAlignment="1">
      <alignment horizontal="center" vertical="center"/>
    </xf>
    <xf numFmtId="0" fontId="21" fillId="17" borderId="93" xfId="0" applyFont="1" applyFill="1" applyBorder="1" applyAlignment="1">
      <alignment horizontal="center" vertical="center"/>
    </xf>
    <xf numFmtId="0" fontId="16" fillId="18" borderId="52" xfId="0" applyFont="1" applyFill="1" applyBorder="1" applyAlignment="1">
      <alignment horizontal="center" vertical="center"/>
    </xf>
    <xf numFmtId="0" fontId="16" fillId="18" borderId="51" xfId="0" applyFont="1" applyFill="1" applyBorder="1" applyAlignment="1">
      <alignment horizontal="center" vertical="center"/>
    </xf>
    <xf numFmtId="0" fontId="16" fillId="18" borderId="51" xfId="0" applyFont="1" applyFill="1" applyBorder="1" applyAlignment="1">
      <alignment horizontal="left" vertical="center" wrapText="1"/>
    </xf>
    <xf numFmtId="0" fontId="16" fillId="18" borderId="64" xfId="0" applyFont="1" applyFill="1" applyBorder="1" applyAlignment="1">
      <alignment horizontal="left" vertical="center" wrapText="1"/>
    </xf>
    <xf numFmtId="0" fontId="25" fillId="17" borderId="0" xfId="0" applyFont="1" applyFill="1" applyAlignment="1">
      <alignment horizontal="left" vertical="center"/>
    </xf>
    <xf numFmtId="0" fontId="16" fillId="17" borderId="172" xfId="0" applyFont="1" applyFill="1" applyBorder="1" applyAlignment="1">
      <alignment horizontal="center" vertical="center"/>
    </xf>
    <xf numFmtId="0" fontId="21" fillId="17" borderId="172" xfId="0" applyFont="1" applyFill="1" applyBorder="1" applyAlignment="1">
      <alignment horizontal="center" vertical="center"/>
    </xf>
    <xf numFmtId="0" fontId="16" fillId="17" borderId="36" xfId="0" applyFont="1" applyFill="1" applyBorder="1" applyAlignment="1">
      <alignment horizontal="left" vertical="center" wrapText="1"/>
    </xf>
    <xf numFmtId="0" fontId="16" fillId="17" borderId="36" xfId="0" applyFont="1" applyFill="1" applyBorder="1" applyAlignment="1">
      <alignment horizontal="left" vertical="center"/>
    </xf>
    <xf numFmtId="0" fontId="16" fillId="17" borderId="37" xfId="0" applyFont="1" applyFill="1" applyBorder="1" applyAlignment="1">
      <alignment horizontal="center" vertical="center"/>
    </xf>
    <xf numFmtId="0" fontId="16" fillId="17" borderId="14" xfId="0" applyFont="1" applyFill="1" applyBorder="1" applyAlignment="1">
      <alignment horizontal="center" vertical="center"/>
    </xf>
    <xf numFmtId="0" fontId="16" fillId="13" borderId="35"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4" fillId="13" borderId="15" xfId="0" applyFont="1" applyFill="1" applyBorder="1" applyAlignment="1">
      <alignment horizontal="center"/>
    </xf>
    <xf numFmtId="0" fontId="16" fillId="13" borderId="19" xfId="0" applyFont="1" applyFill="1" applyBorder="1" applyAlignment="1">
      <alignment horizontal="center" vertical="center" wrapText="1"/>
    </xf>
    <xf numFmtId="0" fontId="15" fillId="13" borderId="21" xfId="0" applyFont="1" applyFill="1" applyBorder="1" applyAlignment="1">
      <alignment horizontal="center" wrapText="1"/>
    </xf>
    <xf numFmtId="0" fontId="4" fillId="13" borderId="22" xfId="0" applyFont="1" applyFill="1" applyBorder="1" applyAlignment="1">
      <alignment horizontal="center"/>
    </xf>
    <xf numFmtId="0" fontId="22" fillId="13" borderId="164" xfId="0" applyFont="1" applyFill="1" applyBorder="1" applyAlignment="1">
      <alignment horizontal="center" vertical="center" wrapText="1"/>
    </xf>
    <xf numFmtId="0" fontId="22" fillId="13" borderId="137" xfId="0" applyFont="1" applyFill="1" applyBorder="1" applyAlignment="1">
      <alignment horizontal="center" vertical="center"/>
    </xf>
    <xf numFmtId="0" fontId="22" fillId="13" borderId="139" xfId="0" applyFont="1" applyFill="1" applyBorder="1" applyAlignment="1">
      <alignment horizontal="center" vertical="center"/>
    </xf>
    <xf numFmtId="0" fontId="4" fillId="13" borderId="21" xfId="0" applyFont="1" applyFill="1" applyBorder="1" applyAlignment="1">
      <alignment horizontal="center" vertical="center"/>
    </xf>
    <xf numFmtId="0" fontId="15" fillId="13" borderId="35" xfId="0" applyFont="1" applyFill="1" applyBorder="1" applyAlignment="1">
      <alignment horizontal="center" vertical="center"/>
    </xf>
    <xf numFmtId="0" fontId="4" fillId="13" borderId="19" xfId="0" applyFont="1" applyFill="1" applyBorder="1" applyAlignment="1">
      <alignment horizontal="center" vertical="center"/>
    </xf>
    <xf numFmtId="0" fontId="4" fillId="13" borderId="36" xfId="0" applyFont="1" applyFill="1" applyBorder="1" applyAlignment="1">
      <alignment horizontal="center" vertical="center"/>
    </xf>
    <xf numFmtId="0" fontId="22" fillId="19" borderId="19"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15" xfId="0" applyFont="1" applyFill="1" applyBorder="1" applyAlignment="1">
      <alignment vertical="center" wrapText="1"/>
    </xf>
    <xf numFmtId="0" fontId="22" fillId="19" borderId="26" xfId="0" applyFont="1" applyFill="1" applyBorder="1" applyAlignment="1">
      <alignment vertical="center" wrapText="1"/>
    </xf>
    <xf numFmtId="0" fontId="22" fillId="19" borderId="42" xfId="0" applyFont="1" applyFill="1" applyBorder="1" applyAlignment="1">
      <alignment horizontal="center" vertical="center"/>
    </xf>
    <xf numFmtId="0" fontId="22" fillId="19" borderId="43" xfId="0" applyFont="1" applyFill="1" applyBorder="1" applyAlignment="1">
      <alignment horizontal="center" vertical="center"/>
    </xf>
    <xf numFmtId="0" fontId="4" fillId="19" borderId="44" xfId="0" applyFont="1" applyFill="1" applyBorder="1" applyAlignment="1">
      <alignment horizontal="center" vertical="center"/>
    </xf>
    <xf numFmtId="0" fontId="4" fillId="19" borderId="90" xfId="0" applyFont="1" applyFill="1" applyBorder="1" applyAlignment="1">
      <alignment horizontal="center" vertical="center"/>
    </xf>
    <xf numFmtId="0" fontId="22" fillId="19" borderId="48" xfId="0" applyFont="1" applyFill="1" applyBorder="1" applyAlignment="1">
      <alignment horizontal="center" vertical="center"/>
    </xf>
    <xf numFmtId="0" fontId="4" fillId="19" borderId="19" xfId="0" applyFont="1" applyFill="1" applyBorder="1" applyAlignment="1">
      <alignment horizontal="center" vertical="center"/>
    </xf>
    <xf numFmtId="0" fontId="4" fillId="19" borderId="15" xfId="0" applyFont="1" applyFill="1" applyBorder="1" applyAlignment="1">
      <alignment horizontal="center" vertical="center"/>
    </xf>
    <xf numFmtId="0" fontId="22" fillId="19" borderId="38" xfId="0" applyFont="1" applyFill="1" applyBorder="1" applyAlignment="1">
      <alignment horizontal="center" vertical="center"/>
    </xf>
    <xf numFmtId="0" fontId="22" fillId="19" borderId="39" xfId="0" applyFont="1" applyFill="1" applyBorder="1" applyAlignment="1">
      <alignment horizontal="center" vertical="center"/>
    </xf>
    <xf numFmtId="0" fontId="22" fillId="19" borderId="39" xfId="0" applyFont="1" applyFill="1" applyBorder="1" applyAlignment="1">
      <alignment horizontal="left" vertical="center" wrapText="1"/>
    </xf>
    <xf numFmtId="0" fontId="4" fillId="19" borderId="91" xfId="0" applyFont="1" applyFill="1" applyBorder="1" applyAlignment="1">
      <alignment horizontal="center" vertical="center"/>
    </xf>
    <xf numFmtId="0" fontId="16" fillId="20" borderId="19" xfId="0" applyFont="1" applyFill="1" applyBorder="1" applyAlignment="1">
      <alignment horizontal="center" vertical="center"/>
    </xf>
    <xf numFmtId="0" fontId="16" fillId="20" borderId="15" xfId="0" applyFont="1" applyFill="1" applyBorder="1" applyAlignment="1">
      <alignment horizontal="center" vertical="center"/>
    </xf>
    <xf numFmtId="0" fontId="16" fillId="20" borderId="15" xfId="0" applyFont="1" applyFill="1" applyBorder="1" applyAlignment="1">
      <alignment horizontal="left" vertical="center" wrapText="1"/>
    </xf>
    <xf numFmtId="0" fontId="16" fillId="20" borderId="26" xfId="0" applyFont="1" applyFill="1" applyBorder="1" applyAlignment="1">
      <alignment horizontal="left" vertical="center" wrapText="1"/>
    </xf>
    <xf numFmtId="0" fontId="16" fillId="21" borderId="26" xfId="0" applyFont="1" applyFill="1" applyBorder="1" applyAlignment="1">
      <alignment horizontal="center" vertical="center"/>
    </xf>
    <xf numFmtId="0" fontId="16" fillId="21" borderId="15" xfId="0" applyFont="1" applyFill="1" applyBorder="1" applyAlignment="1">
      <alignment horizontal="center" vertical="center"/>
    </xf>
    <xf numFmtId="0" fontId="21" fillId="21" borderId="28" xfId="0" applyFont="1" applyFill="1" applyBorder="1" applyAlignment="1">
      <alignment horizontal="center" vertical="center"/>
    </xf>
    <xf numFmtId="0" fontId="21" fillId="21" borderId="90" xfId="0" applyFont="1" applyFill="1" applyBorder="1" applyAlignment="1">
      <alignment horizontal="center" vertical="center"/>
    </xf>
    <xf numFmtId="165" fontId="21" fillId="21" borderId="90" xfId="0" applyNumberFormat="1" applyFont="1" applyFill="1" applyBorder="1" applyAlignment="1">
      <alignment horizontal="center" vertical="center"/>
    </xf>
    <xf numFmtId="165" fontId="21" fillId="21" borderId="80" xfId="0" applyNumberFormat="1" applyFont="1" applyFill="1" applyBorder="1" applyAlignment="1">
      <alignment horizontal="center" vertical="center"/>
    </xf>
    <xf numFmtId="0" fontId="16" fillId="21" borderId="0" xfId="0" applyFont="1" applyFill="1" applyAlignment="1">
      <alignment horizontal="center" vertical="center"/>
    </xf>
    <xf numFmtId="0" fontId="21" fillId="21" borderId="0" xfId="0" applyFont="1" applyFill="1" applyAlignment="1">
      <alignment horizontal="center" vertical="center"/>
    </xf>
    <xf numFmtId="0" fontId="21" fillId="21" borderId="80" xfId="0" applyFont="1" applyFill="1" applyBorder="1" applyAlignment="1">
      <alignment horizontal="center" vertical="center"/>
    </xf>
    <xf numFmtId="0" fontId="22" fillId="22" borderId="15" xfId="0" applyFont="1" applyFill="1" applyBorder="1" applyAlignment="1">
      <alignment vertical="center" wrapText="1"/>
    </xf>
    <xf numFmtId="0" fontId="22" fillId="23" borderId="15" xfId="0" applyFont="1" applyFill="1" applyBorder="1" applyAlignment="1">
      <alignment vertical="center" wrapText="1"/>
    </xf>
    <xf numFmtId="0" fontId="35" fillId="13" borderId="22" xfId="0" applyFont="1" applyFill="1" applyBorder="1" applyAlignment="1">
      <alignment vertical="center" wrapText="1"/>
    </xf>
    <xf numFmtId="0" fontId="15" fillId="0" borderId="28" xfId="0" applyFont="1" applyBorder="1" applyAlignment="1">
      <alignment horizontal="left" vertical="center" wrapText="1"/>
    </xf>
    <xf numFmtId="0" fontId="15" fillId="0" borderId="15" xfId="0" applyFont="1" applyBorder="1" applyAlignment="1">
      <alignment vertical="center" wrapText="1"/>
    </xf>
    <xf numFmtId="0" fontId="15" fillId="0" borderId="41" xfId="0" applyFont="1" applyBorder="1" applyAlignment="1">
      <alignment horizontal="left" vertical="center" wrapText="1"/>
    </xf>
    <xf numFmtId="0" fontId="15" fillId="0" borderId="70" xfId="0" applyFont="1" applyBorder="1" applyAlignment="1">
      <alignment vertical="center" wrapText="1"/>
    </xf>
    <xf numFmtId="0" fontId="15" fillId="0" borderId="42" xfId="0" applyFont="1" applyBorder="1" applyAlignment="1">
      <alignment vertical="center" wrapText="1"/>
    </xf>
    <xf numFmtId="0" fontId="15" fillId="0" borderId="22" xfId="0" applyFont="1" applyBorder="1" applyAlignment="1">
      <alignment vertical="center" wrapText="1"/>
    </xf>
    <xf numFmtId="0" fontId="15" fillId="0" borderId="15" xfId="0" applyFont="1" applyBorder="1" applyAlignment="1">
      <alignment horizontal="left" vertical="center" wrapText="1"/>
    </xf>
    <xf numFmtId="0" fontId="15" fillId="0" borderId="20" xfId="0" applyFont="1" applyBorder="1" applyAlignment="1">
      <alignment horizontal="center" vertical="center"/>
    </xf>
    <xf numFmtId="0" fontId="15" fillId="3" borderId="15" xfId="0" applyFont="1" applyFill="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22" fillId="13" borderId="35" xfId="0" applyFont="1" applyFill="1" applyBorder="1" applyAlignment="1">
      <alignment horizontal="center" vertical="center"/>
    </xf>
    <xf numFmtId="0" fontId="35" fillId="13" borderId="36" xfId="0" applyFont="1" applyFill="1" applyBorder="1" applyAlignment="1">
      <alignment vertical="center" wrapText="1"/>
    </xf>
    <xf numFmtId="0" fontId="15" fillId="13" borderId="36" xfId="0" applyFont="1" applyFill="1" applyBorder="1" applyAlignment="1">
      <alignment horizontal="center" vertical="center" wrapText="1"/>
    </xf>
    <xf numFmtId="0" fontId="22" fillId="13" borderId="54" xfId="0" applyFont="1" applyFill="1" applyBorder="1" applyAlignment="1">
      <alignment horizontal="center" vertical="center"/>
    </xf>
    <xf numFmtId="0" fontId="4" fillId="13" borderId="37" xfId="0" applyFont="1" applyFill="1" applyBorder="1" applyAlignment="1">
      <alignment horizontal="center" vertical="center"/>
    </xf>
    <xf numFmtId="0" fontId="15" fillId="13" borderId="22" xfId="0" applyFont="1" applyFill="1" applyBorder="1" applyAlignment="1">
      <alignment horizontal="center" vertical="center" wrapText="1"/>
    </xf>
    <xf numFmtId="0" fontId="4" fillId="13" borderId="23" xfId="0" applyFont="1" applyFill="1" applyBorder="1" applyAlignment="1">
      <alignment horizontal="center" vertical="center"/>
    </xf>
    <xf numFmtId="0" fontId="39" fillId="0" borderId="0" xfId="0" applyFont="1"/>
    <xf numFmtId="0" fontId="40" fillId="0" borderId="0" xfId="0" applyFont="1" applyAlignment="1">
      <alignment wrapText="1"/>
    </xf>
    <xf numFmtId="0" fontId="21" fillId="8" borderId="198" xfId="0" applyFont="1" applyFill="1" applyBorder="1" applyAlignment="1">
      <alignment horizontal="center" vertical="center" wrapText="1"/>
    </xf>
    <xf numFmtId="0" fontId="21" fillId="8" borderId="7" xfId="0" applyFont="1" applyFill="1" applyBorder="1" applyAlignment="1">
      <alignment horizontal="center" vertical="center" wrapText="1"/>
    </xf>
    <xf numFmtId="2" fontId="15" fillId="23" borderId="15" xfId="4" applyNumberFormat="1" applyFont="1" applyFill="1" applyBorder="1" applyAlignment="1">
      <alignment horizontal="left" vertical="center" wrapText="1"/>
    </xf>
    <xf numFmtId="2" fontId="15" fillId="23" borderId="26" xfId="4" applyNumberFormat="1" applyFont="1" applyFill="1" applyBorder="1" applyAlignment="1">
      <alignment horizontal="left" vertical="center" wrapText="1"/>
    </xf>
    <xf numFmtId="0" fontId="15" fillId="23" borderId="15" xfId="4" applyFont="1" applyFill="1" applyBorder="1" applyAlignment="1" applyProtection="1">
      <alignment horizontal="left" vertical="center" wrapText="1"/>
      <protection locked="0"/>
    </xf>
    <xf numFmtId="1" fontId="16" fillId="5" borderId="200" xfId="4" applyNumberFormat="1" applyFont="1" applyFill="1" applyBorder="1" applyAlignment="1" applyProtection="1">
      <alignment horizontal="left" vertical="center" wrapText="1"/>
      <protection locked="0"/>
    </xf>
    <xf numFmtId="1" fontId="16" fillId="5" borderId="201" xfId="4" applyNumberFormat="1" applyFont="1" applyFill="1" applyBorder="1" applyAlignment="1" applyProtection="1">
      <alignment horizontal="left" vertical="center" wrapText="1"/>
      <protection locked="0"/>
    </xf>
    <xf numFmtId="1" fontId="16" fillId="5" borderId="202" xfId="4" applyNumberFormat="1" applyFont="1" applyFill="1" applyBorder="1" applyAlignment="1" applyProtection="1">
      <alignment horizontal="left" vertical="center" wrapText="1"/>
      <protection locked="0"/>
    </xf>
    <xf numFmtId="0" fontId="15" fillId="8" borderId="15" xfId="0" applyFont="1" applyFill="1" applyBorder="1" applyAlignment="1">
      <alignment horizontal="center" vertical="center"/>
    </xf>
    <xf numFmtId="0" fontId="6" fillId="5" borderId="153" xfId="0" applyFont="1" applyFill="1" applyBorder="1" applyAlignment="1">
      <alignment horizontal="center" vertical="center" wrapText="1"/>
    </xf>
    <xf numFmtId="165" fontId="4" fillId="13" borderId="14" xfId="0" applyNumberFormat="1" applyFont="1" applyFill="1" applyBorder="1" applyAlignment="1">
      <alignment horizontal="center" vertical="center" wrapText="1"/>
    </xf>
    <xf numFmtId="0" fontId="21" fillId="5" borderId="203" xfId="0" applyFont="1" applyFill="1" applyBorder="1" applyAlignment="1">
      <alignment horizontal="center" vertical="center" wrapText="1"/>
    </xf>
    <xf numFmtId="165" fontId="8" fillId="13" borderId="204" xfId="0" applyNumberFormat="1" applyFont="1" applyFill="1" applyBorder="1" applyAlignment="1">
      <alignment horizontal="center" vertical="center" wrapText="1"/>
    </xf>
    <xf numFmtId="165" fontId="8" fillId="13" borderId="205" xfId="0" applyNumberFormat="1" applyFont="1" applyFill="1" applyBorder="1" applyAlignment="1">
      <alignment horizontal="center" vertical="center" wrapText="1"/>
    </xf>
    <xf numFmtId="165" fontId="8" fillId="13" borderId="206" xfId="0" applyNumberFormat="1" applyFont="1" applyFill="1" applyBorder="1" applyAlignment="1">
      <alignment horizontal="center" vertical="center" wrapText="1"/>
    </xf>
    <xf numFmtId="0" fontId="21" fillId="5" borderId="32" xfId="0" applyFont="1" applyFill="1" applyBorder="1" applyAlignment="1">
      <alignment horizontal="center" vertical="center" wrapText="1"/>
    </xf>
    <xf numFmtId="0" fontId="2" fillId="8" borderId="207" xfId="0" applyFont="1" applyFill="1" applyBorder="1"/>
    <xf numFmtId="1" fontId="16" fillId="5" borderId="208" xfId="4" applyNumberFormat="1" applyFont="1" applyFill="1" applyBorder="1" applyAlignment="1" applyProtection="1">
      <alignment horizontal="left" vertical="center" wrapText="1"/>
      <protection locked="0"/>
    </xf>
    <xf numFmtId="2" fontId="22" fillId="13" borderId="92" xfId="4" applyNumberFormat="1" applyFont="1" applyFill="1" applyBorder="1" applyAlignment="1" applyProtection="1">
      <alignment horizontal="center" vertical="center" wrapText="1"/>
      <protection locked="0"/>
    </xf>
    <xf numFmtId="2" fontId="22" fillId="13" borderId="95" xfId="4" applyNumberFormat="1" applyFont="1" applyFill="1" applyBorder="1" applyAlignment="1" applyProtection="1">
      <alignment horizontal="center" vertical="center" wrapText="1"/>
      <protection locked="0"/>
    </xf>
    <xf numFmtId="2" fontId="22" fillId="0" borderId="54" xfId="4" applyNumberFormat="1" applyFont="1" applyBorder="1" applyAlignment="1" applyProtection="1">
      <alignment horizontal="center" vertical="center" wrapText="1"/>
      <protection locked="0"/>
    </xf>
    <xf numFmtId="2" fontId="22" fillId="13" borderId="30" xfId="4" applyNumberFormat="1" applyFont="1" applyFill="1" applyBorder="1" applyAlignment="1" applyProtection="1">
      <alignment horizontal="center" vertical="center" wrapText="1"/>
      <protection locked="0"/>
    </xf>
    <xf numFmtId="2" fontId="4" fillId="13" borderId="54" xfId="0" applyNumberFormat="1" applyFont="1" applyFill="1" applyBorder="1" applyAlignment="1">
      <alignment horizontal="center" vertical="center"/>
    </xf>
    <xf numFmtId="2" fontId="4" fillId="13" borderId="28" xfId="0" applyNumberFormat="1" applyFont="1" applyFill="1" applyBorder="1" applyAlignment="1">
      <alignment horizontal="center" vertical="center"/>
    </xf>
    <xf numFmtId="2" fontId="4" fillId="13" borderId="28" xfId="0" applyNumberFormat="1" applyFont="1" applyFill="1" applyBorder="1" applyAlignment="1">
      <alignment horizontal="center" vertical="center" wrapText="1"/>
    </xf>
    <xf numFmtId="2" fontId="15" fillId="13" borderId="29" xfId="0" applyNumberFormat="1" applyFont="1" applyFill="1" applyBorder="1" applyAlignment="1">
      <alignment horizontal="center" vertical="center" wrapText="1"/>
    </xf>
    <xf numFmtId="0" fontId="22" fillId="0" borderId="210" xfId="0" applyFont="1" applyBorder="1" applyAlignment="1">
      <alignment horizontal="center" vertical="center"/>
    </xf>
    <xf numFmtId="0" fontId="4" fillId="0" borderId="210" xfId="0" applyFont="1" applyBorder="1" applyAlignment="1">
      <alignment horizontal="center" vertical="center"/>
    </xf>
    <xf numFmtId="0" fontId="22" fillId="0" borderId="229" xfId="0" applyFont="1" applyBorder="1" applyAlignment="1">
      <alignment horizontal="center" vertical="center"/>
    </xf>
    <xf numFmtId="0" fontId="4" fillId="0" borderId="230" xfId="0" applyFont="1" applyBorder="1" applyAlignment="1">
      <alignment horizontal="center" vertical="center"/>
    </xf>
    <xf numFmtId="0" fontId="22" fillId="0" borderId="211" xfId="0" applyFont="1" applyBorder="1" applyAlignment="1">
      <alignment horizontal="center" vertical="center"/>
    </xf>
    <xf numFmtId="0" fontId="16" fillId="7" borderId="212" xfId="0" applyFont="1" applyFill="1" applyBorder="1" applyAlignment="1">
      <alignment horizontal="center" vertical="center"/>
    </xf>
    <xf numFmtId="0" fontId="21" fillId="7" borderId="213" xfId="0" applyFont="1" applyFill="1" applyBorder="1" applyAlignment="1">
      <alignment horizontal="center" vertical="center"/>
    </xf>
    <xf numFmtId="0" fontId="22" fillId="19" borderId="223" xfId="0" applyFont="1" applyFill="1" applyBorder="1" applyAlignment="1">
      <alignment horizontal="center" vertical="center"/>
    </xf>
    <xf numFmtId="0" fontId="4" fillId="19" borderId="210" xfId="0" applyFont="1" applyFill="1" applyBorder="1" applyAlignment="1">
      <alignment horizontal="center" vertical="center"/>
    </xf>
    <xf numFmtId="0" fontId="22" fillId="19" borderId="222" xfId="0" applyFont="1" applyFill="1" applyBorder="1" applyAlignment="1">
      <alignment horizontal="center" vertical="center"/>
    </xf>
    <xf numFmtId="0" fontId="22" fillId="19" borderId="209" xfId="0" applyFont="1" applyFill="1" applyBorder="1" applyAlignment="1">
      <alignment horizontal="center" vertical="center"/>
    </xf>
    <xf numFmtId="0" fontId="22" fillId="19" borderId="224" xfId="0" applyFont="1" applyFill="1" applyBorder="1" applyAlignment="1">
      <alignment vertical="center" wrapText="1"/>
    </xf>
    <xf numFmtId="0" fontId="22" fillId="19" borderId="224" xfId="0" applyFont="1" applyFill="1" applyBorder="1" applyAlignment="1">
      <alignment horizontal="center" vertical="center"/>
    </xf>
    <xf numFmtId="0" fontId="22" fillId="19" borderId="210" xfId="0" applyFont="1" applyFill="1" applyBorder="1" applyAlignment="1">
      <alignment horizontal="center" vertical="center"/>
    </xf>
    <xf numFmtId="0" fontId="16" fillId="21" borderId="210" xfId="0" applyFont="1" applyFill="1" applyBorder="1" applyAlignment="1">
      <alignment horizontal="center" vertical="center"/>
    </xf>
    <xf numFmtId="0" fontId="16" fillId="21" borderId="225" xfId="0" applyFont="1" applyFill="1" applyBorder="1" applyAlignment="1">
      <alignment horizontal="center" vertical="center"/>
    </xf>
    <xf numFmtId="0" fontId="21" fillId="21" borderId="210" xfId="0" applyFont="1" applyFill="1" applyBorder="1" applyAlignment="1">
      <alignment horizontal="center" vertical="center"/>
    </xf>
    <xf numFmtId="0" fontId="22" fillId="19" borderId="226" xfId="0" applyFont="1" applyFill="1" applyBorder="1" applyAlignment="1">
      <alignment vertical="center" wrapText="1"/>
    </xf>
    <xf numFmtId="0" fontId="16" fillId="21" borderId="217" xfId="0" applyFont="1" applyFill="1" applyBorder="1" applyAlignment="1">
      <alignment horizontal="center" vertical="center"/>
    </xf>
    <xf numFmtId="0" fontId="22" fillId="19" borderId="227" xfId="0" applyFont="1" applyFill="1" applyBorder="1" applyAlignment="1">
      <alignment horizontal="left" vertical="center" wrapText="1"/>
    </xf>
    <xf numFmtId="0" fontId="4" fillId="19" borderId="227" xfId="0" applyFont="1" applyFill="1" applyBorder="1" applyAlignment="1">
      <alignment horizontal="center" vertical="center"/>
    </xf>
    <xf numFmtId="0" fontId="4" fillId="19" borderId="229" xfId="0" applyFont="1" applyFill="1" applyBorder="1" applyAlignment="1">
      <alignment horizontal="center" vertical="center"/>
    </xf>
    <xf numFmtId="0" fontId="16" fillId="4" borderId="224" xfId="0" applyFont="1" applyFill="1" applyBorder="1" applyAlignment="1">
      <alignment horizontal="left" vertical="center" wrapText="1"/>
    </xf>
    <xf numFmtId="0" fontId="16" fillId="7" borderId="210" xfId="0" applyFont="1" applyFill="1" applyBorder="1" applyAlignment="1">
      <alignment horizontal="center" vertical="center"/>
    </xf>
    <xf numFmtId="0" fontId="16" fillId="7" borderId="225" xfId="0" applyFont="1" applyFill="1" applyBorder="1" applyAlignment="1">
      <alignment horizontal="center" vertical="center"/>
    </xf>
    <xf numFmtId="0" fontId="21" fillId="7" borderId="210" xfId="0" applyFont="1" applyFill="1" applyBorder="1" applyAlignment="1">
      <alignment horizontal="center" vertical="center"/>
    </xf>
    <xf numFmtId="0" fontId="16" fillId="7" borderId="217" xfId="0" applyFont="1" applyFill="1" applyBorder="1" applyAlignment="1">
      <alignment horizontal="center" vertical="center"/>
    </xf>
    <xf numFmtId="14" fontId="0" fillId="7" borderId="15" xfId="0" applyNumberFormat="1" applyFill="1" applyBorder="1"/>
    <xf numFmtId="2" fontId="15" fillId="0" borderId="91" xfId="0" applyNumberFormat="1" applyFont="1" applyBorder="1" applyAlignment="1">
      <alignment horizontal="center" vertical="center"/>
    </xf>
    <xf numFmtId="2" fontId="4" fillId="0" borderId="98" xfId="0" applyNumberFormat="1" applyFont="1" applyBorder="1" applyAlignment="1">
      <alignment horizontal="center" vertical="center"/>
    </xf>
    <xf numFmtId="2" fontId="4" fillId="0" borderId="91" xfId="5" applyNumberFormat="1" applyFont="1" applyBorder="1" applyAlignment="1">
      <alignment horizontal="center" vertical="center"/>
    </xf>
    <xf numFmtId="2" fontId="4" fillId="0" borderId="97" xfId="0" applyNumberFormat="1" applyFont="1" applyBorder="1" applyAlignment="1">
      <alignment horizontal="center" vertical="center"/>
    </xf>
    <xf numFmtId="165" fontId="4" fillId="13" borderId="90" xfId="0" applyNumberFormat="1" applyFont="1" applyFill="1" applyBorder="1" applyAlignment="1">
      <alignment horizontal="center" vertical="center"/>
    </xf>
    <xf numFmtId="2" fontId="4" fillId="0" borderId="92" xfId="0" applyNumberFormat="1" applyFont="1" applyBorder="1" applyAlignment="1">
      <alignment horizontal="center" vertical="center"/>
    </xf>
    <xf numFmtId="2" fontId="4" fillId="0" borderId="105" xfId="0" applyNumberFormat="1" applyFont="1" applyBorder="1" applyAlignment="1">
      <alignment horizontal="center" vertical="center"/>
    </xf>
    <xf numFmtId="0" fontId="38" fillId="0" borderId="15" xfId="0" applyFont="1" applyBorder="1" applyAlignment="1">
      <alignment horizontal="center" vertical="center"/>
    </xf>
    <xf numFmtId="2" fontId="15" fillId="11" borderId="90" xfId="0" applyNumberFormat="1" applyFont="1" applyFill="1" applyBorder="1" applyAlignment="1">
      <alignment horizontal="center" vertical="center"/>
    </xf>
    <xf numFmtId="2" fontId="15" fillId="11" borderId="80" xfId="0" applyNumberFormat="1" applyFont="1" applyFill="1" applyBorder="1" applyAlignment="1">
      <alignment horizontal="center" vertical="center"/>
    </xf>
    <xf numFmtId="0" fontId="21" fillId="7" borderId="105" xfId="0" applyFont="1" applyFill="1" applyBorder="1" applyAlignment="1">
      <alignment horizontal="center" vertical="center"/>
    </xf>
    <xf numFmtId="0" fontId="21" fillId="7" borderId="97" xfId="0" applyFont="1" applyFill="1" applyBorder="1" applyAlignment="1">
      <alignment horizontal="center" vertical="center"/>
    </xf>
    <xf numFmtId="2" fontId="15" fillId="11" borderId="25" xfId="0" applyNumberFormat="1" applyFont="1" applyFill="1" applyBorder="1" applyAlignment="1">
      <alignment horizontal="center" vertical="center"/>
    </xf>
    <xf numFmtId="2" fontId="15" fillId="11" borderId="33" xfId="0" applyNumberFormat="1" applyFont="1" applyFill="1" applyBorder="1" applyAlignment="1">
      <alignment horizontal="center" vertical="center"/>
    </xf>
    <xf numFmtId="2" fontId="4" fillId="0" borderId="94" xfId="0" applyNumberFormat="1" applyFont="1" applyBorder="1" applyAlignment="1">
      <alignment horizontal="center" vertical="center"/>
    </xf>
    <xf numFmtId="2" fontId="4" fillId="0" borderId="106" xfId="0" applyNumberFormat="1" applyFont="1" applyBorder="1" applyAlignment="1">
      <alignment horizontal="center" vertical="center"/>
    </xf>
    <xf numFmtId="0" fontId="21" fillId="17" borderId="121" xfId="0" applyFont="1" applyFill="1" applyBorder="1" applyAlignment="1">
      <alignment horizontal="center" vertical="center"/>
    </xf>
    <xf numFmtId="0" fontId="21" fillId="17" borderId="115" xfId="0" applyFont="1" applyFill="1" applyBorder="1" applyAlignment="1">
      <alignment horizontal="center" vertical="center"/>
    </xf>
    <xf numFmtId="0" fontId="21" fillId="17" borderId="14" xfId="0" applyFont="1" applyFill="1" applyBorder="1" applyAlignment="1">
      <alignment horizontal="center" vertical="center"/>
    </xf>
    <xf numFmtId="0" fontId="21" fillId="17" borderId="107" xfId="0" applyFont="1" applyFill="1" applyBorder="1" applyAlignment="1">
      <alignment horizontal="center" vertical="center"/>
    </xf>
    <xf numFmtId="0" fontId="21" fillId="17" borderId="99" xfId="0" applyFont="1" applyFill="1" applyBorder="1" applyAlignment="1">
      <alignment horizontal="center" vertical="center"/>
    </xf>
    <xf numFmtId="2" fontId="15" fillId="11" borderId="121" xfId="0" applyNumberFormat="1" applyFont="1" applyFill="1" applyBorder="1" applyAlignment="1">
      <alignment horizontal="center" vertical="center"/>
    </xf>
    <xf numFmtId="2" fontId="15" fillId="11" borderId="115" xfId="0" applyNumberFormat="1" applyFont="1" applyFill="1" applyBorder="1" applyAlignment="1">
      <alignment horizontal="center" vertical="center"/>
    </xf>
    <xf numFmtId="164" fontId="4" fillId="13" borderId="90" xfId="0" applyNumberFormat="1" applyFont="1" applyFill="1" applyBorder="1" applyAlignment="1">
      <alignment horizontal="center" vertical="center"/>
    </xf>
    <xf numFmtId="164" fontId="15" fillId="11" borderId="121" xfId="0" applyNumberFormat="1" applyFont="1" applyFill="1" applyBorder="1" applyAlignment="1">
      <alignment horizontal="center" vertical="center"/>
    </xf>
    <xf numFmtId="164" fontId="15" fillId="11" borderId="115" xfId="0" applyNumberFormat="1" applyFont="1" applyFill="1" applyBorder="1" applyAlignment="1">
      <alignment horizontal="center" vertical="center"/>
    </xf>
    <xf numFmtId="164" fontId="4" fillId="0" borderId="92" xfId="0" applyNumberFormat="1" applyFont="1" applyBorder="1" applyAlignment="1">
      <alignment horizontal="center" vertical="center"/>
    </xf>
    <xf numFmtId="164" fontId="4" fillId="0" borderId="105" xfId="0" applyNumberFormat="1" applyFont="1" applyBorder="1" applyAlignment="1">
      <alignment horizontal="center" vertical="center"/>
    </xf>
    <xf numFmtId="164" fontId="4" fillId="0" borderId="97" xfId="0" applyNumberFormat="1" applyFont="1" applyBorder="1" applyAlignment="1">
      <alignment horizontal="center" vertical="center"/>
    </xf>
    <xf numFmtId="2" fontId="4" fillId="13" borderId="90" xfId="0" applyNumberFormat="1" applyFont="1" applyFill="1" applyBorder="1" applyAlignment="1">
      <alignment horizontal="center" vertical="center"/>
    </xf>
    <xf numFmtId="2" fontId="4" fillId="0" borderId="101" xfId="0" applyNumberFormat="1" applyFont="1" applyBorder="1" applyAlignment="1">
      <alignment horizontal="center" vertical="center"/>
    </xf>
    <xf numFmtId="2" fontId="4" fillId="0" borderId="108" xfId="0" applyNumberFormat="1" applyFont="1" applyBorder="1" applyAlignment="1">
      <alignment horizontal="center" vertical="center"/>
    </xf>
    <xf numFmtId="0" fontId="21" fillId="17" borderId="116" xfId="0" applyFont="1" applyFill="1" applyBorder="1" applyAlignment="1">
      <alignment horizontal="center" vertical="center"/>
    </xf>
    <xf numFmtId="0" fontId="21" fillId="17" borderId="104" xfId="0" applyFont="1" applyFill="1" applyBorder="1" applyAlignment="1">
      <alignment horizontal="center" vertical="center"/>
    </xf>
    <xf numFmtId="0" fontId="21" fillId="17" borderId="168" xfId="0" applyFont="1" applyFill="1" applyBorder="1" applyAlignment="1">
      <alignment horizontal="center" vertical="center"/>
    </xf>
    <xf numFmtId="0" fontId="21" fillId="7" borderId="170" xfId="0" applyFont="1" applyFill="1" applyBorder="1" applyAlignment="1">
      <alignment horizontal="center" vertical="center"/>
    </xf>
    <xf numFmtId="165" fontId="15" fillId="11" borderId="90" xfId="0" applyNumberFormat="1" applyFont="1" applyFill="1" applyBorder="1" applyAlignment="1">
      <alignment horizontal="center" vertical="center"/>
    </xf>
    <xf numFmtId="165" fontId="15" fillId="11" borderId="80" xfId="0" applyNumberFormat="1" applyFont="1" applyFill="1" applyBorder="1" applyAlignment="1">
      <alignment horizontal="center" vertical="center"/>
    </xf>
    <xf numFmtId="165" fontId="4" fillId="0" borderId="92" xfId="0" applyNumberFormat="1" applyFont="1" applyBorder="1" applyAlignment="1">
      <alignment horizontal="center" vertical="center"/>
    </xf>
    <xf numFmtId="165" fontId="4" fillId="0" borderId="105" xfId="0" applyNumberFormat="1" applyFont="1" applyBorder="1" applyAlignment="1">
      <alignment horizontal="center" vertical="center"/>
    </xf>
    <xf numFmtId="165" fontId="4" fillId="0" borderId="170" xfId="0" applyNumberFormat="1" applyFont="1" applyBorder="1" applyAlignment="1">
      <alignment horizontal="center" vertical="center"/>
    </xf>
    <xf numFmtId="165" fontId="4" fillId="0" borderId="97" xfId="0" applyNumberFormat="1" applyFont="1" applyBorder="1" applyAlignment="1">
      <alignment horizontal="center" vertical="center"/>
    </xf>
    <xf numFmtId="165" fontId="15" fillId="11" borderId="121" xfId="0" applyNumberFormat="1" applyFont="1" applyFill="1" applyBorder="1" applyAlignment="1">
      <alignment horizontal="center" vertical="center"/>
    </xf>
    <xf numFmtId="165" fontId="15" fillId="11" borderId="115" xfId="0" applyNumberFormat="1" applyFont="1" applyFill="1" applyBorder="1" applyAlignment="1">
      <alignment horizontal="center" vertical="center"/>
    </xf>
    <xf numFmtId="0" fontId="21" fillId="7" borderId="103" xfId="0" applyFont="1" applyFill="1" applyBorder="1" applyAlignment="1">
      <alignment horizontal="center" vertical="center"/>
    </xf>
    <xf numFmtId="0" fontId="21" fillId="7" borderId="119" xfId="0" applyFont="1" applyFill="1" applyBorder="1" applyAlignment="1">
      <alignment horizontal="center" vertical="center"/>
    </xf>
    <xf numFmtId="0" fontId="21" fillId="7" borderId="101" xfId="0" applyFont="1" applyFill="1" applyBorder="1" applyAlignment="1">
      <alignment horizontal="center" vertical="center"/>
    </xf>
    <xf numFmtId="0" fontId="21" fillId="7" borderId="108" xfId="0" applyFont="1" applyFill="1" applyBorder="1" applyAlignment="1">
      <alignment horizontal="center" vertical="center"/>
    </xf>
    <xf numFmtId="0" fontId="21" fillId="7" borderId="171" xfId="0" applyFont="1" applyFill="1" applyBorder="1" applyAlignment="1">
      <alignment horizontal="center" vertical="center"/>
    </xf>
    <xf numFmtId="0" fontId="21" fillId="7" borderId="102" xfId="0" applyFont="1" applyFill="1" applyBorder="1" applyAlignment="1">
      <alignment horizontal="center" vertical="center"/>
    </xf>
    <xf numFmtId="0" fontId="21" fillId="17" borderId="96" xfId="0" applyFont="1" applyFill="1" applyBorder="1" applyAlignment="1">
      <alignment horizontal="center" vertical="center"/>
    </xf>
    <xf numFmtId="2" fontId="4" fillId="13" borderId="91" xfId="0" applyNumberFormat="1" applyFont="1" applyFill="1" applyBorder="1" applyAlignment="1">
      <alignment horizontal="center" vertical="center"/>
    </xf>
    <xf numFmtId="0" fontId="4" fillId="8" borderId="0" xfId="0" applyFont="1" applyFill="1" applyAlignment="1">
      <alignment vertical="center"/>
    </xf>
    <xf numFmtId="0" fontId="4" fillId="8" borderId="0" xfId="0" applyFont="1" applyFill="1" applyAlignment="1">
      <alignment vertical="center" wrapText="1"/>
    </xf>
    <xf numFmtId="0" fontId="22" fillId="8" borderId="0" xfId="0" applyFont="1" applyFill="1" applyAlignment="1">
      <alignment vertical="center"/>
    </xf>
    <xf numFmtId="0" fontId="4" fillId="9" borderId="16" xfId="0" applyFont="1" applyFill="1" applyBorder="1" applyAlignment="1">
      <alignment horizontal="left" vertical="center"/>
    </xf>
    <xf numFmtId="0" fontId="4" fillId="9" borderId="17" xfId="0" applyFont="1" applyFill="1" applyBorder="1" applyAlignment="1">
      <alignment horizontal="left" vertical="center"/>
    </xf>
    <xf numFmtId="0" fontId="4" fillId="9" borderId="17" xfId="0" applyFont="1" applyFill="1" applyBorder="1" applyAlignment="1">
      <alignment horizontal="left" vertical="center" wrapText="1"/>
    </xf>
    <xf numFmtId="0" fontId="15" fillId="9" borderId="17" xfId="0" applyFont="1" applyFill="1" applyBorder="1" applyAlignment="1">
      <alignment vertical="center"/>
    </xf>
    <xf numFmtId="0" fontId="4" fillId="9" borderId="17" xfId="0" applyFont="1" applyFill="1" applyBorder="1" applyAlignment="1">
      <alignment vertical="center"/>
    </xf>
    <xf numFmtId="0" fontId="4" fillId="9" borderId="18" xfId="0" applyFont="1" applyFill="1" applyBorder="1" applyAlignment="1">
      <alignment vertical="center"/>
    </xf>
    <xf numFmtId="2" fontId="4" fillId="9" borderId="18" xfId="0" applyNumberFormat="1" applyFont="1" applyFill="1" applyBorder="1" applyAlignment="1">
      <alignment horizontal="center" vertical="center"/>
    </xf>
    <xf numFmtId="0" fontId="4" fillId="9" borderId="25" xfId="0" applyFont="1" applyFill="1" applyBorder="1" applyAlignment="1">
      <alignment horizontal="left" vertical="center"/>
    </xf>
    <xf numFmtId="0" fontId="4" fillId="9" borderId="0" xfId="0" applyFont="1" applyFill="1" applyAlignment="1">
      <alignment horizontal="left" vertical="center" wrapText="1"/>
    </xf>
    <xf numFmtId="0" fontId="15" fillId="9" borderId="0" xfId="0" applyFont="1" applyFill="1" applyAlignment="1">
      <alignment vertical="center"/>
    </xf>
    <xf numFmtId="0" fontId="4" fillId="9" borderId="0" xfId="0" applyFont="1" applyFill="1" applyAlignment="1">
      <alignment vertical="center"/>
    </xf>
    <xf numFmtId="0" fontId="4" fillId="9" borderId="24" xfId="0" applyFont="1" applyFill="1" applyBorder="1" applyAlignment="1">
      <alignment vertical="center"/>
    </xf>
    <xf numFmtId="2" fontId="4" fillId="9" borderId="24" xfId="0" applyNumberFormat="1" applyFont="1" applyFill="1" applyBorder="1" applyAlignment="1">
      <alignment horizontal="center" vertical="center"/>
    </xf>
    <xf numFmtId="165" fontId="4" fillId="9" borderId="24" xfId="0" applyNumberFormat="1" applyFont="1" applyFill="1" applyBorder="1" applyAlignment="1">
      <alignment horizontal="center" vertical="center"/>
    </xf>
    <xf numFmtId="164" fontId="4" fillId="9" borderId="24" xfId="0" applyNumberFormat="1" applyFont="1" applyFill="1" applyBorder="1" applyAlignment="1">
      <alignment horizontal="center" vertical="center"/>
    </xf>
    <xf numFmtId="0" fontId="4" fillId="9" borderId="49" xfId="0" applyFont="1" applyFill="1" applyBorder="1" applyAlignment="1">
      <alignment horizontal="left" vertical="center"/>
    </xf>
    <xf numFmtId="0" fontId="4" fillId="9" borderId="58" xfId="0" applyFont="1" applyFill="1" applyBorder="1" applyAlignment="1">
      <alignment horizontal="left" vertical="center"/>
    </xf>
    <xf numFmtId="0" fontId="4" fillId="9" borderId="58" xfId="0" applyFont="1" applyFill="1" applyBorder="1" applyAlignment="1">
      <alignment vertical="center"/>
    </xf>
    <xf numFmtId="0" fontId="4" fillId="9" borderId="59" xfId="0" applyFont="1" applyFill="1" applyBorder="1" applyAlignment="1">
      <alignment vertical="center"/>
    </xf>
    <xf numFmtId="2" fontId="4" fillId="9" borderId="59" xfId="0" applyNumberFormat="1" applyFont="1" applyFill="1" applyBorder="1" applyAlignment="1">
      <alignment horizontal="center" vertical="center"/>
    </xf>
    <xf numFmtId="0" fontId="21" fillId="17" borderId="185" xfId="0" applyFont="1" applyFill="1" applyBorder="1" applyAlignment="1">
      <alignment horizontal="center" vertical="center"/>
    </xf>
    <xf numFmtId="0" fontId="21" fillId="17" borderId="111" xfId="0" applyFont="1" applyFill="1" applyBorder="1" applyAlignment="1">
      <alignment horizontal="center" vertical="center"/>
    </xf>
    <xf numFmtId="0" fontId="21" fillId="17" borderId="163" xfId="0" applyFont="1" applyFill="1" applyBorder="1" applyAlignment="1">
      <alignment horizontal="center" vertical="center"/>
    </xf>
    <xf numFmtId="0" fontId="21" fillId="17" borderId="192" xfId="0" applyFont="1" applyFill="1" applyBorder="1" applyAlignment="1">
      <alignment horizontal="center" vertical="center"/>
    </xf>
    <xf numFmtId="2" fontId="4" fillId="0" borderId="0" xfId="0" applyNumberFormat="1" applyFont="1" applyAlignment="1">
      <alignment horizontal="center" vertical="center"/>
    </xf>
    <xf numFmtId="2" fontId="4" fillId="0" borderId="25" xfId="0" applyNumberFormat="1" applyFont="1" applyBorder="1" applyAlignment="1">
      <alignment horizontal="center" vertical="center"/>
    </xf>
    <xf numFmtId="2" fontId="4" fillId="0" borderId="33" xfId="0" applyNumberFormat="1" applyFont="1" applyBorder="1" applyAlignment="1">
      <alignment horizontal="center" vertical="center"/>
    </xf>
    <xf numFmtId="2" fontId="4" fillId="0" borderId="7" xfId="0" applyNumberFormat="1" applyFont="1" applyBorder="1" applyAlignment="1">
      <alignment horizontal="center" vertical="center"/>
    </xf>
    <xf numFmtId="2" fontId="4" fillId="0" borderId="100" xfId="0" applyNumberFormat="1" applyFont="1" applyBorder="1" applyAlignment="1">
      <alignment horizontal="center" vertical="center"/>
    </xf>
    <xf numFmtId="2" fontId="15" fillId="0" borderId="81" xfId="0" applyNumberFormat="1" applyFont="1" applyBorder="1" applyAlignment="1">
      <alignment horizontal="center" vertical="center"/>
    </xf>
    <xf numFmtId="2" fontId="4" fillId="0" borderId="170" xfId="0" applyNumberFormat="1" applyFont="1" applyBorder="1" applyAlignment="1">
      <alignment horizontal="center" vertical="center"/>
    </xf>
    <xf numFmtId="164" fontId="4" fillId="13" borderId="81" xfId="0" applyNumberFormat="1" applyFont="1" applyFill="1" applyBorder="1" applyAlignment="1">
      <alignment horizontal="center" vertical="center" wrapText="1"/>
    </xf>
    <xf numFmtId="2" fontId="4" fillId="12" borderId="90" xfId="0" applyNumberFormat="1" applyFont="1" applyFill="1" applyBorder="1" applyAlignment="1">
      <alignment horizontal="center" vertical="center"/>
    </xf>
    <xf numFmtId="164" fontId="4" fillId="13" borderId="26" xfId="0" applyNumberFormat="1" applyFont="1" applyFill="1" applyBorder="1" applyAlignment="1">
      <alignment horizontal="center" vertical="center"/>
    </xf>
    <xf numFmtId="17" fontId="8" fillId="0" borderId="110" xfId="0" applyNumberFormat="1" applyFont="1" applyBorder="1"/>
    <xf numFmtId="2" fontId="4" fillId="8" borderId="0" xfId="0" applyNumberFormat="1" applyFont="1" applyFill="1"/>
    <xf numFmtId="2" fontId="4" fillId="0" borderId="81" xfId="5" applyNumberFormat="1" applyFont="1" applyBorder="1" applyAlignment="1">
      <alignment horizontal="center" vertical="center"/>
    </xf>
    <xf numFmtId="2" fontId="4" fillId="0" borderId="231" xfId="5" applyNumberFormat="1" applyFont="1" applyBorder="1" applyAlignment="1">
      <alignment horizontal="center" vertical="center"/>
    </xf>
    <xf numFmtId="0" fontId="21" fillId="17" borderId="232" xfId="0" applyFont="1" applyFill="1" applyBorder="1" applyAlignment="1">
      <alignment horizontal="center" vertical="center"/>
    </xf>
    <xf numFmtId="2" fontId="15" fillId="0" borderId="231" xfId="0" applyNumberFormat="1" applyFont="1" applyBorder="1" applyAlignment="1">
      <alignment horizontal="center" vertical="center"/>
    </xf>
    <xf numFmtId="2" fontId="15" fillId="13" borderId="90" xfId="0" applyNumberFormat="1" applyFont="1" applyFill="1" applyBorder="1" applyAlignment="1">
      <alignment horizontal="center" vertical="top"/>
    </xf>
    <xf numFmtId="2" fontId="22" fillId="11" borderId="90" xfId="0" applyNumberFormat="1" applyFont="1" applyFill="1" applyBorder="1" applyAlignment="1">
      <alignment horizontal="center" vertical="top"/>
    </xf>
    <xf numFmtId="2" fontId="22" fillId="0" borderId="80" xfId="0" applyNumberFormat="1" applyFont="1" applyBorder="1" applyAlignment="1">
      <alignment horizontal="center" vertical="top"/>
    </xf>
    <xf numFmtId="2" fontId="15" fillId="0" borderId="26" xfId="0" applyNumberFormat="1" applyFont="1" applyBorder="1" applyAlignment="1">
      <alignment horizontal="center" vertical="top"/>
    </xf>
    <xf numFmtId="2" fontId="22" fillId="0" borderId="105" xfId="0" applyNumberFormat="1" applyFont="1" applyBorder="1" applyAlignment="1">
      <alignment horizontal="center" vertical="top"/>
    </xf>
    <xf numFmtId="2" fontId="22" fillId="0" borderId="97" xfId="0" applyNumberFormat="1" applyFont="1" applyBorder="1" applyAlignment="1">
      <alignment horizontal="center" vertical="top"/>
    </xf>
    <xf numFmtId="2" fontId="22" fillId="0" borderId="92" xfId="0" applyNumberFormat="1" applyFont="1" applyBorder="1" applyAlignment="1">
      <alignment horizontal="center" vertical="top"/>
    </xf>
    <xf numFmtId="2" fontId="4" fillId="0" borderId="90" xfId="0" applyNumberFormat="1" applyFont="1" applyBorder="1" applyAlignment="1">
      <alignment horizontal="center" vertical="top"/>
    </xf>
    <xf numFmtId="2" fontId="4" fillId="0" borderId="80" xfId="0" applyNumberFormat="1" applyFont="1" applyBorder="1" applyAlignment="1">
      <alignment horizontal="center" vertical="top"/>
    </xf>
    <xf numFmtId="2" fontId="4" fillId="0" borderId="92" xfId="0" applyNumberFormat="1" applyFont="1" applyBorder="1" applyAlignment="1">
      <alignment horizontal="center" vertical="top"/>
    </xf>
    <xf numFmtId="2" fontId="4" fillId="0" borderId="105" xfId="0" applyNumberFormat="1" applyFont="1" applyBorder="1" applyAlignment="1">
      <alignment horizontal="center" vertical="top"/>
    </xf>
    <xf numFmtId="2" fontId="4" fillId="0" borderId="97" xfId="0" applyNumberFormat="1" applyFont="1" applyBorder="1" applyAlignment="1">
      <alignment horizontal="center" vertical="top"/>
    </xf>
    <xf numFmtId="2" fontId="22" fillId="0" borderId="121" xfId="0" applyNumberFormat="1" applyFont="1" applyBorder="1" applyAlignment="1">
      <alignment horizontal="center" vertical="top"/>
    </xf>
    <xf numFmtId="2" fontId="22" fillId="0" borderId="115" xfId="0" applyNumberFormat="1" applyFont="1" applyBorder="1" applyAlignment="1">
      <alignment horizontal="center" vertical="top"/>
    </xf>
    <xf numFmtId="2" fontId="15" fillId="0" borderId="64" xfId="0" applyNumberFormat="1" applyFont="1" applyBorder="1" applyAlignment="1">
      <alignment horizontal="center" vertical="top"/>
    </xf>
    <xf numFmtId="2" fontId="15" fillId="0" borderId="121" xfId="0" applyNumberFormat="1" applyFont="1" applyBorder="1" applyAlignment="1">
      <alignment horizontal="center" vertical="top"/>
    </xf>
    <xf numFmtId="2" fontId="15" fillId="0" borderId="115" xfId="0" applyNumberFormat="1" applyFont="1" applyBorder="1" applyAlignment="1">
      <alignment horizontal="center" vertical="top"/>
    </xf>
    <xf numFmtId="2" fontId="15" fillId="0" borderId="14" xfId="0" applyNumberFormat="1" applyFont="1" applyBorder="1" applyAlignment="1">
      <alignment horizontal="center" vertical="top"/>
    </xf>
    <xf numFmtId="2" fontId="15" fillId="11" borderId="90" xfId="0" applyNumberFormat="1" applyFont="1" applyFill="1" applyBorder="1" applyAlignment="1">
      <alignment horizontal="center" vertical="top"/>
    </xf>
    <xf numFmtId="2" fontId="15" fillId="11" borderId="80" xfId="0" applyNumberFormat="1" applyFont="1" applyFill="1" applyBorder="1" applyAlignment="1">
      <alignment horizontal="center" vertical="top"/>
    </xf>
    <xf numFmtId="0" fontId="21" fillId="7" borderId="90" xfId="0" applyFont="1" applyFill="1" applyBorder="1" applyAlignment="1">
      <alignment horizontal="center" vertical="top"/>
    </xf>
    <xf numFmtId="0" fontId="21" fillId="7" borderId="80" xfId="0" applyFont="1" applyFill="1" applyBorder="1" applyAlignment="1">
      <alignment horizontal="center" vertical="top"/>
    </xf>
    <xf numFmtId="0" fontId="21" fillId="7" borderId="92" xfId="0" applyFont="1" applyFill="1" applyBorder="1" applyAlignment="1">
      <alignment horizontal="center" vertical="top"/>
    </xf>
    <xf numFmtId="0" fontId="21" fillId="7" borderId="105" xfId="0" applyFont="1" applyFill="1" applyBorder="1" applyAlignment="1">
      <alignment horizontal="center" vertical="top"/>
    </xf>
    <xf numFmtId="0" fontId="21" fillId="7" borderId="97" xfId="0" applyFont="1" applyFill="1" applyBorder="1" applyAlignment="1">
      <alignment horizontal="center" vertical="top"/>
    </xf>
    <xf numFmtId="2" fontId="15" fillId="11" borderId="25" xfId="0" applyNumberFormat="1" applyFont="1" applyFill="1" applyBorder="1" applyAlignment="1">
      <alignment horizontal="center" vertical="top"/>
    </xf>
    <xf numFmtId="2" fontId="15" fillId="11" borderId="33" xfId="0" applyNumberFormat="1" applyFont="1" applyFill="1" applyBorder="1" applyAlignment="1">
      <alignment horizontal="center" vertical="top"/>
    </xf>
    <xf numFmtId="2" fontId="22" fillId="11" borderId="103" xfId="0" applyNumberFormat="1" applyFont="1" applyFill="1" applyBorder="1" applyAlignment="1">
      <alignment horizontal="center" vertical="top"/>
    </xf>
    <xf numFmtId="2" fontId="22" fillId="11" borderId="119" xfId="0" applyNumberFormat="1" applyFont="1" applyFill="1" applyBorder="1" applyAlignment="1">
      <alignment horizontal="center" vertical="top"/>
    </xf>
    <xf numFmtId="2" fontId="4" fillId="0" borderId="94" xfId="0" applyNumberFormat="1" applyFont="1" applyBorder="1" applyAlignment="1">
      <alignment horizontal="center" vertical="top"/>
    </xf>
    <xf numFmtId="2" fontId="4" fillId="0" borderId="106" xfId="0" applyNumberFormat="1" applyFont="1" applyBorder="1" applyAlignment="1">
      <alignment horizontal="center" vertical="top"/>
    </xf>
    <xf numFmtId="2" fontId="4" fillId="0" borderId="98" xfId="0" applyNumberFormat="1" applyFont="1" applyBorder="1" applyAlignment="1">
      <alignment horizontal="center" vertical="top"/>
    </xf>
    <xf numFmtId="2" fontId="22" fillId="11" borderId="90" xfId="0" applyNumberFormat="1" applyFont="1" applyFill="1" applyBorder="1" applyAlignment="1">
      <alignment horizontal="center" vertical="center"/>
    </xf>
    <xf numFmtId="2" fontId="22" fillId="0" borderId="80" xfId="0" applyNumberFormat="1" applyFont="1" applyBorder="1" applyAlignment="1">
      <alignment horizontal="center" vertical="center"/>
    </xf>
    <xf numFmtId="2" fontId="15" fillId="0" borderId="26" xfId="0" applyNumberFormat="1" applyFont="1" applyBorder="1" applyAlignment="1">
      <alignment horizontal="center" vertical="center"/>
    </xf>
    <xf numFmtId="2" fontId="4" fillId="0" borderId="90" xfId="0" applyNumberFormat="1" applyFont="1" applyBorder="1" applyAlignment="1">
      <alignment horizontal="center" vertical="center"/>
    </xf>
    <xf numFmtId="2" fontId="22" fillId="0" borderId="121" xfId="0" applyNumberFormat="1" applyFont="1" applyBorder="1" applyAlignment="1">
      <alignment horizontal="center" vertical="center"/>
    </xf>
    <xf numFmtId="2" fontId="4" fillId="0" borderId="80" xfId="0" applyNumberFormat="1" applyFont="1" applyBorder="1" applyAlignment="1">
      <alignment horizontal="center" vertical="center"/>
    </xf>
    <xf numFmtId="2" fontId="15" fillId="0" borderId="64" xfId="0" applyNumberFormat="1" applyFont="1" applyBorder="1" applyAlignment="1">
      <alignment horizontal="center" vertical="center"/>
    </xf>
    <xf numFmtId="2" fontId="15" fillId="0" borderId="121" xfId="0" applyNumberFormat="1" applyFont="1" applyBorder="1" applyAlignment="1">
      <alignment horizontal="center" vertical="center"/>
    </xf>
    <xf numFmtId="2" fontId="15" fillId="0" borderId="115" xfId="0" applyNumberFormat="1" applyFont="1" applyBorder="1" applyAlignment="1">
      <alignment horizontal="center" vertical="center"/>
    </xf>
    <xf numFmtId="2" fontId="22" fillId="11" borderId="103" xfId="0" applyNumberFormat="1" applyFont="1" applyFill="1" applyBorder="1" applyAlignment="1">
      <alignment horizontal="center" vertical="center"/>
    </xf>
    <xf numFmtId="2" fontId="22" fillId="11" borderId="119" xfId="0" applyNumberFormat="1" applyFont="1" applyFill="1" applyBorder="1" applyAlignment="1">
      <alignment horizontal="center" vertical="center"/>
    </xf>
    <xf numFmtId="2" fontId="15" fillId="0" borderId="214" xfId="0" applyNumberFormat="1" applyFont="1" applyBorder="1" applyAlignment="1">
      <alignment horizontal="center" vertical="center"/>
    </xf>
    <xf numFmtId="2" fontId="15" fillId="0" borderId="215" xfId="0" applyNumberFormat="1" applyFont="1" applyBorder="1" applyAlignment="1">
      <alignment horizontal="center" vertical="center"/>
    </xf>
    <xf numFmtId="2" fontId="4" fillId="0" borderId="102" xfId="0" applyNumberFormat="1" applyFont="1" applyBorder="1" applyAlignment="1">
      <alignment horizontal="center" vertical="center"/>
    </xf>
    <xf numFmtId="0" fontId="21" fillId="17" borderId="193" xfId="0" applyFont="1" applyFill="1" applyBorder="1" applyAlignment="1">
      <alignment horizontal="center" vertical="center"/>
    </xf>
    <xf numFmtId="2" fontId="4" fillId="0" borderId="14" xfId="0" applyNumberFormat="1" applyFont="1" applyBorder="1" applyAlignment="1">
      <alignment horizontal="center" vertical="center"/>
    </xf>
    <xf numFmtId="2" fontId="4" fillId="0" borderId="107" xfId="0" applyNumberFormat="1" applyFont="1" applyBorder="1" applyAlignment="1">
      <alignment horizontal="center" vertical="center"/>
    </xf>
    <xf numFmtId="2" fontId="4" fillId="0" borderId="99" xfId="0" applyNumberFormat="1" applyFont="1" applyBorder="1" applyAlignment="1">
      <alignment horizontal="center" vertical="center"/>
    </xf>
    <xf numFmtId="0" fontId="21" fillId="7" borderId="115" xfId="0" applyFont="1" applyFill="1" applyBorder="1" applyAlignment="1">
      <alignment horizontal="center" vertical="center"/>
    </xf>
    <xf numFmtId="0" fontId="21" fillId="7" borderId="14" xfId="0" applyFont="1" applyFill="1" applyBorder="1" applyAlignment="1">
      <alignment horizontal="center" vertical="center"/>
    </xf>
    <xf numFmtId="0" fontId="21" fillId="7" borderId="107" xfId="0" applyFont="1" applyFill="1" applyBorder="1" applyAlignment="1">
      <alignment horizontal="center" vertical="center"/>
    </xf>
    <xf numFmtId="0" fontId="21" fillId="7" borderId="177" xfId="0" applyFont="1" applyFill="1" applyBorder="1" applyAlignment="1">
      <alignment horizontal="center" vertical="center"/>
    </xf>
    <xf numFmtId="0" fontId="21" fillId="7" borderId="99" xfId="0" applyFont="1" applyFill="1" applyBorder="1" applyAlignment="1">
      <alignment horizontal="center" vertical="center"/>
    </xf>
    <xf numFmtId="2" fontId="15" fillId="13" borderId="121" xfId="0" applyNumberFormat="1" applyFont="1" applyFill="1" applyBorder="1" applyAlignment="1">
      <alignment horizontal="center" vertical="center"/>
    </xf>
    <xf numFmtId="2" fontId="4" fillId="13" borderId="103" xfId="0" applyNumberFormat="1" applyFont="1" applyFill="1" applyBorder="1" applyAlignment="1">
      <alignment horizontal="center" vertical="center"/>
    </xf>
    <xf numFmtId="2" fontId="4" fillId="13" borderId="49" xfId="0" applyNumberFormat="1" applyFont="1" applyFill="1" applyBorder="1" applyAlignment="1">
      <alignment horizontal="center" vertical="center"/>
    </xf>
    <xf numFmtId="2" fontId="22" fillId="0" borderId="115" xfId="0" applyNumberFormat="1" applyFont="1" applyBorder="1" applyAlignment="1">
      <alignment horizontal="center" vertical="center"/>
    </xf>
    <xf numFmtId="2" fontId="15" fillId="0" borderId="14" xfId="0" applyNumberFormat="1" applyFont="1" applyBorder="1" applyAlignment="1">
      <alignment horizontal="center" vertical="center"/>
    </xf>
    <xf numFmtId="2" fontId="21" fillId="7" borderId="90" xfId="0" applyNumberFormat="1" applyFont="1" applyFill="1" applyBorder="1" applyAlignment="1">
      <alignment horizontal="center" vertical="center"/>
    </xf>
    <xf numFmtId="2" fontId="21" fillId="7" borderId="80" xfId="0" applyNumberFormat="1" applyFont="1" applyFill="1" applyBorder="1" applyAlignment="1">
      <alignment horizontal="center" vertical="center"/>
    </xf>
    <xf numFmtId="2" fontId="21" fillId="7" borderId="92" xfId="0" applyNumberFormat="1" applyFont="1" applyFill="1" applyBorder="1" applyAlignment="1">
      <alignment horizontal="center" vertical="center"/>
    </xf>
    <xf numFmtId="2" fontId="21" fillId="7" borderId="105" xfId="0" applyNumberFormat="1" applyFont="1" applyFill="1" applyBorder="1" applyAlignment="1">
      <alignment horizontal="center" vertical="center"/>
    </xf>
    <xf numFmtId="2" fontId="21" fillId="7" borderId="97" xfId="0" applyNumberFormat="1" applyFont="1" applyFill="1" applyBorder="1" applyAlignment="1">
      <alignment horizontal="center" vertical="center"/>
    </xf>
    <xf numFmtId="2" fontId="22" fillId="11" borderId="80" xfId="0" applyNumberFormat="1" applyFont="1" applyFill="1" applyBorder="1" applyAlignment="1">
      <alignment horizontal="center" vertical="center"/>
    </xf>
    <xf numFmtId="2" fontId="22" fillId="12" borderId="119" xfId="0" applyNumberFormat="1" applyFont="1" applyFill="1" applyBorder="1" applyAlignment="1">
      <alignment horizontal="center" vertical="center"/>
    </xf>
    <xf numFmtId="2" fontId="4" fillId="12" borderId="92" xfId="0" applyNumberFormat="1" applyFont="1" applyFill="1" applyBorder="1" applyAlignment="1">
      <alignment horizontal="center" vertical="center"/>
    </xf>
    <xf numFmtId="2" fontId="4" fillId="12" borderId="105" xfId="0" applyNumberFormat="1" applyFont="1" applyFill="1" applyBorder="1" applyAlignment="1">
      <alignment horizontal="center" vertical="center"/>
    </xf>
    <xf numFmtId="2" fontId="4" fillId="12" borderId="97" xfId="0" applyNumberFormat="1" applyFont="1" applyFill="1" applyBorder="1" applyAlignment="1">
      <alignment horizontal="center" vertical="center"/>
    </xf>
    <xf numFmtId="2" fontId="15" fillId="12" borderId="214" xfId="0" applyNumberFormat="1" applyFont="1" applyFill="1" applyBorder="1" applyAlignment="1">
      <alignment horizontal="center" vertical="center"/>
    </xf>
    <xf numFmtId="2" fontId="15" fillId="12" borderId="215" xfId="0" applyNumberFormat="1" applyFont="1" applyFill="1" applyBorder="1" applyAlignment="1">
      <alignment horizontal="center" vertical="center"/>
    </xf>
    <xf numFmtId="2" fontId="4" fillId="12" borderId="101" xfId="0" applyNumberFormat="1" applyFont="1" applyFill="1" applyBorder="1" applyAlignment="1">
      <alignment horizontal="center" vertical="center"/>
    </xf>
    <xf numFmtId="2" fontId="4" fillId="12" borderId="108" xfId="0" applyNumberFormat="1" applyFont="1" applyFill="1" applyBorder="1" applyAlignment="1">
      <alignment horizontal="center" vertical="center"/>
    </xf>
    <xf numFmtId="2" fontId="4" fillId="12" borderId="102" xfId="0" applyNumberFormat="1" applyFont="1" applyFill="1" applyBorder="1" applyAlignment="1">
      <alignment horizontal="center" vertical="center"/>
    </xf>
    <xf numFmtId="2" fontId="15" fillId="12" borderId="121" xfId="0" applyNumberFormat="1" applyFont="1" applyFill="1" applyBorder="1" applyAlignment="1">
      <alignment horizontal="center" vertical="center"/>
    </xf>
    <xf numFmtId="2" fontId="15" fillId="12" borderId="115" xfId="0" applyNumberFormat="1" applyFont="1" applyFill="1" applyBorder="1" applyAlignment="1">
      <alignment horizontal="center" vertical="center"/>
    </xf>
    <xf numFmtId="2" fontId="4" fillId="12" borderId="170" xfId="0" applyNumberFormat="1" applyFont="1" applyFill="1" applyBorder="1" applyAlignment="1">
      <alignment horizontal="center" vertical="center"/>
    </xf>
    <xf numFmtId="0" fontId="4" fillId="7" borderId="170" xfId="0" applyFont="1" applyFill="1" applyBorder="1" applyAlignment="1">
      <alignment horizontal="center" vertical="center"/>
    </xf>
    <xf numFmtId="164" fontId="4" fillId="0" borderId="170" xfId="0" applyNumberFormat="1" applyFont="1" applyBorder="1" applyAlignment="1">
      <alignment horizontal="center" vertical="center"/>
    </xf>
    <xf numFmtId="2" fontId="15" fillId="12" borderId="90" xfId="0" applyNumberFormat="1" applyFont="1" applyFill="1" applyBorder="1" applyAlignment="1">
      <alignment horizontal="center" vertical="center"/>
    </xf>
    <xf numFmtId="2" fontId="15" fillId="12" borderId="80" xfId="0" applyNumberFormat="1" applyFont="1" applyFill="1" applyBorder="1" applyAlignment="1">
      <alignment horizontal="center" vertical="center"/>
    </xf>
    <xf numFmtId="2" fontId="4" fillId="0" borderId="171" xfId="0" applyNumberFormat="1" applyFont="1" applyBorder="1" applyAlignment="1">
      <alignment horizontal="center" vertical="center"/>
    </xf>
    <xf numFmtId="0" fontId="21" fillId="21" borderId="92" xfId="0" applyFont="1" applyFill="1" applyBorder="1" applyAlignment="1">
      <alignment horizontal="center" vertical="center"/>
    </xf>
    <xf numFmtId="0" fontId="21" fillId="21" borderId="105" xfId="0" applyFont="1" applyFill="1" applyBorder="1" applyAlignment="1">
      <alignment horizontal="center" vertical="center"/>
    </xf>
    <xf numFmtId="0" fontId="21" fillId="21" borderId="97" xfId="0" applyFont="1" applyFill="1" applyBorder="1" applyAlignment="1">
      <alignment horizontal="center" vertical="center"/>
    </xf>
    <xf numFmtId="165" fontId="4" fillId="19" borderId="90" xfId="0" applyNumberFormat="1" applyFont="1" applyFill="1" applyBorder="1" applyAlignment="1">
      <alignment horizontal="center" vertical="center"/>
    </xf>
    <xf numFmtId="165" fontId="4" fillId="19" borderId="80" xfId="0" applyNumberFormat="1" applyFont="1" applyFill="1" applyBorder="1" applyAlignment="1">
      <alignment horizontal="center" vertical="center"/>
    </xf>
    <xf numFmtId="164" fontId="4" fillId="13" borderId="91" xfId="0" applyNumberFormat="1" applyFont="1" applyFill="1" applyBorder="1" applyAlignment="1">
      <alignment horizontal="center" vertical="center"/>
    </xf>
    <xf numFmtId="164" fontId="4" fillId="19" borderId="90" xfId="0" applyNumberFormat="1" applyFont="1" applyFill="1" applyBorder="1" applyAlignment="1">
      <alignment horizontal="center" vertical="center"/>
    </xf>
    <xf numFmtId="164" fontId="4" fillId="19" borderId="81" xfId="0" applyNumberFormat="1" applyFont="1" applyFill="1" applyBorder="1" applyAlignment="1">
      <alignment horizontal="center" vertical="center"/>
    </xf>
    <xf numFmtId="0" fontId="21" fillId="17" borderId="177" xfId="0" applyFont="1" applyFill="1" applyBorder="1" applyAlignment="1">
      <alignment horizontal="center" vertical="center"/>
    </xf>
    <xf numFmtId="2" fontId="4" fillId="13" borderId="80" xfId="0" applyNumberFormat="1" applyFont="1" applyFill="1" applyBorder="1" applyAlignment="1">
      <alignment horizontal="center" vertical="center"/>
    </xf>
    <xf numFmtId="2" fontId="4" fillId="13" borderId="81" xfId="0" applyNumberFormat="1" applyFont="1" applyFill="1" applyBorder="1" applyAlignment="1">
      <alignment horizontal="center" vertical="center"/>
    </xf>
    <xf numFmtId="2" fontId="21" fillId="17" borderId="120" xfId="0" applyNumberFormat="1" applyFont="1" applyFill="1" applyBorder="1" applyAlignment="1">
      <alignment horizontal="center" vertical="center"/>
    </xf>
    <xf numFmtId="2" fontId="21" fillId="17" borderId="116" xfId="0" applyNumberFormat="1" applyFont="1" applyFill="1" applyBorder="1" applyAlignment="1">
      <alignment horizontal="center" vertical="center"/>
    </xf>
    <xf numFmtId="2" fontId="21" fillId="17" borderId="93" xfId="0" applyNumberFormat="1" applyFont="1" applyFill="1" applyBorder="1" applyAlignment="1">
      <alignment horizontal="center" vertical="center"/>
    </xf>
    <xf numFmtId="2" fontId="21" fillId="17" borderId="104" xfId="0" applyNumberFormat="1" applyFont="1" applyFill="1" applyBorder="1" applyAlignment="1">
      <alignment horizontal="center" vertical="center"/>
    </xf>
    <xf numFmtId="2" fontId="21" fillId="17" borderId="96" xfId="0" applyNumberFormat="1" applyFont="1" applyFill="1" applyBorder="1" applyAlignment="1">
      <alignment horizontal="center" vertical="center"/>
    </xf>
    <xf numFmtId="2" fontId="21" fillId="17" borderId="168" xfId="0" applyNumberFormat="1" applyFont="1" applyFill="1" applyBorder="1" applyAlignment="1">
      <alignment horizontal="center" vertical="center"/>
    </xf>
    <xf numFmtId="2" fontId="21" fillId="7" borderId="170" xfId="0" applyNumberFormat="1" applyFont="1" applyFill="1" applyBorder="1" applyAlignment="1">
      <alignment horizontal="center" vertical="center"/>
    </xf>
    <xf numFmtId="164" fontId="4" fillId="19" borderId="91" xfId="0" applyNumberFormat="1" applyFont="1" applyFill="1" applyBorder="1" applyAlignment="1">
      <alignment horizontal="center" vertical="center"/>
    </xf>
    <xf numFmtId="2" fontId="21" fillId="0" borderId="0" xfId="0" applyNumberFormat="1" applyFont="1" applyAlignment="1">
      <alignment horizontal="center" vertical="center"/>
    </xf>
    <xf numFmtId="2" fontId="21" fillId="0" borderId="25" xfId="0" applyNumberFormat="1" applyFont="1" applyBorder="1" applyAlignment="1">
      <alignment horizontal="center" vertical="center"/>
    </xf>
    <xf numFmtId="2" fontId="21" fillId="0" borderId="33" xfId="0" applyNumberFormat="1" applyFont="1" applyBorder="1" applyAlignment="1">
      <alignment horizontal="center" vertical="center"/>
    </xf>
    <xf numFmtId="2" fontId="21" fillId="0" borderId="7" xfId="0" applyNumberFormat="1" applyFont="1" applyBorder="1" applyAlignment="1">
      <alignment horizontal="center" vertical="center"/>
    </xf>
    <xf numFmtId="2" fontId="21" fillId="0" borderId="100" xfId="0" applyNumberFormat="1" applyFont="1" applyBorder="1" applyAlignment="1">
      <alignment horizontal="center" vertical="center"/>
    </xf>
    <xf numFmtId="2" fontId="21" fillId="0" borderId="173" xfId="0" applyNumberFormat="1" applyFont="1" applyBorder="1" applyAlignment="1">
      <alignment horizontal="center" vertical="center"/>
    </xf>
    <xf numFmtId="2" fontId="4" fillId="0" borderId="169" xfId="0" applyNumberFormat="1" applyFont="1" applyBorder="1" applyAlignment="1">
      <alignment horizontal="center" vertical="center"/>
    </xf>
    <xf numFmtId="0" fontId="22" fillId="0" borderId="90" xfId="0" applyFont="1" applyBorder="1" applyAlignment="1">
      <alignment horizontal="left" vertical="top" wrapText="1"/>
    </xf>
    <xf numFmtId="0" fontId="15" fillId="0" borderId="35" xfId="0" applyFont="1" applyBorder="1" applyAlignment="1">
      <alignment horizontal="center" vertical="center" wrapText="1"/>
    </xf>
    <xf numFmtId="0" fontId="4" fillId="0" borderId="36" xfId="0" applyFont="1" applyBorder="1" applyAlignment="1">
      <alignment horizontal="center" vertical="center"/>
    </xf>
    <xf numFmtId="0" fontId="15" fillId="0" borderId="36" xfId="0" applyFont="1" applyBorder="1" applyAlignment="1">
      <alignment vertical="center" wrapText="1"/>
    </xf>
    <xf numFmtId="0" fontId="22" fillId="0" borderId="36" xfId="0" applyFont="1" applyBorder="1" applyAlignment="1">
      <alignment horizontal="left" vertical="center" wrapText="1"/>
    </xf>
    <xf numFmtId="0" fontId="22" fillId="0" borderId="36" xfId="0" applyFont="1" applyBorder="1" applyAlignment="1">
      <alignment horizontal="center" vertical="center"/>
    </xf>
    <xf numFmtId="0" fontId="4" fillId="0" borderId="37" xfId="0" applyFont="1" applyBorder="1" applyAlignment="1">
      <alignment horizontal="center" vertical="center"/>
    </xf>
    <xf numFmtId="0" fontId="35" fillId="0" borderId="19" xfId="0" applyFont="1" applyBorder="1" applyAlignment="1">
      <alignment horizontal="center" vertical="center"/>
    </xf>
    <xf numFmtId="0" fontId="15" fillId="0" borderId="21" xfId="0" applyFont="1" applyBorder="1" applyAlignment="1">
      <alignment horizontal="center" vertical="center" wrapText="1"/>
    </xf>
    <xf numFmtId="0" fontId="15" fillId="0" borderId="22" xfId="0" applyFont="1" applyBorder="1" applyAlignment="1">
      <alignment horizontal="left" vertical="center" wrapText="1"/>
    </xf>
    <xf numFmtId="165" fontId="4" fillId="13" borderId="35" xfId="0" applyNumberFormat="1" applyFont="1" applyFill="1" applyBorder="1" applyAlignment="1">
      <alignment horizontal="left" vertical="center"/>
    </xf>
    <xf numFmtId="165" fontId="4" fillId="13" borderId="45" xfId="0" applyNumberFormat="1" applyFont="1" applyFill="1" applyBorder="1" applyAlignment="1">
      <alignment horizontal="left" vertical="center"/>
    </xf>
    <xf numFmtId="165" fontId="4" fillId="13" borderId="118" xfId="0" applyNumberFormat="1" applyFont="1" applyFill="1" applyBorder="1" applyAlignment="1">
      <alignment horizontal="left" vertical="center"/>
    </xf>
    <xf numFmtId="2" fontId="22" fillId="6" borderId="199" xfId="4" applyNumberFormat="1" applyFont="1" applyFill="1" applyBorder="1" applyAlignment="1" applyProtection="1">
      <alignment horizontal="center" vertical="center" wrapText="1"/>
      <protection locked="0"/>
    </xf>
    <xf numFmtId="0" fontId="22" fillId="0" borderId="209" xfId="0" applyFont="1" applyBorder="1" applyAlignment="1">
      <alignment horizontal="center" vertical="center"/>
    </xf>
    <xf numFmtId="0" fontId="22" fillId="0" borderId="216" xfId="0" applyFont="1" applyBorder="1" applyAlignment="1">
      <alignment horizontal="center" vertical="center"/>
    </xf>
    <xf numFmtId="0" fontId="4" fillId="0" borderId="209" xfId="0" applyFont="1" applyBorder="1" applyAlignment="1">
      <alignment horizontal="center" vertical="center"/>
    </xf>
    <xf numFmtId="0" fontId="22" fillId="0" borderId="218" xfId="0" applyFont="1" applyBorder="1" applyAlignment="1">
      <alignment horizontal="center" vertical="center"/>
    </xf>
    <xf numFmtId="0" fontId="22" fillId="0" borderId="219" xfId="0" applyFont="1" applyBorder="1" applyAlignment="1">
      <alignment vertical="center" wrapText="1"/>
    </xf>
    <xf numFmtId="0" fontId="22" fillId="0" borderId="220" xfId="0" applyFont="1" applyBorder="1" applyAlignment="1">
      <alignment horizontal="center" vertical="center"/>
    </xf>
    <xf numFmtId="0" fontId="22" fillId="0" borderId="221" xfId="0" applyFont="1" applyBorder="1" applyAlignment="1">
      <alignment horizontal="center" vertical="center"/>
    </xf>
    <xf numFmtId="0" fontId="4" fillId="0" borderId="222" xfId="0" applyFont="1" applyBorder="1" applyAlignment="1">
      <alignment horizontal="center" vertical="center"/>
    </xf>
    <xf numFmtId="0" fontId="22" fillId="0" borderId="223" xfId="0" applyFont="1" applyBorder="1" applyAlignment="1">
      <alignment horizontal="center" vertical="center"/>
    </xf>
    <xf numFmtId="0" fontId="22" fillId="0" borderId="222" xfId="0" applyFont="1" applyBorder="1" applyAlignment="1">
      <alignment horizontal="center" vertical="center"/>
    </xf>
    <xf numFmtId="0" fontId="22" fillId="0" borderId="224" xfId="0" applyFont="1" applyBorder="1" applyAlignment="1">
      <alignment vertical="center" wrapText="1"/>
    </xf>
    <xf numFmtId="0" fontId="22" fillId="0" borderId="224" xfId="0" applyFont="1" applyBorder="1" applyAlignment="1">
      <alignment horizontal="center" vertical="center"/>
    </xf>
    <xf numFmtId="0" fontId="22" fillId="3" borderId="226" xfId="0" applyFont="1" applyFill="1" applyBorder="1" applyAlignment="1">
      <alignment vertical="center" wrapText="1"/>
    </xf>
    <xf numFmtId="0" fontId="4" fillId="0" borderId="233" xfId="0" applyFont="1" applyBorder="1" applyAlignment="1">
      <alignment horizontal="center" vertical="center"/>
    </xf>
    <xf numFmtId="0" fontId="4" fillId="0" borderId="234" xfId="0" applyFont="1" applyBorder="1" applyAlignment="1">
      <alignment vertical="center" wrapText="1"/>
    </xf>
    <xf numFmtId="0" fontId="22" fillId="0" borderId="235" xfId="0" applyFont="1" applyBorder="1" applyAlignment="1">
      <alignment horizontal="center" vertical="center"/>
    </xf>
    <xf numFmtId="0" fontId="22" fillId="0" borderId="236" xfId="0" applyFont="1" applyBorder="1" applyAlignment="1">
      <alignment horizontal="center" vertical="center"/>
    </xf>
    <xf numFmtId="0" fontId="15" fillId="9" borderId="0" xfId="0" applyFont="1" applyFill="1" applyAlignment="1">
      <alignment vertical="center" wrapText="1"/>
    </xf>
    <xf numFmtId="0" fontId="15" fillId="9" borderId="58" xfId="0" applyFont="1" applyFill="1" applyBorder="1" applyAlignment="1">
      <alignment vertical="center"/>
    </xf>
    <xf numFmtId="0" fontId="16" fillId="17" borderId="190" xfId="0" applyFont="1" applyFill="1" applyBorder="1" applyAlignment="1">
      <alignment horizontal="center" vertical="center"/>
    </xf>
    <xf numFmtId="0" fontId="16" fillId="17" borderId="79" xfId="0" applyFont="1" applyFill="1" applyBorder="1" applyAlignment="1">
      <alignment horizontal="center" vertical="center"/>
    </xf>
    <xf numFmtId="0" fontId="21" fillId="17" borderId="194" xfId="0" applyFont="1" applyFill="1" applyBorder="1" applyAlignment="1">
      <alignment horizontal="center" vertical="center"/>
    </xf>
    <xf numFmtId="0" fontId="22" fillId="0" borderId="52" xfId="0" applyFont="1" applyBorder="1" applyAlignment="1">
      <alignment horizontal="center" vertical="center"/>
    </xf>
    <xf numFmtId="0" fontId="22" fillId="0" borderId="51" xfId="0" applyFont="1" applyBorder="1" applyAlignment="1">
      <alignment horizontal="center" vertical="center"/>
    </xf>
    <xf numFmtId="0" fontId="22" fillId="0" borderId="51" xfId="0" applyFont="1" applyBorder="1" applyAlignment="1">
      <alignment vertical="center" wrapText="1"/>
    </xf>
    <xf numFmtId="0" fontId="22" fillId="0" borderId="64" xfId="0" applyFont="1" applyBorder="1" applyAlignment="1">
      <alignment vertical="center" wrapText="1"/>
    </xf>
    <xf numFmtId="0" fontId="4" fillId="0" borderId="66" xfId="0" applyFont="1" applyBorder="1" applyAlignment="1">
      <alignment horizontal="center" vertical="center"/>
    </xf>
    <xf numFmtId="0" fontId="16" fillId="18" borderId="190" xfId="0" applyFont="1" applyFill="1" applyBorder="1" applyAlignment="1">
      <alignment horizontal="center" vertical="center"/>
    </xf>
    <xf numFmtId="0" fontId="16" fillId="18" borderId="79" xfId="0" applyFont="1" applyFill="1" applyBorder="1" applyAlignment="1">
      <alignment horizontal="center" vertical="center"/>
    </xf>
    <xf numFmtId="0" fontId="25" fillId="17" borderId="111" xfId="0" applyFont="1" applyFill="1" applyBorder="1" applyAlignment="1">
      <alignment horizontal="left" vertical="center"/>
    </xf>
    <xf numFmtId="0" fontId="16" fillId="17" borderId="191" xfId="0" applyFont="1" applyFill="1" applyBorder="1" applyAlignment="1">
      <alignment horizontal="center" vertical="center"/>
    </xf>
    <xf numFmtId="0" fontId="21" fillId="17" borderId="191" xfId="0" applyFont="1" applyFill="1" applyBorder="1" applyAlignment="1">
      <alignment horizontal="center" vertical="center"/>
    </xf>
    <xf numFmtId="0" fontId="16" fillId="7" borderId="64" xfId="0" applyFont="1" applyFill="1" applyBorder="1" applyAlignment="1">
      <alignment horizontal="center" vertical="center"/>
    </xf>
    <xf numFmtId="0" fontId="16" fillId="7" borderId="51" xfId="0" applyFont="1" applyFill="1" applyBorder="1" applyAlignment="1">
      <alignment horizontal="center" vertical="center"/>
    </xf>
    <xf numFmtId="0" fontId="21" fillId="7" borderId="66" xfId="0" applyFont="1" applyFill="1" applyBorder="1" applyAlignment="1">
      <alignment horizontal="center" vertical="center"/>
    </xf>
    <xf numFmtId="0" fontId="22" fillId="0" borderId="39" xfId="0" applyFont="1" applyBorder="1" applyAlignment="1">
      <alignment horizontal="left" vertical="center" wrapText="1"/>
    </xf>
    <xf numFmtId="0" fontId="22" fillId="0" borderId="227" xfId="0" applyFont="1" applyBorder="1" applyAlignment="1">
      <alignment horizontal="left" vertical="center" wrapText="1"/>
    </xf>
    <xf numFmtId="0" fontId="4" fillId="0" borderId="227" xfId="0" applyFont="1" applyBorder="1" applyAlignment="1">
      <alignment horizontal="center" vertical="center"/>
    </xf>
    <xf numFmtId="0" fontId="4" fillId="0" borderId="228" xfId="0" applyFont="1" applyBorder="1" applyAlignment="1">
      <alignment horizontal="center" vertical="center"/>
    </xf>
    <xf numFmtId="0" fontId="16" fillId="17" borderId="110" xfId="0" applyFont="1" applyFill="1" applyBorder="1" applyAlignment="1">
      <alignment horizontal="center" vertical="center"/>
    </xf>
    <xf numFmtId="0" fontId="16" fillId="17" borderId="111" xfId="0" applyFont="1" applyFill="1" applyBorder="1" applyAlignment="1">
      <alignment horizontal="center" vertical="center"/>
    </xf>
    <xf numFmtId="0" fontId="16" fillId="17" borderId="186" xfId="0" applyFont="1" applyFill="1" applyBorder="1" applyAlignment="1">
      <alignment horizontal="left" vertical="center" wrapText="1"/>
    </xf>
    <xf numFmtId="0" fontId="16" fillId="17" borderId="79" xfId="0" applyFont="1" applyFill="1" applyBorder="1" applyAlignment="1">
      <alignment horizontal="left" vertical="center"/>
    </xf>
    <xf numFmtId="0" fontId="16" fillId="17" borderId="194" xfId="0" applyFont="1" applyFill="1" applyBorder="1" applyAlignment="1">
      <alignment horizontal="center" vertical="center"/>
    </xf>
    <xf numFmtId="0" fontId="4" fillId="0" borderId="187" xfId="0" applyFont="1" applyBorder="1" applyAlignment="1">
      <alignment horizontal="center" vertical="center"/>
    </xf>
    <xf numFmtId="0" fontId="4" fillId="0" borderId="166" xfId="0" applyFont="1" applyBorder="1" applyAlignment="1">
      <alignment vertical="center" wrapText="1"/>
    </xf>
    <xf numFmtId="0" fontId="4" fillId="0" borderId="125" xfId="0" applyFont="1" applyBorder="1" applyAlignment="1">
      <alignment vertical="center" wrapText="1"/>
    </xf>
    <xf numFmtId="0" fontId="22" fillId="0" borderId="188" xfId="0" applyFont="1" applyBorder="1" applyAlignment="1">
      <alignment horizontal="center" vertical="center"/>
    </xf>
    <xf numFmtId="0" fontId="22" fillId="0" borderId="189" xfId="0" applyFont="1" applyBorder="1" applyAlignment="1">
      <alignment horizontal="center" vertical="center"/>
    </xf>
    <xf numFmtId="0" fontId="15" fillId="9" borderId="0" xfId="0" applyFont="1" applyFill="1" applyAlignment="1">
      <alignment wrapText="1"/>
    </xf>
    <xf numFmtId="0" fontId="15" fillId="9" borderId="58" xfId="0" applyFont="1" applyFill="1" applyBorder="1"/>
    <xf numFmtId="0" fontId="33" fillId="0" borderId="0" xfId="0" applyFont="1" applyAlignment="1">
      <alignment horizontal="center" vertical="center"/>
    </xf>
    <xf numFmtId="0" fontId="15" fillId="19" borderId="15" xfId="0" applyFont="1" applyFill="1" applyBorder="1" applyAlignment="1">
      <alignment horizontal="center" vertical="center"/>
    </xf>
    <xf numFmtId="0" fontId="4" fillId="9" borderId="0" xfId="0" applyFont="1" applyFill="1" applyAlignment="1">
      <alignment wrapText="1"/>
    </xf>
    <xf numFmtId="0" fontId="12" fillId="0" borderId="110" xfId="0" applyFont="1" applyBorder="1" applyAlignment="1">
      <alignment wrapText="1"/>
    </xf>
    <xf numFmtId="0" fontId="12" fillId="0" borderId="194" xfId="0" applyFont="1" applyBorder="1" applyAlignment="1">
      <alignment wrapText="1"/>
    </xf>
    <xf numFmtId="0" fontId="12" fillId="0" borderId="79" xfId="0" applyFont="1" applyBorder="1" applyAlignment="1">
      <alignment wrapText="1"/>
    </xf>
    <xf numFmtId="0" fontId="27" fillId="0" borderId="111" xfId="0" applyFont="1" applyBorder="1" applyAlignment="1">
      <alignment wrapText="1"/>
    </xf>
    <xf numFmtId="0" fontId="27" fillId="0" borderId="112" xfId="0" applyFont="1" applyBorder="1" applyAlignment="1">
      <alignment wrapText="1"/>
    </xf>
    <xf numFmtId="0" fontId="27" fillId="8" borderId="0" xfId="0" applyFont="1" applyFill="1" applyAlignment="1">
      <alignment wrapText="1"/>
    </xf>
    <xf numFmtId="0" fontId="8" fillId="15" borderId="89" xfId="0" applyFont="1" applyFill="1" applyBorder="1"/>
    <xf numFmtId="0" fontId="8" fillId="15" borderId="75" xfId="0" applyFont="1" applyFill="1" applyBorder="1"/>
    <xf numFmtId="0" fontId="8" fillId="0" borderId="30" xfId="0" applyFont="1" applyBorder="1"/>
    <xf numFmtId="0" fontId="8" fillId="0" borderId="39" xfId="0" applyFont="1" applyBorder="1"/>
    <xf numFmtId="0" fontId="8" fillId="15" borderId="30" xfId="0" applyFont="1" applyFill="1" applyBorder="1"/>
    <xf numFmtId="0" fontId="8" fillId="15" borderId="39" xfId="0" applyFont="1" applyFill="1" applyBorder="1"/>
    <xf numFmtId="0" fontId="8" fillId="15" borderId="28" xfId="0" applyFont="1" applyFill="1" applyBorder="1"/>
    <xf numFmtId="0" fontId="8" fillId="15" borderId="15" xfId="0" applyFont="1" applyFill="1" applyBorder="1"/>
    <xf numFmtId="0" fontId="22" fillId="8" borderId="237" xfId="0" applyFont="1" applyFill="1" applyBorder="1" applyAlignment="1">
      <alignment horizontal="center" vertical="center"/>
    </xf>
    <xf numFmtId="0" fontId="4" fillId="8" borderId="238" xfId="0" applyFont="1" applyFill="1" applyBorder="1" applyAlignment="1">
      <alignment horizontal="center" vertical="center"/>
    </xf>
    <xf numFmtId="0" fontId="22" fillId="8" borderId="239" xfId="0" applyFont="1" applyFill="1" applyBorder="1" applyAlignment="1">
      <alignment horizontal="center" vertical="center"/>
    </xf>
    <xf numFmtId="0" fontId="22" fillId="8" borderId="240" xfId="0" applyFont="1" applyFill="1" applyBorder="1" applyAlignment="1">
      <alignment horizontal="center" vertical="center"/>
    </xf>
    <xf numFmtId="0" fontId="22" fillId="8" borderId="241" xfId="0" applyFont="1" applyFill="1" applyBorder="1" applyAlignment="1">
      <alignment horizontal="center" vertical="center"/>
    </xf>
    <xf numFmtId="0" fontId="4" fillId="8" borderId="242" xfId="0" applyFont="1" applyFill="1" applyBorder="1" applyAlignment="1">
      <alignment horizontal="center" vertical="center"/>
    </xf>
    <xf numFmtId="0" fontId="4" fillId="8" borderId="243" xfId="0" applyFont="1" applyFill="1" applyBorder="1" applyAlignment="1">
      <alignment horizontal="center" vertical="center"/>
    </xf>
    <xf numFmtId="165" fontId="3" fillId="13" borderId="244" xfId="0" applyNumberFormat="1" applyFont="1" applyFill="1" applyBorder="1" applyAlignment="1">
      <alignment horizontal="center" vertical="center"/>
    </xf>
    <xf numFmtId="165" fontId="3" fillId="13" borderId="245" xfId="0" applyNumberFormat="1" applyFont="1" applyFill="1" applyBorder="1" applyAlignment="1">
      <alignment horizontal="center" vertical="center"/>
    </xf>
    <xf numFmtId="165" fontId="3" fillId="13" borderId="246" xfId="0" applyNumberFormat="1" applyFont="1" applyFill="1" applyBorder="1" applyAlignment="1">
      <alignment horizontal="center" vertical="center"/>
    </xf>
    <xf numFmtId="0" fontId="2" fillId="8" borderId="247" xfId="0" applyFont="1" applyFill="1" applyBorder="1"/>
    <xf numFmtId="2" fontId="22" fillId="6" borderId="248" xfId="4" applyNumberFormat="1" applyFont="1" applyFill="1" applyBorder="1" applyAlignment="1" applyProtection="1">
      <alignment horizontal="center" vertical="center" wrapText="1"/>
      <protection locked="0"/>
    </xf>
    <xf numFmtId="2" fontId="22" fillId="6" borderId="249" xfId="4" applyNumberFormat="1" applyFont="1" applyFill="1" applyBorder="1" applyAlignment="1" applyProtection="1">
      <alignment horizontal="center" vertical="center" wrapText="1"/>
      <protection locked="0"/>
    </xf>
    <xf numFmtId="2" fontId="22" fillId="0" borderId="249" xfId="4" applyNumberFormat="1" applyFont="1" applyBorder="1" applyAlignment="1" applyProtection="1">
      <alignment horizontal="center" vertical="center" wrapText="1"/>
      <protection locked="0"/>
    </xf>
    <xf numFmtId="2" fontId="22" fillId="0" borderId="250" xfId="4" applyNumberFormat="1" applyFont="1" applyBorder="1" applyAlignment="1" applyProtection="1">
      <alignment horizontal="center" vertical="center" wrapText="1"/>
      <protection locked="0"/>
    </xf>
    <xf numFmtId="2" fontId="15" fillId="0" borderId="251" xfId="4" applyNumberFormat="1" applyFont="1" applyBorder="1" applyAlignment="1">
      <alignment horizontal="left" vertical="center" wrapText="1"/>
    </xf>
    <xf numFmtId="2" fontId="15" fillId="0" borderId="248" xfId="4" applyNumberFormat="1" applyFont="1" applyBorder="1" applyAlignment="1">
      <alignment horizontal="center" vertical="center" wrapText="1"/>
    </xf>
    <xf numFmtId="2" fontId="15" fillId="0" borderId="249" xfId="4" applyNumberFormat="1" applyFont="1" applyBorder="1" applyAlignment="1">
      <alignment horizontal="center" vertical="center" wrapText="1"/>
    </xf>
    <xf numFmtId="1" fontId="15" fillId="0" borderId="252" xfId="4" applyNumberFormat="1" applyFont="1" applyBorder="1" applyAlignment="1" applyProtection="1">
      <alignment horizontal="center" vertical="center" wrapText="1"/>
      <protection locked="0"/>
    </xf>
    <xf numFmtId="0" fontId="15" fillId="0" borderId="251" xfId="4" applyFont="1" applyBorder="1" applyAlignment="1" applyProtection="1">
      <alignment horizontal="left" vertical="center" wrapText="1" shrinkToFit="1"/>
      <protection locked="0"/>
    </xf>
    <xf numFmtId="0" fontId="15" fillId="0" borderId="248" xfId="4" applyFont="1" applyBorder="1" applyAlignment="1" applyProtection="1">
      <alignment horizontal="center" vertical="center" wrapText="1" shrinkToFit="1"/>
      <protection locked="0"/>
    </xf>
    <xf numFmtId="0" fontId="15" fillId="0" borderId="249" xfId="4" applyFont="1" applyBorder="1" applyAlignment="1" applyProtection="1">
      <alignment horizontal="center" vertical="center" wrapText="1" shrinkToFit="1"/>
      <protection locked="0"/>
    </xf>
    <xf numFmtId="2" fontId="15" fillId="23" borderId="251" xfId="4" applyNumberFormat="1" applyFont="1" applyFill="1" applyBorder="1" applyAlignment="1">
      <alignment horizontal="left" vertical="center" wrapText="1"/>
    </xf>
    <xf numFmtId="2" fontId="15" fillId="23" borderId="248" xfId="4" applyNumberFormat="1" applyFont="1" applyFill="1" applyBorder="1" applyAlignment="1">
      <alignment horizontal="center" vertical="center" wrapText="1"/>
    </xf>
    <xf numFmtId="2" fontId="15" fillId="23" borderId="249" xfId="4" applyNumberFormat="1" applyFont="1" applyFill="1" applyBorder="1" applyAlignment="1">
      <alignment horizontal="center" vertical="center" wrapText="1"/>
    </xf>
    <xf numFmtId="1" fontId="15" fillId="23" borderId="252" xfId="4" applyNumberFormat="1" applyFont="1" applyFill="1" applyBorder="1" applyAlignment="1" applyProtection="1">
      <alignment horizontal="center" vertical="center" wrapText="1"/>
      <protection locked="0"/>
    </xf>
    <xf numFmtId="2" fontId="22" fillId="23" borderId="248" xfId="4" applyNumberFormat="1" applyFont="1" applyFill="1" applyBorder="1" applyAlignment="1" applyProtection="1">
      <alignment horizontal="center" vertical="center" wrapText="1"/>
      <protection locked="0"/>
    </xf>
    <xf numFmtId="2" fontId="22" fillId="23" borderId="249" xfId="4" applyNumberFormat="1" applyFont="1" applyFill="1" applyBorder="1" applyAlignment="1" applyProtection="1">
      <alignment horizontal="center" vertical="center" wrapText="1"/>
      <protection locked="0"/>
    </xf>
    <xf numFmtId="2" fontId="22" fillId="23" borderId="250" xfId="4" applyNumberFormat="1" applyFont="1" applyFill="1" applyBorder="1" applyAlignment="1" applyProtection="1">
      <alignment horizontal="center" vertical="center" wrapText="1"/>
      <protection locked="0"/>
    </xf>
    <xf numFmtId="0" fontId="15" fillId="23" borderId="251" xfId="4" applyFont="1" applyFill="1" applyBorder="1" applyAlignment="1" applyProtection="1">
      <alignment horizontal="left" vertical="center" wrapText="1"/>
      <protection locked="0"/>
    </xf>
    <xf numFmtId="49" fontId="15" fillId="23" borderId="248" xfId="4" applyNumberFormat="1" applyFont="1" applyFill="1" applyBorder="1" applyAlignment="1" applyProtection="1">
      <alignment horizontal="center" vertical="center" wrapText="1" shrinkToFit="1"/>
      <protection locked="0"/>
    </xf>
    <xf numFmtId="0" fontId="15" fillId="23" borderId="249" xfId="4" applyFont="1" applyFill="1" applyBorder="1" applyAlignment="1" applyProtection="1">
      <alignment horizontal="center" vertical="center" wrapText="1"/>
      <protection locked="0"/>
    </xf>
    <xf numFmtId="2" fontId="15" fillId="0" borderId="253" xfId="4" applyNumberFormat="1" applyFont="1" applyBorder="1" applyAlignment="1">
      <alignment horizontal="left" vertical="center" wrapText="1"/>
    </xf>
    <xf numFmtId="2" fontId="22" fillId="6" borderId="254" xfId="4" applyNumberFormat="1" applyFont="1" applyFill="1" applyBorder="1" applyAlignment="1" applyProtection="1">
      <alignment horizontal="center" vertical="center" wrapText="1"/>
      <protection locked="0"/>
    </xf>
    <xf numFmtId="2" fontId="22" fillId="6" borderId="255" xfId="4" applyNumberFormat="1" applyFont="1" applyFill="1" applyBorder="1" applyAlignment="1" applyProtection="1">
      <alignment horizontal="center" vertical="center" wrapText="1"/>
      <protection locked="0"/>
    </xf>
    <xf numFmtId="2" fontId="15" fillId="0" borderId="256" xfId="4" applyNumberFormat="1" applyFont="1" applyBorder="1" applyAlignment="1">
      <alignment horizontal="center" vertical="center" wrapText="1"/>
    </xf>
    <xf numFmtId="2" fontId="15" fillId="0" borderId="257" xfId="4" applyNumberFormat="1" applyFont="1" applyBorder="1" applyAlignment="1">
      <alignment horizontal="center" vertical="center" wrapText="1"/>
    </xf>
    <xf numFmtId="1" fontId="15" fillId="0" borderId="258" xfId="4" applyNumberFormat="1" applyFont="1" applyBorder="1" applyAlignment="1" applyProtection="1">
      <alignment horizontal="center" vertical="center" wrapText="1"/>
      <protection locked="0"/>
    </xf>
    <xf numFmtId="2" fontId="22" fillId="0" borderId="254" xfId="4" applyNumberFormat="1" applyFont="1" applyBorder="1" applyAlignment="1" applyProtection="1">
      <alignment horizontal="center" vertical="center" wrapText="1"/>
      <protection locked="0"/>
    </xf>
    <xf numFmtId="2" fontId="22" fillId="0" borderId="255" xfId="4" applyNumberFormat="1" applyFont="1" applyBorder="1" applyAlignment="1" applyProtection="1">
      <alignment horizontal="center" vertical="center" wrapText="1"/>
      <protection locked="0"/>
    </xf>
    <xf numFmtId="2" fontId="22" fillId="0" borderId="259" xfId="4" applyNumberFormat="1" applyFont="1" applyBorder="1" applyAlignment="1" applyProtection="1">
      <alignment horizontal="center" vertical="center" wrapText="1"/>
      <protection locked="0"/>
    </xf>
    <xf numFmtId="0" fontId="2" fillId="8" borderId="247" xfId="0" applyFont="1" applyFill="1" applyBorder="1" applyAlignment="1">
      <alignment wrapText="1"/>
    </xf>
    <xf numFmtId="2" fontId="22" fillId="0" borderId="248" xfId="4" applyNumberFormat="1" applyFont="1" applyBorder="1" applyAlignment="1" applyProtection="1">
      <alignment horizontal="center" vertical="center" wrapText="1"/>
      <protection locked="0"/>
    </xf>
    <xf numFmtId="0" fontId="22" fillId="0" borderId="240" xfId="0" applyFont="1" applyBorder="1" applyAlignment="1">
      <alignment horizontal="center" vertical="center"/>
    </xf>
    <xf numFmtId="0" fontId="4" fillId="0" borderId="250" xfId="0" applyFont="1" applyBorder="1" applyAlignment="1">
      <alignment horizontal="center" vertical="center"/>
    </xf>
    <xf numFmtId="0" fontId="22" fillId="0" borderId="250" xfId="0" applyFont="1" applyBorder="1" applyAlignment="1">
      <alignment horizontal="center" vertical="center"/>
    </xf>
    <xf numFmtId="0" fontId="22" fillId="0" borderId="260" xfId="0" applyFont="1" applyBorder="1" applyAlignment="1">
      <alignment horizontal="center" vertical="center"/>
    </xf>
    <xf numFmtId="0" fontId="16" fillId="7" borderId="261" xfId="0" applyFont="1" applyFill="1" applyBorder="1" applyAlignment="1">
      <alignment horizontal="center" vertical="center"/>
    </xf>
    <xf numFmtId="0" fontId="21" fillId="7" borderId="262" xfId="0" applyFont="1" applyFill="1" applyBorder="1" applyAlignment="1">
      <alignment horizontal="center" vertical="center"/>
    </xf>
    <xf numFmtId="2" fontId="15" fillId="0" borderId="251" xfId="0" applyNumberFormat="1" applyFont="1" applyBorder="1" applyAlignment="1">
      <alignment horizontal="center" vertical="top"/>
    </xf>
    <xf numFmtId="2" fontId="15" fillId="0" borderId="247" xfId="0" applyNumberFormat="1" applyFont="1" applyBorder="1" applyAlignment="1">
      <alignment horizontal="center" vertical="top"/>
    </xf>
    <xf numFmtId="0" fontId="22" fillId="0" borderId="263" xfId="0" applyFont="1" applyBorder="1" applyAlignment="1">
      <alignment horizontal="center" vertical="center"/>
    </xf>
    <xf numFmtId="0" fontId="4" fillId="0" borderId="240" xfId="0" applyFont="1" applyBorder="1" applyAlignment="1">
      <alignment horizontal="center" vertical="center"/>
    </xf>
    <xf numFmtId="0" fontId="16" fillId="7" borderId="264" xfId="0" applyFont="1" applyFill="1" applyBorder="1" applyAlignment="1">
      <alignment horizontal="center" vertical="center"/>
    </xf>
    <xf numFmtId="0" fontId="22" fillId="0" borderId="265" xfId="0" applyFont="1" applyBorder="1" applyAlignment="1">
      <alignment horizontal="center" vertical="center"/>
    </xf>
    <xf numFmtId="0" fontId="22" fillId="0" borderId="266" xfId="0" applyFont="1" applyBorder="1" applyAlignment="1">
      <alignment vertical="center" wrapText="1"/>
    </xf>
    <xf numFmtId="0" fontId="22" fillId="0" borderId="267" xfId="0" applyFont="1" applyBorder="1" applyAlignment="1">
      <alignment horizontal="center" vertical="center"/>
    </xf>
    <xf numFmtId="0" fontId="22" fillId="0" borderId="268" xfId="0" applyFont="1" applyBorder="1" applyAlignment="1">
      <alignment horizontal="center" vertical="center"/>
    </xf>
    <xf numFmtId="0" fontId="4" fillId="0" borderId="239" xfId="0" applyFont="1" applyBorder="1" applyAlignment="1">
      <alignment horizontal="center" vertical="center"/>
    </xf>
    <xf numFmtId="0" fontId="22" fillId="0" borderId="237" xfId="0" applyFont="1" applyBorder="1" applyAlignment="1">
      <alignment horizontal="center" vertical="center"/>
    </xf>
    <xf numFmtId="0" fontId="22" fillId="0" borderId="239" xfId="0" applyFont="1" applyBorder="1" applyAlignment="1">
      <alignment horizontal="center" vertical="center"/>
    </xf>
    <xf numFmtId="0" fontId="22" fillId="0" borderId="248" xfId="0" applyFont="1" applyBorder="1" applyAlignment="1">
      <alignment vertical="center" wrapText="1"/>
    </xf>
    <xf numFmtId="0" fontId="22" fillId="0" borderId="248" xfId="0" applyFont="1" applyBorder="1" applyAlignment="1">
      <alignment horizontal="center" vertical="center"/>
    </xf>
    <xf numFmtId="0" fontId="16" fillId="4" borderId="248" xfId="0" applyFont="1" applyFill="1" applyBorder="1" applyAlignment="1">
      <alignment horizontal="left" vertical="center" wrapText="1"/>
    </xf>
    <xf numFmtId="0" fontId="16" fillId="7" borderId="250" xfId="0" applyFont="1" applyFill="1" applyBorder="1" applyAlignment="1">
      <alignment horizontal="center" vertical="center"/>
    </xf>
    <xf numFmtId="0" fontId="16" fillId="7" borderId="269" xfId="0" applyFont="1" applyFill="1" applyBorder="1" applyAlignment="1">
      <alignment horizontal="center" vertical="center"/>
    </xf>
    <xf numFmtId="0" fontId="21" fillId="7" borderId="250" xfId="0" applyFont="1" applyFill="1" applyBorder="1" applyAlignment="1">
      <alignment horizontal="center" vertical="center"/>
    </xf>
    <xf numFmtId="0" fontId="22" fillId="3" borderId="270" xfId="0" applyFont="1" applyFill="1" applyBorder="1" applyAlignment="1">
      <alignment vertical="center" wrapText="1"/>
    </xf>
    <xf numFmtId="0" fontId="22" fillId="0" borderId="256" xfId="0" applyFont="1" applyBorder="1" applyAlignment="1">
      <alignment horizontal="left" vertical="center" wrapText="1"/>
    </xf>
    <xf numFmtId="0" fontId="4" fillId="0" borderId="256" xfId="0" applyFont="1" applyBorder="1" applyAlignment="1">
      <alignment horizontal="center" vertical="center"/>
    </xf>
    <xf numFmtId="0" fontId="22" fillId="0" borderId="241" xfId="0" applyFont="1" applyBorder="1" applyAlignment="1">
      <alignment horizontal="center" vertical="center"/>
    </xf>
    <xf numFmtId="0" fontId="0" fillId="7" borderId="28" xfId="0" applyFill="1" applyBorder="1" applyAlignment="1">
      <alignment horizontal="center"/>
    </xf>
    <xf numFmtId="0" fontId="0" fillId="7" borderId="92" xfId="0" applyFill="1" applyBorder="1" applyAlignment="1">
      <alignment horizontal="center"/>
    </xf>
    <xf numFmtId="0" fontId="0" fillId="7" borderId="26" xfId="0" applyFill="1" applyBorder="1" applyAlignment="1">
      <alignment horizontal="center"/>
    </xf>
    <xf numFmtId="0" fontId="0" fillId="7" borderId="28" xfId="0" applyFill="1" applyBorder="1" applyAlignment="1">
      <alignment horizontal="left"/>
    </xf>
    <xf numFmtId="0" fontId="0" fillId="7" borderId="92" xfId="0" applyFill="1" applyBorder="1" applyAlignment="1">
      <alignment horizontal="left"/>
    </xf>
    <xf numFmtId="0" fontId="0" fillId="7" borderId="26" xfId="0" applyFill="1" applyBorder="1" applyAlignment="1">
      <alignment horizontal="left"/>
    </xf>
    <xf numFmtId="0" fontId="27" fillId="7" borderId="28" xfId="0" applyFont="1" applyFill="1" applyBorder="1" applyAlignment="1">
      <alignment horizontal="left"/>
    </xf>
    <xf numFmtId="0" fontId="27" fillId="7" borderId="92" xfId="0" applyFont="1" applyFill="1" applyBorder="1" applyAlignment="1">
      <alignment horizontal="left"/>
    </xf>
    <xf numFmtId="0" fontId="27" fillId="7" borderId="26" xfId="0" applyFont="1" applyFill="1" applyBorder="1" applyAlignment="1">
      <alignment horizontal="left"/>
    </xf>
    <xf numFmtId="0" fontId="0" fillId="7" borderId="28" xfId="0" applyFill="1" applyBorder="1" applyAlignment="1">
      <alignment horizontal="left" wrapText="1"/>
    </xf>
    <xf numFmtId="0" fontId="0" fillId="7" borderId="92" xfId="0" applyFill="1" applyBorder="1" applyAlignment="1">
      <alignment horizontal="left" wrapText="1"/>
    </xf>
    <xf numFmtId="0" fontId="0" fillId="7" borderId="26" xfId="0" applyFill="1" applyBorder="1" applyAlignment="1">
      <alignment horizontal="left" wrapText="1"/>
    </xf>
    <xf numFmtId="0" fontId="8" fillId="8" borderId="60" xfId="0" applyFont="1" applyFill="1" applyBorder="1"/>
    <xf numFmtId="0" fontId="8" fillId="8" borderId="56" xfId="0" applyFont="1" applyFill="1" applyBorder="1"/>
    <xf numFmtId="0" fontId="8" fillId="8" borderId="57" xfId="0" applyFont="1" applyFill="1" applyBorder="1"/>
    <xf numFmtId="0" fontId="8" fillId="8" borderId="61" xfId="0" applyFont="1" applyFill="1" applyBorder="1"/>
    <xf numFmtId="0" fontId="8" fillId="8" borderId="12" xfId="0" applyFont="1" applyFill="1" applyBorder="1"/>
    <xf numFmtId="0" fontId="8" fillId="8" borderId="13" xfId="0" applyFont="1" applyFill="1" applyBorder="1"/>
    <xf numFmtId="0" fontId="6" fillId="10" borderId="0" xfId="0" applyFont="1" applyFill="1"/>
    <xf numFmtId="0" fontId="6" fillId="11" borderId="0" xfId="0" applyFont="1" applyFill="1"/>
    <xf numFmtId="0" fontId="6" fillId="11" borderId="55" xfId="0" applyFont="1" applyFill="1" applyBorder="1"/>
    <xf numFmtId="0" fontId="3" fillId="7" borderId="24" xfId="0" applyFont="1" applyFill="1" applyBorder="1"/>
    <xf numFmtId="14" fontId="3" fillId="0" borderId="0" xfId="0" applyNumberFormat="1" applyFont="1"/>
    <xf numFmtId="0" fontId="3" fillId="0" borderId="0" xfId="0" applyFont="1"/>
    <xf numFmtId="0" fontId="3" fillId="0" borderId="14" xfId="0" applyFont="1" applyBorder="1"/>
    <xf numFmtId="14" fontId="3" fillId="8" borderId="0" xfId="0" applyNumberFormat="1" applyFont="1" applyFill="1"/>
    <xf numFmtId="0" fontId="3" fillId="8" borderId="14" xfId="0" applyFont="1" applyFill="1" applyBorder="1"/>
    <xf numFmtId="0" fontId="8" fillId="8" borderId="62" xfId="0" applyFont="1" applyFill="1" applyBorder="1"/>
    <xf numFmtId="0" fontId="8" fillId="8" borderId="8" xfId="0" applyFont="1" applyFill="1" applyBorder="1"/>
    <xf numFmtId="0" fontId="8" fillId="8" borderId="63" xfId="0" applyFont="1" applyFill="1" applyBorder="1"/>
    <xf numFmtId="17" fontId="11" fillId="8" borderId="86" xfId="0" applyNumberFormat="1" applyFont="1" applyFill="1" applyBorder="1"/>
    <xf numFmtId="0" fontId="8" fillId="8" borderId="87" xfId="0" applyFont="1" applyFill="1" applyBorder="1"/>
    <xf numFmtId="0" fontId="8" fillId="8" borderId="88" xfId="0" applyFont="1" applyFill="1" applyBorder="1"/>
    <xf numFmtId="0" fontId="3" fillId="10" borderId="1" xfId="0" applyFont="1" applyFill="1" applyBorder="1" applyAlignment="1">
      <alignment horizontal="left"/>
    </xf>
    <xf numFmtId="0" fontId="2" fillId="0" borderId="61" xfId="0" applyFont="1" applyBorder="1" applyAlignment="1">
      <alignment horizontal="left" wrapText="1"/>
    </xf>
    <xf numFmtId="0" fontId="2" fillId="0" borderId="12" xfId="0" applyFont="1" applyBorder="1" applyAlignment="1">
      <alignment horizontal="left" wrapText="1"/>
    </xf>
    <xf numFmtId="0" fontId="2" fillId="0" borderId="13" xfId="0" applyFont="1" applyBorder="1" applyAlignment="1">
      <alignment horizontal="left" wrapText="1"/>
    </xf>
    <xf numFmtId="0" fontId="42" fillId="8" borderId="0" xfId="0" applyFont="1" applyFill="1" applyAlignment="1">
      <alignment horizontal="center" wrapText="1"/>
    </xf>
    <xf numFmtId="0" fontId="42" fillId="8" borderId="55" xfId="0" applyFont="1" applyFill="1" applyBorder="1" applyAlignment="1">
      <alignment horizontal="center" wrapText="1"/>
    </xf>
    <xf numFmtId="0" fontId="6" fillId="8" borderId="0" xfId="0" applyFont="1" applyFill="1" applyAlignment="1">
      <alignment horizontal="center" wrapText="1"/>
    </xf>
    <xf numFmtId="0" fontId="6" fillId="8" borderId="55" xfId="0" applyFont="1" applyFill="1" applyBorder="1" applyAlignment="1">
      <alignment horizontal="center" wrapText="1"/>
    </xf>
    <xf numFmtId="0" fontId="16" fillId="17" borderId="163" xfId="0" applyFont="1" applyFill="1" applyBorder="1" applyAlignment="1">
      <alignment horizontal="left" vertical="center" wrapText="1"/>
    </xf>
    <xf numFmtId="0" fontId="16" fillId="17" borderId="111" xfId="0" applyFont="1" applyFill="1" applyBorder="1" applyAlignment="1">
      <alignment horizontal="left" vertical="center" wrapText="1"/>
    </xf>
    <xf numFmtId="0" fontId="16" fillId="17" borderId="17" xfId="0" applyFont="1" applyFill="1" applyBorder="1" applyAlignment="1">
      <alignment horizontal="left" vertical="center" wrapText="1"/>
    </xf>
    <xf numFmtId="0" fontId="16" fillId="17" borderId="138" xfId="0" applyFont="1" applyFill="1" applyBorder="1" applyAlignment="1">
      <alignment horizontal="left" vertical="center" wrapText="1"/>
    </xf>
    <xf numFmtId="0" fontId="21" fillId="17" borderId="16" xfId="0" applyFont="1" applyFill="1" applyBorder="1" applyAlignment="1">
      <alignment horizontal="left" vertical="center"/>
    </xf>
    <xf numFmtId="0" fontId="21" fillId="17" borderId="17" xfId="0" applyFont="1" applyFill="1" applyBorder="1" applyAlignment="1">
      <alignment horizontal="left" vertical="center"/>
    </xf>
    <xf numFmtId="0" fontId="21" fillId="17" borderId="0" xfId="0" applyFont="1" applyFill="1" applyAlignment="1">
      <alignment horizontal="left" vertical="center"/>
    </xf>
    <xf numFmtId="0" fontId="21" fillId="17" borderId="18" xfId="0" applyFont="1" applyFill="1" applyBorder="1" applyAlignment="1">
      <alignment horizontal="left" vertical="center"/>
    </xf>
    <xf numFmtId="0" fontId="37" fillId="17" borderId="16" xfId="0" applyFont="1" applyFill="1" applyBorder="1" applyAlignment="1">
      <alignment horizontal="left" vertical="center"/>
    </xf>
    <xf numFmtId="0" fontId="37" fillId="17" borderId="17" xfId="0" applyFont="1" applyFill="1" applyBorder="1" applyAlignment="1">
      <alignment horizontal="left" vertical="center"/>
    </xf>
    <xf numFmtId="0" fontId="37" fillId="17" borderId="135" xfId="0" applyFont="1" applyFill="1" applyBorder="1" applyAlignment="1">
      <alignment horizontal="left" vertical="center"/>
    </xf>
    <xf numFmtId="0" fontId="27" fillId="14" borderId="153" xfId="0" applyFont="1" applyFill="1" applyBorder="1" applyAlignment="1">
      <alignment horizontal="center" vertical="center"/>
    </xf>
    <xf numFmtId="0" fontId="27" fillId="14" borderId="72" xfId="0" applyFont="1" applyFill="1" applyBorder="1" applyAlignment="1">
      <alignment horizontal="center" vertical="center"/>
    </xf>
    <xf numFmtId="0" fontId="27" fillId="14" borderId="85" xfId="0" applyFont="1" applyFill="1" applyBorder="1" applyAlignment="1">
      <alignment horizontal="center" vertical="center"/>
    </xf>
    <xf numFmtId="0" fontId="27" fillId="14" borderId="31" xfId="0" applyFont="1" applyFill="1" applyBorder="1" applyAlignment="1">
      <alignment horizontal="center" vertical="center"/>
    </xf>
    <xf numFmtId="0" fontId="27" fillId="14" borderId="39" xfId="0" applyFont="1" applyFill="1" applyBorder="1" applyAlignment="1">
      <alignment horizontal="center" vertical="center"/>
    </xf>
    <xf numFmtId="0" fontId="27" fillId="14" borderId="30" xfId="0" applyFont="1" applyFill="1" applyBorder="1" applyAlignment="1">
      <alignment horizontal="center" vertical="center"/>
    </xf>
    <xf numFmtId="0" fontId="27" fillId="7" borderId="35" xfId="0" applyFont="1" applyFill="1" applyBorder="1" applyAlignment="1">
      <alignment horizontal="center" vertical="center"/>
    </xf>
    <xf numFmtId="0" fontId="27" fillId="7" borderId="36" xfId="0" applyFont="1" applyFill="1" applyBorder="1" applyAlignment="1">
      <alignment horizontal="center" vertical="center"/>
    </xf>
    <xf numFmtId="0" fontId="27" fillId="7" borderId="37" xfId="0" applyFont="1" applyFill="1" applyBorder="1" applyAlignment="1">
      <alignment horizontal="center" vertical="center"/>
    </xf>
    <xf numFmtId="0" fontId="27" fillId="14" borderId="38" xfId="0" applyFont="1" applyFill="1" applyBorder="1" applyAlignment="1">
      <alignment horizontal="center" vertical="center"/>
    </xf>
    <xf numFmtId="0" fontId="27" fillId="14" borderId="40" xfId="0" applyFont="1" applyFill="1" applyBorder="1" applyAlignment="1">
      <alignment horizontal="center" vertical="center"/>
    </xf>
    <xf numFmtId="0" fontId="37" fillId="17" borderId="25" xfId="0" applyFont="1" applyFill="1" applyBorder="1" applyAlignment="1">
      <alignment horizontal="left" vertical="center"/>
    </xf>
    <xf numFmtId="0" fontId="37" fillId="17" borderId="0" xfId="0" applyFont="1" applyFill="1" applyAlignment="1">
      <alignment horizontal="left" vertical="center"/>
    </xf>
    <xf numFmtId="0" fontId="2" fillId="7" borderId="16" xfId="0" applyFont="1" applyFill="1" applyBorder="1" applyAlignment="1">
      <alignment horizontal="center" vertical="center"/>
    </xf>
    <xf numFmtId="0" fontId="2" fillId="7" borderId="17" xfId="0" applyFont="1" applyFill="1" applyBorder="1" applyAlignment="1">
      <alignment horizontal="center" vertical="center"/>
    </xf>
    <xf numFmtId="0" fontId="2" fillId="7" borderId="18" xfId="0" applyFont="1" applyFill="1" applyBorder="1" applyAlignment="1">
      <alignment horizontal="center" vertical="center"/>
    </xf>
    <xf numFmtId="0" fontId="27" fillId="7" borderId="17" xfId="0" applyFont="1" applyFill="1" applyBorder="1" applyAlignment="1">
      <alignment horizontal="center" vertical="center"/>
    </xf>
    <xf numFmtId="0" fontId="27" fillId="7" borderId="18" xfId="0" applyFont="1" applyFill="1" applyBorder="1" applyAlignment="1">
      <alignment horizontal="center" vertical="center"/>
    </xf>
    <xf numFmtId="0" fontId="37" fillId="17" borderId="18" xfId="0" applyFont="1" applyFill="1" applyBorder="1" applyAlignment="1">
      <alignment horizontal="left" vertical="center"/>
    </xf>
    <xf numFmtId="0" fontId="37" fillId="17" borderId="49" xfId="0" applyFont="1" applyFill="1" applyBorder="1" applyAlignment="1">
      <alignment horizontal="left" vertical="center"/>
    </xf>
    <xf numFmtId="0" fontId="37" fillId="17" borderId="58" xfId="0" applyFont="1" applyFill="1" applyBorder="1" applyAlignment="1">
      <alignment horizontal="left" vertical="center"/>
    </xf>
    <xf numFmtId="0" fontId="27" fillId="7" borderId="145" xfId="0" applyFont="1" applyFill="1" applyBorder="1" applyAlignment="1">
      <alignment horizontal="center" vertical="center"/>
    </xf>
    <xf numFmtId="0" fontId="27" fillId="7" borderId="146" xfId="0" applyFont="1" applyFill="1" applyBorder="1" applyAlignment="1">
      <alignment horizontal="center" vertical="center"/>
    </xf>
    <xf numFmtId="0" fontId="27" fillId="7" borderId="147" xfId="0" applyFont="1" applyFill="1" applyBorder="1" applyAlignment="1">
      <alignment horizontal="center" vertical="center"/>
    </xf>
    <xf numFmtId="0" fontId="27" fillId="14" borderId="148" xfId="0" applyFont="1" applyFill="1" applyBorder="1" applyAlignment="1">
      <alignment horizontal="center" vertical="center"/>
    </xf>
    <xf numFmtId="0" fontId="27" fillId="14" borderId="67" xfId="0" applyFont="1" applyFill="1" applyBorder="1" applyAlignment="1">
      <alignment horizontal="center" vertical="center"/>
    </xf>
    <xf numFmtId="0" fontId="27" fillId="14" borderId="132" xfId="0" applyFont="1" applyFill="1" applyBorder="1" applyAlignment="1">
      <alignment horizontal="center" vertical="center"/>
    </xf>
    <xf numFmtId="0" fontId="37" fillId="17" borderId="16" xfId="0" applyFont="1" applyFill="1" applyBorder="1" applyAlignment="1">
      <alignment horizontal="left" vertical="center" wrapText="1"/>
    </xf>
    <xf numFmtId="0" fontId="37" fillId="17" borderId="17" xfId="0" applyFont="1" applyFill="1" applyBorder="1" applyAlignment="1">
      <alignment horizontal="left" vertical="center" wrapText="1"/>
    </xf>
    <xf numFmtId="0" fontId="37" fillId="17" borderId="49" xfId="0" applyFont="1" applyFill="1" applyBorder="1" applyAlignment="1">
      <alignment horizontal="left" vertical="center" wrapText="1"/>
    </xf>
    <xf numFmtId="0" fontId="37" fillId="17" borderId="58" xfId="0" applyFont="1" applyFill="1" applyBorder="1" applyAlignment="1">
      <alignment horizontal="left" vertical="center" wrapText="1"/>
    </xf>
    <xf numFmtId="0" fontId="37" fillId="17" borderId="0" xfId="0" applyFont="1" applyFill="1" applyAlignment="1">
      <alignment horizontal="left" vertical="center" wrapText="1"/>
    </xf>
    <xf numFmtId="0" fontId="27" fillId="14" borderId="139" xfId="0" applyFont="1" applyFill="1" applyBorder="1" applyAlignment="1">
      <alignment horizontal="center" vertical="center"/>
    </xf>
    <xf numFmtId="0" fontId="16" fillId="5" borderId="0" xfId="0" applyFont="1" applyFill="1" applyAlignment="1">
      <alignment horizontal="left" vertical="center"/>
    </xf>
    <xf numFmtId="0" fontId="21" fillId="14" borderId="16" xfId="0" applyFont="1" applyFill="1" applyBorder="1" applyAlignment="1">
      <alignment horizontal="left"/>
    </xf>
    <xf numFmtId="0" fontId="21" fillId="14" borderId="18" xfId="0" applyFont="1" applyFill="1" applyBorder="1" applyAlignment="1">
      <alignment horizontal="left"/>
    </xf>
    <xf numFmtId="0" fontId="21" fillId="14" borderId="25" xfId="0" applyFont="1" applyFill="1" applyBorder="1" applyAlignment="1">
      <alignment horizontal="left"/>
    </xf>
    <xf numFmtId="0" fontId="21" fillId="14" borderId="24" xfId="0" applyFont="1" applyFill="1" applyBorder="1" applyAlignment="1">
      <alignment horizontal="left"/>
    </xf>
    <xf numFmtId="0" fontId="36" fillId="14" borderId="25" xfId="0" applyFont="1" applyFill="1" applyBorder="1" applyAlignment="1">
      <alignment horizontal="left"/>
    </xf>
    <xf numFmtId="0" fontId="36" fillId="14" borderId="24" xfId="0" applyFont="1" applyFill="1" applyBorder="1" applyAlignment="1">
      <alignment horizontal="left"/>
    </xf>
    <xf numFmtId="0" fontId="21" fillId="14" borderId="49" xfId="0" applyFont="1" applyFill="1" applyBorder="1" applyAlignment="1">
      <alignment horizontal="left"/>
    </xf>
    <xf numFmtId="0" fontId="21" fillId="14" borderId="59" xfId="0" applyFont="1" applyFill="1" applyBorder="1" applyAlignment="1">
      <alignment horizontal="left"/>
    </xf>
    <xf numFmtId="0" fontId="4" fillId="8" borderId="25" xfId="0" applyFont="1" applyFill="1" applyBorder="1" applyAlignment="1">
      <alignment horizontal="left" vertical="center"/>
    </xf>
    <xf numFmtId="0" fontId="4" fillId="8" borderId="0" xfId="0" applyFont="1" applyFill="1" applyAlignment="1">
      <alignment horizontal="left" vertical="center"/>
    </xf>
    <xf numFmtId="0" fontId="4" fillId="8" borderId="24" xfId="0" applyFont="1" applyFill="1" applyBorder="1" applyAlignment="1">
      <alignment horizontal="left" vertical="center"/>
    </xf>
    <xf numFmtId="0" fontId="4" fillId="8" borderId="25" xfId="0" applyFont="1" applyFill="1" applyBorder="1" applyAlignment="1">
      <alignment horizontal="left" vertical="center" wrapText="1"/>
    </xf>
    <xf numFmtId="0" fontId="4" fillId="8" borderId="0" xfId="0" applyFont="1" applyFill="1" applyAlignment="1">
      <alignment horizontal="left" vertical="center" wrapText="1"/>
    </xf>
    <xf numFmtId="0" fontId="4" fillId="8" borderId="24" xfId="0" applyFont="1" applyFill="1" applyBorder="1" applyAlignment="1">
      <alignment horizontal="left" vertical="center" wrapText="1"/>
    </xf>
    <xf numFmtId="0" fontId="4" fillId="8" borderId="58" xfId="0" applyFont="1" applyFill="1" applyBorder="1" applyAlignment="1">
      <alignment horizontal="center" vertical="center"/>
    </xf>
    <xf numFmtId="0" fontId="4" fillId="8" borderId="59" xfId="0" applyFont="1" applyFill="1" applyBorder="1" applyAlignment="1">
      <alignment horizontal="center" vertical="center"/>
    </xf>
    <xf numFmtId="0" fontId="21" fillId="8" borderId="17" xfId="0" applyFont="1" applyFill="1" applyBorder="1" applyAlignment="1">
      <alignment horizontal="center" vertical="center"/>
    </xf>
    <xf numFmtId="0" fontId="21" fillId="8" borderId="18" xfId="0" applyFont="1" applyFill="1" applyBorder="1" applyAlignment="1">
      <alignment horizontal="center" vertical="center"/>
    </xf>
    <xf numFmtId="0" fontId="21" fillId="17" borderId="110" xfId="0" applyFont="1" applyFill="1" applyBorder="1" applyAlignment="1">
      <alignment horizontal="left" vertical="center"/>
    </xf>
    <xf numFmtId="0" fontId="21" fillId="17" borderId="111" xfId="0" applyFont="1" applyFill="1" applyBorder="1" applyAlignment="1">
      <alignment horizontal="left" vertical="center"/>
    </xf>
    <xf numFmtId="0" fontId="21" fillId="17" borderId="112" xfId="0" applyFont="1" applyFill="1" applyBorder="1" applyAlignment="1">
      <alignment horizontal="left" vertical="center"/>
    </xf>
    <xf numFmtId="0" fontId="37" fillId="17" borderId="136" xfId="0" applyFont="1" applyFill="1" applyBorder="1" applyAlignment="1">
      <alignment horizontal="left" vertical="center"/>
    </xf>
    <xf numFmtId="0" fontId="4" fillId="7" borderId="196" xfId="0" applyFont="1" applyFill="1" applyBorder="1" applyAlignment="1">
      <alignment horizontal="right"/>
    </xf>
    <xf numFmtId="0" fontId="4" fillId="7" borderId="0" xfId="0" applyFont="1" applyFill="1" applyAlignment="1">
      <alignment horizontal="right"/>
    </xf>
    <xf numFmtId="0" fontId="4" fillId="7" borderId="24" xfId="0" applyFont="1" applyFill="1" applyBorder="1" applyAlignment="1">
      <alignment horizontal="right"/>
    </xf>
    <xf numFmtId="0" fontId="4" fillId="7" borderId="197" xfId="0" applyFont="1" applyFill="1" applyBorder="1" applyAlignment="1">
      <alignment horizontal="right"/>
    </xf>
    <xf numFmtId="0" fontId="4" fillId="7" borderId="58" xfId="0" applyFont="1" applyFill="1" applyBorder="1" applyAlignment="1">
      <alignment horizontal="right"/>
    </xf>
    <xf numFmtId="0" fontId="4" fillId="7" borderId="59" xfId="0" applyFont="1" applyFill="1" applyBorder="1" applyAlignment="1">
      <alignment horizontal="right"/>
    </xf>
    <xf numFmtId="0" fontId="4" fillId="7" borderId="195" xfId="0" applyFont="1" applyFill="1" applyBorder="1" applyAlignment="1">
      <alignment horizontal="right"/>
    </xf>
    <xf numFmtId="0" fontId="4" fillId="7" borderId="17" xfId="0" applyFont="1" applyFill="1" applyBorder="1" applyAlignment="1">
      <alignment horizontal="right"/>
    </xf>
    <xf numFmtId="0" fontId="4" fillId="7" borderId="18" xfId="0" applyFont="1" applyFill="1" applyBorder="1" applyAlignment="1">
      <alignment horizontal="right"/>
    </xf>
    <xf numFmtId="0" fontId="15" fillId="7" borderId="196" xfId="0" applyFont="1" applyFill="1" applyBorder="1" applyAlignment="1">
      <alignment horizontal="right"/>
    </xf>
    <xf numFmtId="0" fontId="21" fillId="14" borderId="58" xfId="0" applyFont="1" applyFill="1" applyBorder="1" applyAlignment="1">
      <alignment horizontal="left"/>
    </xf>
    <xf numFmtId="0" fontId="27" fillId="7" borderId="16" xfId="0" applyFont="1" applyFill="1" applyBorder="1" applyAlignment="1">
      <alignment horizontal="center" vertical="center"/>
    </xf>
    <xf numFmtId="0" fontId="21" fillId="14" borderId="17" xfId="0" applyFont="1" applyFill="1" applyBorder="1" applyAlignment="1">
      <alignment horizontal="left"/>
    </xf>
    <xf numFmtId="0" fontId="21" fillId="14" borderId="0" xfId="0" applyFont="1" applyFill="1" applyAlignment="1">
      <alignment horizontal="left"/>
    </xf>
    <xf numFmtId="0" fontId="36" fillId="14" borderId="0" xfId="0" applyFont="1" applyFill="1" applyAlignment="1">
      <alignment horizontal="left"/>
    </xf>
    <xf numFmtId="0" fontId="23" fillId="8" borderId="0" xfId="0" applyFont="1" applyFill="1" applyAlignment="1">
      <alignment wrapText="1"/>
    </xf>
    <xf numFmtId="0" fontId="4" fillId="8" borderId="0" xfId="0" applyFont="1" applyFill="1" applyAlignment="1">
      <alignment wrapText="1"/>
    </xf>
    <xf numFmtId="0" fontId="27" fillId="14" borderId="25" xfId="0" applyFont="1" applyFill="1" applyBorder="1" applyAlignment="1">
      <alignment horizontal="left"/>
    </xf>
    <xf numFmtId="0" fontId="27" fillId="14" borderId="0" xfId="0" applyFont="1" applyFill="1" applyAlignment="1">
      <alignment horizontal="left"/>
    </xf>
    <xf numFmtId="0" fontId="27" fillId="14" borderId="16" xfId="0" applyFont="1" applyFill="1" applyBorder="1" applyAlignment="1">
      <alignment horizontal="left"/>
    </xf>
    <xf numFmtId="0" fontId="27" fillId="14" borderId="17" xfId="0" applyFont="1" applyFill="1" applyBorder="1" applyAlignment="1">
      <alignment horizontal="left"/>
    </xf>
    <xf numFmtId="2" fontId="23" fillId="8" borderId="0" xfId="0" applyNumberFormat="1" applyFont="1" applyFill="1" applyAlignment="1">
      <alignment wrapText="1"/>
    </xf>
  </cellXfs>
  <cellStyles count="6">
    <cellStyle name="Hyperlink" xfId="3" builtinId="8"/>
    <cellStyle name="Normal" xfId="0" builtinId="0"/>
    <cellStyle name="Normal 2" xfId="1" xr:uid="{3ADC953F-4F6C-4DB4-BC28-6A8EE29FA18F}"/>
    <cellStyle name="Normal 2 2 2" xfId="4" xr:uid="{5F129AB1-C95E-4D16-8A8F-392926D882C8}"/>
    <cellStyle name="Normal 44" xfId="2" xr:uid="{7F5F155B-0D8F-4758-8DE1-7999C2A08456}"/>
    <cellStyle name="Percent" xfId="5" builtinId="5"/>
  </cellStyles>
  <dxfs count="32">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s>
  <tableStyles count="0" defaultTableStyle="TableStyleMedium9" defaultPivotStyle="PivotStyleLight16"/>
  <colors>
    <mruColors>
      <color rgb="FF80808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a:t>Household Metering in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'Metering delivery'!$D$69</c:f>
              <c:strCache>
                <c:ptCount val="1"/>
                <c:pt idx="0">
                  <c:v>Total households with a smart meter installed </c:v>
                </c:pt>
              </c:strCache>
            </c:strRef>
          </c:tx>
          <c:spPr>
            <a:ln w="28575" cap="rnd">
              <a:solidFill>
                <a:srgbClr val="8064A2"/>
              </a:solidFill>
              <a:prstDash val="solid"/>
              <a:round/>
            </a:ln>
            <a:effectLst/>
          </c:spPr>
          <c:marker>
            <c:symbol val="circle"/>
            <c:size val="5"/>
            <c:spPr>
              <a:solidFill>
                <a:srgbClr val="8064A2"/>
              </a:solidFill>
              <a:ln w="9525">
                <a:solidFill>
                  <a:srgbClr val="8064A2"/>
                </a:solidFill>
                <a:prstDash val="solid"/>
              </a:ln>
              <a:effectLst/>
            </c:spPr>
          </c:marker>
          <c:cat>
            <c:strRef>
              <c:f>'Metering delivery'!$J$66:$T$66</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'Metering delivery'!$J$69:$T$69</c:f>
              <c:numCache>
                <c:formatCode>0.0</c:formatCode>
                <c:ptCount val="11"/>
                <c:pt idx="0">
                  <c:v>1.4877032741028882</c:v>
                </c:pt>
                <c:pt idx="1">
                  <c:v>9.0415401417079533</c:v>
                </c:pt>
                <c:pt idx="2">
                  <c:v>15.2986411369146</c:v>
                </c:pt>
                <c:pt idx="3">
                  <c:v>25.31018375702358</c:v>
                </c:pt>
                <c:pt idx="4">
                  <c:v>36.279443996675973</c:v>
                </c:pt>
                <c:pt idx="5">
                  <c:v>47.727428500929868</c:v>
                </c:pt>
                <c:pt idx="6">
                  <c:v>0</c:v>
                </c:pt>
                <c:pt idx="7">
                  <c:v>0</c:v>
                </c:pt>
                <c:pt idx="8">
                  <c:v>0</c:v>
                </c:pt>
                <c:pt idx="9">
                  <c:v>0</c:v>
                </c:pt>
                <c:pt idx="10">
                  <c:v>0</c:v>
                </c:pt>
              </c:numCache>
            </c:numRef>
          </c:val>
          <c:smooth val="0"/>
          <c:extLst>
            <c:ext xmlns:c16="http://schemas.microsoft.com/office/drawing/2014/chart" uri="{C3380CC4-5D6E-409C-BE32-E72D297353CC}">
              <c16:uniqueId val="{00000001-88B0-404E-92C5-E49CE3E1B61D}"/>
            </c:ext>
          </c:extLst>
        </c:ser>
        <c:ser>
          <c:idx val="1"/>
          <c:order val="1"/>
          <c:tx>
            <c:strRef>
              <c:f>'Metering delivery'!$D$70</c:f>
              <c:strCache>
                <c:ptCount val="1"/>
                <c:pt idx="0">
                  <c:v>Total measured household metering penetration (incl. voids)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'Metering delivery'!$J$66:$T$66</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'Metering delivery'!$J$70:$T$70</c:f>
              <c:numCache>
                <c:formatCode>0.0</c:formatCode>
                <c:ptCount val="11"/>
                <c:pt idx="0">
                  <c:v>80.964284046109881</c:v>
                </c:pt>
                <c:pt idx="1">
                  <c:v>82.034407178246084</c:v>
                </c:pt>
                <c:pt idx="2">
                  <c:v>83.196438621106068</c:v>
                </c:pt>
                <c:pt idx="3">
                  <c:v>83.940295975835824</c:v>
                </c:pt>
                <c:pt idx="4">
                  <c:v>84.792268122225821</c:v>
                </c:pt>
                <c:pt idx="5">
                  <c:v>84.915443981923616</c:v>
                </c:pt>
                <c:pt idx="6">
                  <c:v>0</c:v>
                </c:pt>
                <c:pt idx="7">
                  <c:v>0</c:v>
                </c:pt>
                <c:pt idx="8">
                  <c:v>0</c:v>
                </c:pt>
                <c:pt idx="9">
                  <c:v>0</c:v>
                </c:pt>
                <c:pt idx="10">
                  <c:v>0</c:v>
                </c:pt>
              </c:numCache>
            </c:numRef>
          </c:val>
          <c:smooth val="0"/>
          <c:extLst>
            <c:ext xmlns:c16="http://schemas.microsoft.com/office/drawing/2014/chart" uri="{C3380CC4-5D6E-409C-BE32-E72D297353CC}">
              <c16:uniqueId val="{00000003-88B0-404E-92C5-E49CE3E1B61D}"/>
            </c:ext>
          </c:extLst>
        </c:ser>
        <c:dLbls>
          <c:showLegendKey val="0"/>
          <c:showVal val="0"/>
          <c:showCatName val="0"/>
          <c:showSerName val="0"/>
          <c:showPercent val="0"/>
          <c:showBubbleSize val="0"/>
        </c:dLbls>
        <c:marker val="1"/>
        <c:smooth val="0"/>
        <c:axId val="1247515144"/>
        <c:axId val="1247517192"/>
      </c:lineChart>
      <c:catAx>
        <c:axId val="124751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crossAx val="1247517192"/>
        <c:crosses val="autoZero"/>
        <c:auto val="1"/>
        <c:lblAlgn val="ctr"/>
        <c:lblOffset val="100"/>
        <c:noMultiLvlLbl val="0"/>
      </c:catAx>
      <c:valAx>
        <c:axId val="1247517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r>
                  <a:rPr lang="en-US"/>
                  <a:t>Percentage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crossAx val="1247515144"/>
        <c:crosses val="autoZero"/>
        <c:crossBetween val="between"/>
        <c:minorUnit val="1"/>
      </c:valAx>
      <c:spPr>
        <a:noFill/>
        <a:ln>
          <a:noFill/>
        </a:ln>
        <a:effectLst/>
      </c:spPr>
    </c:plotArea>
    <c:legend>
      <c:legendPos val="r"/>
      <c:layout>
        <c:manualLayout>
          <c:xMode val="edge"/>
          <c:yMode val="edge"/>
          <c:x val="0.65304347826086961"/>
          <c:y val="0.31858500716131111"/>
          <c:w val="0.33826086956521739"/>
          <c:h val="0.195832596643435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a:t>Non-Household Metering in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'Metering delivery'!$D$74</c:f>
              <c:strCache>
                <c:ptCount val="1"/>
                <c:pt idx="0">
                  <c:v>Total non-households with a smart meter installed </c:v>
                </c:pt>
              </c:strCache>
            </c:strRef>
          </c:tx>
          <c:spPr>
            <a:ln w="28575" cap="rnd">
              <a:solidFill>
                <a:schemeClr val="accent6"/>
              </a:solidFill>
              <a:round/>
            </a:ln>
            <a:effectLst/>
          </c:spPr>
          <c:marker>
            <c:symbol val="circle"/>
            <c:size val="5"/>
            <c:spPr>
              <a:solidFill>
                <a:srgbClr val="F79646"/>
              </a:solidFill>
              <a:ln w="9525">
                <a:solidFill>
                  <a:schemeClr val="accent6"/>
                </a:solidFill>
                <a:prstDash val="solid"/>
              </a:ln>
              <a:effectLst/>
            </c:spPr>
          </c:marker>
          <c:cat>
            <c:strRef>
              <c:f>'Metering delivery'!$J$66:$T$66</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'Metering delivery'!$J$74:$T$74</c:f>
              <c:numCache>
                <c:formatCode>0.0</c:formatCode>
                <c:ptCount val="11"/>
                <c:pt idx="0" formatCode="General">
                  <c:v>0</c:v>
                </c:pt>
                <c:pt idx="1">
                  <c:v>0.68029843353352659</c:v>
                </c:pt>
                <c:pt idx="2">
                  <c:v>4.917057386112508</c:v>
                </c:pt>
                <c:pt idx="3">
                  <c:v>12.525240117006655</c:v>
                </c:pt>
                <c:pt idx="4">
                  <c:v>22.935583641987094</c:v>
                </c:pt>
                <c:pt idx="5">
                  <c:v>42.246011071303549</c:v>
                </c:pt>
                <c:pt idx="6">
                  <c:v>0</c:v>
                </c:pt>
                <c:pt idx="7">
                  <c:v>0</c:v>
                </c:pt>
                <c:pt idx="8">
                  <c:v>0</c:v>
                </c:pt>
                <c:pt idx="9">
                  <c:v>0</c:v>
                </c:pt>
                <c:pt idx="10">
                  <c:v>0</c:v>
                </c:pt>
              </c:numCache>
            </c:numRef>
          </c:val>
          <c:smooth val="0"/>
          <c:extLst>
            <c:ext xmlns:c16="http://schemas.microsoft.com/office/drawing/2014/chart" uri="{C3380CC4-5D6E-409C-BE32-E72D297353CC}">
              <c16:uniqueId val="{00000000-70AF-49C3-8736-01F8F32BF6E9}"/>
            </c:ext>
          </c:extLst>
        </c:ser>
        <c:ser>
          <c:idx val="1"/>
          <c:order val="1"/>
          <c:tx>
            <c:strRef>
              <c:f>'Metering delivery'!$D$75</c:f>
              <c:strCache>
                <c:ptCount val="1"/>
                <c:pt idx="0">
                  <c:v>Total measured non-household metering penetration (incl. voids)</c:v>
                </c:pt>
              </c:strCache>
            </c:strRef>
          </c:tx>
          <c:spPr>
            <a:ln w="28575" cap="rnd">
              <a:solidFill>
                <a:schemeClr val="accent3"/>
              </a:solidFill>
              <a:round/>
            </a:ln>
            <a:effectLst/>
          </c:spPr>
          <c:marker>
            <c:symbol val="circle"/>
            <c:size val="5"/>
            <c:spPr>
              <a:solidFill>
                <a:srgbClr val="9BBB59"/>
              </a:solidFill>
              <a:ln w="9525">
                <a:solidFill>
                  <a:schemeClr val="accent3"/>
                </a:solidFill>
              </a:ln>
              <a:effectLst/>
            </c:spPr>
          </c:marker>
          <c:cat>
            <c:strRef>
              <c:f>'Metering delivery'!$J$66:$T$66</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'Metering delivery'!$J$75:$T$75</c:f>
              <c:numCache>
                <c:formatCode>0.0</c:formatCode>
                <c:ptCount val="11"/>
                <c:pt idx="0">
                  <c:v>83.726989477590593</c:v>
                </c:pt>
                <c:pt idx="1">
                  <c:v>78.686304253606508</c:v>
                </c:pt>
                <c:pt idx="2">
                  <c:v>80.326502551317532</c:v>
                </c:pt>
                <c:pt idx="3">
                  <c:v>81.389492433723092</c:v>
                </c:pt>
                <c:pt idx="4">
                  <c:v>81.222650731223041</c:v>
                </c:pt>
                <c:pt idx="5">
                  <c:v>86.197492673378477</c:v>
                </c:pt>
                <c:pt idx="6">
                  <c:v>0</c:v>
                </c:pt>
                <c:pt idx="7">
                  <c:v>0</c:v>
                </c:pt>
                <c:pt idx="8">
                  <c:v>0</c:v>
                </c:pt>
                <c:pt idx="9">
                  <c:v>0</c:v>
                </c:pt>
                <c:pt idx="10">
                  <c:v>0</c:v>
                </c:pt>
              </c:numCache>
            </c:numRef>
          </c:val>
          <c:smooth val="0"/>
          <c:extLst>
            <c:ext xmlns:c16="http://schemas.microsoft.com/office/drawing/2014/chart" uri="{C3380CC4-5D6E-409C-BE32-E72D297353CC}">
              <c16:uniqueId val="{00000007-70AF-49C3-8736-01F8F32BF6E9}"/>
            </c:ext>
          </c:extLst>
        </c:ser>
        <c:dLbls>
          <c:showLegendKey val="0"/>
          <c:showVal val="0"/>
          <c:showCatName val="0"/>
          <c:showSerName val="0"/>
          <c:showPercent val="0"/>
          <c:showBubbleSize val="0"/>
        </c:dLbls>
        <c:marker val="1"/>
        <c:smooth val="0"/>
        <c:axId val="1247515144"/>
        <c:axId val="1247517192"/>
      </c:lineChart>
      <c:catAx>
        <c:axId val="124751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crossAx val="1247517192"/>
        <c:crosses val="autoZero"/>
        <c:auto val="1"/>
        <c:lblAlgn val="ctr"/>
        <c:lblOffset val="100"/>
        <c:noMultiLvlLbl val="0"/>
      </c:catAx>
      <c:valAx>
        <c:axId val="1247517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r>
                  <a:rPr lang="en-US"/>
                  <a:t>Percentage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crossAx val="1247515144"/>
        <c:crosses val="autoZero"/>
        <c:crossBetween val="between"/>
      </c:valAx>
      <c:spPr>
        <a:noFill/>
        <a:ln>
          <a:noFill/>
        </a:ln>
        <a:effectLst/>
      </c:spPr>
    </c:plotArea>
    <c:legend>
      <c:legendPos val="r"/>
      <c:layout>
        <c:manualLayout>
          <c:xMode val="edge"/>
          <c:yMode val="edge"/>
          <c:x val="0.69331680636694604"/>
          <c:y val="0.31025655824435561"/>
          <c:w val="0.30668318876497314"/>
          <c:h val="0.1963452474199887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1</xdr:row>
      <xdr:rowOff>152400</xdr:rowOff>
    </xdr:from>
    <xdr:to>
      <xdr:col>3</xdr:col>
      <xdr:colOff>419100</xdr:colOff>
      <xdr:row>7</xdr:row>
      <xdr:rowOff>29210</xdr:rowOff>
    </xdr:to>
    <xdr:pic>
      <xdr:nvPicPr>
        <xdr:cNvPr id="2" name="Picture 1">
          <a:extLst>
            <a:ext uri="{FF2B5EF4-FFF2-40B4-BE49-F238E27FC236}">
              <a16:creationId xmlns:a16="http://schemas.microsoft.com/office/drawing/2014/main" id="{3A9B08DB-2351-3C03-6532-1AA3037C9F32}"/>
            </a:ext>
          </a:extLst>
        </xdr:cNvPr>
        <xdr:cNvPicPr>
          <a:picLocks noChangeAspect="1"/>
        </xdr:cNvPicPr>
      </xdr:nvPicPr>
      <xdr:blipFill>
        <a:blip xmlns:r="http://schemas.openxmlformats.org/officeDocument/2006/relationships" r:embed="rId1"/>
        <a:stretch>
          <a:fillRect/>
        </a:stretch>
      </xdr:blipFill>
      <xdr:spPr>
        <a:xfrm>
          <a:off x="723900" y="342900"/>
          <a:ext cx="3381375" cy="1000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104775</xdr:colOff>
      <xdr:row>0</xdr:row>
      <xdr:rowOff>171450</xdr:rowOff>
    </xdr:from>
    <xdr:to>
      <xdr:col>10</xdr:col>
      <xdr:colOff>809625</xdr:colOff>
      <xdr:row>15</xdr:row>
      <xdr:rowOff>257175</xdr:rowOff>
    </xdr:to>
    <xdr:graphicFrame macro="">
      <xdr:nvGraphicFramePr>
        <xdr:cNvPr id="14" name="Chart 1">
          <a:extLst>
            <a:ext uri="{FF2B5EF4-FFF2-40B4-BE49-F238E27FC236}">
              <a16:creationId xmlns:a16="http://schemas.microsoft.com/office/drawing/2014/main" id="{418A246A-054C-968D-352C-25A8565E9179}"/>
            </a:ext>
            <a:ext uri="{147F2762-F138-4A5C-976F-8EAC2B608ADB}">
              <a16:predDERef xmlns:a16="http://schemas.microsoft.com/office/drawing/2014/main" pred="{A699A3EA-114D-C835-8AF7-2039CAA666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885825</xdr:colOff>
      <xdr:row>0</xdr:row>
      <xdr:rowOff>171450</xdr:rowOff>
    </xdr:from>
    <xdr:to>
      <xdr:col>18</xdr:col>
      <xdr:colOff>800100</xdr:colOff>
      <xdr:row>15</xdr:row>
      <xdr:rowOff>247650</xdr:rowOff>
    </xdr:to>
    <xdr:graphicFrame macro="">
      <xdr:nvGraphicFramePr>
        <xdr:cNvPr id="6" name="Chart 5">
          <a:extLst>
            <a:ext uri="{FF2B5EF4-FFF2-40B4-BE49-F238E27FC236}">
              <a16:creationId xmlns:a16="http://schemas.microsoft.com/office/drawing/2014/main" id="{5D51F8B5-7A82-4EA5-9290-BECDBD9E3DC7}"/>
            </a:ext>
            <a:ext uri="{147F2762-F138-4A5C-976F-8EAC2B608ADB}">
              <a16:predDERef xmlns:a16="http://schemas.microsoft.com/office/drawing/2014/main" pred="{418A246A-054C-968D-352C-25A8565E9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35" dT="2025-02-27T08:52:33.36" personId="{00000000-0000-0000-0000-000000000000}" id="{8EE1B7D4-B0E2-4199-9AE4-7A57D6646216}">
    <text>Please manually change the formula to exclude non-potable water demand from the water company totals.</text>
  </threadedComment>
</ThreadedComments>
</file>

<file path=xl/threadedComments/threadedComment2.xml><?xml version="1.0" encoding="utf-8"?>
<ThreadedComments xmlns="http://schemas.microsoft.com/office/spreadsheetml/2018/threadedcomments" xmlns:x="http://schemas.openxmlformats.org/spreadsheetml/2006/main">
  <threadedComment ref="K24" dT="2025-02-27T08:52:56.49" personId="{00000000-0000-0000-0000-000000000000}" id="{CDAF6F5A-8FA8-4C8C-ADA2-77BAC1F09DA0}">
    <text>Please manually change the formula to exclude non-potable water supplied from the water company totals.</text>
  </threadedComment>
  <threadedComment ref="K35" dT="2025-02-27T08:53:11.26" personId="{00000000-0000-0000-0000-000000000000}" id="{487B04AB-B94B-48B7-BB65-C07A0926DD1E}">
    <text>Please manually change the formula to exclude non-potable water demand from the water company totals.</text>
  </threadedComment>
</ThreadedComments>
</file>

<file path=xl/threadedComments/threadedComment3.xml><?xml version="1.0" encoding="utf-8"?>
<ThreadedComments xmlns="http://schemas.microsoft.com/office/spreadsheetml/2018/threadedcomments" xmlns:x="http://schemas.openxmlformats.org/spreadsheetml/2006/main">
  <threadedComment ref="K23" dT="2025-02-27T09:00:54.07" personId="{00000000-0000-0000-0000-000000000000}" id="{F4ADD95E-7CA1-4840-B691-4283FC5A78E2}">
    <text>Please manually change the formula to exclude non-potable water supplied from the water company totals.</text>
  </threadedComment>
</ThreadedComments>
</file>

<file path=xl/threadedComments/threadedComment4.xml><?xml version="1.0" encoding="utf-8"?>
<ThreadedComments xmlns="http://schemas.microsoft.com/office/spreadsheetml/2018/threadedcomments" xmlns:x="http://schemas.openxmlformats.org/spreadsheetml/2006/main">
  <threadedComment ref="K23" dT="2025-02-27T09:06:11.84" personId="{00000000-0000-0000-0000-000000000000}" id="{991C0642-40BA-4E7A-A2D2-92C0B377BC65}">
    <text>Please manually change the formula to exclude non-potable water supplied from the water company totals.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water-company-plan@environment-agency.gov.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FE7CD-CC68-4888-A612-C6EEBD64934C}">
  <dimension ref="A1:AZ298"/>
  <sheetViews>
    <sheetView tabSelected="1" zoomScale="80" zoomScaleNormal="80" workbookViewId="0">
      <selection activeCell="C15" sqref="C15"/>
    </sheetView>
  </sheetViews>
  <sheetFormatPr defaultRowHeight="15" x14ac:dyDescent="0.25"/>
  <cols>
    <col min="1" max="1" width="3.5703125" style="183" customWidth="1"/>
    <col min="2" max="2" width="5.42578125" customWidth="1"/>
    <col min="3" max="3" width="46.140625" customWidth="1"/>
    <col min="7" max="8" width="19.85546875" customWidth="1"/>
    <col min="10" max="10" width="24.140625" customWidth="1"/>
    <col min="15" max="15" width="14" customWidth="1"/>
    <col min="17" max="52" width="8.85546875" style="183"/>
  </cols>
  <sheetData>
    <row r="1" spans="2:16" s="183" customFormat="1" x14ac:dyDescent="0.25"/>
    <row r="2" spans="2:16" x14ac:dyDescent="0.25">
      <c r="B2" s="594"/>
      <c r="C2" s="595"/>
      <c r="D2" s="595"/>
      <c r="E2" s="595"/>
      <c r="F2" s="595"/>
      <c r="G2" s="595"/>
      <c r="H2" s="595"/>
      <c r="I2" s="595"/>
      <c r="J2" s="595"/>
      <c r="K2" s="595"/>
      <c r="L2" s="595"/>
      <c r="M2" s="595"/>
      <c r="N2" s="595"/>
      <c r="O2" s="595"/>
      <c r="P2" s="596"/>
    </row>
    <row r="3" spans="2:16" x14ac:dyDescent="0.25">
      <c r="B3" s="597"/>
      <c r="C3" s="598"/>
      <c r="D3" s="598"/>
      <c r="E3" s="598"/>
      <c r="F3" s="599" t="s">
        <v>0</v>
      </c>
      <c r="G3" s="598"/>
      <c r="H3" s="598"/>
      <c r="I3" s="598"/>
      <c r="J3" s="598"/>
      <c r="K3" s="598"/>
      <c r="L3" s="598"/>
      <c r="M3" s="598"/>
      <c r="N3" s="598"/>
      <c r="O3" s="598"/>
      <c r="P3" s="600"/>
    </row>
    <row r="4" spans="2:16" x14ac:dyDescent="0.25">
      <c r="B4" s="597"/>
      <c r="C4" s="598"/>
      <c r="D4" s="598"/>
      <c r="E4" s="598"/>
      <c r="F4" s="601" t="s">
        <v>1</v>
      </c>
      <c r="G4" s="598"/>
      <c r="H4" s="598"/>
      <c r="I4" s="598"/>
      <c r="J4" s="598"/>
      <c r="K4" s="598"/>
      <c r="L4" s="598"/>
      <c r="M4" s="598"/>
      <c r="N4" s="598"/>
      <c r="O4" s="598"/>
      <c r="P4" s="600"/>
    </row>
    <row r="5" spans="2:16" x14ac:dyDescent="0.25">
      <c r="B5" s="597"/>
      <c r="C5" s="598"/>
      <c r="D5" s="598"/>
      <c r="E5" s="598"/>
      <c r="F5" s="598"/>
      <c r="G5" s="598"/>
      <c r="H5" s="598"/>
      <c r="I5" s="598"/>
      <c r="J5" s="598"/>
      <c r="K5" s="598"/>
      <c r="L5" s="598"/>
      <c r="M5" s="598"/>
      <c r="N5" s="598"/>
      <c r="O5" s="598"/>
      <c r="P5" s="600"/>
    </row>
    <row r="6" spans="2:16" x14ac:dyDescent="0.25">
      <c r="B6" s="597"/>
      <c r="C6" s="598"/>
      <c r="D6" s="598"/>
      <c r="E6" s="598"/>
      <c r="F6" s="602" t="s">
        <v>2</v>
      </c>
      <c r="G6" s="602"/>
      <c r="H6" s="602"/>
      <c r="I6" s="598"/>
      <c r="J6" s="598"/>
      <c r="K6" s="603" t="s">
        <v>3</v>
      </c>
      <c r="L6" s="598"/>
      <c r="M6" s="598"/>
      <c r="N6" s="598"/>
      <c r="O6" s="598"/>
      <c r="P6" s="600"/>
    </row>
    <row r="7" spans="2:16" x14ac:dyDescent="0.25">
      <c r="B7" s="597"/>
      <c r="C7" s="598"/>
      <c r="D7" s="598"/>
      <c r="E7" s="598"/>
      <c r="F7" s="604" t="s">
        <v>4</v>
      </c>
      <c r="G7" s="602"/>
      <c r="H7" s="602"/>
      <c r="I7" s="598"/>
      <c r="J7" s="598"/>
      <c r="K7" s="598"/>
      <c r="L7" s="598"/>
      <c r="M7" s="598"/>
      <c r="N7" s="598"/>
      <c r="O7" s="598"/>
      <c r="P7" s="600"/>
    </row>
    <row r="8" spans="2:16" ht="15.75" thickBot="1" x14ac:dyDescent="0.3">
      <c r="B8" s="605"/>
      <c r="C8" s="606"/>
      <c r="D8" s="606"/>
      <c r="E8" s="606"/>
      <c r="F8" s="607"/>
      <c r="G8" s="608"/>
      <c r="H8" s="608"/>
      <c r="I8" s="606"/>
      <c r="J8" s="606"/>
      <c r="K8" s="606"/>
      <c r="L8" s="606"/>
      <c r="M8" s="606"/>
      <c r="N8" s="606"/>
      <c r="O8" s="606"/>
      <c r="P8" s="609"/>
    </row>
    <row r="9" spans="2:16" s="183" customFormat="1" x14ac:dyDescent="0.25"/>
    <row r="10" spans="2:16" s="183" customFormat="1" x14ac:dyDescent="0.25"/>
    <row r="11" spans="2:16" x14ac:dyDescent="0.25">
      <c r="B11" s="19" t="s">
        <v>5</v>
      </c>
      <c r="C11" s="20" t="s">
        <v>5</v>
      </c>
      <c r="D11" s="21" t="s">
        <v>5</v>
      </c>
      <c r="E11" s="21" t="s">
        <v>5</v>
      </c>
      <c r="F11" s="21" t="s">
        <v>5</v>
      </c>
      <c r="G11" s="21" t="s">
        <v>5</v>
      </c>
      <c r="H11" s="21"/>
      <c r="I11" s="21" t="s">
        <v>5</v>
      </c>
      <c r="J11" s="21" t="s">
        <v>5</v>
      </c>
      <c r="K11" s="21" t="s">
        <v>5</v>
      </c>
      <c r="L11" s="21" t="s">
        <v>5</v>
      </c>
      <c r="M11" s="3" t="s">
        <v>5</v>
      </c>
      <c r="N11" s="3" t="s">
        <v>5</v>
      </c>
      <c r="O11" s="3" t="s">
        <v>5</v>
      </c>
      <c r="P11" s="4" t="s">
        <v>5</v>
      </c>
    </row>
    <row r="12" spans="2:16" ht="15" customHeight="1" x14ac:dyDescent="0.25">
      <c r="B12" s="22" t="s">
        <v>5</v>
      </c>
      <c r="C12" s="23" t="s">
        <v>6</v>
      </c>
      <c r="D12" s="23"/>
      <c r="E12" s="24"/>
      <c r="F12" s="24"/>
      <c r="G12" s="25" t="s">
        <v>5</v>
      </c>
      <c r="H12" s="25"/>
      <c r="I12" s="24"/>
      <c r="J12" s="24"/>
      <c r="K12" s="25" t="s">
        <v>5</v>
      </c>
      <c r="L12" s="25" t="s">
        <v>5</v>
      </c>
      <c r="M12" s="12" t="s">
        <v>5</v>
      </c>
      <c r="N12" s="12" t="s">
        <v>5</v>
      </c>
      <c r="O12" s="12" t="s">
        <v>5</v>
      </c>
      <c r="P12" s="13" t="s">
        <v>5</v>
      </c>
    </row>
    <row r="13" spans="2:16" ht="15.75" thickBot="1" x14ac:dyDescent="0.3">
      <c r="B13" s="26" t="s">
        <v>5</v>
      </c>
      <c r="C13" s="27" t="s">
        <v>5</v>
      </c>
      <c r="D13" s="28" t="s">
        <v>5</v>
      </c>
      <c r="E13" s="28" t="s">
        <v>5</v>
      </c>
      <c r="F13" s="28" t="s">
        <v>5</v>
      </c>
      <c r="G13" s="28" t="s">
        <v>5</v>
      </c>
      <c r="H13" s="28"/>
      <c r="I13" s="28" t="s">
        <v>5</v>
      </c>
      <c r="J13" s="28" t="s">
        <v>5</v>
      </c>
      <c r="K13" s="28" t="s">
        <v>5</v>
      </c>
      <c r="L13" s="28" t="s">
        <v>5</v>
      </c>
      <c r="M13" s="7" t="s">
        <v>5</v>
      </c>
      <c r="N13" s="7" t="s">
        <v>5</v>
      </c>
      <c r="O13" s="7" t="s">
        <v>5</v>
      </c>
      <c r="P13" s="8" t="s">
        <v>5</v>
      </c>
    </row>
    <row r="14" spans="2:16" ht="15.75" thickBot="1" x14ac:dyDescent="0.3">
      <c r="B14" s="14" t="s">
        <v>5</v>
      </c>
      <c r="C14" s="571" t="s">
        <v>7</v>
      </c>
      <c r="D14" s="1155" t="s">
        <v>8</v>
      </c>
      <c r="E14" s="1156"/>
      <c r="F14" s="1156"/>
      <c r="G14" s="1157"/>
      <c r="H14" s="29"/>
      <c r="I14" s="15" t="s">
        <v>5</v>
      </c>
      <c r="J14" s="7" t="s">
        <v>5</v>
      </c>
      <c r="K14" s="7" t="s">
        <v>5</v>
      </c>
      <c r="L14" s="7" t="s">
        <v>5</v>
      </c>
      <c r="M14" s="7" t="s">
        <v>5</v>
      </c>
      <c r="N14" s="7" t="s">
        <v>5</v>
      </c>
      <c r="O14" s="7" t="s">
        <v>5</v>
      </c>
      <c r="P14" s="8" t="s">
        <v>5</v>
      </c>
    </row>
    <row r="15" spans="2:16" ht="14.45" customHeight="1" thickBot="1" x14ac:dyDescent="0.3">
      <c r="B15" s="14"/>
      <c r="C15" s="570" t="s">
        <v>9</v>
      </c>
      <c r="D15" s="1177" t="s">
        <v>10</v>
      </c>
      <c r="E15" s="1178"/>
      <c r="F15" s="1178"/>
      <c r="G15" s="1179"/>
      <c r="H15" s="29"/>
      <c r="I15" s="15"/>
      <c r="J15" s="7"/>
      <c r="K15" s="7"/>
      <c r="L15" s="7"/>
      <c r="M15" s="7"/>
      <c r="N15" s="7"/>
      <c r="O15" s="7"/>
      <c r="P15" s="8"/>
    </row>
    <row r="16" spans="2:16" ht="15.75" thickBot="1" x14ac:dyDescent="0.3">
      <c r="B16" s="14" t="s">
        <v>5</v>
      </c>
      <c r="C16" s="18" t="s">
        <v>11</v>
      </c>
      <c r="D16" s="1158" t="s">
        <v>12</v>
      </c>
      <c r="E16" s="1159"/>
      <c r="F16" s="1159"/>
      <c r="G16" s="1160"/>
      <c r="H16" s="29"/>
      <c r="I16" s="1161" t="s">
        <v>13</v>
      </c>
      <c r="J16" s="1162"/>
      <c r="K16" s="1162"/>
      <c r="L16" s="1162"/>
      <c r="M16" s="1162"/>
      <c r="N16" s="1161" t="s">
        <v>14</v>
      </c>
      <c r="O16" s="1165">
        <v>45854</v>
      </c>
      <c r="P16" s="8" t="s">
        <v>5</v>
      </c>
    </row>
    <row r="17" spans="2:16" ht="15.75" thickBot="1" x14ac:dyDescent="0.3">
      <c r="B17" s="14"/>
      <c r="C17" s="572" t="s">
        <v>15</v>
      </c>
      <c r="D17" s="565" t="s">
        <v>16</v>
      </c>
      <c r="E17" s="566"/>
      <c r="F17" s="566"/>
      <c r="G17" s="567"/>
      <c r="H17" s="29"/>
      <c r="I17" s="1161"/>
      <c r="J17" s="1162"/>
      <c r="K17" s="1162"/>
      <c r="L17" s="1162"/>
      <c r="M17" s="1162"/>
      <c r="N17" s="1161"/>
      <c r="O17" s="1166"/>
      <c r="P17" s="8"/>
    </row>
    <row r="18" spans="2:16" x14ac:dyDescent="0.25">
      <c r="B18" s="14"/>
      <c r="C18" s="572" t="s">
        <v>17</v>
      </c>
      <c r="D18" s="875">
        <v>45597</v>
      </c>
      <c r="E18" s="568"/>
      <c r="F18" s="568"/>
      <c r="G18" s="569"/>
      <c r="H18" s="29"/>
      <c r="I18" s="1161"/>
      <c r="J18" s="1162"/>
      <c r="K18" s="1162"/>
      <c r="L18" s="1162"/>
      <c r="M18" s="1162"/>
      <c r="N18" s="1161"/>
      <c r="O18" s="1166"/>
      <c r="P18" s="8"/>
    </row>
    <row r="19" spans="2:16" x14ac:dyDescent="0.25">
      <c r="B19" s="14" t="s">
        <v>5</v>
      </c>
      <c r="C19" s="18" t="s">
        <v>18</v>
      </c>
      <c r="D19" s="1170" t="s">
        <v>19</v>
      </c>
      <c r="E19" s="1171"/>
      <c r="F19" s="1171"/>
      <c r="G19" s="1172"/>
      <c r="H19" s="29"/>
      <c r="I19" s="1161"/>
      <c r="J19" s="1163"/>
      <c r="K19" s="1163"/>
      <c r="L19" s="1163"/>
      <c r="M19" s="1163"/>
      <c r="N19" s="1161"/>
      <c r="O19" s="1167"/>
      <c r="P19" s="8" t="s">
        <v>5</v>
      </c>
    </row>
    <row r="20" spans="2:16" x14ac:dyDescent="0.25">
      <c r="B20" s="5" t="s">
        <v>5</v>
      </c>
      <c r="C20" s="17" t="s">
        <v>20</v>
      </c>
      <c r="D20" s="1173" t="s">
        <v>21</v>
      </c>
      <c r="E20" s="1174"/>
      <c r="F20" s="1174"/>
      <c r="G20" s="1175"/>
      <c r="H20" s="29"/>
      <c r="I20" s="6" t="s">
        <v>5</v>
      </c>
      <c r="J20" s="1176" t="s">
        <v>22</v>
      </c>
      <c r="K20" s="1176"/>
      <c r="L20" s="1176"/>
      <c r="M20" s="1176"/>
      <c r="N20" s="6" t="s">
        <v>5</v>
      </c>
      <c r="O20" s="7" t="s">
        <v>5</v>
      </c>
      <c r="P20" s="8" t="s">
        <v>5</v>
      </c>
    </row>
    <row r="21" spans="2:16" x14ac:dyDescent="0.25">
      <c r="B21" s="10" t="s">
        <v>5</v>
      </c>
      <c r="C21" s="11" t="s">
        <v>5</v>
      </c>
      <c r="D21" s="16" t="s">
        <v>5</v>
      </c>
      <c r="E21" s="16" t="s">
        <v>5</v>
      </c>
      <c r="F21" s="16" t="s">
        <v>5</v>
      </c>
      <c r="G21" s="16" t="s">
        <v>5</v>
      </c>
      <c r="H21" s="16"/>
      <c r="I21" s="11" t="s">
        <v>5</v>
      </c>
      <c r="J21" s="16" t="s">
        <v>5</v>
      </c>
      <c r="K21" s="16" t="s">
        <v>5</v>
      </c>
      <c r="L21" s="16" t="s">
        <v>5</v>
      </c>
      <c r="M21" s="16" t="s">
        <v>5</v>
      </c>
      <c r="N21" s="11" t="s">
        <v>5</v>
      </c>
      <c r="O21" s="11" t="s">
        <v>5</v>
      </c>
      <c r="P21" s="9" t="s">
        <v>5</v>
      </c>
    </row>
    <row r="22" spans="2:16" s="183" customFormat="1" x14ac:dyDescent="0.25"/>
    <row r="23" spans="2:16" s="183" customFormat="1" ht="15.75" thickBot="1" x14ac:dyDescent="0.3"/>
    <row r="24" spans="2:16" x14ac:dyDescent="0.25">
      <c r="B24" s="30"/>
      <c r="C24" s="34"/>
      <c r="D24" s="34"/>
      <c r="E24" s="34"/>
      <c r="F24" s="34"/>
      <c r="G24" s="34"/>
      <c r="H24" s="34"/>
      <c r="I24" s="34"/>
      <c r="J24" s="34"/>
      <c r="K24" s="34"/>
      <c r="L24" s="34"/>
      <c r="M24" s="34"/>
      <c r="N24" s="34"/>
      <c r="O24" s="34"/>
      <c r="P24" s="35"/>
    </row>
    <row r="25" spans="2:16" ht="18" x14ac:dyDescent="0.25">
      <c r="B25" s="31"/>
      <c r="C25" s="32" t="s">
        <v>23</v>
      </c>
      <c r="D25" s="36"/>
      <c r="E25" s="36"/>
      <c r="F25" s="36"/>
      <c r="G25" s="36"/>
      <c r="H25" s="36"/>
      <c r="I25" s="36"/>
      <c r="J25" s="36"/>
      <c r="K25" s="36"/>
      <c r="L25" s="36"/>
      <c r="M25" s="36"/>
      <c r="N25" s="36"/>
      <c r="O25" s="36"/>
      <c r="P25" s="37"/>
    </row>
    <row r="26" spans="2:16" x14ac:dyDescent="0.25">
      <c r="B26" s="31"/>
      <c r="C26" s="36"/>
      <c r="D26" s="36"/>
      <c r="E26" s="36"/>
      <c r="F26" s="36"/>
      <c r="G26" s="36"/>
      <c r="H26" s="36"/>
      <c r="I26" s="36"/>
      <c r="J26" s="1182"/>
      <c r="K26" s="1180" t="s">
        <v>24</v>
      </c>
      <c r="L26" s="1180"/>
      <c r="M26" s="1180"/>
      <c r="N26" s="36"/>
      <c r="O26" s="186"/>
      <c r="P26" s="37"/>
    </row>
    <row r="27" spans="2:16" x14ac:dyDescent="0.25">
      <c r="B27" s="31"/>
      <c r="C27" s="36"/>
      <c r="D27" s="36"/>
      <c r="E27" s="36"/>
      <c r="F27" s="36"/>
      <c r="G27" s="36"/>
      <c r="H27" s="36"/>
      <c r="I27" s="6" t="s">
        <v>13</v>
      </c>
      <c r="J27" s="1182"/>
      <c r="K27" s="1180"/>
      <c r="L27" s="1180"/>
      <c r="M27" s="1180"/>
      <c r="N27" s="6" t="s">
        <v>14</v>
      </c>
      <c r="O27" s="1168">
        <v>45854</v>
      </c>
      <c r="P27" s="38"/>
    </row>
    <row r="28" spans="2:16" x14ac:dyDescent="0.25">
      <c r="B28" s="31"/>
      <c r="C28" s="36" t="s">
        <v>25</v>
      </c>
      <c r="D28" s="36"/>
      <c r="E28" s="36"/>
      <c r="F28" s="36"/>
      <c r="G28" s="36"/>
      <c r="H28" s="36"/>
      <c r="I28" s="6"/>
      <c r="J28" s="1183"/>
      <c r="K28" s="1181"/>
      <c r="L28" s="1181"/>
      <c r="M28" s="1181"/>
      <c r="N28" s="6"/>
      <c r="O28" s="1169"/>
      <c r="P28" s="1164"/>
    </row>
    <row r="29" spans="2:16" x14ac:dyDescent="0.25">
      <c r="B29" s="31"/>
      <c r="C29" s="36" t="s">
        <v>26</v>
      </c>
      <c r="D29" s="36"/>
      <c r="E29" s="36"/>
      <c r="F29" s="36"/>
      <c r="G29" s="36"/>
      <c r="H29" s="36"/>
      <c r="I29" s="6" t="s">
        <v>5</v>
      </c>
      <c r="J29" s="1176" t="s">
        <v>22</v>
      </c>
      <c r="K29" s="1176"/>
      <c r="L29" s="1176"/>
      <c r="M29" s="1176"/>
      <c r="N29" s="6" t="s">
        <v>5</v>
      </c>
      <c r="O29" s="7" t="s">
        <v>5</v>
      </c>
      <c r="P29" s="1164"/>
    </row>
    <row r="30" spans="2:16" x14ac:dyDescent="0.25">
      <c r="B30" s="31"/>
      <c r="C30" s="36" t="s">
        <v>27</v>
      </c>
      <c r="D30" s="36"/>
      <c r="E30" s="36"/>
      <c r="F30" s="36"/>
      <c r="G30" s="36"/>
      <c r="H30" s="36"/>
      <c r="I30" s="36"/>
      <c r="J30" s="36"/>
      <c r="K30" s="36"/>
      <c r="L30" s="36"/>
      <c r="M30" s="36"/>
      <c r="N30" s="36"/>
      <c r="O30" s="36"/>
      <c r="P30" s="39"/>
    </row>
    <row r="31" spans="2:16" x14ac:dyDescent="0.25">
      <c r="B31" s="31"/>
      <c r="C31" s="36" t="s">
        <v>28</v>
      </c>
      <c r="D31" s="36"/>
      <c r="E31" s="36"/>
      <c r="F31" s="36"/>
      <c r="G31" s="36"/>
      <c r="H31" s="36"/>
      <c r="I31" s="36"/>
      <c r="J31" s="36"/>
      <c r="K31" s="36"/>
      <c r="L31" s="36"/>
      <c r="M31" s="36"/>
      <c r="N31" s="36"/>
      <c r="O31" s="36"/>
      <c r="P31" s="37"/>
    </row>
    <row r="32" spans="2:16" ht="15.75" thickBot="1" x14ac:dyDescent="0.3">
      <c r="B32" s="33"/>
      <c r="C32" s="40"/>
      <c r="D32" s="40"/>
      <c r="E32" s="40"/>
      <c r="F32" s="40"/>
      <c r="G32" s="40"/>
      <c r="H32" s="40"/>
      <c r="I32" s="40"/>
      <c r="J32" s="40"/>
      <c r="K32" s="40"/>
      <c r="L32" s="40"/>
      <c r="M32" s="40"/>
      <c r="N32" s="40"/>
      <c r="O32" s="40"/>
      <c r="P32" s="41"/>
    </row>
    <row r="33" spans="2:16" s="183" customFormat="1" x14ac:dyDescent="0.25"/>
    <row r="34" spans="2:16" s="183" customFormat="1" ht="15.75" thickBot="1" x14ac:dyDescent="0.3"/>
    <row r="35" spans="2:16" s="183" customFormat="1" x14ac:dyDescent="0.25">
      <c r="B35" s="30"/>
      <c r="C35" s="500"/>
      <c r="D35" s="500"/>
      <c r="E35" s="500"/>
      <c r="F35" s="500"/>
      <c r="G35" s="500"/>
      <c r="H35" s="500"/>
      <c r="I35" s="500"/>
      <c r="J35" s="500"/>
      <c r="K35" s="500"/>
      <c r="L35" s="500"/>
      <c r="M35" s="500"/>
      <c r="N35" s="500"/>
      <c r="O35" s="500"/>
      <c r="P35" s="501"/>
    </row>
    <row r="36" spans="2:16" s="183" customFormat="1" ht="18" x14ac:dyDescent="0.25">
      <c r="B36" s="31"/>
      <c r="C36" s="32" t="s">
        <v>29</v>
      </c>
      <c r="D36" s="24"/>
      <c r="E36" s="24"/>
      <c r="F36" s="24"/>
      <c r="G36" s="24"/>
      <c r="H36" s="24"/>
      <c r="I36" s="24"/>
      <c r="J36" s="24"/>
      <c r="K36" s="24"/>
      <c r="L36" s="24"/>
      <c r="M36" s="24"/>
      <c r="N36" s="24"/>
      <c r="O36" s="24"/>
      <c r="P36" s="502"/>
    </row>
    <row r="37" spans="2:16" s="183" customFormat="1" x14ac:dyDescent="0.25">
      <c r="B37" s="31"/>
      <c r="C37" s="24"/>
      <c r="D37" s="24"/>
      <c r="E37" s="24"/>
      <c r="F37" s="24"/>
      <c r="G37" s="24"/>
      <c r="H37" s="24"/>
      <c r="I37" s="24"/>
      <c r="J37" s="24"/>
      <c r="K37" s="24"/>
      <c r="L37" s="24"/>
      <c r="M37" s="24"/>
      <c r="N37" s="24"/>
      <c r="O37" s="24"/>
      <c r="P37" s="502"/>
    </row>
    <row r="38" spans="2:16" s="183" customFormat="1" x14ac:dyDescent="0.25">
      <c r="B38" s="31"/>
      <c r="C38" s="506" t="s">
        <v>30</v>
      </c>
      <c r="D38" s="1149" t="s">
        <v>31</v>
      </c>
      <c r="E38" s="1150"/>
      <c r="F38" s="1151"/>
      <c r="G38" s="1149" t="s">
        <v>32</v>
      </c>
      <c r="H38" s="1150"/>
      <c r="I38" s="1150"/>
      <c r="J38" s="1150"/>
      <c r="K38" s="1150"/>
      <c r="L38" s="1150"/>
      <c r="M38" s="1150"/>
      <c r="N38" s="1150"/>
      <c r="O38" s="1151"/>
      <c r="P38" s="502"/>
    </row>
    <row r="39" spans="2:16" s="183" customFormat="1" ht="56.45" customHeight="1" x14ac:dyDescent="0.25">
      <c r="B39" s="31"/>
      <c r="C39" s="785">
        <v>45749</v>
      </c>
      <c r="D39" s="1143" t="s">
        <v>33</v>
      </c>
      <c r="E39" s="1144"/>
      <c r="F39" s="1145"/>
      <c r="G39" s="1152" t="s">
        <v>34</v>
      </c>
      <c r="H39" s="1153"/>
      <c r="I39" s="1153"/>
      <c r="J39" s="1153"/>
      <c r="K39" s="1153"/>
      <c r="L39" s="1153"/>
      <c r="M39" s="1153"/>
      <c r="N39" s="1153"/>
      <c r="O39" s="1154"/>
      <c r="P39" s="502"/>
    </row>
    <row r="40" spans="2:16" s="183" customFormat="1" x14ac:dyDescent="0.25">
      <c r="B40" s="31"/>
      <c r="C40" s="785">
        <v>45854</v>
      </c>
      <c r="D40" s="1143" t="s">
        <v>35</v>
      </c>
      <c r="E40" s="1144"/>
      <c r="F40" s="1145"/>
      <c r="G40" s="1146" t="s">
        <v>36</v>
      </c>
      <c r="H40" s="1147"/>
      <c r="I40" s="1147"/>
      <c r="J40" s="1147"/>
      <c r="K40" s="1147"/>
      <c r="L40" s="1147"/>
      <c r="M40" s="1147"/>
      <c r="N40" s="1147"/>
      <c r="O40" s="1148"/>
      <c r="P40" s="502"/>
    </row>
    <row r="41" spans="2:16" s="183" customFormat="1" x14ac:dyDescent="0.25">
      <c r="B41" s="31"/>
      <c r="C41" s="505"/>
      <c r="D41" s="1143"/>
      <c r="E41" s="1144"/>
      <c r="F41" s="1145"/>
      <c r="G41" s="1146"/>
      <c r="H41" s="1147"/>
      <c r="I41" s="1147"/>
      <c r="J41" s="1147"/>
      <c r="K41" s="1147"/>
      <c r="L41" s="1147"/>
      <c r="M41" s="1147"/>
      <c r="N41" s="1147"/>
      <c r="O41" s="1148"/>
      <c r="P41" s="502"/>
    </row>
    <row r="42" spans="2:16" s="183" customFormat="1" x14ac:dyDescent="0.25">
      <c r="B42" s="31"/>
      <c r="C42" s="505"/>
      <c r="D42" s="1143"/>
      <c r="E42" s="1144"/>
      <c r="F42" s="1145"/>
      <c r="G42" s="1146"/>
      <c r="H42" s="1147"/>
      <c r="I42" s="1147"/>
      <c r="J42" s="1147"/>
      <c r="K42" s="1147"/>
      <c r="L42" s="1147"/>
      <c r="M42" s="1147"/>
      <c r="N42" s="1147"/>
      <c r="O42" s="1148"/>
      <c r="P42" s="502"/>
    </row>
    <row r="43" spans="2:16" s="183" customFormat="1" x14ac:dyDescent="0.25">
      <c r="B43" s="31"/>
      <c r="C43" s="505"/>
      <c r="D43" s="1143"/>
      <c r="E43" s="1144"/>
      <c r="F43" s="1145"/>
      <c r="G43" s="1146"/>
      <c r="H43" s="1147"/>
      <c r="I43" s="1147"/>
      <c r="J43" s="1147"/>
      <c r="K43" s="1147"/>
      <c r="L43" s="1147"/>
      <c r="M43" s="1147"/>
      <c r="N43" s="1147"/>
      <c r="O43" s="1148"/>
      <c r="P43" s="502"/>
    </row>
    <row r="44" spans="2:16" s="183" customFormat="1" x14ac:dyDescent="0.25">
      <c r="B44" s="31"/>
      <c r="C44" s="505"/>
      <c r="D44" s="1143"/>
      <c r="E44" s="1144"/>
      <c r="F44" s="1145"/>
      <c r="G44" s="1146"/>
      <c r="H44" s="1147"/>
      <c r="I44" s="1147"/>
      <c r="J44" s="1147"/>
      <c r="K44" s="1147"/>
      <c r="L44" s="1147"/>
      <c r="M44" s="1147"/>
      <c r="N44" s="1147"/>
      <c r="O44" s="1148"/>
      <c r="P44" s="502"/>
    </row>
    <row r="45" spans="2:16" s="183" customFormat="1" x14ac:dyDescent="0.25">
      <c r="B45" s="31"/>
      <c r="C45" s="505"/>
      <c r="D45" s="1143"/>
      <c r="E45" s="1144"/>
      <c r="F45" s="1145"/>
      <c r="G45" s="1146"/>
      <c r="H45" s="1147"/>
      <c r="I45" s="1147"/>
      <c r="J45" s="1147"/>
      <c r="K45" s="1147"/>
      <c r="L45" s="1147"/>
      <c r="M45" s="1147"/>
      <c r="N45" s="1147"/>
      <c r="O45" s="1148"/>
      <c r="P45" s="502"/>
    </row>
    <row r="46" spans="2:16" s="183" customFormat="1" x14ac:dyDescent="0.25">
      <c r="B46" s="31"/>
      <c r="C46" s="505"/>
      <c r="D46" s="1143"/>
      <c r="E46" s="1144"/>
      <c r="F46" s="1145"/>
      <c r="G46" s="1146"/>
      <c r="H46" s="1147"/>
      <c r="I46" s="1147"/>
      <c r="J46" s="1147"/>
      <c r="K46" s="1147"/>
      <c r="L46" s="1147"/>
      <c r="M46" s="1147"/>
      <c r="N46" s="1147"/>
      <c r="O46" s="1148"/>
      <c r="P46" s="502"/>
    </row>
    <row r="47" spans="2:16" s="183" customFormat="1" x14ac:dyDescent="0.25">
      <c r="B47" s="31"/>
      <c r="C47" s="505"/>
      <c r="D47" s="1143"/>
      <c r="E47" s="1144"/>
      <c r="F47" s="1145"/>
      <c r="G47" s="1146"/>
      <c r="H47" s="1147"/>
      <c r="I47" s="1147"/>
      <c r="J47" s="1147"/>
      <c r="K47" s="1147"/>
      <c r="L47" s="1147"/>
      <c r="M47" s="1147"/>
      <c r="N47" s="1147"/>
      <c r="O47" s="1148"/>
      <c r="P47" s="502"/>
    </row>
    <row r="48" spans="2:16" s="183" customFormat="1" x14ac:dyDescent="0.25">
      <c r="B48" s="31"/>
      <c r="C48" s="505"/>
      <c r="D48" s="1143"/>
      <c r="E48" s="1144"/>
      <c r="F48" s="1145"/>
      <c r="G48" s="1146"/>
      <c r="H48" s="1147"/>
      <c r="I48" s="1147"/>
      <c r="J48" s="1147"/>
      <c r="K48" s="1147"/>
      <c r="L48" s="1147"/>
      <c r="M48" s="1147"/>
      <c r="N48" s="1147"/>
      <c r="O48" s="1148"/>
      <c r="P48" s="502"/>
    </row>
    <row r="49" spans="2:16" s="183" customFormat="1" x14ac:dyDescent="0.25">
      <c r="B49" s="31"/>
      <c r="C49" s="505"/>
      <c r="D49" s="1143"/>
      <c r="E49" s="1144"/>
      <c r="F49" s="1145"/>
      <c r="G49" s="1146"/>
      <c r="H49" s="1147"/>
      <c r="I49" s="1147"/>
      <c r="J49" s="1147"/>
      <c r="K49" s="1147"/>
      <c r="L49" s="1147"/>
      <c r="M49" s="1147"/>
      <c r="N49" s="1147"/>
      <c r="O49" s="1148"/>
      <c r="P49" s="502"/>
    </row>
    <row r="50" spans="2:16" s="183" customFormat="1" x14ac:dyDescent="0.25">
      <c r="B50" s="31"/>
      <c r="C50" s="505"/>
      <c r="D50" s="1143"/>
      <c r="E50" s="1144"/>
      <c r="F50" s="1145"/>
      <c r="G50" s="1146"/>
      <c r="H50" s="1147"/>
      <c r="I50" s="1147"/>
      <c r="J50" s="1147"/>
      <c r="K50" s="1147"/>
      <c r="L50" s="1147"/>
      <c r="M50" s="1147"/>
      <c r="N50" s="1147"/>
      <c r="O50" s="1148"/>
      <c r="P50" s="502"/>
    </row>
    <row r="51" spans="2:16" s="183" customFormat="1" x14ac:dyDescent="0.25">
      <c r="B51" s="31"/>
      <c r="C51" s="505"/>
      <c r="D51" s="1143"/>
      <c r="E51" s="1144"/>
      <c r="F51" s="1145"/>
      <c r="G51" s="1146"/>
      <c r="H51" s="1147"/>
      <c r="I51" s="1147"/>
      <c r="J51" s="1147"/>
      <c r="K51" s="1147"/>
      <c r="L51" s="1147"/>
      <c r="M51" s="1147"/>
      <c r="N51" s="1147"/>
      <c r="O51" s="1148"/>
      <c r="P51" s="502"/>
    </row>
    <row r="52" spans="2:16" s="183" customFormat="1" x14ac:dyDescent="0.25">
      <c r="B52" s="31"/>
      <c r="C52" s="505"/>
      <c r="D52" s="1143"/>
      <c r="E52" s="1144"/>
      <c r="F52" s="1145"/>
      <c r="G52" s="1146"/>
      <c r="H52" s="1147"/>
      <c r="I52" s="1147"/>
      <c r="J52" s="1147"/>
      <c r="K52" s="1147"/>
      <c r="L52" s="1147"/>
      <c r="M52" s="1147"/>
      <c r="N52" s="1147"/>
      <c r="O52" s="1148"/>
      <c r="P52" s="502"/>
    </row>
    <row r="53" spans="2:16" s="183" customFormat="1" x14ac:dyDescent="0.25">
      <c r="B53" s="31"/>
      <c r="C53" s="505"/>
      <c r="D53" s="1143"/>
      <c r="E53" s="1144"/>
      <c r="F53" s="1145"/>
      <c r="G53" s="1146"/>
      <c r="H53" s="1147"/>
      <c r="I53" s="1147"/>
      <c r="J53" s="1147"/>
      <c r="K53" s="1147"/>
      <c r="L53" s="1147"/>
      <c r="M53" s="1147"/>
      <c r="N53" s="1147"/>
      <c r="O53" s="1148"/>
      <c r="P53" s="502"/>
    </row>
    <row r="54" spans="2:16" s="183" customFormat="1" x14ac:dyDescent="0.25">
      <c r="B54" s="31"/>
      <c r="C54" s="505"/>
      <c r="D54" s="1143"/>
      <c r="E54" s="1144"/>
      <c r="F54" s="1145"/>
      <c r="G54" s="1146"/>
      <c r="H54" s="1147"/>
      <c r="I54" s="1147"/>
      <c r="J54" s="1147"/>
      <c r="K54" s="1147"/>
      <c r="L54" s="1147"/>
      <c r="M54" s="1147"/>
      <c r="N54" s="1147"/>
      <c r="O54" s="1148"/>
      <c r="P54" s="502"/>
    </row>
    <row r="55" spans="2:16" s="183" customFormat="1" x14ac:dyDescent="0.25">
      <c r="B55" s="31"/>
      <c r="C55" s="505"/>
      <c r="D55" s="1143"/>
      <c r="E55" s="1144"/>
      <c r="F55" s="1145"/>
      <c r="G55" s="1146"/>
      <c r="H55" s="1147"/>
      <c r="I55" s="1147"/>
      <c r="J55" s="1147"/>
      <c r="K55" s="1147"/>
      <c r="L55" s="1147"/>
      <c r="M55" s="1147"/>
      <c r="N55" s="1147"/>
      <c r="O55" s="1148"/>
      <c r="P55" s="502"/>
    </row>
    <row r="56" spans="2:16" s="183" customFormat="1" x14ac:dyDescent="0.25">
      <c r="B56" s="31"/>
      <c r="C56" s="505"/>
      <c r="D56" s="1143"/>
      <c r="E56" s="1144"/>
      <c r="F56" s="1145"/>
      <c r="G56" s="1146"/>
      <c r="H56" s="1147"/>
      <c r="I56" s="1147"/>
      <c r="J56" s="1147"/>
      <c r="K56" s="1147"/>
      <c r="L56" s="1147"/>
      <c r="M56" s="1147"/>
      <c r="N56" s="1147"/>
      <c r="O56" s="1148"/>
      <c r="P56" s="502"/>
    </row>
    <row r="57" spans="2:16" s="183" customFormat="1" x14ac:dyDescent="0.25">
      <c r="B57" s="31"/>
      <c r="C57" s="505"/>
      <c r="D57" s="1143"/>
      <c r="E57" s="1144"/>
      <c r="F57" s="1145"/>
      <c r="G57" s="1146"/>
      <c r="H57" s="1147"/>
      <c r="I57" s="1147"/>
      <c r="J57" s="1147"/>
      <c r="K57" s="1147"/>
      <c r="L57" s="1147"/>
      <c r="M57" s="1147"/>
      <c r="N57" s="1147"/>
      <c r="O57" s="1148"/>
      <c r="P57" s="502"/>
    </row>
    <row r="58" spans="2:16" s="183" customFormat="1" x14ac:dyDescent="0.25">
      <c r="B58" s="31"/>
      <c r="C58" s="24"/>
      <c r="D58" s="24"/>
      <c r="E58" s="24"/>
      <c r="F58" s="24"/>
      <c r="G58" s="24"/>
      <c r="H58" s="24"/>
      <c r="I58" s="24"/>
      <c r="J58" s="24"/>
      <c r="K58" s="24"/>
      <c r="L58" s="24"/>
      <c r="M58" s="24"/>
      <c r="N58" s="24"/>
      <c r="O58" s="24"/>
      <c r="P58" s="502"/>
    </row>
    <row r="59" spans="2:16" s="183" customFormat="1" ht="15.75" thickBot="1" x14ac:dyDescent="0.3">
      <c r="B59" s="33"/>
      <c r="C59" s="503"/>
      <c r="D59" s="503"/>
      <c r="E59" s="503"/>
      <c r="F59" s="503"/>
      <c r="G59" s="503"/>
      <c r="H59" s="503"/>
      <c r="I59" s="503"/>
      <c r="J59" s="503"/>
      <c r="K59" s="503"/>
      <c r="L59" s="503"/>
      <c r="M59" s="503"/>
      <c r="N59" s="503"/>
      <c r="O59" s="503"/>
      <c r="P59" s="504"/>
    </row>
    <row r="60" spans="2:16" s="183" customFormat="1" x14ac:dyDescent="0.25"/>
    <row r="61" spans="2:16" s="183" customFormat="1" x14ac:dyDescent="0.25"/>
    <row r="62" spans="2:16" s="183" customFormat="1" x14ac:dyDescent="0.25"/>
    <row r="63" spans="2:16" s="183" customFormat="1" x14ac:dyDescent="0.25"/>
    <row r="64" spans="2:16" s="183" customFormat="1" x14ac:dyDescent="0.25"/>
    <row r="65" s="183" customFormat="1" x14ac:dyDescent="0.25"/>
    <row r="66" s="183" customFormat="1" x14ac:dyDescent="0.25"/>
    <row r="67" s="183" customFormat="1" x14ac:dyDescent="0.25"/>
    <row r="68" s="183" customFormat="1" x14ac:dyDescent="0.25"/>
    <row r="69" s="183" customFormat="1" x14ac:dyDescent="0.25"/>
    <row r="70" s="183" customFormat="1" x14ac:dyDescent="0.25"/>
    <row r="71" s="183" customFormat="1" x14ac:dyDescent="0.25"/>
    <row r="72" s="183" customFormat="1" x14ac:dyDescent="0.25"/>
    <row r="73" s="183" customFormat="1" x14ac:dyDescent="0.25"/>
    <row r="74" s="183" customFormat="1" x14ac:dyDescent="0.25"/>
    <row r="75" s="183" customFormat="1" x14ac:dyDescent="0.25"/>
    <row r="76" s="183" customFormat="1" x14ac:dyDescent="0.25"/>
    <row r="77" s="183" customFormat="1" x14ac:dyDescent="0.25"/>
    <row r="78" s="183" customFormat="1" x14ac:dyDescent="0.25"/>
    <row r="79" s="183" customFormat="1" x14ac:dyDescent="0.25"/>
    <row r="80" s="183" customFormat="1" x14ac:dyDescent="0.25"/>
    <row r="81" s="183" customFormat="1" x14ac:dyDescent="0.25"/>
    <row r="82" s="183" customFormat="1" x14ac:dyDescent="0.25"/>
    <row r="83" s="183" customFormat="1" x14ac:dyDescent="0.25"/>
    <row r="84" s="183" customFormat="1" x14ac:dyDescent="0.25"/>
    <row r="85" s="183" customFormat="1" x14ac:dyDescent="0.25"/>
    <row r="86" s="183" customFormat="1" x14ac:dyDescent="0.25"/>
    <row r="87" s="183" customFormat="1" x14ac:dyDescent="0.25"/>
    <row r="88" s="183" customFormat="1" x14ac:dyDescent="0.25"/>
    <row r="89" s="183" customFormat="1" x14ac:dyDescent="0.25"/>
    <row r="90" s="183" customFormat="1" x14ac:dyDescent="0.25"/>
    <row r="91" s="183" customFormat="1" x14ac:dyDescent="0.25"/>
    <row r="92" s="183" customFormat="1" x14ac:dyDescent="0.25"/>
    <row r="93" s="183" customFormat="1" x14ac:dyDescent="0.25"/>
    <row r="94" s="183" customFormat="1" x14ac:dyDescent="0.25"/>
    <row r="95" s="183" customFormat="1" x14ac:dyDescent="0.25"/>
    <row r="96" s="183" customFormat="1" x14ac:dyDescent="0.25"/>
    <row r="97" s="183" customFormat="1" x14ac:dyDescent="0.25"/>
    <row r="98" s="183" customFormat="1" x14ac:dyDescent="0.25"/>
    <row r="99" s="183" customFormat="1" x14ac:dyDescent="0.25"/>
    <row r="100" s="183" customFormat="1" x14ac:dyDescent="0.25"/>
    <row r="101" s="183" customFormat="1" x14ac:dyDescent="0.25"/>
    <row r="102" s="183" customFormat="1" x14ac:dyDescent="0.25"/>
    <row r="103" s="183" customFormat="1" x14ac:dyDescent="0.25"/>
    <row r="104" s="183" customFormat="1" x14ac:dyDescent="0.25"/>
    <row r="105" s="183" customFormat="1" x14ac:dyDescent="0.25"/>
    <row r="106" s="183" customFormat="1" x14ac:dyDescent="0.25"/>
    <row r="107" s="183" customFormat="1" x14ac:dyDescent="0.25"/>
    <row r="108" s="183" customFormat="1" x14ac:dyDescent="0.25"/>
    <row r="109" s="183" customFormat="1" x14ac:dyDescent="0.25"/>
    <row r="110" s="183" customFormat="1" x14ac:dyDescent="0.25"/>
    <row r="111" s="183" customFormat="1" x14ac:dyDescent="0.25"/>
    <row r="112" s="183" customFormat="1" x14ac:dyDescent="0.25"/>
    <row r="113" s="183" customFormat="1" x14ac:dyDescent="0.25"/>
    <row r="114" s="183" customFormat="1" x14ac:dyDescent="0.25"/>
    <row r="115" s="183" customFormat="1" x14ac:dyDescent="0.25"/>
    <row r="116" s="183" customFormat="1" x14ac:dyDescent="0.25"/>
    <row r="117" s="183" customFormat="1" x14ac:dyDescent="0.25"/>
    <row r="118" s="183" customFormat="1" x14ac:dyDescent="0.25"/>
    <row r="119" s="183" customFormat="1" x14ac:dyDescent="0.25"/>
    <row r="120" s="183" customFormat="1" x14ac:dyDescent="0.25"/>
    <row r="121" s="183" customFormat="1" x14ac:dyDescent="0.25"/>
    <row r="122" s="183" customFormat="1" x14ac:dyDescent="0.25"/>
    <row r="123" s="183" customFormat="1" x14ac:dyDescent="0.25"/>
    <row r="124" s="183" customFormat="1" x14ac:dyDescent="0.25"/>
    <row r="125" s="183" customFormat="1" x14ac:dyDescent="0.25"/>
    <row r="126" s="183" customFormat="1" x14ac:dyDescent="0.25"/>
    <row r="127" s="183" customFormat="1" x14ac:dyDescent="0.25"/>
    <row r="128" s="183" customFormat="1" x14ac:dyDescent="0.25"/>
    <row r="129" s="183" customFormat="1" x14ac:dyDescent="0.25"/>
    <row r="130" s="183" customFormat="1" x14ac:dyDescent="0.25"/>
    <row r="131" s="183" customFormat="1" x14ac:dyDescent="0.25"/>
    <row r="132" s="183" customFormat="1" x14ac:dyDescent="0.25"/>
    <row r="133" s="183" customFormat="1" x14ac:dyDescent="0.25"/>
    <row r="134" s="183" customFormat="1" x14ac:dyDescent="0.25"/>
    <row r="135" s="183" customFormat="1" x14ac:dyDescent="0.25"/>
    <row r="136" s="183" customFormat="1" x14ac:dyDescent="0.25"/>
    <row r="137" s="183" customFormat="1" x14ac:dyDescent="0.25"/>
    <row r="138" s="183" customFormat="1" x14ac:dyDescent="0.25"/>
    <row r="139" s="183" customFormat="1" x14ac:dyDescent="0.25"/>
    <row r="140" s="183" customFormat="1" x14ac:dyDescent="0.25"/>
    <row r="141" s="183" customFormat="1" x14ac:dyDescent="0.25"/>
    <row r="142" s="183" customFormat="1" x14ac:dyDescent="0.25"/>
    <row r="143" s="183" customFormat="1" x14ac:dyDescent="0.25"/>
    <row r="144" s="183" customFormat="1" x14ac:dyDescent="0.25"/>
    <row r="145" s="183" customFormat="1" x14ac:dyDescent="0.25"/>
    <row r="146" s="183" customFormat="1" x14ac:dyDescent="0.25"/>
    <row r="147" s="183" customFormat="1" x14ac:dyDescent="0.25"/>
    <row r="148" s="183" customFormat="1" x14ac:dyDescent="0.25"/>
    <row r="149" s="183" customFormat="1" x14ac:dyDescent="0.25"/>
    <row r="150" s="183" customFormat="1" x14ac:dyDescent="0.25"/>
    <row r="151" s="183" customFormat="1" x14ac:dyDescent="0.25"/>
    <row r="152" s="183" customFormat="1" x14ac:dyDescent="0.25"/>
    <row r="153" s="183" customFormat="1" x14ac:dyDescent="0.25"/>
    <row r="154" s="183" customFormat="1" x14ac:dyDescent="0.25"/>
    <row r="155" s="183" customFormat="1" x14ac:dyDescent="0.25"/>
    <row r="156" s="183" customFormat="1" x14ac:dyDescent="0.25"/>
    <row r="157" s="183" customFormat="1" x14ac:dyDescent="0.25"/>
    <row r="158" s="183" customFormat="1" x14ac:dyDescent="0.25"/>
    <row r="159" s="183" customFormat="1" x14ac:dyDescent="0.25"/>
    <row r="160" s="183" customFormat="1" x14ac:dyDescent="0.25"/>
    <row r="161" s="183" customFormat="1" x14ac:dyDescent="0.25"/>
    <row r="162" s="183" customFormat="1" x14ac:dyDescent="0.25"/>
    <row r="163" s="183" customFormat="1" x14ac:dyDescent="0.25"/>
    <row r="164" s="183" customFormat="1" x14ac:dyDescent="0.25"/>
    <row r="165" s="183" customFormat="1" x14ac:dyDescent="0.25"/>
    <row r="166" s="183" customFormat="1" x14ac:dyDescent="0.25"/>
    <row r="167" s="183" customFormat="1" x14ac:dyDescent="0.25"/>
    <row r="168" s="183" customFormat="1" x14ac:dyDescent="0.25"/>
    <row r="169" s="183" customFormat="1" x14ac:dyDescent="0.25"/>
    <row r="170" s="183" customFormat="1" x14ac:dyDescent="0.25"/>
    <row r="171" s="183" customFormat="1" x14ac:dyDescent="0.25"/>
    <row r="172" s="183" customFormat="1" x14ac:dyDescent="0.25"/>
    <row r="173" s="183" customFormat="1" x14ac:dyDescent="0.25"/>
    <row r="174" s="183" customFormat="1" x14ac:dyDescent="0.25"/>
    <row r="175" s="183" customFormat="1" x14ac:dyDescent="0.25"/>
    <row r="176" s="183" customFormat="1" x14ac:dyDescent="0.25"/>
    <row r="177" s="183" customFormat="1" x14ac:dyDescent="0.25"/>
    <row r="178" s="183" customFormat="1" x14ac:dyDescent="0.25"/>
    <row r="179" s="183" customFormat="1" x14ac:dyDescent="0.25"/>
    <row r="180" s="183" customFormat="1" x14ac:dyDescent="0.25"/>
    <row r="181" s="183" customFormat="1" x14ac:dyDescent="0.25"/>
    <row r="182" s="183" customFormat="1" x14ac:dyDescent="0.25"/>
    <row r="183" s="183" customFormat="1" x14ac:dyDescent="0.25"/>
    <row r="184" s="183" customFormat="1" x14ac:dyDescent="0.25"/>
    <row r="185" s="183" customFormat="1" x14ac:dyDescent="0.25"/>
    <row r="186" s="183" customFormat="1" x14ac:dyDescent="0.25"/>
    <row r="187" s="183" customFormat="1" x14ac:dyDescent="0.25"/>
    <row r="188" s="183" customFormat="1" x14ac:dyDescent="0.25"/>
    <row r="189" s="183" customFormat="1" x14ac:dyDescent="0.25"/>
    <row r="190" s="183" customFormat="1" x14ac:dyDescent="0.25"/>
    <row r="191" s="183" customFormat="1" x14ac:dyDescent="0.25"/>
    <row r="192" s="183" customFormat="1" x14ac:dyDescent="0.25"/>
    <row r="193" s="183" customFormat="1" x14ac:dyDescent="0.25"/>
    <row r="194" s="183" customFormat="1" x14ac:dyDescent="0.25"/>
    <row r="195" s="183" customFormat="1" x14ac:dyDescent="0.25"/>
    <row r="196" s="183" customFormat="1" x14ac:dyDescent="0.25"/>
    <row r="197" s="183" customFormat="1" x14ac:dyDescent="0.25"/>
    <row r="198" s="183" customFormat="1" x14ac:dyDescent="0.25"/>
    <row r="199" s="183" customFormat="1" x14ac:dyDescent="0.25"/>
    <row r="200" s="183" customFormat="1" x14ac:dyDescent="0.25"/>
    <row r="201" s="183" customFormat="1" x14ac:dyDescent="0.25"/>
    <row r="202" s="183" customFormat="1" x14ac:dyDescent="0.25"/>
    <row r="203" s="183" customFormat="1" x14ac:dyDescent="0.25"/>
    <row r="204" s="183" customFormat="1" x14ac:dyDescent="0.25"/>
    <row r="205" s="183" customFormat="1" x14ac:dyDescent="0.25"/>
    <row r="206" s="183" customFormat="1" x14ac:dyDescent="0.25"/>
    <row r="207" s="183" customFormat="1" x14ac:dyDescent="0.25"/>
    <row r="208" s="183" customFormat="1" x14ac:dyDescent="0.25"/>
    <row r="209" s="183" customFormat="1" x14ac:dyDescent="0.25"/>
    <row r="210" s="183" customFormat="1" x14ac:dyDescent="0.25"/>
    <row r="211" s="183" customFormat="1" x14ac:dyDescent="0.25"/>
    <row r="212" s="183" customFormat="1" x14ac:dyDescent="0.25"/>
    <row r="213" s="183" customFormat="1" x14ac:dyDescent="0.25"/>
    <row r="214" s="183" customFormat="1" x14ac:dyDescent="0.25"/>
    <row r="215" s="183" customFormat="1" x14ac:dyDescent="0.25"/>
    <row r="216" s="183" customFormat="1" x14ac:dyDescent="0.25"/>
    <row r="217" s="183" customFormat="1" x14ac:dyDescent="0.25"/>
    <row r="218" s="183" customFormat="1" x14ac:dyDescent="0.25"/>
    <row r="219" s="183" customFormat="1" x14ac:dyDescent="0.25"/>
    <row r="220" s="183" customFormat="1" x14ac:dyDescent="0.25"/>
    <row r="221" s="183" customFormat="1" x14ac:dyDescent="0.25"/>
    <row r="222" s="183" customFormat="1" x14ac:dyDescent="0.25"/>
    <row r="223" s="183" customFormat="1" x14ac:dyDescent="0.25"/>
    <row r="224" s="183" customFormat="1" x14ac:dyDescent="0.25"/>
    <row r="225" s="183" customFormat="1" x14ac:dyDescent="0.25"/>
    <row r="226" s="183" customFormat="1" x14ac:dyDescent="0.25"/>
    <row r="227" s="183" customFormat="1" x14ac:dyDescent="0.25"/>
    <row r="228" s="183" customFormat="1" x14ac:dyDescent="0.25"/>
    <row r="229" s="183" customFormat="1" x14ac:dyDescent="0.25"/>
    <row r="230" s="183" customFormat="1" x14ac:dyDescent="0.25"/>
    <row r="231" s="183" customFormat="1" x14ac:dyDescent="0.25"/>
    <row r="232" s="183" customFormat="1" x14ac:dyDescent="0.25"/>
    <row r="233" s="183" customFormat="1" x14ac:dyDescent="0.25"/>
    <row r="234" s="183" customFormat="1" x14ac:dyDescent="0.25"/>
    <row r="235" s="183" customFormat="1" x14ac:dyDescent="0.25"/>
    <row r="236" s="183" customFormat="1" x14ac:dyDescent="0.25"/>
    <row r="237" s="183" customFormat="1" x14ac:dyDescent="0.25"/>
    <row r="238" s="183" customFormat="1" x14ac:dyDescent="0.25"/>
    <row r="239" s="183" customFormat="1" x14ac:dyDescent="0.25"/>
    <row r="240" s="183" customFormat="1" x14ac:dyDescent="0.25"/>
    <row r="241" s="183" customFormat="1" x14ac:dyDescent="0.25"/>
    <row r="242" s="183" customFormat="1" x14ac:dyDescent="0.25"/>
    <row r="243" s="183" customFormat="1" x14ac:dyDescent="0.25"/>
    <row r="244" s="183" customFormat="1" x14ac:dyDescent="0.25"/>
    <row r="245" s="183" customFormat="1" x14ac:dyDescent="0.25"/>
    <row r="246" s="183" customFormat="1" x14ac:dyDescent="0.25"/>
    <row r="247" s="183" customFormat="1" x14ac:dyDescent="0.25"/>
    <row r="248" s="183" customFormat="1" x14ac:dyDescent="0.25"/>
    <row r="249" s="183" customFormat="1" x14ac:dyDescent="0.25"/>
    <row r="250" s="183" customFormat="1" x14ac:dyDescent="0.25"/>
    <row r="251" s="183" customFormat="1" x14ac:dyDescent="0.25"/>
    <row r="252" s="183" customFormat="1" x14ac:dyDescent="0.25"/>
    <row r="253" s="183" customFormat="1" x14ac:dyDescent="0.25"/>
    <row r="254" s="183" customFormat="1" x14ac:dyDescent="0.25"/>
    <row r="255" s="183" customFormat="1" x14ac:dyDescent="0.25"/>
    <row r="256" s="183" customFormat="1" x14ac:dyDescent="0.25"/>
    <row r="257" s="183" customFormat="1" x14ac:dyDescent="0.25"/>
    <row r="258" s="183" customFormat="1" x14ac:dyDescent="0.25"/>
    <row r="259" s="183" customFormat="1" x14ac:dyDescent="0.25"/>
    <row r="260" s="183" customFormat="1" x14ac:dyDescent="0.25"/>
    <row r="261" s="183" customFormat="1" x14ac:dyDescent="0.25"/>
    <row r="262" s="183" customFormat="1" x14ac:dyDescent="0.25"/>
    <row r="263" s="183" customFormat="1" x14ac:dyDescent="0.25"/>
    <row r="264" s="183" customFormat="1" x14ac:dyDescent="0.25"/>
    <row r="265" s="183" customFormat="1" x14ac:dyDescent="0.25"/>
    <row r="266" s="183" customFormat="1" x14ac:dyDescent="0.25"/>
    <row r="267" s="183" customFormat="1" x14ac:dyDescent="0.25"/>
    <row r="268" s="183" customFormat="1" x14ac:dyDescent="0.25"/>
    <row r="269" s="183" customFormat="1" x14ac:dyDescent="0.25"/>
    <row r="270" s="183" customFormat="1" x14ac:dyDescent="0.25"/>
    <row r="271" s="183" customFormat="1" x14ac:dyDescent="0.25"/>
    <row r="272" s="183" customFormat="1" x14ac:dyDescent="0.25"/>
    <row r="273" s="183" customFormat="1" x14ac:dyDescent="0.25"/>
    <row r="274" s="183" customFormat="1" x14ac:dyDescent="0.25"/>
    <row r="275" s="183" customFormat="1" x14ac:dyDescent="0.25"/>
    <row r="276" s="183" customFormat="1" x14ac:dyDescent="0.25"/>
    <row r="277" s="183" customFormat="1" x14ac:dyDescent="0.25"/>
    <row r="278" s="183" customFormat="1" x14ac:dyDescent="0.25"/>
    <row r="279" s="183" customFormat="1" x14ac:dyDescent="0.25"/>
    <row r="280" s="183" customFormat="1" x14ac:dyDescent="0.25"/>
    <row r="281" s="183" customFormat="1" x14ac:dyDescent="0.25"/>
    <row r="282" s="183" customFormat="1" x14ac:dyDescent="0.25"/>
    <row r="283" s="183" customFormat="1" x14ac:dyDescent="0.25"/>
    <row r="284" s="183" customFormat="1" x14ac:dyDescent="0.25"/>
    <row r="285" s="183" customFormat="1" x14ac:dyDescent="0.25"/>
    <row r="286" s="183" customFormat="1" x14ac:dyDescent="0.25"/>
    <row r="287" s="183" customFormat="1" x14ac:dyDescent="0.25"/>
    <row r="288" s="183" customFormat="1" x14ac:dyDescent="0.25"/>
    <row r="289" s="183" customFormat="1" x14ac:dyDescent="0.25"/>
    <row r="290" s="183" customFormat="1" x14ac:dyDescent="0.25"/>
    <row r="291" s="183" customFormat="1" x14ac:dyDescent="0.25"/>
    <row r="292" s="183" customFormat="1" x14ac:dyDescent="0.25"/>
    <row r="293" s="183" customFormat="1" x14ac:dyDescent="0.25"/>
    <row r="294" s="183" customFormat="1" x14ac:dyDescent="0.25"/>
    <row r="295" s="183" customFormat="1" x14ac:dyDescent="0.25"/>
    <row r="296" s="183" customFormat="1" x14ac:dyDescent="0.25"/>
    <row r="297" s="183" customFormat="1" x14ac:dyDescent="0.25"/>
    <row r="298" s="183" customFormat="1" x14ac:dyDescent="0.25"/>
  </sheetData>
  <mergeCells count="55">
    <mergeCell ref="D14:G14"/>
    <mergeCell ref="D16:G16"/>
    <mergeCell ref="I16:I19"/>
    <mergeCell ref="J16:M19"/>
    <mergeCell ref="P28:P29"/>
    <mergeCell ref="O16:O19"/>
    <mergeCell ref="O27:O28"/>
    <mergeCell ref="D19:G19"/>
    <mergeCell ref="N16:N19"/>
    <mergeCell ref="D20:G20"/>
    <mergeCell ref="J20:M20"/>
    <mergeCell ref="J29:M29"/>
    <mergeCell ref="D15:G15"/>
    <mergeCell ref="K26:M28"/>
    <mergeCell ref="J26:J28"/>
    <mergeCell ref="D39:F39"/>
    <mergeCell ref="G38:O38"/>
    <mergeCell ref="D38:F38"/>
    <mergeCell ref="G39:O39"/>
    <mergeCell ref="D40:F40"/>
    <mergeCell ref="G40:O40"/>
    <mergeCell ref="D41:F41"/>
    <mergeCell ref="G41:O41"/>
    <mergeCell ref="D42:F42"/>
    <mergeCell ref="G42:O42"/>
    <mergeCell ref="D43:F43"/>
    <mergeCell ref="G43:O43"/>
    <mergeCell ref="D44:F44"/>
    <mergeCell ref="G44:O44"/>
    <mergeCell ref="D45:F45"/>
    <mergeCell ref="G45:O45"/>
    <mergeCell ref="D46:F46"/>
    <mergeCell ref="G46:O46"/>
    <mergeCell ref="G52:O52"/>
    <mergeCell ref="D47:F47"/>
    <mergeCell ref="G47:O47"/>
    <mergeCell ref="D48:F48"/>
    <mergeCell ref="G48:O48"/>
    <mergeCell ref="D49:F49"/>
    <mergeCell ref="G49:O49"/>
    <mergeCell ref="D50:F50"/>
    <mergeCell ref="G50:O50"/>
    <mergeCell ref="D51:F51"/>
    <mergeCell ref="G51:O51"/>
    <mergeCell ref="D52:F52"/>
    <mergeCell ref="D56:F56"/>
    <mergeCell ref="G56:O56"/>
    <mergeCell ref="D57:F57"/>
    <mergeCell ref="G57:O57"/>
    <mergeCell ref="D53:F53"/>
    <mergeCell ref="G53:O53"/>
    <mergeCell ref="D54:F54"/>
    <mergeCell ref="G54:O54"/>
    <mergeCell ref="D55:F55"/>
    <mergeCell ref="G55:O55"/>
  </mergeCells>
  <hyperlinks>
    <hyperlink ref="F4" r:id="rId1" xr:uid="{908DCEF6-578D-4C29-A545-DAF7D57E4029}"/>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7EFA1-3B59-4C05-BE7B-E32EFDEE0CD5}">
  <sheetPr>
    <pageSetUpPr fitToPage="1"/>
  </sheetPr>
  <dimension ref="A1:XEU492"/>
  <sheetViews>
    <sheetView topLeftCell="A59" zoomScale="70" zoomScaleNormal="70" workbookViewId="0">
      <selection activeCell="O28" sqref="O28"/>
    </sheetView>
  </sheetViews>
  <sheetFormatPr defaultRowHeight="14.25" x14ac:dyDescent="0.2"/>
  <cols>
    <col min="1" max="1" width="3.85546875" style="186" customWidth="1"/>
    <col min="2" max="2" width="20.85546875" style="118" customWidth="1"/>
    <col min="3" max="3" width="14.85546875" style="118" customWidth="1"/>
    <col min="4" max="4" width="46.140625" style="118" customWidth="1"/>
    <col min="5" max="5" width="50.85546875" style="118" customWidth="1"/>
    <col min="6" max="6" width="7.140625" style="118" customWidth="1"/>
    <col min="7" max="7" width="9.140625" style="118"/>
    <col min="8" max="8" width="16.85546875" style="118" customWidth="1"/>
    <col min="9" max="9" width="18.42578125" style="118" customWidth="1"/>
    <col min="10" max="10" width="36.5703125" style="118" bestFit="1" customWidth="1"/>
    <col min="11" max="11" width="15.85546875" style="118" bestFit="1" customWidth="1"/>
    <col min="12" max="14" width="14.85546875" style="118" bestFit="1" customWidth="1"/>
    <col min="15" max="15" width="9.42578125" style="118" customWidth="1"/>
    <col min="16" max="20" width="14.85546875" style="118" bestFit="1" customWidth="1"/>
    <col min="21" max="21" width="36.42578125" style="118" customWidth="1"/>
    <col min="22" max="8204" width="9.140625" style="186"/>
    <col min="8205" max="16375" width="9.140625" style="118"/>
    <col min="16376" max="16384" width="9.140625" style="118" bestFit="1"/>
  </cols>
  <sheetData>
    <row r="1" spans="1:13198" s="186" customFormat="1" ht="28.5" customHeight="1" x14ac:dyDescent="0.2">
      <c r="B1" s="1228" t="s">
        <v>37</v>
      </c>
      <c r="C1" s="1228"/>
      <c r="D1" s="1228"/>
      <c r="E1" s="1228"/>
    </row>
    <row r="2" spans="1:13198" s="186" customFormat="1" x14ac:dyDescent="0.2"/>
    <row r="3" spans="1:13198" s="122" customFormat="1" ht="22.5" customHeight="1" x14ac:dyDescent="0.25">
      <c r="A3" s="187"/>
      <c r="B3" s="1247" t="s">
        <v>38</v>
      </c>
      <c r="C3" s="1248"/>
      <c r="D3" s="1248"/>
      <c r="E3" s="1249"/>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187"/>
      <c r="BV3" s="187"/>
      <c r="BW3" s="187"/>
      <c r="BX3" s="187"/>
      <c r="BY3" s="187"/>
      <c r="BZ3" s="187"/>
      <c r="CA3" s="187"/>
      <c r="CB3" s="187"/>
      <c r="CC3" s="187"/>
      <c r="CD3" s="187"/>
      <c r="CE3" s="187"/>
      <c r="CF3" s="187"/>
      <c r="CG3" s="187"/>
      <c r="CH3" s="187"/>
      <c r="CI3" s="187"/>
      <c r="CJ3" s="187"/>
      <c r="CK3" s="187"/>
      <c r="CL3" s="187"/>
      <c r="CM3" s="187"/>
      <c r="CN3" s="187"/>
      <c r="CO3" s="187"/>
      <c r="CP3" s="187"/>
      <c r="CQ3" s="187"/>
      <c r="CR3" s="187"/>
      <c r="CS3" s="187"/>
      <c r="CT3" s="187"/>
      <c r="CU3" s="187"/>
      <c r="CV3" s="187"/>
      <c r="CW3" s="187"/>
      <c r="CX3" s="187"/>
      <c r="CY3" s="187"/>
      <c r="CZ3" s="187"/>
      <c r="DA3" s="187"/>
      <c r="DB3" s="187"/>
      <c r="DC3" s="187"/>
      <c r="DD3" s="187"/>
      <c r="DE3" s="187"/>
      <c r="DF3" s="187"/>
      <c r="DG3" s="187"/>
      <c r="DH3" s="187"/>
      <c r="DI3" s="187"/>
      <c r="DJ3" s="187"/>
      <c r="DK3" s="187"/>
      <c r="DL3" s="187"/>
      <c r="DM3" s="187"/>
      <c r="DN3" s="187"/>
      <c r="DO3" s="187"/>
      <c r="DP3" s="187"/>
      <c r="DQ3" s="187"/>
      <c r="DR3" s="187"/>
      <c r="DS3" s="187"/>
      <c r="DT3" s="187"/>
      <c r="DU3" s="187"/>
      <c r="DV3" s="187"/>
      <c r="DW3" s="187"/>
      <c r="DX3" s="187"/>
      <c r="DY3" s="187"/>
      <c r="DZ3" s="187"/>
      <c r="EA3" s="187"/>
      <c r="EB3" s="187"/>
      <c r="EC3" s="187"/>
      <c r="ED3" s="187"/>
      <c r="EE3" s="187"/>
      <c r="EF3" s="187"/>
      <c r="EG3" s="187"/>
      <c r="EH3" s="187"/>
      <c r="EI3" s="187"/>
      <c r="EJ3" s="187"/>
      <c r="EK3" s="187"/>
      <c r="EL3" s="187"/>
      <c r="EM3" s="187"/>
      <c r="EN3" s="187"/>
      <c r="EO3" s="187"/>
      <c r="EP3" s="187"/>
      <c r="EQ3" s="187"/>
      <c r="ER3" s="187"/>
      <c r="ES3" s="187"/>
      <c r="ET3" s="187"/>
      <c r="EU3" s="187"/>
      <c r="EV3" s="187"/>
      <c r="EW3" s="187"/>
      <c r="EX3" s="187"/>
      <c r="EY3" s="187"/>
      <c r="EZ3" s="187"/>
      <c r="FA3" s="187"/>
      <c r="FB3" s="187"/>
      <c r="FC3" s="187"/>
      <c r="FD3" s="187"/>
      <c r="FE3" s="187"/>
      <c r="FF3" s="187"/>
      <c r="FG3" s="187"/>
      <c r="FH3" s="187"/>
      <c r="FI3" s="187"/>
      <c r="FJ3" s="187"/>
      <c r="FK3" s="187"/>
      <c r="FL3" s="187"/>
      <c r="FM3" s="187"/>
      <c r="FN3" s="187"/>
      <c r="FO3" s="187"/>
      <c r="FP3" s="187"/>
      <c r="FQ3" s="187"/>
      <c r="FR3" s="187"/>
      <c r="FS3" s="187"/>
      <c r="FT3" s="187"/>
      <c r="FU3" s="187"/>
      <c r="FV3" s="187"/>
      <c r="FW3" s="187"/>
      <c r="FX3" s="187"/>
      <c r="FY3" s="187"/>
      <c r="FZ3" s="187"/>
      <c r="GA3" s="187"/>
      <c r="GB3" s="187"/>
      <c r="GC3" s="187"/>
      <c r="GD3" s="187"/>
      <c r="GE3" s="187"/>
      <c r="GF3" s="187"/>
      <c r="GG3" s="187"/>
      <c r="GH3" s="187"/>
      <c r="GI3" s="187"/>
      <c r="GJ3" s="187"/>
      <c r="GK3" s="187"/>
      <c r="GL3" s="187"/>
      <c r="GM3" s="187"/>
      <c r="GN3" s="187"/>
      <c r="GO3" s="187"/>
      <c r="GP3" s="187"/>
      <c r="GQ3" s="187"/>
      <c r="GR3" s="187"/>
      <c r="GS3" s="187"/>
      <c r="GT3" s="187"/>
      <c r="GU3" s="187"/>
      <c r="GV3" s="187"/>
      <c r="GW3" s="187"/>
      <c r="GX3" s="187"/>
      <c r="GY3" s="187"/>
      <c r="GZ3" s="187"/>
      <c r="HA3" s="187"/>
      <c r="HB3" s="187"/>
      <c r="HC3" s="187"/>
      <c r="HD3" s="187"/>
      <c r="HE3" s="187"/>
      <c r="HF3" s="187"/>
      <c r="HG3" s="187"/>
      <c r="HH3" s="187"/>
      <c r="HI3" s="187"/>
      <c r="HJ3" s="187"/>
      <c r="HK3" s="187"/>
      <c r="HL3" s="187"/>
      <c r="HM3" s="187"/>
      <c r="HN3" s="187"/>
      <c r="HO3" s="187"/>
      <c r="HP3" s="187"/>
      <c r="HQ3" s="187"/>
      <c r="HR3" s="187"/>
      <c r="HS3" s="187"/>
      <c r="HT3" s="187"/>
      <c r="HU3" s="187"/>
      <c r="HV3" s="187"/>
      <c r="HW3" s="187"/>
      <c r="HX3" s="187"/>
      <c r="HY3" s="187"/>
      <c r="HZ3" s="187"/>
      <c r="IA3" s="187"/>
      <c r="IB3" s="187"/>
      <c r="IC3" s="187"/>
      <c r="ID3" s="187"/>
      <c r="IE3" s="187"/>
      <c r="IF3" s="187"/>
      <c r="IG3" s="187"/>
      <c r="IH3" s="187"/>
      <c r="II3" s="187"/>
      <c r="IJ3" s="187"/>
      <c r="IK3" s="187"/>
      <c r="IL3" s="187"/>
      <c r="IM3" s="187"/>
      <c r="IN3" s="187"/>
      <c r="IO3" s="187"/>
      <c r="IP3" s="187"/>
      <c r="IQ3" s="187"/>
      <c r="IR3" s="187"/>
      <c r="IS3" s="187"/>
      <c r="IT3" s="187"/>
      <c r="IU3" s="187"/>
      <c r="IV3" s="187"/>
      <c r="IW3" s="187"/>
      <c r="IX3" s="187"/>
      <c r="IY3" s="187"/>
      <c r="IZ3" s="187"/>
      <c r="JA3" s="187"/>
      <c r="JB3" s="187"/>
      <c r="JC3" s="187"/>
      <c r="JD3" s="187"/>
      <c r="JE3" s="187"/>
      <c r="JF3" s="187"/>
      <c r="JG3" s="187"/>
      <c r="JH3" s="187"/>
      <c r="JI3" s="187"/>
      <c r="JJ3" s="187"/>
      <c r="JK3" s="187"/>
      <c r="JL3" s="187"/>
      <c r="JM3" s="187"/>
      <c r="JN3" s="187"/>
      <c r="JO3" s="187"/>
      <c r="JP3" s="187"/>
      <c r="JQ3" s="187"/>
      <c r="JR3" s="187"/>
      <c r="JS3" s="187"/>
      <c r="JT3" s="187"/>
      <c r="JU3" s="187"/>
      <c r="JV3" s="187"/>
      <c r="JW3" s="187"/>
      <c r="JX3" s="187"/>
      <c r="JY3" s="187"/>
      <c r="JZ3" s="187"/>
      <c r="KA3" s="187"/>
      <c r="KB3" s="187"/>
      <c r="KC3" s="187"/>
      <c r="KD3" s="187"/>
      <c r="KE3" s="187"/>
      <c r="KF3" s="187"/>
      <c r="KG3" s="187"/>
      <c r="KH3" s="187"/>
      <c r="KI3" s="187"/>
      <c r="KJ3" s="187"/>
      <c r="KK3" s="187"/>
      <c r="KL3" s="187"/>
      <c r="KM3" s="187"/>
      <c r="KN3" s="187"/>
      <c r="KO3" s="187"/>
      <c r="KP3" s="187"/>
      <c r="KQ3" s="187"/>
      <c r="KR3" s="187"/>
      <c r="KS3" s="187"/>
      <c r="KT3" s="187"/>
      <c r="KU3" s="187"/>
      <c r="KV3" s="187"/>
      <c r="KW3" s="187"/>
      <c r="KX3" s="187"/>
      <c r="KY3" s="187"/>
      <c r="KZ3" s="187"/>
      <c r="LA3" s="187"/>
      <c r="LB3" s="187"/>
      <c r="LC3" s="187"/>
      <c r="LD3" s="187"/>
      <c r="LE3" s="187"/>
      <c r="LF3" s="187"/>
      <c r="LG3" s="187"/>
      <c r="LH3" s="187"/>
      <c r="LI3" s="187"/>
      <c r="LJ3" s="187"/>
      <c r="LK3" s="187"/>
      <c r="LL3" s="187"/>
      <c r="LM3" s="187"/>
      <c r="LN3" s="187"/>
      <c r="LO3" s="187"/>
      <c r="LP3" s="187"/>
      <c r="LQ3" s="187"/>
      <c r="LR3" s="187"/>
      <c r="LS3" s="187"/>
      <c r="LT3" s="187"/>
      <c r="LU3" s="187"/>
      <c r="LV3" s="187"/>
      <c r="LW3" s="187"/>
      <c r="LX3" s="187"/>
      <c r="LY3" s="187"/>
      <c r="LZ3" s="187"/>
      <c r="MA3" s="187"/>
      <c r="MB3" s="187"/>
      <c r="MC3" s="187"/>
      <c r="MD3" s="187"/>
      <c r="ME3" s="187"/>
      <c r="MF3" s="187"/>
      <c r="MG3" s="187"/>
      <c r="MH3" s="187"/>
      <c r="MI3" s="187"/>
      <c r="MJ3" s="187"/>
      <c r="MK3" s="187"/>
      <c r="ML3" s="187"/>
      <c r="MM3" s="187"/>
      <c r="MN3" s="187"/>
      <c r="MO3" s="187"/>
      <c r="MP3" s="187"/>
      <c r="MQ3" s="187"/>
      <c r="MR3" s="187"/>
      <c r="MS3" s="187"/>
      <c r="MT3" s="187"/>
      <c r="MU3" s="187"/>
      <c r="MV3" s="187"/>
      <c r="MW3" s="187"/>
      <c r="MX3" s="187"/>
      <c r="MY3" s="187"/>
      <c r="MZ3" s="187"/>
      <c r="NA3" s="187"/>
      <c r="NB3" s="187"/>
      <c r="NC3" s="187"/>
      <c r="ND3" s="187"/>
      <c r="NE3" s="187"/>
      <c r="NF3" s="187"/>
      <c r="NG3" s="187"/>
      <c r="NH3" s="187"/>
      <c r="NI3" s="187"/>
      <c r="NJ3" s="187"/>
      <c r="NK3" s="187"/>
      <c r="NL3" s="187"/>
      <c r="NM3" s="187"/>
      <c r="NN3" s="187"/>
      <c r="NO3" s="187"/>
      <c r="NP3" s="187"/>
      <c r="NQ3" s="187"/>
      <c r="NR3" s="187"/>
      <c r="NS3" s="187"/>
      <c r="NT3" s="187"/>
      <c r="NU3" s="187"/>
      <c r="NV3" s="187"/>
      <c r="NW3" s="187"/>
      <c r="NX3" s="187"/>
      <c r="NY3" s="187"/>
      <c r="NZ3" s="187"/>
      <c r="OA3" s="187"/>
      <c r="OB3" s="187"/>
      <c r="OC3" s="187"/>
      <c r="OD3" s="187"/>
      <c r="OE3" s="187"/>
      <c r="OF3" s="187"/>
      <c r="OG3" s="187"/>
      <c r="OH3" s="187"/>
      <c r="OI3" s="187"/>
      <c r="OJ3" s="187"/>
      <c r="OK3" s="187"/>
      <c r="OL3" s="187"/>
      <c r="OM3" s="187"/>
      <c r="ON3" s="187"/>
      <c r="OO3" s="187"/>
      <c r="OP3" s="187"/>
      <c r="OQ3" s="187"/>
      <c r="OR3" s="187"/>
      <c r="OS3" s="187"/>
      <c r="OT3" s="187"/>
      <c r="OU3" s="187"/>
      <c r="OV3" s="187"/>
      <c r="OW3" s="187"/>
      <c r="OX3" s="187"/>
      <c r="OY3" s="187"/>
      <c r="OZ3" s="187"/>
      <c r="PA3" s="187"/>
      <c r="PB3" s="187"/>
      <c r="PC3" s="187"/>
      <c r="PD3" s="187"/>
      <c r="PE3" s="187"/>
      <c r="PF3" s="187"/>
      <c r="PG3" s="187"/>
      <c r="PH3" s="187"/>
      <c r="PI3" s="187"/>
      <c r="PJ3" s="187"/>
      <c r="PK3" s="187"/>
      <c r="PL3" s="187"/>
      <c r="PM3" s="187"/>
      <c r="PN3" s="187"/>
      <c r="PO3" s="187"/>
      <c r="PP3" s="187"/>
      <c r="PQ3" s="187"/>
      <c r="PR3" s="187"/>
      <c r="PS3" s="187"/>
      <c r="PT3" s="187"/>
      <c r="PU3" s="187"/>
      <c r="PV3" s="187"/>
      <c r="PW3" s="187"/>
      <c r="PX3" s="187"/>
      <c r="PY3" s="187"/>
      <c r="PZ3" s="187"/>
      <c r="QA3" s="187"/>
      <c r="QB3" s="187"/>
      <c r="QC3" s="187"/>
      <c r="QD3" s="187"/>
      <c r="QE3" s="187"/>
      <c r="QF3" s="187"/>
      <c r="QG3" s="187"/>
      <c r="QH3" s="187"/>
      <c r="QI3" s="187"/>
      <c r="QJ3" s="187"/>
      <c r="QK3" s="187"/>
      <c r="QL3" s="187"/>
      <c r="QM3" s="187"/>
      <c r="QN3" s="187"/>
      <c r="QO3" s="187"/>
      <c r="QP3" s="187"/>
      <c r="QQ3" s="187"/>
      <c r="QR3" s="187"/>
      <c r="QS3" s="187"/>
      <c r="QT3" s="187"/>
      <c r="QU3" s="187"/>
      <c r="QV3" s="187"/>
      <c r="QW3" s="187"/>
      <c r="QX3" s="187"/>
      <c r="QY3" s="187"/>
      <c r="QZ3" s="187"/>
      <c r="RA3" s="187"/>
      <c r="RB3" s="187"/>
      <c r="RC3" s="187"/>
      <c r="RD3" s="187"/>
      <c r="RE3" s="187"/>
      <c r="RF3" s="187"/>
      <c r="RG3" s="187"/>
      <c r="RH3" s="187"/>
      <c r="RI3" s="187"/>
      <c r="RJ3" s="187"/>
      <c r="RK3" s="187"/>
      <c r="RL3" s="187"/>
      <c r="RM3" s="187"/>
      <c r="RN3" s="187"/>
      <c r="RO3" s="187"/>
      <c r="RP3" s="187"/>
      <c r="RQ3" s="187"/>
      <c r="RR3" s="187"/>
      <c r="RS3" s="187"/>
      <c r="RT3" s="187"/>
      <c r="RU3" s="187"/>
      <c r="RV3" s="187"/>
      <c r="RW3" s="187"/>
      <c r="RX3" s="187"/>
      <c r="RY3" s="187"/>
      <c r="RZ3" s="187"/>
      <c r="SA3" s="187"/>
      <c r="SB3" s="187"/>
      <c r="SC3" s="187"/>
      <c r="SD3" s="187"/>
      <c r="SE3" s="187"/>
      <c r="SF3" s="187"/>
      <c r="SG3" s="187"/>
      <c r="SH3" s="187"/>
      <c r="SI3" s="187"/>
      <c r="SJ3" s="187"/>
      <c r="SK3" s="187"/>
      <c r="SL3" s="187"/>
      <c r="SM3" s="187"/>
      <c r="SN3" s="187"/>
      <c r="SO3" s="187"/>
      <c r="SP3" s="187"/>
      <c r="SQ3" s="187"/>
      <c r="SR3" s="187"/>
      <c r="SS3" s="187"/>
      <c r="ST3" s="187"/>
      <c r="SU3" s="187"/>
      <c r="SV3" s="187"/>
      <c r="SW3" s="187"/>
      <c r="SX3" s="187"/>
      <c r="SY3" s="187"/>
      <c r="SZ3" s="187"/>
      <c r="TA3" s="187"/>
      <c r="TB3" s="187"/>
      <c r="TC3" s="187"/>
      <c r="TD3" s="187"/>
      <c r="TE3" s="187"/>
      <c r="TF3" s="187"/>
      <c r="TG3" s="187"/>
      <c r="TH3" s="187"/>
      <c r="TI3" s="187"/>
      <c r="TJ3" s="187"/>
      <c r="TK3" s="187"/>
      <c r="TL3" s="187"/>
      <c r="TM3" s="187"/>
      <c r="TN3" s="187"/>
      <c r="TO3" s="187"/>
      <c r="TP3" s="187"/>
      <c r="TQ3" s="187"/>
      <c r="TR3" s="187"/>
      <c r="TS3" s="187"/>
      <c r="TT3" s="187"/>
      <c r="TU3" s="187"/>
      <c r="TV3" s="187"/>
      <c r="TW3" s="187"/>
      <c r="TX3" s="187"/>
      <c r="TY3" s="187"/>
      <c r="TZ3" s="187"/>
      <c r="UA3" s="187"/>
      <c r="UB3" s="187"/>
      <c r="UC3" s="187"/>
      <c r="UD3" s="187"/>
      <c r="UE3" s="187"/>
      <c r="UF3" s="187"/>
      <c r="UG3" s="187"/>
      <c r="UH3" s="187"/>
      <c r="UI3" s="187"/>
      <c r="UJ3" s="187"/>
      <c r="UK3" s="187"/>
      <c r="UL3" s="187"/>
      <c r="UM3" s="187"/>
      <c r="UN3" s="187"/>
      <c r="UO3" s="187"/>
      <c r="UP3" s="187"/>
      <c r="UQ3" s="187"/>
      <c r="UR3" s="187"/>
      <c r="US3" s="187"/>
      <c r="UT3" s="187"/>
      <c r="UU3" s="187"/>
      <c r="UV3" s="187"/>
      <c r="UW3" s="187"/>
      <c r="UX3" s="187"/>
      <c r="UY3" s="187"/>
      <c r="UZ3" s="187"/>
      <c r="VA3" s="187"/>
      <c r="VB3" s="187"/>
      <c r="VC3" s="187"/>
      <c r="VD3" s="187"/>
      <c r="VE3" s="187"/>
      <c r="VF3" s="187"/>
      <c r="VG3" s="187"/>
      <c r="VH3" s="187"/>
      <c r="VI3" s="187"/>
      <c r="VJ3" s="187"/>
      <c r="VK3" s="187"/>
      <c r="VL3" s="187"/>
      <c r="VM3" s="187"/>
      <c r="VN3" s="187"/>
      <c r="VO3" s="187"/>
      <c r="VP3" s="187"/>
      <c r="VQ3" s="187"/>
      <c r="VR3" s="187"/>
      <c r="VS3" s="187"/>
      <c r="VT3" s="187"/>
      <c r="VU3" s="187"/>
      <c r="VV3" s="187"/>
      <c r="VW3" s="187"/>
      <c r="VX3" s="187"/>
      <c r="VY3" s="187"/>
      <c r="VZ3" s="187"/>
      <c r="WA3" s="187"/>
      <c r="WB3" s="187"/>
      <c r="WC3" s="187"/>
      <c r="WD3" s="187"/>
      <c r="WE3" s="187"/>
      <c r="WF3" s="187"/>
      <c r="WG3" s="187"/>
      <c r="WH3" s="187"/>
      <c r="WI3" s="187"/>
      <c r="WJ3" s="187"/>
      <c r="WK3" s="187"/>
      <c r="WL3" s="187"/>
      <c r="WM3" s="187"/>
      <c r="WN3" s="187"/>
      <c r="WO3" s="187"/>
      <c r="WP3" s="187"/>
      <c r="WQ3" s="187"/>
      <c r="WR3" s="187"/>
      <c r="WS3" s="187"/>
      <c r="WT3" s="187"/>
      <c r="WU3" s="187"/>
      <c r="WV3" s="187"/>
      <c r="WW3" s="187"/>
      <c r="WX3" s="187"/>
      <c r="WY3" s="187"/>
      <c r="WZ3" s="187"/>
      <c r="XA3" s="187"/>
      <c r="XB3" s="187"/>
      <c r="XC3" s="187"/>
      <c r="XD3" s="187"/>
      <c r="XE3" s="187"/>
      <c r="XF3" s="187"/>
      <c r="XG3" s="187"/>
      <c r="XH3" s="187"/>
      <c r="XI3" s="187"/>
      <c r="XJ3" s="187"/>
      <c r="XK3" s="187"/>
      <c r="XL3" s="187"/>
      <c r="XM3" s="187"/>
      <c r="XN3" s="187"/>
      <c r="XO3" s="187"/>
      <c r="XP3" s="187"/>
      <c r="XQ3" s="187"/>
      <c r="XR3" s="187"/>
      <c r="XS3" s="187"/>
      <c r="XT3" s="187"/>
      <c r="XU3" s="187"/>
      <c r="XV3" s="187"/>
      <c r="XW3" s="187"/>
      <c r="XX3" s="187"/>
      <c r="XY3" s="187"/>
      <c r="XZ3" s="187"/>
      <c r="YA3" s="187"/>
      <c r="YB3" s="187"/>
      <c r="YC3" s="187"/>
      <c r="YD3" s="187"/>
      <c r="YE3" s="187"/>
      <c r="YF3" s="187"/>
      <c r="YG3" s="187"/>
      <c r="YH3" s="187"/>
      <c r="YI3" s="187"/>
      <c r="YJ3" s="187"/>
      <c r="YK3" s="187"/>
      <c r="YL3" s="187"/>
      <c r="YM3" s="187"/>
      <c r="YN3" s="187"/>
      <c r="YO3" s="187"/>
      <c r="YP3" s="187"/>
      <c r="YQ3" s="187"/>
      <c r="YR3" s="187"/>
      <c r="YS3" s="187"/>
      <c r="YT3" s="187"/>
      <c r="YU3" s="187"/>
      <c r="YV3" s="187"/>
      <c r="YW3" s="187"/>
      <c r="YX3" s="187"/>
      <c r="YY3" s="187"/>
      <c r="YZ3" s="187"/>
      <c r="ZA3" s="187"/>
      <c r="ZB3" s="187"/>
      <c r="ZC3" s="187"/>
      <c r="ZD3" s="187"/>
      <c r="ZE3" s="187"/>
      <c r="ZF3" s="187"/>
      <c r="ZG3" s="187"/>
      <c r="ZH3" s="187"/>
      <c r="ZI3" s="187"/>
      <c r="ZJ3" s="187"/>
      <c r="ZK3" s="187"/>
      <c r="ZL3" s="187"/>
      <c r="ZM3" s="187"/>
      <c r="ZN3" s="187"/>
      <c r="ZO3" s="187"/>
      <c r="ZP3" s="187"/>
      <c r="ZQ3" s="187"/>
      <c r="ZR3" s="187"/>
      <c r="ZS3" s="187"/>
      <c r="ZT3" s="187"/>
      <c r="ZU3" s="187"/>
      <c r="ZV3" s="187"/>
      <c r="ZW3" s="187"/>
      <c r="ZX3" s="187"/>
      <c r="ZY3" s="187"/>
      <c r="ZZ3" s="187"/>
      <c r="AAA3" s="187"/>
      <c r="AAB3" s="187"/>
      <c r="AAC3" s="187"/>
      <c r="AAD3" s="187"/>
      <c r="AAE3" s="187"/>
      <c r="AAF3" s="187"/>
      <c r="AAG3" s="187"/>
      <c r="AAH3" s="187"/>
      <c r="AAI3" s="187"/>
      <c r="AAJ3" s="187"/>
      <c r="AAK3" s="187"/>
      <c r="AAL3" s="187"/>
      <c r="AAM3" s="187"/>
      <c r="AAN3" s="187"/>
      <c r="AAO3" s="187"/>
      <c r="AAP3" s="187"/>
      <c r="AAQ3" s="187"/>
      <c r="AAR3" s="187"/>
      <c r="AAS3" s="187"/>
      <c r="AAT3" s="187"/>
      <c r="AAU3" s="187"/>
      <c r="AAV3" s="187"/>
      <c r="AAW3" s="187"/>
      <c r="AAX3" s="187"/>
      <c r="AAY3" s="187"/>
      <c r="AAZ3" s="187"/>
      <c r="ABA3" s="187"/>
      <c r="ABB3" s="187"/>
      <c r="ABC3" s="187"/>
      <c r="ABD3" s="187"/>
      <c r="ABE3" s="187"/>
      <c r="ABF3" s="187"/>
      <c r="ABG3" s="187"/>
      <c r="ABH3" s="187"/>
      <c r="ABI3" s="187"/>
      <c r="ABJ3" s="187"/>
      <c r="ABK3" s="187"/>
      <c r="ABL3" s="187"/>
      <c r="ABM3" s="187"/>
      <c r="ABN3" s="187"/>
      <c r="ABO3" s="187"/>
      <c r="ABP3" s="187"/>
      <c r="ABQ3" s="187"/>
      <c r="ABR3" s="187"/>
      <c r="ABS3" s="187"/>
      <c r="ABT3" s="187"/>
      <c r="ABU3" s="187"/>
      <c r="ABV3" s="187"/>
      <c r="ABW3" s="187"/>
      <c r="ABX3" s="187"/>
      <c r="ABY3" s="187"/>
      <c r="ABZ3" s="187"/>
      <c r="ACA3" s="187"/>
      <c r="ACB3" s="187"/>
      <c r="ACC3" s="187"/>
      <c r="ACD3" s="187"/>
      <c r="ACE3" s="187"/>
      <c r="ACF3" s="187"/>
      <c r="ACG3" s="187"/>
      <c r="ACH3" s="187"/>
      <c r="ACI3" s="187"/>
      <c r="ACJ3" s="187"/>
      <c r="ACK3" s="187"/>
      <c r="ACL3" s="187"/>
      <c r="ACM3" s="187"/>
      <c r="ACN3" s="187"/>
      <c r="ACO3" s="187"/>
      <c r="ACP3" s="187"/>
      <c r="ACQ3" s="187"/>
      <c r="ACR3" s="187"/>
      <c r="ACS3" s="187"/>
      <c r="ACT3" s="187"/>
      <c r="ACU3" s="187"/>
      <c r="ACV3" s="187"/>
      <c r="ACW3" s="187"/>
      <c r="ACX3" s="187"/>
      <c r="ACY3" s="187"/>
      <c r="ACZ3" s="187"/>
      <c r="ADA3" s="187"/>
      <c r="ADB3" s="187"/>
      <c r="ADC3" s="187"/>
      <c r="ADD3" s="187"/>
      <c r="ADE3" s="187"/>
      <c r="ADF3" s="187"/>
      <c r="ADG3" s="187"/>
      <c r="ADH3" s="187"/>
      <c r="ADI3" s="187"/>
      <c r="ADJ3" s="187"/>
      <c r="ADK3" s="187"/>
      <c r="ADL3" s="187"/>
      <c r="ADM3" s="187"/>
      <c r="ADN3" s="187"/>
      <c r="ADO3" s="187"/>
      <c r="ADP3" s="187"/>
      <c r="ADQ3" s="187"/>
      <c r="ADR3" s="187"/>
      <c r="ADS3" s="187"/>
      <c r="ADT3" s="187"/>
      <c r="ADU3" s="187"/>
      <c r="ADV3" s="187"/>
      <c r="ADW3" s="187"/>
      <c r="ADX3" s="187"/>
      <c r="ADY3" s="187"/>
      <c r="ADZ3" s="187"/>
      <c r="AEA3" s="187"/>
      <c r="AEB3" s="187"/>
      <c r="AEC3" s="187"/>
      <c r="AED3" s="187"/>
      <c r="AEE3" s="187"/>
      <c r="AEF3" s="187"/>
      <c r="AEG3" s="187"/>
      <c r="AEH3" s="187"/>
      <c r="AEI3" s="187"/>
      <c r="AEJ3" s="187"/>
      <c r="AEK3" s="187"/>
      <c r="AEL3" s="187"/>
      <c r="AEM3" s="187"/>
      <c r="AEN3" s="187"/>
      <c r="AEO3" s="187"/>
      <c r="AEP3" s="187"/>
      <c r="AEQ3" s="187"/>
      <c r="AER3" s="187"/>
      <c r="AES3" s="187"/>
      <c r="AET3" s="187"/>
      <c r="AEU3" s="187"/>
      <c r="AEV3" s="187"/>
      <c r="AEW3" s="187"/>
      <c r="AEX3" s="187"/>
      <c r="AEY3" s="187"/>
      <c r="AEZ3" s="187"/>
      <c r="AFA3" s="187"/>
      <c r="AFB3" s="187"/>
      <c r="AFC3" s="187"/>
      <c r="AFD3" s="187"/>
      <c r="AFE3" s="187"/>
      <c r="AFF3" s="187"/>
      <c r="AFG3" s="187"/>
      <c r="AFH3" s="187"/>
      <c r="AFI3" s="187"/>
      <c r="AFJ3" s="187"/>
      <c r="AFK3" s="187"/>
      <c r="AFL3" s="187"/>
      <c r="AFM3" s="187"/>
      <c r="AFN3" s="187"/>
      <c r="AFO3" s="187"/>
      <c r="AFP3" s="187"/>
      <c r="AFQ3" s="187"/>
      <c r="AFR3" s="187"/>
      <c r="AFS3" s="187"/>
      <c r="AFT3" s="187"/>
      <c r="AFU3" s="187"/>
      <c r="AFV3" s="187"/>
      <c r="AFW3" s="187"/>
      <c r="AFX3" s="187"/>
      <c r="AFY3" s="187"/>
      <c r="AFZ3" s="187"/>
      <c r="AGA3" s="187"/>
      <c r="AGB3" s="187"/>
      <c r="AGC3" s="187"/>
      <c r="AGD3" s="187"/>
      <c r="AGE3" s="187"/>
      <c r="AGF3" s="187"/>
      <c r="AGG3" s="187"/>
      <c r="AGH3" s="187"/>
      <c r="AGI3" s="187"/>
      <c r="AGJ3" s="187"/>
      <c r="AGK3" s="187"/>
      <c r="AGL3" s="187"/>
      <c r="AGM3" s="187"/>
      <c r="AGN3" s="187"/>
      <c r="AGO3" s="187"/>
      <c r="AGP3" s="187"/>
      <c r="AGQ3" s="187"/>
      <c r="AGR3" s="187"/>
      <c r="AGS3" s="187"/>
      <c r="AGT3" s="187"/>
      <c r="AGU3" s="187"/>
      <c r="AGV3" s="187"/>
      <c r="AGW3" s="187"/>
      <c r="AGX3" s="187"/>
      <c r="AGY3" s="187"/>
      <c r="AGZ3" s="187"/>
      <c r="AHA3" s="187"/>
      <c r="AHB3" s="187"/>
      <c r="AHC3" s="187"/>
      <c r="AHD3" s="187"/>
      <c r="AHE3" s="187"/>
      <c r="AHF3" s="187"/>
      <c r="AHG3" s="187"/>
      <c r="AHH3" s="187"/>
      <c r="AHI3" s="187"/>
      <c r="AHJ3" s="187"/>
      <c r="AHK3" s="187"/>
      <c r="AHL3" s="187"/>
      <c r="AHM3" s="187"/>
      <c r="AHN3" s="187"/>
      <c r="AHO3" s="187"/>
      <c r="AHP3" s="187"/>
      <c r="AHQ3" s="187"/>
      <c r="AHR3" s="187"/>
      <c r="AHS3" s="187"/>
      <c r="AHT3" s="187"/>
      <c r="AHU3" s="187"/>
      <c r="AHV3" s="187"/>
      <c r="AHW3" s="187"/>
      <c r="AHX3" s="187"/>
      <c r="AHY3" s="187"/>
      <c r="AHZ3" s="187"/>
      <c r="AIA3" s="187"/>
      <c r="AIB3" s="187"/>
      <c r="AIC3" s="187"/>
      <c r="AID3" s="187"/>
      <c r="AIE3" s="187"/>
      <c r="AIF3" s="187"/>
      <c r="AIG3" s="187"/>
      <c r="AIH3" s="187"/>
      <c r="AII3" s="187"/>
      <c r="AIJ3" s="187"/>
      <c r="AIK3" s="187"/>
      <c r="AIL3" s="187"/>
      <c r="AIM3" s="187"/>
      <c r="AIN3" s="187"/>
      <c r="AIO3" s="187"/>
      <c r="AIP3" s="187"/>
      <c r="AIQ3" s="187"/>
      <c r="AIR3" s="187"/>
      <c r="AIS3" s="187"/>
      <c r="AIT3" s="187"/>
      <c r="AIU3" s="187"/>
      <c r="AIV3" s="187"/>
      <c r="AIW3" s="187"/>
      <c r="AIX3" s="187"/>
      <c r="AIY3" s="187"/>
      <c r="AIZ3" s="187"/>
      <c r="AJA3" s="187"/>
      <c r="AJB3" s="187"/>
      <c r="AJC3" s="187"/>
      <c r="AJD3" s="187"/>
      <c r="AJE3" s="187"/>
      <c r="AJF3" s="187"/>
      <c r="AJG3" s="187"/>
      <c r="AJH3" s="187"/>
      <c r="AJI3" s="187"/>
      <c r="AJJ3" s="187"/>
      <c r="AJK3" s="187"/>
      <c r="AJL3" s="187"/>
      <c r="AJM3" s="187"/>
      <c r="AJN3" s="187"/>
      <c r="AJO3" s="187"/>
      <c r="AJP3" s="187"/>
      <c r="AJQ3" s="187"/>
      <c r="AJR3" s="187"/>
      <c r="AJS3" s="187"/>
      <c r="AJT3" s="187"/>
      <c r="AJU3" s="187"/>
      <c r="AJV3" s="187"/>
      <c r="AJW3" s="187"/>
      <c r="AJX3" s="187"/>
      <c r="AJY3" s="187"/>
      <c r="AJZ3" s="187"/>
      <c r="AKA3" s="187"/>
      <c r="AKB3" s="187"/>
      <c r="AKC3" s="187"/>
      <c r="AKD3" s="187"/>
      <c r="AKE3" s="187"/>
      <c r="AKF3" s="187"/>
      <c r="AKG3" s="187"/>
      <c r="AKH3" s="187"/>
      <c r="AKI3" s="187"/>
      <c r="AKJ3" s="187"/>
      <c r="AKK3" s="187"/>
      <c r="AKL3" s="187"/>
      <c r="AKM3" s="187"/>
      <c r="AKN3" s="187"/>
      <c r="AKO3" s="187"/>
      <c r="AKP3" s="187"/>
      <c r="AKQ3" s="187"/>
      <c r="AKR3" s="187"/>
      <c r="AKS3" s="187"/>
      <c r="AKT3" s="187"/>
      <c r="AKU3" s="187"/>
      <c r="AKV3" s="187"/>
      <c r="AKW3" s="187"/>
      <c r="AKX3" s="187"/>
      <c r="AKY3" s="187"/>
      <c r="AKZ3" s="187"/>
      <c r="ALA3" s="187"/>
      <c r="ALB3" s="187"/>
      <c r="ALC3" s="187"/>
      <c r="ALD3" s="187"/>
      <c r="ALE3" s="187"/>
      <c r="ALF3" s="187"/>
      <c r="ALG3" s="187"/>
      <c r="ALH3" s="187"/>
      <c r="ALI3" s="187"/>
      <c r="ALJ3" s="187"/>
      <c r="ALK3" s="187"/>
      <c r="ALL3" s="187"/>
      <c r="ALM3" s="187"/>
      <c r="ALN3" s="187"/>
      <c r="ALO3" s="187"/>
      <c r="ALP3" s="187"/>
      <c r="ALQ3" s="187"/>
      <c r="ALR3" s="187"/>
      <c r="ALS3" s="187"/>
      <c r="ALT3" s="187"/>
      <c r="ALU3" s="187"/>
      <c r="ALV3" s="187"/>
      <c r="ALW3" s="187"/>
      <c r="ALX3" s="187"/>
      <c r="ALY3" s="187"/>
      <c r="ALZ3" s="187"/>
      <c r="AMA3" s="187"/>
      <c r="AMB3" s="187"/>
      <c r="AMC3" s="187"/>
      <c r="AMD3" s="187"/>
      <c r="AME3" s="187"/>
      <c r="AMF3" s="187"/>
      <c r="AMG3" s="187"/>
      <c r="AMH3" s="187"/>
      <c r="AMI3" s="187"/>
      <c r="AMJ3" s="187"/>
      <c r="AMK3" s="187"/>
      <c r="AML3" s="187"/>
      <c r="AMM3" s="187"/>
      <c r="AMN3" s="187"/>
      <c r="AMO3" s="187"/>
      <c r="AMP3" s="187"/>
      <c r="AMQ3" s="187"/>
      <c r="AMR3" s="187"/>
      <c r="AMS3" s="187"/>
      <c r="AMT3" s="187"/>
      <c r="AMU3" s="187"/>
      <c r="AMV3" s="187"/>
      <c r="AMW3" s="187"/>
      <c r="AMX3" s="187"/>
      <c r="AMY3" s="187"/>
      <c r="AMZ3" s="187"/>
      <c r="ANA3" s="187"/>
      <c r="ANB3" s="187"/>
      <c r="ANC3" s="187"/>
      <c r="AND3" s="187"/>
      <c r="ANE3" s="187"/>
      <c r="ANF3" s="187"/>
      <c r="ANG3" s="187"/>
      <c r="ANH3" s="187"/>
      <c r="ANI3" s="187"/>
      <c r="ANJ3" s="187"/>
      <c r="ANK3" s="187"/>
      <c r="ANL3" s="187"/>
      <c r="ANM3" s="187"/>
      <c r="ANN3" s="187"/>
      <c r="ANO3" s="187"/>
      <c r="ANP3" s="187"/>
      <c r="ANQ3" s="187"/>
      <c r="ANR3" s="187"/>
      <c r="ANS3" s="187"/>
      <c r="ANT3" s="187"/>
      <c r="ANU3" s="187"/>
      <c r="ANV3" s="187"/>
      <c r="ANW3" s="187"/>
      <c r="ANX3" s="187"/>
      <c r="ANY3" s="187"/>
      <c r="ANZ3" s="187"/>
      <c r="AOA3" s="187"/>
      <c r="AOB3" s="187"/>
      <c r="AOC3" s="187"/>
      <c r="AOD3" s="187"/>
      <c r="AOE3" s="187"/>
      <c r="AOF3" s="187"/>
      <c r="AOG3" s="187"/>
      <c r="AOH3" s="187"/>
      <c r="AOI3" s="187"/>
      <c r="AOJ3" s="187"/>
      <c r="AOK3" s="187"/>
      <c r="AOL3" s="187"/>
      <c r="AOM3" s="187"/>
      <c r="AON3" s="187"/>
      <c r="AOO3" s="187"/>
      <c r="AOP3" s="187"/>
      <c r="AOQ3" s="187"/>
      <c r="AOR3" s="187"/>
      <c r="AOS3" s="187"/>
      <c r="AOT3" s="187"/>
      <c r="AOU3" s="187"/>
      <c r="AOV3" s="187"/>
      <c r="AOW3" s="187"/>
      <c r="AOX3" s="187"/>
      <c r="AOY3" s="187"/>
      <c r="AOZ3" s="187"/>
      <c r="APA3" s="187"/>
      <c r="APB3" s="187"/>
      <c r="APC3" s="187"/>
      <c r="APD3" s="187"/>
      <c r="APE3" s="187"/>
      <c r="APF3" s="187"/>
      <c r="APG3" s="187"/>
      <c r="APH3" s="187"/>
      <c r="API3" s="187"/>
      <c r="APJ3" s="187"/>
      <c r="APK3" s="187"/>
      <c r="APL3" s="187"/>
      <c r="APM3" s="187"/>
      <c r="APN3" s="187"/>
      <c r="APO3" s="187"/>
      <c r="APP3" s="187"/>
      <c r="APQ3" s="187"/>
      <c r="APR3" s="187"/>
      <c r="APS3" s="187"/>
      <c r="APT3" s="187"/>
      <c r="APU3" s="187"/>
      <c r="APV3" s="187"/>
      <c r="APW3" s="187"/>
      <c r="APX3" s="187"/>
      <c r="APY3" s="187"/>
      <c r="APZ3" s="187"/>
      <c r="AQA3" s="187"/>
      <c r="AQB3" s="187"/>
      <c r="AQC3" s="187"/>
      <c r="AQD3" s="187"/>
      <c r="AQE3" s="187"/>
      <c r="AQF3" s="187"/>
      <c r="AQG3" s="187"/>
      <c r="AQH3" s="187"/>
      <c r="AQI3" s="187"/>
      <c r="AQJ3" s="187"/>
      <c r="AQK3" s="187"/>
      <c r="AQL3" s="187"/>
      <c r="AQM3" s="187"/>
      <c r="AQN3" s="187"/>
      <c r="AQO3" s="187"/>
      <c r="AQP3" s="187"/>
      <c r="AQQ3" s="187"/>
      <c r="AQR3" s="187"/>
      <c r="AQS3" s="187"/>
      <c r="AQT3" s="187"/>
      <c r="AQU3" s="187"/>
      <c r="AQV3" s="187"/>
      <c r="AQW3" s="187"/>
      <c r="AQX3" s="187"/>
      <c r="AQY3" s="187"/>
      <c r="AQZ3" s="187"/>
      <c r="ARA3" s="187"/>
      <c r="ARB3" s="187"/>
      <c r="ARC3" s="187"/>
      <c r="ARD3" s="187"/>
      <c r="ARE3" s="187"/>
      <c r="ARF3" s="187"/>
      <c r="ARG3" s="187"/>
      <c r="ARH3" s="187"/>
      <c r="ARI3" s="187"/>
      <c r="ARJ3" s="187"/>
      <c r="ARK3" s="187"/>
      <c r="ARL3" s="187"/>
      <c r="ARM3" s="187"/>
      <c r="ARN3" s="187"/>
      <c r="ARO3" s="187"/>
      <c r="ARP3" s="187"/>
      <c r="ARQ3" s="187"/>
      <c r="ARR3" s="187"/>
      <c r="ARS3" s="187"/>
      <c r="ART3" s="187"/>
      <c r="ARU3" s="187"/>
      <c r="ARV3" s="187"/>
      <c r="ARW3" s="187"/>
      <c r="ARX3" s="187"/>
      <c r="ARY3" s="187"/>
      <c r="ARZ3" s="187"/>
      <c r="ASA3" s="187"/>
      <c r="ASB3" s="187"/>
      <c r="ASC3" s="187"/>
      <c r="ASD3" s="187"/>
      <c r="ASE3" s="187"/>
      <c r="ASF3" s="187"/>
      <c r="ASG3" s="187"/>
      <c r="ASH3" s="187"/>
      <c r="ASI3" s="187"/>
      <c r="ASJ3" s="187"/>
      <c r="ASK3" s="187"/>
      <c r="ASL3" s="187"/>
      <c r="ASM3" s="187"/>
      <c r="ASN3" s="187"/>
      <c r="ASO3" s="187"/>
      <c r="ASP3" s="187"/>
      <c r="ASQ3" s="187"/>
      <c r="ASR3" s="187"/>
      <c r="ASS3" s="187"/>
      <c r="AST3" s="187"/>
      <c r="ASU3" s="187"/>
      <c r="ASV3" s="187"/>
      <c r="ASW3" s="187"/>
      <c r="ASX3" s="187"/>
      <c r="ASY3" s="187"/>
      <c r="ASZ3" s="187"/>
      <c r="ATA3" s="187"/>
      <c r="ATB3" s="187"/>
      <c r="ATC3" s="187"/>
      <c r="ATD3" s="187"/>
      <c r="ATE3" s="187"/>
      <c r="ATF3" s="187"/>
      <c r="ATG3" s="187"/>
      <c r="ATH3" s="187"/>
      <c r="ATI3" s="187"/>
      <c r="ATJ3" s="187"/>
      <c r="ATK3" s="187"/>
      <c r="ATL3" s="187"/>
      <c r="ATM3" s="187"/>
      <c r="ATN3" s="187"/>
      <c r="ATO3" s="187"/>
      <c r="ATP3" s="187"/>
      <c r="ATQ3" s="187"/>
      <c r="ATR3" s="187"/>
      <c r="ATS3" s="187"/>
      <c r="ATT3" s="187"/>
      <c r="ATU3" s="187"/>
      <c r="ATV3" s="187"/>
      <c r="ATW3" s="187"/>
      <c r="ATX3" s="187"/>
      <c r="ATY3" s="187"/>
      <c r="ATZ3" s="187"/>
      <c r="AUA3" s="187"/>
      <c r="AUB3" s="187"/>
      <c r="AUC3" s="187"/>
      <c r="AUD3" s="187"/>
      <c r="AUE3" s="187"/>
      <c r="AUF3" s="187"/>
      <c r="AUG3" s="187"/>
      <c r="AUH3" s="187"/>
      <c r="AUI3" s="187"/>
      <c r="AUJ3" s="187"/>
      <c r="AUK3" s="187"/>
      <c r="AUL3" s="187"/>
      <c r="AUM3" s="187"/>
      <c r="AUN3" s="187"/>
      <c r="AUO3" s="187"/>
      <c r="AUP3" s="187"/>
      <c r="AUQ3" s="187"/>
      <c r="AUR3" s="187"/>
      <c r="AUS3" s="187"/>
      <c r="AUT3" s="187"/>
      <c r="AUU3" s="187"/>
      <c r="AUV3" s="187"/>
      <c r="AUW3" s="187"/>
      <c r="AUX3" s="187"/>
      <c r="AUY3" s="187"/>
      <c r="AUZ3" s="187"/>
      <c r="AVA3" s="187"/>
      <c r="AVB3" s="187"/>
      <c r="AVC3" s="187"/>
      <c r="AVD3" s="187"/>
      <c r="AVE3" s="187"/>
      <c r="AVF3" s="187"/>
      <c r="AVG3" s="187"/>
      <c r="AVH3" s="187"/>
      <c r="AVI3" s="187"/>
      <c r="AVJ3" s="187"/>
      <c r="AVK3" s="187"/>
      <c r="AVL3" s="187"/>
      <c r="AVM3" s="187"/>
      <c r="AVN3" s="187"/>
      <c r="AVO3" s="187"/>
      <c r="AVP3" s="187"/>
      <c r="AVQ3" s="187"/>
      <c r="AVR3" s="187"/>
      <c r="AVS3" s="187"/>
      <c r="AVT3" s="187"/>
      <c r="AVU3" s="187"/>
      <c r="AVV3" s="187"/>
      <c r="AVW3" s="187"/>
      <c r="AVX3" s="187"/>
      <c r="AVY3" s="187"/>
      <c r="AVZ3" s="187"/>
      <c r="AWA3" s="187"/>
      <c r="AWB3" s="187"/>
      <c r="AWC3" s="187"/>
      <c r="AWD3" s="187"/>
      <c r="AWE3" s="187"/>
      <c r="AWF3" s="187"/>
      <c r="AWG3" s="187"/>
      <c r="AWH3" s="187"/>
      <c r="AWI3" s="187"/>
      <c r="AWJ3" s="187"/>
      <c r="AWK3" s="187"/>
      <c r="AWL3" s="187"/>
      <c r="AWM3" s="187"/>
      <c r="AWN3" s="187"/>
      <c r="AWO3" s="187"/>
      <c r="AWP3" s="187"/>
      <c r="AWQ3" s="187"/>
      <c r="AWR3" s="187"/>
      <c r="AWS3" s="187"/>
      <c r="AWT3" s="187"/>
      <c r="AWU3" s="187"/>
      <c r="AWV3" s="187"/>
      <c r="AWW3" s="187"/>
      <c r="AWX3" s="187"/>
      <c r="AWY3" s="187"/>
      <c r="AWZ3" s="187"/>
      <c r="AXA3" s="187"/>
      <c r="AXB3" s="187"/>
      <c r="AXC3" s="187"/>
      <c r="AXD3" s="187"/>
      <c r="AXE3" s="187"/>
      <c r="AXF3" s="187"/>
      <c r="AXG3" s="187"/>
      <c r="AXH3" s="187"/>
      <c r="AXI3" s="187"/>
      <c r="AXJ3" s="187"/>
      <c r="AXK3" s="187"/>
      <c r="AXL3" s="187"/>
      <c r="AXM3" s="187"/>
      <c r="AXN3" s="187"/>
      <c r="AXO3" s="187"/>
      <c r="AXP3" s="187"/>
      <c r="AXQ3" s="187"/>
      <c r="AXR3" s="187"/>
      <c r="AXS3" s="187"/>
      <c r="AXT3" s="187"/>
      <c r="AXU3" s="187"/>
      <c r="AXV3" s="187"/>
      <c r="AXW3" s="187"/>
      <c r="AXX3" s="187"/>
      <c r="AXY3" s="187"/>
      <c r="AXZ3" s="187"/>
      <c r="AYA3" s="187"/>
      <c r="AYB3" s="187"/>
      <c r="AYC3" s="187"/>
      <c r="AYD3" s="187"/>
      <c r="AYE3" s="187"/>
      <c r="AYF3" s="187"/>
      <c r="AYG3" s="187"/>
      <c r="AYH3" s="187"/>
      <c r="AYI3" s="187"/>
      <c r="AYJ3" s="187"/>
      <c r="AYK3" s="187"/>
      <c r="AYL3" s="187"/>
      <c r="AYM3" s="187"/>
      <c r="AYN3" s="187"/>
      <c r="AYO3" s="187"/>
      <c r="AYP3" s="187"/>
      <c r="AYQ3" s="187"/>
      <c r="AYR3" s="187"/>
      <c r="AYS3" s="187"/>
      <c r="AYT3" s="187"/>
      <c r="AYU3" s="187"/>
      <c r="AYV3" s="187"/>
      <c r="AYW3" s="187"/>
      <c r="AYX3" s="187"/>
      <c r="AYY3" s="187"/>
      <c r="AYZ3" s="187"/>
      <c r="AZA3" s="187"/>
      <c r="AZB3" s="187"/>
      <c r="AZC3" s="187"/>
      <c r="AZD3" s="187"/>
      <c r="AZE3" s="187"/>
      <c r="AZF3" s="187"/>
      <c r="AZG3" s="187"/>
      <c r="AZH3" s="187"/>
      <c r="AZI3" s="187"/>
      <c r="AZJ3" s="187"/>
      <c r="AZK3" s="187"/>
      <c r="AZL3" s="187"/>
      <c r="AZM3" s="187"/>
      <c r="AZN3" s="187"/>
      <c r="AZO3" s="187"/>
      <c r="AZP3" s="187"/>
      <c r="AZQ3" s="187"/>
      <c r="AZR3" s="187"/>
      <c r="AZS3" s="187"/>
      <c r="AZT3" s="187"/>
      <c r="AZU3" s="187"/>
      <c r="AZV3" s="187"/>
      <c r="AZW3" s="187"/>
      <c r="AZX3" s="187"/>
      <c r="AZY3" s="187"/>
      <c r="AZZ3" s="187"/>
      <c r="BAA3" s="187"/>
      <c r="BAB3" s="187"/>
      <c r="BAC3" s="187"/>
      <c r="BAD3" s="187"/>
      <c r="BAE3" s="187"/>
      <c r="BAF3" s="187"/>
      <c r="BAG3" s="187"/>
      <c r="BAH3" s="187"/>
      <c r="BAI3" s="187"/>
      <c r="BAJ3" s="187"/>
      <c r="BAK3" s="187"/>
      <c r="BAL3" s="187"/>
      <c r="BAM3" s="187"/>
      <c r="BAN3" s="187"/>
      <c r="BAO3" s="187"/>
      <c r="BAP3" s="187"/>
      <c r="BAQ3" s="187"/>
      <c r="BAR3" s="187"/>
      <c r="BAS3" s="187"/>
      <c r="BAT3" s="187"/>
      <c r="BAU3" s="187"/>
      <c r="BAV3" s="187"/>
      <c r="BAW3" s="187"/>
      <c r="BAX3" s="187"/>
      <c r="BAY3" s="187"/>
      <c r="BAZ3" s="187"/>
      <c r="BBA3" s="187"/>
      <c r="BBB3" s="187"/>
      <c r="BBC3" s="187"/>
      <c r="BBD3" s="187"/>
      <c r="BBE3" s="187"/>
      <c r="BBF3" s="187"/>
      <c r="BBG3" s="187"/>
      <c r="BBH3" s="187"/>
      <c r="BBI3" s="187"/>
      <c r="BBJ3" s="187"/>
      <c r="BBK3" s="187"/>
      <c r="BBL3" s="187"/>
      <c r="BBM3" s="187"/>
      <c r="BBN3" s="187"/>
      <c r="BBO3" s="187"/>
      <c r="BBP3" s="187"/>
      <c r="BBQ3" s="187"/>
      <c r="BBR3" s="187"/>
      <c r="BBS3" s="187"/>
      <c r="BBT3" s="187"/>
      <c r="BBU3" s="187"/>
      <c r="BBV3" s="187"/>
      <c r="BBW3" s="187"/>
      <c r="BBX3" s="187"/>
      <c r="BBY3" s="187"/>
      <c r="BBZ3" s="187"/>
      <c r="BCA3" s="187"/>
      <c r="BCB3" s="187"/>
      <c r="BCC3" s="187"/>
      <c r="BCD3" s="187"/>
      <c r="BCE3" s="187"/>
      <c r="BCF3" s="187"/>
      <c r="BCG3" s="187"/>
      <c r="BCH3" s="187"/>
      <c r="BCI3" s="187"/>
      <c r="BCJ3" s="187"/>
      <c r="BCK3" s="187"/>
      <c r="BCL3" s="187"/>
      <c r="BCM3" s="187"/>
      <c r="BCN3" s="187"/>
      <c r="BCO3" s="187"/>
      <c r="BCP3" s="187"/>
      <c r="BCQ3" s="187"/>
      <c r="BCR3" s="187"/>
      <c r="BCS3" s="187"/>
      <c r="BCT3" s="187"/>
      <c r="BCU3" s="187"/>
      <c r="BCV3" s="187"/>
      <c r="BCW3" s="187"/>
      <c r="BCX3" s="187"/>
      <c r="BCY3" s="187"/>
      <c r="BCZ3" s="187"/>
      <c r="BDA3" s="187"/>
      <c r="BDB3" s="187"/>
      <c r="BDC3" s="187"/>
      <c r="BDD3" s="187"/>
      <c r="BDE3" s="187"/>
      <c r="BDF3" s="187"/>
      <c r="BDG3" s="187"/>
      <c r="BDH3" s="187"/>
      <c r="BDI3" s="187"/>
      <c r="BDJ3" s="187"/>
      <c r="BDK3" s="187"/>
      <c r="BDL3" s="187"/>
      <c r="BDM3" s="187"/>
      <c r="BDN3" s="187"/>
      <c r="BDO3" s="187"/>
      <c r="BDP3" s="187"/>
      <c r="BDQ3" s="187"/>
      <c r="BDR3" s="187"/>
      <c r="BDS3" s="187"/>
      <c r="BDT3" s="187"/>
      <c r="BDU3" s="187"/>
      <c r="BDV3" s="187"/>
      <c r="BDW3" s="187"/>
      <c r="BDX3" s="187"/>
      <c r="BDY3" s="187"/>
      <c r="BDZ3" s="187"/>
      <c r="BEA3" s="187"/>
      <c r="BEB3" s="187"/>
      <c r="BEC3" s="187"/>
      <c r="BED3" s="187"/>
      <c r="BEE3" s="187"/>
      <c r="BEF3" s="187"/>
      <c r="BEG3" s="187"/>
      <c r="BEH3" s="187"/>
      <c r="BEI3" s="187"/>
      <c r="BEJ3" s="187"/>
      <c r="BEK3" s="187"/>
      <c r="BEL3" s="187"/>
      <c r="BEM3" s="187"/>
      <c r="BEN3" s="187"/>
      <c r="BEO3" s="187"/>
      <c r="BEP3" s="187"/>
      <c r="BEQ3" s="187"/>
      <c r="BER3" s="187"/>
      <c r="BES3" s="187"/>
      <c r="BET3" s="187"/>
      <c r="BEU3" s="187"/>
      <c r="BEV3" s="187"/>
      <c r="BEW3" s="187"/>
      <c r="BEX3" s="187"/>
      <c r="BEY3" s="187"/>
      <c r="BEZ3" s="187"/>
      <c r="BFA3" s="187"/>
      <c r="BFB3" s="187"/>
      <c r="BFC3" s="187"/>
      <c r="BFD3" s="187"/>
      <c r="BFE3" s="187"/>
      <c r="BFF3" s="187"/>
      <c r="BFG3" s="187"/>
      <c r="BFH3" s="187"/>
      <c r="BFI3" s="187"/>
      <c r="BFJ3" s="187"/>
      <c r="BFK3" s="187"/>
      <c r="BFL3" s="187"/>
      <c r="BFM3" s="187"/>
      <c r="BFN3" s="187"/>
      <c r="BFO3" s="187"/>
      <c r="BFP3" s="187"/>
      <c r="BFQ3" s="187"/>
      <c r="BFR3" s="187"/>
      <c r="BFS3" s="187"/>
      <c r="BFT3" s="187"/>
      <c r="BFU3" s="187"/>
      <c r="BFV3" s="187"/>
      <c r="BFW3" s="187"/>
      <c r="BFX3" s="187"/>
      <c r="BFY3" s="187"/>
      <c r="BFZ3" s="187"/>
      <c r="BGA3" s="187"/>
      <c r="BGB3" s="187"/>
      <c r="BGC3" s="187"/>
      <c r="BGD3" s="187"/>
      <c r="BGE3" s="187"/>
      <c r="BGF3" s="187"/>
      <c r="BGG3" s="187"/>
      <c r="BGH3" s="187"/>
      <c r="BGI3" s="187"/>
      <c r="BGJ3" s="187"/>
      <c r="BGK3" s="187"/>
      <c r="BGL3" s="187"/>
      <c r="BGM3" s="187"/>
      <c r="BGN3" s="187"/>
      <c r="BGO3" s="187"/>
      <c r="BGP3" s="187"/>
      <c r="BGQ3" s="187"/>
      <c r="BGR3" s="187"/>
      <c r="BGS3" s="187"/>
      <c r="BGT3" s="187"/>
      <c r="BGU3" s="187"/>
      <c r="BGV3" s="187"/>
      <c r="BGW3" s="187"/>
      <c r="BGX3" s="187"/>
      <c r="BGY3" s="187"/>
      <c r="BGZ3" s="187"/>
      <c r="BHA3" s="187"/>
      <c r="BHB3" s="187"/>
      <c r="BHC3" s="187"/>
      <c r="BHD3" s="187"/>
      <c r="BHE3" s="187"/>
      <c r="BHF3" s="187"/>
      <c r="BHG3" s="187"/>
      <c r="BHH3" s="187"/>
      <c r="BHI3" s="187"/>
      <c r="BHJ3" s="187"/>
      <c r="BHK3" s="187"/>
      <c r="BHL3" s="187"/>
      <c r="BHM3" s="187"/>
      <c r="BHN3" s="187"/>
      <c r="BHO3" s="187"/>
      <c r="BHP3" s="187"/>
      <c r="BHQ3" s="187"/>
      <c r="BHR3" s="187"/>
      <c r="BHS3" s="187"/>
      <c r="BHT3" s="187"/>
      <c r="BHU3" s="187"/>
      <c r="BHV3" s="187"/>
      <c r="BHW3" s="187"/>
      <c r="BHX3" s="187"/>
      <c r="BHY3" s="187"/>
      <c r="BHZ3" s="187"/>
      <c r="BIA3" s="187"/>
      <c r="BIB3" s="187"/>
      <c r="BIC3" s="187"/>
      <c r="BID3" s="187"/>
      <c r="BIE3" s="187"/>
      <c r="BIF3" s="187"/>
      <c r="BIG3" s="187"/>
      <c r="BIH3" s="187"/>
      <c r="BII3" s="187"/>
      <c r="BIJ3" s="187"/>
      <c r="BIK3" s="187"/>
      <c r="BIL3" s="187"/>
      <c r="BIM3" s="187"/>
      <c r="BIN3" s="187"/>
      <c r="BIO3" s="187"/>
      <c r="BIP3" s="187"/>
      <c r="BIQ3" s="187"/>
      <c r="BIR3" s="187"/>
      <c r="BIS3" s="187"/>
      <c r="BIT3" s="187"/>
      <c r="BIU3" s="187"/>
      <c r="BIV3" s="187"/>
      <c r="BIW3" s="187"/>
      <c r="BIX3" s="187"/>
      <c r="BIY3" s="187"/>
      <c r="BIZ3" s="187"/>
      <c r="BJA3" s="187"/>
      <c r="BJB3" s="187"/>
      <c r="BJC3" s="187"/>
      <c r="BJD3" s="187"/>
      <c r="BJE3" s="187"/>
      <c r="BJF3" s="187"/>
      <c r="BJG3" s="187"/>
      <c r="BJH3" s="187"/>
      <c r="BJI3" s="187"/>
      <c r="BJJ3" s="187"/>
      <c r="BJK3" s="187"/>
      <c r="BJL3" s="187"/>
      <c r="BJM3" s="187"/>
      <c r="BJN3" s="187"/>
      <c r="BJO3" s="187"/>
      <c r="BJP3" s="187"/>
      <c r="BJQ3" s="187"/>
      <c r="BJR3" s="187"/>
      <c r="BJS3" s="187"/>
      <c r="BJT3" s="187"/>
      <c r="BJU3" s="187"/>
      <c r="BJV3" s="187"/>
      <c r="BJW3" s="187"/>
      <c r="BJX3" s="187"/>
      <c r="BJY3" s="187"/>
      <c r="BJZ3" s="187"/>
      <c r="BKA3" s="187"/>
      <c r="BKB3" s="187"/>
      <c r="BKC3" s="187"/>
      <c r="BKD3" s="187"/>
      <c r="BKE3" s="187"/>
      <c r="BKF3" s="187"/>
      <c r="BKG3" s="187"/>
      <c r="BKH3" s="187"/>
      <c r="BKI3" s="187"/>
      <c r="BKJ3" s="187"/>
      <c r="BKK3" s="187"/>
      <c r="BKL3" s="187"/>
      <c r="BKM3" s="187"/>
      <c r="BKN3" s="187"/>
      <c r="BKO3" s="187"/>
      <c r="BKP3" s="187"/>
      <c r="BKQ3" s="187"/>
      <c r="BKR3" s="187"/>
      <c r="BKS3" s="187"/>
      <c r="BKT3" s="187"/>
      <c r="BKU3" s="187"/>
      <c r="BKV3" s="187"/>
      <c r="BKW3" s="187"/>
      <c r="BKX3" s="187"/>
      <c r="BKY3" s="187"/>
      <c r="BKZ3" s="187"/>
      <c r="BLA3" s="187"/>
      <c r="BLB3" s="187"/>
      <c r="BLC3" s="187"/>
      <c r="BLD3" s="187"/>
      <c r="BLE3" s="187"/>
      <c r="BLF3" s="187"/>
      <c r="BLG3" s="187"/>
      <c r="BLH3" s="187"/>
      <c r="BLI3" s="187"/>
      <c r="BLJ3" s="187"/>
      <c r="BLK3" s="187"/>
      <c r="BLL3" s="187"/>
      <c r="BLM3" s="187"/>
      <c r="BLN3" s="187"/>
      <c r="BLO3" s="187"/>
      <c r="BLP3" s="187"/>
      <c r="BLQ3" s="187"/>
      <c r="BLR3" s="187"/>
      <c r="BLS3" s="187"/>
      <c r="BLT3" s="187"/>
      <c r="BLU3" s="187"/>
      <c r="BLV3" s="187"/>
      <c r="BLW3" s="187"/>
      <c r="BLX3" s="187"/>
      <c r="BLY3" s="187"/>
      <c r="BLZ3" s="187"/>
      <c r="BMA3" s="187"/>
      <c r="BMB3" s="187"/>
      <c r="BMC3" s="187"/>
      <c r="BMD3" s="187"/>
      <c r="BME3" s="187"/>
      <c r="BMF3" s="187"/>
      <c r="BMG3" s="187"/>
      <c r="BMH3" s="187"/>
      <c r="BMI3" s="187"/>
      <c r="BMJ3" s="187"/>
      <c r="BMK3" s="187"/>
      <c r="BML3" s="187"/>
      <c r="BMM3" s="187"/>
      <c r="BMN3" s="187"/>
      <c r="BMO3" s="187"/>
      <c r="BMP3" s="187"/>
      <c r="BMQ3" s="187"/>
      <c r="BMR3" s="187"/>
      <c r="BMS3" s="187"/>
      <c r="BMT3" s="187"/>
      <c r="BMU3" s="187"/>
      <c r="BMV3" s="187"/>
      <c r="BMW3" s="187"/>
      <c r="BMX3" s="187"/>
      <c r="BMY3" s="187"/>
      <c r="BMZ3" s="187"/>
      <c r="BNA3" s="187"/>
      <c r="BNB3" s="187"/>
      <c r="BNC3" s="187"/>
      <c r="BND3" s="187"/>
      <c r="BNE3" s="187"/>
      <c r="BNF3" s="187"/>
      <c r="BNG3" s="187"/>
      <c r="BNH3" s="187"/>
      <c r="BNI3" s="187"/>
      <c r="BNJ3" s="187"/>
      <c r="BNK3" s="187"/>
      <c r="BNL3" s="187"/>
      <c r="BNM3" s="187"/>
      <c r="BNN3" s="187"/>
      <c r="BNO3" s="187"/>
      <c r="BNP3" s="187"/>
      <c r="BNQ3" s="187"/>
      <c r="BNR3" s="187"/>
      <c r="BNS3" s="187"/>
      <c r="BNT3" s="187"/>
      <c r="BNU3" s="187"/>
      <c r="BNV3" s="187"/>
      <c r="BNW3" s="187"/>
      <c r="BNX3" s="187"/>
      <c r="BNY3" s="187"/>
      <c r="BNZ3" s="187"/>
      <c r="BOA3" s="187"/>
      <c r="BOB3" s="187"/>
      <c r="BOC3" s="187"/>
      <c r="BOD3" s="187"/>
      <c r="BOE3" s="187"/>
      <c r="BOF3" s="187"/>
      <c r="BOG3" s="187"/>
      <c r="BOH3" s="187"/>
      <c r="BOI3" s="187"/>
      <c r="BOJ3" s="187"/>
      <c r="BOK3" s="187"/>
      <c r="BOL3" s="187"/>
      <c r="BOM3" s="187"/>
      <c r="BON3" s="187"/>
      <c r="BOO3" s="187"/>
      <c r="BOP3" s="187"/>
      <c r="BOQ3" s="187"/>
      <c r="BOR3" s="187"/>
      <c r="BOS3" s="187"/>
      <c r="BOT3" s="187"/>
      <c r="BOU3" s="187"/>
      <c r="BOV3" s="187"/>
      <c r="BOW3" s="187"/>
      <c r="BOX3" s="187"/>
      <c r="BOY3" s="187"/>
      <c r="BOZ3" s="187"/>
      <c r="BPA3" s="187"/>
      <c r="BPB3" s="187"/>
      <c r="BPC3" s="187"/>
      <c r="BPD3" s="187"/>
      <c r="BPE3" s="187"/>
      <c r="BPF3" s="187"/>
      <c r="BPG3" s="187"/>
      <c r="BPH3" s="187"/>
      <c r="BPI3" s="187"/>
      <c r="BPJ3" s="187"/>
      <c r="BPK3" s="187"/>
      <c r="BPL3" s="187"/>
      <c r="BPM3" s="187"/>
      <c r="BPN3" s="187"/>
      <c r="BPO3" s="187"/>
      <c r="BPP3" s="187"/>
      <c r="BPQ3" s="187"/>
      <c r="BPR3" s="187"/>
      <c r="BPS3" s="187"/>
      <c r="BPT3" s="187"/>
      <c r="BPU3" s="187"/>
      <c r="BPV3" s="187"/>
      <c r="BPW3" s="187"/>
      <c r="BPX3" s="187"/>
      <c r="BPY3" s="187"/>
      <c r="BPZ3" s="187"/>
      <c r="BQA3" s="187"/>
      <c r="BQB3" s="187"/>
      <c r="BQC3" s="187"/>
      <c r="BQD3" s="187"/>
      <c r="BQE3" s="187"/>
      <c r="BQF3" s="187"/>
      <c r="BQG3" s="187"/>
      <c r="BQH3" s="187"/>
      <c r="BQI3" s="187"/>
      <c r="BQJ3" s="187"/>
      <c r="BQK3" s="187"/>
      <c r="BQL3" s="187"/>
      <c r="BQM3" s="187"/>
      <c r="BQN3" s="187"/>
      <c r="BQO3" s="187"/>
      <c r="BQP3" s="187"/>
      <c r="BQQ3" s="187"/>
      <c r="BQR3" s="187"/>
      <c r="BQS3" s="187"/>
      <c r="BQT3" s="187"/>
      <c r="BQU3" s="187"/>
      <c r="BQV3" s="187"/>
      <c r="BQW3" s="187"/>
      <c r="BQX3" s="187"/>
      <c r="BQY3" s="187"/>
      <c r="BQZ3" s="187"/>
      <c r="BRA3" s="187"/>
      <c r="BRB3" s="187"/>
      <c r="BRC3" s="187"/>
      <c r="BRD3" s="187"/>
      <c r="BRE3" s="187"/>
      <c r="BRF3" s="187"/>
      <c r="BRG3" s="187"/>
      <c r="BRH3" s="187"/>
      <c r="BRI3" s="187"/>
      <c r="BRJ3" s="187"/>
      <c r="BRK3" s="187"/>
      <c r="BRL3" s="187"/>
      <c r="BRM3" s="187"/>
      <c r="BRN3" s="187"/>
      <c r="BRO3" s="187"/>
      <c r="BRP3" s="187"/>
      <c r="BRQ3" s="187"/>
      <c r="BRR3" s="187"/>
      <c r="BRS3" s="187"/>
      <c r="BRT3" s="187"/>
      <c r="BRU3" s="187"/>
      <c r="BRV3" s="187"/>
      <c r="BRW3" s="187"/>
      <c r="BRX3" s="187"/>
      <c r="BRY3" s="187"/>
      <c r="BRZ3" s="187"/>
      <c r="BSA3" s="187"/>
      <c r="BSB3" s="187"/>
      <c r="BSC3" s="187"/>
      <c r="BSD3" s="187"/>
      <c r="BSE3" s="187"/>
      <c r="BSF3" s="187"/>
      <c r="BSG3" s="187"/>
      <c r="BSH3" s="187"/>
      <c r="BSI3" s="187"/>
      <c r="BSJ3" s="187"/>
      <c r="BSK3" s="187"/>
      <c r="BSL3" s="187"/>
      <c r="BSM3" s="187"/>
      <c r="BSN3" s="187"/>
      <c r="BSO3" s="187"/>
      <c r="BSP3" s="187"/>
      <c r="BSQ3" s="187"/>
      <c r="BSR3" s="187"/>
      <c r="BSS3" s="187"/>
      <c r="BST3" s="187"/>
      <c r="BSU3" s="187"/>
      <c r="BSV3" s="187"/>
      <c r="BSW3" s="187"/>
      <c r="BSX3" s="187"/>
      <c r="BSY3" s="187"/>
      <c r="BSZ3" s="187"/>
      <c r="BTA3" s="187"/>
      <c r="BTB3" s="187"/>
      <c r="BTC3" s="187"/>
      <c r="BTD3" s="187"/>
      <c r="BTE3" s="187"/>
      <c r="BTF3" s="187"/>
      <c r="BTG3" s="187"/>
      <c r="BTH3" s="187"/>
      <c r="BTI3" s="187"/>
      <c r="BTJ3" s="187"/>
      <c r="BTK3" s="187"/>
      <c r="BTL3" s="187"/>
      <c r="BTM3" s="187"/>
      <c r="BTN3" s="187"/>
      <c r="BTO3" s="187"/>
      <c r="BTP3" s="187"/>
      <c r="BTQ3" s="187"/>
      <c r="BTR3" s="187"/>
      <c r="BTS3" s="187"/>
      <c r="BTT3" s="187"/>
      <c r="BTU3" s="187"/>
      <c r="BTV3" s="187"/>
      <c r="BTW3" s="187"/>
      <c r="BTX3" s="187"/>
      <c r="BTY3" s="187"/>
      <c r="BTZ3" s="187"/>
      <c r="BUA3" s="187"/>
      <c r="BUB3" s="187"/>
      <c r="BUC3" s="187"/>
      <c r="BUD3" s="187"/>
      <c r="BUE3" s="187"/>
      <c r="BUF3" s="187"/>
      <c r="BUG3" s="187"/>
      <c r="BUH3" s="187"/>
      <c r="BUI3" s="187"/>
      <c r="BUJ3" s="187"/>
      <c r="BUK3" s="187"/>
      <c r="BUL3" s="187"/>
      <c r="BUM3" s="187"/>
      <c r="BUN3" s="187"/>
      <c r="BUO3" s="187"/>
      <c r="BUP3" s="187"/>
      <c r="BUQ3" s="187"/>
      <c r="BUR3" s="187"/>
      <c r="BUS3" s="187"/>
      <c r="BUT3" s="187"/>
      <c r="BUU3" s="187"/>
      <c r="BUV3" s="187"/>
      <c r="BUW3" s="187"/>
      <c r="BUX3" s="187"/>
      <c r="BUY3" s="187"/>
      <c r="BUZ3" s="187"/>
      <c r="BVA3" s="187"/>
      <c r="BVB3" s="187"/>
      <c r="BVC3" s="187"/>
      <c r="BVD3" s="187"/>
      <c r="BVE3" s="187"/>
      <c r="BVF3" s="187"/>
      <c r="BVG3" s="187"/>
      <c r="BVH3" s="187"/>
      <c r="BVI3" s="187"/>
      <c r="BVJ3" s="187"/>
      <c r="BVK3" s="187"/>
      <c r="BVL3" s="187"/>
      <c r="BVM3" s="187"/>
      <c r="BVN3" s="187"/>
      <c r="BVO3" s="187"/>
      <c r="BVP3" s="187"/>
      <c r="BVQ3" s="187"/>
      <c r="BVR3" s="187"/>
      <c r="BVS3" s="187"/>
      <c r="BVT3" s="187"/>
      <c r="BVU3" s="187"/>
      <c r="BVV3" s="187"/>
      <c r="BVW3" s="187"/>
      <c r="BVX3" s="187"/>
      <c r="BVY3" s="187"/>
      <c r="BVZ3" s="187"/>
      <c r="BWA3" s="187"/>
      <c r="BWB3" s="187"/>
      <c r="BWC3" s="187"/>
      <c r="BWD3" s="187"/>
      <c r="BWE3" s="187"/>
      <c r="BWF3" s="187"/>
      <c r="BWG3" s="187"/>
      <c r="BWH3" s="187"/>
      <c r="BWI3" s="187"/>
      <c r="BWJ3" s="187"/>
      <c r="BWK3" s="187"/>
      <c r="BWL3" s="187"/>
      <c r="BWM3" s="187"/>
      <c r="BWN3" s="187"/>
      <c r="BWO3" s="187"/>
      <c r="BWP3" s="187"/>
      <c r="BWQ3" s="187"/>
      <c r="BWR3" s="187"/>
      <c r="BWS3" s="187"/>
      <c r="BWT3" s="187"/>
      <c r="BWU3" s="187"/>
      <c r="BWV3" s="187"/>
      <c r="BWW3" s="187"/>
      <c r="BWX3" s="187"/>
      <c r="BWY3" s="187"/>
      <c r="BWZ3" s="187"/>
      <c r="BXA3" s="187"/>
      <c r="BXB3" s="187"/>
      <c r="BXC3" s="187"/>
      <c r="BXD3" s="187"/>
      <c r="BXE3" s="187"/>
      <c r="BXF3" s="187"/>
      <c r="BXG3" s="187"/>
      <c r="BXH3" s="187"/>
      <c r="BXI3" s="187"/>
      <c r="BXJ3" s="187"/>
      <c r="BXK3" s="187"/>
      <c r="BXL3" s="187"/>
      <c r="BXM3" s="187"/>
      <c r="BXN3" s="187"/>
      <c r="BXO3" s="187"/>
      <c r="BXP3" s="187"/>
      <c r="BXQ3" s="187"/>
      <c r="BXR3" s="187"/>
      <c r="BXS3" s="187"/>
      <c r="BXT3" s="187"/>
      <c r="BXU3" s="187"/>
      <c r="BXV3" s="187"/>
      <c r="BXW3" s="187"/>
      <c r="BXX3" s="187"/>
      <c r="BXY3" s="187"/>
      <c r="BXZ3" s="187"/>
      <c r="BYA3" s="187"/>
      <c r="BYB3" s="187"/>
      <c r="BYC3" s="187"/>
      <c r="BYD3" s="187"/>
      <c r="BYE3" s="187"/>
      <c r="BYF3" s="187"/>
      <c r="BYG3" s="187"/>
      <c r="BYH3" s="187"/>
      <c r="BYI3" s="187"/>
      <c r="BYJ3" s="187"/>
      <c r="BYK3" s="187"/>
      <c r="BYL3" s="187"/>
      <c r="BYM3" s="187"/>
      <c r="BYN3" s="187"/>
      <c r="BYO3" s="187"/>
      <c r="BYP3" s="187"/>
      <c r="BYQ3" s="187"/>
      <c r="BYR3" s="187"/>
      <c r="BYS3" s="187"/>
      <c r="BYT3" s="187"/>
      <c r="BYU3" s="187"/>
      <c r="BYV3" s="187"/>
      <c r="BYW3" s="187"/>
      <c r="BYX3" s="187"/>
      <c r="BYY3" s="187"/>
      <c r="BYZ3" s="187"/>
      <c r="BZA3" s="187"/>
      <c r="BZB3" s="187"/>
      <c r="BZC3" s="187"/>
      <c r="BZD3" s="187"/>
      <c r="BZE3" s="187"/>
      <c r="BZF3" s="187"/>
      <c r="BZG3" s="187"/>
      <c r="BZH3" s="187"/>
      <c r="BZI3" s="187"/>
      <c r="BZJ3" s="187"/>
      <c r="BZK3" s="187"/>
      <c r="BZL3" s="187"/>
      <c r="BZM3" s="187"/>
      <c r="BZN3" s="187"/>
      <c r="BZO3" s="187"/>
      <c r="BZP3" s="187"/>
      <c r="BZQ3" s="187"/>
      <c r="BZR3" s="187"/>
      <c r="BZS3" s="187"/>
      <c r="BZT3" s="187"/>
      <c r="BZU3" s="187"/>
      <c r="BZV3" s="187"/>
      <c r="BZW3" s="187"/>
      <c r="BZX3" s="187"/>
      <c r="BZY3" s="187"/>
      <c r="BZZ3" s="187"/>
      <c r="CAA3" s="187"/>
      <c r="CAB3" s="187"/>
      <c r="CAC3" s="187"/>
      <c r="CAD3" s="187"/>
      <c r="CAE3" s="187"/>
      <c r="CAF3" s="187"/>
      <c r="CAG3" s="187"/>
      <c r="CAH3" s="187"/>
      <c r="CAI3" s="187"/>
      <c r="CAJ3" s="187"/>
      <c r="CAK3" s="187"/>
      <c r="CAL3" s="187"/>
      <c r="CAM3" s="187"/>
      <c r="CAN3" s="187"/>
      <c r="CAO3" s="187"/>
      <c r="CAP3" s="187"/>
      <c r="CAQ3" s="187"/>
      <c r="CAR3" s="187"/>
      <c r="CAS3" s="187"/>
      <c r="CAT3" s="187"/>
      <c r="CAU3" s="187"/>
      <c r="CAV3" s="187"/>
      <c r="CAW3" s="187"/>
      <c r="CAX3" s="187"/>
      <c r="CAY3" s="187"/>
      <c r="CAZ3" s="187"/>
      <c r="CBA3" s="187"/>
      <c r="CBB3" s="187"/>
      <c r="CBC3" s="187"/>
      <c r="CBD3" s="187"/>
      <c r="CBE3" s="187"/>
      <c r="CBF3" s="187"/>
      <c r="CBG3" s="187"/>
      <c r="CBH3" s="187"/>
      <c r="CBI3" s="187"/>
      <c r="CBJ3" s="187"/>
      <c r="CBK3" s="187"/>
      <c r="CBL3" s="187"/>
      <c r="CBM3" s="187"/>
      <c r="CBN3" s="187"/>
      <c r="CBO3" s="187"/>
      <c r="CBP3" s="187"/>
      <c r="CBQ3" s="187"/>
      <c r="CBR3" s="187"/>
      <c r="CBS3" s="187"/>
      <c r="CBT3" s="187"/>
      <c r="CBU3" s="187"/>
      <c r="CBV3" s="187"/>
      <c r="CBW3" s="187"/>
      <c r="CBX3" s="187"/>
      <c r="CBY3" s="187"/>
      <c r="CBZ3" s="187"/>
      <c r="CCA3" s="187"/>
      <c r="CCB3" s="187"/>
      <c r="CCC3" s="187"/>
      <c r="CCD3" s="187"/>
      <c r="CCE3" s="187"/>
      <c r="CCF3" s="187"/>
      <c r="CCG3" s="187"/>
      <c r="CCH3" s="187"/>
      <c r="CCI3" s="187"/>
      <c r="CCJ3" s="187"/>
      <c r="CCK3" s="187"/>
      <c r="CCL3" s="187"/>
      <c r="CCM3" s="187"/>
      <c r="CCN3" s="187"/>
      <c r="CCO3" s="187"/>
      <c r="CCP3" s="187"/>
      <c r="CCQ3" s="187"/>
      <c r="CCR3" s="187"/>
      <c r="CCS3" s="187"/>
      <c r="CCT3" s="187"/>
      <c r="CCU3" s="187"/>
      <c r="CCV3" s="187"/>
      <c r="CCW3" s="187"/>
      <c r="CCX3" s="187"/>
      <c r="CCY3" s="187"/>
      <c r="CCZ3" s="187"/>
      <c r="CDA3" s="187"/>
      <c r="CDB3" s="187"/>
      <c r="CDC3" s="187"/>
      <c r="CDD3" s="187"/>
      <c r="CDE3" s="187"/>
      <c r="CDF3" s="187"/>
      <c r="CDG3" s="187"/>
      <c r="CDH3" s="187"/>
      <c r="CDI3" s="187"/>
      <c r="CDJ3" s="187"/>
      <c r="CDK3" s="187"/>
      <c r="CDL3" s="187"/>
      <c r="CDM3" s="187"/>
      <c r="CDN3" s="187"/>
      <c r="CDO3" s="187"/>
      <c r="CDP3" s="187"/>
      <c r="CDQ3" s="187"/>
      <c r="CDR3" s="187"/>
      <c r="CDS3" s="187"/>
      <c r="CDT3" s="187"/>
      <c r="CDU3" s="187"/>
      <c r="CDV3" s="187"/>
      <c r="CDW3" s="187"/>
      <c r="CDX3" s="187"/>
      <c r="CDY3" s="187"/>
      <c r="CDZ3" s="187"/>
      <c r="CEA3" s="187"/>
      <c r="CEB3" s="187"/>
      <c r="CEC3" s="187"/>
      <c r="CED3" s="187"/>
      <c r="CEE3" s="187"/>
      <c r="CEF3" s="187"/>
      <c r="CEG3" s="187"/>
      <c r="CEH3" s="187"/>
      <c r="CEI3" s="187"/>
      <c r="CEJ3" s="187"/>
      <c r="CEK3" s="187"/>
      <c r="CEL3" s="187"/>
      <c r="CEM3" s="187"/>
      <c r="CEN3" s="187"/>
      <c r="CEO3" s="187"/>
      <c r="CEP3" s="187"/>
      <c r="CEQ3" s="187"/>
      <c r="CER3" s="187"/>
      <c r="CES3" s="187"/>
      <c r="CET3" s="187"/>
      <c r="CEU3" s="187"/>
      <c r="CEV3" s="187"/>
      <c r="CEW3" s="187"/>
      <c r="CEX3" s="187"/>
      <c r="CEY3" s="187"/>
      <c r="CEZ3" s="187"/>
      <c r="CFA3" s="187"/>
      <c r="CFB3" s="187"/>
      <c r="CFC3" s="187"/>
      <c r="CFD3" s="187"/>
      <c r="CFE3" s="187"/>
      <c r="CFF3" s="187"/>
      <c r="CFG3" s="187"/>
      <c r="CFH3" s="187"/>
      <c r="CFI3" s="187"/>
      <c r="CFJ3" s="187"/>
      <c r="CFK3" s="187"/>
      <c r="CFL3" s="187"/>
      <c r="CFM3" s="187"/>
      <c r="CFN3" s="187"/>
      <c r="CFO3" s="187"/>
      <c r="CFP3" s="187"/>
      <c r="CFQ3" s="187"/>
      <c r="CFR3" s="187"/>
      <c r="CFS3" s="187"/>
      <c r="CFT3" s="187"/>
      <c r="CFU3" s="187"/>
      <c r="CFV3" s="187"/>
      <c r="CFW3" s="187"/>
      <c r="CFX3" s="187"/>
      <c r="CFY3" s="187"/>
      <c r="CFZ3" s="187"/>
      <c r="CGA3" s="187"/>
      <c r="CGB3" s="187"/>
      <c r="CGC3" s="187"/>
      <c r="CGD3" s="187"/>
      <c r="CGE3" s="187"/>
      <c r="CGF3" s="187"/>
      <c r="CGG3" s="187"/>
      <c r="CGH3" s="187"/>
      <c r="CGI3" s="187"/>
      <c r="CGJ3" s="187"/>
      <c r="CGK3" s="187"/>
      <c r="CGL3" s="187"/>
      <c r="CGM3" s="187"/>
      <c r="CGN3" s="187"/>
      <c r="CGO3" s="187"/>
      <c r="CGP3" s="187"/>
      <c r="CGQ3" s="187"/>
      <c r="CGR3" s="187"/>
      <c r="CGS3" s="187"/>
      <c r="CGT3" s="187"/>
      <c r="CGU3" s="187"/>
      <c r="CGV3" s="187"/>
      <c r="CGW3" s="187"/>
      <c r="CGX3" s="187"/>
      <c r="CGY3" s="187"/>
      <c r="CGZ3" s="187"/>
      <c r="CHA3" s="187"/>
      <c r="CHB3" s="187"/>
      <c r="CHC3" s="187"/>
      <c r="CHD3" s="187"/>
      <c r="CHE3" s="187"/>
      <c r="CHF3" s="187"/>
      <c r="CHG3" s="187"/>
      <c r="CHH3" s="187"/>
      <c r="CHI3" s="187"/>
      <c r="CHJ3" s="187"/>
      <c r="CHK3" s="187"/>
      <c r="CHL3" s="187"/>
      <c r="CHM3" s="187"/>
      <c r="CHN3" s="187"/>
      <c r="CHO3" s="187"/>
      <c r="CHP3" s="187"/>
      <c r="CHQ3" s="187"/>
      <c r="CHR3" s="187"/>
      <c r="CHS3" s="187"/>
      <c r="CHT3" s="187"/>
      <c r="CHU3" s="187"/>
      <c r="CHV3" s="187"/>
      <c r="CHW3" s="187"/>
      <c r="CHX3" s="187"/>
      <c r="CHY3" s="187"/>
      <c r="CHZ3" s="187"/>
      <c r="CIA3" s="187"/>
      <c r="CIB3" s="187"/>
      <c r="CIC3" s="187"/>
      <c r="CID3" s="187"/>
      <c r="CIE3" s="187"/>
      <c r="CIF3" s="187"/>
      <c r="CIG3" s="187"/>
      <c r="CIH3" s="187"/>
      <c r="CII3" s="187"/>
      <c r="CIJ3" s="187"/>
      <c r="CIK3" s="187"/>
      <c r="CIL3" s="187"/>
      <c r="CIM3" s="187"/>
      <c r="CIN3" s="187"/>
      <c r="CIO3" s="187"/>
      <c r="CIP3" s="187"/>
      <c r="CIQ3" s="187"/>
      <c r="CIR3" s="187"/>
      <c r="CIS3" s="187"/>
      <c r="CIT3" s="187"/>
      <c r="CIU3" s="187"/>
      <c r="CIV3" s="187"/>
      <c r="CIW3" s="187"/>
      <c r="CIX3" s="187"/>
      <c r="CIY3" s="187"/>
      <c r="CIZ3" s="187"/>
      <c r="CJA3" s="187"/>
      <c r="CJB3" s="187"/>
      <c r="CJC3" s="187"/>
      <c r="CJD3" s="187"/>
      <c r="CJE3" s="187"/>
      <c r="CJF3" s="187"/>
      <c r="CJG3" s="187"/>
      <c r="CJH3" s="187"/>
      <c r="CJI3" s="187"/>
      <c r="CJJ3" s="187"/>
      <c r="CJK3" s="187"/>
      <c r="CJL3" s="187"/>
      <c r="CJM3" s="187"/>
      <c r="CJN3" s="187"/>
      <c r="CJO3" s="187"/>
      <c r="CJP3" s="187"/>
      <c r="CJQ3" s="187"/>
      <c r="CJR3" s="187"/>
      <c r="CJS3" s="187"/>
      <c r="CJT3" s="187"/>
      <c r="CJU3" s="187"/>
      <c r="CJV3" s="187"/>
      <c r="CJW3" s="187"/>
      <c r="CJX3" s="187"/>
      <c r="CJY3" s="187"/>
      <c r="CJZ3" s="187"/>
      <c r="CKA3" s="187"/>
      <c r="CKB3" s="187"/>
      <c r="CKC3" s="187"/>
      <c r="CKD3" s="187"/>
      <c r="CKE3" s="187"/>
      <c r="CKF3" s="187"/>
      <c r="CKG3" s="187"/>
      <c r="CKH3" s="187"/>
      <c r="CKI3" s="187"/>
      <c r="CKJ3" s="187"/>
      <c r="CKK3" s="187"/>
      <c r="CKL3" s="187"/>
      <c r="CKM3" s="187"/>
      <c r="CKN3" s="187"/>
      <c r="CKO3" s="187"/>
      <c r="CKP3" s="187"/>
      <c r="CKQ3" s="187"/>
      <c r="CKR3" s="187"/>
      <c r="CKS3" s="187"/>
      <c r="CKT3" s="187"/>
      <c r="CKU3" s="187"/>
      <c r="CKV3" s="187"/>
      <c r="CKW3" s="187"/>
      <c r="CKX3" s="187"/>
      <c r="CKY3" s="187"/>
      <c r="CKZ3" s="187"/>
      <c r="CLA3" s="187"/>
      <c r="CLB3" s="187"/>
      <c r="CLC3" s="187"/>
      <c r="CLD3" s="187"/>
      <c r="CLE3" s="187"/>
      <c r="CLF3" s="187"/>
      <c r="CLG3" s="187"/>
      <c r="CLH3" s="187"/>
      <c r="CLI3" s="187"/>
      <c r="CLJ3" s="187"/>
      <c r="CLK3" s="187"/>
      <c r="CLL3" s="187"/>
      <c r="CLM3" s="187"/>
      <c r="CLN3" s="187"/>
      <c r="CLO3" s="187"/>
      <c r="CLP3" s="187"/>
      <c r="CLQ3" s="187"/>
      <c r="CLR3" s="187"/>
      <c r="CLS3" s="187"/>
      <c r="CLT3" s="187"/>
      <c r="CLU3" s="187"/>
      <c r="CLV3" s="187"/>
      <c r="CLW3" s="187"/>
      <c r="CLX3" s="187"/>
      <c r="CLY3" s="187"/>
      <c r="CLZ3" s="187"/>
      <c r="CMA3" s="187"/>
      <c r="CMB3" s="187"/>
      <c r="CMC3" s="187"/>
      <c r="CMD3" s="187"/>
      <c r="CME3" s="187"/>
      <c r="CMF3" s="187"/>
      <c r="CMG3" s="187"/>
      <c r="CMH3" s="187"/>
      <c r="CMI3" s="187"/>
      <c r="CMJ3" s="187"/>
      <c r="CMK3" s="187"/>
      <c r="CML3" s="187"/>
      <c r="CMM3" s="187"/>
      <c r="CMN3" s="187"/>
      <c r="CMO3" s="187"/>
      <c r="CMP3" s="187"/>
      <c r="CMQ3" s="187"/>
      <c r="CMR3" s="187"/>
      <c r="CMS3" s="187"/>
      <c r="CMT3" s="187"/>
      <c r="CMU3" s="187"/>
      <c r="CMV3" s="187"/>
      <c r="CMW3" s="187"/>
      <c r="CMX3" s="187"/>
      <c r="CMY3" s="187"/>
      <c r="CMZ3" s="187"/>
      <c r="CNA3" s="187"/>
      <c r="CNB3" s="187"/>
      <c r="CNC3" s="187"/>
      <c r="CND3" s="187"/>
      <c r="CNE3" s="187"/>
      <c r="CNF3" s="187"/>
      <c r="CNG3" s="187"/>
      <c r="CNH3" s="187"/>
      <c r="CNI3" s="187"/>
      <c r="CNJ3" s="187"/>
      <c r="CNK3" s="187"/>
      <c r="CNL3" s="187"/>
      <c r="CNM3" s="187"/>
      <c r="CNN3" s="187"/>
      <c r="CNO3" s="187"/>
      <c r="CNP3" s="187"/>
      <c r="CNQ3" s="187"/>
      <c r="CNR3" s="187"/>
      <c r="CNS3" s="187"/>
      <c r="CNT3" s="187"/>
      <c r="CNU3" s="187"/>
      <c r="CNV3" s="187"/>
      <c r="CNW3" s="187"/>
      <c r="CNX3" s="187"/>
      <c r="CNY3" s="187"/>
      <c r="CNZ3" s="187"/>
      <c r="COA3" s="187"/>
      <c r="COB3" s="187"/>
      <c r="COC3" s="187"/>
      <c r="COD3" s="187"/>
      <c r="COE3" s="187"/>
      <c r="COF3" s="187"/>
      <c r="COG3" s="187"/>
      <c r="COH3" s="187"/>
      <c r="COI3" s="187"/>
      <c r="COJ3" s="187"/>
      <c r="COK3" s="187"/>
      <c r="COL3" s="187"/>
      <c r="COM3" s="187"/>
      <c r="CON3" s="187"/>
      <c r="COO3" s="187"/>
      <c r="COP3" s="187"/>
      <c r="COQ3" s="187"/>
      <c r="COR3" s="187"/>
      <c r="COS3" s="187"/>
      <c r="COT3" s="187"/>
      <c r="COU3" s="187"/>
      <c r="COV3" s="187"/>
      <c r="COW3" s="187"/>
      <c r="COX3" s="187"/>
      <c r="COY3" s="187"/>
      <c r="COZ3" s="187"/>
      <c r="CPA3" s="187"/>
      <c r="CPB3" s="187"/>
      <c r="CPC3" s="187"/>
      <c r="CPD3" s="187"/>
      <c r="CPE3" s="187"/>
      <c r="CPF3" s="187"/>
      <c r="CPG3" s="187"/>
      <c r="CPH3" s="187"/>
      <c r="CPI3" s="187"/>
      <c r="CPJ3" s="187"/>
      <c r="CPK3" s="187"/>
      <c r="CPL3" s="187"/>
      <c r="CPM3" s="187"/>
      <c r="CPN3" s="187"/>
      <c r="CPO3" s="187"/>
      <c r="CPP3" s="187"/>
      <c r="CPQ3" s="187"/>
      <c r="CPR3" s="187"/>
      <c r="CPS3" s="187"/>
      <c r="CPT3" s="187"/>
      <c r="CPU3" s="187"/>
      <c r="CPV3" s="187"/>
      <c r="CPW3" s="187"/>
      <c r="CPX3" s="187"/>
      <c r="CPY3" s="187"/>
      <c r="CPZ3" s="187"/>
      <c r="CQA3" s="187"/>
      <c r="CQB3" s="187"/>
      <c r="CQC3" s="187"/>
      <c r="CQD3" s="187"/>
      <c r="CQE3" s="187"/>
      <c r="CQF3" s="187"/>
      <c r="CQG3" s="187"/>
      <c r="CQH3" s="187"/>
      <c r="CQI3" s="187"/>
      <c r="CQJ3" s="187"/>
      <c r="CQK3" s="187"/>
      <c r="CQL3" s="187"/>
      <c r="CQM3" s="187"/>
      <c r="CQN3" s="187"/>
      <c r="CQO3" s="187"/>
      <c r="CQP3" s="187"/>
      <c r="CQQ3" s="187"/>
      <c r="CQR3" s="187"/>
      <c r="CQS3" s="187"/>
      <c r="CQT3" s="187"/>
      <c r="CQU3" s="187"/>
      <c r="CQV3" s="187"/>
      <c r="CQW3" s="187"/>
      <c r="CQX3" s="187"/>
      <c r="CQY3" s="187"/>
      <c r="CQZ3" s="187"/>
      <c r="CRA3" s="187"/>
      <c r="CRB3" s="187"/>
      <c r="CRC3" s="187"/>
      <c r="CRD3" s="187"/>
      <c r="CRE3" s="187"/>
      <c r="CRF3" s="187"/>
      <c r="CRG3" s="187"/>
      <c r="CRH3" s="187"/>
      <c r="CRI3" s="187"/>
      <c r="CRJ3" s="187"/>
      <c r="CRK3" s="187"/>
      <c r="CRL3" s="187"/>
      <c r="CRM3" s="187"/>
      <c r="CRN3" s="187"/>
      <c r="CRO3" s="187"/>
      <c r="CRP3" s="187"/>
      <c r="CRQ3" s="187"/>
      <c r="CRR3" s="187"/>
      <c r="CRS3" s="187"/>
      <c r="CRT3" s="187"/>
      <c r="CRU3" s="187"/>
      <c r="CRV3" s="187"/>
      <c r="CRW3" s="187"/>
      <c r="CRX3" s="187"/>
      <c r="CRY3" s="187"/>
      <c r="CRZ3" s="187"/>
      <c r="CSA3" s="187"/>
      <c r="CSB3" s="187"/>
      <c r="CSC3" s="187"/>
      <c r="CSD3" s="187"/>
      <c r="CSE3" s="187"/>
      <c r="CSF3" s="187"/>
      <c r="CSG3" s="187"/>
      <c r="CSH3" s="187"/>
      <c r="CSI3" s="187"/>
      <c r="CSJ3" s="187"/>
      <c r="CSK3" s="187"/>
      <c r="CSL3" s="187"/>
      <c r="CSM3" s="187"/>
      <c r="CSN3" s="187"/>
      <c r="CSO3" s="187"/>
      <c r="CSP3" s="187"/>
      <c r="CSQ3" s="187"/>
      <c r="CSR3" s="187"/>
      <c r="CSS3" s="187"/>
      <c r="CST3" s="187"/>
      <c r="CSU3" s="187"/>
      <c r="CSV3" s="187"/>
      <c r="CSW3" s="187"/>
      <c r="CSX3" s="187"/>
      <c r="CSY3" s="187"/>
      <c r="CSZ3" s="187"/>
      <c r="CTA3" s="187"/>
      <c r="CTB3" s="187"/>
      <c r="CTC3" s="187"/>
      <c r="CTD3" s="187"/>
      <c r="CTE3" s="187"/>
      <c r="CTF3" s="187"/>
      <c r="CTG3" s="187"/>
      <c r="CTH3" s="187"/>
      <c r="CTI3" s="187"/>
      <c r="CTJ3" s="187"/>
      <c r="CTK3" s="187"/>
      <c r="CTL3" s="187"/>
      <c r="CTM3" s="187"/>
      <c r="CTN3" s="187"/>
      <c r="CTO3" s="187"/>
      <c r="CTP3" s="187"/>
      <c r="CTQ3" s="187"/>
      <c r="CTR3" s="187"/>
      <c r="CTS3" s="187"/>
      <c r="CTT3" s="187"/>
      <c r="CTU3" s="187"/>
      <c r="CTV3" s="187"/>
      <c r="CTW3" s="187"/>
      <c r="CTX3" s="187"/>
      <c r="CTY3" s="187"/>
      <c r="CTZ3" s="187"/>
      <c r="CUA3" s="187"/>
      <c r="CUB3" s="187"/>
      <c r="CUC3" s="187"/>
      <c r="CUD3" s="187"/>
      <c r="CUE3" s="187"/>
      <c r="CUF3" s="187"/>
      <c r="CUG3" s="187"/>
      <c r="CUH3" s="187"/>
      <c r="CUI3" s="187"/>
      <c r="CUJ3" s="187"/>
      <c r="CUK3" s="187"/>
      <c r="CUL3" s="187"/>
      <c r="CUM3" s="187"/>
      <c r="CUN3" s="187"/>
      <c r="CUO3" s="187"/>
      <c r="CUP3" s="187"/>
      <c r="CUQ3" s="187"/>
      <c r="CUR3" s="187"/>
      <c r="CUS3" s="187"/>
      <c r="CUT3" s="187"/>
      <c r="CUU3" s="187"/>
      <c r="CUV3" s="187"/>
      <c r="CUW3" s="187"/>
      <c r="CUX3" s="187"/>
      <c r="CUY3" s="187"/>
      <c r="CUZ3" s="187"/>
      <c r="CVA3" s="187"/>
      <c r="CVB3" s="187"/>
      <c r="CVC3" s="187"/>
      <c r="CVD3" s="187"/>
      <c r="CVE3" s="187"/>
      <c r="CVF3" s="187"/>
      <c r="CVG3" s="187"/>
      <c r="CVH3" s="187"/>
      <c r="CVI3" s="187"/>
      <c r="CVJ3" s="187"/>
      <c r="CVK3" s="187"/>
      <c r="CVL3" s="187"/>
      <c r="CVM3" s="187"/>
      <c r="CVN3" s="187"/>
      <c r="CVO3" s="187"/>
      <c r="CVP3" s="187"/>
      <c r="CVQ3" s="187"/>
      <c r="CVR3" s="187"/>
      <c r="CVS3" s="187"/>
      <c r="CVT3" s="187"/>
      <c r="CVU3" s="187"/>
      <c r="CVV3" s="187"/>
      <c r="CVW3" s="187"/>
      <c r="CVX3" s="187"/>
      <c r="CVY3" s="187"/>
      <c r="CVZ3" s="187"/>
      <c r="CWA3" s="187"/>
      <c r="CWB3" s="187"/>
      <c r="CWC3" s="187"/>
      <c r="CWD3" s="187"/>
      <c r="CWE3" s="187"/>
      <c r="CWF3" s="187"/>
      <c r="CWG3" s="187"/>
      <c r="CWH3" s="187"/>
      <c r="CWI3" s="187"/>
      <c r="CWJ3" s="187"/>
      <c r="CWK3" s="187"/>
      <c r="CWL3" s="187"/>
      <c r="CWM3" s="187"/>
      <c r="CWN3" s="187"/>
      <c r="CWO3" s="187"/>
      <c r="CWP3" s="187"/>
      <c r="CWQ3" s="187"/>
      <c r="CWR3" s="187"/>
      <c r="CWS3" s="187"/>
      <c r="CWT3" s="187"/>
      <c r="CWU3" s="187"/>
      <c r="CWV3" s="187"/>
      <c r="CWW3" s="187"/>
      <c r="CWX3" s="187"/>
      <c r="CWY3" s="187"/>
      <c r="CWZ3" s="187"/>
      <c r="CXA3" s="187"/>
      <c r="CXB3" s="187"/>
      <c r="CXC3" s="187"/>
      <c r="CXD3" s="187"/>
      <c r="CXE3" s="187"/>
      <c r="CXF3" s="187"/>
      <c r="CXG3" s="187"/>
      <c r="CXH3" s="187"/>
      <c r="CXI3" s="187"/>
      <c r="CXJ3" s="187"/>
      <c r="CXK3" s="187"/>
      <c r="CXL3" s="187"/>
      <c r="CXM3" s="187"/>
      <c r="CXN3" s="187"/>
      <c r="CXO3" s="187"/>
      <c r="CXP3" s="187"/>
      <c r="CXQ3" s="187"/>
      <c r="CXR3" s="187"/>
      <c r="CXS3" s="187"/>
      <c r="CXT3" s="187"/>
      <c r="CXU3" s="187"/>
      <c r="CXV3" s="187"/>
      <c r="CXW3" s="187"/>
      <c r="CXX3" s="187"/>
      <c r="CXY3" s="187"/>
      <c r="CXZ3" s="187"/>
      <c r="CYA3" s="187"/>
      <c r="CYB3" s="187"/>
      <c r="CYC3" s="187"/>
      <c r="CYD3" s="187"/>
      <c r="CYE3" s="187"/>
      <c r="CYF3" s="187"/>
      <c r="CYG3" s="187"/>
      <c r="CYH3" s="187"/>
      <c r="CYI3" s="187"/>
      <c r="CYJ3" s="187"/>
      <c r="CYK3" s="187"/>
      <c r="CYL3" s="187"/>
      <c r="CYM3" s="187"/>
      <c r="CYN3" s="187"/>
      <c r="CYO3" s="187"/>
      <c r="CYP3" s="187"/>
      <c r="CYQ3" s="187"/>
      <c r="CYR3" s="187"/>
      <c r="CYS3" s="187"/>
      <c r="CYT3" s="187"/>
      <c r="CYU3" s="187"/>
      <c r="CYV3" s="187"/>
      <c r="CYW3" s="187"/>
      <c r="CYX3" s="187"/>
      <c r="CYY3" s="187"/>
      <c r="CYZ3" s="187"/>
      <c r="CZA3" s="187"/>
      <c r="CZB3" s="187"/>
      <c r="CZC3" s="187"/>
      <c r="CZD3" s="187"/>
      <c r="CZE3" s="187"/>
      <c r="CZF3" s="187"/>
      <c r="CZG3" s="187"/>
      <c r="CZH3" s="187"/>
      <c r="CZI3" s="187"/>
      <c r="CZJ3" s="187"/>
      <c r="CZK3" s="187"/>
      <c r="CZL3" s="187"/>
      <c r="CZM3" s="187"/>
      <c r="CZN3" s="187"/>
      <c r="CZO3" s="187"/>
      <c r="CZP3" s="187"/>
      <c r="CZQ3" s="187"/>
      <c r="CZR3" s="187"/>
      <c r="CZS3" s="187"/>
      <c r="CZT3" s="187"/>
      <c r="CZU3" s="187"/>
      <c r="CZV3" s="187"/>
      <c r="CZW3" s="187"/>
      <c r="CZX3" s="187"/>
      <c r="CZY3" s="187"/>
      <c r="CZZ3" s="187"/>
      <c r="DAA3" s="187"/>
      <c r="DAB3" s="187"/>
      <c r="DAC3" s="187"/>
      <c r="DAD3" s="187"/>
      <c r="DAE3" s="187"/>
      <c r="DAF3" s="187"/>
      <c r="DAG3" s="187"/>
      <c r="DAH3" s="187"/>
      <c r="DAI3" s="187"/>
      <c r="DAJ3" s="187"/>
      <c r="DAK3" s="187"/>
      <c r="DAL3" s="187"/>
      <c r="DAM3" s="187"/>
      <c r="DAN3" s="187"/>
      <c r="DAO3" s="187"/>
      <c r="DAP3" s="187"/>
      <c r="DAQ3" s="187"/>
      <c r="DAR3" s="187"/>
      <c r="DAS3" s="187"/>
      <c r="DAT3" s="187"/>
      <c r="DAU3" s="187"/>
      <c r="DAV3" s="187"/>
      <c r="DAW3" s="187"/>
      <c r="DAX3" s="187"/>
      <c r="DAY3" s="187"/>
      <c r="DAZ3" s="187"/>
      <c r="DBA3" s="187"/>
      <c r="DBB3" s="187"/>
      <c r="DBC3" s="187"/>
      <c r="DBD3" s="187"/>
      <c r="DBE3" s="187"/>
      <c r="DBF3" s="187"/>
      <c r="DBG3" s="187"/>
      <c r="DBH3" s="187"/>
      <c r="DBI3" s="187"/>
      <c r="DBJ3" s="187"/>
      <c r="DBK3" s="187"/>
      <c r="DBL3" s="187"/>
      <c r="DBM3" s="187"/>
      <c r="DBN3" s="187"/>
      <c r="DBO3" s="187"/>
      <c r="DBP3" s="187"/>
      <c r="DBQ3" s="187"/>
      <c r="DBR3" s="187"/>
      <c r="DBS3" s="187"/>
      <c r="DBT3" s="187"/>
      <c r="DBU3" s="187"/>
      <c r="DBV3" s="187"/>
      <c r="DBW3" s="187"/>
      <c r="DBX3" s="187"/>
      <c r="DBY3" s="187"/>
      <c r="DBZ3" s="187"/>
      <c r="DCA3" s="187"/>
      <c r="DCB3" s="187"/>
      <c r="DCC3" s="187"/>
      <c r="DCD3" s="187"/>
      <c r="DCE3" s="187"/>
      <c r="DCF3" s="187"/>
      <c r="DCG3" s="187"/>
      <c r="DCH3" s="187"/>
      <c r="DCI3" s="187"/>
      <c r="DCJ3" s="187"/>
      <c r="DCK3" s="187"/>
      <c r="DCL3" s="187"/>
      <c r="DCM3" s="187"/>
      <c r="DCN3" s="187"/>
      <c r="DCO3" s="187"/>
      <c r="DCP3" s="187"/>
      <c r="DCQ3" s="187"/>
      <c r="DCR3" s="187"/>
      <c r="DCS3" s="187"/>
      <c r="DCT3" s="187"/>
      <c r="DCU3" s="187"/>
      <c r="DCV3" s="187"/>
      <c r="DCW3" s="187"/>
      <c r="DCX3" s="187"/>
      <c r="DCY3" s="187"/>
      <c r="DCZ3" s="187"/>
      <c r="DDA3" s="187"/>
      <c r="DDB3" s="187"/>
      <c r="DDC3" s="187"/>
      <c r="DDD3" s="187"/>
      <c r="DDE3" s="187"/>
      <c r="DDF3" s="187"/>
      <c r="DDG3" s="187"/>
      <c r="DDH3" s="187"/>
      <c r="DDI3" s="187"/>
      <c r="DDJ3" s="187"/>
      <c r="DDK3" s="187"/>
      <c r="DDL3" s="187"/>
      <c r="DDM3" s="187"/>
      <c r="DDN3" s="187"/>
      <c r="DDO3" s="187"/>
      <c r="DDP3" s="187"/>
      <c r="DDQ3" s="187"/>
      <c r="DDR3" s="187"/>
      <c r="DDS3" s="187"/>
      <c r="DDT3" s="187"/>
      <c r="DDU3" s="187"/>
      <c r="DDV3" s="187"/>
      <c r="DDW3" s="187"/>
      <c r="DDX3" s="187"/>
      <c r="DDY3" s="187"/>
      <c r="DDZ3" s="187"/>
      <c r="DEA3" s="187"/>
      <c r="DEB3" s="187"/>
      <c r="DEC3" s="187"/>
      <c r="DED3" s="187"/>
      <c r="DEE3" s="187"/>
      <c r="DEF3" s="187"/>
      <c r="DEG3" s="187"/>
      <c r="DEH3" s="187"/>
      <c r="DEI3" s="187"/>
      <c r="DEJ3" s="187"/>
      <c r="DEK3" s="187"/>
      <c r="DEL3" s="187"/>
      <c r="DEM3" s="187"/>
      <c r="DEN3" s="187"/>
      <c r="DEO3" s="187"/>
      <c r="DEP3" s="187"/>
      <c r="DEQ3" s="187"/>
      <c r="DER3" s="187"/>
      <c r="DES3" s="187"/>
      <c r="DET3" s="187"/>
      <c r="DEU3" s="187"/>
      <c r="DEV3" s="187"/>
      <c r="DEW3" s="187"/>
      <c r="DEX3" s="187"/>
      <c r="DEY3" s="187"/>
      <c r="DEZ3" s="187"/>
      <c r="DFA3" s="187"/>
      <c r="DFB3" s="187"/>
      <c r="DFC3" s="187"/>
      <c r="DFD3" s="187"/>
      <c r="DFE3" s="187"/>
      <c r="DFF3" s="187"/>
      <c r="DFG3" s="187"/>
      <c r="DFH3" s="187"/>
      <c r="DFI3" s="187"/>
      <c r="DFJ3" s="187"/>
      <c r="DFK3" s="187"/>
      <c r="DFL3" s="187"/>
      <c r="DFM3" s="187"/>
      <c r="DFN3" s="187"/>
      <c r="DFO3" s="187"/>
      <c r="DFP3" s="187"/>
      <c r="DFQ3" s="187"/>
      <c r="DFR3" s="187"/>
      <c r="DFS3" s="187"/>
      <c r="DFT3" s="187"/>
      <c r="DFU3" s="187"/>
      <c r="DFV3" s="187"/>
      <c r="DFW3" s="187"/>
      <c r="DFX3" s="187"/>
      <c r="DFY3" s="187"/>
      <c r="DFZ3" s="187"/>
      <c r="DGA3" s="187"/>
      <c r="DGB3" s="187"/>
      <c r="DGC3" s="187"/>
      <c r="DGD3" s="187"/>
      <c r="DGE3" s="187"/>
      <c r="DGF3" s="187"/>
      <c r="DGG3" s="187"/>
      <c r="DGH3" s="187"/>
      <c r="DGI3" s="187"/>
      <c r="DGJ3" s="187"/>
      <c r="DGK3" s="187"/>
      <c r="DGL3" s="187"/>
      <c r="DGM3" s="187"/>
      <c r="DGN3" s="187"/>
      <c r="DGO3" s="187"/>
      <c r="DGP3" s="187"/>
      <c r="DGQ3" s="187"/>
      <c r="DGR3" s="187"/>
      <c r="DGS3" s="187"/>
      <c r="DGT3" s="187"/>
      <c r="DGU3" s="187"/>
      <c r="DGV3" s="187"/>
      <c r="DGW3" s="187"/>
      <c r="DGX3" s="187"/>
      <c r="DGY3" s="187"/>
      <c r="DGZ3" s="187"/>
      <c r="DHA3" s="187"/>
      <c r="DHB3" s="187"/>
      <c r="DHC3" s="187"/>
      <c r="DHD3" s="187"/>
      <c r="DHE3" s="187"/>
      <c r="DHF3" s="187"/>
      <c r="DHG3" s="187"/>
      <c r="DHH3" s="187"/>
      <c r="DHI3" s="187"/>
      <c r="DHJ3" s="187"/>
      <c r="DHK3" s="187"/>
      <c r="DHL3" s="187"/>
      <c r="DHM3" s="187"/>
      <c r="DHN3" s="187"/>
      <c r="DHO3" s="187"/>
      <c r="DHP3" s="187"/>
      <c r="DHQ3" s="187"/>
      <c r="DHR3" s="187"/>
      <c r="DHS3" s="187"/>
      <c r="DHT3" s="187"/>
      <c r="DHU3" s="187"/>
      <c r="DHV3" s="187"/>
      <c r="DHW3" s="187"/>
      <c r="DHX3" s="187"/>
      <c r="DHY3" s="187"/>
      <c r="DHZ3" s="187"/>
      <c r="DIA3" s="187"/>
      <c r="DIB3" s="187"/>
      <c r="DIC3" s="187"/>
      <c r="DID3" s="187"/>
      <c r="DIE3" s="187"/>
      <c r="DIF3" s="187"/>
      <c r="DIG3" s="187"/>
      <c r="DIH3" s="187"/>
      <c r="DII3" s="187"/>
      <c r="DIJ3" s="187"/>
      <c r="DIK3" s="187"/>
      <c r="DIL3" s="187"/>
      <c r="DIM3" s="187"/>
      <c r="DIN3" s="187"/>
      <c r="DIO3" s="187"/>
      <c r="DIP3" s="187"/>
      <c r="DIQ3" s="187"/>
      <c r="DIR3" s="187"/>
      <c r="DIS3" s="187"/>
      <c r="DIT3" s="187"/>
      <c r="DIU3" s="187"/>
      <c r="DIV3" s="187"/>
      <c r="DIW3" s="187"/>
      <c r="DIX3" s="187"/>
      <c r="DIY3" s="187"/>
      <c r="DIZ3" s="187"/>
      <c r="DJA3" s="187"/>
      <c r="DJB3" s="187"/>
      <c r="DJC3" s="187"/>
      <c r="DJD3" s="187"/>
      <c r="DJE3" s="187"/>
      <c r="DJF3" s="187"/>
      <c r="DJG3" s="187"/>
      <c r="DJH3" s="187"/>
      <c r="DJI3" s="187"/>
      <c r="DJJ3" s="187"/>
      <c r="DJK3" s="187"/>
      <c r="DJL3" s="187"/>
      <c r="DJM3" s="187"/>
      <c r="DJN3" s="187"/>
      <c r="DJO3" s="187"/>
      <c r="DJP3" s="187"/>
      <c r="DJQ3" s="187"/>
      <c r="DJR3" s="187"/>
      <c r="DJS3" s="187"/>
      <c r="DJT3" s="187"/>
      <c r="DJU3" s="187"/>
      <c r="DJV3" s="187"/>
      <c r="DJW3" s="187"/>
      <c r="DJX3" s="187"/>
      <c r="DJY3" s="187"/>
      <c r="DJZ3" s="187"/>
      <c r="DKA3" s="187"/>
      <c r="DKB3" s="187"/>
      <c r="DKC3" s="187"/>
      <c r="DKD3" s="187"/>
      <c r="DKE3" s="187"/>
      <c r="DKF3" s="187"/>
      <c r="DKG3" s="187"/>
      <c r="DKH3" s="187"/>
      <c r="DKI3" s="187"/>
      <c r="DKJ3" s="187"/>
      <c r="DKK3" s="187"/>
      <c r="DKL3" s="187"/>
      <c r="DKM3" s="187"/>
      <c r="DKN3" s="187"/>
      <c r="DKO3" s="187"/>
      <c r="DKP3" s="187"/>
      <c r="DKQ3" s="187"/>
      <c r="DKR3" s="187"/>
      <c r="DKS3" s="187"/>
      <c r="DKT3" s="187"/>
      <c r="DKU3" s="187"/>
      <c r="DKV3" s="187"/>
      <c r="DKW3" s="187"/>
      <c r="DKX3" s="187"/>
      <c r="DKY3" s="187"/>
      <c r="DKZ3" s="187"/>
      <c r="DLA3" s="187"/>
      <c r="DLB3" s="187"/>
      <c r="DLC3" s="187"/>
      <c r="DLD3" s="187"/>
      <c r="DLE3" s="187"/>
      <c r="DLF3" s="187"/>
      <c r="DLG3" s="187"/>
      <c r="DLH3" s="187"/>
      <c r="DLI3" s="187"/>
      <c r="DLJ3" s="187"/>
      <c r="DLK3" s="187"/>
      <c r="DLL3" s="187"/>
      <c r="DLM3" s="187"/>
      <c r="DLN3" s="187"/>
      <c r="DLO3" s="187"/>
      <c r="DLP3" s="187"/>
      <c r="DLQ3" s="187"/>
      <c r="DLR3" s="187"/>
      <c r="DLS3" s="187"/>
      <c r="DLT3" s="187"/>
      <c r="DLU3" s="187"/>
      <c r="DLV3" s="187"/>
      <c r="DLW3" s="187"/>
      <c r="DLX3" s="187"/>
      <c r="DLY3" s="187"/>
      <c r="DLZ3" s="187"/>
      <c r="DMA3" s="187"/>
      <c r="DMB3" s="187"/>
      <c r="DMC3" s="187"/>
      <c r="DMD3" s="187"/>
      <c r="DME3" s="187"/>
      <c r="DMF3" s="187"/>
      <c r="DMG3" s="187"/>
      <c r="DMH3" s="187"/>
      <c r="DMI3" s="187"/>
      <c r="DMJ3" s="187"/>
      <c r="DMK3" s="187"/>
      <c r="DML3" s="187"/>
      <c r="DMM3" s="187"/>
      <c r="DMN3" s="187"/>
      <c r="DMO3" s="187"/>
      <c r="DMP3" s="187"/>
      <c r="DMQ3" s="187"/>
      <c r="DMR3" s="187"/>
      <c r="DMS3" s="187"/>
      <c r="DMT3" s="187"/>
      <c r="DMU3" s="187"/>
      <c r="DMV3" s="187"/>
      <c r="DMW3" s="187"/>
      <c r="DMX3" s="187"/>
      <c r="DMY3" s="187"/>
      <c r="DMZ3" s="187"/>
      <c r="DNA3" s="187"/>
      <c r="DNB3" s="187"/>
      <c r="DNC3" s="187"/>
      <c r="DND3" s="187"/>
      <c r="DNE3" s="187"/>
      <c r="DNF3" s="187"/>
      <c r="DNG3" s="187"/>
      <c r="DNH3" s="187"/>
      <c r="DNI3" s="187"/>
      <c r="DNJ3" s="187"/>
      <c r="DNK3" s="187"/>
      <c r="DNL3" s="187"/>
      <c r="DNM3" s="187"/>
      <c r="DNN3" s="187"/>
      <c r="DNO3" s="187"/>
      <c r="DNP3" s="187"/>
      <c r="DNQ3" s="187"/>
      <c r="DNR3" s="187"/>
      <c r="DNS3" s="187"/>
      <c r="DNT3" s="187"/>
      <c r="DNU3" s="187"/>
      <c r="DNV3" s="187"/>
      <c r="DNW3" s="187"/>
      <c r="DNX3" s="187"/>
      <c r="DNY3" s="187"/>
      <c r="DNZ3" s="187"/>
      <c r="DOA3" s="187"/>
      <c r="DOB3" s="187"/>
      <c r="DOC3" s="187"/>
      <c r="DOD3" s="187"/>
      <c r="DOE3" s="187"/>
      <c r="DOF3" s="187"/>
      <c r="DOG3" s="187"/>
      <c r="DOH3" s="187"/>
      <c r="DOI3" s="187"/>
      <c r="DOJ3" s="187"/>
      <c r="DOK3" s="187"/>
      <c r="DOL3" s="187"/>
      <c r="DOM3" s="187"/>
      <c r="DON3" s="187"/>
      <c r="DOO3" s="187"/>
      <c r="DOP3" s="187"/>
      <c r="DOQ3" s="187"/>
      <c r="DOR3" s="187"/>
      <c r="DOS3" s="187"/>
      <c r="DOT3" s="187"/>
      <c r="DOU3" s="187"/>
      <c r="DOV3" s="187"/>
      <c r="DOW3" s="187"/>
      <c r="DOX3" s="187"/>
      <c r="DOY3" s="187"/>
      <c r="DOZ3" s="187"/>
      <c r="DPA3" s="187"/>
      <c r="DPB3" s="187"/>
      <c r="DPC3" s="187"/>
      <c r="DPD3" s="187"/>
      <c r="DPE3" s="187"/>
      <c r="DPF3" s="187"/>
      <c r="DPG3" s="187"/>
      <c r="DPH3" s="187"/>
      <c r="DPI3" s="187"/>
      <c r="DPJ3" s="187"/>
      <c r="DPK3" s="187"/>
      <c r="DPL3" s="187"/>
      <c r="DPM3" s="187"/>
      <c r="DPN3" s="187"/>
      <c r="DPO3" s="187"/>
      <c r="DPP3" s="187"/>
      <c r="DPQ3" s="187"/>
      <c r="DPR3" s="187"/>
      <c r="DPS3" s="187"/>
      <c r="DPT3" s="187"/>
      <c r="DPU3" s="187"/>
      <c r="DPV3" s="187"/>
      <c r="DPW3" s="187"/>
      <c r="DPX3" s="187"/>
      <c r="DPY3" s="187"/>
      <c r="DPZ3" s="187"/>
      <c r="DQA3" s="187"/>
      <c r="DQB3" s="187"/>
      <c r="DQC3" s="187"/>
      <c r="DQD3" s="187"/>
      <c r="DQE3" s="187"/>
      <c r="DQF3" s="187"/>
      <c r="DQG3" s="187"/>
      <c r="DQH3" s="187"/>
      <c r="DQI3" s="187"/>
      <c r="DQJ3" s="187"/>
      <c r="DQK3" s="187"/>
      <c r="DQL3" s="187"/>
      <c r="DQM3" s="187"/>
      <c r="DQN3" s="187"/>
      <c r="DQO3" s="187"/>
      <c r="DQP3" s="187"/>
      <c r="DQQ3" s="187"/>
      <c r="DQR3" s="187"/>
      <c r="DQS3" s="187"/>
      <c r="DQT3" s="187"/>
      <c r="DQU3" s="187"/>
      <c r="DQV3" s="187"/>
      <c r="DQW3" s="187"/>
      <c r="DQX3" s="187"/>
      <c r="DQY3" s="187"/>
      <c r="DQZ3" s="187"/>
      <c r="DRA3" s="187"/>
      <c r="DRB3" s="187"/>
      <c r="DRC3" s="187"/>
      <c r="DRD3" s="187"/>
      <c r="DRE3" s="187"/>
      <c r="DRF3" s="187"/>
      <c r="DRG3" s="187"/>
      <c r="DRH3" s="187"/>
      <c r="DRI3" s="187"/>
      <c r="DRJ3" s="187"/>
      <c r="DRK3" s="187"/>
      <c r="DRL3" s="187"/>
      <c r="DRM3" s="187"/>
      <c r="DRN3" s="187"/>
      <c r="DRO3" s="187"/>
      <c r="DRP3" s="187"/>
      <c r="DRQ3" s="187"/>
      <c r="DRR3" s="187"/>
      <c r="DRS3" s="187"/>
      <c r="DRT3" s="187"/>
      <c r="DRU3" s="187"/>
      <c r="DRV3" s="187"/>
      <c r="DRW3" s="187"/>
      <c r="DRX3" s="187"/>
      <c r="DRY3" s="187"/>
      <c r="DRZ3" s="187"/>
      <c r="DSA3" s="187"/>
      <c r="DSB3" s="187"/>
      <c r="DSC3" s="187"/>
      <c r="DSD3" s="187"/>
      <c r="DSE3" s="187"/>
      <c r="DSF3" s="187"/>
      <c r="DSG3" s="187"/>
      <c r="DSH3" s="187"/>
      <c r="DSI3" s="187"/>
      <c r="DSJ3" s="187"/>
      <c r="DSK3" s="187"/>
      <c r="DSL3" s="187"/>
      <c r="DSM3" s="187"/>
      <c r="DSN3" s="187"/>
      <c r="DSO3" s="187"/>
      <c r="DSP3" s="187"/>
      <c r="DSQ3" s="187"/>
      <c r="DSR3" s="187"/>
      <c r="DSS3" s="187"/>
      <c r="DST3" s="187"/>
      <c r="DSU3" s="187"/>
      <c r="DSV3" s="187"/>
      <c r="DSW3" s="187"/>
      <c r="DSX3" s="187"/>
      <c r="DSY3" s="187"/>
      <c r="DSZ3" s="187"/>
      <c r="DTA3" s="187"/>
      <c r="DTB3" s="187"/>
      <c r="DTC3" s="187"/>
      <c r="DTD3" s="187"/>
      <c r="DTE3" s="187"/>
      <c r="DTF3" s="187"/>
      <c r="DTG3" s="187"/>
      <c r="DTH3" s="187"/>
      <c r="DTI3" s="187"/>
      <c r="DTJ3" s="187"/>
      <c r="DTK3" s="187"/>
      <c r="DTL3" s="187"/>
      <c r="DTM3" s="187"/>
      <c r="DTN3" s="187"/>
      <c r="DTO3" s="187"/>
      <c r="DTP3" s="187"/>
      <c r="DTQ3" s="187"/>
      <c r="DTR3" s="187"/>
      <c r="DTS3" s="187"/>
      <c r="DTT3" s="187"/>
      <c r="DTU3" s="187"/>
      <c r="DTV3" s="187"/>
      <c r="DTW3" s="187"/>
      <c r="DTX3" s="187"/>
      <c r="DTY3" s="187"/>
      <c r="DTZ3" s="187"/>
      <c r="DUA3" s="187"/>
      <c r="DUB3" s="187"/>
      <c r="DUC3" s="187"/>
      <c r="DUD3" s="187"/>
      <c r="DUE3" s="187"/>
      <c r="DUF3" s="187"/>
      <c r="DUG3" s="187"/>
      <c r="DUH3" s="187"/>
      <c r="DUI3" s="187"/>
      <c r="DUJ3" s="187"/>
      <c r="DUK3" s="187"/>
      <c r="DUL3" s="187"/>
      <c r="DUM3" s="187"/>
      <c r="DUN3" s="187"/>
      <c r="DUO3" s="187"/>
      <c r="DUP3" s="187"/>
      <c r="DUQ3" s="187"/>
      <c r="DUR3" s="187"/>
      <c r="DUS3" s="187"/>
      <c r="DUT3" s="187"/>
      <c r="DUU3" s="187"/>
      <c r="DUV3" s="187"/>
      <c r="DUW3" s="187"/>
      <c r="DUX3" s="187"/>
      <c r="DUY3" s="187"/>
      <c r="DUZ3" s="187"/>
      <c r="DVA3" s="187"/>
      <c r="DVB3" s="187"/>
      <c r="DVC3" s="187"/>
      <c r="DVD3" s="187"/>
      <c r="DVE3" s="187"/>
      <c r="DVF3" s="187"/>
      <c r="DVG3" s="187"/>
      <c r="DVH3" s="187"/>
      <c r="DVI3" s="187"/>
      <c r="DVJ3" s="187"/>
      <c r="DVK3" s="187"/>
      <c r="DVL3" s="187"/>
      <c r="DVM3" s="187"/>
      <c r="DVN3" s="187"/>
      <c r="DVO3" s="187"/>
      <c r="DVP3" s="187"/>
      <c r="DVQ3" s="187"/>
      <c r="DVR3" s="187"/>
      <c r="DVS3" s="187"/>
      <c r="DVT3" s="187"/>
      <c r="DVU3" s="187"/>
      <c r="DVV3" s="187"/>
      <c r="DVW3" s="187"/>
      <c r="DVX3" s="187"/>
      <c r="DVY3" s="187"/>
      <c r="DVZ3" s="187"/>
      <c r="DWA3" s="187"/>
      <c r="DWB3" s="187"/>
      <c r="DWC3" s="187"/>
      <c r="DWD3" s="187"/>
      <c r="DWE3" s="187"/>
      <c r="DWF3" s="187"/>
      <c r="DWG3" s="187"/>
      <c r="DWH3" s="187"/>
      <c r="DWI3" s="187"/>
      <c r="DWJ3" s="187"/>
      <c r="DWK3" s="187"/>
      <c r="DWL3" s="187"/>
      <c r="DWM3" s="187"/>
      <c r="DWN3" s="187"/>
      <c r="DWO3" s="187"/>
      <c r="DWP3" s="187"/>
      <c r="DWQ3" s="187"/>
      <c r="DWR3" s="187"/>
      <c r="DWS3" s="187"/>
      <c r="DWT3" s="187"/>
      <c r="DWU3" s="187"/>
      <c r="DWV3" s="187"/>
      <c r="DWW3" s="187"/>
      <c r="DWX3" s="187"/>
      <c r="DWY3" s="187"/>
      <c r="DWZ3" s="187"/>
      <c r="DXA3" s="187"/>
      <c r="DXB3" s="187"/>
      <c r="DXC3" s="187"/>
      <c r="DXD3" s="187"/>
      <c r="DXE3" s="187"/>
      <c r="DXF3" s="187"/>
      <c r="DXG3" s="187"/>
      <c r="DXH3" s="187"/>
      <c r="DXI3" s="187"/>
      <c r="DXJ3" s="187"/>
      <c r="DXK3" s="187"/>
      <c r="DXL3" s="187"/>
      <c r="DXM3" s="187"/>
      <c r="DXN3" s="187"/>
      <c r="DXO3" s="187"/>
      <c r="DXP3" s="187"/>
      <c r="DXQ3" s="187"/>
      <c r="DXR3" s="187"/>
      <c r="DXS3" s="187"/>
      <c r="DXT3" s="187"/>
      <c r="DXU3" s="187"/>
      <c r="DXV3" s="187"/>
      <c r="DXW3" s="187"/>
      <c r="DXX3" s="187"/>
      <c r="DXY3" s="187"/>
      <c r="DXZ3" s="187"/>
      <c r="DYA3" s="187"/>
      <c r="DYB3" s="187"/>
      <c r="DYC3" s="187"/>
      <c r="DYD3" s="187"/>
      <c r="DYE3" s="187"/>
      <c r="DYF3" s="187"/>
      <c r="DYG3" s="187"/>
      <c r="DYH3" s="187"/>
      <c r="DYI3" s="187"/>
      <c r="DYJ3" s="187"/>
      <c r="DYK3" s="187"/>
      <c r="DYL3" s="187"/>
      <c r="DYM3" s="187"/>
      <c r="DYN3" s="187"/>
      <c r="DYO3" s="187"/>
      <c r="DYP3" s="187"/>
      <c r="DYQ3" s="187"/>
      <c r="DYR3" s="187"/>
      <c r="DYS3" s="187"/>
      <c r="DYT3" s="187"/>
      <c r="DYU3" s="187"/>
      <c r="DYV3" s="187"/>
      <c r="DYW3" s="187"/>
      <c r="DYX3" s="187"/>
      <c r="DYY3" s="187"/>
      <c r="DYZ3" s="187"/>
      <c r="DZA3" s="187"/>
      <c r="DZB3" s="187"/>
      <c r="DZC3" s="187"/>
      <c r="DZD3" s="187"/>
      <c r="DZE3" s="187"/>
      <c r="DZF3" s="187"/>
      <c r="DZG3" s="187"/>
      <c r="DZH3" s="187"/>
      <c r="DZI3" s="187"/>
      <c r="DZJ3" s="187"/>
      <c r="DZK3" s="187"/>
      <c r="DZL3" s="187"/>
      <c r="DZM3" s="187"/>
      <c r="DZN3" s="187"/>
      <c r="DZO3" s="187"/>
      <c r="DZP3" s="187"/>
      <c r="DZQ3" s="187"/>
      <c r="DZR3" s="187"/>
      <c r="DZS3" s="187"/>
      <c r="DZT3" s="187"/>
      <c r="DZU3" s="187"/>
      <c r="DZV3" s="187"/>
      <c r="DZW3" s="187"/>
      <c r="DZX3" s="187"/>
      <c r="DZY3" s="187"/>
      <c r="DZZ3" s="187"/>
      <c r="EAA3" s="187"/>
      <c r="EAB3" s="187"/>
      <c r="EAC3" s="187"/>
      <c r="EAD3" s="187"/>
      <c r="EAE3" s="187"/>
      <c r="EAF3" s="187"/>
      <c r="EAG3" s="187"/>
      <c r="EAH3" s="187"/>
      <c r="EAI3" s="187"/>
      <c r="EAJ3" s="187"/>
      <c r="EAK3" s="187"/>
      <c r="EAL3" s="187"/>
      <c r="EAM3" s="187"/>
      <c r="EAN3" s="187"/>
      <c r="EAO3" s="187"/>
      <c r="EAP3" s="187"/>
      <c r="EAQ3" s="187"/>
      <c r="EAR3" s="187"/>
      <c r="EAS3" s="187"/>
      <c r="EAT3" s="187"/>
      <c r="EAU3" s="187"/>
      <c r="EAV3" s="187"/>
      <c r="EAW3" s="187"/>
      <c r="EAX3" s="187"/>
      <c r="EAY3" s="187"/>
      <c r="EAZ3" s="187"/>
      <c r="EBA3" s="187"/>
      <c r="EBB3" s="187"/>
      <c r="EBC3" s="187"/>
      <c r="EBD3" s="187"/>
      <c r="EBE3" s="187"/>
      <c r="EBF3" s="187"/>
      <c r="EBG3" s="187"/>
      <c r="EBH3" s="187"/>
      <c r="EBI3" s="187"/>
      <c r="EBJ3" s="187"/>
      <c r="EBK3" s="187"/>
      <c r="EBL3" s="187"/>
      <c r="EBM3" s="187"/>
      <c r="EBN3" s="187"/>
      <c r="EBO3" s="187"/>
      <c r="EBP3" s="187"/>
      <c r="EBQ3" s="187"/>
      <c r="EBR3" s="187"/>
      <c r="EBS3" s="187"/>
      <c r="EBT3" s="187"/>
      <c r="EBU3" s="187"/>
      <c r="EBV3" s="187"/>
      <c r="EBW3" s="187"/>
      <c r="EBX3" s="187"/>
      <c r="EBY3" s="187"/>
      <c r="EBZ3" s="187"/>
      <c r="ECA3" s="187"/>
      <c r="ECB3" s="187"/>
      <c r="ECC3" s="187"/>
      <c r="ECD3" s="187"/>
      <c r="ECE3" s="187"/>
      <c r="ECF3" s="187"/>
      <c r="ECG3" s="187"/>
      <c r="ECH3" s="187"/>
      <c r="ECI3" s="187"/>
      <c r="ECJ3" s="187"/>
      <c r="ECK3" s="187"/>
      <c r="ECL3" s="187"/>
      <c r="ECM3" s="187"/>
      <c r="ECN3" s="187"/>
      <c r="ECO3" s="187"/>
      <c r="ECP3" s="187"/>
      <c r="ECQ3" s="187"/>
      <c r="ECR3" s="187"/>
      <c r="ECS3" s="187"/>
      <c r="ECT3" s="187"/>
      <c r="ECU3" s="187"/>
      <c r="ECV3" s="187"/>
      <c r="ECW3" s="187"/>
      <c r="ECX3" s="187"/>
      <c r="ECY3" s="187"/>
      <c r="ECZ3" s="187"/>
      <c r="EDA3" s="187"/>
      <c r="EDB3" s="187"/>
      <c r="EDC3" s="187"/>
      <c r="EDD3" s="187"/>
      <c r="EDE3" s="187"/>
      <c r="EDF3" s="187"/>
      <c r="EDG3" s="187"/>
      <c r="EDH3" s="187"/>
      <c r="EDI3" s="187"/>
      <c r="EDJ3" s="187"/>
      <c r="EDK3" s="187"/>
      <c r="EDL3" s="187"/>
      <c r="EDM3" s="187"/>
      <c r="EDN3" s="187"/>
      <c r="EDO3" s="187"/>
      <c r="EDP3" s="187"/>
      <c r="EDQ3" s="187"/>
      <c r="EDR3" s="187"/>
      <c r="EDS3" s="187"/>
      <c r="EDT3" s="187"/>
      <c r="EDU3" s="187"/>
      <c r="EDV3" s="187"/>
      <c r="EDW3" s="187"/>
      <c r="EDX3" s="187"/>
      <c r="EDY3" s="187"/>
      <c r="EDZ3" s="187"/>
      <c r="EEA3" s="187"/>
      <c r="EEB3" s="187"/>
      <c r="EEC3" s="187"/>
      <c r="EED3" s="187"/>
      <c r="EEE3" s="187"/>
      <c r="EEF3" s="187"/>
      <c r="EEG3" s="187"/>
      <c r="EEH3" s="187"/>
      <c r="EEI3" s="187"/>
      <c r="EEJ3" s="187"/>
      <c r="EEK3" s="187"/>
      <c r="EEL3" s="187"/>
      <c r="EEM3" s="187"/>
      <c r="EEN3" s="187"/>
      <c r="EEO3" s="187"/>
      <c r="EEP3" s="187"/>
      <c r="EEQ3" s="187"/>
      <c r="EER3" s="187"/>
      <c r="EES3" s="187"/>
      <c r="EET3" s="187"/>
      <c r="EEU3" s="187"/>
      <c r="EEV3" s="187"/>
      <c r="EEW3" s="187"/>
      <c r="EEX3" s="187"/>
      <c r="EEY3" s="187"/>
      <c r="EEZ3" s="187"/>
      <c r="EFA3" s="187"/>
      <c r="EFB3" s="187"/>
      <c r="EFC3" s="187"/>
      <c r="EFD3" s="187"/>
      <c r="EFE3" s="187"/>
      <c r="EFF3" s="187"/>
      <c r="EFG3" s="187"/>
      <c r="EFH3" s="187"/>
      <c r="EFI3" s="187"/>
      <c r="EFJ3" s="187"/>
      <c r="EFK3" s="187"/>
      <c r="EFL3" s="187"/>
      <c r="EFM3" s="187"/>
      <c r="EFN3" s="187"/>
      <c r="EFO3" s="187"/>
      <c r="EFP3" s="187"/>
      <c r="EFQ3" s="187"/>
      <c r="EFR3" s="187"/>
      <c r="EFS3" s="187"/>
      <c r="EFT3" s="187"/>
      <c r="EFU3" s="187"/>
      <c r="EFV3" s="187"/>
      <c r="EFW3" s="187"/>
      <c r="EFX3" s="187"/>
      <c r="EFY3" s="187"/>
      <c r="EFZ3" s="187"/>
      <c r="EGA3" s="187"/>
      <c r="EGB3" s="187"/>
      <c r="EGC3" s="187"/>
      <c r="EGD3" s="187"/>
      <c r="EGE3" s="187"/>
      <c r="EGF3" s="187"/>
      <c r="EGG3" s="187"/>
      <c r="EGH3" s="187"/>
      <c r="EGI3" s="187"/>
      <c r="EGJ3" s="187"/>
      <c r="EGK3" s="187"/>
      <c r="EGL3" s="187"/>
      <c r="EGM3" s="187"/>
      <c r="EGN3" s="187"/>
      <c r="EGO3" s="187"/>
      <c r="EGP3" s="187"/>
      <c r="EGQ3" s="187"/>
      <c r="EGR3" s="187"/>
      <c r="EGS3" s="187"/>
      <c r="EGT3" s="187"/>
      <c r="EGU3" s="187"/>
      <c r="EGV3" s="187"/>
      <c r="EGW3" s="187"/>
      <c r="EGX3" s="187"/>
      <c r="EGY3" s="187"/>
      <c r="EGZ3" s="187"/>
      <c r="EHA3" s="187"/>
      <c r="EHB3" s="187"/>
      <c r="EHC3" s="187"/>
      <c r="EHD3" s="187"/>
      <c r="EHE3" s="187"/>
      <c r="EHF3" s="187"/>
      <c r="EHG3" s="187"/>
      <c r="EHH3" s="187"/>
      <c r="EHI3" s="187"/>
      <c r="EHJ3" s="187"/>
      <c r="EHK3" s="187"/>
      <c r="EHL3" s="187"/>
      <c r="EHM3" s="187"/>
      <c r="EHN3" s="187"/>
      <c r="EHO3" s="187"/>
      <c r="EHP3" s="187"/>
      <c r="EHQ3" s="187"/>
      <c r="EHR3" s="187"/>
      <c r="EHS3" s="187"/>
      <c r="EHT3" s="187"/>
      <c r="EHU3" s="187"/>
      <c r="EHV3" s="187"/>
      <c r="EHW3" s="187"/>
      <c r="EHX3" s="187"/>
      <c r="EHY3" s="187"/>
      <c r="EHZ3" s="187"/>
      <c r="EIA3" s="187"/>
      <c r="EIB3" s="187"/>
      <c r="EIC3" s="187"/>
      <c r="EID3" s="187"/>
      <c r="EIE3" s="187"/>
      <c r="EIF3" s="187"/>
      <c r="EIG3" s="187"/>
      <c r="EIH3" s="187"/>
      <c r="EII3" s="187"/>
      <c r="EIJ3" s="187"/>
      <c r="EIK3" s="187"/>
      <c r="EIL3" s="187"/>
      <c r="EIM3" s="187"/>
      <c r="EIN3" s="187"/>
      <c r="EIO3" s="187"/>
      <c r="EIP3" s="187"/>
      <c r="EIQ3" s="187"/>
      <c r="EIR3" s="187"/>
      <c r="EIS3" s="187"/>
      <c r="EIT3" s="187"/>
      <c r="EIU3" s="187"/>
      <c r="EIV3" s="187"/>
      <c r="EIW3" s="187"/>
      <c r="EIX3" s="187"/>
      <c r="EIY3" s="187"/>
      <c r="EIZ3" s="187"/>
      <c r="EJA3" s="187"/>
      <c r="EJB3" s="187"/>
      <c r="EJC3" s="187"/>
      <c r="EJD3" s="187"/>
      <c r="EJE3" s="187"/>
      <c r="EJF3" s="187"/>
      <c r="EJG3" s="187"/>
      <c r="EJH3" s="187"/>
      <c r="EJI3" s="187"/>
      <c r="EJJ3" s="187"/>
      <c r="EJK3" s="187"/>
      <c r="EJL3" s="187"/>
      <c r="EJM3" s="187"/>
      <c r="EJN3" s="187"/>
      <c r="EJO3" s="187"/>
      <c r="EJP3" s="187"/>
      <c r="EJQ3" s="187"/>
      <c r="EJR3" s="187"/>
      <c r="EJS3" s="187"/>
      <c r="EJT3" s="187"/>
      <c r="EJU3" s="187"/>
      <c r="EJV3" s="187"/>
      <c r="EJW3" s="187"/>
      <c r="EJX3" s="187"/>
      <c r="EJY3" s="187"/>
      <c r="EJZ3" s="187"/>
      <c r="EKA3" s="187"/>
      <c r="EKB3" s="187"/>
      <c r="EKC3" s="187"/>
      <c r="EKD3" s="187"/>
      <c r="EKE3" s="187"/>
      <c r="EKF3" s="187"/>
      <c r="EKG3" s="187"/>
      <c r="EKH3" s="187"/>
      <c r="EKI3" s="187"/>
      <c r="EKJ3" s="187"/>
      <c r="EKK3" s="187"/>
      <c r="EKL3" s="187"/>
      <c r="EKM3" s="187"/>
      <c r="EKN3" s="187"/>
      <c r="EKO3" s="187"/>
      <c r="EKP3" s="187"/>
      <c r="EKQ3" s="187"/>
      <c r="EKR3" s="187"/>
      <c r="EKS3" s="187"/>
      <c r="EKT3" s="187"/>
      <c r="EKU3" s="187"/>
      <c r="EKV3" s="187"/>
      <c r="EKW3" s="187"/>
      <c r="EKX3" s="187"/>
      <c r="EKY3" s="187"/>
      <c r="EKZ3" s="187"/>
      <c r="ELA3" s="187"/>
      <c r="ELB3" s="187"/>
      <c r="ELC3" s="187"/>
      <c r="ELD3" s="187"/>
      <c r="ELE3" s="187"/>
      <c r="ELF3" s="187"/>
      <c r="ELG3" s="187"/>
      <c r="ELH3" s="187"/>
      <c r="ELI3" s="187"/>
      <c r="ELJ3" s="187"/>
      <c r="ELK3" s="187"/>
      <c r="ELL3" s="187"/>
      <c r="ELM3" s="187"/>
      <c r="ELN3" s="187"/>
      <c r="ELO3" s="187"/>
      <c r="ELP3" s="187"/>
      <c r="ELQ3" s="187"/>
      <c r="ELR3" s="187"/>
      <c r="ELS3" s="187"/>
      <c r="ELT3" s="187"/>
      <c r="ELU3" s="187"/>
      <c r="ELV3" s="187"/>
      <c r="ELW3" s="187"/>
      <c r="ELX3" s="187"/>
      <c r="ELY3" s="187"/>
      <c r="ELZ3" s="187"/>
      <c r="EMA3" s="187"/>
      <c r="EMB3" s="187"/>
      <c r="EMC3" s="187"/>
      <c r="EMD3" s="187"/>
      <c r="EME3" s="187"/>
      <c r="EMF3" s="187"/>
      <c r="EMG3" s="187"/>
      <c r="EMH3" s="187"/>
      <c r="EMI3" s="187"/>
      <c r="EMJ3" s="187"/>
      <c r="EMK3" s="187"/>
      <c r="EML3" s="187"/>
      <c r="EMM3" s="187"/>
      <c r="EMN3" s="187"/>
      <c r="EMO3" s="187"/>
      <c r="EMP3" s="187"/>
      <c r="EMQ3" s="187"/>
      <c r="EMR3" s="187"/>
      <c r="EMS3" s="187"/>
      <c r="EMT3" s="187"/>
      <c r="EMU3" s="187"/>
      <c r="EMV3" s="187"/>
      <c r="EMW3" s="187"/>
      <c r="EMX3" s="187"/>
      <c r="EMY3" s="187"/>
      <c r="EMZ3" s="187"/>
      <c r="ENA3" s="187"/>
      <c r="ENB3" s="187"/>
      <c r="ENC3" s="187"/>
      <c r="END3" s="187"/>
      <c r="ENE3" s="187"/>
      <c r="ENF3" s="187"/>
      <c r="ENG3" s="187"/>
      <c r="ENH3" s="187"/>
      <c r="ENI3" s="187"/>
      <c r="ENJ3" s="187"/>
      <c r="ENK3" s="187"/>
      <c r="ENL3" s="187"/>
      <c r="ENM3" s="187"/>
      <c r="ENN3" s="187"/>
      <c r="ENO3" s="187"/>
      <c r="ENP3" s="187"/>
      <c r="ENQ3" s="187"/>
      <c r="ENR3" s="187"/>
      <c r="ENS3" s="187"/>
      <c r="ENT3" s="187"/>
      <c r="ENU3" s="187"/>
      <c r="ENV3" s="187"/>
      <c r="ENW3" s="187"/>
      <c r="ENX3" s="187"/>
      <c r="ENY3" s="187"/>
      <c r="ENZ3" s="187"/>
      <c r="EOA3" s="187"/>
      <c r="EOB3" s="187"/>
      <c r="EOC3" s="187"/>
      <c r="EOD3" s="187"/>
      <c r="EOE3" s="187"/>
      <c r="EOF3" s="187"/>
      <c r="EOG3" s="187"/>
      <c r="EOH3" s="187"/>
      <c r="EOI3" s="187"/>
      <c r="EOJ3" s="187"/>
      <c r="EOK3" s="187"/>
      <c r="EOL3" s="187"/>
      <c r="EOM3" s="187"/>
      <c r="EON3" s="187"/>
      <c r="EOO3" s="187"/>
      <c r="EOP3" s="187"/>
      <c r="EOQ3" s="187"/>
      <c r="EOR3" s="187"/>
      <c r="EOS3" s="187"/>
      <c r="EOT3" s="187"/>
      <c r="EOU3" s="187"/>
      <c r="EOV3" s="187"/>
      <c r="EOW3" s="187"/>
      <c r="EOX3" s="187"/>
      <c r="EOY3" s="187"/>
      <c r="EOZ3" s="187"/>
      <c r="EPA3" s="187"/>
      <c r="EPB3" s="187"/>
      <c r="EPC3" s="187"/>
      <c r="EPD3" s="187"/>
      <c r="EPE3" s="187"/>
      <c r="EPF3" s="187"/>
      <c r="EPG3" s="187"/>
      <c r="EPH3" s="187"/>
      <c r="EPI3" s="187"/>
      <c r="EPJ3" s="187"/>
      <c r="EPK3" s="187"/>
      <c r="EPL3" s="187"/>
      <c r="EPM3" s="187"/>
      <c r="EPN3" s="187"/>
      <c r="EPO3" s="187"/>
      <c r="EPP3" s="187"/>
      <c r="EPQ3" s="187"/>
      <c r="EPR3" s="187"/>
      <c r="EPS3" s="187"/>
      <c r="EPT3" s="187"/>
      <c r="EPU3" s="187"/>
      <c r="EPV3" s="187"/>
      <c r="EPW3" s="187"/>
      <c r="EPX3" s="187"/>
      <c r="EPY3" s="187"/>
      <c r="EPZ3" s="187"/>
      <c r="EQA3" s="187"/>
      <c r="EQB3" s="187"/>
      <c r="EQC3" s="187"/>
      <c r="EQD3" s="187"/>
      <c r="EQE3" s="187"/>
      <c r="EQF3" s="187"/>
      <c r="EQG3" s="187"/>
      <c r="EQH3" s="187"/>
      <c r="EQI3" s="187"/>
      <c r="EQJ3" s="187"/>
      <c r="EQK3" s="187"/>
      <c r="EQL3" s="187"/>
      <c r="EQM3" s="187"/>
      <c r="EQN3" s="187"/>
      <c r="EQO3" s="187"/>
      <c r="EQP3" s="187"/>
      <c r="EQQ3" s="187"/>
      <c r="EQR3" s="187"/>
      <c r="EQS3" s="187"/>
      <c r="EQT3" s="187"/>
      <c r="EQU3" s="187"/>
      <c r="EQV3" s="187"/>
      <c r="EQW3" s="187"/>
      <c r="EQX3" s="187"/>
      <c r="EQY3" s="187"/>
      <c r="EQZ3" s="187"/>
      <c r="ERA3" s="187"/>
      <c r="ERB3" s="187"/>
      <c r="ERC3" s="187"/>
      <c r="ERD3" s="187"/>
      <c r="ERE3" s="187"/>
      <c r="ERF3" s="187"/>
      <c r="ERG3" s="187"/>
      <c r="ERH3" s="187"/>
      <c r="ERI3" s="187"/>
      <c r="ERJ3" s="187"/>
      <c r="ERK3" s="187"/>
      <c r="ERL3" s="187"/>
      <c r="ERM3" s="187"/>
      <c r="ERN3" s="187"/>
      <c r="ERO3" s="187"/>
      <c r="ERP3" s="187"/>
      <c r="ERQ3" s="187"/>
      <c r="ERR3" s="187"/>
      <c r="ERS3" s="187"/>
      <c r="ERT3" s="187"/>
      <c r="ERU3" s="187"/>
      <c r="ERV3" s="187"/>
      <c r="ERW3" s="187"/>
      <c r="ERX3" s="187"/>
      <c r="ERY3" s="187"/>
      <c r="ERZ3" s="187"/>
      <c r="ESA3" s="187"/>
      <c r="ESB3" s="187"/>
      <c r="ESC3" s="187"/>
      <c r="ESD3" s="187"/>
      <c r="ESE3" s="187"/>
      <c r="ESF3" s="187"/>
      <c r="ESG3" s="187"/>
      <c r="ESH3" s="187"/>
      <c r="ESI3" s="187"/>
      <c r="ESJ3" s="187"/>
      <c r="ESK3" s="187"/>
      <c r="ESL3" s="187"/>
      <c r="ESM3" s="187"/>
      <c r="ESN3" s="187"/>
      <c r="ESO3" s="187"/>
      <c r="ESP3" s="187"/>
      <c r="ESQ3" s="187"/>
      <c r="ESR3" s="187"/>
      <c r="ESS3" s="187"/>
      <c r="EST3" s="187"/>
      <c r="ESU3" s="187"/>
      <c r="ESV3" s="187"/>
      <c r="ESW3" s="187"/>
      <c r="ESX3" s="187"/>
      <c r="ESY3" s="187"/>
      <c r="ESZ3" s="187"/>
      <c r="ETA3" s="187"/>
      <c r="ETB3" s="187"/>
      <c r="ETC3" s="187"/>
      <c r="ETD3" s="187"/>
      <c r="ETE3" s="187"/>
      <c r="ETF3" s="187"/>
      <c r="ETG3" s="187"/>
      <c r="ETH3" s="187"/>
      <c r="ETI3" s="187"/>
      <c r="ETJ3" s="187"/>
      <c r="ETK3" s="187"/>
      <c r="ETL3" s="187"/>
      <c r="ETM3" s="187"/>
      <c r="ETN3" s="187"/>
      <c r="ETO3" s="187"/>
      <c r="ETP3" s="187"/>
      <c r="ETQ3" s="187"/>
      <c r="ETR3" s="187"/>
      <c r="ETS3" s="187"/>
      <c r="ETT3" s="187"/>
      <c r="ETU3" s="187"/>
      <c r="ETV3" s="187"/>
      <c r="ETW3" s="187"/>
      <c r="ETX3" s="187"/>
      <c r="ETY3" s="187"/>
      <c r="ETZ3" s="187"/>
      <c r="EUA3" s="187"/>
      <c r="EUB3" s="187"/>
      <c r="EUC3" s="187"/>
      <c r="EUD3" s="187"/>
      <c r="EUE3" s="187"/>
      <c r="EUF3" s="187"/>
      <c r="EUG3" s="187"/>
      <c r="EUH3" s="187"/>
      <c r="EUI3" s="187"/>
      <c r="EUJ3" s="187"/>
      <c r="EUK3" s="187"/>
      <c r="EUL3" s="187"/>
      <c r="EUM3" s="187"/>
      <c r="EUN3" s="187"/>
      <c r="EUO3" s="187"/>
      <c r="EUP3" s="187"/>
      <c r="EUQ3" s="187"/>
      <c r="EUR3" s="187"/>
      <c r="EUS3" s="187"/>
      <c r="EUT3" s="187"/>
      <c r="EUU3" s="187"/>
      <c r="EUV3" s="187"/>
      <c r="EUW3" s="187"/>
      <c r="EUX3" s="187"/>
      <c r="EUY3" s="187"/>
      <c r="EUZ3" s="187"/>
      <c r="EVA3" s="187"/>
      <c r="EVB3" s="187"/>
      <c r="EVC3" s="187"/>
      <c r="EVD3" s="187"/>
      <c r="EVE3" s="187"/>
      <c r="EVF3" s="187"/>
      <c r="EVG3" s="187"/>
      <c r="EVH3" s="187"/>
      <c r="EVI3" s="187"/>
      <c r="EVJ3" s="187"/>
      <c r="EVK3" s="187"/>
      <c r="EVL3" s="187"/>
      <c r="EVM3" s="187"/>
      <c r="EVN3" s="187"/>
      <c r="EVO3" s="187"/>
      <c r="EVP3" s="187"/>
      <c r="EVQ3" s="187"/>
      <c r="EVR3" s="187"/>
      <c r="EVS3" s="187"/>
      <c r="EVT3" s="187"/>
      <c r="EVU3" s="187"/>
      <c r="EVV3" s="187"/>
      <c r="EVW3" s="187"/>
      <c r="EVX3" s="187"/>
      <c r="EVY3" s="187"/>
      <c r="EVZ3" s="187"/>
      <c r="EWA3" s="187"/>
      <c r="EWB3" s="187"/>
      <c r="EWC3" s="187"/>
      <c r="EWD3" s="187"/>
      <c r="EWE3" s="187"/>
      <c r="EWF3" s="187"/>
      <c r="EWG3" s="187"/>
      <c r="EWH3" s="187"/>
      <c r="EWI3" s="187"/>
      <c r="EWJ3" s="187"/>
      <c r="EWK3" s="187"/>
      <c r="EWL3" s="187"/>
      <c r="EWM3" s="187"/>
      <c r="EWN3" s="187"/>
      <c r="EWO3" s="187"/>
      <c r="EWP3" s="187"/>
      <c r="EWQ3" s="187"/>
      <c r="EWR3" s="187"/>
      <c r="EWS3" s="187"/>
      <c r="EWT3" s="187"/>
      <c r="EWU3" s="187"/>
      <c r="EWV3" s="187"/>
      <c r="EWW3" s="187"/>
      <c r="EWX3" s="187"/>
      <c r="EWY3" s="187"/>
      <c r="EWZ3" s="187"/>
      <c r="EXA3" s="187"/>
      <c r="EXB3" s="187"/>
      <c r="EXC3" s="187"/>
      <c r="EXD3" s="187"/>
      <c r="EXE3" s="187"/>
      <c r="EXF3" s="187"/>
      <c r="EXG3" s="187"/>
      <c r="EXH3" s="187"/>
      <c r="EXI3" s="187"/>
      <c r="EXJ3" s="187"/>
      <c r="EXK3" s="187"/>
      <c r="EXL3" s="187"/>
      <c r="EXM3" s="187"/>
      <c r="EXN3" s="187"/>
      <c r="EXO3" s="187"/>
      <c r="EXP3" s="187"/>
      <c r="EXQ3" s="187"/>
      <c r="EXR3" s="187"/>
      <c r="EXS3" s="187"/>
      <c r="EXT3" s="187"/>
      <c r="EXU3" s="187"/>
      <c r="EXV3" s="187"/>
      <c r="EXW3" s="187"/>
      <c r="EXX3" s="187"/>
      <c r="EXY3" s="187"/>
      <c r="EXZ3" s="187"/>
      <c r="EYA3" s="187"/>
      <c r="EYB3" s="187"/>
      <c r="EYC3" s="187"/>
      <c r="EYD3" s="187"/>
      <c r="EYE3" s="187"/>
      <c r="EYF3" s="187"/>
      <c r="EYG3" s="187"/>
      <c r="EYH3" s="187"/>
      <c r="EYI3" s="187"/>
      <c r="EYJ3" s="187"/>
      <c r="EYK3" s="187"/>
      <c r="EYL3" s="187"/>
      <c r="EYM3" s="187"/>
      <c r="EYN3" s="187"/>
      <c r="EYO3" s="187"/>
      <c r="EYP3" s="187"/>
      <c r="EYQ3" s="187"/>
      <c r="EYR3" s="187"/>
      <c r="EYS3" s="187"/>
      <c r="EYT3" s="187"/>
      <c r="EYU3" s="187"/>
      <c r="EYV3" s="187"/>
      <c r="EYW3" s="187"/>
      <c r="EYX3" s="187"/>
      <c r="EYY3" s="187"/>
      <c r="EYZ3" s="187"/>
      <c r="EZA3" s="187"/>
      <c r="EZB3" s="187"/>
      <c r="EZC3" s="187"/>
      <c r="EZD3" s="187"/>
      <c r="EZE3" s="187"/>
      <c r="EZF3" s="187"/>
      <c r="EZG3" s="187"/>
      <c r="EZH3" s="187"/>
      <c r="EZI3" s="187"/>
      <c r="EZJ3" s="187"/>
      <c r="EZK3" s="187"/>
      <c r="EZL3" s="187"/>
      <c r="EZM3" s="187"/>
      <c r="EZN3" s="187"/>
      <c r="EZO3" s="187"/>
      <c r="EZP3" s="187"/>
      <c r="EZQ3" s="187"/>
      <c r="EZR3" s="187"/>
      <c r="EZS3" s="187"/>
      <c r="EZT3" s="187"/>
      <c r="EZU3" s="187"/>
      <c r="EZV3" s="187"/>
      <c r="EZW3" s="187"/>
      <c r="EZX3" s="187"/>
      <c r="EZY3" s="187"/>
      <c r="EZZ3" s="187"/>
      <c r="FAA3" s="187"/>
      <c r="FAB3" s="187"/>
      <c r="FAC3" s="187"/>
      <c r="FAD3" s="187"/>
      <c r="FAE3" s="187"/>
      <c r="FAF3" s="187"/>
      <c r="FAG3" s="187"/>
      <c r="FAH3" s="187"/>
      <c r="FAI3" s="187"/>
      <c r="FAJ3" s="187"/>
      <c r="FAK3" s="187"/>
      <c r="FAL3" s="187"/>
      <c r="FAM3" s="187"/>
      <c r="FAN3" s="187"/>
      <c r="FAO3" s="187"/>
      <c r="FAP3" s="187"/>
      <c r="FAQ3" s="187"/>
      <c r="FAR3" s="187"/>
      <c r="FAS3" s="187"/>
      <c r="FAT3" s="187"/>
      <c r="FAU3" s="187"/>
      <c r="FAV3" s="187"/>
      <c r="FAW3" s="187"/>
      <c r="FAX3" s="187"/>
      <c r="FAY3" s="187"/>
      <c r="FAZ3" s="187"/>
      <c r="FBA3" s="187"/>
      <c r="FBB3" s="187"/>
      <c r="FBC3" s="187"/>
      <c r="FBD3" s="187"/>
      <c r="FBE3" s="187"/>
      <c r="FBF3" s="187"/>
      <c r="FBG3" s="187"/>
      <c r="FBH3" s="187"/>
      <c r="FBI3" s="187"/>
      <c r="FBJ3" s="187"/>
      <c r="FBK3" s="187"/>
      <c r="FBL3" s="187"/>
      <c r="FBM3" s="187"/>
      <c r="FBN3" s="187"/>
      <c r="FBO3" s="187"/>
      <c r="FBP3" s="187"/>
      <c r="FBQ3" s="187"/>
      <c r="FBR3" s="187"/>
      <c r="FBS3" s="187"/>
      <c r="FBT3" s="187"/>
      <c r="FBU3" s="187"/>
      <c r="FBV3" s="187"/>
      <c r="FBW3" s="187"/>
      <c r="FBX3" s="187"/>
      <c r="FBY3" s="187"/>
      <c r="FBZ3" s="187"/>
      <c r="FCA3" s="187"/>
      <c r="FCB3" s="187"/>
      <c r="FCC3" s="187"/>
      <c r="FCD3" s="187"/>
      <c r="FCE3" s="187"/>
      <c r="FCF3" s="187"/>
      <c r="FCG3" s="187"/>
      <c r="FCH3" s="187"/>
      <c r="FCI3" s="187"/>
      <c r="FCJ3" s="187"/>
      <c r="FCK3" s="187"/>
      <c r="FCL3" s="187"/>
      <c r="FCM3" s="187"/>
      <c r="FCN3" s="187"/>
      <c r="FCO3" s="187"/>
      <c r="FCP3" s="187"/>
      <c r="FCQ3" s="187"/>
      <c r="FCR3" s="187"/>
      <c r="FCS3" s="187"/>
      <c r="FCT3" s="187"/>
      <c r="FCU3" s="187"/>
      <c r="FCV3" s="187"/>
      <c r="FCW3" s="187"/>
      <c r="FCX3" s="187"/>
      <c r="FCY3" s="187"/>
      <c r="FCZ3" s="187"/>
      <c r="FDA3" s="187"/>
      <c r="FDB3" s="187"/>
      <c r="FDC3" s="187"/>
      <c r="FDD3" s="187"/>
      <c r="FDE3" s="187"/>
      <c r="FDF3" s="187"/>
      <c r="FDG3" s="187"/>
      <c r="FDH3" s="187"/>
      <c r="FDI3" s="187"/>
      <c r="FDJ3" s="187"/>
      <c r="FDK3" s="187"/>
      <c r="FDL3" s="187"/>
      <c r="FDM3" s="187"/>
      <c r="FDN3" s="187"/>
      <c r="FDO3" s="187"/>
      <c r="FDP3" s="187"/>
      <c r="FDQ3" s="187"/>
      <c r="FDR3" s="187"/>
      <c r="FDS3" s="187"/>
      <c r="FDT3" s="187"/>
      <c r="FDU3" s="187"/>
      <c r="FDV3" s="187"/>
      <c r="FDW3" s="187"/>
      <c r="FDX3" s="187"/>
      <c r="FDY3" s="187"/>
      <c r="FDZ3" s="187"/>
      <c r="FEA3" s="187"/>
      <c r="FEB3" s="187"/>
      <c r="FEC3" s="187"/>
      <c r="FED3" s="187"/>
      <c r="FEE3" s="187"/>
      <c r="FEF3" s="187"/>
      <c r="FEG3" s="187"/>
      <c r="FEH3" s="187"/>
      <c r="FEI3" s="187"/>
      <c r="FEJ3" s="187"/>
      <c r="FEK3" s="187"/>
      <c r="FEL3" s="187"/>
      <c r="FEM3" s="187"/>
      <c r="FEN3" s="187"/>
      <c r="FEO3" s="187"/>
      <c r="FEP3" s="187"/>
      <c r="FEQ3" s="187"/>
      <c r="FER3" s="187"/>
      <c r="FES3" s="187"/>
      <c r="FET3" s="187"/>
      <c r="FEU3" s="187"/>
      <c r="FEV3" s="187"/>
      <c r="FEW3" s="187"/>
      <c r="FEX3" s="187"/>
      <c r="FEY3" s="187"/>
      <c r="FEZ3" s="187"/>
      <c r="FFA3" s="187"/>
      <c r="FFB3" s="187"/>
      <c r="FFC3" s="187"/>
      <c r="FFD3" s="187"/>
      <c r="FFE3" s="187"/>
      <c r="FFF3" s="187"/>
      <c r="FFG3" s="187"/>
      <c r="FFH3" s="187"/>
      <c r="FFI3" s="187"/>
      <c r="FFJ3" s="187"/>
      <c r="FFK3" s="187"/>
      <c r="FFL3" s="187"/>
      <c r="FFM3" s="187"/>
      <c r="FFN3" s="187"/>
      <c r="FFO3" s="187"/>
      <c r="FFP3" s="187"/>
      <c r="FFQ3" s="187"/>
      <c r="FFR3" s="187"/>
      <c r="FFS3" s="187"/>
      <c r="FFT3" s="187"/>
      <c r="FFU3" s="187"/>
      <c r="FFV3" s="187"/>
      <c r="FFW3" s="187"/>
      <c r="FFX3" s="187"/>
      <c r="FFY3" s="187"/>
      <c r="FFZ3" s="187"/>
      <c r="FGA3" s="187"/>
      <c r="FGB3" s="187"/>
      <c r="FGC3" s="187"/>
      <c r="FGD3" s="187"/>
      <c r="FGE3" s="187"/>
      <c r="FGF3" s="187"/>
      <c r="FGG3" s="187"/>
      <c r="FGH3" s="187"/>
      <c r="FGI3" s="187"/>
      <c r="FGJ3" s="187"/>
      <c r="FGK3" s="187"/>
      <c r="FGL3" s="187"/>
      <c r="FGM3" s="187"/>
      <c r="FGN3" s="187"/>
      <c r="FGO3" s="187"/>
      <c r="FGP3" s="187"/>
      <c r="FGQ3" s="187"/>
      <c r="FGR3" s="187"/>
      <c r="FGS3" s="187"/>
      <c r="FGT3" s="187"/>
      <c r="FGU3" s="187"/>
      <c r="FGV3" s="187"/>
      <c r="FGW3" s="187"/>
      <c r="FGX3" s="187"/>
      <c r="FGY3" s="187"/>
      <c r="FGZ3" s="187"/>
      <c r="FHA3" s="187"/>
      <c r="FHB3" s="187"/>
      <c r="FHC3" s="187"/>
      <c r="FHD3" s="187"/>
      <c r="FHE3" s="187"/>
      <c r="FHF3" s="187"/>
      <c r="FHG3" s="187"/>
      <c r="FHH3" s="187"/>
      <c r="FHI3" s="187"/>
      <c r="FHJ3" s="187"/>
      <c r="FHK3" s="187"/>
      <c r="FHL3" s="187"/>
      <c r="FHM3" s="187"/>
      <c r="FHN3" s="187"/>
      <c r="FHO3" s="187"/>
      <c r="FHP3" s="187"/>
      <c r="FHQ3" s="187"/>
      <c r="FHR3" s="187"/>
      <c r="FHS3" s="187"/>
      <c r="FHT3" s="187"/>
      <c r="FHU3" s="187"/>
      <c r="FHV3" s="187"/>
      <c r="FHW3" s="187"/>
      <c r="FHX3" s="187"/>
      <c r="FHY3" s="187"/>
      <c r="FHZ3" s="187"/>
      <c r="FIA3" s="187"/>
      <c r="FIB3" s="187"/>
      <c r="FIC3" s="187"/>
      <c r="FID3" s="187"/>
      <c r="FIE3" s="187"/>
      <c r="FIF3" s="187"/>
      <c r="FIG3" s="187"/>
      <c r="FIH3" s="187"/>
      <c r="FII3" s="187"/>
      <c r="FIJ3" s="187"/>
      <c r="FIK3" s="187"/>
      <c r="FIL3" s="187"/>
      <c r="FIM3" s="187"/>
      <c r="FIN3" s="187"/>
      <c r="FIO3" s="187"/>
      <c r="FIP3" s="187"/>
      <c r="FIQ3" s="187"/>
      <c r="FIR3" s="187"/>
      <c r="FIS3" s="187"/>
      <c r="FIT3" s="187"/>
      <c r="FIU3" s="187"/>
      <c r="FIV3" s="187"/>
      <c r="FIW3" s="187"/>
      <c r="FIX3" s="187"/>
      <c r="FIY3" s="187"/>
      <c r="FIZ3" s="187"/>
      <c r="FJA3" s="187"/>
      <c r="FJB3" s="187"/>
      <c r="FJC3" s="187"/>
      <c r="FJD3" s="187"/>
      <c r="FJE3" s="187"/>
      <c r="FJF3" s="187"/>
      <c r="FJG3" s="187"/>
      <c r="FJH3" s="187"/>
      <c r="FJI3" s="187"/>
      <c r="FJJ3" s="187"/>
      <c r="FJK3" s="187"/>
      <c r="FJL3" s="187"/>
      <c r="FJM3" s="187"/>
      <c r="FJN3" s="187"/>
      <c r="FJO3" s="187"/>
      <c r="FJP3" s="187"/>
      <c r="FJQ3" s="187"/>
      <c r="FJR3" s="187"/>
      <c r="FJS3" s="187"/>
      <c r="FJT3" s="187"/>
      <c r="FJU3" s="187"/>
      <c r="FJV3" s="187"/>
      <c r="FJW3" s="187"/>
      <c r="FJX3" s="187"/>
      <c r="FJY3" s="187"/>
      <c r="FJZ3" s="187"/>
      <c r="FKA3" s="187"/>
      <c r="FKB3" s="187"/>
      <c r="FKC3" s="187"/>
      <c r="FKD3" s="187"/>
      <c r="FKE3" s="187"/>
      <c r="FKF3" s="187"/>
      <c r="FKG3" s="187"/>
      <c r="FKH3" s="187"/>
      <c r="FKI3" s="187"/>
      <c r="FKJ3" s="187"/>
      <c r="FKK3" s="187"/>
      <c r="FKL3" s="187"/>
      <c r="FKM3" s="187"/>
      <c r="FKN3" s="187"/>
      <c r="FKO3" s="187"/>
      <c r="FKP3" s="187"/>
      <c r="FKQ3" s="187"/>
      <c r="FKR3" s="187"/>
      <c r="FKS3" s="187"/>
      <c r="FKT3" s="187"/>
      <c r="FKU3" s="187"/>
      <c r="FKV3" s="187"/>
      <c r="FKW3" s="187"/>
      <c r="FKX3" s="187"/>
      <c r="FKY3" s="187"/>
      <c r="FKZ3" s="187"/>
      <c r="FLA3" s="187"/>
      <c r="FLB3" s="187"/>
      <c r="FLC3" s="187"/>
      <c r="FLD3" s="187"/>
      <c r="FLE3" s="187"/>
      <c r="FLF3" s="187"/>
      <c r="FLG3" s="187"/>
      <c r="FLH3" s="187"/>
      <c r="FLI3" s="187"/>
      <c r="FLJ3" s="187"/>
      <c r="FLK3" s="187"/>
      <c r="FLL3" s="187"/>
      <c r="FLM3" s="187"/>
      <c r="FLN3" s="187"/>
      <c r="FLO3" s="187"/>
      <c r="FLP3" s="187"/>
      <c r="FLQ3" s="187"/>
      <c r="FLR3" s="187"/>
      <c r="FLS3" s="187"/>
      <c r="FLT3" s="187"/>
      <c r="FLU3" s="187"/>
      <c r="FLV3" s="187"/>
      <c r="FLW3" s="187"/>
      <c r="FLX3" s="187"/>
      <c r="FLY3" s="187"/>
      <c r="FLZ3" s="187"/>
      <c r="FMA3" s="187"/>
      <c r="FMB3" s="187"/>
      <c r="FMC3" s="187"/>
      <c r="FMD3" s="187"/>
      <c r="FME3" s="187"/>
      <c r="FMF3" s="187"/>
      <c r="FMG3" s="187"/>
      <c r="FMH3" s="187"/>
      <c r="FMI3" s="187"/>
      <c r="FMJ3" s="187"/>
      <c r="FMK3" s="187"/>
      <c r="FML3" s="187"/>
      <c r="FMM3" s="187"/>
      <c r="FMN3" s="187"/>
      <c r="FMO3" s="187"/>
      <c r="FMP3" s="187"/>
      <c r="FMQ3" s="187"/>
      <c r="FMR3" s="187"/>
      <c r="FMS3" s="187"/>
      <c r="FMT3" s="187"/>
      <c r="FMU3" s="187"/>
      <c r="FMV3" s="187"/>
      <c r="FMW3" s="187"/>
      <c r="FMX3" s="187"/>
      <c r="FMY3" s="187"/>
      <c r="FMZ3" s="187"/>
      <c r="FNA3" s="187"/>
      <c r="FNB3" s="187"/>
      <c r="FNC3" s="187"/>
      <c r="FND3" s="187"/>
      <c r="FNE3" s="187"/>
      <c r="FNF3" s="187"/>
      <c r="FNG3" s="187"/>
      <c r="FNH3" s="187"/>
      <c r="FNI3" s="187"/>
      <c r="FNJ3" s="187"/>
      <c r="FNK3" s="187"/>
      <c r="FNL3" s="187"/>
      <c r="FNM3" s="187"/>
      <c r="FNN3" s="187"/>
      <c r="FNO3" s="187"/>
      <c r="FNP3" s="187"/>
      <c r="FNQ3" s="187"/>
      <c r="FNR3" s="187"/>
      <c r="FNS3" s="187"/>
      <c r="FNT3" s="187"/>
      <c r="FNU3" s="187"/>
      <c r="FNV3" s="187"/>
      <c r="FNW3" s="187"/>
      <c r="FNX3" s="187"/>
      <c r="FNY3" s="187"/>
      <c r="FNZ3" s="187"/>
      <c r="FOA3" s="187"/>
      <c r="FOB3" s="187"/>
      <c r="FOC3" s="187"/>
      <c r="FOD3" s="187"/>
      <c r="FOE3" s="187"/>
      <c r="FOF3" s="187"/>
      <c r="FOG3" s="187"/>
      <c r="FOH3" s="187"/>
      <c r="FOI3" s="187"/>
      <c r="FOJ3" s="187"/>
      <c r="FOK3" s="187"/>
      <c r="FOL3" s="187"/>
      <c r="FOM3" s="187"/>
      <c r="FON3" s="187"/>
      <c r="FOO3" s="187"/>
      <c r="FOP3" s="187"/>
      <c r="FOQ3" s="187"/>
      <c r="FOR3" s="187"/>
      <c r="FOS3" s="187"/>
      <c r="FOT3" s="187"/>
      <c r="FOU3" s="187"/>
      <c r="FOV3" s="187"/>
      <c r="FOW3" s="187"/>
      <c r="FOX3" s="187"/>
      <c r="FOY3" s="187"/>
      <c r="FOZ3" s="187"/>
      <c r="FPA3" s="187"/>
      <c r="FPB3" s="187"/>
      <c r="FPC3" s="187"/>
      <c r="FPD3" s="187"/>
      <c r="FPE3" s="187"/>
      <c r="FPF3" s="187"/>
      <c r="FPG3" s="187"/>
      <c r="FPH3" s="187"/>
      <c r="FPI3" s="187"/>
      <c r="FPJ3" s="187"/>
      <c r="FPK3" s="187"/>
      <c r="FPL3" s="187"/>
      <c r="FPM3" s="187"/>
      <c r="FPN3" s="187"/>
      <c r="FPO3" s="187"/>
      <c r="FPP3" s="187"/>
      <c r="FPQ3" s="187"/>
      <c r="FPR3" s="187"/>
      <c r="FPS3" s="187"/>
      <c r="FPT3" s="187"/>
      <c r="FPU3" s="187"/>
      <c r="FPV3" s="187"/>
      <c r="FPW3" s="187"/>
      <c r="FPX3" s="187"/>
      <c r="FPY3" s="187"/>
      <c r="FPZ3" s="187"/>
      <c r="FQA3" s="187"/>
      <c r="FQB3" s="187"/>
      <c r="FQC3" s="187"/>
      <c r="FQD3" s="187"/>
      <c r="FQE3" s="187"/>
      <c r="FQF3" s="187"/>
      <c r="FQG3" s="187"/>
      <c r="FQH3" s="187"/>
      <c r="FQI3" s="187"/>
      <c r="FQJ3" s="187"/>
      <c r="FQK3" s="187"/>
      <c r="FQL3" s="187"/>
      <c r="FQM3" s="187"/>
      <c r="FQN3" s="187"/>
      <c r="FQO3" s="187"/>
      <c r="FQP3" s="187"/>
      <c r="FQQ3" s="187"/>
      <c r="FQR3" s="187"/>
      <c r="FQS3" s="187"/>
      <c r="FQT3" s="187"/>
      <c r="FQU3" s="187"/>
      <c r="FQV3" s="187"/>
      <c r="FQW3" s="187"/>
      <c r="FQX3" s="187"/>
      <c r="FQY3" s="187"/>
      <c r="FQZ3" s="187"/>
      <c r="FRA3" s="187"/>
      <c r="FRB3" s="187"/>
      <c r="FRC3" s="187"/>
      <c r="FRD3" s="187"/>
      <c r="FRE3" s="187"/>
      <c r="FRF3" s="187"/>
      <c r="FRG3" s="187"/>
      <c r="FRH3" s="187"/>
      <c r="FRI3" s="187"/>
      <c r="FRJ3" s="187"/>
      <c r="FRK3" s="187"/>
      <c r="FRL3" s="187"/>
      <c r="FRM3" s="187"/>
      <c r="FRN3" s="187"/>
      <c r="FRO3" s="187"/>
      <c r="FRP3" s="187"/>
      <c r="FRQ3" s="187"/>
      <c r="FRR3" s="187"/>
      <c r="FRS3" s="187"/>
      <c r="FRT3" s="187"/>
      <c r="FRU3" s="187"/>
      <c r="FRV3" s="187"/>
      <c r="FRW3" s="187"/>
      <c r="FRX3" s="187"/>
      <c r="FRY3" s="187"/>
      <c r="FRZ3" s="187"/>
      <c r="FSA3" s="187"/>
      <c r="FSB3" s="187"/>
      <c r="FSC3" s="187"/>
      <c r="FSD3" s="187"/>
      <c r="FSE3" s="187"/>
      <c r="FSF3" s="187"/>
      <c r="FSG3" s="187"/>
      <c r="FSH3" s="187"/>
      <c r="FSI3" s="187"/>
      <c r="FSJ3" s="187"/>
      <c r="FSK3" s="187"/>
      <c r="FSL3" s="187"/>
      <c r="FSM3" s="187"/>
      <c r="FSN3" s="187"/>
      <c r="FSO3" s="187"/>
      <c r="FSP3" s="187"/>
      <c r="FSQ3" s="187"/>
      <c r="FSR3" s="187"/>
      <c r="FSS3" s="187"/>
      <c r="FST3" s="187"/>
      <c r="FSU3" s="187"/>
      <c r="FSV3" s="187"/>
      <c r="FSW3" s="187"/>
      <c r="FSX3" s="187"/>
      <c r="FSY3" s="187"/>
      <c r="FSZ3" s="187"/>
      <c r="FTA3" s="187"/>
      <c r="FTB3" s="187"/>
      <c r="FTC3" s="187"/>
      <c r="FTD3" s="187"/>
      <c r="FTE3" s="187"/>
      <c r="FTF3" s="187"/>
      <c r="FTG3" s="187"/>
      <c r="FTH3" s="187"/>
      <c r="FTI3" s="187"/>
      <c r="FTJ3" s="187"/>
      <c r="FTK3" s="187"/>
      <c r="FTL3" s="187"/>
      <c r="FTM3" s="187"/>
      <c r="FTN3" s="187"/>
      <c r="FTO3" s="187"/>
      <c r="FTP3" s="187"/>
      <c r="FTQ3" s="187"/>
      <c r="FTR3" s="187"/>
      <c r="FTS3" s="187"/>
      <c r="FTT3" s="187"/>
      <c r="FTU3" s="187"/>
      <c r="FTV3" s="187"/>
      <c r="FTW3" s="187"/>
      <c r="FTX3" s="187"/>
      <c r="FTY3" s="187"/>
      <c r="FTZ3" s="187"/>
      <c r="FUA3" s="187"/>
      <c r="FUB3" s="187"/>
      <c r="FUC3" s="187"/>
      <c r="FUD3" s="187"/>
      <c r="FUE3" s="187"/>
      <c r="FUF3" s="187"/>
      <c r="FUG3" s="187"/>
      <c r="FUH3" s="187"/>
      <c r="FUI3" s="187"/>
      <c r="FUJ3" s="187"/>
      <c r="FUK3" s="187"/>
      <c r="FUL3" s="187"/>
      <c r="FUM3" s="187"/>
      <c r="FUN3" s="187"/>
      <c r="FUO3" s="187"/>
      <c r="FUP3" s="187"/>
      <c r="FUQ3" s="187"/>
      <c r="FUR3" s="187"/>
      <c r="FUS3" s="187"/>
      <c r="FUT3" s="187"/>
      <c r="FUU3" s="187"/>
      <c r="FUV3" s="187"/>
      <c r="FUW3" s="187"/>
      <c r="FUX3" s="187"/>
      <c r="FUY3" s="187"/>
      <c r="FUZ3" s="187"/>
      <c r="FVA3" s="187"/>
      <c r="FVB3" s="187"/>
      <c r="FVC3" s="187"/>
      <c r="FVD3" s="187"/>
      <c r="FVE3" s="187"/>
      <c r="FVF3" s="187"/>
      <c r="FVG3" s="187"/>
      <c r="FVH3" s="187"/>
      <c r="FVI3" s="187"/>
      <c r="FVJ3" s="187"/>
      <c r="FVK3" s="187"/>
      <c r="FVL3" s="187"/>
      <c r="FVM3" s="187"/>
      <c r="FVN3" s="187"/>
      <c r="FVO3" s="187"/>
      <c r="FVP3" s="187"/>
      <c r="FVQ3" s="187"/>
      <c r="FVR3" s="187"/>
      <c r="FVS3" s="187"/>
      <c r="FVT3" s="187"/>
      <c r="FVU3" s="187"/>
      <c r="FVV3" s="187"/>
      <c r="FVW3" s="187"/>
      <c r="FVX3" s="187"/>
      <c r="FVY3" s="187"/>
      <c r="FVZ3" s="187"/>
      <c r="FWA3" s="187"/>
      <c r="FWB3" s="187"/>
      <c r="FWC3" s="187"/>
      <c r="FWD3" s="187"/>
      <c r="FWE3" s="187"/>
      <c r="FWF3" s="187"/>
      <c r="FWG3" s="187"/>
      <c r="FWH3" s="187"/>
      <c r="FWI3" s="187"/>
      <c r="FWJ3" s="187"/>
      <c r="FWK3" s="187"/>
      <c r="FWL3" s="187"/>
      <c r="FWM3" s="187"/>
      <c r="FWN3" s="187"/>
      <c r="FWO3" s="187"/>
      <c r="FWP3" s="187"/>
      <c r="FWQ3" s="187"/>
      <c r="FWR3" s="187"/>
      <c r="FWS3" s="187"/>
      <c r="FWT3" s="187"/>
      <c r="FWU3" s="187"/>
      <c r="FWV3" s="187"/>
      <c r="FWW3" s="187"/>
      <c r="FWX3" s="187"/>
      <c r="FWY3" s="187"/>
      <c r="FWZ3" s="187"/>
      <c r="FXA3" s="187"/>
      <c r="FXB3" s="187"/>
      <c r="FXC3" s="187"/>
      <c r="FXD3" s="187"/>
      <c r="FXE3" s="187"/>
      <c r="FXF3" s="187"/>
      <c r="FXG3" s="187"/>
      <c r="FXH3" s="187"/>
      <c r="FXI3" s="187"/>
      <c r="FXJ3" s="187"/>
      <c r="FXK3" s="187"/>
      <c r="FXL3" s="187"/>
      <c r="FXM3" s="187"/>
      <c r="FXN3" s="187"/>
      <c r="FXO3" s="187"/>
      <c r="FXP3" s="187"/>
      <c r="FXQ3" s="187"/>
      <c r="FXR3" s="187"/>
      <c r="FXS3" s="187"/>
      <c r="FXT3" s="187"/>
      <c r="FXU3" s="187"/>
      <c r="FXV3" s="187"/>
      <c r="FXW3" s="187"/>
      <c r="FXX3" s="187"/>
      <c r="FXY3" s="187"/>
      <c r="FXZ3" s="187"/>
      <c r="FYA3" s="187"/>
      <c r="FYB3" s="187"/>
      <c r="FYC3" s="187"/>
      <c r="FYD3" s="187"/>
      <c r="FYE3" s="187"/>
      <c r="FYF3" s="187"/>
      <c r="FYG3" s="187"/>
      <c r="FYH3" s="187"/>
      <c r="FYI3" s="187"/>
      <c r="FYJ3" s="187"/>
      <c r="FYK3" s="187"/>
      <c r="FYL3" s="187"/>
      <c r="FYM3" s="187"/>
      <c r="FYN3" s="187"/>
      <c r="FYO3" s="187"/>
      <c r="FYP3" s="187"/>
      <c r="FYQ3" s="187"/>
      <c r="FYR3" s="187"/>
      <c r="FYS3" s="187"/>
      <c r="FYT3" s="187"/>
      <c r="FYU3" s="187"/>
      <c r="FYV3" s="187"/>
      <c r="FYW3" s="187"/>
      <c r="FYX3" s="187"/>
      <c r="FYY3" s="187"/>
      <c r="FYZ3" s="187"/>
      <c r="FZA3" s="187"/>
      <c r="FZB3" s="187"/>
      <c r="FZC3" s="187"/>
      <c r="FZD3" s="187"/>
      <c r="FZE3" s="187"/>
      <c r="FZF3" s="187"/>
      <c r="FZG3" s="187"/>
      <c r="FZH3" s="187"/>
      <c r="FZI3" s="187"/>
      <c r="FZJ3" s="187"/>
      <c r="FZK3" s="187"/>
      <c r="FZL3" s="187"/>
      <c r="FZM3" s="187"/>
      <c r="FZN3" s="187"/>
      <c r="FZO3" s="187"/>
      <c r="FZP3" s="187"/>
      <c r="FZQ3" s="187"/>
      <c r="FZR3" s="187"/>
      <c r="FZS3" s="187"/>
      <c r="FZT3" s="187"/>
      <c r="FZU3" s="187"/>
      <c r="FZV3" s="187"/>
      <c r="FZW3" s="187"/>
      <c r="FZX3" s="187"/>
      <c r="FZY3" s="187"/>
      <c r="FZZ3" s="187"/>
      <c r="GAA3" s="187"/>
      <c r="GAB3" s="187"/>
      <c r="GAC3" s="187"/>
      <c r="GAD3" s="187"/>
      <c r="GAE3" s="187"/>
      <c r="GAF3" s="187"/>
      <c r="GAG3" s="187"/>
      <c r="GAH3" s="187"/>
      <c r="GAI3" s="187"/>
      <c r="GAJ3" s="187"/>
      <c r="GAK3" s="187"/>
      <c r="GAL3" s="187"/>
      <c r="GAM3" s="187"/>
      <c r="GAN3" s="187"/>
      <c r="GAO3" s="187"/>
      <c r="GAP3" s="187"/>
      <c r="GAQ3" s="187"/>
      <c r="GAR3" s="187"/>
      <c r="GAS3" s="187"/>
      <c r="GAT3" s="187"/>
      <c r="GAU3" s="187"/>
      <c r="GAV3" s="187"/>
      <c r="GAW3" s="187"/>
      <c r="GAX3" s="187"/>
      <c r="GAY3" s="187"/>
      <c r="GAZ3" s="187"/>
      <c r="GBA3" s="187"/>
      <c r="GBB3" s="187"/>
      <c r="GBC3" s="187"/>
      <c r="GBD3" s="187"/>
      <c r="GBE3" s="187"/>
      <c r="GBF3" s="187"/>
      <c r="GBG3" s="187"/>
      <c r="GBH3" s="187"/>
      <c r="GBI3" s="187"/>
      <c r="GBJ3" s="187"/>
      <c r="GBK3" s="187"/>
      <c r="GBL3" s="187"/>
      <c r="GBM3" s="187"/>
      <c r="GBN3" s="187"/>
      <c r="GBO3" s="187"/>
      <c r="GBP3" s="187"/>
      <c r="GBQ3" s="187"/>
      <c r="GBR3" s="187"/>
      <c r="GBS3" s="187"/>
      <c r="GBT3" s="187"/>
      <c r="GBU3" s="187"/>
      <c r="GBV3" s="187"/>
      <c r="GBW3" s="187"/>
      <c r="GBX3" s="187"/>
      <c r="GBY3" s="187"/>
      <c r="GBZ3" s="187"/>
      <c r="GCA3" s="187"/>
      <c r="GCB3" s="187"/>
      <c r="GCC3" s="187"/>
      <c r="GCD3" s="187"/>
      <c r="GCE3" s="187"/>
      <c r="GCF3" s="187"/>
      <c r="GCG3" s="187"/>
      <c r="GCH3" s="187"/>
      <c r="GCI3" s="187"/>
      <c r="GCJ3" s="187"/>
      <c r="GCK3" s="187"/>
      <c r="GCL3" s="187"/>
      <c r="GCM3" s="187"/>
      <c r="GCN3" s="187"/>
      <c r="GCO3" s="187"/>
      <c r="GCP3" s="187"/>
      <c r="GCQ3" s="187"/>
      <c r="GCR3" s="187"/>
      <c r="GCS3" s="187"/>
      <c r="GCT3" s="187"/>
      <c r="GCU3" s="187"/>
      <c r="GCV3" s="187"/>
      <c r="GCW3" s="187"/>
      <c r="GCX3" s="187"/>
      <c r="GCY3" s="187"/>
      <c r="GCZ3" s="187"/>
      <c r="GDA3" s="187"/>
      <c r="GDB3" s="187"/>
      <c r="GDC3" s="187"/>
      <c r="GDD3" s="187"/>
      <c r="GDE3" s="187"/>
      <c r="GDF3" s="187"/>
      <c r="GDG3" s="187"/>
      <c r="GDH3" s="187"/>
      <c r="GDI3" s="187"/>
      <c r="GDJ3" s="187"/>
      <c r="GDK3" s="187"/>
      <c r="GDL3" s="187"/>
      <c r="GDM3" s="187"/>
      <c r="GDN3" s="187"/>
      <c r="GDO3" s="187"/>
      <c r="GDP3" s="187"/>
      <c r="GDQ3" s="187"/>
      <c r="GDR3" s="187"/>
      <c r="GDS3" s="187"/>
      <c r="GDT3" s="187"/>
      <c r="GDU3" s="187"/>
      <c r="GDV3" s="187"/>
      <c r="GDW3" s="187"/>
      <c r="GDX3" s="187"/>
      <c r="GDY3" s="187"/>
      <c r="GDZ3" s="187"/>
      <c r="GEA3" s="187"/>
      <c r="GEB3" s="187"/>
      <c r="GEC3" s="187"/>
      <c r="GED3" s="187"/>
      <c r="GEE3" s="187"/>
      <c r="GEF3" s="187"/>
      <c r="GEG3" s="187"/>
      <c r="GEH3" s="187"/>
      <c r="GEI3" s="187"/>
      <c r="GEJ3" s="187"/>
      <c r="GEK3" s="187"/>
      <c r="GEL3" s="187"/>
      <c r="GEM3" s="187"/>
      <c r="GEN3" s="187"/>
      <c r="GEO3" s="187"/>
      <c r="GEP3" s="187"/>
      <c r="GEQ3" s="187"/>
      <c r="GER3" s="187"/>
      <c r="GES3" s="187"/>
      <c r="GET3" s="187"/>
      <c r="GEU3" s="187"/>
      <c r="GEV3" s="187"/>
      <c r="GEW3" s="187"/>
      <c r="GEX3" s="187"/>
      <c r="GEY3" s="187"/>
      <c r="GEZ3" s="187"/>
      <c r="GFA3" s="187"/>
      <c r="GFB3" s="187"/>
      <c r="GFC3" s="187"/>
      <c r="GFD3" s="187"/>
      <c r="GFE3" s="187"/>
      <c r="GFF3" s="187"/>
      <c r="GFG3" s="187"/>
      <c r="GFH3" s="187"/>
      <c r="GFI3" s="187"/>
      <c r="GFJ3" s="187"/>
      <c r="GFK3" s="187"/>
      <c r="GFL3" s="187"/>
      <c r="GFM3" s="187"/>
      <c r="GFN3" s="187"/>
      <c r="GFO3" s="187"/>
      <c r="GFP3" s="187"/>
      <c r="GFQ3" s="187"/>
      <c r="GFR3" s="187"/>
      <c r="GFS3" s="187"/>
      <c r="GFT3" s="187"/>
      <c r="GFU3" s="187"/>
      <c r="GFV3" s="187"/>
      <c r="GFW3" s="187"/>
      <c r="GFX3" s="187"/>
      <c r="GFY3" s="187"/>
      <c r="GFZ3" s="187"/>
      <c r="GGA3" s="187"/>
      <c r="GGB3" s="187"/>
      <c r="GGC3" s="187"/>
      <c r="GGD3" s="187"/>
      <c r="GGE3" s="187"/>
      <c r="GGF3" s="187"/>
      <c r="GGG3" s="187"/>
      <c r="GGH3" s="187"/>
      <c r="GGI3" s="187"/>
      <c r="GGJ3" s="187"/>
      <c r="GGK3" s="187"/>
      <c r="GGL3" s="187"/>
      <c r="GGM3" s="187"/>
      <c r="GGN3" s="187"/>
      <c r="GGO3" s="187"/>
      <c r="GGP3" s="187"/>
      <c r="GGQ3" s="187"/>
      <c r="GGR3" s="187"/>
      <c r="GGS3" s="187"/>
      <c r="GGT3" s="187"/>
      <c r="GGU3" s="187"/>
      <c r="GGV3" s="187"/>
      <c r="GGW3" s="187"/>
      <c r="GGX3" s="187"/>
      <c r="GGY3" s="187"/>
      <c r="GGZ3" s="187"/>
      <c r="GHA3" s="187"/>
      <c r="GHB3" s="187"/>
      <c r="GHC3" s="187"/>
      <c r="GHD3" s="187"/>
      <c r="GHE3" s="187"/>
      <c r="GHF3" s="187"/>
      <c r="GHG3" s="187"/>
      <c r="GHH3" s="187"/>
      <c r="GHI3" s="187"/>
      <c r="GHJ3" s="187"/>
      <c r="GHK3" s="187"/>
      <c r="GHL3" s="187"/>
      <c r="GHM3" s="187"/>
      <c r="GHN3" s="187"/>
      <c r="GHO3" s="187"/>
      <c r="GHP3" s="187"/>
      <c r="GHQ3" s="187"/>
      <c r="GHR3" s="187"/>
      <c r="GHS3" s="187"/>
      <c r="GHT3" s="187"/>
      <c r="GHU3" s="187"/>
      <c r="GHV3" s="187"/>
      <c r="GHW3" s="187"/>
      <c r="GHX3" s="187"/>
      <c r="GHY3" s="187"/>
      <c r="GHZ3" s="187"/>
      <c r="GIA3" s="187"/>
      <c r="GIB3" s="187"/>
      <c r="GIC3" s="187"/>
      <c r="GID3" s="187"/>
      <c r="GIE3" s="187"/>
      <c r="GIF3" s="187"/>
      <c r="GIG3" s="187"/>
      <c r="GIH3" s="187"/>
      <c r="GII3" s="187"/>
      <c r="GIJ3" s="187"/>
      <c r="GIK3" s="187"/>
      <c r="GIL3" s="187"/>
      <c r="GIM3" s="187"/>
      <c r="GIN3" s="187"/>
      <c r="GIO3" s="187"/>
      <c r="GIP3" s="187"/>
      <c r="GIQ3" s="187"/>
      <c r="GIR3" s="187"/>
      <c r="GIS3" s="187"/>
      <c r="GIT3" s="187"/>
      <c r="GIU3" s="187"/>
      <c r="GIV3" s="187"/>
      <c r="GIW3" s="187"/>
      <c r="GIX3" s="187"/>
      <c r="GIY3" s="187"/>
      <c r="GIZ3" s="187"/>
      <c r="GJA3" s="187"/>
      <c r="GJB3" s="187"/>
      <c r="GJC3" s="187"/>
      <c r="GJD3" s="187"/>
      <c r="GJE3" s="187"/>
      <c r="GJF3" s="187"/>
      <c r="GJG3" s="187"/>
      <c r="GJH3" s="187"/>
      <c r="GJI3" s="187"/>
      <c r="GJJ3" s="187"/>
      <c r="GJK3" s="187"/>
      <c r="GJL3" s="187"/>
      <c r="GJM3" s="187"/>
      <c r="GJN3" s="187"/>
      <c r="GJO3" s="187"/>
      <c r="GJP3" s="187"/>
      <c r="GJQ3" s="187"/>
      <c r="GJR3" s="187"/>
      <c r="GJS3" s="187"/>
      <c r="GJT3" s="187"/>
      <c r="GJU3" s="187"/>
      <c r="GJV3" s="187"/>
      <c r="GJW3" s="187"/>
      <c r="GJX3" s="187"/>
      <c r="GJY3" s="187"/>
      <c r="GJZ3" s="187"/>
      <c r="GKA3" s="187"/>
      <c r="GKB3" s="187"/>
      <c r="GKC3" s="187"/>
      <c r="GKD3" s="187"/>
      <c r="GKE3" s="187"/>
      <c r="GKF3" s="187"/>
      <c r="GKG3" s="187"/>
      <c r="GKH3" s="187"/>
      <c r="GKI3" s="187"/>
      <c r="GKJ3" s="187"/>
      <c r="GKK3" s="187"/>
      <c r="GKL3" s="187"/>
      <c r="GKM3" s="187"/>
      <c r="GKN3" s="187"/>
      <c r="GKO3" s="187"/>
      <c r="GKP3" s="187"/>
      <c r="GKQ3" s="187"/>
      <c r="GKR3" s="187"/>
      <c r="GKS3" s="187"/>
      <c r="GKT3" s="187"/>
      <c r="GKU3" s="187"/>
      <c r="GKV3" s="187"/>
      <c r="GKW3" s="187"/>
      <c r="GKX3" s="187"/>
      <c r="GKY3" s="187"/>
      <c r="GKZ3" s="187"/>
      <c r="GLA3" s="187"/>
      <c r="GLB3" s="187"/>
      <c r="GLC3" s="187"/>
      <c r="GLD3" s="187"/>
      <c r="GLE3" s="187"/>
      <c r="GLF3" s="187"/>
      <c r="GLG3" s="187"/>
      <c r="GLH3" s="187"/>
      <c r="GLI3" s="187"/>
      <c r="GLJ3" s="187"/>
      <c r="GLK3" s="187"/>
      <c r="GLL3" s="187"/>
      <c r="GLM3" s="187"/>
      <c r="GLN3" s="187"/>
      <c r="GLO3" s="187"/>
      <c r="GLP3" s="187"/>
      <c r="GLQ3" s="187"/>
      <c r="GLR3" s="187"/>
      <c r="GLS3" s="187"/>
      <c r="GLT3" s="187"/>
      <c r="GLU3" s="187"/>
      <c r="GLV3" s="187"/>
      <c r="GLW3" s="187"/>
      <c r="GLX3" s="187"/>
      <c r="GLY3" s="187"/>
      <c r="GLZ3" s="187"/>
      <c r="GMA3" s="187"/>
      <c r="GMB3" s="187"/>
      <c r="GMC3" s="187"/>
      <c r="GMD3" s="187"/>
      <c r="GME3" s="187"/>
      <c r="GMF3" s="187"/>
      <c r="GMG3" s="187"/>
      <c r="GMH3" s="187"/>
      <c r="GMI3" s="187"/>
      <c r="GMJ3" s="187"/>
      <c r="GMK3" s="187"/>
      <c r="GML3" s="187"/>
      <c r="GMM3" s="187"/>
      <c r="GMN3" s="187"/>
      <c r="GMO3" s="187"/>
      <c r="GMP3" s="187"/>
      <c r="GMQ3" s="187"/>
      <c r="GMR3" s="187"/>
      <c r="GMS3" s="187"/>
      <c r="GMT3" s="187"/>
      <c r="GMU3" s="187"/>
      <c r="GMV3" s="187"/>
      <c r="GMW3" s="187"/>
      <c r="GMX3" s="187"/>
      <c r="GMY3" s="187"/>
      <c r="GMZ3" s="187"/>
      <c r="GNA3" s="187"/>
      <c r="GNB3" s="187"/>
      <c r="GNC3" s="187"/>
      <c r="GND3" s="187"/>
      <c r="GNE3" s="187"/>
      <c r="GNF3" s="187"/>
      <c r="GNG3" s="187"/>
      <c r="GNH3" s="187"/>
      <c r="GNI3" s="187"/>
      <c r="GNJ3" s="187"/>
      <c r="GNK3" s="187"/>
      <c r="GNL3" s="187"/>
      <c r="GNM3" s="187"/>
      <c r="GNN3" s="187"/>
      <c r="GNO3" s="187"/>
      <c r="GNP3" s="187"/>
      <c r="GNQ3" s="187"/>
      <c r="GNR3" s="187"/>
      <c r="GNS3" s="187"/>
      <c r="GNT3" s="187"/>
      <c r="GNU3" s="187"/>
      <c r="GNV3" s="187"/>
      <c r="GNW3" s="187"/>
      <c r="GNX3" s="187"/>
      <c r="GNY3" s="187"/>
      <c r="GNZ3" s="187"/>
      <c r="GOA3" s="187"/>
      <c r="GOB3" s="187"/>
      <c r="GOC3" s="187"/>
      <c r="GOD3" s="187"/>
      <c r="GOE3" s="187"/>
      <c r="GOF3" s="187"/>
      <c r="GOG3" s="187"/>
      <c r="GOH3" s="187"/>
      <c r="GOI3" s="187"/>
      <c r="GOJ3" s="187"/>
      <c r="GOK3" s="187"/>
      <c r="GOL3" s="187"/>
      <c r="GOM3" s="187"/>
      <c r="GON3" s="187"/>
      <c r="GOO3" s="187"/>
      <c r="GOP3" s="187"/>
      <c r="GOQ3" s="187"/>
      <c r="GOR3" s="187"/>
      <c r="GOS3" s="187"/>
      <c r="GOT3" s="187"/>
      <c r="GOU3" s="187"/>
      <c r="GOV3" s="187"/>
      <c r="GOW3" s="187"/>
      <c r="GOX3" s="187"/>
      <c r="GOY3" s="187"/>
      <c r="GOZ3" s="187"/>
      <c r="GPA3" s="187"/>
      <c r="GPB3" s="187"/>
      <c r="GPC3" s="187"/>
      <c r="GPD3" s="187"/>
      <c r="GPE3" s="187"/>
      <c r="GPF3" s="187"/>
      <c r="GPG3" s="187"/>
      <c r="GPH3" s="187"/>
      <c r="GPI3" s="187"/>
      <c r="GPJ3" s="187"/>
      <c r="GPK3" s="187"/>
      <c r="GPL3" s="187"/>
      <c r="GPM3" s="187"/>
      <c r="GPN3" s="187"/>
      <c r="GPO3" s="187"/>
      <c r="GPP3" s="187"/>
      <c r="GPQ3" s="187"/>
      <c r="GPR3" s="187"/>
      <c r="GPS3" s="187"/>
      <c r="GPT3" s="187"/>
      <c r="GPU3" s="187"/>
      <c r="GPV3" s="187"/>
      <c r="GPW3" s="187"/>
      <c r="GPX3" s="187"/>
      <c r="GPY3" s="187"/>
      <c r="GPZ3" s="187"/>
      <c r="GQA3" s="187"/>
      <c r="GQB3" s="187"/>
      <c r="GQC3" s="187"/>
      <c r="GQD3" s="187"/>
      <c r="GQE3" s="187"/>
      <c r="GQF3" s="187"/>
      <c r="GQG3" s="187"/>
      <c r="GQH3" s="187"/>
      <c r="GQI3" s="187"/>
      <c r="GQJ3" s="187"/>
      <c r="GQK3" s="187"/>
      <c r="GQL3" s="187"/>
      <c r="GQM3" s="187"/>
      <c r="GQN3" s="187"/>
      <c r="GQO3" s="187"/>
      <c r="GQP3" s="187"/>
      <c r="GQQ3" s="187"/>
      <c r="GQR3" s="187"/>
      <c r="GQS3" s="187"/>
      <c r="GQT3" s="187"/>
      <c r="GQU3" s="187"/>
      <c r="GQV3" s="187"/>
      <c r="GQW3" s="187"/>
      <c r="GQX3" s="187"/>
      <c r="GQY3" s="187"/>
      <c r="GQZ3" s="187"/>
      <c r="GRA3" s="187"/>
      <c r="GRB3" s="187"/>
      <c r="GRC3" s="187"/>
      <c r="GRD3" s="187"/>
      <c r="GRE3" s="187"/>
      <c r="GRF3" s="187"/>
      <c r="GRG3" s="187"/>
      <c r="GRH3" s="187"/>
      <c r="GRI3" s="187"/>
      <c r="GRJ3" s="187"/>
      <c r="GRK3" s="187"/>
      <c r="GRL3" s="187"/>
      <c r="GRM3" s="187"/>
      <c r="GRN3" s="187"/>
      <c r="GRO3" s="187"/>
      <c r="GRP3" s="187"/>
      <c r="GRQ3" s="187"/>
      <c r="GRR3" s="187"/>
      <c r="GRS3" s="187"/>
      <c r="GRT3" s="187"/>
      <c r="GRU3" s="187"/>
      <c r="GRV3" s="187"/>
      <c r="GRW3" s="187"/>
      <c r="GRX3" s="187"/>
      <c r="GRY3" s="187"/>
      <c r="GRZ3" s="187"/>
      <c r="GSA3" s="187"/>
      <c r="GSB3" s="187"/>
      <c r="GSC3" s="187"/>
      <c r="GSD3" s="187"/>
      <c r="GSE3" s="187"/>
      <c r="GSF3" s="187"/>
      <c r="GSG3" s="187"/>
      <c r="GSH3" s="187"/>
      <c r="GSI3" s="187"/>
      <c r="GSJ3" s="187"/>
      <c r="GSK3" s="187"/>
      <c r="GSL3" s="187"/>
      <c r="GSM3" s="187"/>
      <c r="GSN3" s="187"/>
      <c r="GSO3" s="187"/>
      <c r="GSP3" s="187"/>
      <c r="GSQ3" s="187"/>
      <c r="GSR3" s="187"/>
      <c r="GSS3" s="187"/>
      <c r="GST3" s="187"/>
      <c r="GSU3" s="187"/>
      <c r="GSV3" s="187"/>
      <c r="GSW3" s="187"/>
      <c r="GSX3" s="187"/>
      <c r="GSY3" s="187"/>
      <c r="GSZ3" s="187"/>
      <c r="GTA3" s="187"/>
      <c r="GTB3" s="187"/>
      <c r="GTC3" s="187"/>
      <c r="GTD3" s="187"/>
      <c r="GTE3" s="187"/>
      <c r="GTF3" s="187"/>
      <c r="GTG3" s="187"/>
      <c r="GTH3" s="187"/>
      <c r="GTI3" s="187"/>
      <c r="GTJ3" s="187"/>
      <c r="GTK3" s="187"/>
      <c r="GTL3" s="187"/>
      <c r="GTM3" s="187"/>
      <c r="GTN3" s="187"/>
      <c r="GTO3" s="187"/>
      <c r="GTP3" s="187"/>
      <c r="GTQ3" s="187"/>
      <c r="GTR3" s="187"/>
      <c r="GTS3" s="187"/>
      <c r="GTT3" s="187"/>
      <c r="GTU3" s="187"/>
      <c r="GTV3" s="187"/>
      <c r="GTW3" s="187"/>
      <c r="GTX3" s="187"/>
      <c r="GTY3" s="187"/>
      <c r="GTZ3" s="187"/>
      <c r="GUA3" s="187"/>
      <c r="GUB3" s="187"/>
      <c r="GUC3" s="187"/>
      <c r="GUD3" s="187"/>
      <c r="GUE3" s="187"/>
      <c r="GUF3" s="187"/>
      <c r="GUG3" s="187"/>
      <c r="GUH3" s="187"/>
      <c r="GUI3" s="187"/>
      <c r="GUJ3" s="187"/>
      <c r="GUK3" s="187"/>
      <c r="GUL3" s="187"/>
      <c r="GUM3" s="187"/>
      <c r="GUN3" s="187"/>
      <c r="GUO3" s="187"/>
      <c r="GUP3" s="187"/>
      <c r="GUQ3" s="187"/>
      <c r="GUR3" s="187"/>
      <c r="GUS3" s="187"/>
      <c r="GUT3" s="187"/>
      <c r="GUU3" s="187"/>
      <c r="GUV3" s="187"/>
      <c r="GUW3" s="187"/>
      <c r="GUX3" s="187"/>
      <c r="GUY3" s="187"/>
      <c r="GUZ3" s="187"/>
      <c r="GVA3" s="187"/>
      <c r="GVB3" s="187"/>
      <c r="GVC3" s="187"/>
      <c r="GVD3" s="187"/>
      <c r="GVE3" s="187"/>
      <c r="GVF3" s="187"/>
      <c r="GVG3" s="187"/>
      <c r="GVH3" s="187"/>
      <c r="GVI3" s="187"/>
      <c r="GVJ3" s="187"/>
      <c r="GVK3" s="187"/>
      <c r="GVL3" s="187"/>
      <c r="GVM3" s="187"/>
      <c r="GVN3" s="187"/>
      <c r="GVO3" s="187"/>
      <c r="GVP3" s="187"/>
      <c r="GVQ3" s="187"/>
      <c r="GVR3" s="187"/>
      <c r="GVS3" s="187"/>
      <c r="GVT3" s="187"/>
      <c r="GVU3" s="187"/>
      <c r="GVV3" s="187"/>
      <c r="GVW3" s="187"/>
      <c r="GVX3" s="187"/>
      <c r="GVY3" s="187"/>
      <c r="GVZ3" s="187"/>
      <c r="GWA3" s="187"/>
      <c r="GWB3" s="187"/>
      <c r="GWC3" s="187"/>
      <c r="GWD3" s="187"/>
      <c r="GWE3" s="187"/>
      <c r="GWF3" s="187"/>
      <c r="GWG3" s="187"/>
      <c r="GWH3" s="187"/>
      <c r="GWI3" s="187"/>
      <c r="GWJ3" s="187"/>
      <c r="GWK3" s="187"/>
      <c r="GWL3" s="187"/>
      <c r="GWM3" s="187"/>
      <c r="GWN3" s="187"/>
      <c r="GWO3" s="187"/>
      <c r="GWP3" s="187"/>
      <c r="GWQ3" s="187"/>
      <c r="GWR3" s="187"/>
      <c r="GWS3" s="187"/>
      <c r="GWT3" s="187"/>
      <c r="GWU3" s="187"/>
      <c r="GWV3" s="187"/>
      <c r="GWW3" s="187"/>
      <c r="GWX3" s="187"/>
      <c r="GWY3" s="187"/>
      <c r="GWZ3" s="187"/>
      <c r="GXA3" s="187"/>
      <c r="GXB3" s="187"/>
      <c r="GXC3" s="187"/>
      <c r="GXD3" s="187"/>
      <c r="GXE3" s="187"/>
      <c r="GXF3" s="187"/>
      <c r="GXG3" s="187"/>
      <c r="GXH3" s="187"/>
      <c r="GXI3" s="187"/>
      <c r="GXJ3" s="187"/>
      <c r="GXK3" s="187"/>
      <c r="GXL3" s="187"/>
      <c r="GXM3" s="187"/>
      <c r="GXN3" s="187"/>
      <c r="GXO3" s="187"/>
      <c r="GXP3" s="187"/>
      <c r="GXQ3" s="187"/>
      <c r="GXR3" s="187"/>
      <c r="GXS3" s="187"/>
      <c r="GXT3" s="187"/>
      <c r="GXU3" s="187"/>
      <c r="GXV3" s="187"/>
      <c r="GXW3" s="187"/>
      <c r="GXX3" s="187"/>
      <c r="GXY3" s="187"/>
      <c r="GXZ3" s="187"/>
      <c r="GYA3" s="187"/>
      <c r="GYB3" s="187"/>
      <c r="GYC3" s="187"/>
      <c r="GYD3" s="187"/>
      <c r="GYE3" s="187"/>
      <c r="GYF3" s="187"/>
      <c r="GYG3" s="187"/>
      <c r="GYH3" s="187"/>
      <c r="GYI3" s="187"/>
      <c r="GYJ3" s="187"/>
      <c r="GYK3" s="187"/>
      <c r="GYL3" s="187"/>
      <c r="GYM3" s="187"/>
      <c r="GYN3" s="187"/>
      <c r="GYO3" s="187"/>
      <c r="GYP3" s="187"/>
      <c r="GYQ3" s="187"/>
      <c r="GYR3" s="187"/>
      <c r="GYS3" s="187"/>
      <c r="GYT3" s="187"/>
      <c r="GYU3" s="187"/>
      <c r="GYV3" s="187"/>
      <c r="GYW3" s="187"/>
      <c r="GYX3" s="187"/>
      <c r="GYY3" s="187"/>
      <c r="GYZ3" s="187"/>
      <c r="GZA3" s="187"/>
      <c r="GZB3" s="187"/>
      <c r="GZC3" s="187"/>
      <c r="GZD3" s="187"/>
      <c r="GZE3" s="187"/>
      <c r="GZF3" s="187"/>
      <c r="GZG3" s="187"/>
      <c r="GZH3" s="187"/>
      <c r="GZI3" s="187"/>
      <c r="GZJ3" s="187"/>
      <c r="GZK3" s="187"/>
      <c r="GZL3" s="187"/>
      <c r="GZM3" s="187"/>
      <c r="GZN3" s="187"/>
      <c r="GZO3" s="187"/>
      <c r="GZP3" s="187"/>
      <c r="GZQ3" s="187"/>
      <c r="GZR3" s="187"/>
      <c r="GZS3" s="187"/>
      <c r="GZT3" s="187"/>
      <c r="GZU3" s="187"/>
      <c r="GZV3" s="187"/>
      <c r="GZW3" s="187"/>
      <c r="GZX3" s="187"/>
      <c r="GZY3" s="187"/>
      <c r="GZZ3" s="187"/>
      <c r="HAA3" s="187"/>
      <c r="HAB3" s="187"/>
      <c r="HAC3" s="187"/>
      <c r="HAD3" s="187"/>
      <c r="HAE3" s="187"/>
      <c r="HAF3" s="187"/>
      <c r="HAG3" s="187"/>
      <c r="HAH3" s="187"/>
      <c r="HAI3" s="187"/>
      <c r="HAJ3" s="187"/>
      <c r="HAK3" s="187"/>
      <c r="HAL3" s="187"/>
      <c r="HAM3" s="187"/>
      <c r="HAN3" s="187"/>
      <c r="HAO3" s="187"/>
      <c r="HAP3" s="187"/>
      <c r="HAQ3" s="187"/>
      <c r="HAR3" s="187"/>
      <c r="HAS3" s="187"/>
      <c r="HAT3" s="187"/>
      <c r="HAU3" s="187"/>
      <c r="HAV3" s="187"/>
      <c r="HAW3" s="187"/>
      <c r="HAX3" s="187"/>
      <c r="HAY3" s="187"/>
      <c r="HAZ3" s="187"/>
      <c r="HBA3" s="187"/>
      <c r="HBB3" s="187"/>
      <c r="HBC3" s="187"/>
      <c r="HBD3" s="187"/>
      <c r="HBE3" s="187"/>
      <c r="HBF3" s="187"/>
      <c r="HBG3" s="187"/>
      <c r="HBH3" s="187"/>
      <c r="HBI3" s="187"/>
      <c r="HBJ3" s="187"/>
      <c r="HBK3" s="187"/>
      <c r="HBL3" s="187"/>
      <c r="HBM3" s="187"/>
      <c r="HBN3" s="187"/>
      <c r="HBO3" s="187"/>
      <c r="HBP3" s="187"/>
      <c r="HBQ3" s="187"/>
      <c r="HBR3" s="187"/>
      <c r="HBS3" s="187"/>
      <c r="HBT3" s="187"/>
      <c r="HBU3" s="187"/>
      <c r="HBV3" s="187"/>
      <c r="HBW3" s="187"/>
      <c r="HBX3" s="187"/>
      <c r="HBY3" s="187"/>
      <c r="HBZ3" s="187"/>
      <c r="HCA3" s="187"/>
      <c r="HCB3" s="187"/>
      <c r="HCC3" s="187"/>
      <c r="HCD3" s="187"/>
      <c r="HCE3" s="187"/>
      <c r="HCF3" s="187"/>
      <c r="HCG3" s="187"/>
      <c r="HCH3" s="187"/>
      <c r="HCI3" s="187"/>
      <c r="HCJ3" s="187"/>
      <c r="HCK3" s="187"/>
      <c r="HCL3" s="187"/>
      <c r="HCM3" s="187"/>
      <c r="HCN3" s="187"/>
      <c r="HCO3" s="187"/>
      <c r="HCP3" s="187"/>
      <c r="HCQ3" s="187"/>
      <c r="HCR3" s="187"/>
      <c r="HCS3" s="187"/>
      <c r="HCT3" s="187"/>
      <c r="HCU3" s="187"/>
      <c r="HCV3" s="187"/>
      <c r="HCW3" s="187"/>
      <c r="HCX3" s="187"/>
      <c r="HCY3" s="187"/>
      <c r="HCZ3" s="187"/>
      <c r="HDA3" s="187"/>
      <c r="HDB3" s="187"/>
      <c r="HDC3" s="187"/>
      <c r="HDD3" s="187"/>
      <c r="HDE3" s="187"/>
      <c r="HDF3" s="187"/>
      <c r="HDG3" s="187"/>
      <c r="HDH3" s="187"/>
      <c r="HDI3" s="187"/>
      <c r="HDJ3" s="187"/>
      <c r="HDK3" s="187"/>
      <c r="HDL3" s="187"/>
      <c r="HDM3" s="187"/>
      <c r="HDN3" s="187"/>
      <c r="HDO3" s="187"/>
      <c r="HDP3" s="187"/>
      <c r="HDQ3" s="187"/>
      <c r="HDR3" s="187"/>
      <c r="HDS3" s="187"/>
      <c r="HDT3" s="187"/>
      <c r="HDU3" s="187"/>
      <c r="HDV3" s="187"/>
      <c r="HDW3" s="187"/>
      <c r="HDX3" s="187"/>
      <c r="HDY3" s="187"/>
      <c r="HDZ3" s="187"/>
      <c r="HEA3" s="187"/>
      <c r="HEB3" s="187"/>
      <c r="HEC3" s="187"/>
      <c r="HED3" s="187"/>
      <c r="HEE3" s="187"/>
      <c r="HEF3" s="187"/>
      <c r="HEG3" s="187"/>
      <c r="HEH3" s="187"/>
      <c r="HEI3" s="187"/>
      <c r="HEJ3" s="187"/>
      <c r="HEK3" s="187"/>
      <c r="HEL3" s="187"/>
      <c r="HEM3" s="187"/>
      <c r="HEN3" s="187"/>
      <c r="HEO3" s="187"/>
      <c r="HEP3" s="187"/>
      <c r="HEQ3" s="187"/>
      <c r="HER3" s="187"/>
      <c r="HES3" s="187"/>
      <c r="HET3" s="187"/>
      <c r="HEU3" s="187"/>
      <c r="HEV3" s="187"/>
      <c r="HEW3" s="187"/>
      <c r="HEX3" s="187"/>
      <c r="HEY3" s="187"/>
      <c r="HEZ3" s="187"/>
      <c r="HFA3" s="187"/>
      <c r="HFB3" s="187"/>
      <c r="HFC3" s="187"/>
      <c r="HFD3" s="187"/>
      <c r="HFE3" s="187"/>
      <c r="HFF3" s="187"/>
      <c r="HFG3" s="187"/>
      <c r="HFH3" s="187"/>
      <c r="HFI3" s="187"/>
      <c r="HFJ3" s="187"/>
      <c r="HFK3" s="187"/>
      <c r="HFL3" s="187"/>
      <c r="HFM3" s="187"/>
      <c r="HFN3" s="187"/>
      <c r="HFO3" s="187"/>
      <c r="HFP3" s="187"/>
      <c r="HFQ3" s="187"/>
      <c r="HFR3" s="187"/>
      <c r="HFS3" s="187"/>
      <c r="HFT3" s="187"/>
      <c r="HFU3" s="187"/>
      <c r="HFV3" s="187"/>
      <c r="HFW3" s="187"/>
      <c r="HFX3" s="187"/>
      <c r="HFY3" s="187"/>
      <c r="HFZ3" s="187"/>
      <c r="HGA3" s="187"/>
      <c r="HGB3" s="187"/>
      <c r="HGC3" s="187"/>
      <c r="HGD3" s="187"/>
      <c r="HGE3" s="187"/>
      <c r="HGF3" s="187"/>
      <c r="HGG3" s="187"/>
      <c r="HGH3" s="187"/>
      <c r="HGI3" s="187"/>
      <c r="HGJ3" s="187"/>
      <c r="HGK3" s="187"/>
      <c r="HGL3" s="187"/>
      <c r="HGM3" s="187"/>
      <c r="HGN3" s="187"/>
      <c r="HGO3" s="187"/>
      <c r="HGP3" s="187"/>
      <c r="HGQ3" s="187"/>
      <c r="HGR3" s="187"/>
      <c r="HGS3" s="187"/>
      <c r="HGT3" s="187"/>
      <c r="HGU3" s="187"/>
      <c r="HGV3" s="187"/>
      <c r="HGW3" s="187"/>
      <c r="HGX3" s="187"/>
      <c r="HGY3" s="187"/>
      <c r="HGZ3" s="187"/>
      <c r="HHA3" s="187"/>
      <c r="HHB3" s="187"/>
      <c r="HHC3" s="187"/>
      <c r="HHD3" s="187"/>
      <c r="HHE3" s="187"/>
      <c r="HHF3" s="187"/>
      <c r="HHG3" s="187"/>
      <c r="HHH3" s="187"/>
      <c r="HHI3" s="187"/>
      <c r="HHJ3" s="187"/>
      <c r="HHK3" s="187"/>
      <c r="HHL3" s="187"/>
      <c r="HHM3" s="187"/>
      <c r="HHN3" s="187"/>
      <c r="HHO3" s="187"/>
      <c r="HHP3" s="187"/>
      <c r="HHQ3" s="187"/>
      <c r="HHR3" s="187"/>
      <c r="HHS3" s="187"/>
      <c r="HHT3" s="187"/>
      <c r="HHU3" s="187"/>
      <c r="HHV3" s="187"/>
      <c r="HHW3" s="187"/>
      <c r="HHX3" s="187"/>
      <c r="HHY3" s="187"/>
      <c r="HHZ3" s="187"/>
      <c r="HIA3" s="187"/>
      <c r="HIB3" s="187"/>
      <c r="HIC3" s="187"/>
      <c r="HID3" s="187"/>
      <c r="HIE3" s="187"/>
      <c r="HIF3" s="187"/>
      <c r="HIG3" s="187"/>
      <c r="HIH3" s="187"/>
      <c r="HII3" s="187"/>
      <c r="HIJ3" s="187"/>
      <c r="HIK3" s="187"/>
      <c r="HIL3" s="187"/>
      <c r="HIM3" s="187"/>
      <c r="HIN3" s="187"/>
      <c r="HIO3" s="187"/>
      <c r="HIP3" s="187"/>
      <c r="HIQ3" s="187"/>
      <c r="HIR3" s="187"/>
      <c r="HIS3" s="187"/>
      <c r="HIT3" s="187"/>
      <c r="HIU3" s="187"/>
      <c r="HIV3" s="187"/>
      <c r="HIW3" s="187"/>
      <c r="HIX3" s="187"/>
      <c r="HIY3" s="187"/>
      <c r="HIZ3" s="187"/>
      <c r="HJA3" s="187"/>
      <c r="HJB3" s="187"/>
      <c r="HJC3" s="187"/>
      <c r="HJD3" s="187"/>
      <c r="HJE3" s="187"/>
      <c r="HJF3" s="187"/>
      <c r="HJG3" s="187"/>
      <c r="HJH3" s="187"/>
      <c r="HJI3" s="187"/>
      <c r="HJJ3" s="187"/>
      <c r="HJK3" s="187"/>
      <c r="HJL3" s="187"/>
      <c r="HJM3" s="187"/>
      <c r="HJN3" s="187"/>
      <c r="HJO3" s="187"/>
      <c r="HJP3" s="187"/>
      <c r="HJQ3" s="187"/>
      <c r="HJR3" s="187"/>
      <c r="HJS3" s="187"/>
      <c r="HJT3" s="187"/>
      <c r="HJU3" s="187"/>
      <c r="HJV3" s="187"/>
      <c r="HJW3" s="187"/>
      <c r="HJX3" s="187"/>
      <c r="HJY3" s="187"/>
      <c r="HJZ3" s="187"/>
      <c r="HKA3" s="187"/>
      <c r="HKB3" s="187"/>
      <c r="HKC3" s="187"/>
      <c r="HKD3" s="187"/>
      <c r="HKE3" s="187"/>
      <c r="HKF3" s="187"/>
      <c r="HKG3" s="187"/>
      <c r="HKH3" s="187"/>
      <c r="HKI3" s="187"/>
      <c r="HKJ3" s="187"/>
      <c r="HKK3" s="187"/>
      <c r="HKL3" s="187"/>
      <c r="HKM3" s="187"/>
      <c r="HKN3" s="187"/>
      <c r="HKO3" s="187"/>
      <c r="HKP3" s="187"/>
      <c r="HKQ3" s="187"/>
      <c r="HKR3" s="187"/>
      <c r="HKS3" s="187"/>
      <c r="HKT3" s="187"/>
      <c r="HKU3" s="187"/>
      <c r="HKV3" s="187"/>
      <c r="HKW3" s="187"/>
      <c r="HKX3" s="187"/>
      <c r="HKY3" s="187"/>
      <c r="HKZ3" s="187"/>
      <c r="HLA3" s="187"/>
      <c r="HLB3" s="187"/>
      <c r="HLC3" s="187"/>
      <c r="HLD3" s="187"/>
      <c r="HLE3" s="187"/>
      <c r="HLF3" s="187"/>
      <c r="HLG3" s="187"/>
      <c r="HLH3" s="187"/>
      <c r="HLI3" s="187"/>
      <c r="HLJ3" s="187"/>
      <c r="HLK3" s="187"/>
      <c r="HLL3" s="187"/>
      <c r="HLM3" s="187"/>
      <c r="HLN3" s="187"/>
      <c r="HLO3" s="187"/>
      <c r="HLP3" s="187"/>
      <c r="HLQ3" s="187"/>
      <c r="HLR3" s="187"/>
      <c r="HLS3" s="187"/>
      <c r="HLT3" s="187"/>
      <c r="HLU3" s="187"/>
      <c r="HLV3" s="187"/>
      <c r="HLW3" s="187"/>
      <c r="HLX3" s="187"/>
      <c r="HLY3" s="187"/>
      <c r="HLZ3" s="187"/>
      <c r="HMA3" s="187"/>
      <c r="HMB3" s="187"/>
      <c r="HMC3" s="187"/>
      <c r="HMD3" s="187"/>
      <c r="HME3" s="187"/>
      <c r="HMF3" s="187"/>
      <c r="HMG3" s="187"/>
      <c r="HMH3" s="187"/>
      <c r="HMI3" s="187"/>
      <c r="HMJ3" s="187"/>
      <c r="HMK3" s="187"/>
      <c r="HML3" s="187"/>
      <c r="HMM3" s="187"/>
      <c r="HMN3" s="187"/>
      <c r="HMO3" s="187"/>
      <c r="HMP3" s="187"/>
      <c r="HMQ3" s="187"/>
      <c r="HMR3" s="187"/>
      <c r="HMS3" s="187"/>
      <c r="HMT3" s="187"/>
      <c r="HMU3" s="187"/>
      <c r="HMV3" s="187"/>
      <c r="HMW3" s="187"/>
      <c r="HMX3" s="187"/>
      <c r="HMY3" s="187"/>
      <c r="HMZ3" s="187"/>
      <c r="HNA3" s="187"/>
      <c r="HNB3" s="187"/>
      <c r="HNC3" s="187"/>
      <c r="HND3" s="187"/>
      <c r="HNE3" s="187"/>
      <c r="HNF3" s="187"/>
      <c r="HNG3" s="187"/>
      <c r="HNH3" s="187"/>
      <c r="HNI3" s="187"/>
      <c r="HNJ3" s="187"/>
      <c r="HNK3" s="187"/>
      <c r="HNL3" s="187"/>
      <c r="HNM3" s="187"/>
      <c r="HNN3" s="187"/>
      <c r="HNO3" s="187"/>
      <c r="HNP3" s="187"/>
      <c r="HNQ3" s="187"/>
      <c r="HNR3" s="187"/>
      <c r="HNS3" s="187"/>
      <c r="HNT3" s="187"/>
      <c r="HNU3" s="187"/>
      <c r="HNV3" s="187"/>
      <c r="HNW3" s="187"/>
      <c r="HNX3" s="187"/>
      <c r="HNY3" s="187"/>
      <c r="HNZ3" s="187"/>
      <c r="HOA3" s="187"/>
      <c r="HOB3" s="187"/>
      <c r="HOC3" s="187"/>
      <c r="HOD3" s="187"/>
      <c r="HOE3" s="187"/>
      <c r="HOF3" s="187"/>
      <c r="HOG3" s="187"/>
      <c r="HOH3" s="187"/>
      <c r="HOI3" s="187"/>
      <c r="HOJ3" s="187"/>
      <c r="HOK3" s="187"/>
      <c r="HOL3" s="187"/>
      <c r="HOM3" s="187"/>
      <c r="HON3" s="187"/>
      <c r="HOO3" s="187"/>
      <c r="HOP3" s="187"/>
      <c r="HOQ3" s="187"/>
      <c r="HOR3" s="187"/>
      <c r="HOS3" s="187"/>
      <c r="HOT3" s="187"/>
      <c r="HOU3" s="187"/>
      <c r="HOV3" s="187"/>
      <c r="HOW3" s="187"/>
      <c r="HOX3" s="187"/>
      <c r="HOY3" s="187"/>
      <c r="HOZ3" s="187"/>
      <c r="HPA3" s="187"/>
      <c r="HPB3" s="187"/>
      <c r="HPC3" s="187"/>
      <c r="HPD3" s="187"/>
      <c r="HPE3" s="187"/>
      <c r="HPF3" s="187"/>
      <c r="HPG3" s="187"/>
      <c r="HPH3" s="187"/>
      <c r="HPI3" s="187"/>
      <c r="HPJ3" s="187"/>
      <c r="HPK3" s="187"/>
      <c r="HPL3" s="187"/>
      <c r="HPM3" s="187"/>
      <c r="HPN3" s="187"/>
      <c r="HPO3" s="187"/>
      <c r="HPP3" s="187"/>
      <c r="HPQ3" s="187"/>
      <c r="HPR3" s="187"/>
      <c r="HPS3" s="187"/>
      <c r="HPT3" s="187"/>
      <c r="HPU3" s="187"/>
      <c r="HPV3" s="187"/>
      <c r="HPW3" s="187"/>
      <c r="HPX3" s="187"/>
      <c r="HPY3" s="187"/>
      <c r="HPZ3" s="187"/>
      <c r="HQA3" s="187"/>
      <c r="HQB3" s="187"/>
      <c r="HQC3" s="187"/>
      <c r="HQD3" s="187"/>
      <c r="HQE3" s="187"/>
      <c r="HQF3" s="187"/>
      <c r="HQG3" s="187"/>
      <c r="HQH3" s="187"/>
      <c r="HQI3" s="187"/>
      <c r="HQJ3" s="187"/>
      <c r="HQK3" s="187"/>
      <c r="HQL3" s="187"/>
      <c r="HQM3" s="187"/>
      <c r="HQN3" s="187"/>
      <c r="HQO3" s="187"/>
      <c r="HQP3" s="187"/>
      <c r="HQQ3" s="187"/>
      <c r="HQR3" s="187"/>
      <c r="HQS3" s="187"/>
      <c r="HQT3" s="187"/>
      <c r="HQU3" s="187"/>
      <c r="HQV3" s="187"/>
      <c r="HQW3" s="187"/>
      <c r="HQX3" s="187"/>
      <c r="HQY3" s="187"/>
      <c r="HQZ3" s="187"/>
      <c r="HRA3" s="187"/>
      <c r="HRB3" s="187"/>
      <c r="HRC3" s="187"/>
      <c r="HRD3" s="187"/>
      <c r="HRE3" s="187"/>
      <c r="HRF3" s="187"/>
      <c r="HRG3" s="187"/>
      <c r="HRH3" s="187"/>
      <c r="HRI3" s="187"/>
      <c r="HRJ3" s="187"/>
      <c r="HRK3" s="187"/>
      <c r="HRL3" s="187"/>
      <c r="HRM3" s="187"/>
      <c r="HRN3" s="187"/>
      <c r="HRO3" s="187"/>
      <c r="HRP3" s="187"/>
      <c r="HRQ3" s="187"/>
      <c r="HRR3" s="187"/>
      <c r="HRS3" s="187"/>
      <c r="HRT3" s="187"/>
      <c r="HRU3" s="187"/>
      <c r="HRV3" s="187"/>
      <c r="HRW3" s="187"/>
      <c r="HRX3" s="187"/>
      <c r="HRY3" s="187"/>
      <c r="HRZ3" s="187"/>
      <c r="HSA3" s="187"/>
      <c r="HSB3" s="187"/>
      <c r="HSC3" s="187"/>
      <c r="HSD3" s="187"/>
      <c r="HSE3" s="187"/>
      <c r="HSF3" s="187"/>
      <c r="HSG3" s="187"/>
      <c r="HSH3" s="187"/>
      <c r="HSI3" s="187"/>
      <c r="HSJ3" s="187"/>
      <c r="HSK3" s="187"/>
      <c r="HSL3" s="187"/>
      <c r="HSM3" s="187"/>
      <c r="HSN3" s="187"/>
      <c r="HSO3" s="187"/>
      <c r="HSP3" s="187"/>
      <c r="HSQ3" s="187"/>
      <c r="HSR3" s="187"/>
      <c r="HSS3" s="187"/>
      <c r="HST3" s="187"/>
      <c r="HSU3" s="187"/>
      <c r="HSV3" s="187"/>
      <c r="HSW3" s="187"/>
      <c r="HSX3" s="187"/>
      <c r="HSY3" s="187"/>
      <c r="HSZ3" s="187"/>
      <c r="HTA3" s="187"/>
      <c r="HTB3" s="187"/>
      <c r="HTC3" s="187"/>
      <c r="HTD3" s="187"/>
      <c r="HTE3" s="187"/>
      <c r="HTF3" s="187"/>
      <c r="HTG3" s="187"/>
      <c r="HTH3" s="187"/>
      <c r="HTI3" s="187"/>
      <c r="HTJ3" s="187"/>
      <c r="HTK3" s="187"/>
      <c r="HTL3" s="187"/>
      <c r="HTM3" s="187"/>
      <c r="HTN3" s="187"/>
      <c r="HTO3" s="187"/>
      <c r="HTP3" s="187"/>
      <c r="HTQ3" s="187"/>
      <c r="HTR3" s="187"/>
      <c r="HTS3" s="187"/>
      <c r="HTT3" s="187"/>
      <c r="HTU3" s="187"/>
      <c r="HTV3" s="187"/>
      <c r="HTW3" s="187"/>
      <c r="HTX3" s="187"/>
      <c r="HTY3" s="187"/>
      <c r="HTZ3" s="187"/>
      <c r="HUA3" s="187"/>
      <c r="HUB3" s="187"/>
      <c r="HUC3" s="187"/>
      <c r="HUD3" s="187"/>
      <c r="HUE3" s="187"/>
      <c r="HUF3" s="187"/>
      <c r="HUG3" s="187"/>
      <c r="HUH3" s="187"/>
      <c r="HUI3" s="187"/>
      <c r="HUJ3" s="187"/>
      <c r="HUK3" s="187"/>
      <c r="HUL3" s="187"/>
      <c r="HUM3" s="187"/>
      <c r="HUN3" s="187"/>
      <c r="HUO3" s="187"/>
      <c r="HUP3" s="187"/>
      <c r="HUQ3" s="187"/>
      <c r="HUR3" s="187"/>
      <c r="HUS3" s="187"/>
      <c r="HUT3" s="187"/>
      <c r="HUU3" s="187"/>
      <c r="HUV3" s="187"/>
      <c r="HUW3" s="187"/>
      <c r="HUX3" s="187"/>
      <c r="HUY3" s="187"/>
      <c r="HUZ3" s="187"/>
      <c r="HVA3" s="187"/>
      <c r="HVB3" s="187"/>
      <c r="HVC3" s="187"/>
      <c r="HVD3" s="187"/>
      <c r="HVE3" s="187"/>
      <c r="HVF3" s="187"/>
      <c r="HVG3" s="187"/>
      <c r="HVH3" s="187"/>
      <c r="HVI3" s="187"/>
      <c r="HVJ3" s="187"/>
      <c r="HVK3" s="187"/>
      <c r="HVL3" s="187"/>
      <c r="HVM3" s="187"/>
      <c r="HVN3" s="187"/>
      <c r="HVO3" s="187"/>
      <c r="HVP3" s="187"/>
      <c r="HVQ3" s="187"/>
      <c r="HVR3" s="187"/>
      <c r="HVS3" s="187"/>
      <c r="HVT3" s="187"/>
      <c r="HVU3" s="187"/>
      <c r="HVV3" s="187"/>
      <c r="HVW3" s="187"/>
      <c r="HVX3" s="187"/>
      <c r="HVY3" s="187"/>
      <c r="HVZ3" s="187"/>
      <c r="HWA3" s="187"/>
      <c r="HWB3" s="187"/>
      <c r="HWC3" s="187"/>
      <c r="HWD3" s="187"/>
      <c r="HWE3" s="187"/>
      <c r="HWF3" s="187"/>
      <c r="HWG3" s="187"/>
      <c r="HWH3" s="187"/>
      <c r="HWI3" s="187"/>
      <c r="HWJ3" s="187"/>
      <c r="HWK3" s="187"/>
      <c r="HWL3" s="187"/>
      <c r="HWM3" s="187"/>
      <c r="HWN3" s="187"/>
      <c r="HWO3" s="187"/>
      <c r="HWP3" s="187"/>
      <c r="HWQ3" s="187"/>
      <c r="HWR3" s="187"/>
      <c r="HWS3" s="187"/>
      <c r="HWT3" s="187"/>
      <c r="HWU3" s="187"/>
      <c r="HWV3" s="187"/>
      <c r="HWW3" s="187"/>
      <c r="HWX3" s="187"/>
      <c r="HWY3" s="187"/>
      <c r="HWZ3" s="187"/>
      <c r="HXA3" s="187"/>
      <c r="HXB3" s="187"/>
      <c r="HXC3" s="187"/>
      <c r="HXD3" s="187"/>
      <c r="HXE3" s="187"/>
      <c r="HXF3" s="187"/>
      <c r="HXG3" s="187"/>
      <c r="HXH3" s="187"/>
      <c r="HXI3" s="187"/>
      <c r="HXJ3" s="187"/>
      <c r="HXK3" s="187"/>
      <c r="HXL3" s="187"/>
      <c r="HXM3" s="187"/>
      <c r="HXN3" s="187"/>
      <c r="HXO3" s="187"/>
      <c r="HXP3" s="187"/>
      <c r="HXQ3" s="187"/>
      <c r="HXR3" s="187"/>
      <c r="HXS3" s="187"/>
      <c r="HXT3" s="187"/>
      <c r="HXU3" s="187"/>
      <c r="HXV3" s="187"/>
      <c r="HXW3" s="187"/>
      <c r="HXX3" s="187"/>
      <c r="HXY3" s="187"/>
      <c r="HXZ3" s="187"/>
      <c r="HYA3" s="187"/>
      <c r="HYB3" s="187"/>
      <c r="HYC3" s="187"/>
      <c r="HYD3" s="187"/>
      <c r="HYE3" s="187"/>
      <c r="HYF3" s="187"/>
      <c r="HYG3" s="187"/>
      <c r="HYH3" s="187"/>
      <c r="HYI3" s="187"/>
      <c r="HYJ3" s="187"/>
      <c r="HYK3" s="187"/>
      <c r="HYL3" s="187"/>
      <c r="HYM3" s="187"/>
      <c r="HYN3" s="187"/>
      <c r="HYO3" s="187"/>
      <c r="HYP3" s="187"/>
      <c r="HYQ3" s="187"/>
      <c r="HYR3" s="187"/>
      <c r="HYS3" s="187"/>
      <c r="HYT3" s="187"/>
      <c r="HYU3" s="187"/>
      <c r="HYV3" s="187"/>
      <c r="HYW3" s="187"/>
      <c r="HYX3" s="187"/>
      <c r="HYY3" s="187"/>
      <c r="HYZ3" s="187"/>
      <c r="HZA3" s="187"/>
      <c r="HZB3" s="187"/>
      <c r="HZC3" s="187"/>
      <c r="HZD3" s="187"/>
      <c r="HZE3" s="187"/>
      <c r="HZF3" s="187"/>
      <c r="HZG3" s="187"/>
      <c r="HZH3" s="187"/>
      <c r="HZI3" s="187"/>
      <c r="HZJ3" s="187"/>
      <c r="HZK3" s="187"/>
      <c r="HZL3" s="187"/>
      <c r="HZM3" s="187"/>
      <c r="HZN3" s="187"/>
      <c r="HZO3" s="187"/>
      <c r="HZP3" s="187"/>
      <c r="HZQ3" s="187"/>
      <c r="HZR3" s="187"/>
      <c r="HZS3" s="187"/>
      <c r="HZT3" s="187"/>
      <c r="HZU3" s="187"/>
      <c r="HZV3" s="187"/>
      <c r="HZW3" s="187"/>
      <c r="HZX3" s="187"/>
      <c r="HZY3" s="187"/>
      <c r="HZZ3" s="187"/>
      <c r="IAA3" s="187"/>
      <c r="IAB3" s="187"/>
      <c r="IAC3" s="187"/>
      <c r="IAD3" s="187"/>
      <c r="IAE3" s="187"/>
      <c r="IAF3" s="187"/>
      <c r="IAG3" s="187"/>
      <c r="IAH3" s="187"/>
      <c r="IAI3" s="187"/>
      <c r="IAJ3" s="187"/>
      <c r="IAK3" s="187"/>
      <c r="IAL3" s="187"/>
      <c r="IAM3" s="187"/>
      <c r="IAN3" s="187"/>
      <c r="IAO3" s="187"/>
      <c r="IAP3" s="187"/>
      <c r="IAQ3" s="187"/>
      <c r="IAR3" s="187"/>
      <c r="IAS3" s="187"/>
      <c r="IAT3" s="187"/>
      <c r="IAU3" s="187"/>
      <c r="IAV3" s="187"/>
      <c r="IAW3" s="187"/>
      <c r="IAX3" s="187"/>
      <c r="IAY3" s="187"/>
      <c r="IAZ3" s="187"/>
      <c r="IBA3" s="187"/>
      <c r="IBB3" s="187"/>
      <c r="IBC3" s="187"/>
      <c r="IBD3" s="187"/>
      <c r="IBE3" s="187"/>
      <c r="IBF3" s="187"/>
      <c r="IBG3" s="187"/>
      <c r="IBH3" s="187"/>
      <c r="IBI3" s="187"/>
      <c r="IBJ3" s="187"/>
      <c r="IBK3" s="187"/>
      <c r="IBL3" s="187"/>
      <c r="IBM3" s="187"/>
      <c r="IBN3" s="187"/>
      <c r="IBO3" s="187"/>
      <c r="IBP3" s="187"/>
      <c r="IBQ3" s="187"/>
      <c r="IBR3" s="187"/>
      <c r="IBS3" s="187"/>
      <c r="IBT3" s="187"/>
      <c r="IBU3" s="187"/>
      <c r="IBV3" s="187"/>
      <c r="IBW3" s="187"/>
      <c r="IBX3" s="187"/>
      <c r="IBY3" s="187"/>
      <c r="IBZ3" s="187"/>
      <c r="ICA3" s="187"/>
      <c r="ICB3" s="187"/>
      <c r="ICC3" s="187"/>
      <c r="ICD3" s="187"/>
      <c r="ICE3" s="187"/>
      <c r="ICF3" s="187"/>
      <c r="ICG3" s="187"/>
      <c r="ICH3" s="187"/>
      <c r="ICI3" s="187"/>
      <c r="ICJ3" s="187"/>
      <c r="ICK3" s="187"/>
      <c r="ICL3" s="187"/>
      <c r="ICM3" s="187"/>
      <c r="ICN3" s="187"/>
      <c r="ICO3" s="187"/>
      <c r="ICP3" s="187"/>
      <c r="ICQ3" s="187"/>
      <c r="ICR3" s="187"/>
      <c r="ICS3" s="187"/>
      <c r="ICT3" s="187"/>
      <c r="ICU3" s="187"/>
      <c r="ICV3" s="187"/>
      <c r="ICW3" s="187"/>
      <c r="ICX3" s="187"/>
      <c r="ICY3" s="187"/>
      <c r="ICZ3" s="187"/>
      <c r="IDA3" s="187"/>
      <c r="IDB3" s="187"/>
      <c r="IDC3" s="187"/>
      <c r="IDD3" s="187"/>
      <c r="IDE3" s="187"/>
      <c r="IDF3" s="187"/>
      <c r="IDG3" s="187"/>
      <c r="IDH3" s="187"/>
      <c r="IDI3" s="187"/>
      <c r="IDJ3" s="187"/>
      <c r="IDK3" s="187"/>
      <c r="IDL3" s="187"/>
      <c r="IDM3" s="187"/>
      <c r="IDN3" s="187"/>
      <c r="IDO3" s="187"/>
      <c r="IDP3" s="187"/>
      <c r="IDQ3" s="187"/>
      <c r="IDR3" s="187"/>
      <c r="IDS3" s="187"/>
      <c r="IDT3" s="187"/>
      <c r="IDU3" s="187"/>
      <c r="IDV3" s="187"/>
      <c r="IDW3" s="187"/>
      <c r="IDX3" s="187"/>
      <c r="IDY3" s="187"/>
      <c r="IDZ3" s="187"/>
      <c r="IEA3" s="187"/>
      <c r="IEB3" s="187"/>
      <c r="IEC3" s="187"/>
      <c r="IED3" s="187"/>
      <c r="IEE3" s="187"/>
      <c r="IEF3" s="187"/>
      <c r="IEG3" s="187"/>
      <c r="IEH3" s="187"/>
      <c r="IEI3" s="187"/>
      <c r="IEJ3" s="187"/>
      <c r="IEK3" s="187"/>
      <c r="IEL3" s="187"/>
      <c r="IEM3" s="187"/>
      <c r="IEN3" s="187"/>
      <c r="IEO3" s="187"/>
      <c r="IEP3" s="187"/>
      <c r="IEQ3" s="187"/>
      <c r="IER3" s="187"/>
      <c r="IES3" s="187"/>
      <c r="IET3" s="187"/>
      <c r="IEU3" s="187"/>
      <c r="IEV3" s="187"/>
      <c r="IEW3" s="187"/>
      <c r="IEX3" s="187"/>
      <c r="IEY3" s="187"/>
      <c r="IEZ3" s="187"/>
      <c r="IFA3" s="187"/>
      <c r="IFB3" s="187"/>
      <c r="IFC3" s="187"/>
      <c r="IFD3" s="187"/>
      <c r="IFE3" s="187"/>
      <c r="IFF3" s="187"/>
      <c r="IFG3" s="187"/>
      <c r="IFH3" s="187"/>
      <c r="IFI3" s="187"/>
      <c r="IFJ3" s="187"/>
      <c r="IFK3" s="187"/>
      <c r="IFL3" s="187"/>
      <c r="IFM3" s="187"/>
      <c r="IFN3" s="187"/>
      <c r="IFO3" s="187"/>
      <c r="IFP3" s="187"/>
      <c r="IFQ3" s="187"/>
      <c r="IFR3" s="187"/>
      <c r="IFS3" s="187"/>
      <c r="IFT3" s="187"/>
      <c r="IFU3" s="187"/>
      <c r="IFV3" s="187"/>
      <c r="IFW3" s="187"/>
      <c r="IFX3" s="187"/>
      <c r="IFY3" s="187"/>
      <c r="IFZ3" s="187"/>
      <c r="IGA3" s="187"/>
      <c r="IGB3" s="187"/>
      <c r="IGC3" s="187"/>
      <c r="IGD3" s="187"/>
      <c r="IGE3" s="187"/>
      <c r="IGF3" s="187"/>
      <c r="IGG3" s="187"/>
      <c r="IGH3" s="187"/>
      <c r="IGI3" s="187"/>
      <c r="IGJ3" s="187"/>
      <c r="IGK3" s="187"/>
      <c r="IGL3" s="187"/>
      <c r="IGM3" s="187"/>
      <c r="IGN3" s="187"/>
      <c r="IGO3" s="187"/>
      <c r="IGP3" s="187"/>
      <c r="IGQ3" s="187"/>
      <c r="IGR3" s="187"/>
      <c r="IGS3" s="187"/>
      <c r="IGT3" s="187"/>
      <c r="IGU3" s="187"/>
      <c r="IGV3" s="187"/>
      <c r="IGW3" s="187"/>
      <c r="IGX3" s="187"/>
      <c r="IGY3" s="187"/>
      <c r="IGZ3" s="187"/>
      <c r="IHA3" s="187"/>
      <c r="IHB3" s="187"/>
      <c r="IHC3" s="187"/>
      <c r="IHD3" s="187"/>
      <c r="IHE3" s="187"/>
      <c r="IHF3" s="187"/>
      <c r="IHG3" s="187"/>
      <c r="IHH3" s="187"/>
      <c r="IHI3" s="187"/>
      <c r="IHJ3" s="187"/>
      <c r="IHK3" s="187"/>
      <c r="IHL3" s="187"/>
      <c r="IHM3" s="187"/>
      <c r="IHN3" s="187"/>
      <c r="IHO3" s="187"/>
      <c r="IHP3" s="187"/>
      <c r="IHQ3" s="187"/>
      <c r="IHR3" s="187"/>
      <c r="IHS3" s="187"/>
      <c r="IHT3" s="187"/>
      <c r="IHU3" s="187"/>
      <c r="IHV3" s="187"/>
      <c r="IHW3" s="187"/>
      <c r="IHX3" s="187"/>
      <c r="IHY3" s="187"/>
      <c r="IHZ3" s="187"/>
      <c r="IIA3" s="187"/>
      <c r="IIB3" s="187"/>
      <c r="IIC3" s="187"/>
      <c r="IID3" s="187"/>
      <c r="IIE3" s="187"/>
      <c r="IIF3" s="187"/>
      <c r="IIG3" s="187"/>
      <c r="IIH3" s="187"/>
      <c r="III3" s="187"/>
      <c r="IIJ3" s="187"/>
      <c r="IIK3" s="187"/>
      <c r="IIL3" s="187"/>
      <c r="IIM3" s="187"/>
      <c r="IIN3" s="187"/>
      <c r="IIO3" s="187"/>
      <c r="IIP3" s="187"/>
      <c r="IIQ3" s="187"/>
      <c r="IIR3" s="187"/>
      <c r="IIS3" s="187"/>
      <c r="IIT3" s="187"/>
      <c r="IIU3" s="187"/>
      <c r="IIV3" s="187"/>
      <c r="IIW3" s="187"/>
      <c r="IIX3" s="187"/>
      <c r="IIY3" s="187"/>
      <c r="IIZ3" s="187"/>
      <c r="IJA3" s="187"/>
      <c r="IJB3" s="187"/>
      <c r="IJC3" s="187"/>
      <c r="IJD3" s="187"/>
      <c r="IJE3" s="187"/>
      <c r="IJF3" s="187"/>
      <c r="IJG3" s="187"/>
      <c r="IJH3" s="187"/>
      <c r="IJI3" s="187"/>
      <c r="IJJ3" s="187"/>
      <c r="IJK3" s="187"/>
      <c r="IJL3" s="187"/>
      <c r="IJM3" s="187"/>
      <c r="IJN3" s="187"/>
      <c r="IJO3" s="187"/>
      <c r="IJP3" s="187"/>
      <c r="IJQ3" s="187"/>
      <c r="IJR3" s="187"/>
      <c r="IJS3" s="187"/>
      <c r="IJT3" s="187"/>
      <c r="IJU3" s="187"/>
      <c r="IJV3" s="187"/>
      <c r="IJW3" s="187"/>
      <c r="IJX3" s="187"/>
      <c r="IJY3" s="187"/>
      <c r="IJZ3" s="187"/>
      <c r="IKA3" s="187"/>
      <c r="IKB3" s="187"/>
      <c r="IKC3" s="187"/>
      <c r="IKD3" s="187"/>
      <c r="IKE3" s="187"/>
      <c r="IKF3" s="187"/>
      <c r="IKG3" s="187"/>
      <c r="IKH3" s="187"/>
      <c r="IKI3" s="187"/>
      <c r="IKJ3" s="187"/>
      <c r="IKK3" s="187"/>
      <c r="IKL3" s="187"/>
      <c r="IKM3" s="187"/>
      <c r="IKN3" s="187"/>
      <c r="IKO3" s="187"/>
      <c r="IKP3" s="187"/>
      <c r="IKQ3" s="187"/>
      <c r="IKR3" s="187"/>
      <c r="IKS3" s="187"/>
      <c r="IKT3" s="187"/>
      <c r="IKU3" s="187"/>
      <c r="IKV3" s="187"/>
      <c r="IKW3" s="187"/>
      <c r="IKX3" s="187"/>
      <c r="IKY3" s="187"/>
      <c r="IKZ3" s="187"/>
      <c r="ILA3" s="187"/>
      <c r="ILB3" s="187"/>
      <c r="ILC3" s="187"/>
      <c r="ILD3" s="187"/>
      <c r="ILE3" s="187"/>
      <c r="ILF3" s="187"/>
      <c r="ILG3" s="187"/>
      <c r="ILH3" s="187"/>
      <c r="ILI3" s="187"/>
      <c r="ILJ3" s="187"/>
      <c r="ILK3" s="187"/>
      <c r="ILL3" s="187"/>
      <c r="ILM3" s="187"/>
      <c r="ILN3" s="187"/>
      <c r="ILO3" s="187"/>
      <c r="ILP3" s="187"/>
      <c r="ILQ3" s="187"/>
      <c r="ILR3" s="187"/>
      <c r="ILS3" s="187"/>
      <c r="ILT3" s="187"/>
      <c r="ILU3" s="187"/>
      <c r="ILV3" s="187"/>
      <c r="ILW3" s="187"/>
      <c r="ILX3" s="187"/>
      <c r="ILY3" s="187"/>
      <c r="ILZ3" s="187"/>
      <c r="IMA3" s="187"/>
      <c r="IMB3" s="187"/>
      <c r="IMC3" s="187"/>
      <c r="IMD3" s="187"/>
      <c r="IME3" s="187"/>
      <c r="IMF3" s="187"/>
      <c r="IMG3" s="187"/>
      <c r="IMH3" s="187"/>
      <c r="IMI3" s="187"/>
      <c r="IMJ3" s="187"/>
      <c r="IMK3" s="187"/>
      <c r="IML3" s="187"/>
      <c r="IMM3" s="187"/>
      <c r="IMN3" s="187"/>
      <c r="IMO3" s="187"/>
      <c r="IMP3" s="187"/>
      <c r="IMQ3" s="187"/>
      <c r="IMR3" s="187"/>
      <c r="IMS3" s="187"/>
      <c r="IMT3" s="187"/>
      <c r="IMU3" s="187"/>
      <c r="IMV3" s="187"/>
      <c r="IMW3" s="187"/>
      <c r="IMX3" s="187"/>
      <c r="IMY3" s="187"/>
      <c r="IMZ3" s="187"/>
      <c r="INA3" s="187"/>
      <c r="INB3" s="187"/>
      <c r="INC3" s="187"/>
      <c r="IND3" s="187"/>
      <c r="INE3" s="187"/>
      <c r="INF3" s="187"/>
      <c r="ING3" s="187"/>
      <c r="INH3" s="187"/>
      <c r="INI3" s="187"/>
      <c r="INJ3" s="187"/>
      <c r="INK3" s="187"/>
      <c r="INL3" s="187"/>
      <c r="INM3" s="187"/>
      <c r="INN3" s="187"/>
      <c r="INO3" s="187"/>
      <c r="INP3" s="187"/>
      <c r="INQ3" s="187"/>
      <c r="INR3" s="187"/>
      <c r="INS3" s="187"/>
      <c r="INT3" s="187"/>
      <c r="INU3" s="187"/>
      <c r="INV3" s="187"/>
      <c r="INW3" s="187"/>
      <c r="INX3" s="187"/>
      <c r="INY3" s="187"/>
      <c r="INZ3" s="187"/>
      <c r="IOA3" s="187"/>
      <c r="IOB3" s="187"/>
      <c r="IOC3" s="187"/>
      <c r="IOD3" s="187"/>
      <c r="IOE3" s="187"/>
      <c r="IOF3" s="187"/>
      <c r="IOG3" s="187"/>
      <c r="IOH3" s="187"/>
      <c r="IOI3" s="187"/>
      <c r="IOJ3" s="187"/>
      <c r="IOK3" s="187"/>
      <c r="IOL3" s="187"/>
      <c r="IOM3" s="187"/>
      <c r="ION3" s="187"/>
      <c r="IOO3" s="187"/>
      <c r="IOP3" s="187"/>
      <c r="IOQ3" s="187"/>
      <c r="IOR3" s="187"/>
      <c r="IOS3" s="187"/>
      <c r="IOT3" s="187"/>
      <c r="IOU3" s="187"/>
      <c r="IOV3" s="187"/>
      <c r="IOW3" s="187"/>
      <c r="IOX3" s="187"/>
      <c r="IOY3" s="187"/>
      <c r="IOZ3" s="187"/>
      <c r="IPA3" s="187"/>
      <c r="IPB3" s="187"/>
      <c r="IPC3" s="187"/>
      <c r="IPD3" s="187"/>
      <c r="IPE3" s="187"/>
      <c r="IPF3" s="187"/>
      <c r="IPG3" s="187"/>
      <c r="IPH3" s="187"/>
      <c r="IPI3" s="187"/>
      <c r="IPJ3" s="187"/>
      <c r="IPK3" s="187"/>
      <c r="IPL3" s="187"/>
      <c r="IPM3" s="187"/>
      <c r="IPN3" s="187"/>
      <c r="IPO3" s="187"/>
      <c r="IPP3" s="187"/>
      <c r="IPQ3" s="187"/>
      <c r="IPR3" s="187"/>
      <c r="IPS3" s="187"/>
      <c r="IPT3" s="187"/>
      <c r="IPU3" s="187"/>
      <c r="IPV3" s="187"/>
      <c r="IPW3" s="187"/>
      <c r="IPX3" s="187"/>
      <c r="IPY3" s="187"/>
      <c r="IPZ3" s="187"/>
      <c r="IQA3" s="187"/>
      <c r="IQB3" s="187"/>
      <c r="IQC3" s="187"/>
      <c r="IQD3" s="187"/>
      <c r="IQE3" s="187"/>
      <c r="IQF3" s="187"/>
      <c r="IQG3" s="187"/>
      <c r="IQH3" s="187"/>
      <c r="IQI3" s="187"/>
      <c r="IQJ3" s="187"/>
      <c r="IQK3" s="187"/>
      <c r="IQL3" s="187"/>
      <c r="IQM3" s="187"/>
      <c r="IQN3" s="187"/>
      <c r="IQO3" s="187"/>
      <c r="IQP3" s="187"/>
      <c r="IQQ3" s="187"/>
      <c r="IQR3" s="187"/>
      <c r="IQS3" s="187"/>
      <c r="IQT3" s="187"/>
      <c r="IQU3" s="187"/>
      <c r="IQV3" s="187"/>
      <c r="IQW3" s="187"/>
      <c r="IQX3" s="187"/>
      <c r="IQY3" s="187"/>
      <c r="IQZ3" s="187"/>
      <c r="IRA3" s="187"/>
      <c r="IRB3" s="187"/>
      <c r="IRC3" s="187"/>
      <c r="IRD3" s="187"/>
      <c r="IRE3" s="187"/>
      <c r="IRF3" s="187"/>
      <c r="IRG3" s="187"/>
      <c r="IRH3" s="187"/>
      <c r="IRI3" s="187"/>
      <c r="IRJ3" s="187"/>
      <c r="IRK3" s="187"/>
      <c r="IRL3" s="187"/>
      <c r="IRM3" s="187"/>
      <c r="IRN3" s="187"/>
      <c r="IRO3" s="187"/>
      <c r="IRP3" s="187"/>
      <c r="IRQ3" s="187"/>
      <c r="IRR3" s="187"/>
      <c r="IRS3" s="187"/>
      <c r="IRT3" s="187"/>
      <c r="IRU3" s="187"/>
      <c r="IRV3" s="187"/>
      <c r="IRW3" s="187"/>
      <c r="IRX3" s="187"/>
      <c r="IRY3" s="187"/>
      <c r="IRZ3" s="187"/>
      <c r="ISA3" s="187"/>
      <c r="ISB3" s="187"/>
      <c r="ISC3" s="187"/>
      <c r="ISD3" s="187"/>
      <c r="ISE3" s="187"/>
      <c r="ISF3" s="187"/>
      <c r="ISG3" s="187"/>
      <c r="ISH3" s="187"/>
      <c r="ISI3" s="187"/>
      <c r="ISJ3" s="187"/>
      <c r="ISK3" s="187"/>
      <c r="ISL3" s="187"/>
      <c r="ISM3" s="187"/>
      <c r="ISN3" s="187"/>
      <c r="ISO3" s="187"/>
      <c r="ISP3" s="187"/>
      <c r="ISQ3" s="187"/>
      <c r="ISR3" s="187"/>
      <c r="ISS3" s="187"/>
      <c r="IST3" s="187"/>
      <c r="ISU3" s="187"/>
      <c r="ISV3" s="187"/>
      <c r="ISW3" s="187"/>
      <c r="ISX3" s="187"/>
      <c r="ISY3" s="187"/>
      <c r="ISZ3" s="187"/>
      <c r="ITA3" s="187"/>
      <c r="ITB3" s="187"/>
      <c r="ITC3" s="187"/>
      <c r="ITD3" s="187"/>
      <c r="ITE3" s="187"/>
      <c r="ITF3" s="187"/>
      <c r="ITG3" s="187"/>
      <c r="ITH3" s="187"/>
      <c r="ITI3" s="187"/>
      <c r="ITJ3" s="187"/>
      <c r="ITK3" s="187"/>
      <c r="ITL3" s="187"/>
      <c r="ITM3" s="187"/>
      <c r="ITN3" s="187"/>
      <c r="ITO3" s="187"/>
      <c r="ITP3" s="187"/>
      <c r="ITQ3" s="187"/>
      <c r="ITR3" s="187"/>
      <c r="ITS3" s="187"/>
      <c r="ITT3" s="187"/>
      <c r="ITU3" s="187"/>
      <c r="ITV3" s="187"/>
      <c r="ITW3" s="187"/>
      <c r="ITX3" s="187"/>
      <c r="ITY3" s="187"/>
      <c r="ITZ3" s="187"/>
      <c r="IUA3" s="187"/>
      <c r="IUB3" s="187"/>
      <c r="IUC3" s="187"/>
      <c r="IUD3" s="187"/>
      <c r="IUE3" s="187"/>
      <c r="IUF3" s="187"/>
      <c r="IUG3" s="187"/>
      <c r="IUH3" s="187"/>
      <c r="IUI3" s="187"/>
      <c r="IUJ3" s="187"/>
      <c r="IUK3" s="187"/>
      <c r="IUL3" s="187"/>
      <c r="IUM3" s="187"/>
      <c r="IUN3" s="187"/>
      <c r="IUO3" s="187"/>
      <c r="IUP3" s="187"/>
      <c r="IUQ3" s="187"/>
      <c r="IUR3" s="187"/>
      <c r="IUS3" s="187"/>
      <c r="IUT3" s="187"/>
      <c r="IUU3" s="187"/>
      <c r="IUV3" s="187"/>
      <c r="IUW3" s="187"/>
      <c r="IUX3" s="187"/>
      <c r="IUY3" s="187"/>
      <c r="IUZ3" s="187"/>
      <c r="IVA3" s="187"/>
      <c r="IVB3" s="187"/>
      <c r="IVC3" s="187"/>
      <c r="IVD3" s="187"/>
      <c r="IVE3" s="187"/>
      <c r="IVF3" s="187"/>
      <c r="IVG3" s="187"/>
      <c r="IVH3" s="187"/>
      <c r="IVI3" s="187"/>
      <c r="IVJ3" s="187"/>
      <c r="IVK3" s="187"/>
      <c r="IVL3" s="187"/>
      <c r="IVM3" s="187"/>
      <c r="IVN3" s="187"/>
      <c r="IVO3" s="187"/>
      <c r="IVP3" s="187"/>
      <c r="IVQ3" s="187"/>
      <c r="IVR3" s="187"/>
      <c r="IVS3" s="187"/>
      <c r="IVT3" s="187"/>
      <c r="IVU3" s="187"/>
      <c r="IVV3" s="187"/>
      <c r="IVW3" s="187"/>
      <c r="IVX3" s="187"/>
      <c r="IVY3" s="187"/>
      <c r="IVZ3" s="187"/>
      <c r="IWA3" s="187"/>
      <c r="IWB3" s="187"/>
      <c r="IWC3" s="187"/>
      <c r="IWD3" s="187"/>
      <c r="IWE3" s="187"/>
      <c r="IWF3" s="187"/>
      <c r="IWG3" s="187"/>
      <c r="IWH3" s="187"/>
      <c r="IWI3" s="187"/>
      <c r="IWJ3" s="187"/>
      <c r="IWK3" s="187"/>
      <c r="IWL3" s="187"/>
      <c r="IWM3" s="187"/>
      <c r="IWN3" s="187"/>
      <c r="IWO3" s="187"/>
      <c r="IWP3" s="187"/>
      <c r="IWQ3" s="187"/>
      <c r="IWR3" s="187"/>
      <c r="IWS3" s="187"/>
      <c r="IWT3" s="187"/>
      <c r="IWU3" s="187"/>
      <c r="IWV3" s="187"/>
      <c r="IWW3" s="187"/>
      <c r="IWX3" s="187"/>
      <c r="IWY3" s="187"/>
      <c r="IWZ3" s="187"/>
      <c r="IXA3" s="187"/>
      <c r="IXB3" s="187"/>
      <c r="IXC3" s="187"/>
      <c r="IXD3" s="187"/>
      <c r="IXE3" s="187"/>
      <c r="IXF3" s="187"/>
      <c r="IXG3" s="187"/>
      <c r="IXH3" s="187"/>
      <c r="IXI3" s="187"/>
      <c r="IXJ3" s="187"/>
      <c r="IXK3" s="187"/>
      <c r="IXL3" s="187"/>
      <c r="IXM3" s="187"/>
      <c r="IXN3" s="187"/>
      <c r="IXO3" s="187"/>
      <c r="IXP3" s="187"/>
      <c r="IXQ3" s="187"/>
      <c r="IXR3" s="187"/>
      <c r="IXS3" s="187"/>
      <c r="IXT3" s="187"/>
      <c r="IXU3" s="187"/>
      <c r="IXV3" s="187"/>
      <c r="IXW3" s="187"/>
      <c r="IXX3" s="187"/>
      <c r="IXY3" s="187"/>
      <c r="IXZ3" s="187"/>
      <c r="IYA3" s="187"/>
      <c r="IYB3" s="187"/>
      <c r="IYC3" s="187"/>
      <c r="IYD3" s="187"/>
      <c r="IYE3" s="187"/>
      <c r="IYF3" s="187"/>
      <c r="IYG3" s="187"/>
      <c r="IYH3" s="187"/>
      <c r="IYI3" s="187"/>
      <c r="IYJ3" s="187"/>
      <c r="IYK3" s="187"/>
      <c r="IYL3" s="187"/>
      <c r="IYM3" s="187"/>
      <c r="IYN3" s="187"/>
      <c r="IYO3" s="187"/>
      <c r="IYP3" s="187"/>
      <c r="IYQ3" s="187"/>
      <c r="IYR3" s="187"/>
      <c r="IYS3" s="187"/>
      <c r="IYT3" s="187"/>
      <c r="IYU3" s="187"/>
      <c r="IYV3" s="187"/>
      <c r="IYW3" s="187"/>
      <c r="IYX3" s="187"/>
      <c r="IYY3" s="187"/>
      <c r="IYZ3" s="187"/>
      <c r="IZA3" s="187"/>
      <c r="IZB3" s="187"/>
      <c r="IZC3" s="187"/>
      <c r="IZD3" s="187"/>
      <c r="IZE3" s="187"/>
      <c r="IZF3" s="187"/>
      <c r="IZG3" s="187"/>
      <c r="IZH3" s="187"/>
      <c r="IZI3" s="187"/>
      <c r="IZJ3" s="187"/>
      <c r="IZK3" s="187"/>
      <c r="IZL3" s="187"/>
      <c r="IZM3" s="187"/>
      <c r="IZN3" s="187"/>
      <c r="IZO3" s="187"/>
      <c r="IZP3" s="187"/>
      <c r="IZQ3" s="187"/>
      <c r="IZR3" s="187"/>
      <c r="IZS3" s="187"/>
      <c r="IZT3" s="187"/>
      <c r="IZU3" s="187"/>
      <c r="IZV3" s="187"/>
      <c r="IZW3" s="187"/>
      <c r="IZX3" s="187"/>
      <c r="IZY3" s="187"/>
      <c r="IZZ3" s="187"/>
      <c r="JAA3" s="187"/>
      <c r="JAB3" s="187"/>
      <c r="JAC3" s="187"/>
      <c r="JAD3" s="187"/>
      <c r="JAE3" s="187"/>
      <c r="JAF3" s="187"/>
      <c r="JAG3" s="187"/>
      <c r="JAH3" s="187"/>
      <c r="JAI3" s="187"/>
      <c r="JAJ3" s="187"/>
      <c r="JAK3" s="187"/>
      <c r="JAL3" s="187"/>
      <c r="JAM3" s="187"/>
      <c r="JAN3" s="187"/>
      <c r="JAO3" s="187"/>
      <c r="JAP3" s="187"/>
      <c r="JAQ3" s="187"/>
      <c r="JAR3" s="187"/>
      <c r="JAS3" s="187"/>
      <c r="JAT3" s="187"/>
      <c r="JAU3" s="187"/>
      <c r="JAV3" s="187"/>
      <c r="JAW3" s="187"/>
      <c r="JAX3" s="187"/>
      <c r="JAY3" s="187"/>
      <c r="JAZ3" s="187"/>
      <c r="JBA3" s="187"/>
      <c r="JBB3" s="187"/>
      <c r="JBC3" s="187"/>
      <c r="JBD3" s="187"/>
      <c r="JBE3" s="187"/>
      <c r="JBF3" s="187"/>
      <c r="JBG3" s="187"/>
      <c r="JBH3" s="187"/>
      <c r="JBI3" s="187"/>
      <c r="JBJ3" s="187"/>
      <c r="JBK3" s="187"/>
      <c r="JBL3" s="187"/>
      <c r="JBM3" s="187"/>
      <c r="JBN3" s="187"/>
      <c r="JBO3" s="187"/>
      <c r="JBP3" s="187"/>
      <c r="JBQ3" s="187"/>
      <c r="JBR3" s="187"/>
      <c r="JBS3" s="187"/>
      <c r="JBT3" s="187"/>
      <c r="JBU3" s="187"/>
      <c r="JBV3" s="187"/>
      <c r="JBW3" s="187"/>
      <c r="JBX3" s="187"/>
      <c r="JBY3" s="187"/>
      <c r="JBZ3" s="187"/>
      <c r="JCA3" s="187"/>
      <c r="JCB3" s="187"/>
      <c r="JCC3" s="187"/>
      <c r="JCD3" s="187"/>
      <c r="JCE3" s="187"/>
      <c r="JCF3" s="187"/>
      <c r="JCG3" s="187"/>
      <c r="JCH3" s="187"/>
      <c r="JCI3" s="187"/>
      <c r="JCJ3" s="187"/>
      <c r="JCK3" s="187"/>
      <c r="JCL3" s="187"/>
      <c r="JCM3" s="187"/>
      <c r="JCN3" s="187"/>
      <c r="JCO3" s="187"/>
      <c r="JCP3" s="187"/>
      <c r="JCQ3" s="187"/>
      <c r="JCR3" s="187"/>
      <c r="JCS3" s="187"/>
      <c r="JCT3" s="187"/>
      <c r="JCU3" s="187"/>
      <c r="JCV3" s="187"/>
      <c r="JCW3" s="187"/>
      <c r="JCX3" s="187"/>
      <c r="JCY3" s="187"/>
      <c r="JCZ3" s="187"/>
      <c r="JDA3" s="187"/>
      <c r="JDB3" s="187"/>
      <c r="JDC3" s="187"/>
      <c r="JDD3" s="187"/>
      <c r="JDE3" s="187"/>
      <c r="JDF3" s="187"/>
      <c r="JDG3" s="187"/>
      <c r="JDH3" s="187"/>
      <c r="JDI3" s="187"/>
      <c r="JDJ3" s="187"/>
      <c r="JDK3" s="187"/>
      <c r="JDL3" s="187"/>
      <c r="JDM3" s="187"/>
      <c r="JDN3" s="187"/>
      <c r="JDO3" s="187"/>
      <c r="JDP3" s="187"/>
      <c r="JDQ3" s="187"/>
      <c r="JDR3" s="187"/>
      <c r="JDS3" s="187"/>
      <c r="JDT3" s="187"/>
      <c r="JDU3" s="187"/>
      <c r="JDV3" s="187"/>
      <c r="JDW3" s="187"/>
      <c r="JDX3" s="187"/>
      <c r="JDY3" s="187"/>
      <c r="JDZ3" s="187"/>
      <c r="JEA3" s="187"/>
      <c r="JEB3" s="187"/>
      <c r="JEC3" s="187"/>
      <c r="JED3" s="187"/>
      <c r="JEE3" s="187"/>
      <c r="JEF3" s="187"/>
      <c r="JEG3" s="187"/>
      <c r="JEH3" s="187"/>
      <c r="JEI3" s="187"/>
      <c r="JEJ3" s="187"/>
      <c r="JEK3" s="187"/>
      <c r="JEL3" s="187"/>
      <c r="JEM3" s="187"/>
      <c r="JEN3" s="187"/>
      <c r="JEO3" s="187"/>
      <c r="JEP3" s="187"/>
      <c r="JEQ3" s="187"/>
      <c r="JER3" s="187"/>
      <c r="JES3" s="187"/>
      <c r="JET3" s="187"/>
      <c r="JEU3" s="187"/>
      <c r="JEV3" s="187"/>
      <c r="JEW3" s="187"/>
      <c r="JEX3" s="187"/>
      <c r="JEY3" s="187"/>
      <c r="JEZ3" s="187"/>
      <c r="JFA3" s="187"/>
      <c r="JFB3" s="187"/>
      <c r="JFC3" s="187"/>
      <c r="JFD3" s="187"/>
      <c r="JFE3" s="187"/>
      <c r="JFF3" s="187"/>
      <c r="JFG3" s="187"/>
      <c r="JFH3" s="187"/>
      <c r="JFI3" s="187"/>
      <c r="JFJ3" s="187"/>
      <c r="JFK3" s="187"/>
      <c r="JFL3" s="187"/>
      <c r="JFM3" s="187"/>
      <c r="JFN3" s="187"/>
      <c r="JFO3" s="187"/>
      <c r="JFP3" s="187"/>
      <c r="JFQ3" s="187"/>
      <c r="JFR3" s="187"/>
      <c r="JFS3" s="187"/>
      <c r="JFT3" s="187"/>
      <c r="JFU3" s="187"/>
      <c r="JFV3" s="187"/>
      <c r="JFW3" s="187"/>
      <c r="JFX3" s="187"/>
      <c r="JFY3" s="187"/>
      <c r="JFZ3" s="187"/>
      <c r="JGA3" s="187"/>
      <c r="JGB3" s="187"/>
      <c r="JGC3" s="187"/>
      <c r="JGD3" s="187"/>
      <c r="JGE3" s="187"/>
      <c r="JGF3" s="187"/>
      <c r="JGG3" s="187"/>
      <c r="JGH3" s="187"/>
      <c r="JGI3" s="187"/>
      <c r="JGJ3" s="187"/>
      <c r="JGK3" s="187"/>
      <c r="JGL3" s="187"/>
      <c r="JGM3" s="187"/>
      <c r="JGN3" s="187"/>
      <c r="JGO3" s="187"/>
      <c r="JGP3" s="187"/>
      <c r="JGQ3" s="187"/>
      <c r="JGR3" s="187"/>
      <c r="JGS3" s="187"/>
      <c r="JGT3" s="187"/>
      <c r="JGU3" s="187"/>
      <c r="JGV3" s="187"/>
      <c r="JGW3" s="187"/>
      <c r="JGX3" s="187"/>
      <c r="JGY3" s="187"/>
      <c r="JGZ3" s="187"/>
      <c r="JHA3" s="187"/>
      <c r="JHB3" s="187"/>
      <c r="JHC3" s="187"/>
      <c r="JHD3" s="187"/>
      <c r="JHE3" s="187"/>
      <c r="JHF3" s="187"/>
      <c r="JHG3" s="187"/>
      <c r="JHH3" s="187"/>
      <c r="JHI3" s="187"/>
      <c r="JHJ3" s="187"/>
      <c r="JHK3" s="187"/>
      <c r="JHL3" s="187"/>
      <c r="JHM3" s="187"/>
      <c r="JHN3" s="187"/>
      <c r="JHO3" s="187"/>
      <c r="JHP3" s="187"/>
      <c r="JHQ3" s="187"/>
      <c r="JHR3" s="187"/>
      <c r="JHS3" s="187"/>
      <c r="JHT3" s="187"/>
      <c r="JHU3" s="187"/>
      <c r="JHV3" s="187"/>
      <c r="JHW3" s="187"/>
      <c r="JHX3" s="187"/>
      <c r="JHY3" s="187"/>
      <c r="JHZ3" s="187"/>
      <c r="JIA3" s="187"/>
      <c r="JIB3" s="187"/>
      <c r="JIC3" s="187"/>
      <c r="JID3" s="187"/>
      <c r="JIE3" s="187"/>
      <c r="JIF3" s="187"/>
      <c r="JIG3" s="187"/>
      <c r="JIH3" s="187"/>
      <c r="JII3" s="187"/>
      <c r="JIJ3" s="187"/>
      <c r="JIK3" s="187"/>
      <c r="JIL3" s="187"/>
      <c r="JIM3" s="187"/>
      <c r="JIN3" s="187"/>
      <c r="JIO3" s="187"/>
      <c r="JIP3" s="187"/>
      <c r="JIQ3" s="187"/>
      <c r="JIR3" s="187"/>
      <c r="JIS3" s="187"/>
      <c r="JIT3" s="187"/>
      <c r="JIU3" s="187"/>
      <c r="JIV3" s="187"/>
      <c r="JIW3" s="187"/>
      <c r="JIX3" s="187"/>
      <c r="JIY3" s="187"/>
      <c r="JIZ3" s="187"/>
      <c r="JJA3" s="187"/>
      <c r="JJB3" s="187"/>
      <c r="JJC3" s="187"/>
      <c r="JJD3" s="187"/>
      <c r="JJE3" s="187"/>
      <c r="JJF3" s="187"/>
      <c r="JJG3" s="187"/>
      <c r="JJH3" s="187"/>
      <c r="JJI3" s="187"/>
      <c r="JJJ3" s="187"/>
      <c r="JJK3" s="187"/>
      <c r="JJL3" s="187"/>
      <c r="JJM3" s="187"/>
      <c r="JJN3" s="187"/>
      <c r="JJO3" s="187"/>
      <c r="JJP3" s="187"/>
      <c r="JJQ3" s="187"/>
      <c r="JJR3" s="187"/>
      <c r="JJS3" s="187"/>
      <c r="JJT3" s="187"/>
      <c r="JJU3" s="187"/>
      <c r="JJV3" s="187"/>
      <c r="JJW3" s="187"/>
      <c r="JJX3" s="187"/>
      <c r="JJY3" s="187"/>
      <c r="JJZ3" s="187"/>
      <c r="JKA3" s="187"/>
      <c r="JKB3" s="187"/>
      <c r="JKC3" s="187"/>
      <c r="JKD3" s="187"/>
      <c r="JKE3" s="187"/>
      <c r="JKF3" s="187"/>
      <c r="JKG3" s="187"/>
      <c r="JKH3" s="187"/>
      <c r="JKI3" s="187"/>
      <c r="JKJ3" s="187"/>
      <c r="JKK3" s="187"/>
      <c r="JKL3" s="187"/>
      <c r="JKM3" s="187"/>
      <c r="JKN3" s="187"/>
      <c r="JKO3" s="187"/>
      <c r="JKP3" s="187"/>
      <c r="JKQ3" s="187"/>
      <c r="JKR3" s="187"/>
      <c r="JKS3" s="187"/>
      <c r="JKT3" s="187"/>
      <c r="JKU3" s="187"/>
      <c r="JKV3" s="187"/>
      <c r="JKW3" s="187"/>
      <c r="JKX3" s="187"/>
      <c r="JKY3" s="187"/>
      <c r="JKZ3" s="187"/>
      <c r="JLA3" s="187"/>
      <c r="JLB3" s="187"/>
      <c r="JLC3" s="187"/>
      <c r="JLD3" s="187"/>
      <c r="JLE3" s="187"/>
      <c r="JLF3" s="187"/>
      <c r="JLG3" s="187"/>
      <c r="JLH3" s="187"/>
      <c r="JLI3" s="187"/>
      <c r="JLJ3" s="187"/>
      <c r="JLK3" s="187"/>
      <c r="JLL3" s="187"/>
      <c r="JLM3" s="187"/>
      <c r="JLN3" s="187"/>
      <c r="JLO3" s="187"/>
      <c r="JLP3" s="187"/>
      <c r="JLQ3" s="187"/>
      <c r="JLR3" s="187"/>
      <c r="JLS3" s="187"/>
      <c r="JLT3" s="187"/>
      <c r="JLU3" s="187"/>
      <c r="JLV3" s="187"/>
      <c r="JLW3" s="187"/>
      <c r="JLX3" s="187"/>
      <c r="JLY3" s="187"/>
      <c r="JLZ3" s="187"/>
      <c r="JMA3" s="187"/>
      <c r="JMB3" s="187"/>
      <c r="JMC3" s="187"/>
      <c r="JMD3" s="187"/>
      <c r="JME3" s="187"/>
      <c r="JMF3" s="187"/>
      <c r="JMG3" s="187"/>
      <c r="JMH3" s="187"/>
      <c r="JMI3" s="187"/>
      <c r="JMJ3" s="187"/>
      <c r="JMK3" s="187"/>
      <c r="JML3" s="187"/>
      <c r="JMM3" s="187"/>
      <c r="JMN3" s="187"/>
      <c r="JMO3" s="187"/>
      <c r="JMP3" s="187"/>
      <c r="JMQ3" s="187"/>
      <c r="JMR3" s="187"/>
      <c r="JMS3" s="187"/>
      <c r="JMT3" s="187"/>
      <c r="JMU3" s="187"/>
      <c r="JMV3" s="187"/>
      <c r="JMW3" s="187"/>
      <c r="JMX3" s="187"/>
      <c r="JMY3" s="187"/>
      <c r="JMZ3" s="187"/>
      <c r="JNA3" s="187"/>
      <c r="JNB3" s="187"/>
      <c r="JNC3" s="187"/>
      <c r="JND3" s="187"/>
      <c r="JNE3" s="187"/>
      <c r="JNF3" s="187"/>
      <c r="JNG3" s="187"/>
      <c r="JNH3" s="187"/>
      <c r="JNI3" s="187"/>
      <c r="JNJ3" s="187"/>
      <c r="JNK3" s="187"/>
      <c r="JNL3" s="187"/>
      <c r="JNM3" s="187"/>
      <c r="JNN3" s="187"/>
      <c r="JNO3" s="187"/>
      <c r="JNP3" s="187"/>
      <c r="JNQ3" s="187"/>
      <c r="JNR3" s="187"/>
      <c r="JNS3" s="187"/>
      <c r="JNT3" s="187"/>
      <c r="JNU3" s="187"/>
      <c r="JNV3" s="187"/>
      <c r="JNW3" s="187"/>
      <c r="JNX3" s="187"/>
      <c r="JNY3" s="187"/>
      <c r="JNZ3" s="187"/>
      <c r="JOA3" s="187"/>
      <c r="JOB3" s="187"/>
      <c r="JOC3" s="187"/>
      <c r="JOD3" s="187"/>
      <c r="JOE3" s="187"/>
      <c r="JOF3" s="187"/>
      <c r="JOG3" s="187"/>
      <c r="JOH3" s="187"/>
      <c r="JOI3" s="187"/>
      <c r="JOJ3" s="187"/>
      <c r="JOK3" s="187"/>
      <c r="JOL3" s="187"/>
      <c r="JOM3" s="187"/>
      <c r="JON3" s="187"/>
      <c r="JOO3" s="187"/>
      <c r="JOP3" s="187"/>
      <c r="JOQ3" s="187"/>
      <c r="JOR3" s="187"/>
      <c r="JOS3" s="187"/>
      <c r="JOT3" s="187"/>
      <c r="JOU3" s="187"/>
      <c r="JOV3" s="187"/>
      <c r="JOW3" s="187"/>
      <c r="JOX3" s="187"/>
      <c r="JOY3" s="187"/>
      <c r="JOZ3" s="187"/>
      <c r="JPA3" s="187"/>
      <c r="JPB3" s="187"/>
      <c r="JPC3" s="187"/>
      <c r="JPD3" s="187"/>
      <c r="JPE3" s="187"/>
      <c r="JPF3" s="187"/>
      <c r="JPG3" s="187"/>
      <c r="JPH3" s="187"/>
      <c r="JPI3" s="187"/>
      <c r="JPJ3" s="187"/>
      <c r="JPK3" s="187"/>
      <c r="JPL3" s="187"/>
      <c r="JPM3" s="187"/>
      <c r="JPN3" s="187"/>
      <c r="JPO3" s="187"/>
      <c r="JPP3" s="187"/>
      <c r="JPQ3" s="187"/>
      <c r="JPR3" s="187"/>
      <c r="JPS3" s="187"/>
      <c r="JPT3" s="187"/>
      <c r="JPU3" s="187"/>
      <c r="JPV3" s="187"/>
      <c r="JPW3" s="187"/>
      <c r="JPX3" s="187"/>
      <c r="JPY3" s="187"/>
      <c r="JPZ3" s="187"/>
      <c r="JQA3" s="187"/>
      <c r="JQB3" s="187"/>
      <c r="JQC3" s="187"/>
      <c r="JQD3" s="187"/>
      <c r="JQE3" s="187"/>
      <c r="JQF3" s="187"/>
      <c r="JQG3" s="187"/>
      <c r="JQH3" s="187"/>
      <c r="JQI3" s="187"/>
      <c r="JQJ3" s="187"/>
      <c r="JQK3" s="187"/>
      <c r="JQL3" s="187"/>
      <c r="JQM3" s="187"/>
      <c r="JQN3" s="187"/>
      <c r="JQO3" s="187"/>
      <c r="JQP3" s="187"/>
      <c r="JQQ3" s="187"/>
      <c r="JQR3" s="187"/>
      <c r="JQS3" s="187"/>
      <c r="JQT3" s="187"/>
      <c r="JQU3" s="187"/>
      <c r="JQV3" s="187"/>
      <c r="JQW3" s="187"/>
      <c r="JQX3" s="187"/>
      <c r="JQY3" s="187"/>
      <c r="JQZ3" s="187"/>
      <c r="JRA3" s="187"/>
      <c r="JRB3" s="187"/>
      <c r="JRC3" s="187"/>
      <c r="JRD3" s="187"/>
      <c r="JRE3" s="187"/>
      <c r="JRF3" s="187"/>
      <c r="JRG3" s="187"/>
      <c r="JRH3" s="187"/>
      <c r="JRI3" s="187"/>
      <c r="JRJ3" s="187"/>
      <c r="JRK3" s="187"/>
      <c r="JRL3" s="187"/>
      <c r="JRM3" s="187"/>
      <c r="JRN3" s="187"/>
      <c r="JRO3" s="187"/>
      <c r="JRP3" s="187"/>
      <c r="JRQ3" s="187"/>
      <c r="JRR3" s="187"/>
      <c r="JRS3" s="187"/>
      <c r="JRT3" s="187"/>
      <c r="JRU3" s="187"/>
      <c r="JRV3" s="187"/>
      <c r="JRW3" s="187"/>
      <c r="JRX3" s="187"/>
      <c r="JRY3" s="187"/>
      <c r="JRZ3" s="187"/>
      <c r="JSA3" s="187"/>
      <c r="JSB3" s="187"/>
      <c r="JSC3" s="187"/>
      <c r="JSD3" s="187"/>
      <c r="JSE3" s="187"/>
      <c r="JSF3" s="187"/>
      <c r="JSG3" s="187"/>
      <c r="JSH3" s="187"/>
      <c r="JSI3" s="187"/>
      <c r="JSJ3" s="187"/>
      <c r="JSK3" s="187"/>
      <c r="JSL3" s="187"/>
      <c r="JSM3" s="187"/>
      <c r="JSN3" s="187"/>
      <c r="JSO3" s="187"/>
      <c r="JSP3" s="187"/>
      <c r="JSQ3" s="187"/>
      <c r="JSR3" s="187"/>
      <c r="JSS3" s="187"/>
      <c r="JST3" s="187"/>
      <c r="JSU3" s="187"/>
      <c r="JSV3" s="187"/>
      <c r="JSW3" s="187"/>
      <c r="JSX3" s="187"/>
      <c r="JSY3" s="187"/>
      <c r="JSZ3" s="187"/>
      <c r="JTA3" s="187"/>
      <c r="JTB3" s="187"/>
      <c r="JTC3" s="187"/>
      <c r="JTD3" s="187"/>
      <c r="JTE3" s="187"/>
      <c r="JTF3" s="187"/>
      <c r="JTG3" s="187"/>
      <c r="JTH3" s="187"/>
      <c r="JTI3" s="187"/>
      <c r="JTJ3" s="187"/>
      <c r="JTK3" s="187"/>
      <c r="JTL3" s="187"/>
      <c r="JTM3" s="187"/>
      <c r="JTN3" s="187"/>
      <c r="JTO3" s="187"/>
      <c r="JTP3" s="187"/>
      <c r="JTQ3" s="187"/>
      <c r="JTR3" s="187"/>
      <c r="JTS3" s="187"/>
      <c r="JTT3" s="187"/>
      <c r="JTU3" s="187"/>
      <c r="JTV3" s="187"/>
      <c r="JTW3" s="187"/>
      <c r="JTX3" s="187"/>
      <c r="JTY3" s="187"/>
      <c r="JTZ3" s="187"/>
      <c r="JUA3" s="187"/>
      <c r="JUB3" s="187"/>
      <c r="JUC3" s="187"/>
      <c r="JUD3" s="187"/>
      <c r="JUE3" s="187"/>
      <c r="JUF3" s="187"/>
      <c r="JUG3" s="187"/>
      <c r="JUH3" s="187"/>
      <c r="JUI3" s="187"/>
      <c r="JUJ3" s="187"/>
      <c r="JUK3" s="187"/>
      <c r="JUL3" s="187"/>
      <c r="JUM3" s="187"/>
      <c r="JUN3" s="187"/>
      <c r="JUO3" s="187"/>
      <c r="JUP3" s="187"/>
      <c r="JUQ3" s="187"/>
      <c r="JUR3" s="187"/>
      <c r="JUS3" s="187"/>
      <c r="JUT3" s="187"/>
      <c r="JUU3" s="187"/>
      <c r="JUV3" s="187"/>
      <c r="JUW3" s="187"/>
      <c r="JUX3" s="187"/>
      <c r="JUY3" s="187"/>
      <c r="JUZ3" s="187"/>
      <c r="JVA3" s="187"/>
      <c r="JVB3" s="187"/>
      <c r="JVC3" s="187"/>
      <c r="JVD3" s="187"/>
      <c r="JVE3" s="187"/>
      <c r="JVF3" s="187"/>
      <c r="JVG3" s="187"/>
      <c r="JVH3" s="187"/>
      <c r="JVI3" s="187"/>
      <c r="JVJ3" s="187"/>
      <c r="JVK3" s="187"/>
      <c r="JVL3" s="187"/>
      <c r="JVM3" s="187"/>
      <c r="JVN3" s="187"/>
      <c r="JVO3" s="187"/>
      <c r="JVP3" s="187"/>
      <c r="JVQ3" s="187"/>
      <c r="JVR3" s="187"/>
      <c r="JVS3" s="187"/>
      <c r="JVT3" s="187"/>
      <c r="JVU3" s="187"/>
      <c r="JVV3" s="187"/>
      <c r="JVW3" s="187"/>
      <c r="JVX3" s="187"/>
      <c r="JVY3" s="187"/>
      <c r="JVZ3" s="187"/>
      <c r="JWA3" s="187"/>
      <c r="JWB3" s="187"/>
      <c r="JWC3" s="187"/>
      <c r="JWD3" s="187"/>
      <c r="JWE3" s="187"/>
      <c r="JWF3" s="187"/>
      <c r="JWG3" s="187"/>
      <c r="JWH3" s="187"/>
      <c r="JWI3" s="187"/>
      <c r="JWJ3" s="187"/>
      <c r="JWK3" s="187"/>
      <c r="JWL3" s="187"/>
      <c r="JWM3" s="187"/>
      <c r="JWN3" s="187"/>
      <c r="JWO3" s="187"/>
      <c r="JWP3" s="187"/>
      <c r="JWQ3" s="187"/>
      <c r="JWR3" s="187"/>
      <c r="JWS3" s="187"/>
      <c r="JWT3" s="187"/>
      <c r="JWU3" s="187"/>
      <c r="JWV3" s="187"/>
      <c r="JWW3" s="187"/>
      <c r="JWX3" s="187"/>
      <c r="JWY3" s="187"/>
      <c r="JWZ3" s="187"/>
      <c r="JXA3" s="187"/>
      <c r="JXB3" s="187"/>
      <c r="JXC3" s="187"/>
      <c r="JXD3" s="187"/>
      <c r="JXE3" s="187"/>
      <c r="JXF3" s="187"/>
      <c r="JXG3" s="187"/>
      <c r="JXH3" s="187"/>
      <c r="JXI3" s="187"/>
      <c r="JXJ3" s="187"/>
      <c r="JXK3" s="187"/>
      <c r="JXL3" s="187"/>
      <c r="JXM3" s="187"/>
      <c r="JXN3" s="187"/>
      <c r="JXO3" s="187"/>
      <c r="JXP3" s="187"/>
      <c r="JXQ3" s="187"/>
      <c r="JXR3" s="187"/>
      <c r="JXS3" s="187"/>
      <c r="JXT3" s="187"/>
      <c r="JXU3" s="187"/>
      <c r="JXV3" s="187"/>
      <c r="JXW3" s="187"/>
      <c r="JXX3" s="187"/>
      <c r="JXY3" s="187"/>
      <c r="JXZ3" s="187"/>
      <c r="JYA3" s="187"/>
      <c r="JYB3" s="187"/>
      <c r="JYC3" s="187"/>
      <c r="JYD3" s="187"/>
      <c r="JYE3" s="187"/>
      <c r="JYF3" s="187"/>
      <c r="JYG3" s="187"/>
      <c r="JYH3" s="187"/>
      <c r="JYI3" s="187"/>
      <c r="JYJ3" s="187"/>
      <c r="JYK3" s="187"/>
      <c r="JYL3" s="187"/>
      <c r="JYM3" s="187"/>
      <c r="JYN3" s="187"/>
      <c r="JYO3" s="187"/>
      <c r="JYP3" s="187"/>
      <c r="JYQ3" s="187"/>
      <c r="JYR3" s="187"/>
      <c r="JYS3" s="187"/>
      <c r="JYT3" s="187"/>
      <c r="JYU3" s="187"/>
      <c r="JYV3" s="187"/>
      <c r="JYW3" s="187"/>
      <c r="JYX3" s="187"/>
      <c r="JYY3" s="187"/>
      <c r="JYZ3" s="187"/>
      <c r="JZA3" s="187"/>
      <c r="JZB3" s="187"/>
      <c r="JZC3" s="187"/>
      <c r="JZD3" s="187"/>
      <c r="JZE3" s="187"/>
      <c r="JZF3" s="187"/>
      <c r="JZG3" s="187"/>
      <c r="JZH3" s="187"/>
      <c r="JZI3" s="187"/>
      <c r="JZJ3" s="187"/>
      <c r="JZK3" s="187"/>
      <c r="JZL3" s="187"/>
      <c r="JZM3" s="187"/>
      <c r="JZN3" s="187"/>
      <c r="JZO3" s="187"/>
      <c r="JZP3" s="187"/>
      <c r="JZQ3" s="187"/>
      <c r="JZR3" s="187"/>
      <c r="JZS3" s="187"/>
      <c r="JZT3" s="187"/>
      <c r="JZU3" s="187"/>
      <c r="JZV3" s="187"/>
      <c r="JZW3" s="187"/>
      <c r="JZX3" s="187"/>
      <c r="JZY3" s="187"/>
      <c r="JZZ3" s="187"/>
      <c r="KAA3" s="187"/>
      <c r="KAB3" s="187"/>
      <c r="KAC3" s="187"/>
      <c r="KAD3" s="187"/>
      <c r="KAE3" s="187"/>
      <c r="KAF3" s="187"/>
      <c r="KAG3" s="187"/>
      <c r="KAH3" s="187"/>
      <c r="KAI3" s="187"/>
      <c r="KAJ3" s="187"/>
      <c r="KAK3" s="187"/>
      <c r="KAL3" s="187"/>
      <c r="KAM3" s="187"/>
      <c r="KAN3" s="187"/>
      <c r="KAO3" s="187"/>
      <c r="KAP3" s="187"/>
      <c r="KAQ3" s="187"/>
      <c r="KAR3" s="187"/>
      <c r="KAS3" s="187"/>
      <c r="KAT3" s="187"/>
      <c r="KAU3" s="187"/>
      <c r="KAV3" s="187"/>
      <c r="KAW3" s="187"/>
      <c r="KAX3" s="187"/>
      <c r="KAY3" s="187"/>
      <c r="KAZ3" s="187"/>
      <c r="KBA3" s="187"/>
      <c r="KBB3" s="187"/>
      <c r="KBC3" s="187"/>
      <c r="KBD3" s="187"/>
      <c r="KBE3" s="187"/>
      <c r="KBF3" s="187"/>
      <c r="KBG3" s="187"/>
      <c r="KBH3" s="187"/>
      <c r="KBI3" s="187"/>
      <c r="KBJ3" s="187"/>
      <c r="KBK3" s="187"/>
      <c r="KBL3" s="187"/>
      <c r="KBM3" s="187"/>
      <c r="KBN3" s="187"/>
      <c r="KBO3" s="187"/>
      <c r="KBP3" s="187"/>
      <c r="KBQ3" s="187"/>
      <c r="KBR3" s="187"/>
      <c r="KBS3" s="187"/>
      <c r="KBT3" s="187"/>
      <c r="KBU3" s="187"/>
      <c r="KBV3" s="187"/>
      <c r="KBW3" s="187"/>
      <c r="KBX3" s="187"/>
      <c r="KBY3" s="187"/>
      <c r="KBZ3" s="187"/>
      <c r="KCA3" s="187"/>
      <c r="KCB3" s="187"/>
      <c r="KCC3" s="187"/>
      <c r="KCD3" s="187"/>
      <c r="KCE3" s="187"/>
      <c r="KCF3" s="187"/>
      <c r="KCG3" s="187"/>
      <c r="KCH3" s="187"/>
      <c r="KCI3" s="187"/>
      <c r="KCJ3" s="187"/>
      <c r="KCK3" s="187"/>
      <c r="KCL3" s="187"/>
      <c r="KCM3" s="187"/>
      <c r="KCN3" s="187"/>
      <c r="KCO3" s="187"/>
      <c r="KCP3" s="187"/>
      <c r="KCQ3" s="187"/>
      <c r="KCR3" s="187"/>
      <c r="KCS3" s="187"/>
      <c r="KCT3" s="187"/>
      <c r="KCU3" s="187"/>
      <c r="KCV3" s="187"/>
      <c r="KCW3" s="187"/>
      <c r="KCX3" s="187"/>
      <c r="KCY3" s="187"/>
      <c r="KCZ3" s="187"/>
      <c r="KDA3" s="187"/>
      <c r="KDB3" s="187"/>
      <c r="KDC3" s="187"/>
      <c r="KDD3" s="187"/>
      <c r="KDE3" s="187"/>
      <c r="KDF3" s="187"/>
      <c r="KDG3" s="187"/>
      <c r="KDH3" s="187"/>
      <c r="KDI3" s="187"/>
      <c r="KDJ3" s="187"/>
      <c r="KDK3" s="187"/>
      <c r="KDL3" s="187"/>
      <c r="KDM3" s="187"/>
      <c r="KDN3" s="187"/>
      <c r="KDO3" s="187"/>
      <c r="KDP3" s="187"/>
      <c r="KDQ3" s="187"/>
      <c r="KDR3" s="187"/>
      <c r="KDS3" s="187"/>
      <c r="KDT3" s="187"/>
      <c r="KDU3" s="187"/>
      <c r="KDV3" s="187"/>
      <c r="KDW3" s="187"/>
      <c r="KDX3" s="187"/>
      <c r="KDY3" s="187"/>
      <c r="KDZ3" s="187"/>
      <c r="KEA3" s="187"/>
      <c r="KEB3" s="187"/>
      <c r="KEC3" s="187"/>
      <c r="KED3" s="187"/>
      <c r="KEE3" s="187"/>
      <c r="KEF3" s="187"/>
      <c r="KEG3" s="187"/>
      <c r="KEH3" s="187"/>
      <c r="KEI3" s="187"/>
      <c r="KEJ3" s="187"/>
      <c r="KEK3" s="187"/>
      <c r="KEL3" s="187"/>
      <c r="KEM3" s="187"/>
      <c r="KEN3" s="187"/>
      <c r="KEO3" s="187"/>
      <c r="KEP3" s="187"/>
      <c r="KEQ3" s="187"/>
      <c r="KER3" s="187"/>
      <c r="KES3" s="187"/>
      <c r="KET3" s="187"/>
      <c r="KEU3" s="187"/>
      <c r="KEV3" s="187"/>
      <c r="KEW3" s="187"/>
      <c r="KEX3" s="187"/>
      <c r="KEY3" s="187"/>
      <c r="KEZ3" s="187"/>
      <c r="KFA3" s="187"/>
      <c r="KFB3" s="187"/>
      <c r="KFC3" s="187"/>
      <c r="KFD3" s="187"/>
      <c r="KFE3" s="187"/>
      <c r="KFF3" s="187"/>
      <c r="KFG3" s="187"/>
      <c r="KFH3" s="187"/>
      <c r="KFI3" s="187"/>
      <c r="KFJ3" s="187"/>
      <c r="KFK3" s="187"/>
      <c r="KFL3" s="187"/>
      <c r="KFM3" s="187"/>
      <c r="KFN3" s="187"/>
      <c r="KFO3" s="187"/>
      <c r="KFP3" s="187"/>
      <c r="KFQ3" s="187"/>
      <c r="KFR3" s="187"/>
      <c r="KFS3" s="187"/>
      <c r="KFT3" s="187"/>
      <c r="KFU3" s="187"/>
      <c r="KFV3" s="187"/>
      <c r="KFW3" s="187"/>
      <c r="KFX3" s="187"/>
      <c r="KFY3" s="187"/>
      <c r="KFZ3" s="187"/>
      <c r="KGA3" s="187"/>
      <c r="KGB3" s="187"/>
      <c r="KGC3" s="187"/>
      <c r="KGD3" s="187"/>
      <c r="KGE3" s="187"/>
      <c r="KGF3" s="187"/>
      <c r="KGG3" s="187"/>
      <c r="KGH3" s="187"/>
      <c r="KGI3" s="187"/>
      <c r="KGJ3" s="187"/>
      <c r="KGK3" s="187"/>
      <c r="KGL3" s="187"/>
      <c r="KGM3" s="187"/>
      <c r="KGN3" s="187"/>
      <c r="KGO3" s="187"/>
      <c r="KGP3" s="187"/>
      <c r="KGQ3" s="187"/>
      <c r="KGR3" s="187"/>
      <c r="KGS3" s="187"/>
      <c r="KGT3" s="187"/>
      <c r="KGU3" s="187"/>
      <c r="KGV3" s="187"/>
      <c r="KGW3" s="187"/>
      <c r="KGX3" s="187"/>
      <c r="KGY3" s="187"/>
      <c r="KGZ3" s="187"/>
      <c r="KHA3" s="187"/>
      <c r="KHB3" s="187"/>
      <c r="KHC3" s="187"/>
      <c r="KHD3" s="187"/>
      <c r="KHE3" s="187"/>
      <c r="KHF3" s="187"/>
      <c r="KHG3" s="187"/>
      <c r="KHH3" s="187"/>
      <c r="KHI3" s="187"/>
      <c r="KHJ3" s="187"/>
      <c r="KHK3" s="187"/>
      <c r="KHL3" s="187"/>
      <c r="KHM3" s="187"/>
      <c r="KHN3" s="187"/>
      <c r="KHO3" s="187"/>
      <c r="KHP3" s="187"/>
      <c r="KHQ3" s="187"/>
      <c r="KHR3" s="187"/>
      <c r="KHS3" s="187"/>
      <c r="KHT3" s="187"/>
      <c r="KHU3" s="187"/>
      <c r="KHV3" s="187"/>
      <c r="KHW3" s="187"/>
      <c r="KHX3" s="187"/>
      <c r="KHY3" s="187"/>
      <c r="KHZ3" s="187"/>
      <c r="KIA3" s="187"/>
      <c r="KIB3" s="187"/>
      <c r="KIC3" s="187"/>
      <c r="KID3" s="187"/>
      <c r="KIE3" s="187"/>
      <c r="KIF3" s="187"/>
      <c r="KIG3" s="187"/>
      <c r="KIH3" s="187"/>
      <c r="KII3" s="187"/>
      <c r="KIJ3" s="187"/>
      <c r="KIK3" s="187"/>
      <c r="KIL3" s="187"/>
      <c r="KIM3" s="187"/>
      <c r="KIN3" s="187"/>
      <c r="KIO3" s="187"/>
      <c r="KIP3" s="187"/>
      <c r="KIQ3" s="187"/>
      <c r="KIR3" s="187"/>
      <c r="KIS3" s="187"/>
      <c r="KIT3" s="187"/>
      <c r="KIU3" s="187"/>
      <c r="KIV3" s="187"/>
      <c r="KIW3" s="187"/>
      <c r="KIX3" s="187"/>
      <c r="KIY3" s="187"/>
      <c r="KIZ3" s="187"/>
      <c r="KJA3" s="187"/>
      <c r="KJB3" s="187"/>
      <c r="KJC3" s="187"/>
      <c r="KJD3" s="187"/>
      <c r="KJE3" s="187"/>
      <c r="KJF3" s="187"/>
      <c r="KJG3" s="187"/>
      <c r="KJH3" s="187"/>
      <c r="KJI3" s="187"/>
      <c r="KJJ3" s="187"/>
      <c r="KJK3" s="187"/>
      <c r="KJL3" s="187"/>
      <c r="KJM3" s="187"/>
      <c r="KJN3" s="187"/>
      <c r="KJO3" s="187"/>
      <c r="KJP3" s="187"/>
      <c r="KJQ3" s="187"/>
      <c r="KJR3" s="187"/>
      <c r="KJS3" s="187"/>
      <c r="KJT3" s="187"/>
      <c r="KJU3" s="187"/>
      <c r="KJV3" s="187"/>
      <c r="KJW3" s="187"/>
      <c r="KJX3" s="187"/>
      <c r="KJY3" s="187"/>
      <c r="KJZ3" s="187"/>
      <c r="KKA3" s="187"/>
      <c r="KKB3" s="187"/>
      <c r="KKC3" s="187"/>
      <c r="KKD3" s="187"/>
      <c r="KKE3" s="187"/>
      <c r="KKF3" s="187"/>
      <c r="KKG3" s="187"/>
      <c r="KKH3" s="187"/>
      <c r="KKI3" s="187"/>
      <c r="KKJ3" s="187"/>
      <c r="KKK3" s="187"/>
      <c r="KKL3" s="187"/>
      <c r="KKM3" s="187"/>
      <c r="KKN3" s="187"/>
      <c r="KKO3" s="187"/>
      <c r="KKP3" s="187"/>
      <c r="KKQ3" s="187"/>
      <c r="KKR3" s="187"/>
      <c r="KKS3" s="187"/>
      <c r="KKT3" s="187"/>
      <c r="KKU3" s="187"/>
      <c r="KKV3" s="187"/>
      <c r="KKW3" s="187"/>
      <c r="KKX3" s="187"/>
      <c r="KKY3" s="187"/>
      <c r="KKZ3" s="187"/>
      <c r="KLA3" s="187"/>
      <c r="KLB3" s="187"/>
      <c r="KLC3" s="187"/>
      <c r="KLD3" s="187"/>
      <c r="KLE3" s="187"/>
      <c r="KLF3" s="187"/>
      <c r="KLG3" s="187"/>
      <c r="KLH3" s="187"/>
      <c r="KLI3" s="187"/>
      <c r="KLJ3" s="187"/>
      <c r="KLK3" s="187"/>
      <c r="KLL3" s="187"/>
      <c r="KLM3" s="187"/>
      <c r="KLN3" s="187"/>
      <c r="KLO3" s="187"/>
      <c r="KLP3" s="187"/>
      <c r="KLQ3" s="187"/>
      <c r="KLR3" s="187"/>
      <c r="KLS3" s="187"/>
      <c r="KLT3" s="187"/>
      <c r="KLU3" s="187"/>
      <c r="KLV3" s="187"/>
      <c r="KLW3" s="187"/>
      <c r="KLX3" s="187"/>
      <c r="KLY3" s="187"/>
      <c r="KLZ3" s="187"/>
      <c r="KMA3" s="187"/>
      <c r="KMB3" s="187"/>
      <c r="KMC3" s="187"/>
      <c r="KMD3" s="187"/>
      <c r="KME3" s="187"/>
      <c r="KMF3" s="187"/>
      <c r="KMG3" s="187"/>
      <c r="KMH3" s="187"/>
      <c r="KMI3" s="187"/>
      <c r="KMJ3" s="187"/>
      <c r="KMK3" s="187"/>
      <c r="KML3" s="187"/>
      <c r="KMM3" s="187"/>
      <c r="KMN3" s="187"/>
      <c r="KMO3" s="187"/>
      <c r="KMP3" s="187"/>
      <c r="KMQ3" s="187"/>
      <c r="KMR3" s="187"/>
      <c r="KMS3" s="187"/>
      <c r="KMT3" s="187"/>
      <c r="KMU3" s="187"/>
      <c r="KMV3" s="187"/>
      <c r="KMW3" s="187"/>
      <c r="KMX3" s="187"/>
      <c r="KMY3" s="187"/>
      <c r="KMZ3" s="187"/>
      <c r="KNA3" s="187"/>
      <c r="KNB3" s="187"/>
      <c r="KNC3" s="187"/>
      <c r="KND3" s="187"/>
      <c r="KNE3" s="187"/>
      <c r="KNF3" s="187"/>
      <c r="KNG3" s="187"/>
      <c r="KNH3" s="187"/>
      <c r="KNI3" s="187"/>
      <c r="KNJ3" s="187"/>
      <c r="KNK3" s="187"/>
      <c r="KNL3" s="187"/>
      <c r="KNM3" s="187"/>
      <c r="KNN3" s="187"/>
      <c r="KNO3" s="187"/>
      <c r="KNP3" s="187"/>
      <c r="KNQ3" s="187"/>
      <c r="KNR3" s="187"/>
      <c r="KNS3" s="187"/>
      <c r="KNT3" s="187"/>
      <c r="KNU3" s="187"/>
      <c r="KNV3" s="187"/>
      <c r="KNW3" s="187"/>
      <c r="KNX3" s="187"/>
      <c r="KNY3" s="187"/>
      <c r="KNZ3" s="187"/>
      <c r="KOA3" s="187"/>
      <c r="KOB3" s="187"/>
      <c r="KOC3" s="187"/>
      <c r="KOD3" s="187"/>
      <c r="KOE3" s="187"/>
      <c r="KOF3" s="187"/>
      <c r="KOG3" s="187"/>
      <c r="KOH3" s="187"/>
      <c r="KOI3" s="187"/>
      <c r="KOJ3" s="187"/>
      <c r="KOK3" s="187"/>
      <c r="KOL3" s="187"/>
      <c r="KOM3" s="187"/>
      <c r="KON3" s="187"/>
      <c r="KOO3" s="187"/>
      <c r="KOP3" s="187"/>
      <c r="KOQ3" s="187"/>
      <c r="KOR3" s="187"/>
      <c r="KOS3" s="187"/>
      <c r="KOT3" s="187"/>
      <c r="KOU3" s="187"/>
      <c r="KOV3" s="187"/>
      <c r="KOW3" s="187"/>
      <c r="KOX3" s="187"/>
      <c r="KOY3" s="187"/>
      <c r="KOZ3" s="187"/>
      <c r="KPA3" s="187"/>
      <c r="KPB3" s="187"/>
      <c r="KPC3" s="187"/>
      <c r="KPD3" s="187"/>
      <c r="KPE3" s="187"/>
      <c r="KPF3" s="187"/>
      <c r="KPG3" s="187"/>
      <c r="KPH3" s="187"/>
      <c r="KPI3" s="187"/>
      <c r="KPJ3" s="187"/>
      <c r="KPK3" s="187"/>
      <c r="KPL3" s="187"/>
      <c r="KPM3" s="187"/>
      <c r="KPN3" s="187"/>
      <c r="KPO3" s="187"/>
      <c r="KPP3" s="187"/>
      <c r="KPQ3" s="187"/>
      <c r="KPR3" s="187"/>
      <c r="KPS3" s="187"/>
      <c r="KPT3" s="187"/>
      <c r="KPU3" s="187"/>
      <c r="KPV3" s="187"/>
      <c r="KPW3" s="187"/>
      <c r="KPX3" s="187"/>
      <c r="KPY3" s="187"/>
      <c r="KPZ3" s="187"/>
      <c r="KQA3" s="187"/>
      <c r="KQB3" s="187"/>
      <c r="KQC3" s="187"/>
      <c r="KQD3" s="187"/>
      <c r="KQE3" s="187"/>
      <c r="KQF3" s="187"/>
      <c r="KQG3" s="187"/>
      <c r="KQH3" s="187"/>
      <c r="KQI3" s="187"/>
      <c r="KQJ3" s="187"/>
      <c r="KQK3" s="187"/>
      <c r="KQL3" s="187"/>
      <c r="KQM3" s="187"/>
      <c r="KQN3" s="187"/>
      <c r="KQO3" s="187"/>
      <c r="KQP3" s="187"/>
      <c r="KQQ3" s="187"/>
      <c r="KQR3" s="187"/>
      <c r="KQS3" s="187"/>
      <c r="KQT3" s="187"/>
      <c r="KQU3" s="187"/>
      <c r="KQV3" s="187"/>
      <c r="KQW3" s="187"/>
      <c r="KQX3" s="187"/>
      <c r="KQY3" s="187"/>
      <c r="KQZ3" s="187"/>
      <c r="KRA3" s="187"/>
      <c r="KRB3" s="187"/>
      <c r="KRC3" s="187"/>
      <c r="KRD3" s="187"/>
      <c r="KRE3" s="187"/>
      <c r="KRF3" s="187"/>
      <c r="KRG3" s="187"/>
      <c r="KRH3" s="187"/>
      <c r="KRI3" s="187"/>
      <c r="KRJ3" s="187"/>
      <c r="KRK3" s="187"/>
      <c r="KRL3" s="187"/>
      <c r="KRM3" s="187"/>
      <c r="KRN3" s="187"/>
      <c r="KRO3" s="187"/>
      <c r="KRP3" s="187"/>
      <c r="KRQ3" s="187"/>
      <c r="KRR3" s="187"/>
      <c r="KRS3" s="187"/>
      <c r="KRT3" s="187"/>
      <c r="KRU3" s="187"/>
      <c r="KRV3" s="187"/>
      <c r="KRW3" s="187"/>
      <c r="KRX3" s="187"/>
      <c r="KRY3" s="187"/>
      <c r="KRZ3" s="187"/>
      <c r="KSA3" s="187"/>
      <c r="KSB3" s="187"/>
      <c r="KSC3" s="187"/>
      <c r="KSD3" s="187"/>
      <c r="KSE3" s="187"/>
      <c r="KSF3" s="187"/>
      <c r="KSG3" s="187"/>
      <c r="KSH3" s="187"/>
      <c r="KSI3" s="187"/>
      <c r="KSJ3" s="187"/>
      <c r="KSK3" s="187"/>
      <c r="KSL3" s="187"/>
      <c r="KSM3" s="187"/>
      <c r="KSN3" s="187"/>
      <c r="KSO3" s="187"/>
      <c r="KSP3" s="187"/>
      <c r="KSQ3" s="187"/>
      <c r="KSR3" s="187"/>
      <c r="KSS3" s="187"/>
      <c r="KST3" s="187"/>
      <c r="KSU3" s="187"/>
      <c r="KSV3" s="187"/>
      <c r="KSW3" s="187"/>
      <c r="KSX3" s="187"/>
      <c r="KSY3" s="187"/>
      <c r="KSZ3" s="187"/>
      <c r="KTA3" s="187"/>
      <c r="KTB3" s="187"/>
      <c r="KTC3" s="187"/>
      <c r="KTD3" s="187"/>
      <c r="KTE3" s="187"/>
      <c r="KTF3" s="187"/>
      <c r="KTG3" s="187"/>
      <c r="KTH3" s="187"/>
      <c r="KTI3" s="187"/>
      <c r="KTJ3" s="187"/>
      <c r="KTK3" s="187"/>
      <c r="KTL3" s="187"/>
      <c r="KTM3" s="187"/>
      <c r="KTN3" s="187"/>
      <c r="KTO3" s="187"/>
      <c r="KTP3" s="187"/>
      <c r="KTQ3" s="187"/>
      <c r="KTR3" s="187"/>
      <c r="KTS3" s="187"/>
      <c r="KTT3" s="187"/>
      <c r="KTU3" s="187"/>
      <c r="KTV3" s="187"/>
      <c r="KTW3" s="187"/>
      <c r="KTX3" s="187"/>
      <c r="KTY3" s="187"/>
      <c r="KTZ3" s="187"/>
      <c r="KUA3" s="187"/>
      <c r="KUB3" s="187"/>
      <c r="KUC3" s="187"/>
      <c r="KUD3" s="187"/>
      <c r="KUE3" s="187"/>
      <c r="KUF3" s="187"/>
      <c r="KUG3" s="187"/>
      <c r="KUH3" s="187"/>
      <c r="KUI3" s="187"/>
      <c r="KUJ3" s="187"/>
      <c r="KUK3" s="187"/>
      <c r="KUL3" s="187"/>
      <c r="KUM3" s="187"/>
      <c r="KUN3" s="187"/>
      <c r="KUO3" s="187"/>
      <c r="KUP3" s="187"/>
      <c r="KUQ3" s="187"/>
      <c r="KUR3" s="187"/>
      <c r="KUS3" s="187"/>
      <c r="KUT3" s="187"/>
      <c r="KUU3" s="187"/>
      <c r="KUV3" s="187"/>
      <c r="KUW3" s="187"/>
      <c r="KUX3" s="187"/>
      <c r="KUY3" s="187"/>
      <c r="KUZ3" s="187"/>
      <c r="KVA3" s="187"/>
      <c r="KVB3" s="187"/>
      <c r="KVC3" s="187"/>
      <c r="KVD3" s="187"/>
      <c r="KVE3" s="187"/>
      <c r="KVF3" s="187"/>
      <c r="KVG3" s="187"/>
      <c r="KVH3" s="187"/>
      <c r="KVI3" s="187"/>
      <c r="KVJ3" s="187"/>
      <c r="KVK3" s="187"/>
      <c r="KVL3" s="187"/>
      <c r="KVM3" s="187"/>
      <c r="KVN3" s="187"/>
      <c r="KVO3" s="187"/>
      <c r="KVP3" s="187"/>
      <c r="KVQ3" s="187"/>
      <c r="KVR3" s="187"/>
      <c r="KVS3" s="187"/>
      <c r="KVT3" s="187"/>
      <c r="KVU3" s="187"/>
      <c r="KVV3" s="187"/>
      <c r="KVW3" s="187"/>
      <c r="KVX3" s="187"/>
      <c r="KVY3" s="187"/>
      <c r="KVZ3" s="187"/>
      <c r="KWA3" s="187"/>
      <c r="KWB3" s="187"/>
      <c r="KWC3" s="187"/>
      <c r="KWD3" s="187"/>
      <c r="KWE3" s="187"/>
      <c r="KWF3" s="187"/>
      <c r="KWG3" s="187"/>
      <c r="KWH3" s="187"/>
      <c r="KWI3" s="187"/>
      <c r="KWJ3" s="187"/>
      <c r="KWK3" s="187"/>
      <c r="KWL3" s="187"/>
      <c r="KWM3" s="187"/>
      <c r="KWN3" s="187"/>
      <c r="KWO3" s="187"/>
      <c r="KWP3" s="187"/>
      <c r="KWQ3" s="187"/>
      <c r="KWR3" s="187"/>
      <c r="KWS3" s="187"/>
      <c r="KWT3" s="187"/>
      <c r="KWU3" s="187"/>
      <c r="KWV3" s="187"/>
      <c r="KWW3" s="187"/>
      <c r="KWX3" s="187"/>
      <c r="KWY3" s="187"/>
      <c r="KWZ3" s="187"/>
      <c r="KXA3" s="187"/>
      <c r="KXB3" s="187"/>
      <c r="KXC3" s="187"/>
      <c r="KXD3" s="187"/>
      <c r="KXE3" s="187"/>
      <c r="KXF3" s="187"/>
      <c r="KXG3" s="187"/>
      <c r="KXH3" s="187"/>
      <c r="KXI3" s="187"/>
      <c r="KXJ3" s="187"/>
      <c r="KXK3" s="187"/>
      <c r="KXL3" s="187"/>
      <c r="KXM3" s="187"/>
      <c r="KXN3" s="187"/>
      <c r="KXO3" s="187"/>
      <c r="KXP3" s="187"/>
      <c r="KXQ3" s="187"/>
      <c r="KXR3" s="187"/>
      <c r="KXS3" s="187"/>
      <c r="KXT3" s="187"/>
      <c r="KXU3" s="187"/>
      <c r="KXV3" s="187"/>
      <c r="KXW3" s="187"/>
      <c r="KXX3" s="187"/>
      <c r="KXY3" s="187"/>
      <c r="KXZ3" s="187"/>
      <c r="KYA3" s="187"/>
      <c r="KYB3" s="187"/>
      <c r="KYC3" s="187"/>
      <c r="KYD3" s="187"/>
      <c r="KYE3" s="187"/>
      <c r="KYF3" s="187"/>
      <c r="KYG3" s="187"/>
      <c r="KYH3" s="187"/>
      <c r="KYI3" s="187"/>
      <c r="KYJ3" s="187"/>
      <c r="KYK3" s="187"/>
      <c r="KYL3" s="187"/>
      <c r="KYM3" s="187"/>
      <c r="KYN3" s="187"/>
      <c r="KYO3" s="187"/>
      <c r="KYP3" s="187"/>
      <c r="KYQ3" s="187"/>
      <c r="KYR3" s="187"/>
      <c r="KYS3" s="187"/>
      <c r="KYT3" s="187"/>
      <c r="KYU3" s="187"/>
      <c r="KYV3" s="187"/>
      <c r="KYW3" s="187"/>
      <c r="KYX3" s="187"/>
      <c r="KYY3" s="187"/>
      <c r="KYZ3" s="187"/>
      <c r="KZA3" s="187"/>
      <c r="KZB3" s="187"/>
      <c r="KZC3" s="187"/>
      <c r="KZD3" s="187"/>
      <c r="KZE3" s="187"/>
      <c r="KZF3" s="187"/>
      <c r="KZG3" s="187"/>
      <c r="KZH3" s="187"/>
      <c r="KZI3" s="187"/>
      <c r="KZJ3" s="187"/>
      <c r="KZK3" s="187"/>
      <c r="KZL3" s="187"/>
      <c r="KZM3" s="187"/>
      <c r="KZN3" s="187"/>
      <c r="KZO3" s="187"/>
      <c r="KZP3" s="187"/>
      <c r="KZQ3" s="187"/>
      <c r="KZR3" s="187"/>
      <c r="KZS3" s="187"/>
      <c r="KZT3" s="187"/>
      <c r="KZU3" s="187"/>
      <c r="KZV3" s="187"/>
      <c r="KZW3" s="187"/>
      <c r="KZX3" s="187"/>
      <c r="KZY3" s="187"/>
      <c r="KZZ3" s="187"/>
      <c r="LAA3" s="187"/>
      <c r="LAB3" s="187"/>
      <c r="LAC3" s="187"/>
      <c r="LAD3" s="187"/>
      <c r="LAE3" s="187"/>
      <c r="LAF3" s="187"/>
      <c r="LAG3" s="187"/>
      <c r="LAH3" s="187"/>
      <c r="LAI3" s="187"/>
      <c r="LAJ3" s="187"/>
      <c r="LAK3" s="187"/>
      <c r="LAL3" s="187"/>
      <c r="LAM3" s="187"/>
      <c r="LAN3" s="187"/>
      <c r="LAO3" s="187"/>
      <c r="LAP3" s="187"/>
      <c r="LAQ3" s="187"/>
      <c r="LAR3" s="187"/>
      <c r="LAS3" s="187"/>
      <c r="LAT3" s="187"/>
      <c r="LAU3" s="187"/>
      <c r="LAV3" s="187"/>
      <c r="LAW3" s="187"/>
      <c r="LAX3" s="187"/>
      <c r="LAY3" s="187"/>
      <c r="LAZ3" s="187"/>
      <c r="LBA3" s="187"/>
      <c r="LBB3" s="187"/>
      <c r="LBC3" s="187"/>
      <c r="LBD3" s="187"/>
      <c r="LBE3" s="187"/>
      <c r="LBF3" s="187"/>
      <c r="LBG3" s="187"/>
      <c r="LBH3" s="187"/>
      <c r="LBI3" s="187"/>
      <c r="LBJ3" s="187"/>
      <c r="LBK3" s="187"/>
      <c r="LBL3" s="187"/>
      <c r="LBM3" s="187"/>
      <c r="LBN3" s="187"/>
      <c r="LBO3" s="187"/>
      <c r="LBP3" s="187"/>
      <c r="LBQ3" s="187"/>
      <c r="LBR3" s="187"/>
      <c r="LBS3" s="187"/>
      <c r="LBT3" s="187"/>
      <c r="LBU3" s="187"/>
      <c r="LBV3" s="187"/>
      <c r="LBW3" s="187"/>
      <c r="LBX3" s="187"/>
      <c r="LBY3" s="187"/>
      <c r="LBZ3" s="187"/>
      <c r="LCA3" s="187"/>
      <c r="LCB3" s="187"/>
      <c r="LCC3" s="187"/>
      <c r="LCD3" s="187"/>
      <c r="LCE3" s="187"/>
      <c r="LCF3" s="187"/>
      <c r="LCG3" s="187"/>
      <c r="LCH3" s="187"/>
      <c r="LCI3" s="187"/>
      <c r="LCJ3" s="187"/>
      <c r="LCK3" s="187"/>
      <c r="LCL3" s="187"/>
      <c r="LCM3" s="187"/>
      <c r="LCN3" s="187"/>
    </row>
    <row r="4" spans="1:13198" s="186" customFormat="1" x14ac:dyDescent="0.2">
      <c r="B4" s="1229" t="s">
        <v>7</v>
      </c>
      <c r="C4" s="1230"/>
      <c r="D4" s="555" t="s">
        <v>39</v>
      </c>
      <c r="E4" s="560"/>
    </row>
    <row r="5" spans="1:13198" s="186" customFormat="1" x14ac:dyDescent="0.2">
      <c r="B5" s="1231" t="s">
        <v>40</v>
      </c>
      <c r="C5" s="1232"/>
      <c r="D5" s="557" t="s">
        <v>10</v>
      </c>
      <c r="E5" s="561"/>
    </row>
    <row r="6" spans="1:13198" s="186" customFormat="1" x14ac:dyDescent="0.2">
      <c r="B6" s="1231" t="s">
        <v>41</v>
      </c>
      <c r="C6" s="1232"/>
      <c r="D6" s="558" t="s">
        <v>12</v>
      </c>
      <c r="E6" s="561"/>
    </row>
    <row r="7" spans="1:13198" s="186" customFormat="1" x14ac:dyDescent="0.2">
      <c r="B7" s="1233" t="s">
        <v>42</v>
      </c>
      <c r="C7" s="1234"/>
      <c r="D7" s="562" t="s">
        <v>16</v>
      </c>
      <c r="E7" s="561"/>
    </row>
    <row r="8" spans="1:13198" s="186" customFormat="1" ht="15" x14ac:dyDescent="0.25">
      <c r="B8" s="1235" t="s">
        <v>43</v>
      </c>
      <c r="C8" s="1236"/>
      <c r="D8" s="563" t="s">
        <v>44</v>
      </c>
      <c r="E8" s="564"/>
      <c r="J8" s="184"/>
    </row>
    <row r="9" spans="1:13198" s="186" customFormat="1" x14ac:dyDescent="0.2"/>
    <row r="10" spans="1:13198" s="121" customFormat="1" ht="20.25" customHeight="1" x14ac:dyDescent="0.25">
      <c r="A10" s="184"/>
      <c r="B10" s="1247" t="s">
        <v>45</v>
      </c>
      <c r="C10" s="1248"/>
      <c r="D10" s="1249"/>
      <c r="E10" s="610" t="s">
        <v>46</v>
      </c>
      <c r="F10" s="68"/>
      <c r="G10" s="68"/>
      <c r="H10" s="68"/>
      <c r="I10" s="68"/>
      <c r="J10" s="68"/>
      <c r="K10" s="68"/>
      <c r="L10" s="68"/>
      <c r="M10" s="68"/>
      <c r="N10" s="68"/>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c r="DM10" s="184"/>
      <c r="DN10" s="184"/>
      <c r="DO10" s="184"/>
      <c r="DP10" s="184"/>
      <c r="DQ10" s="184"/>
      <c r="DR10" s="184"/>
      <c r="DS10" s="184"/>
      <c r="DT10" s="184"/>
      <c r="DU10" s="184"/>
      <c r="DV10" s="184"/>
      <c r="DW10" s="184"/>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c r="FZ10" s="184"/>
      <c r="GA10" s="184"/>
      <c r="GB10" s="184"/>
      <c r="GC10" s="184"/>
      <c r="GD10" s="184"/>
      <c r="GE10" s="184"/>
      <c r="GF10" s="184"/>
      <c r="GG10" s="184"/>
      <c r="GH10" s="184"/>
      <c r="GI10" s="184"/>
      <c r="GJ10" s="184"/>
      <c r="GK10" s="184"/>
      <c r="GL10" s="184"/>
      <c r="GM10" s="184"/>
      <c r="GN10" s="184"/>
      <c r="GO10" s="184"/>
      <c r="GP10" s="184"/>
      <c r="GQ10" s="184"/>
      <c r="GR10" s="184"/>
      <c r="GS10" s="184"/>
      <c r="GT10" s="184"/>
      <c r="GU10" s="184"/>
      <c r="GV10" s="184"/>
      <c r="GW10" s="184"/>
      <c r="GX10" s="184"/>
      <c r="GY10" s="184"/>
      <c r="GZ10" s="184"/>
      <c r="HA10" s="184"/>
      <c r="HB10" s="184"/>
      <c r="HC10" s="184"/>
      <c r="HD10" s="184"/>
      <c r="HE10" s="184"/>
      <c r="HF10" s="184"/>
      <c r="HG10" s="184"/>
      <c r="HH10" s="184"/>
      <c r="HI10" s="184"/>
      <c r="HJ10" s="184"/>
      <c r="HK10" s="184"/>
      <c r="HL10" s="184"/>
      <c r="HM10" s="184"/>
      <c r="HN10" s="184"/>
      <c r="HO10" s="184"/>
      <c r="HP10" s="184"/>
      <c r="HQ10" s="184"/>
      <c r="HR10" s="184"/>
      <c r="HS10" s="184"/>
      <c r="HT10" s="184"/>
      <c r="HU10" s="184"/>
      <c r="HV10" s="184"/>
      <c r="HW10" s="184"/>
      <c r="HX10" s="184"/>
      <c r="HY10" s="184"/>
      <c r="HZ10" s="184"/>
      <c r="IA10" s="184"/>
      <c r="IB10" s="184"/>
      <c r="IC10" s="184"/>
      <c r="ID10" s="184"/>
      <c r="IE10" s="184"/>
      <c r="IF10" s="184"/>
      <c r="IG10" s="184"/>
      <c r="IH10" s="184"/>
      <c r="II10" s="184"/>
      <c r="IJ10" s="184"/>
      <c r="IK10" s="184"/>
      <c r="IL10" s="184"/>
      <c r="IM10" s="184"/>
      <c r="IN10" s="184"/>
      <c r="IO10" s="184"/>
      <c r="IP10" s="184"/>
      <c r="IQ10" s="184"/>
      <c r="IR10" s="184"/>
      <c r="IS10" s="184"/>
      <c r="IT10" s="184"/>
      <c r="IU10" s="184"/>
      <c r="IV10" s="184"/>
      <c r="IW10" s="184"/>
      <c r="IX10" s="184"/>
      <c r="IY10" s="184"/>
      <c r="IZ10" s="184"/>
      <c r="JA10" s="184"/>
      <c r="JB10" s="184"/>
      <c r="JC10" s="184"/>
      <c r="JD10" s="184"/>
      <c r="JE10" s="184"/>
      <c r="JF10" s="184"/>
      <c r="JG10" s="184"/>
      <c r="JH10" s="184"/>
      <c r="JI10" s="184"/>
      <c r="JJ10" s="184"/>
      <c r="JK10" s="184"/>
      <c r="JL10" s="184"/>
      <c r="JM10" s="184"/>
      <c r="JN10" s="184"/>
      <c r="JO10" s="184"/>
      <c r="JP10" s="184"/>
      <c r="JQ10" s="184"/>
      <c r="JR10" s="184"/>
      <c r="JS10" s="184"/>
      <c r="JT10" s="184"/>
      <c r="JU10" s="184"/>
      <c r="JV10" s="184"/>
      <c r="JW10" s="184"/>
      <c r="JX10" s="184"/>
      <c r="JY10" s="184"/>
      <c r="JZ10" s="184"/>
      <c r="KA10" s="184"/>
      <c r="KB10" s="184"/>
      <c r="KC10" s="184"/>
      <c r="KD10" s="184"/>
      <c r="KE10" s="184"/>
      <c r="KF10" s="184"/>
      <c r="KG10" s="184"/>
      <c r="KH10" s="184"/>
      <c r="KI10" s="184"/>
      <c r="KJ10" s="184"/>
      <c r="KK10" s="184"/>
      <c r="KL10" s="184"/>
      <c r="KM10" s="184"/>
      <c r="KN10" s="184"/>
      <c r="KO10" s="184"/>
      <c r="KP10" s="184"/>
      <c r="KQ10" s="184"/>
      <c r="KR10" s="184"/>
      <c r="KS10" s="184"/>
      <c r="KT10" s="184"/>
      <c r="KU10" s="184"/>
      <c r="KV10" s="184"/>
      <c r="KW10" s="184"/>
      <c r="KX10" s="184"/>
      <c r="KY10" s="184"/>
      <c r="KZ10" s="184"/>
      <c r="LA10" s="184"/>
      <c r="LB10" s="184"/>
      <c r="LC10" s="184"/>
      <c r="LD10" s="184"/>
      <c r="LE10" s="184"/>
      <c r="LF10" s="184"/>
      <c r="LG10" s="184"/>
      <c r="LH10" s="184"/>
      <c r="LI10" s="184"/>
      <c r="LJ10" s="184"/>
      <c r="LK10" s="184"/>
      <c r="LL10" s="184"/>
      <c r="LM10" s="184"/>
      <c r="LN10" s="184"/>
      <c r="LO10" s="184"/>
      <c r="LP10" s="184"/>
      <c r="LQ10" s="184"/>
      <c r="LR10" s="184"/>
      <c r="LS10" s="184"/>
      <c r="LT10" s="184"/>
      <c r="LU10" s="184"/>
      <c r="LV10" s="184"/>
      <c r="LW10" s="184"/>
      <c r="LX10" s="184"/>
      <c r="LY10" s="184"/>
      <c r="LZ10" s="184"/>
      <c r="MA10" s="184"/>
      <c r="MB10" s="184"/>
      <c r="MC10" s="184"/>
      <c r="MD10" s="184"/>
      <c r="ME10" s="184"/>
      <c r="MF10" s="184"/>
      <c r="MG10" s="184"/>
      <c r="MH10" s="184"/>
      <c r="MI10" s="184"/>
      <c r="MJ10" s="184"/>
      <c r="MK10" s="184"/>
      <c r="ML10" s="184"/>
      <c r="MM10" s="184"/>
      <c r="MN10" s="184"/>
      <c r="MO10" s="184"/>
      <c r="MP10" s="184"/>
      <c r="MQ10" s="184"/>
      <c r="MR10" s="184"/>
      <c r="MS10" s="184"/>
      <c r="MT10" s="184"/>
      <c r="MU10" s="184"/>
      <c r="MV10" s="184"/>
      <c r="MW10" s="184"/>
      <c r="MX10" s="184"/>
      <c r="MY10" s="184"/>
      <c r="MZ10" s="184"/>
      <c r="NA10" s="184"/>
      <c r="NB10" s="184"/>
      <c r="NC10" s="184"/>
      <c r="ND10" s="184"/>
      <c r="NE10" s="184"/>
      <c r="NF10" s="184"/>
      <c r="NG10" s="184"/>
      <c r="NH10" s="184"/>
      <c r="NI10" s="184"/>
      <c r="NJ10" s="184"/>
      <c r="NK10" s="184"/>
      <c r="NL10" s="184"/>
      <c r="NM10" s="184"/>
      <c r="NN10" s="184"/>
      <c r="NO10" s="184"/>
      <c r="NP10" s="184"/>
      <c r="NQ10" s="184"/>
      <c r="NR10" s="184"/>
      <c r="NS10" s="184"/>
      <c r="NT10" s="184"/>
      <c r="NU10" s="184"/>
      <c r="NV10" s="184"/>
      <c r="NW10" s="184"/>
      <c r="NX10" s="184"/>
      <c r="NY10" s="184"/>
      <c r="NZ10" s="184"/>
      <c r="OA10" s="184"/>
      <c r="OB10" s="184"/>
      <c r="OC10" s="184"/>
      <c r="OD10" s="184"/>
      <c r="OE10" s="184"/>
      <c r="OF10" s="184"/>
      <c r="OG10" s="184"/>
      <c r="OH10" s="184"/>
      <c r="OI10" s="184"/>
      <c r="OJ10" s="184"/>
      <c r="OK10" s="184"/>
      <c r="OL10" s="184"/>
      <c r="OM10" s="184"/>
      <c r="ON10" s="184"/>
      <c r="OO10" s="184"/>
      <c r="OP10" s="184"/>
      <c r="OQ10" s="184"/>
      <c r="OR10" s="184"/>
      <c r="OS10" s="184"/>
      <c r="OT10" s="184"/>
      <c r="OU10" s="184"/>
      <c r="OV10" s="184"/>
      <c r="OW10" s="184"/>
      <c r="OX10" s="184"/>
      <c r="OY10" s="184"/>
      <c r="OZ10" s="184"/>
      <c r="PA10" s="184"/>
      <c r="PB10" s="184"/>
      <c r="PC10" s="184"/>
      <c r="PD10" s="184"/>
      <c r="PE10" s="184"/>
      <c r="PF10" s="184"/>
      <c r="PG10" s="184"/>
      <c r="PH10" s="184"/>
      <c r="PI10" s="184"/>
      <c r="PJ10" s="184"/>
      <c r="PK10" s="184"/>
      <c r="PL10" s="184"/>
      <c r="PM10" s="184"/>
      <c r="PN10" s="184"/>
      <c r="PO10" s="184"/>
      <c r="PP10" s="184"/>
      <c r="PQ10" s="184"/>
      <c r="PR10" s="184"/>
      <c r="PS10" s="184"/>
      <c r="PT10" s="184"/>
      <c r="PU10" s="184"/>
      <c r="PV10" s="184"/>
      <c r="PW10" s="184"/>
      <c r="PX10" s="184"/>
      <c r="PY10" s="184"/>
      <c r="PZ10" s="184"/>
      <c r="QA10" s="184"/>
      <c r="QB10" s="184"/>
      <c r="QC10" s="184"/>
      <c r="QD10" s="184"/>
      <c r="QE10" s="184"/>
      <c r="QF10" s="184"/>
      <c r="QG10" s="184"/>
      <c r="QH10" s="184"/>
      <c r="QI10" s="184"/>
      <c r="QJ10" s="184"/>
      <c r="QK10" s="184"/>
      <c r="QL10" s="184"/>
      <c r="QM10" s="184"/>
      <c r="QN10" s="184"/>
      <c r="QO10" s="184"/>
      <c r="QP10" s="184"/>
      <c r="QQ10" s="184"/>
      <c r="QR10" s="184"/>
      <c r="QS10" s="184"/>
      <c r="QT10" s="184"/>
      <c r="QU10" s="184"/>
      <c r="QV10" s="184"/>
      <c r="QW10" s="184"/>
      <c r="QX10" s="184"/>
      <c r="QY10" s="184"/>
      <c r="QZ10" s="184"/>
      <c r="RA10" s="184"/>
      <c r="RB10" s="184"/>
      <c r="RC10" s="184"/>
      <c r="RD10" s="184"/>
      <c r="RE10" s="184"/>
      <c r="RF10" s="184"/>
      <c r="RG10" s="184"/>
      <c r="RH10" s="184"/>
      <c r="RI10" s="184"/>
      <c r="RJ10" s="184"/>
      <c r="RK10" s="184"/>
      <c r="RL10" s="184"/>
      <c r="RM10" s="184"/>
      <c r="RN10" s="184"/>
      <c r="RO10" s="184"/>
      <c r="RP10" s="184"/>
      <c r="RQ10" s="184"/>
      <c r="RR10" s="184"/>
      <c r="RS10" s="184"/>
      <c r="RT10" s="184"/>
      <c r="RU10" s="184"/>
      <c r="RV10" s="184"/>
      <c r="RW10" s="184"/>
      <c r="RX10" s="184"/>
      <c r="RY10" s="184"/>
      <c r="RZ10" s="184"/>
      <c r="SA10" s="184"/>
      <c r="SB10" s="184"/>
      <c r="SC10" s="184"/>
      <c r="SD10" s="184"/>
      <c r="SE10" s="184"/>
      <c r="SF10" s="184"/>
      <c r="SG10" s="184"/>
      <c r="SH10" s="184"/>
      <c r="SI10" s="184"/>
      <c r="SJ10" s="184"/>
      <c r="SK10" s="184"/>
      <c r="SL10" s="184"/>
      <c r="SM10" s="184"/>
      <c r="SN10" s="184"/>
      <c r="SO10" s="184"/>
      <c r="SP10" s="184"/>
      <c r="SQ10" s="184"/>
      <c r="SR10" s="184"/>
      <c r="SS10" s="184"/>
      <c r="ST10" s="184"/>
      <c r="SU10" s="184"/>
      <c r="SV10" s="184"/>
      <c r="SW10" s="184"/>
      <c r="SX10" s="184"/>
      <c r="SY10" s="184"/>
      <c r="SZ10" s="184"/>
      <c r="TA10" s="184"/>
      <c r="TB10" s="184"/>
      <c r="TC10" s="184"/>
      <c r="TD10" s="184"/>
      <c r="TE10" s="184"/>
      <c r="TF10" s="184"/>
      <c r="TG10" s="184"/>
      <c r="TH10" s="184"/>
      <c r="TI10" s="184"/>
      <c r="TJ10" s="184"/>
      <c r="TK10" s="184"/>
      <c r="TL10" s="184"/>
      <c r="TM10" s="184"/>
      <c r="TN10" s="184"/>
      <c r="TO10" s="184"/>
      <c r="TP10" s="184"/>
      <c r="TQ10" s="184"/>
      <c r="TR10" s="184"/>
      <c r="TS10" s="184"/>
      <c r="TT10" s="184"/>
      <c r="TU10" s="184"/>
      <c r="TV10" s="184"/>
      <c r="TW10" s="184"/>
      <c r="TX10" s="184"/>
      <c r="TY10" s="184"/>
      <c r="TZ10" s="184"/>
      <c r="UA10" s="184"/>
      <c r="UB10" s="184"/>
      <c r="UC10" s="184"/>
      <c r="UD10" s="184"/>
      <c r="UE10" s="184"/>
      <c r="UF10" s="184"/>
      <c r="UG10" s="184"/>
      <c r="UH10" s="184"/>
      <c r="UI10" s="184"/>
      <c r="UJ10" s="184"/>
      <c r="UK10" s="184"/>
      <c r="UL10" s="184"/>
      <c r="UM10" s="184"/>
      <c r="UN10" s="184"/>
      <c r="UO10" s="184"/>
      <c r="UP10" s="184"/>
      <c r="UQ10" s="184"/>
      <c r="UR10" s="184"/>
      <c r="US10" s="184"/>
      <c r="UT10" s="184"/>
      <c r="UU10" s="184"/>
      <c r="UV10" s="184"/>
      <c r="UW10" s="184"/>
      <c r="UX10" s="184"/>
      <c r="UY10" s="184"/>
      <c r="UZ10" s="184"/>
      <c r="VA10" s="184"/>
      <c r="VB10" s="184"/>
      <c r="VC10" s="184"/>
      <c r="VD10" s="184"/>
      <c r="VE10" s="184"/>
      <c r="VF10" s="184"/>
      <c r="VG10" s="184"/>
      <c r="VH10" s="184"/>
      <c r="VI10" s="184"/>
      <c r="VJ10" s="184"/>
      <c r="VK10" s="184"/>
      <c r="VL10" s="184"/>
      <c r="VM10" s="184"/>
      <c r="VN10" s="184"/>
      <c r="VO10" s="184"/>
      <c r="VP10" s="184"/>
      <c r="VQ10" s="184"/>
      <c r="VR10" s="184"/>
      <c r="VS10" s="184"/>
      <c r="VT10" s="184"/>
      <c r="VU10" s="184"/>
      <c r="VV10" s="184"/>
      <c r="VW10" s="184"/>
      <c r="VX10" s="184"/>
      <c r="VY10" s="184"/>
      <c r="VZ10" s="184"/>
      <c r="WA10" s="184"/>
      <c r="WB10" s="184"/>
      <c r="WC10" s="184"/>
      <c r="WD10" s="184"/>
      <c r="WE10" s="184"/>
      <c r="WF10" s="184"/>
      <c r="WG10" s="184"/>
      <c r="WH10" s="184"/>
      <c r="WI10" s="184"/>
      <c r="WJ10" s="184"/>
      <c r="WK10" s="184"/>
      <c r="WL10" s="184"/>
      <c r="WM10" s="184"/>
      <c r="WN10" s="184"/>
      <c r="WO10" s="184"/>
      <c r="WP10" s="184"/>
      <c r="WQ10" s="184"/>
      <c r="WR10" s="184"/>
      <c r="WS10" s="184"/>
      <c r="WT10" s="184"/>
      <c r="WU10" s="184"/>
      <c r="WV10" s="184"/>
      <c r="WW10" s="184"/>
      <c r="WX10" s="184"/>
      <c r="WY10" s="184"/>
      <c r="WZ10" s="184"/>
      <c r="XA10" s="184"/>
      <c r="XB10" s="184"/>
      <c r="XC10" s="184"/>
      <c r="XD10" s="184"/>
      <c r="XE10" s="184"/>
      <c r="XF10" s="184"/>
      <c r="XG10" s="184"/>
      <c r="XH10" s="184"/>
      <c r="XI10" s="184"/>
      <c r="XJ10" s="184"/>
      <c r="XK10" s="184"/>
      <c r="XL10" s="184"/>
      <c r="XM10" s="184"/>
      <c r="XN10" s="184"/>
      <c r="XO10" s="184"/>
      <c r="XP10" s="184"/>
      <c r="XQ10" s="184"/>
      <c r="XR10" s="184"/>
      <c r="XS10" s="184"/>
      <c r="XT10" s="184"/>
      <c r="XU10" s="184"/>
      <c r="XV10" s="184"/>
      <c r="XW10" s="184"/>
      <c r="XX10" s="184"/>
      <c r="XY10" s="184"/>
      <c r="XZ10" s="184"/>
      <c r="YA10" s="184"/>
      <c r="YB10" s="184"/>
      <c r="YC10" s="184"/>
      <c r="YD10" s="184"/>
      <c r="YE10" s="184"/>
      <c r="YF10" s="184"/>
      <c r="YG10" s="184"/>
      <c r="YH10" s="184"/>
      <c r="YI10" s="184"/>
      <c r="YJ10" s="184"/>
      <c r="YK10" s="184"/>
      <c r="YL10" s="184"/>
      <c r="YM10" s="184"/>
      <c r="YN10" s="184"/>
      <c r="YO10" s="184"/>
      <c r="YP10" s="184"/>
      <c r="YQ10" s="184"/>
      <c r="YR10" s="184"/>
      <c r="YS10" s="184"/>
      <c r="YT10" s="184"/>
      <c r="YU10" s="184"/>
      <c r="YV10" s="184"/>
      <c r="YW10" s="184"/>
      <c r="YX10" s="184"/>
      <c r="YY10" s="184"/>
      <c r="YZ10" s="184"/>
      <c r="ZA10" s="184"/>
      <c r="ZB10" s="184"/>
      <c r="ZC10" s="184"/>
      <c r="ZD10" s="184"/>
      <c r="ZE10" s="184"/>
      <c r="ZF10" s="184"/>
      <c r="ZG10" s="184"/>
      <c r="ZH10" s="184"/>
      <c r="ZI10" s="184"/>
      <c r="ZJ10" s="184"/>
      <c r="ZK10" s="184"/>
      <c r="ZL10" s="184"/>
      <c r="ZM10" s="184"/>
      <c r="ZN10" s="184"/>
      <c r="ZO10" s="184"/>
      <c r="ZP10" s="184"/>
      <c r="ZQ10" s="184"/>
      <c r="ZR10" s="184"/>
      <c r="ZS10" s="184"/>
      <c r="ZT10" s="184"/>
      <c r="ZU10" s="184"/>
      <c r="ZV10" s="184"/>
      <c r="ZW10" s="184"/>
      <c r="ZX10" s="184"/>
      <c r="ZY10" s="184"/>
      <c r="ZZ10" s="184"/>
      <c r="AAA10" s="184"/>
      <c r="AAB10" s="184"/>
      <c r="AAC10" s="184"/>
      <c r="AAD10" s="184"/>
      <c r="AAE10" s="184"/>
      <c r="AAF10" s="184"/>
      <c r="AAG10" s="184"/>
      <c r="AAH10" s="184"/>
      <c r="AAI10" s="184"/>
      <c r="AAJ10" s="184"/>
      <c r="AAK10" s="184"/>
      <c r="AAL10" s="184"/>
      <c r="AAM10" s="184"/>
      <c r="AAN10" s="184"/>
      <c r="AAO10" s="184"/>
      <c r="AAP10" s="184"/>
      <c r="AAQ10" s="184"/>
      <c r="AAR10" s="184"/>
      <c r="AAS10" s="184"/>
      <c r="AAT10" s="184"/>
      <c r="AAU10" s="184"/>
      <c r="AAV10" s="184"/>
      <c r="AAW10" s="184"/>
      <c r="AAX10" s="184"/>
      <c r="AAY10" s="184"/>
      <c r="AAZ10" s="184"/>
      <c r="ABA10" s="184"/>
      <c r="ABB10" s="184"/>
      <c r="ABC10" s="184"/>
      <c r="ABD10" s="184"/>
      <c r="ABE10" s="184"/>
      <c r="ABF10" s="184"/>
      <c r="ABG10" s="184"/>
      <c r="ABH10" s="184"/>
      <c r="ABI10" s="184"/>
      <c r="ABJ10" s="184"/>
      <c r="ABK10" s="184"/>
      <c r="ABL10" s="184"/>
      <c r="ABM10" s="184"/>
      <c r="ABN10" s="184"/>
      <c r="ABO10" s="184"/>
      <c r="ABP10" s="184"/>
      <c r="ABQ10" s="184"/>
      <c r="ABR10" s="184"/>
      <c r="ABS10" s="184"/>
      <c r="ABT10" s="184"/>
      <c r="ABU10" s="184"/>
      <c r="ABV10" s="184"/>
      <c r="ABW10" s="184"/>
      <c r="ABX10" s="184"/>
      <c r="ABY10" s="184"/>
      <c r="ABZ10" s="184"/>
      <c r="ACA10" s="184"/>
      <c r="ACB10" s="184"/>
      <c r="ACC10" s="184"/>
      <c r="ACD10" s="184"/>
      <c r="ACE10" s="184"/>
      <c r="ACF10" s="184"/>
      <c r="ACG10" s="184"/>
      <c r="ACH10" s="184"/>
      <c r="ACI10" s="184"/>
      <c r="ACJ10" s="184"/>
      <c r="ACK10" s="184"/>
      <c r="ACL10" s="184"/>
      <c r="ACM10" s="184"/>
      <c r="ACN10" s="184"/>
      <c r="ACO10" s="184"/>
      <c r="ACP10" s="184"/>
      <c r="ACQ10" s="184"/>
      <c r="ACR10" s="184"/>
      <c r="ACS10" s="184"/>
      <c r="ACT10" s="184"/>
      <c r="ACU10" s="184"/>
      <c r="ACV10" s="184"/>
      <c r="ACW10" s="184"/>
      <c r="ACX10" s="184"/>
      <c r="ACY10" s="184"/>
      <c r="ACZ10" s="184"/>
      <c r="ADA10" s="184"/>
      <c r="ADB10" s="184"/>
      <c r="ADC10" s="184"/>
      <c r="ADD10" s="184"/>
      <c r="ADE10" s="184"/>
      <c r="ADF10" s="184"/>
      <c r="ADG10" s="184"/>
      <c r="ADH10" s="184"/>
      <c r="ADI10" s="184"/>
      <c r="ADJ10" s="184"/>
      <c r="ADK10" s="184"/>
      <c r="ADL10" s="184"/>
      <c r="ADM10" s="184"/>
      <c r="ADN10" s="184"/>
      <c r="ADO10" s="184"/>
      <c r="ADP10" s="184"/>
      <c r="ADQ10" s="184"/>
      <c r="ADR10" s="184"/>
      <c r="ADS10" s="184"/>
      <c r="ADT10" s="184"/>
      <c r="ADU10" s="184"/>
      <c r="ADV10" s="184"/>
      <c r="ADW10" s="184"/>
      <c r="ADX10" s="184"/>
      <c r="ADY10" s="184"/>
      <c r="ADZ10" s="184"/>
      <c r="AEA10" s="184"/>
      <c r="AEB10" s="184"/>
      <c r="AEC10" s="184"/>
      <c r="AED10" s="184"/>
      <c r="AEE10" s="184"/>
      <c r="AEF10" s="184"/>
      <c r="AEG10" s="184"/>
      <c r="AEH10" s="184"/>
      <c r="AEI10" s="184"/>
      <c r="AEJ10" s="184"/>
      <c r="AEK10" s="184"/>
      <c r="AEL10" s="184"/>
      <c r="AEM10" s="184"/>
      <c r="AEN10" s="184"/>
      <c r="AEO10" s="184"/>
      <c r="AEP10" s="184"/>
      <c r="AEQ10" s="184"/>
      <c r="AER10" s="184"/>
      <c r="AES10" s="184"/>
      <c r="AET10" s="184"/>
      <c r="AEU10" s="184"/>
      <c r="AEV10" s="184"/>
      <c r="AEW10" s="184"/>
      <c r="AEX10" s="184"/>
      <c r="AEY10" s="184"/>
      <c r="AEZ10" s="184"/>
      <c r="AFA10" s="184"/>
      <c r="AFB10" s="184"/>
      <c r="AFC10" s="184"/>
      <c r="AFD10" s="184"/>
      <c r="AFE10" s="184"/>
      <c r="AFF10" s="184"/>
      <c r="AFG10" s="184"/>
      <c r="AFH10" s="184"/>
      <c r="AFI10" s="184"/>
      <c r="AFJ10" s="184"/>
      <c r="AFK10" s="184"/>
      <c r="AFL10" s="184"/>
      <c r="AFM10" s="184"/>
      <c r="AFN10" s="184"/>
      <c r="AFO10" s="184"/>
      <c r="AFP10" s="184"/>
      <c r="AFQ10" s="184"/>
      <c r="AFR10" s="184"/>
      <c r="AFS10" s="184"/>
      <c r="AFT10" s="184"/>
      <c r="AFU10" s="184"/>
      <c r="AFV10" s="184"/>
      <c r="AFW10" s="184"/>
      <c r="AFX10" s="184"/>
      <c r="AFY10" s="184"/>
      <c r="AFZ10" s="184"/>
      <c r="AGA10" s="184"/>
      <c r="AGB10" s="184"/>
      <c r="AGC10" s="184"/>
      <c r="AGD10" s="184"/>
      <c r="AGE10" s="184"/>
      <c r="AGF10" s="184"/>
      <c r="AGG10" s="184"/>
      <c r="AGH10" s="184"/>
      <c r="AGI10" s="184"/>
      <c r="AGJ10" s="184"/>
      <c r="AGK10" s="184"/>
      <c r="AGL10" s="184"/>
      <c r="AGM10" s="184"/>
      <c r="AGN10" s="184"/>
      <c r="AGO10" s="184"/>
      <c r="AGP10" s="184"/>
      <c r="AGQ10" s="184"/>
      <c r="AGR10" s="184"/>
      <c r="AGS10" s="184"/>
      <c r="AGT10" s="184"/>
      <c r="AGU10" s="184"/>
      <c r="AGV10" s="184"/>
      <c r="AGW10" s="184"/>
      <c r="AGX10" s="184"/>
      <c r="AGY10" s="184"/>
      <c r="AGZ10" s="184"/>
      <c r="AHA10" s="184"/>
      <c r="AHB10" s="184"/>
      <c r="AHC10" s="184"/>
      <c r="AHD10" s="184"/>
      <c r="AHE10" s="184"/>
      <c r="AHF10" s="184"/>
      <c r="AHG10" s="184"/>
      <c r="AHH10" s="184"/>
      <c r="AHI10" s="184"/>
      <c r="AHJ10" s="184"/>
      <c r="AHK10" s="184"/>
      <c r="AHL10" s="184"/>
      <c r="AHM10" s="184"/>
      <c r="AHN10" s="184"/>
      <c r="AHO10" s="184"/>
      <c r="AHP10" s="184"/>
      <c r="AHQ10" s="184"/>
      <c r="AHR10" s="184"/>
      <c r="AHS10" s="184"/>
      <c r="AHT10" s="184"/>
      <c r="AHU10" s="184"/>
      <c r="AHV10" s="184"/>
      <c r="AHW10" s="184"/>
      <c r="AHX10" s="184"/>
      <c r="AHY10" s="184"/>
      <c r="AHZ10" s="184"/>
      <c r="AIA10" s="184"/>
      <c r="AIB10" s="184"/>
      <c r="AIC10" s="184"/>
      <c r="AID10" s="184"/>
      <c r="AIE10" s="184"/>
      <c r="AIF10" s="184"/>
      <c r="AIG10" s="184"/>
      <c r="AIH10" s="184"/>
      <c r="AII10" s="184"/>
      <c r="AIJ10" s="184"/>
      <c r="AIK10" s="184"/>
      <c r="AIL10" s="184"/>
      <c r="AIM10" s="184"/>
      <c r="AIN10" s="184"/>
      <c r="AIO10" s="184"/>
      <c r="AIP10" s="184"/>
      <c r="AIQ10" s="184"/>
      <c r="AIR10" s="184"/>
      <c r="AIS10" s="184"/>
      <c r="AIT10" s="184"/>
      <c r="AIU10" s="184"/>
      <c r="AIV10" s="184"/>
      <c r="AIW10" s="184"/>
      <c r="AIX10" s="184"/>
      <c r="AIY10" s="184"/>
      <c r="AIZ10" s="184"/>
      <c r="AJA10" s="184"/>
      <c r="AJB10" s="184"/>
      <c r="AJC10" s="184"/>
      <c r="AJD10" s="184"/>
      <c r="AJE10" s="184"/>
      <c r="AJF10" s="184"/>
      <c r="AJG10" s="184"/>
      <c r="AJH10" s="184"/>
      <c r="AJI10" s="184"/>
      <c r="AJJ10" s="184"/>
      <c r="AJK10" s="184"/>
      <c r="AJL10" s="184"/>
      <c r="AJM10" s="184"/>
      <c r="AJN10" s="184"/>
      <c r="AJO10" s="184"/>
      <c r="AJP10" s="184"/>
      <c r="AJQ10" s="184"/>
      <c r="AJR10" s="184"/>
      <c r="AJS10" s="184"/>
      <c r="AJT10" s="184"/>
      <c r="AJU10" s="184"/>
      <c r="AJV10" s="184"/>
      <c r="AJW10" s="184"/>
      <c r="AJX10" s="184"/>
      <c r="AJY10" s="184"/>
      <c r="AJZ10" s="184"/>
      <c r="AKA10" s="184"/>
      <c r="AKB10" s="184"/>
      <c r="AKC10" s="184"/>
      <c r="AKD10" s="184"/>
      <c r="AKE10" s="184"/>
      <c r="AKF10" s="184"/>
      <c r="AKG10" s="184"/>
      <c r="AKH10" s="184"/>
      <c r="AKI10" s="184"/>
      <c r="AKJ10" s="184"/>
      <c r="AKK10" s="184"/>
      <c r="AKL10" s="184"/>
      <c r="AKM10" s="184"/>
      <c r="AKN10" s="184"/>
      <c r="AKO10" s="184"/>
      <c r="AKP10" s="184"/>
      <c r="AKQ10" s="184"/>
      <c r="AKR10" s="184"/>
      <c r="AKS10" s="184"/>
      <c r="AKT10" s="184"/>
      <c r="AKU10" s="184"/>
      <c r="AKV10" s="184"/>
      <c r="AKW10" s="184"/>
      <c r="AKX10" s="184"/>
      <c r="AKY10" s="184"/>
      <c r="AKZ10" s="184"/>
      <c r="ALA10" s="184"/>
      <c r="ALB10" s="184"/>
      <c r="ALC10" s="184"/>
      <c r="ALD10" s="184"/>
      <c r="ALE10" s="184"/>
      <c r="ALF10" s="184"/>
      <c r="ALG10" s="184"/>
      <c r="ALH10" s="184"/>
      <c r="ALI10" s="184"/>
      <c r="ALJ10" s="184"/>
      <c r="ALK10" s="184"/>
      <c r="ALL10" s="184"/>
      <c r="ALM10" s="184"/>
      <c r="ALN10" s="184"/>
      <c r="ALO10" s="184"/>
      <c r="ALP10" s="184"/>
      <c r="ALQ10" s="184"/>
      <c r="ALR10" s="184"/>
      <c r="ALS10" s="184"/>
      <c r="ALT10" s="184"/>
      <c r="ALU10" s="184"/>
      <c r="ALV10" s="184"/>
      <c r="ALW10" s="184"/>
      <c r="ALX10" s="184"/>
      <c r="ALY10" s="184"/>
      <c r="ALZ10" s="184"/>
      <c r="AMA10" s="184"/>
      <c r="AMB10" s="184"/>
      <c r="AMC10" s="184"/>
      <c r="AMD10" s="184"/>
      <c r="AME10" s="184"/>
      <c r="AMF10" s="184"/>
      <c r="AMG10" s="184"/>
      <c r="AMH10" s="184"/>
      <c r="AMI10" s="184"/>
      <c r="AMJ10" s="184"/>
      <c r="AMK10" s="184"/>
      <c r="AML10" s="184"/>
      <c r="AMM10" s="184"/>
      <c r="AMN10" s="184"/>
      <c r="AMO10" s="184"/>
      <c r="AMP10" s="184"/>
      <c r="AMQ10" s="184"/>
      <c r="AMR10" s="184"/>
      <c r="AMS10" s="184"/>
      <c r="AMT10" s="184"/>
      <c r="AMU10" s="184"/>
      <c r="AMV10" s="184"/>
      <c r="AMW10" s="184"/>
      <c r="AMX10" s="184"/>
      <c r="AMY10" s="184"/>
      <c r="AMZ10" s="184"/>
      <c r="ANA10" s="184"/>
      <c r="ANB10" s="184"/>
      <c r="ANC10" s="184"/>
      <c r="AND10" s="184"/>
      <c r="ANE10" s="184"/>
      <c r="ANF10" s="184"/>
      <c r="ANG10" s="184"/>
      <c r="ANH10" s="184"/>
      <c r="ANI10" s="184"/>
      <c r="ANJ10" s="184"/>
      <c r="ANK10" s="184"/>
      <c r="ANL10" s="184"/>
      <c r="ANM10" s="184"/>
      <c r="ANN10" s="184"/>
      <c r="ANO10" s="184"/>
      <c r="ANP10" s="184"/>
      <c r="ANQ10" s="184"/>
      <c r="ANR10" s="184"/>
      <c r="ANS10" s="184"/>
      <c r="ANT10" s="184"/>
      <c r="ANU10" s="184"/>
      <c r="ANV10" s="184"/>
      <c r="ANW10" s="184"/>
      <c r="ANX10" s="184"/>
      <c r="ANY10" s="184"/>
      <c r="ANZ10" s="184"/>
      <c r="AOA10" s="184"/>
      <c r="AOB10" s="184"/>
      <c r="AOC10" s="184"/>
      <c r="AOD10" s="184"/>
      <c r="AOE10" s="184"/>
      <c r="AOF10" s="184"/>
      <c r="AOG10" s="184"/>
      <c r="AOH10" s="184"/>
      <c r="AOI10" s="184"/>
      <c r="AOJ10" s="184"/>
      <c r="AOK10" s="184"/>
      <c r="AOL10" s="184"/>
      <c r="AOM10" s="184"/>
      <c r="AON10" s="184"/>
      <c r="AOO10" s="184"/>
      <c r="AOP10" s="184"/>
      <c r="AOQ10" s="184"/>
      <c r="AOR10" s="184"/>
      <c r="AOS10" s="184"/>
      <c r="AOT10" s="184"/>
      <c r="AOU10" s="184"/>
      <c r="AOV10" s="184"/>
      <c r="AOW10" s="184"/>
      <c r="AOX10" s="184"/>
      <c r="AOY10" s="184"/>
      <c r="AOZ10" s="184"/>
      <c r="APA10" s="184"/>
      <c r="APB10" s="184"/>
      <c r="APC10" s="184"/>
      <c r="APD10" s="184"/>
      <c r="APE10" s="184"/>
      <c r="APF10" s="184"/>
      <c r="APG10" s="184"/>
      <c r="APH10" s="184"/>
      <c r="API10" s="184"/>
      <c r="APJ10" s="184"/>
      <c r="APK10" s="184"/>
      <c r="APL10" s="184"/>
      <c r="APM10" s="184"/>
      <c r="APN10" s="184"/>
      <c r="APO10" s="184"/>
      <c r="APP10" s="184"/>
      <c r="APQ10" s="184"/>
      <c r="APR10" s="184"/>
      <c r="APS10" s="184"/>
      <c r="APT10" s="184"/>
      <c r="APU10" s="184"/>
      <c r="APV10" s="184"/>
      <c r="APW10" s="184"/>
      <c r="APX10" s="184"/>
      <c r="APY10" s="184"/>
      <c r="APZ10" s="184"/>
      <c r="AQA10" s="184"/>
      <c r="AQB10" s="184"/>
      <c r="AQC10" s="184"/>
      <c r="AQD10" s="184"/>
      <c r="AQE10" s="184"/>
      <c r="AQF10" s="184"/>
      <c r="AQG10" s="184"/>
      <c r="AQH10" s="184"/>
      <c r="AQI10" s="184"/>
      <c r="AQJ10" s="184"/>
      <c r="AQK10" s="184"/>
      <c r="AQL10" s="184"/>
      <c r="AQM10" s="184"/>
      <c r="AQN10" s="184"/>
      <c r="AQO10" s="184"/>
      <c r="AQP10" s="184"/>
      <c r="AQQ10" s="184"/>
      <c r="AQR10" s="184"/>
      <c r="AQS10" s="184"/>
      <c r="AQT10" s="184"/>
      <c r="AQU10" s="184"/>
      <c r="AQV10" s="184"/>
      <c r="AQW10" s="184"/>
      <c r="AQX10" s="184"/>
      <c r="AQY10" s="184"/>
      <c r="AQZ10" s="184"/>
      <c r="ARA10" s="184"/>
      <c r="ARB10" s="184"/>
      <c r="ARC10" s="184"/>
      <c r="ARD10" s="184"/>
      <c r="ARE10" s="184"/>
      <c r="ARF10" s="184"/>
      <c r="ARG10" s="184"/>
      <c r="ARH10" s="184"/>
      <c r="ARI10" s="184"/>
      <c r="ARJ10" s="184"/>
      <c r="ARK10" s="184"/>
      <c r="ARL10" s="184"/>
      <c r="ARM10" s="184"/>
      <c r="ARN10" s="184"/>
      <c r="ARO10" s="184"/>
      <c r="ARP10" s="184"/>
      <c r="ARQ10" s="184"/>
      <c r="ARR10" s="184"/>
      <c r="ARS10" s="184"/>
      <c r="ART10" s="184"/>
      <c r="ARU10" s="184"/>
      <c r="ARV10" s="184"/>
      <c r="ARW10" s="184"/>
      <c r="ARX10" s="184"/>
      <c r="ARY10" s="184"/>
      <c r="ARZ10" s="184"/>
      <c r="ASA10" s="184"/>
      <c r="ASB10" s="184"/>
      <c r="ASC10" s="184"/>
      <c r="ASD10" s="184"/>
      <c r="ASE10" s="184"/>
      <c r="ASF10" s="184"/>
      <c r="ASG10" s="184"/>
      <c r="ASH10" s="184"/>
      <c r="ASI10" s="184"/>
      <c r="ASJ10" s="184"/>
      <c r="ASK10" s="184"/>
      <c r="ASL10" s="184"/>
      <c r="ASM10" s="184"/>
      <c r="ASN10" s="184"/>
      <c r="ASO10" s="184"/>
      <c r="ASP10" s="184"/>
      <c r="ASQ10" s="184"/>
      <c r="ASR10" s="184"/>
      <c r="ASS10" s="184"/>
      <c r="AST10" s="184"/>
      <c r="ASU10" s="184"/>
      <c r="ASV10" s="184"/>
      <c r="ASW10" s="184"/>
      <c r="ASX10" s="184"/>
      <c r="ASY10" s="184"/>
      <c r="ASZ10" s="184"/>
      <c r="ATA10" s="184"/>
      <c r="ATB10" s="184"/>
      <c r="ATC10" s="184"/>
      <c r="ATD10" s="184"/>
      <c r="ATE10" s="184"/>
      <c r="ATF10" s="184"/>
      <c r="ATG10" s="184"/>
      <c r="ATH10" s="184"/>
      <c r="ATI10" s="184"/>
      <c r="ATJ10" s="184"/>
      <c r="ATK10" s="184"/>
      <c r="ATL10" s="184"/>
      <c r="ATM10" s="184"/>
      <c r="ATN10" s="184"/>
      <c r="ATO10" s="184"/>
      <c r="ATP10" s="184"/>
      <c r="ATQ10" s="184"/>
      <c r="ATR10" s="184"/>
      <c r="ATS10" s="184"/>
      <c r="ATT10" s="184"/>
      <c r="ATU10" s="184"/>
      <c r="ATV10" s="184"/>
      <c r="ATW10" s="184"/>
      <c r="ATX10" s="184"/>
      <c r="ATY10" s="184"/>
      <c r="ATZ10" s="184"/>
      <c r="AUA10" s="184"/>
      <c r="AUB10" s="184"/>
      <c r="AUC10" s="184"/>
      <c r="AUD10" s="184"/>
      <c r="AUE10" s="184"/>
      <c r="AUF10" s="184"/>
      <c r="AUG10" s="184"/>
      <c r="AUH10" s="184"/>
      <c r="AUI10" s="184"/>
      <c r="AUJ10" s="184"/>
      <c r="AUK10" s="184"/>
      <c r="AUL10" s="184"/>
      <c r="AUM10" s="184"/>
      <c r="AUN10" s="184"/>
      <c r="AUO10" s="184"/>
      <c r="AUP10" s="184"/>
      <c r="AUQ10" s="184"/>
      <c r="AUR10" s="184"/>
      <c r="AUS10" s="184"/>
      <c r="AUT10" s="184"/>
      <c r="AUU10" s="184"/>
      <c r="AUV10" s="184"/>
      <c r="AUW10" s="184"/>
      <c r="AUX10" s="184"/>
      <c r="AUY10" s="184"/>
      <c r="AUZ10" s="184"/>
      <c r="AVA10" s="184"/>
      <c r="AVB10" s="184"/>
      <c r="AVC10" s="184"/>
      <c r="AVD10" s="184"/>
      <c r="AVE10" s="184"/>
      <c r="AVF10" s="184"/>
      <c r="AVG10" s="184"/>
      <c r="AVH10" s="184"/>
      <c r="AVI10" s="184"/>
      <c r="AVJ10" s="184"/>
      <c r="AVK10" s="184"/>
      <c r="AVL10" s="184"/>
      <c r="AVM10" s="184"/>
      <c r="AVN10" s="184"/>
      <c r="AVO10" s="184"/>
      <c r="AVP10" s="184"/>
      <c r="AVQ10" s="184"/>
      <c r="AVR10" s="184"/>
      <c r="AVS10" s="184"/>
      <c r="AVT10" s="184"/>
      <c r="AVU10" s="184"/>
      <c r="AVV10" s="184"/>
      <c r="AVW10" s="184"/>
      <c r="AVX10" s="184"/>
      <c r="AVY10" s="184"/>
      <c r="AVZ10" s="184"/>
      <c r="AWA10" s="184"/>
      <c r="AWB10" s="184"/>
      <c r="AWC10" s="184"/>
      <c r="AWD10" s="184"/>
      <c r="AWE10" s="184"/>
      <c r="AWF10" s="184"/>
      <c r="AWG10" s="184"/>
      <c r="AWH10" s="184"/>
      <c r="AWI10" s="184"/>
      <c r="AWJ10" s="184"/>
      <c r="AWK10" s="184"/>
      <c r="AWL10" s="184"/>
      <c r="AWM10" s="184"/>
      <c r="AWN10" s="184"/>
      <c r="AWO10" s="184"/>
      <c r="AWP10" s="184"/>
      <c r="AWQ10" s="184"/>
      <c r="AWR10" s="184"/>
      <c r="AWS10" s="184"/>
      <c r="AWT10" s="184"/>
      <c r="AWU10" s="184"/>
      <c r="AWV10" s="184"/>
      <c r="AWW10" s="184"/>
      <c r="AWX10" s="184"/>
      <c r="AWY10" s="184"/>
      <c r="AWZ10" s="184"/>
      <c r="AXA10" s="184"/>
      <c r="AXB10" s="184"/>
      <c r="AXC10" s="184"/>
      <c r="AXD10" s="184"/>
      <c r="AXE10" s="184"/>
      <c r="AXF10" s="184"/>
      <c r="AXG10" s="184"/>
      <c r="AXH10" s="184"/>
      <c r="AXI10" s="184"/>
      <c r="AXJ10" s="184"/>
      <c r="AXK10" s="184"/>
      <c r="AXL10" s="184"/>
      <c r="AXM10" s="184"/>
      <c r="AXN10" s="184"/>
      <c r="AXO10" s="184"/>
      <c r="AXP10" s="184"/>
      <c r="AXQ10" s="184"/>
      <c r="AXR10" s="184"/>
      <c r="AXS10" s="184"/>
      <c r="AXT10" s="184"/>
      <c r="AXU10" s="184"/>
      <c r="AXV10" s="184"/>
      <c r="AXW10" s="184"/>
      <c r="AXX10" s="184"/>
      <c r="AXY10" s="184"/>
      <c r="AXZ10" s="184"/>
      <c r="AYA10" s="184"/>
      <c r="AYB10" s="184"/>
      <c r="AYC10" s="184"/>
      <c r="AYD10" s="184"/>
      <c r="AYE10" s="184"/>
      <c r="AYF10" s="184"/>
      <c r="AYG10" s="184"/>
      <c r="AYH10" s="184"/>
      <c r="AYI10" s="184"/>
      <c r="AYJ10" s="184"/>
      <c r="AYK10" s="184"/>
      <c r="AYL10" s="184"/>
      <c r="AYM10" s="184"/>
      <c r="AYN10" s="184"/>
      <c r="AYO10" s="184"/>
      <c r="AYP10" s="184"/>
      <c r="AYQ10" s="184"/>
      <c r="AYR10" s="184"/>
      <c r="AYS10" s="184"/>
      <c r="AYT10" s="184"/>
      <c r="AYU10" s="184"/>
      <c r="AYV10" s="184"/>
      <c r="AYW10" s="184"/>
      <c r="AYX10" s="184"/>
      <c r="AYY10" s="184"/>
      <c r="AYZ10" s="184"/>
      <c r="AZA10" s="184"/>
      <c r="AZB10" s="184"/>
      <c r="AZC10" s="184"/>
      <c r="AZD10" s="184"/>
      <c r="AZE10" s="184"/>
      <c r="AZF10" s="184"/>
      <c r="AZG10" s="184"/>
      <c r="AZH10" s="184"/>
      <c r="AZI10" s="184"/>
      <c r="AZJ10" s="184"/>
      <c r="AZK10" s="184"/>
      <c r="AZL10" s="184"/>
      <c r="AZM10" s="184"/>
      <c r="AZN10" s="184"/>
      <c r="AZO10" s="184"/>
      <c r="AZP10" s="184"/>
      <c r="AZQ10" s="184"/>
      <c r="AZR10" s="184"/>
      <c r="AZS10" s="184"/>
      <c r="AZT10" s="184"/>
      <c r="AZU10" s="184"/>
      <c r="AZV10" s="184"/>
      <c r="AZW10" s="184"/>
      <c r="AZX10" s="184"/>
      <c r="AZY10" s="184"/>
      <c r="AZZ10" s="184"/>
      <c r="BAA10" s="184"/>
      <c r="BAB10" s="184"/>
      <c r="BAC10" s="184"/>
      <c r="BAD10" s="184"/>
      <c r="BAE10" s="184"/>
      <c r="BAF10" s="184"/>
      <c r="BAG10" s="184"/>
      <c r="BAH10" s="184"/>
      <c r="BAI10" s="184"/>
      <c r="BAJ10" s="184"/>
      <c r="BAK10" s="184"/>
      <c r="BAL10" s="184"/>
      <c r="BAM10" s="184"/>
      <c r="BAN10" s="184"/>
      <c r="BAO10" s="184"/>
      <c r="BAP10" s="184"/>
      <c r="BAQ10" s="184"/>
      <c r="BAR10" s="184"/>
      <c r="BAS10" s="184"/>
      <c r="BAT10" s="184"/>
      <c r="BAU10" s="184"/>
      <c r="BAV10" s="184"/>
      <c r="BAW10" s="184"/>
      <c r="BAX10" s="184"/>
      <c r="BAY10" s="184"/>
      <c r="BAZ10" s="184"/>
      <c r="BBA10" s="184"/>
      <c r="BBB10" s="184"/>
      <c r="BBC10" s="184"/>
      <c r="BBD10" s="184"/>
      <c r="BBE10" s="184"/>
      <c r="BBF10" s="184"/>
      <c r="BBG10" s="184"/>
      <c r="BBH10" s="184"/>
      <c r="BBI10" s="184"/>
      <c r="BBJ10" s="184"/>
      <c r="BBK10" s="184"/>
      <c r="BBL10" s="184"/>
      <c r="BBM10" s="184"/>
      <c r="BBN10" s="184"/>
      <c r="BBO10" s="184"/>
      <c r="BBP10" s="184"/>
      <c r="BBQ10" s="184"/>
      <c r="BBR10" s="184"/>
      <c r="BBS10" s="184"/>
      <c r="BBT10" s="184"/>
      <c r="BBU10" s="184"/>
      <c r="BBV10" s="184"/>
      <c r="BBW10" s="184"/>
      <c r="BBX10" s="184"/>
      <c r="BBY10" s="184"/>
      <c r="BBZ10" s="184"/>
      <c r="BCA10" s="184"/>
      <c r="BCB10" s="184"/>
      <c r="BCC10" s="184"/>
      <c r="BCD10" s="184"/>
      <c r="BCE10" s="184"/>
      <c r="BCF10" s="184"/>
      <c r="BCG10" s="184"/>
      <c r="BCH10" s="184"/>
      <c r="BCI10" s="184"/>
      <c r="BCJ10" s="184"/>
      <c r="BCK10" s="184"/>
      <c r="BCL10" s="184"/>
      <c r="BCM10" s="184"/>
      <c r="BCN10" s="184"/>
      <c r="BCO10" s="184"/>
      <c r="BCP10" s="184"/>
      <c r="BCQ10" s="184"/>
      <c r="BCR10" s="184"/>
      <c r="BCS10" s="184"/>
      <c r="BCT10" s="184"/>
      <c r="BCU10" s="184"/>
      <c r="BCV10" s="184"/>
      <c r="BCW10" s="184"/>
      <c r="BCX10" s="184"/>
      <c r="BCY10" s="184"/>
      <c r="BCZ10" s="184"/>
      <c r="BDA10" s="184"/>
      <c r="BDB10" s="184"/>
      <c r="BDC10" s="184"/>
      <c r="BDD10" s="184"/>
      <c r="BDE10" s="184"/>
      <c r="BDF10" s="184"/>
      <c r="BDG10" s="184"/>
      <c r="BDH10" s="184"/>
      <c r="BDI10" s="184"/>
      <c r="BDJ10" s="184"/>
      <c r="BDK10" s="184"/>
      <c r="BDL10" s="184"/>
      <c r="BDM10" s="184"/>
      <c r="BDN10" s="184"/>
      <c r="BDO10" s="184"/>
      <c r="BDP10" s="184"/>
      <c r="BDQ10" s="184"/>
      <c r="BDR10" s="184"/>
      <c r="BDS10" s="184"/>
      <c r="BDT10" s="184"/>
      <c r="BDU10" s="184"/>
      <c r="BDV10" s="184"/>
      <c r="BDW10" s="184"/>
      <c r="BDX10" s="184"/>
      <c r="BDY10" s="184"/>
      <c r="BDZ10" s="184"/>
      <c r="BEA10" s="184"/>
      <c r="BEB10" s="184"/>
      <c r="BEC10" s="184"/>
      <c r="BED10" s="184"/>
      <c r="BEE10" s="184"/>
      <c r="BEF10" s="184"/>
      <c r="BEG10" s="184"/>
      <c r="BEH10" s="184"/>
      <c r="BEI10" s="184"/>
      <c r="BEJ10" s="184"/>
      <c r="BEK10" s="184"/>
      <c r="BEL10" s="184"/>
      <c r="BEM10" s="184"/>
      <c r="BEN10" s="184"/>
      <c r="BEO10" s="184"/>
      <c r="BEP10" s="184"/>
      <c r="BEQ10" s="184"/>
      <c r="BER10" s="184"/>
      <c r="BES10" s="184"/>
      <c r="BET10" s="184"/>
      <c r="BEU10" s="184"/>
      <c r="BEV10" s="184"/>
      <c r="BEW10" s="184"/>
      <c r="BEX10" s="184"/>
      <c r="BEY10" s="184"/>
      <c r="BEZ10" s="184"/>
      <c r="BFA10" s="184"/>
      <c r="BFB10" s="184"/>
      <c r="BFC10" s="184"/>
      <c r="BFD10" s="184"/>
      <c r="BFE10" s="184"/>
      <c r="BFF10" s="184"/>
      <c r="BFG10" s="184"/>
      <c r="BFH10" s="184"/>
      <c r="BFI10" s="184"/>
      <c r="BFJ10" s="184"/>
      <c r="BFK10" s="184"/>
      <c r="BFL10" s="184"/>
      <c r="BFM10" s="184"/>
      <c r="BFN10" s="184"/>
      <c r="BFO10" s="184"/>
      <c r="BFP10" s="184"/>
      <c r="BFQ10" s="184"/>
      <c r="BFR10" s="184"/>
      <c r="BFS10" s="184"/>
      <c r="BFT10" s="184"/>
      <c r="BFU10" s="184"/>
      <c r="BFV10" s="184"/>
      <c r="BFW10" s="184"/>
      <c r="BFX10" s="184"/>
      <c r="BFY10" s="184"/>
      <c r="BFZ10" s="184"/>
      <c r="BGA10" s="184"/>
      <c r="BGB10" s="184"/>
      <c r="BGC10" s="184"/>
      <c r="BGD10" s="184"/>
      <c r="BGE10" s="184"/>
      <c r="BGF10" s="184"/>
      <c r="BGG10" s="184"/>
      <c r="BGH10" s="184"/>
      <c r="BGI10" s="184"/>
      <c r="BGJ10" s="184"/>
      <c r="BGK10" s="184"/>
      <c r="BGL10" s="184"/>
      <c r="BGM10" s="184"/>
      <c r="BGN10" s="184"/>
      <c r="BGO10" s="184"/>
      <c r="BGP10" s="184"/>
      <c r="BGQ10" s="184"/>
      <c r="BGR10" s="184"/>
      <c r="BGS10" s="184"/>
      <c r="BGT10" s="184"/>
      <c r="BGU10" s="184"/>
      <c r="BGV10" s="184"/>
      <c r="BGW10" s="184"/>
      <c r="BGX10" s="184"/>
      <c r="BGY10" s="184"/>
      <c r="BGZ10" s="184"/>
      <c r="BHA10" s="184"/>
      <c r="BHB10" s="184"/>
      <c r="BHC10" s="184"/>
      <c r="BHD10" s="184"/>
      <c r="BHE10" s="184"/>
      <c r="BHF10" s="184"/>
      <c r="BHG10" s="184"/>
      <c r="BHH10" s="184"/>
      <c r="BHI10" s="184"/>
      <c r="BHJ10" s="184"/>
      <c r="BHK10" s="184"/>
      <c r="BHL10" s="184"/>
      <c r="BHM10" s="184"/>
      <c r="BHN10" s="184"/>
      <c r="BHO10" s="184"/>
      <c r="BHP10" s="184"/>
      <c r="BHQ10" s="184"/>
      <c r="BHR10" s="184"/>
      <c r="BHS10" s="184"/>
      <c r="BHT10" s="184"/>
      <c r="BHU10" s="184"/>
      <c r="BHV10" s="184"/>
      <c r="BHW10" s="184"/>
      <c r="BHX10" s="184"/>
      <c r="BHY10" s="184"/>
      <c r="BHZ10" s="184"/>
      <c r="BIA10" s="184"/>
      <c r="BIB10" s="184"/>
      <c r="BIC10" s="184"/>
      <c r="BID10" s="184"/>
      <c r="BIE10" s="184"/>
      <c r="BIF10" s="184"/>
      <c r="BIG10" s="184"/>
      <c r="BIH10" s="184"/>
      <c r="BII10" s="184"/>
      <c r="BIJ10" s="184"/>
      <c r="BIK10" s="184"/>
      <c r="BIL10" s="184"/>
      <c r="BIM10" s="184"/>
      <c r="BIN10" s="184"/>
      <c r="BIO10" s="184"/>
      <c r="BIP10" s="184"/>
      <c r="BIQ10" s="184"/>
      <c r="BIR10" s="184"/>
      <c r="BIS10" s="184"/>
      <c r="BIT10" s="184"/>
      <c r="BIU10" s="184"/>
      <c r="BIV10" s="184"/>
      <c r="BIW10" s="184"/>
      <c r="BIX10" s="184"/>
      <c r="BIY10" s="184"/>
      <c r="BIZ10" s="184"/>
      <c r="BJA10" s="184"/>
      <c r="BJB10" s="184"/>
      <c r="BJC10" s="184"/>
      <c r="BJD10" s="184"/>
      <c r="BJE10" s="184"/>
      <c r="BJF10" s="184"/>
      <c r="BJG10" s="184"/>
      <c r="BJH10" s="184"/>
      <c r="BJI10" s="184"/>
      <c r="BJJ10" s="184"/>
      <c r="BJK10" s="184"/>
      <c r="BJL10" s="184"/>
      <c r="BJM10" s="184"/>
      <c r="BJN10" s="184"/>
      <c r="BJO10" s="184"/>
      <c r="BJP10" s="184"/>
      <c r="BJQ10" s="184"/>
      <c r="BJR10" s="184"/>
      <c r="BJS10" s="184"/>
      <c r="BJT10" s="184"/>
      <c r="BJU10" s="184"/>
      <c r="BJV10" s="184"/>
      <c r="BJW10" s="184"/>
      <c r="BJX10" s="184"/>
      <c r="BJY10" s="184"/>
      <c r="BJZ10" s="184"/>
      <c r="BKA10" s="184"/>
      <c r="BKB10" s="184"/>
      <c r="BKC10" s="184"/>
      <c r="BKD10" s="184"/>
      <c r="BKE10" s="184"/>
      <c r="BKF10" s="184"/>
      <c r="BKG10" s="184"/>
      <c r="BKH10" s="184"/>
      <c r="BKI10" s="184"/>
      <c r="BKJ10" s="184"/>
      <c r="BKK10" s="184"/>
      <c r="BKL10" s="184"/>
      <c r="BKM10" s="184"/>
      <c r="BKN10" s="184"/>
      <c r="BKO10" s="184"/>
      <c r="BKP10" s="184"/>
      <c r="BKQ10" s="184"/>
      <c r="BKR10" s="184"/>
      <c r="BKS10" s="184"/>
      <c r="BKT10" s="184"/>
      <c r="BKU10" s="184"/>
      <c r="BKV10" s="184"/>
      <c r="BKW10" s="184"/>
      <c r="BKX10" s="184"/>
      <c r="BKY10" s="184"/>
      <c r="BKZ10" s="184"/>
      <c r="BLA10" s="184"/>
      <c r="BLB10" s="184"/>
      <c r="BLC10" s="184"/>
      <c r="BLD10" s="184"/>
      <c r="BLE10" s="184"/>
      <c r="BLF10" s="184"/>
      <c r="BLG10" s="184"/>
      <c r="BLH10" s="184"/>
      <c r="BLI10" s="184"/>
      <c r="BLJ10" s="184"/>
      <c r="BLK10" s="184"/>
      <c r="BLL10" s="184"/>
      <c r="BLM10" s="184"/>
      <c r="BLN10" s="184"/>
      <c r="BLO10" s="184"/>
      <c r="BLP10" s="184"/>
      <c r="BLQ10" s="184"/>
      <c r="BLR10" s="184"/>
      <c r="BLS10" s="184"/>
      <c r="BLT10" s="184"/>
      <c r="BLU10" s="184"/>
      <c r="BLV10" s="184"/>
      <c r="BLW10" s="184"/>
      <c r="BLX10" s="184"/>
      <c r="BLY10" s="184"/>
      <c r="BLZ10" s="184"/>
      <c r="BMA10" s="184"/>
      <c r="BMB10" s="184"/>
      <c r="BMC10" s="184"/>
      <c r="BMD10" s="184"/>
      <c r="BME10" s="184"/>
      <c r="BMF10" s="184"/>
      <c r="BMG10" s="184"/>
      <c r="BMH10" s="184"/>
      <c r="BMI10" s="184"/>
      <c r="BMJ10" s="184"/>
      <c r="BMK10" s="184"/>
      <c r="BML10" s="184"/>
      <c r="BMM10" s="184"/>
      <c r="BMN10" s="184"/>
      <c r="BMO10" s="184"/>
      <c r="BMP10" s="184"/>
      <c r="BMQ10" s="184"/>
      <c r="BMR10" s="184"/>
      <c r="BMS10" s="184"/>
      <c r="BMT10" s="184"/>
      <c r="BMU10" s="184"/>
      <c r="BMV10" s="184"/>
      <c r="BMW10" s="184"/>
      <c r="BMX10" s="184"/>
      <c r="BMY10" s="184"/>
      <c r="BMZ10" s="184"/>
      <c r="BNA10" s="184"/>
      <c r="BNB10" s="184"/>
      <c r="BNC10" s="184"/>
      <c r="BND10" s="184"/>
      <c r="BNE10" s="184"/>
      <c r="BNF10" s="184"/>
      <c r="BNG10" s="184"/>
      <c r="BNH10" s="184"/>
      <c r="BNI10" s="184"/>
      <c r="BNJ10" s="184"/>
      <c r="BNK10" s="184"/>
      <c r="BNL10" s="184"/>
      <c r="BNM10" s="184"/>
      <c r="BNN10" s="184"/>
      <c r="BNO10" s="184"/>
      <c r="BNP10" s="184"/>
      <c r="BNQ10" s="184"/>
      <c r="BNR10" s="184"/>
      <c r="BNS10" s="184"/>
      <c r="BNT10" s="184"/>
      <c r="BNU10" s="184"/>
      <c r="BNV10" s="184"/>
      <c r="BNW10" s="184"/>
      <c r="BNX10" s="184"/>
      <c r="BNY10" s="184"/>
      <c r="BNZ10" s="184"/>
      <c r="BOA10" s="184"/>
      <c r="BOB10" s="184"/>
      <c r="BOC10" s="184"/>
      <c r="BOD10" s="184"/>
      <c r="BOE10" s="184"/>
      <c r="BOF10" s="184"/>
      <c r="BOG10" s="184"/>
      <c r="BOH10" s="184"/>
      <c r="BOI10" s="184"/>
      <c r="BOJ10" s="184"/>
      <c r="BOK10" s="184"/>
      <c r="BOL10" s="184"/>
      <c r="BOM10" s="184"/>
      <c r="BON10" s="184"/>
      <c r="BOO10" s="184"/>
      <c r="BOP10" s="184"/>
      <c r="BOQ10" s="184"/>
      <c r="BOR10" s="184"/>
      <c r="BOS10" s="184"/>
      <c r="BOT10" s="184"/>
      <c r="BOU10" s="184"/>
      <c r="BOV10" s="184"/>
      <c r="BOW10" s="184"/>
      <c r="BOX10" s="184"/>
      <c r="BOY10" s="184"/>
      <c r="BOZ10" s="184"/>
      <c r="BPA10" s="184"/>
      <c r="BPB10" s="184"/>
      <c r="BPC10" s="184"/>
      <c r="BPD10" s="184"/>
      <c r="BPE10" s="184"/>
      <c r="BPF10" s="184"/>
      <c r="BPG10" s="184"/>
      <c r="BPH10" s="184"/>
      <c r="BPI10" s="184"/>
      <c r="BPJ10" s="184"/>
      <c r="BPK10" s="184"/>
      <c r="BPL10" s="184"/>
      <c r="BPM10" s="184"/>
      <c r="BPN10" s="184"/>
      <c r="BPO10" s="184"/>
      <c r="BPP10" s="184"/>
      <c r="BPQ10" s="184"/>
      <c r="BPR10" s="184"/>
      <c r="BPS10" s="184"/>
      <c r="BPT10" s="184"/>
      <c r="BPU10" s="184"/>
      <c r="BPV10" s="184"/>
      <c r="BPW10" s="184"/>
      <c r="BPX10" s="184"/>
      <c r="BPY10" s="184"/>
      <c r="BPZ10" s="184"/>
      <c r="BQA10" s="184"/>
      <c r="BQB10" s="184"/>
      <c r="BQC10" s="184"/>
      <c r="BQD10" s="184"/>
      <c r="BQE10" s="184"/>
      <c r="BQF10" s="184"/>
      <c r="BQG10" s="184"/>
      <c r="BQH10" s="184"/>
      <c r="BQI10" s="184"/>
      <c r="BQJ10" s="184"/>
      <c r="BQK10" s="184"/>
      <c r="BQL10" s="184"/>
      <c r="BQM10" s="184"/>
      <c r="BQN10" s="184"/>
      <c r="BQO10" s="184"/>
      <c r="BQP10" s="184"/>
      <c r="BQQ10" s="184"/>
      <c r="BQR10" s="184"/>
      <c r="BQS10" s="184"/>
      <c r="BQT10" s="184"/>
      <c r="BQU10" s="184"/>
      <c r="BQV10" s="184"/>
      <c r="BQW10" s="184"/>
      <c r="BQX10" s="184"/>
      <c r="BQY10" s="184"/>
      <c r="BQZ10" s="184"/>
      <c r="BRA10" s="184"/>
      <c r="BRB10" s="184"/>
      <c r="BRC10" s="184"/>
      <c r="BRD10" s="184"/>
      <c r="BRE10" s="184"/>
      <c r="BRF10" s="184"/>
      <c r="BRG10" s="184"/>
      <c r="BRH10" s="184"/>
      <c r="BRI10" s="184"/>
      <c r="BRJ10" s="184"/>
      <c r="BRK10" s="184"/>
      <c r="BRL10" s="184"/>
      <c r="BRM10" s="184"/>
      <c r="BRN10" s="184"/>
      <c r="BRO10" s="184"/>
      <c r="BRP10" s="184"/>
      <c r="BRQ10" s="184"/>
      <c r="BRR10" s="184"/>
      <c r="BRS10" s="184"/>
      <c r="BRT10" s="184"/>
      <c r="BRU10" s="184"/>
      <c r="BRV10" s="184"/>
      <c r="BRW10" s="184"/>
      <c r="BRX10" s="184"/>
      <c r="BRY10" s="184"/>
      <c r="BRZ10" s="184"/>
      <c r="BSA10" s="184"/>
      <c r="BSB10" s="184"/>
      <c r="BSC10" s="184"/>
      <c r="BSD10" s="184"/>
      <c r="BSE10" s="184"/>
      <c r="BSF10" s="184"/>
      <c r="BSG10" s="184"/>
      <c r="BSH10" s="184"/>
      <c r="BSI10" s="184"/>
      <c r="BSJ10" s="184"/>
      <c r="BSK10" s="184"/>
      <c r="BSL10" s="184"/>
      <c r="BSM10" s="184"/>
      <c r="BSN10" s="184"/>
      <c r="BSO10" s="184"/>
      <c r="BSP10" s="184"/>
      <c r="BSQ10" s="184"/>
      <c r="BSR10" s="184"/>
      <c r="BSS10" s="184"/>
      <c r="BST10" s="184"/>
      <c r="BSU10" s="184"/>
      <c r="BSV10" s="184"/>
      <c r="BSW10" s="184"/>
      <c r="BSX10" s="184"/>
      <c r="BSY10" s="184"/>
      <c r="BSZ10" s="184"/>
      <c r="BTA10" s="184"/>
      <c r="BTB10" s="184"/>
      <c r="BTC10" s="184"/>
      <c r="BTD10" s="184"/>
      <c r="BTE10" s="184"/>
      <c r="BTF10" s="184"/>
      <c r="BTG10" s="184"/>
      <c r="BTH10" s="184"/>
      <c r="BTI10" s="184"/>
      <c r="BTJ10" s="184"/>
      <c r="BTK10" s="184"/>
      <c r="BTL10" s="184"/>
      <c r="BTM10" s="184"/>
      <c r="BTN10" s="184"/>
      <c r="BTO10" s="184"/>
      <c r="BTP10" s="184"/>
      <c r="BTQ10" s="184"/>
      <c r="BTR10" s="184"/>
      <c r="BTS10" s="184"/>
      <c r="BTT10" s="184"/>
      <c r="BTU10" s="184"/>
      <c r="BTV10" s="184"/>
      <c r="BTW10" s="184"/>
      <c r="BTX10" s="184"/>
      <c r="BTY10" s="184"/>
      <c r="BTZ10" s="184"/>
      <c r="BUA10" s="184"/>
      <c r="BUB10" s="184"/>
      <c r="BUC10" s="184"/>
      <c r="BUD10" s="184"/>
      <c r="BUE10" s="184"/>
      <c r="BUF10" s="184"/>
      <c r="BUG10" s="184"/>
      <c r="BUH10" s="184"/>
      <c r="BUI10" s="184"/>
      <c r="BUJ10" s="184"/>
      <c r="BUK10" s="184"/>
      <c r="BUL10" s="184"/>
      <c r="BUM10" s="184"/>
      <c r="BUN10" s="184"/>
      <c r="BUO10" s="184"/>
      <c r="BUP10" s="184"/>
      <c r="BUQ10" s="184"/>
      <c r="BUR10" s="184"/>
      <c r="BUS10" s="184"/>
      <c r="BUT10" s="184"/>
      <c r="BUU10" s="184"/>
      <c r="BUV10" s="184"/>
      <c r="BUW10" s="184"/>
      <c r="BUX10" s="184"/>
      <c r="BUY10" s="184"/>
      <c r="BUZ10" s="184"/>
      <c r="BVA10" s="184"/>
      <c r="BVB10" s="184"/>
      <c r="BVC10" s="184"/>
      <c r="BVD10" s="184"/>
      <c r="BVE10" s="184"/>
      <c r="BVF10" s="184"/>
      <c r="BVG10" s="184"/>
      <c r="BVH10" s="184"/>
      <c r="BVI10" s="184"/>
      <c r="BVJ10" s="184"/>
      <c r="BVK10" s="184"/>
      <c r="BVL10" s="184"/>
      <c r="BVM10" s="184"/>
      <c r="BVN10" s="184"/>
      <c r="BVO10" s="184"/>
      <c r="BVP10" s="184"/>
      <c r="BVQ10" s="184"/>
      <c r="BVR10" s="184"/>
      <c r="BVS10" s="184"/>
      <c r="BVT10" s="184"/>
      <c r="BVU10" s="184"/>
      <c r="BVV10" s="184"/>
      <c r="BVW10" s="184"/>
      <c r="BVX10" s="184"/>
      <c r="BVY10" s="184"/>
      <c r="BVZ10" s="184"/>
      <c r="BWA10" s="184"/>
      <c r="BWB10" s="184"/>
      <c r="BWC10" s="184"/>
      <c r="BWD10" s="184"/>
      <c r="BWE10" s="184"/>
      <c r="BWF10" s="184"/>
      <c r="BWG10" s="184"/>
      <c r="BWH10" s="184"/>
      <c r="BWI10" s="184"/>
      <c r="BWJ10" s="184"/>
      <c r="BWK10" s="184"/>
      <c r="BWL10" s="184"/>
      <c r="BWM10" s="184"/>
      <c r="BWN10" s="184"/>
      <c r="BWO10" s="184"/>
      <c r="BWP10" s="184"/>
      <c r="BWQ10" s="184"/>
      <c r="BWR10" s="184"/>
      <c r="BWS10" s="184"/>
      <c r="BWT10" s="184"/>
      <c r="BWU10" s="184"/>
      <c r="BWV10" s="184"/>
      <c r="BWW10" s="184"/>
      <c r="BWX10" s="184"/>
      <c r="BWY10" s="184"/>
      <c r="BWZ10" s="184"/>
      <c r="BXA10" s="184"/>
      <c r="BXB10" s="184"/>
      <c r="BXC10" s="184"/>
      <c r="BXD10" s="184"/>
      <c r="BXE10" s="184"/>
      <c r="BXF10" s="184"/>
      <c r="BXG10" s="184"/>
      <c r="BXH10" s="184"/>
      <c r="BXI10" s="184"/>
      <c r="BXJ10" s="184"/>
      <c r="BXK10" s="184"/>
      <c r="BXL10" s="184"/>
      <c r="BXM10" s="184"/>
      <c r="BXN10" s="184"/>
      <c r="BXO10" s="184"/>
      <c r="BXP10" s="184"/>
      <c r="BXQ10" s="184"/>
      <c r="BXR10" s="184"/>
      <c r="BXS10" s="184"/>
      <c r="BXT10" s="184"/>
      <c r="BXU10" s="184"/>
      <c r="BXV10" s="184"/>
      <c r="BXW10" s="184"/>
      <c r="BXX10" s="184"/>
      <c r="BXY10" s="184"/>
      <c r="BXZ10" s="184"/>
      <c r="BYA10" s="184"/>
      <c r="BYB10" s="184"/>
      <c r="BYC10" s="184"/>
      <c r="BYD10" s="184"/>
      <c r="BYE10" s="184"/>
      <c r="BYF10" s="184"/>
      <c r="BYG10" s="184"/>
      <c r="BYH10" s="184"/>
      <c r="BYI10" s="184"/>
      <c r="BYJ10" s="184"/>
      <c r="BYK10" s="184"/>
      <c r="BYL10" s="184"/>
      <c r="BYM10" s="184"/>
      <c r="BYN10" s="184"/>
      <c r="BYO10" s="184"/>
      <c r="BYP10" s="184"/>
      <c r="BYQ10" s="184"/>
      <c r="BYR10" s="184"/>
      <c r="BYS10" s="184"/>
      <c r="BYT10" s="184"/>
      <c r="BYU10" s="184"/>
      <c r="BYV10" s="184"/>
      <c r="BYW10" s="184"/>
      <c r="BYX10" s="184"/>
      <c r="BYY10" s="184"/>
      <c r="BYZ10" s="184"/>
      <c r="BZA10" s="184"/>
      <c r="BZB10" s="184"/>
      <c r="BZC10" s="184"/>
      <c r="BZD10" s="184"/>
      <c r="BZE10" s="184"/>
      <c r="BZF10" s="184"/>
      <c r="BZG10" s="184"/>
      <c r="BZH10" s="184"/>
      <c r="BZI10" s="184"/>
      <c r="BZJ10" s="184"/>
      <c r="BZK10" s="184"/>
      <c r="BZL10" s="184"/>
      <c r="BZM10" s="184"/>
      <c r="BZN10" s="184"/>
      <c r="BZO10" s="184"/>
      <c r="BZP10" s="184"/>
      <c r="BZQ10" s="184"/>
      <c r="BZR10" s="184"/>
      <c r="BZS10" s="184"/>
      <c r="BZT10" s="184"/>
      <c r="BZU10" s="184"/>
      <c r="BZV10" s="184"/>
      <c r="BZW10" s="184"/>
      <c r="BZX10" s="184"/>
      <c r="BZY10" s="184"/>
      <c r="BZZ10" s="184"/>
      <c r="CAA10" s="184"/>
      <c r="CAB10" s="184"/>
      <c r="CAC10" s="184"/>
      <c r="CAD10" s="184"/>
      <c r="CAE10" s="184"/>
      <c r="CAF10" s="184"/>
      <c r="CAG10" s="184"/>
      <c r="CAH10" s="184"/>
      <c r="CAI10" s="184"/>
      <c r="CAJ10" s="184"/>
      <c r="CAK10" s="184"/>
      <c r="CAL10" s="184"/>
      <c r="CAM10" s="184"/>
      <c r="CAN10" s="184"/>
      <c r="CAO10" s="184"/>
      <c r="CAP10" s="184"/>
      <c r="CAQ10" s="184"/>
      <c r="CAR10" s="184"/>
      <c r="CAS10" s="184"/>
      <c r="CAT10" s="184"/>
      <c r="CAU10" s="184"/>
      <c r="CAV10" s="184"/>
      <c r="CAW10" s="184"/>
      <c r="CAX10" s="184"/>
      <c r="CAY10" s="184"/>
      <c r="CAZ10" s="184"/>
      <c r="CBA10" s="184"/>
      <c r="CBB10" s="184"/>
      <c r="CBC10" s="184"/>
      <c r="CBD10" s="184"/>
      <c r="CBE10" s="184"/>
      <c r="CBF10" s="184"/>
      <c r="CBG10" s="184"/>
      <c r="CBH10" s="184"/>
      <c r="CBI10" s="184"/>
      <c r="CBJ10" s="184"/>
      <c r="CBK10" s="184"/>
      <c r="CBL10" s="184"/>
      <c r="CBM10" s="184"/>
      <c r="CBN10" s="184"/>
      <c r="CBO10" s="184"/>
      <c r="CBP10" s="184"/>
      <c r="CBQ10" s="184"/>
      <c r="CBR10" s="184"/>
      <c r="CBS10" s="184"/>
      <c r="CBT10" s="184"/>
      <c r="CBU10" s="184"/>
      <c r="CBV10" s="184"/>
      <c r="CBW10" s="184"/>
      <c r="CBX10" s="184"/>
      <c r="CBY10" s="184"/>
      <c r="CBZ10" s="184"/>
      <c r="CCA10" s="184"/>
      <c r="CCB10" s="184"/>
      <c r="CCC10" s="184"/>
      <c r="CCD10" s="184"/>
      <c r="CCE10" s="184"/>
      <c r="CCF10" s="184"/>
      <c r="CCG10" s="184"/>
      <c r="CCH10" s="184"/>
      <c r="CCI10" s="184"/>
      <c r="CCJ10" s="184"/>
      <c r="CCK10" s="184"/>
      <c r="CCL10" s="184"/>
      <c r="CCM10" s="184"/>
      <c r="CCN10" s="184"/>
      <c r="CCO10" s="184"/>
      <c r="CCP10" s="184"/>
      <c r="CCQ10" s="184"/>
      <c r="CCR10" s="184"/>
      <c r="CCS10" s="184"/>
      <c r="CCT10" s="184"/>
      <c r="CCU10" s="184"/>
      <c r="CCV10" s="184"/>
      <c r="CCW10" s="184"/>
      <c r="CCX10" s="184"/>
      <c r="CCY10" s="184"/>
      <c r="CCZ10" s="184"/>
      <c r="CDA10" s="184"/>
      <c r="CDB10" s="184"/>
      <c r="CDC10" s="184"/>
      <c r="CDD10" s="184"/>
      <c r="CDE10" s="184"/>
      <c r="CDF10" s="184"/>
      <c r="CDG10" s="184"/>
      <c r="CDH10" s="184"/>
      <c r="CDI10" s="184"/>
      <c r="CDJ10" s="184"/>
      <c r="CDK10" s="184"/>
      <c r="CDL10" s="184"/>
      <c r="CDM10" s="184"/>
      <c r="CDN10" s="184"/>
      <c r="CDO10" s="184"/>
      <c r="CDP10" s="184"/>
      <c r="CDQ10" s="184"/>
      <c r="CDR10" s="184"/>
      <c r="CDS10" s="184"/>
      <c r="CDT10" s="184"/>
      <c r="CDU10" s="184"/>
      <c r="CDV10" s="184"/>
      <c r="CDW10" s="184"/>
      <c r="CDX10" s="184"/>
      <c r="CDY10" s="184"/>
      <c r="CDZ10" s="184"/>
      <c r="CEA10" s="184"/>
      <c r="CEB10" s="184"/>
      <c r="CEC10" s="184"/>
      <c r="CED10" s="184"/>
      <c r="CEE10" s="184"/>
      <c r="CEF10" s="184"/>
      <c r="CEG10" s="184"/>
      <c r="CEH10" s="184"/>
      <c r="CEI10" s="184"/>
      <c r="CEJ10" s="184"/>
      <c r="CEK10" s="184"/>
      <c r="CEL10" s="184"/>
      <c r="CEM10" s="184"/>
      <c r="CEN10" s="184"/>
      <c r="CEO10" s="184"/>
      <c r="CEP10" s="184"/>
      <c r="CEQ10" s="184"/>
      <c r="CER10" s="184"/>
      <c r="CES10" s="184"/>
      <c r="CET10" s="184"/>
      <c r="CEU10" s="184"/>
      <c r="CEV10" s="184"/>
      <c r="CEW10" s="184"/>
      <c r="CEX10" s="184"/>
      <c r="CEY10" s="184"/>
      <c r="CEZ10" s="184"/>
      <c r="CFA10" s="184"/>
      <c r="CFB10" s="184"/>
      <c r="CFC10" s="184"/>
      <c r="CFD10" s="184"/>
      <c r="CFE10" s="184"/>
      <c r="CFF10" s="184"/>
      <c r="CFG10" s="184"/>
      <c r="CFH10" s="184"/>
      <c r="CFI10" s="184"/>
      <c r="CFJ10" s="184"/>
      <c r="CFK10" s="184"/>
      <c r="CFL10" s="184"/>
      <c r="CFM10" s="184"/>
      <c r="CFN10" s="184"/>
      <c r="CFO10" s="184"/>
      <c r="CFP10" s="184"/>
      <c r="CFQ10" s="184"/>
      <c r="CFR10" s="184"/>
      <c r="CFS10" s="184"/>
      <c r="CFT10" s="184"/>
      <c r="CFU10" s="184"/>
      <c r="CFV10" s="184"/>
      <c r="CFW10" s="184"/>
      <c r="CFX10" s="184"/>
      <c r="CFY10" s="184"/>
      <c r="CFZ10" s="184"/>
      <c r="CGA10" s="184"/>
      <c r="CGB10" s="184"/>
      <c r="CGC10" s="184"/>
      <c r="CGD10" s="184"/>
      <c r="CGE10" s="184"/>
      <c r="CGF10" s="184"/>
      <c r="CGG10" s="184"/>
      <c r="CGH10" s="184"/>
      <c r="CGI10" s="184"/>
      <c r="CGJ10" s="184"/>
      <c r="CGK10" s="184"/>
      <c r="CGL10" s="184"/>
      <c r="CGM10" s="184"/>
      <c r="CGN10" s="184"/>
      <c r="CGO10" s="184"/>
      <c r="CGP10" s="184"/>
      <c r="CGQ10" s="184"/>
      <c r="CGR10" s="184"/>
      <c r="CGS10" s="184"/>
      <c r="CGT10" s="184"/>
      <c r="CGU10" s="184"/>
      <c r="CGV10" s="184"/>
      <c r="CGW10" s="184"/>
      <c r="CGX10" s="184"/>
      <c r="CGY10" s="184"/>
      <c r="CGZ10" s="184"/>
      <c r="CHA10" s="184"/>
      <c r="CHB10" s="184"/>
      <c r="CHC10" s="184"/>
      <c r="CHD10" s="184"/>
      <c r="CHE10" s="184"/>
      <c r="CHF10" s="184"/>
      <c r="CHG10" s="184"/>
      <c r="CHH10" s="184"/>
      <c r="CHI10" s="184"/>
      <c r="CHJ10" s="184"/>
      <c r="CHK10" s="184"/>
      <c r="CHL10" s="184"/>
      <c r="CHM10" s="184"/>
      <c r="CHN10" s="184"/>
      <c r="CHO10" s="184"/>
      <c r="CHP10" s="184"/>
      <c r="CHQ10" s="184"/>
      <c r="CHR10" s="184"/>
      <c r="CHS10" s="184"/>
      <c r="CHT10" s="184"/>
      <c r="CHU10" s="184"/>
      <c r="CHV10" s="184"/>
      <c r="CHW10" s="184"/>
      <c r="CHX10" s="184"/>
      <c r="CHY10" s="184"/>
      <c r="CHZ10" s="184"/>
      <c r="CIA10" s="184"/>
      <c r="CIB10" s="184"/>
      <c r="CIC10" s="184"/>
      <c r="CID10" s="184"/>
      <c r="CIE10" s="184"/>
      <c r="CIF10" s="184"/>
      <c r="CIG10" s="184"/>
      <c r="CIH10" s="184"/>
      <c r="CII10" s="184"/>
      <c r="CIJ10" s="184"/>
      <c r="CIK10" s="184"/>
      <c r="CIL10" s="184"/>
      <c r="CIM10" s="184"/>
      <c r="CIN10" s="184"/>
      <c r="CIO10" s="184"/>
      <c r="CIP10" s="184"/>
      <c r="CIQ10" s="184"/>
      <c r="CIR10" s="184"/>
      <c r="CIS10" s="184"/>
      <c r="CIT10" s="184"/>
      <c r="CIU10" s="184"/>
      <c r="CIV10" s="184"/>
      <c r="CIW10" s="184"/>
      <c r="CIX10" s="184"/>
      <c r="CIY10" s="184"/>
      <c r="CIZ10" s="184"/>
      <c r="CJA10" s="184"/>
      <c r="CJB10" s="184"/>
      <c r="CJC10" s="184"/>
      <c r="CJD10" s="184"/>
      <c r="CJE10" s="184"/>
      <c r="CJF10" s="184"/>
      <c r="CJG10" s="184"/>
      <c r="CJH10" s="184"/>
      <c r="CJI10" s="184"/>
      <c r="CJJ10" s="184"/>
      <c r="CJK10" s="184"/>
      <c r="CJL10" s="184"/>
      <c r="CJM10" s="184"/>
      <c r="CJN10" s="184"/>
      <c r="CJO10" s="184"/>
      <c r="CJP10" s="184"/>
      <c r="CJQ10" s="184"/>
      <c r="CJR10" s="184"/>
      <c r="CJS10" s="184"/>
      <c r="CJT10" s="184"/>
      <c r="CJU10" s="184"/>
      <c r="CJV10" s="184"/>
      <c r="CJW10" s="184"/>
      <c r="CJX10" s="184"/>
      <c r="CJY10" s="184"/>
      <c r="CJZ10" s="184"/>
      <c r="CKA10" s="184"/>
      <c r="CKB10" s="184"/>
      <c r="CKC10" s="184"/>
      <c r="CKD10" s="184"/>
      <c r="CKE10" s="184"/>
      <c r="CKF10" s="184"/>
      <c r="CKG10" s="184"/>
      <c r="CKH10" s="184"/>
      <c r="CKI10" s="184"/>
      <c r="CKJ10" s="184"/>
      <c r="CKK10" s="184"/>
      <c r="CKL10" s="184"/>
      <c r="CKM10" s="184"/>
      <c r="CKN10" s="184"/>
      <c r="CKO10" s="184"/>
      <c r="CKP10" s="184"/>
      <c r="CKQ10" s="184"/>
      <c r="CKR10" s="184"/>
      <c r="CKS10" s="184"/>
      <c r="CKT10" s="184"/>
      <c r="CKU10" s="184"/>
      <c r="CKV10" s="184"/>
      <c r="CKW10" s="184"/>
      <c r="CKX10" s="184"/>
      <c r="CKY10" s="184"/>
      <c r="CKZ10" s="184"/>
      <c r="CLA10" s="184"/>
      <c r="CLB10" s="184"/>
      <c r="CLC10" s="184"/>
      <c r="CLD10" s="184"/>
      <c r="CLE10" s="184"/>
      <c r="CLF10" s="184"/>
      <c r="CLG10" s="184"/>
      <c r="CLH10" s="184"/>
      <c r="CLI10" s="184"/>
      <c r="CLJ10" s="184"/>
      <c r="CLK10" s="184"/>
      <c r="CLL10" s="184"/>
      <c r="CLM10" s="184"/>
      <c r="CLN10" s="184"/>
      <c r="CLO10" s="184"/>
      <c r="CLP10" s="184"/>
      <c r="CLQ10" s="184"/>
      <c r="CLR10" s="184"/>
      <c r="CLS10" s="184"/>
      <c r="CLT10" s="184"/>
      <c r="CLU10" s="184"/>
      <c r="CLV10" s="184"/>
      <c r="CLW10" s="184"/>
      <c r="CLX10" s="184"/>
      <c r="CLY10" s="184"/>
      <c r="CLZ10" s="184"/>
      <c r="CMA10" s="184"/>
      <c r="CMB10" s="184"/>
      <c r="CMC10" s="184"/>
      <c r="CMD10" s="184"/>
      <c r="CME10" s="184"/>
      <c r="CMF10" s="184"/>
      <c r="CMG10" s="184"/>
      <c r="CMH10" s="184"/>
      <c r="CMI10" s="184"/>
      <c r="CMJ10" s="184"/>
      <c r="CMK10" s="184"/>
      <c r="CML10" s="184"/>
      <c r="CMM10" s="184"/>
      <c r="CMN10" s="184"/>
      <c r="CMO10" s="184"/>
      <c r="CMP10" s="184"/>
      <c r="CMQ10" s="184"/>
      <c r="CMR10" s="184"/>
      <c r="CMS10" s="184"/>
      <c r="CMT10" s="184"/>
      <c r="CMU10" s="184"/>
      <c r="CMV10" s="184"/>
      <c r="CMW10" s="184"/>
      <c r="CMX10" s="184"/>
      <c r="CMY10" s="184"/>
      <c r="CMZ10" s="184"/>
      <c r="CNA10" s="184"/>
      <c r="CNB10" s="184"/>
      <c r="CNC10" s="184"/>
      <c r="CND10" s="184"/>
      <c r="CNE10" s="184"/>
      <c r="CNF10" s="184"/>
      <c r="CNG10" s="184"/>
      <c r="CNH10" s="184"/>
      <c r="CNI10" s="184"/>
      <c r="CNJ10" s="184"/>
      <c r="CNK10" s="184"/>
      <c r="CNL10" s="184"/>
      <c r="CNM10" s="184"/>
      <c r="CNN10" s="184"/>
      <c r="CNO10" s="184"/>
      <c r="CNP10" s="184"/>
      <c r="CNQ10" s="184"/>
      <c r="CNR10" s="184"/>
      <c r="CNS10" s="184"/>
      <c r="CNT10" s="184"/>
      <c r="CNU10" s="184"/>
      <c r="CNV10" s="184"/>
      <c r="CNW10" s="184"/>
      <c r="CNX10" s="184"/>
      <c r="CNY10" s="184"/>
      <c r="CNZ10" s="184"/>
      <c r="COA10" s="184"/>
      <c r="COB10" s="184"/>
      <c r="COC10" s="184"/>
      <c r="COD10" s="184"/>
      <c r="COE10" s="184"/>
      <c r="COF10" s="184"/>
      <c r="COG10" s="184"/>
      <c r="COH10" s="184"/>
      <c r="COI10" s="184"/>
      <c r="COJ10" s="184"/>
      <c r="COK10" s="184"/>
      <c r="COL10" s="184"/>
      <c r="COM10" s="184"/>
      <c r="CON10" s="184"/>
      <c r="COO10" s="184"/>
      <c r="COP10" s="184"/>
      <c r="COQ10" s="184"/>
      <c r="COR10" s="184"/>
      <c r="COS10" s="184"/>
      <c r="COT10" s="184"/>
      <c r="COU10" s="184"/>
      <c r="COV10" s="184"/>
      <c r="COW10" s="184"/>
      <c r="COX10" s="184"/>
      <c r="COY10" s="184"/>
      <c r="COZ10" s="184"/>
      <c r="CPA10" s="184"/>
      <c r="CPB10" s="184"/>
      <c r="CPC10" s="184"/>
      <c r="CPD10" s="184"/>
      <c r="CPE10" s="184"/>
      <c r="CPF10" s="184"/>
      <c r="CPG10" s="184"/>
      <c r="CPH10" s="184"/>
      <c r="CPI10" s="184"/>
      <c r="CPJ10" s="184"/>
      <c r="CPK10" s="184"/>
      <c r="CPL10" s="184"/>
      <c r="CPM10" s="184"/>
      <c r="CPN10" s="184"/>
      <c r="CPO10" s="184"/>
      <c r="CPP10" s="184"/>
      <c r="CPQ10" s="184"/>
      <c r="CPR10" s="184"/>
      <c r="CPS10" s="184"/>
      <c r="CPT10" s="184"/>
      <c r="CPU10" s="184"/>
      <c r="CPV10" s="184"/>
      <c r="CPW10" s="184"/>
      <c r="CPX10" s="184"/>
      <c r="CPY10" s="184"/>
      <c r="CPZ10" s="184"/>
      <c r="CQA10" s="184"/>
      <c r="CQB10" s="184"/>
      <c r="CQC10" s="184"/>
      <c r="CQD10" s="184"/>
      <c r="CQE10" s="184"/>
      <c r="CQF10" s="184"/>
      <c r="CQG10" s="184"/>
      <c r="CQH10" s="184"/>
      <c r="CQI10" s="184"/>
      <c r="CQJ10" s="184"/>
      <c r="CQK10" s="184"/>
      <c r="CQL10" s="184"/>
      <c r="CQM10" s="184"/>
      <c r="CQN10" s="184"/>
      <c r="CQO10" s="184"/>
      <c r="CQP10" s="184"/>
      <c r="CQQ10" s="184"/>
      <c r="CQR10" s="184"/>
      <c r="CQS10" s="184"/>
      <c r="CQT10" s="184"/>
      <c r="CQU10" s="184"/>
      <c r="CQV10" s="184"/>
      <c r="CQW10" s="184"/>
      <c r="CQX10" s="184"/>
      <c r="CQY10" s="184"/>
      <c r="CQZ10" s="184"/>
      <c r="CRA10" s="184"/>
      <c r="CRB10" s="184"/>
      <c r="CRC10" s="184"/>
      <c r="CRD10" s="184"/>
      <c r="CRE10" s="184"/>
      <c r="CRF10" s="184"/>
      <c r="CRG10" s="184"/>
      <c r="CRH10" s="184"/>
      <c r="CRI10" s="184"/>
      <c r="CRJ10" s="184"/>
      <c r="CRK10" s="184"/>
      <c r="CRL10" s="184"/>
      <c r="CRM10" s="184"/>
      <c r="CRN10" s="184"/>
      <c r="CRO10" s="184"/>
      <c r="CRP10" s="184"/>
      <c r="CRQ10" s="184"/>
      <c r="CRR10" s="184"/>
      <c r="CRS10" s="184"/>
      <c r="CRT10" s="184"/>
      <c r="CRU10" s="184"/>
      <c r="CRV10" s="184"/>
      <c r="CRW10" s="184"/>
      <c r="CRX10" s="184"/>
      <c r="CRY10" s="184"/>
      <c r="CRZ10" s="184"/>
      <c r="CSA10" s="184"/>
      <c r="CSB10" s="184"/>
      <c r="CSC10" s="184"/>
      <c r="CSD10" s="184"/>
      <c r="CSE10" s="184"/>
      <c r="CSF10" s="184"/>
      <c r="CSG10" s="184"/>
      <c r="CSH10" s="184"/>
      <c r="CSI10" s="184"/>
      <c r="CSJ10" s="184"/>
      <c r="CSK10" s="184"/>
      <c r="CSL10" s="184"/>
      <c r="CSM10" s="184"/>
      <c r="CSN10" s="184"/>
      <c r="CSO10" s="184"/>
      <c r="CSP10" s="184"/>
      <c r="CSQ10" s="184"/>
      <c r="CSR10" s="184"/>
      <c r="CSS10" s="184"/>
      <c r="CST10" s="184"/>
      <c r="CSU10" s="184"/>
      <c r="CSV10" s="184"/>
      <c r="CSW10" s="184"/>
      <c r="CSX10" s="184"/>
      <c r="CSY10" s="184"/>
      <c r="CSZ10" s="184"/>
      <c r="CTA10" s="184"/>
      <c r="CTB10" s="184"/>
      <c r="CTC10" s="184"/>
      <c r="CTD10" s="184"/>
      <c r="CTE10" s="184"/>
      <c r="CTF10" s="184"/>
      <c r="CTG10" s="184"/>
      <c r="CTH10" s="184"/>
      <c r="CTI10" s="184"/>
      <c r="CTJ10" s="184"/>
      <c r="CTK10" s="184"/>
      <c r="CTL10" s="184"/>
      <c r="CTM10" s="184"/>
      <c r="CTN10" s="184"/>
      <c r="CTO10" s="184"/>
      <c r="CTP10" s="184"/>
      <c r="CTQ10" s="184"/>
      <c r="CTR10" s="184"/>
      <c r="CTS10" s="184"/>
      <c r="CTT10" s="184"/>
      <c r="CTU10" s="184"/>
      <c r="CTV10" s="184"/>
      <c r="CTW10" s="184"/>
      <c r="CTX10" s="184"/>
      <c r="CTY10" s="184"/>
      <c r="CTZ10" s="184"/>
      <c r="CUA10" s="184"/>
      <c r="CUB10" s="184"/>
      <c r="CUC10" s="184"/>
      <c r="CUD10" s="184"/>
      <c r="CUE10" s="184"/>
      <c r="CUF10" s="184"/>
      <c r="CUG10" s="184"/>
      <c r="CUH10" s="184"/>
      <c r="CUI10" s="184"/>
      <c r="CUJ10" s="184"/>
      <c r="CUK10" s="184"/>
      <c r="CUL10" s="184"/>
      <c r="CUM10" s="184"/>
      <c r="CUN10" s="184"/>
      <c r="CUO10" s="184"/>
      <c r="CUP10" s="184"/>
      <c r="CUQ10" s="184"/>
      <c r="CUR10" s="184"/>
      <c r="CUS10" s="184"/>
      <c r="CUT10" s="184"/>
      <c r="CUU10" s="184"/>
      <c r="CUV10" s="184"/>
      <c r="CUW10" s="184"/>
      <c r="CUX10" s="184"/>
      <c r="CUY10" s="184"/>
      <c r="CUZ10" s="184"/>
      <c r="CVA10" s="184"/>
      <c r="CVB10" s="184"/>
      <c r="CVC10" s="184"/>
      <c r="CVD10" s="184"/>
      <c r="CVE10" s="184"/>
      <c r="CVF10" s="184"/>
      <c r="CVG10" s="184"/>
      <c r="CVH10" s="184"/>
      <c r="CVI10" s="184"/>
      <c r="CVJ10" s="184"/>
      <c r="CVK10" s="184"/>
      <c r="CVL10" s="184"/>
      <c r="CVM10" s="184"/>
      <c r="CVN10" s="184"/>
      <c r="CVO10" s="184"/>
      <c r="CVP10" s="184"/>
      <c r="CVQ10" s="184"/>
      <c r="CVR10" s="184"/>
      <c r="CVS10" s="184"/>
      <c r="CVT10" s="184"/>
      <c r="CVU10" s="184"/>
      <c r="CVV10" s="184"/>
      <c r="CVW10" s="184"/>
      <c r="CVX10" s="184"/>
      <c r="CVY10" s="184"/>
      <c r="CVZ10" s="184"/>
      <c r="CWA10" s="184"/>
      <c r="CWB10" s="184"/>
      <c r="CWC10" s="184"/>
      <c r="CWD10" s="184"/>
      <c r="CWE10" s="184"/>
      <c r="CWF10" s="184"/>
      <c r="CWG10" s="184"/>
      <c r="CWH10" s="184"/>
      <c r="CWI10" s="184"/>
      <c r="CWJ10" s="184"/>
      <c r="CWK10" s="184"/>
      <c r="CWL10" s="184"/>
      <c r="CWM10" s="184"/>
      <c r="CWN10" s="184"/>
      <c r="CWO10" s="184"/>
      <c r="CWP10" s="184"/>
      <c r="CWQ10" s="184"/>
      <c r="CWR10" s="184"/>
      <c r="CWS10" s="184"/>
      <c r="CWT10" s="184"/>
      <c r="CWU10" s="184"/>
      <c r="CWV10" s="184"/>
      <c r="CWW10" s="184"/>
      <c r="CWX10" s="184"/>
      <c r="CWY10" s="184"/>
      <c r="CWZ10" s="184"/>
      <c r="CXA10" s="184"/>
      <c r="CXB10" s="184"/>
      <c r="CXC10" s="184"/>
      <c r="CXD10" s="184"/>
      <c r="CXE10" s="184"/>
      <c r="CXF10" s="184"/>
      <c r="CXG10" s="184"/>
      <c r="CXH10" s="184"/>
      <c r="CXI10" s="184"/>
      <c r="CXJ10" s="184"/>
      <c r="CXK10" s="184"/>
      <c r="CXL10" s="184"/>
      <c r="CXM10" s="184"/>
      <c r="CXN10" s="184"/>
      <c r="CXO10" s="184"/>
      <c r="CXP10" s="184"/>
      <c r="CXQ10" s="184"/>
      <c r="CXR10" s="184"/>
      <c r="CXS10" s="184"/>
      <c r="CXT10" s="184"/>
      <c r="CXU10" s="184"/>
      <c r="CXV10" s="184"/>
      <c r="CXW10" s="184"/>
      <c r="CXX10" s="184"/>
      <c r="CXY10" s="184"/>
      <c r="CXZ10" s="184"/>
      <c r="CYA10" s="184"/>
      <c r="CYB10" s="184"/>
      <c r="CYC10" s="184"/>
      <c r="CYD10" s="184"/>
      <c r="CYE10" s="184"/>
      <c r="CYF10" s="184"/>
      <c r="CYG10" s="184"/>
      <c r="CYH10" s="184"/>
      <c r="CYI10" s="184"/>
      <c r="CYJ10" s="184"/>
      <c r="CYK10" s="184"/>
      <c r="CYL10" s="184"/>
      <c r="CYM10" s="184"/>
      <c r="CYN10" s="184"/>
      <c r="CYO10" s="184"/>
      <c r="CYP10" s="184"/>
      <c r="CYQ10" s="184"/>
      <c r="CYR10" s="184"/>
      <c r="CYS10" s="184"/>
      <c r="CYT10" s="184"/>
      <c r="CYU10" s="184"/>
      <c r="CYV10" s="184"/>
      <c r="CYW10" s="184"/>
      <c r="CYX10" s="184"/>
      <c r="CYY10" s="184"/>
      <c r="CYZ10" s="184"/>
      <c r="CZA10" s="184"/>
      <c r="CZB10" s="184"/>
      <c r="CZC10" s="184"/>
      <c r="CZD10" s="184"/>
      <c r="CZE10" s="184"/>
      <c r="CZF10" s="184"/>
      <c r="CZG10" s="184"/>
      <c r="CZH10" s="184"/>
      <c r="CZI10" s="184"/>
      <c r="CZJ10" s="184"/>
      <c r="CZK10" s="184"/>
      <c r="CZL10" s="184"/>
      <c r="CZM10" s="184"/>
      <c r="CZN10" s="184"/>
      <c r="CZO10" s="184"/>
      <c r="CZP10" s="184"/>
      <c r="CZQ10" s="184"/>
      <c r="CZR10" s="184"/>
      <c r="CZS10" s="184"/>
      <c r="CZT10" s="184"/>
      <c r="CZU10" s="184"/>
      <c r="CZV10" s="184"/>
      <c r="CZW10" s="184"/>
      <c r="CZX10" s="184"/>
      <c r="CZY10" s="184"/>
      <c r="CZZ10" s="184"/>
      <c r="DAA10" s="184"/>
      <c r="DAB10" s="184"/>
      <c r="DAC10" s="184"/>
      <c r="DAD10" s="184"/>
      <c r="DAE10" s="184"/>
      <c r="DAF10" s="184"/>
      <c r="DAG10" s="184"/>
      <c r="DAH10" s="184"/>
      <c r="DAI10" s="184"/>
      <c r="DAJ10" s="184"/>
      <c r="DAK10" s="184"/>
      <c r="DAL10" s="184"/>
      <c r="DAM10" s="184"/>
      <c r="DAN10" s="184"/>
      <c r="DAO10" s="184"/>
      <c r="DAP10" s="184"/>
      <c r="DAQ10" s="184"/>
      <c r="DAR10" s="184"/>
      <c r="DAS10" s="184"/>
      <c r="DAT10" s="184"/>
      <c r="DAU10" s="184"/>
      <c r="DAV10" s="184"/>
      <c r="DAW10" s="184"/>
      <c r="DAX10" s="184"/>
      <c r="DAY10" s="184"/>
      <c r="DAZ10" s="184"/>
      <c r="DBA10" s="184"/>
      <c r="DBB10" s="184"/>
      <c r="DBC10" s="184"/>
      <c r="DBD10" s="184"/>
      <c r="DBE10" s="184"/>
      <c r="DBF10" s="184"/>
      <c r="DBG10" s="184"/>
      <c r="DBH10" s="184"/>
      <c r="DBI10" s="184"/>
      <c r="DBJ10" s="184"/>
      <c r="DBK10" s="184"/>
      <c r="DBL10" s="184"/>
      <c r="DBM10" s="184"/>
      <c r="DBN10" s="184"/>
      <c r="DBO10" s="184"/>
      <c r="DBP10" s="184"/>
      <c r="DBQ10" s="184"/>
      <c r="DBR10" s="184"/>
      <c r="DBS10" s="184"/>
      <c r="DBT10" s="184"/>
      <c r="DBU10" s="184"/>
      <c r="DBV10" s="184"/>
      <c r="DBW10" s="184"/>
      <c r="DBX10" s="184"/>
      <c r="DBY10" s="184"/>
      <c r="DBZ10" s="184"/>
      <c r="DCA10" s="184"/>
      <c r="DCB10" s="184"/>
      <c r="DCC10" s="184"/>
      <c r="DCD10" s="184"/>
      <c r="DCE10" s="184"/>
      <c r="DCF10" s="184"/>
      <c r="DCG10" s="184"/>
      <c r="DCH10" s="184"/>
      <c r="DCI10" s="184"/>
      <c r="DCJ10" s="184"/>
      <c r="DCK10" s="184"/>
      <c r="DCL10" s="184"/>
      <c r="DCM10" s="184"/>
      <c r="DCN10" s="184"/>
      <c r="DCO10" s="184"/>
      <c r="DCP10" s="184"/>
      <c r="DCQ10" s="184"/>
      <c r="DCR10" s="184"/>
      <c r="DCS10" s="184"/>
      <c r="DCT10" s="184"/>
      <c r="DCU10" s="184"/>
      <c r="DCV10" s="184"/>
      <c r="DCW10" s="184"/>
      <c r="DCX10" s="184"/>
      <c r="DCY10" s="184"/>
      <c r="DCZ10" s="184"/>
      <c r="DDA10" s="184"/>
      <c r="DDB10" s="184"/>
      <c r="DDC10" s="184"/>
      <c r="DDD10" s="184"/>
      <c r="DDE10" s="184"/>
      <c r="DDF10" s="184"/>
      <c r="DDG10" s="184"/>
      <c r="DDH10" s="184"/>
      <c r="DDI10" s="184"/>
      <c r="DDJ10" s="184"/>
      <c r="DDK10" s="184"/>
      <c r="DDL10" s="184"/>
      <c r="DDM10" s="184"/>
      <c r="DDN10" s="184"/>
      <c r="DDO10" s="184"/>
      <c r="DDP10" s="184"/>
      <c r="DDQ10" s="184"/>
      <c r="DDR10" s="184"/>
      <c r="DDS10" s="184"/>
      <c r="DDT10" s="184"/>
      <c r="DDU10" s="184"/>
      <c r="DDV10" s="184"/>
      <c r="DDW10" s="184"/>
      <c r="DDX10" s="184"/>
      <c r="DDY10" s="184"/>
      <c r="DDZ10" s="184"/>
      <c r="DEA10" s="184"/>
      <c r="DEB10" s="184"/>
      <c r="DEC10" s="184"/>
      <c r="DED10" s="184"/>
      <c r="DEE10" s="184"/>
      <c r="DEF10" s="184"/>
      <c r="DEG10" s="184"/>
      <c r="DEH10" s="184"/>
      <c r="DEI10" s="184"/>
      <c r="DEJ10" s="184"/>
      <c r="DEK10" s="184"/>
      <c r="DEL10" s="184"/>
      <c r="DEM10" s="184"/>
      <c r="DEN10" s="184"/>
      <c r="DEO10" s="184"/>
      <c r="DEP10" s="184"/>
      <c r="DEQ10" s="184"/>
      <c r="DER10" s="184"/>
      <c r="DES10" s="184"/>
      <c r="DET10" s="184"/>
      <c r="DEU10" s="184"/>
      <c r="DEV10" s="184"/>
      <c r="DEW10" s="184"/>
      <c r="DEX10" s="184"/>
      <c r="DEY10" s="184"/>
      <c r="DEZ10" s="184"/>
      <c r="DFA10" s="184"/>
      <c r="DFB10" s="184"/>
      <c r="DFC10" s="184"/>
      <c r="DFD10" s="184"/>
      <c r="DFE10" s="184"/>
      <c r="DFF10" s="184"/>
      <c r="DFG10" s="184"/>
      <c r="DFH10" s="184"/>
      <c r="DFI10" s="184"/>
      <c r="DFJ10" s="184"/>
      <c r="DFK10" s="184"/>
      <c r="DFL10" s="184"/>
      <c r="DFM10" s="184"/>
      <c r="DFN10" s="184"/>
      <c r="DFO10" s="184"/>
      <c r="DFP10" s="184"/>
      <c r="DFQ10" s="184"/>
      <c r="DFR10" s="184"/>
      <c r="DFS10" s="184"/>
      <c r="DFT10" s="184"/>
      <c r="DFU10" s="184"/>
      <c r="DFV10" s="184"/>
      <c r="DFW10" s="184"/>
      <c r="DFX10" s="184"/>
      <c r="DFY10" s="184"/>
      <c r="DFZ10" s="184"/>
      <c r="DGA10" s="184"/>
      <c r="DGB10" s="184"/>
      <c r="DGC10" s="184"/>
      <c r="DGD10" s="184"/>
      <c r="DGE10" s="184"/>
      <c r="DGF10" s="184"/>
      <c r="DGG10" s="184"/>
      <c r="DGH10" s="184"/>
      <c r="DGI10" s="184"/>
      <c r="DGJ10" s="184"/>
      <c r="DGK10" s="184"/>
      <c r="DGL10" s="184"/>
      <c r="DGM10" s="184"/>
      <c r="DGN10" s="184"/>
      <c r="DGO10" s="184"/>
      <c r="DGP10" s="184"/>
      <c r="DGQ10" s="184"/>
      <c r="DGR10" s="184"/>
      <c r="DGS10" s="184"/>
      <c r="DGT10" s="184"/>
      <c r="DGU10" s="184"/>
      <c r="DGV10" s="184"/>
      <c r="DGW10" s="184"/>
      <c r="DGX10" s="184"/>
      <c r="DGY10" s="184"/>
      <c r="DGZ10" s="184"/>
      <c r="DHA10" s="184"/>
      <c r="DHB10" s="184"/>
      <c r="DHC10" s="184"/>
      <c r="DHD10" s="184"/>
      <c r="DHE10" s="184"/>
      <c r="DHF10" s="184"/>
      <c r="DHG10" s="184"/>
      <c r="DHH10" s="184"/>
      <c r="DHI10" s="184"/>
      <c r="DHJ10" s="184"/>
      <c r="DHK10" s="184"/>
      <c r="DHL10" s="184"/>
      <c r="DHM10" s="184"/>
      <c r="DHN10" s="184"/>
      <c r="DHO10" s="184"/>
      <c r="DHP10" s="184"/>
      <c r="DHQ10" s="184"/>
      <c r="DHR10" s="184"/>
      <c r="DHS10" s="184"/>
      <c r="DHT10" s="184"/>
      <c r="DHU10" s="184"/>
      <c r="DHV10" s="184"/>
      <c r="DHW10" s="184"/>
      <c r="DHX10" s="184"/>
      <c r="DHY10" s="184"/>
      <c r="DHZ10" s="184"/>
      <c r="DIA10" s="184"/>
      <c r="DIB10" s="184"/>
      <c r="DIC10" s="184"/>
      <c r="DID10" s="184"/>
      <c r="DIE10" s="184"/>
      <c r="DIF10" s="184"/>
      <c r="DIG10" s="184"/>
      <c r="DIH10" s="184"/>
      <c r="DII10" s="184"/>
      <c r="DIJ10" s="184"/>
      <c r="DIK10" s="184"/>
      <c r="DIL10" s="184"/>
      <c r="DIM10" s="184"/>
      <c r="DIN10" s="184"/>
      <c r="DIO10" s="184"/>
      <c r="DIP10" s="184"/>
      <c r="DIQ10" s="184"/>
      <c r="DIR10" s="184"/>
      <c r="DIS10" s="184"/>
      <c r="DIT10" s="184"/>
      <c r="DIU10" s="184"/>
      <c r="DIV10" s="184"/>
      <c r="DIW10" s="184"/>
      <c r="DIX10" s="184"/>
      <c r="DIY10" s="184"/>
      <c r="DIZ10" s="184"/>
      <c r="DJA10" s="184"/>
      <c r="DJB10" s="184"/>
      <c r="DJC10" s="184"/>
      <c r="DJD10" s="184"/>
      <c r="DJE10" s="184"/>
      <c r="DJF10" s="184"/>
      <c r="DJG10" s="184"/>
      <c r="DJH10" s="184"/>
      <c r="DJI10" s="184"/>
      <c r="DJJ10" s="184"/>
      <c r="DJK10" s="184"/>
      <c r="DJL10" s="184"/>
      <c r="DJM10" s="184"/>
      <c r="DJN10" s="184"/>
      <c r="DJO10" s="184"/>
      <c r="DJP10" s="184"/>
      <c r="DJQ10" s="184"/>
      <c r="DJR10" s="184"/>
      <c r="DJS10" s="184"/>
      <c r="DJT10" s="184"/>
      <c r="DJU10" s="184"/>
      <c r="DJV10" s="184"/>
      <c r="DJW10" s="184"/>
      <c r="DJX10" s="184"/>
      <c r="DJY10" s="184"/>
      <c r="DJZ10" s="184"/>
      <c r="DKA10" s="184"/>
      <c r="DKB10" s="184"/>
      <c r="DKC10" s="184"/>
      <c r="DKD10" s="184"/>
      <c r="DKE10" s="184"/>
      <c r="DKF10" s="184"/>
      <c r="DKG10" s="184"/>
      <c r="DKH10" s="184"/>
      <c r="DKI10" s="184"/>
      <c r="DKJ10" s="184"/>
      <c r="DKK10" s="184"/>
      <c r="DKL10" s="184"/>
      <c r="DKM10" s="184"/>
      <c r="DKN10" s="184"/>
      <c r="DKO10" s="184"/>
      <c r="DKP10" s="184"/>
      <c r="DKQ10" s="184"/>
      <c r="DKR10" s="184"/>
      <c r="DKS10" s="184"/>
      <c r="DKT10" s="184"/>
      <c r="DKU10" s="184"/>
      <c r="DKV10" s="184"/>
      <c r="DKW10" s="184"/>
      <c r="DKX10" s="184"/>
      <c r="DKY10" s="184"/>
      <c r="DKZ10" s="184"/>
      <c r="DLA10" s="184"/>
      <c r="DLB10" s="184"/>
      <c r="DLC10" s="184"/>
      <c r="DLD10" s="184"/>
      <c r="DLE10" s="184"/>
      <c r="DLF10" s="184"/>
      <c r="DLG10" s="184"/>
      <c r="DLH10" s="184"/>
      <c r="DLI10" s="184"/>
      <c r="DLJ10" s="184"/>
      <c r="DLK10" s="184"/>
      <c r="DLL10" s="184"/>
      <c r="DLM10" s="184"/>
      <c r="DLN10" s="184"/>
      <c r="DLO10" s="184"/>
      <c r="DLP10" s="184"/>
      <c r="DLQ10" s="184"/>
      <c r="DLR10" s="184"/>
      <c r="DLS10" s="184"/>
      <c r="DLT10" s="184"/>
      <c r="DLU10" s="184"/>
      <c r="DLV10" s="184"/>
      <c r="DLW10" s="184"/>
      <c r="DLX10" s="184"/>
      <c r="DLY10" s="184"/>
      <c r="DLZ10" s="184"/>
      <c r="DMA10" s="184"/>
      <c r="DMB10" s="184"/>
      <c r="DMC10" s="184"/>
      <c r="DMD10" s="184"/>
      <c r="DME10" s="184"/>
      <c r="DMF10" s="184"/>
      <c r="DMG10" s="184"/>
      <c r="DMH10" s="184"/>
      <c r="DMI10" s="184"/>
      <c r="DMJ10" s="184"/>
      <c r="DMK10" s="184"/>
      <c r="DML10" s="184"/>
      <c r="DMM10" s="184"/>
      <c r="DMN10" s="184"/>
      <c r="DMO10" s="184"/>
      <c r="DMP10" s="184"/>
      <c r="DMQ10" s="184"/>
      <c r="DMR10" s="184"/>
      <c r="DMS10" s="184"/>
      <c r="DMT10" s="184"/>
      <c r="DMU10" s="184"/>
      <c r="DMV10" s="184"/>
      <c r="DMW10" s="184"/>
      <c r="DMX10" s="184"/>
      <c r="DMY10" s="184"/>
      <c r="DMZ10" s="184"/>
      <c r="DNA10" s="184"/>
      <c r="DNB10" s="184"/>
      <c r="DNC10" s="184"/>
      <c r="DND10" s="184"/>
      <c r="DNE10" s="184"/>
      <c r="DNF10" s="184"/>
      <c r="DNG10" s="184"/>
      <c r="DNH10" s="184"/>
      <c r="DNI10" s="184"/>
      <c r="DNJ10" s="184"/>
      <c r="DNK10" s="184"/>
      <c r="DNL10" s="184"/>
      <c r="DNM10" s="184"/>
      <c r="DNN10" s="184"/>
      <c r="DNO10" s="184"/>
      <c r="DNP10" s="184"/>
      <c r="DNQ10" s="184"/>
      <c r="DNR10" s="184"/>
      <c r="DNS10" s="184"/>
      <c r="DNT10" s="184"/>
      <c r="DNU10" s="184"/>
      <c r="DNV10" s="184"/>
      <c r="DNW10" s="184"/>
      <c r="DNX10" s="184"/>
      <c r="DNY10" s="184"/>
      <c r="DNZ10" s="184"/>
      <c r="DOA10" s="184"/>
      <c r="DOB10" s="184"/>
      <c r="DOC10" s="184"/>
      <c r="DOD10" s="184"/>
      <c r="DOE10" s="184"/>
      <c r="DOF10" s="184"/>
      <c r="DOG10" s="184"/>
      <c r="DOH10" s="184"/>
      <c r="DOI10" s="184"/>
      <c r="DOJ10" s="184"/>
      <c r="DOK10" s="184"/>
      <c r="DOL10" s="184"/>
      <c r="DOM10" s="184"/>
      <c r="DON10" s="184"/>
      <c r="DOO10" s="184"/>
      <c r="DOP10" s="184"/>
      <c r="DOQ10" s="184"/>
      <c r="DOR10" s="184"/>
      <c r="DOS10" s="184"/>
      <c r="DOT10" s="184"/>
      <c r="DOU10" s="184"/>
      <c r="DOV10" s="184"/>
      <c r="DOW10" s="184"/>
      <c r="DOX10" s="184"/>
      <c r="DOY10" s="184"/>
      <c r="DOZ10" s="184"/>
      <c r="DPA10" s="184"/>
      <c r="DPB10" s="184"/>
      <c r="DPC10" s="184"/>
      <c r="DPD10" s="184"/>
      <c r="DPE10" s="184"/>
      <c r="DPF10" s="184"/>
      <c r="DPG10" s="184"/>
      <c r="DPH10" s="184"/>
      <c r="DPI10" s="184"/>
      <c r="DPJ10" s="184"/>
      <c r="DPK10" s="184"/>
      <c r="DPL10" s="184"/>
      <c r="DPM10" s="184"/>
      <c r="DPN10" s="184"/>
      <c r="DPO10" s="184"/>
      <c r="DPP10" s="184"/>
      <c r="DPQ10" s="184"/>
      <c r="DPR10" s="184"/>
      <c r="DPS10" s="184"/>
      <c r="DPT10" s="184"/>
      <c r="DPU10" s="184"/>
      <c r="DPV10" s="184"/>
      <c r="DPW10" s="184"/>
      <c r="DPX10" s="184"/>
      <c r="DPY10" s="184"/>
      <c r="DPZ10" s="184"/>
      <c r="DQA10" s="184"/>
      <c r="DQB10" s="184"/>
      <c r="DQC10" s="184"/>
      <c r="DQD10" s="184"/>
      <c r="DQE10" s="184"/>
      <c r="DQF10" s="184"/>
      <c r="DQG10" s="184"/>
      <c r="DQH10" s="184"/>
      <c r="DQI10" s="184"/>
      <c r="DQJ10" s="184"/>
      <c r="DQK10" s="184"/>
      <c r="DQL10" s="184"/>
      <c r="DQM10" s="184"/>
      <c r="DQN10" s="184"/>
      <c r="DQO10" s="184"/>
      <c r="DQP10" s="184"/>
      <c r="DQQ10" s="184"/>
      <c r="DQR10" s="184"/>
      <c r="DQS10" s="184"/>
      <c r="DQT10" s="184"/>
      <c r="DQU10" s="184"/>
      <c r="DQV10" s="184"/>
      <c r="DQW10" s="184"/>
      <c r="DQX10" s="184"/>
      <c r="DQY10" s="184"/>
      <c r="DQZ10" s="184"/>
      <c r="DRA10" s="184"/>
      <c r="DRB10" s="184"/>
      <c r="DRC10" s="184"/>
      <c r="DRD10" s="184"/>
      <c r="DRE10" s="184"/>
      <c r="DRF10" s="184"/>
      <c r="DRG10" s="184"/>
      <c r="DRH10" s="184"/>
      <c r="DRI10" s="184"/>
      <c r="DRJ10" s="184"/>
      <c r="DRK10" s="184"/>
      <c r="DRL10" s="184"/>
      <c r="DRM10" s="184"/>
      <c r="DRN10" s="184"/>
      <c r="DRO10" s="184"/>
      <c r="DRP10" s="184"/>
      <c r="DRQ10" s="184"/>
      <c r="DRR10" s="184"/>
      <c r="DRS10" s="184"/>
      <c r="DRT10" s="184"/>
      <c r="DRU10" s="184"/>
      <c r="DRV10" s="184"/>
      <c r="DRW10" s="184"/>
      <c r="DRX10" s="184"/>
      <c r="DRY10" s="184"/>
      <c r="DRZ10" s="184"/>
      <c r="DSA10" s="184"/>
      <c r="DSB10" s="184"/>
      <c r="DSC10" s="184"/>
      <c r="DSD10" s="184"/>
      <c r="DSE10" s="184"/>
      <c r="DSF10" s="184"/>
      <c r="DSG10" s="184"/>
      <c r="DSH10" s="184"/>
      <c r="DSI10" s="184"/>
      <c r="DSJ10" s="184"/>
      <c r="DSK10" s="184"/>
      <c r="DSL10" s="184"/>
      <c r="DSM10" s="184"/>
      <c r="DSN10" s="184"/>
      <c r="DSO10" s="184"/>
      <c r="DSP10" s="184"/>
      <c r="DSQ10" s="184"/>
      <c r="DSR10" s="184"/>
      <c r="DSS10" s="184"/>
      <c r="DST10" s="184"/>
      <c r="DSU10" s="184"/>
      <c r="DSV10" s="184"/>
      <c r="DSW10" s="184"/>
      <c r="DSX10" s="184"/>
      <c r="DSY10" s="184"/>
      <c r="DSZ10" s="184"/>
      <c r="DTA10" s="184"/>
      <c r="DTB10" s="184"/>
      <c r="DTC10" s="184"/>
      <c r="DTD10" s="184"/>
      <c r="DTE10" s="184"/>
      <c r="DTF10" s="184"/>
      <c r="DTG10" s="184"/>
      <c r="DTH10" s="184"/>
      <c r="DTI10" s="184"/>
      <c r="DTJ10" s="184"/>
      <c r="DTK10" s="184"/>
      <c r="DTL10" s="184"/>
      <c r="DTM10" s="184"/>
      <c r="DTN10" s="184"/>
      <c r="DTO10" s="184"/>
      <c r="DTP10" s="184"/>
      <c r="DTQ10" s="184"/>
      <c r="DTR10" s="184"/>
      <c r="DTS10" s="184"/>
      <c r="DTT10" s="184"/>
      <c r="DTU10" s="184"/>
      <c r="DTV10" s="184"/>
      <c r="DTW10" s="184"/>
      <c r="DTX10" s="184"/>
      <c r="DTY10" s="184"/>
      <c r="DTZ10" s="184"/>
      <c r="DUA10" s="184"/>
      <c r="DUB10" s="184"/>
      <c r="DUC10" s="184"/>
      <c r="DUD10" s="184"/>
      <c r="DUE10" s="184"/>
      <c r="DUF10" s="184"/>
      <c r="DUG10" s="184"/>
      <c r="DUH10" s="184"/>
      <c r="DUI10" s="184"/>
      <c r="DUJ10" s="184"/>
      <c r="DUK10" s="184"/>
      <c r="DUL10" s="184"/>
      <c r="DUM10" s="184"/>
      <c r="DUN10" s="184"/>
      <c r="DUO10" s="184"/>
      <c r="DUP10" s="184"/>
      <c r="DUQ10" s="184"/>
      <c r="DUR10" s="184"/>
      <c r="DUS10" s="184"/>
      <c r="DUT10" s="184"/>
      <c r="DUU10" s="184"/>
      <c r="DUV10" s="184"/>
      <c r="DUW10" s="184"/>
      <c r="DUX10" s="184"/>
      <c r="DUY10" s="184"/>
      <c r="DUZ10" s="184"/>
      <c r="DVA10" s="184"/>
      <c r="DVB10" s="184"/>
      <c r="DVC10" s="184"/>
      <c r="DVD10" s="184"/>
      <c r="DVE10" s="184"/>
      <c r="DVF10" s="184"/>
      <c r="DVG10" s="184"/>
      <c r="DVH10" s="184"/>
      <c r="DVI10" s="184"/>
      <c r="DVJ10" s="184"/>
      <c r="DVK10" s="184"/>
      <c r="DVL10" s="184"/>
      <c r="DVM10" s="184"/>
      <c r="DVN10" s="184"/>
      <c r="DVO10" s="184"/>
      <c r="DVP10" s="184"/>
      <c r="DVQ10" s="184"/>
      <c r="DVR10" s="184"/>
      <c r="DVS10" s="184"/>
      <c r="DVT10" s="184"/>
      <c r="DVU10" s="184"/>
      <c r="DVV10" s="184"/>
      <c r="DVW10" s="184"/>
      <c r="DVX10" s="184"/>
      <c r="DVY10" s="184"/>
      <c r="DVZ10" s="184"/>
      <c r="DWA10" s="184"/>
      <c r="DWB10" s="184"/>
      <c r="DWC10" s="184"/>
      <c r="DWD10" s="184"/>
      <c r="DWE10" s="184"/>
      <c r="DWF10" s="184"/>
      <c r="DWG10" s="184"/>
      <c r="DWH10" s="184"/>
      <c r="DWI10" s="184"/>
      <c r="DWJ10" s="184"/>
      <c r="DWK10" s="184"/>
      <c r="DWL10" s="184"/>
      <c r="DWM10" s="184"/>
      <c r="DWN10" s="184"/>
      <c r="DWO10" s="184"/>
      <c r="DWP10" s="184"/>
      <c r="DWQ10" s="184"/>
      <c r="DWR10" s="184"/>
      <c r="DWS10" s="184"/>
      <c r="DWT10" s="184"/>
      <c r="DWU10" s="184"/>
      <c r="DWV10" s="184"/>
      <c r="DWW10" s="184"/>
      <c r="DWX10" s="184"/>
      <c r="DWY10" s="184"/>
      <c r="DWZ10" s="184"/>
      <c r="DXA10" s="184"/>
      <c r="DXB10" s="184"/>
      <c r="DXC10" s="184"/>
      <c r="DXD10" s="184"/>
      <c r="DXE10" s="184"/>
      <c r="DXF10" s="184"/>
      <c r="DXG10" s="184"/>
      <c r="DXH10" s="184"/>
      <c r="DXI10" s="184"/>
      <c r="DXJ10" s="184"/>
      <c r="DXK10" s="184"/>
      <c r="DXL10" s="184"/>
      <c r="DXM10" s="184"/>
      <c r="DXN10" s="184"/>
      <c r="DXO10" s="184"/>
      <c r="DXP10" s="184"/>
      <c r="DXQ10" s="184"/>
      <c r="DXR10" s="184"/>
      <c r="DXS10" s="184"/>
      <c r="DXT10" s="184"/>
      <c r="DXU10" s="184"/>
      <c r="DXV10" s="184"/>
      <c r="DXW10" s="184"/>
      <c r="DXX10" s="184"/>
      <c r="DXY10" s="184"/>
      <c r="DXZ10" s="184"/>
      <c r="DYA10" s="184"/>
      <c r="DYB10" s="184"/>
      <c r="DYC10" s="184"/>
      <c r="DYD10" s="184"/>
      <c r="DYE10" s="184"/>
      <c r="DYF10" s="184"/>
      <c r="DYG10" s="184"/>
      <c r="DYH10" s="184"/>
      <c r="DYI10" s="184"/>
      <c r="DYJ10" s="184"/>
      <c r="DYK10" s="184"/>
      <c r="DYL10" s="184"/>
      <c r="DYM10" s="184"/>
      <c r="DYN10" s="184"/>
      <c r="DYO10" s="184"/>
      <c r="DYP10" s="184"/>
      <c r="DYQ10" s="184"/>
      <c r="DYR10" s="184"/>
      <c r="DYS10" s="184"/>
      <c r="DYT10" s="184"/>
      <c r="DYU10" s="184"/>
      <c r="DYV10" s="184"/>
      <c r="DYW10" s="184"/>
      <c r="DYX10" s="184"/>
      <c r="DYY10" s="184"/>
      <c r="DYZ10" s="184"/>
      <c r="DZA10" s="184"/>
      <c r="DZB10" s="184"/>
      <c r="DZC10" s="184"/>
      <c r="DZD10" s="184"/>
      <c r="DZE10" s="184"/>
      <c r="DZF10" s="184"/>
      <c r="DZG10" s="184"/>
      <c r="DZH10" s="184"/>
      <c r="DZI10" s="184"/>
      <c r="DZJ10" s="184"/>
      <c r="DZK10" s="184"/>
      <c r="DZL10" s="184"/>
      <c r="DZM10" s="184"/>
      <c r="DZN10" s="184"/>
      <c r="DZO10" s="184"/>
      <c r="DZP10" s="184"/>
      <c r="DZQ10" s="184"/>
      <c r="DZR10" s="184"/>
      <c r="DZS10" s="184"/>
      <c r="DZT10" s="184"/>
      <c r="DZU10" s="184"/>
      <c r="DZV10" s="184"/>
      <c r="DZW10" s="184"/>
      <c r="DZX10" s="184"/>
      <c r="DZY10" s="184"/>
      <c r="DZZ10" s="184"/>
      <c r="EAA10" s="184"/>
      <c r="EAB10" s="184"/>
      <c r="EAC10" s="184"/>
      <c r="EAD10" s="184"/>
      <c r="EAE10" s="184"/>
      <c r="EAF10" s="184"/>
      <c r="EAG10" s="184"/>
      <c r="EAH10" s="184"/>
      <c r="EAI10" s="184"/>
      <c r="EAJ10" s="184"/>
      <c r="EAK10" s="184"/>
      <c r="EAL10" s="184"/>
      <c r="EAM10" s="184"/>
      <c r="EAN10" s="184"/>
      <c r="EAO10" s="184"/>
      <c r="EAP10" s="184"/>
      <c r="EAQ10" s="184"/>
      <c r="EAR10" s="184"/>
      <c r="EAS10" s="184"/>
      <c r="EAT10" s="184"/>
      <c r="EAU10" s="184"/>
      <c r="EAV10" s="184"/>
      <c r="EAW10" s="184"/>
      <c r="EAX10" s="184"/>
      <c r="EAY10" s="184"/>
      <c r="EAZ10" s="184"/>
      <c r="EBA10" s="184"/>
      <c r="EBB10" s="184"/>
      <c r="EBC10" s="184"/>
      <c r="EBD10" s="184"/>
      <c r="EBE10" s="184"/>
      <c r="EBF10" s="184"/>
      <c r="EBG10" s="184"/>
      <c r="EBH10" s="184"/>
      <c r="EBI10" s="184"/>
      <c r="EBJ10" s="184"/>
      <c r="EBK10" s="184"/>
      <c r="EBL10" s="184"/>
      <c r="EBM10" s="184"/>
      <c r="EBN10" s="184"/>
      <c r="EBO10" s="184"/>
      <c r="EBP10" s="184"/>
      <c r="EBQ10" s="184"/>
      <c r="EBR10" s="184"/>
      <c r="EBS10" s="184"/>
      <c r="EBT10" s="184"/>
      <c r="EBU10" s="184"/>
      <c r="EBV10" s="184"/>
      <c r="EBW10" s="184"/>
      <c r="EBX10" s="184"/>
      <c r="EBY10" s="184"/>
      <c r="EBZ10" s="184"/>
      <c r="ECA10" s="184"/>
      <c r="ECB10" s="184"/>
      <c r="ECC10" s="184"/>
      <c r="ECD10" s="184"/>
      <c r="ECE10" s="184"/>
      <c r="ECF10" s="184"/>
      <c r="ECG10" s="184"/>
      <c r="ECH10" s="184"/>
      <c r="ECI10" s="184"/>
      <c r="ECJ10" s="184"/>
      <c r="ECK10" s="184"/>
      <c r="ECL10" s="184"/>
      <c r="ECM10" s="184"/>
      <c r="ECN10" s="184"/>
      <c r="ECO10" s="184"/>
      <c r="ECP10" s="184"/>
      <c r="ECQ10" s="184"/>
      <c r="ECR10" s="184"/>
      <c r="ECS10" s="184"/>
      <c r="ECT10" s="184"/>
      <c r="ECU10" s="184"/>
      <c r="ECV10" s="184"/>
      <c r="ECW10" s="184"/>
      <c r="ECX10" s="184"/>
      <c r="ECY10" s="184"/>
      <c r="ECZ10" s="184"/>
      <c r="EDA10" s="184"/>
      <c r="EDB10" s="184"/>
      <c r="EDC10" s="184"/>
      <c r="EDD10" s="184"/>
      <c r="EDE10" s="184"/>
      <c r="EDF10" s="184"/>
      <c r="EDG10" s="184"/>
      <c r="EDH10" s="184"/>
      <c r="EDI10" s="184"/>
      <c r="EDJ10" s="184"/>
      <c r="EDK10" s="184"/>
      <c r="EDL10" s="184"/>
      <c r="EDM10" s="184"/>
      <c r="EDN10" s="184"/>
      <c r="EDO10" s="184"/>
      <c r="EDP10" s="184"/>
      <c r="EDQ10" s="184"/>
      <c r="EDR10" s="184"/>
      <c r="EDS10" s="184"/>
      <c r="EDT10" s="184"/>
      <c r="EDU10" s="184"/>
      <c r="EDV10" s="184"/>
      <c r="EDW10" s="184"/>
      <c r="EDX10" s="184"/>
      <c r="EDY10" s="184"/>
      <c r="EDZ10" s="184"/>
      <c r="EEA10" s="184"/>
      <c r="EEB10" s="184"/>
      <c r="EEC10" s="184"/>
      <c r="EED10" s="184"/>
      <c r="EEE10" s="184"/>
      <c r="EEF10" s="184"/>
      <c r="EEG10" s="184"/>
      <c r="EEH10" s="184"/>
      <c r="EEI10" s="184"/>
      <c r="EEJ10" s="184"/>
      <c r="EEK10" s="184"/>
      <c r="EEL10" s="184"/>
      <c r="EEM10" s="184"/>
      <c r="EEN10" s="184"/>
      <c r="EEO10" s="184"/>
      <c r="EEP10" s="184"/>
      <c r="EEQ10" s="184"/>
      <c r="EER10" s="184"/>
      <c r="EES10" s="184"/>
      <c r="EET10" s="184"/>
      <c r="EEU10" s="184"/>
      <c r="EEV10" s="184"/>
      <c r="EEW10" s="184"/>
      <c r="EEX10" s="184"/>
      <c r="EEY10" s="184"/>
      <c r="EEZ10" s="184"/>
      <c r="EFA10" s="184"/>
      <c r="EFB10" s="184"/>
      <c r="EFC10" s="184"/>
      <c r="EFD10" s="184"/>
      <c r="EFE10" s="184"/>
      <c r="EFF10" s="184"/>
      <c r="EFG10" s="184"/>
      <c r="EFH10" s="184"/>
      <c r="EFI10" s="184"/>
      <c r="EFJ10" s="184"/>
      <c r="EFK10" s="184"/>
      <c r="EFL10" s="184"/>
      <c r="EFM10" s="184"/>
      <c r="EFN10" s="184"/>
      <c r="EFO10" s="184"/>
      <c r="EFP10" s="184"/>
      <c r="EFQ10" s="184"/>
      <c r="EFR10" s="184"/>
      <c r="EFS10" s="184"/>
      <c r="EFT10" s="184"/>
      <c r="EFU10" s="184"/>
      <c r="EFV10" s="184"/>
      <c r="EFW10" s="184"/>
      <c r="EFX10" s="184"/>
      <c r="EFY10" s="184"/>
      <c r="EFZ10" s="184"/>
      <c r="EGA10" s="184"/>
      <c r="EGB10" s="184"/>
      <c r="EGC10" s="184"/>
      <c r="EGD10" s="184"/>
      <c r="EGE10" s="184"/>
      <c r="EGF10" s="184"/>
      <c r="EGG10" s="184"/>
      <c r="EGH10" s="184"/>
      <c r="EGI10" s="184"/>
      <c r="EGJ10" s="184"/>
      <c r="EGK10" s="184"/>
      <c r="EGL10" s="184"/>
      <c r="EGM10" s="184"/>
      <c r="EGN10" s="184"/>
      <c r="EGO10" s="184"/>
      <c r="EGP10" s="184"/>
      <c r="EGQ10" s="184"/>
      <c r="EGR10" s="184"/>
      <c r="EGS10" s="184"/>
      <c r="EGT10" s="184"/>
      <c r="EGU10" s="184"/>
      <c r="EGV10" s="184"/>
      <c r="EGW10" s="184"/>
      <c r="EGX10" s="184"/>
      <c r="EGY10" s="184"/>
      <c r="EGZ10" s="184"/>
      <c r="EHA10" s="184"/>
      <c r="EHB10" s="184"/>
      <c r="EHC10" s="184"/>
      <c r="EHD10" s="184"/>
      <c r="EHE10" s="184"/>
      <c r="EHF10" s="184"/>
      <c r="EHG10" s="184"/>
      <c r="EHH10" s="184"/>
      <c r="EHI10" s="184"/>
      <c r="EHJ10" s="184"/>
      <c r="EHK10" s="184"/>
      <c r="EHL10" s="184"/>
      <c r="EHM10" s="184"/>
      <c r="EHN10" s="184"/>
      <c r="EHO10" s="184"/>
      <c r="EHP10" s="184"/>
      <c r="EHQ10" s="184"/>
      <c r="EHR10" s="184"/>
      <c r="EHS10" s="184"/>
      <c r="EHT10" s="184"/>
      <c r="EHU10" s="184"/>
      <c r="EHV10" s="184"/>
      <c r="EHW10" s="184"/>
      <c r="EHX10" s="184"/>
      <c r="EHY10" s="184"/>
      <c r="EHZ10" s="184"/>
      <c r="EIA10" s="184"/>
      <c r="EIB10" s="184"/>
      <c r="EIC10" s="184"/>
      <c r="EID10" s="184"/>
      <c r="EIE10" s="184"/>
      <c r="EIF10" s="184"/>
      <c r="EIG10" s="184"/>
      <c r="EIH10" s="184"/>
      <c r="EII10" s="184"/>
      <c r="EIJ10" s="184"/>
      <c r="EIK10" s="184"/>
      <c r="EIL10" s="184"/>
      <c r="EIM10" s="184"/>
      <c r="EIN10" s="184"/>
      <c r="EIO10" s="184"/>
      <c r="EIP10" s="184"/>
      <c r="EIQ10" s="184"/>
      <c r="EIR10" s="184"/>
      <c r="EIS10" s="184"/>
      <c r="EIT10" s="184"/>
      <c r="EIU10" s="184"/>
      <c r="EIV10" s="184"/>
      <c r="EIW10" s="184"/>
      <c r="EIX10" s="184"/>
      <c r="EIY10" s="184"/>
      <c r="EIZ10" s="184"/>
      <c r="EJA10" s="184"/>
      <c r="EJB10" s="184"/>
      <c r="EJC10" s="184"/>
      <c r="EJD10" s="184"/>
      <c r="EJE10" s="184"/>
      <c r="EJF10" s="184"/>
      <c r="EJG10" s="184"/>
      <c r="EJH10" s="184"/>
      <c r="EJI10" s="184"/>
      <c r="EJJ10" s="184"/>
      <c r="EJK10" s="184"/>
      <c r="EJL10" s="184"/>
      <c r="EJM10" s="184"/>
      <c r="EJN10" s="184"/>
      <c r="EJO10" s="184"/>
      <c r="EJP10" s="184"/>
      <c r="EJQ10" s="184"/>
      <c r="EJR10" s="184"/>
      <c r="EJS10" s="184"/>
      <c r="EJT10" s="184"/>
      <c r="EJU10" s="184"/>
      <c r="EJV10" s="184"/>
      <c r="EJW10" s="184"/>
      <c r="EJX10" s="184"/>
      <c r="EJY10" s="184"/>
      <c r="EJZ10" s="184"/>
      <c r="EKA10" s="184"/>
      <c r="EKB10" s="184"/>
      <c r="EKC10" s="184"/>
      <c r="EKD10" s="184"/>
      <c r="EKE10" s="184"/>
      <c r="EKF10" s="184"/>
      <c r="EKG10" s="184"/>
      <c r="EKH10" s="184"/>
      <c r="EKI10" s="184"/>
      <c r="EKJ10" s="184"/>
      <c r="EKK10" s="184"/>
      <c r="EKL10" s="184"/>
      <c r="EKM10" s="184"/>
      <c r="EKN10" s="184"/>
      <c r="EKO10" s="184"/>
      <c r="EKP10" s="184"/>
      <c r="EKQ10" s="184"/>
      <c r="EKR10" s="184"/>
      <c r="EKS10" s="184"/>
      <c r="EKT10" s="184"/>
      <c r="EKU10" s="184"/>
      <c r="EKV10" s="184"/>
      <c r="EKW10" s="184"/>
      <c r="EKX10" s="184"/>
      <c r="EKY10" s="184"/>
      <c r="EKZ10" s="184"/>
      <c r="ELA10" s="184"/>
      <c r="ELB10" s="184"/>
      <c r="ELC10" s="184"/>
      <c r="ELD10" s="184"/>
      <c r="ELE10" s="184"/>
      <c r="ELF10" s="184"/>
      <c r="ELG10" s="184"/>
      <c r="ELH10" s="184"/>
      <c r="ELI10" s="184"/>
      <c r="ELJ10" s="184"/>
      <c r="ELK10" s="184"/>
      <c r="ELL10" s="184"/>
      <c r="ELM10" s="184"/>
      <c r="ELN10" s="184"/>
      <c r="ELO10" s="184"/>
      <c r="ELP10" s="184"/>
      <c r="ELQ10" s="184"/>
      <c r="ELR10" s="184"/>
      <c r="ELS10" s="184"/>
      <c r="ELT10" s="184"/>
      <c r="ELU10" s="184"/>
      <c r="ELV10" s="184"/>
      <c r="ELW10" s="184"/>
      <c r="ELX10" s="184"/>
      <c r="ELY10" s="184"/>
      <c r="ELZ10" s="184"/>
      <c r="EMA10" s="184"/>
      <c r="EMB10" s="184"/>
      <c r="EMC10" s="184"/>
      <c r="EMD10" s="184"/>
      <c r="EME10" s="184"/>
      <c r="EMF10" s="184"/>
      <c r="EMG10" s="184"/>
      <c r="EMH10" s="184"/>
      <c r="EMI10" s="184"/>
      <c r="EMJ10" s="184"/>
      <c r="EMK10" s="184"/>
      <c r="EML10" s="184"/>
      <c r="EMM10" s="184"/>
      <c r="EMN10" s="184"/>
      <c r="EMO10" s="184"/>
      <c r="EMP10" s="184"/>
      <c r="EMQ10" s="184"/>
      <c r="EMR10" s="184"/>
      <c r="EMS10" s="184"/>
      <c r="EMT10" s="184"/>
      <c r="EMU10" s="184"/>
      <c r="EMV10" s="184"/>
      <c r="EMW10" s="184"/>
      <c r="EMX10" s="184"/>
      <c r="EMY10" s="184"/>
      <c r="EMZ10" s="184"/>
      <c r="ENA10" s="184"/>
      <c r="ENB10" s="184"/>
      <c r="ENC10" s="184"/>
      <c r="END10" s="184"/>
      <c r="ENE10" s="184"/>
      <c r="ENF10" s="184"/>
      <c r="ENG10" s="184"/>
      <c r="ENH10" s="184"/>
      <c r="ENI10" s="184"/>
      <c r="ENJ10" s="184"/>
      <c r="ENK10" s="184"/>
      <c r="ENL10" s="184"/>
      <c r="ENM10" s="184"/>
      <c r="ENN10" s="184"/>
      <c r="ENO10" s="184"/>
      <c r="ENP10" s="184"/>
      <c r="ENQ10" s="184"/>
      <c r="ENR10" s="184"/>
      <c r="ENS10" s="184"/>
      <c r="ENT10" s="184"/>
      <c r="ENU10" s="184"/>
      <c r="ENV10" s="184"/>
      <c r="ENW10" s="184"/>
      <c r="ENX10" s="184"/>
      <c r="ENY10" s="184"/>
      <c r="ENZ10" s="184"/>
      <c r="EOA10" s="184"/>
      <c r="EOB10" s="184"/>
      <c r="EOC10" s="184"/>
      <c r="EOD10" s="184"/>
      <c r="EOE10" s="184"/>
      <c r="EOF10" s="184"/>
      <c r="EOG10" s="184"/>
      <c r="EOH10" s="184"/>
      <c r="EOI10" s="184"/>
      <c r="EOJ10" s="184"/>
      <c r="EOK10" s="184"/>
      <c r="EOL10" s="184"/>
      <c r="EOM10" s="184"/>
      <c r="EON10" s="184"/>
      <c r="EOO10" s="184"/>
      <c r="EOP10" s="184"/>
      <c r="EOQ10" s="184"/>
      <c r="EOR10" s="184"/>
      <c r="EOS10" s="184"/>
      <c r="EOT10" s="184"/>
      <c r="EOU10" s="184"/>
      <c r="EOV10" s="184"/>
      <c r="EOW10" s="184"/>
      <c r="EOX10" s="184"/>
      <c r="EOY10" s="184"/>
      <c r="EOZ10" s="184"/>
      <c r="EPA10" s="184"/>
      <c r="EPB10" s="184"/>
      <c r="EPC10" s="184"/>
      <c r="EPD10" s="184"/>
      <c r="EPE10" s="184"/>
      <c r="EPF10" s="184"/>
      <c r="EPG10" s="184"/>
      <c r="EPH10" s="184"/>
      <c r="EPI10" s="184"/>
      <c r="EPJ10" s="184"/>
      <c r="EPK10" s="184"/>
      <c r="EPL10" s="184"/>
      <c r="EPM10" s="184"/>
      <c r="EPN10" s="184"/>
      <c r="EPO10" s="184"/>
      <c r="EPP10" s="184"/>
      <c r="EPQ10" s="184"/>
      <c r="EPR10" s="184"/>
      <c r="EPS10" s="184"/>
      <c r="EPT10" s="184"/>
      <c r="EPU10" s="184"/>
      <c r="EPV10" s="184"/>
      <c r="EPW10" s="184"/>
      <c r="EPX10" s="184"/>
      <c r="EPY10" s="184"/>
      <c r="EPZ10" s="184"/>
      <c r="EQA10" s="184"/>
      <c r="EQB10" s="184"/>
      <c r="EQC10" s="184"/>
      <c r="EQD10" s="184"/>
      <c r="EQE10" s="184"/>
      <c r="EQF10" s="184"/>
      <c r="EQG10" s="184"/>
      <c r="EQH10" s="184"/>
      <c r="EQI10" s="184"/>
      <c r="EQJ10" s="184"/>
      <c r="EQK10" s="184"/>
      <c r="EQL10" s="184"/>
      <c r="EQM10" s="184"/>
      <c r="EQN10" s="184"/>
      <c r="EQO10" s="184"/>
      <c r="EQP10" s="184"/>
      <c r="EQQ10" s="184"/>
      <c r="EQR10" s="184"/>
      <c r="EQS10" s="184"/>
      <c r="EQT10" s="184"/>
      <c r="EQU10" s="184"/>
      <c r="EQV10" s="184"/>
      <c r="EQW10" s="184"/>
      <c r="EQX10" s="184"/>
      <c r="EQY10" s="184"/>
      <c r="EQZ10" s="184"/>
      <c r="ERA10" s="184"/>
      <c r="ERB10" s="184"/>
      <c r="ERC10" s="184"/>
      <c r="ERD10" s="184"/>
      <c r="ERE10" s="184"/>
      <c r="ERF10" s="184"/>
      <c r="ERG10" s="184"/>
      <c r="ERH10" s="184"/>
      <c r="ERI10" s="184"/>
      <c r="ERJ10" s="184"/>
      <c r="ERK10" s="184"/>
      <c r="ERL10" s="184"/>
      <c r="ERM10" s="184"/>
      <c r="ERN10" s="184"/>
      <c r="ERO10" s="184"/>
      <c r="ERP10" s="184"/>
      <c r="ERQ10" s="184"/>
      <c r="ERR10" s="184"/>
      <c r="ERS10" s="184"/>
      <c r="ERT10" s="184"/>
      <c r="ERU10" s="184"/>
      <c r="ERV10" s="184"/>
      <c r="ERW10" s="184"/>
      <c r="ERX10" s="184"/>
      <c r="ERY10" s="184"/>
      <c r="ERZ10" s="184"/>
      <c r="ESA10" s="184"/>
      <c r="ESB10" s="184"/>
      <c r="ESC10" s="184"/>
      <c r="ESD10" s="184"/>
      <c r="ESE10" s="184"/>
      <c r="ESF10" s="184"/>
      <c r="ESG10" s="184"/>
      <c r="ESH10" s="184"/>
      <c r="ESI10" s="184"/>
      <c r="ESJ10" s="184"/>
      <c r="ESK10" s="184"/>
      <c r="ESL10" s="184"/>
      <c r="ESM10" s="184"/>
      <c r="ESN10" s="184"/>
      <c r="ESO10" s="184"/>
      <c r="ESP10" s="184"/>
      <c r="ESQ10" s="184"/>
      <c r="ESR10" s="184"/>
      <c r="ESS10" s="184"/>
      <c r="EST10" s="184"/>
      <c r="ESU10" s="184"/>
      <c r="ESV10" s="184"/>
      <c r="ESW10" s="184"/>
      <c r="ESX10" s="184"/>
      <c r="ESY10" s="184"/>
      <c r="ESZ10" s="184"/>
      <c r="ETA10" s="184"/>
      <c r="ETB10" s="184"/>
      <c r="ETC10" s="184"/>
      <c r="ETD10" s="184"/>
      <c r="ETE10" s="184"/>
      <c r="ETF10" s="184"/>
      <c r="ETG10" s="184"/>
      <c r="ETH10" s="184"/>
      <c r="ETI10" s="184"/>
      <c r="ETJ10" s="184"/>
      <c r="ETK10" s="184"/>
      <c r="ETL10" s="184"/>
      <c r="ETM10" s="184"/>
      <c r="ETN10" s="184"/>
      <c r="ETO10" s="184"/>
      <c r="ETP10" s="184"/>
      <c r="ETQ10" s="184"/>
      <c r="ETR10" s="184"/>
      <c r="ETS10" s="184"/>
      <c r="ETT10" s="184"/>
      <c r="ETU10" s="184"/>
      <c r="ETV10" s="184"/>
      <c r="ETW10" s="184"/>
      <c r="ETX10" s="184"/>
      <c r="ETY10" s="184"/>
      <c r="ETZ10" s="184"/>
      <c r="EUA10" s="184"/>
      <c r="EUB10" s="184"/>
      <c r="EUC10" s="184"/>
      <c r="EUD10" s="184"/>
      <c r="EUE10" s="184"/>
      <c r="EUF10" s="184"/>
      <c r="EUG10" s="184"/>
      <c r="EUH10" s="184"/>
      <c r="EUI10" s="184"/>
      <c r="EUJ10" s="184"/>
      <c r="EUK10" s="184"/>
      <c r="EUL10" s="184"/>
      <c r="EUM10" s="184"/>
      <c r="EUN10" s="184"/>
      <c r="EUO10" s="184"/>
      <c r="EUP10" s="184"/>
      <c r="EUQ10" s="184"/>
      <c r="EUR10" s="184"/>
      <c r="EUS10" s="184"/>
      <c r="EUT10" s="184"/>
      <c r="EUU10" s="184"/>
      <c r="EUV10" s="184"/>
      <c r="EUW10" s="184"/>
      <c r="EUX10" s="184"/>
      <c r="EUY10" s="184"/>
      <c r="EUZ10" s="184"/>
      <c r="EVA10" s="184"/>
      <c r="EVB10" s="184"/>
      <c r="EVC10" s="184"/>
      <c r="EVD10" s="184"/>
      <c r="EVE10" s="184"/>
      <c r="EVF10" s="184"/>
      <c r="EVG10" s="184"/>
      <c r="EVH10" s="184"/>
      <c r="EVI10" s="184"/>
      <c r="EVJ10" s="184"/>
      <c r="EVK10" s="184"/>
      <c r="EVL10" s="184"/>
      <c r="EVM10" s="184"/>
      <c r="EVN10" s="184"/>
      <c r="EVO10" s="184"/>
      <c r="EVP10" s="184"/>
      <c r="EVQ10" s="184"/>
      <c r="EVR10" s="184"/>
      <c r="EVS10" s="184"/>
      <c r="EVT10" s="184"/>
      <c r="EVU10" s="184"/>
      <c r="EVV10" s="184"/>
      <c r="EVW10" s="184"/>
      <c r="EVX10" s="184"/>
      <c r="EVY10" s="184"/>
      <c r="EVZ10" s="184"/>
      <c r="EWA10" s="184"/>
      <c r="EWB10" s="184"/>
      <c r="EWC10" s="184"/>
      <c r="EWD10" s="184"/>
      <c r="EWE10" s="184"/>
      <c r="EWF10" s="184"/>
      <c r="EWG10" s="184"/>
      <c r="EWH10" s="184"/>
      <c r="EWI10" s="184"/>
      <c r="EWJ10" s="184"/>
      <c r="EWK10" s="184"/>
      <c r="EWL10" s="184"/>
      <c r="EWM10" s="184"/>
      <c r="EWN10" s="184"/>
      <c r="EWO10" s="184"/>
      <c r="EWP10" s="184"/>
      <c r="EWQ10" s="184"/>
      <c r="EWR10" s="184"/>
      <c r="EWS10" s="184"/>
      <c r="EWT10" s="184"/>
      <c r="EWU10" s="184"/>
      <c r="EWV10" s="184"/>
      <c r="EWW10" s="184"/>
      <c r="EWX10" s="184"/>
      <c r="EWY10" s="184"/>
      <c r="EWZ10" s="184"/>
      <c r="EXA10" s="184"/>
      <c r="EXB10" s="184"/>
      <c r="EXC10" s="184"/>
      <c r="EXD10" s="184"/>
      <c r="EXE10" s="184"/>
      <c r="EXF10" s="184"/>
      <c r="EXG10" s="184"/>
      <c r="EXH10" s="184"/>
      <c r="EXI10" s="184"/>
      <c r="EXJ10" s="184"/>
      <c r="EXK10" s="184"/>
      <c r="EXL10" s="184"/>
      <c r="EXM10" s="184"/>
      <c r="EXN10" s="184"/>
      <c r="EXO10" s="184"/>
      <c r="EXP10" s="184"/>
      <c r="EXQ10" s="184"/>
      <c r="EXR10" s="184"/>
      <c r="EXS10" s="184"/>
      <c r="EXT10" s="184"/>
      <c r="EXU10" s="184"/>
      <c r="EXV10" s="184"/>
      <c r="EXW10" s="184"/>
      <c r="EXX10" s="184"/>
      <c r="EXY10" s="184"/>
      <c r="EXZ10" s="184"/>
      <c r="EYA10" s="184"/>
      <c r="EYB10" s="184"/>
      <c r="EYC10" s="184"/>
      <c r="EYD10" s="184"/>
      <c r="EYE10" s="184"/>
      <c r="EYF10" s="184"/>
      <c r="EYG10" s="184"/>
      <c r="EYH10" s="184"/>
      <c r="EYI10" s="184"/>
      <c r="EYJ10" s="184"/>
      <c r="EYK10" s="184"/>
      <c r="EYL10" s="184"/>
      <c r="EYM10" s="184"/>
      <c r="EYN10" s="184"/>
      <c r="EYO10" s="184"/>
      <c r="EYP10" s="184"/>
      <c r="EYQ10" s="184"/>
      <c r="EYR10" s="184"/>
      <c r="EYS10" s="184"/>
      <c r="EYT10" s="184"/>
      <c r="EYU10" s="184"/>
      <c r="EYV10" s="184"/>
      <c r="EYW10" s="184"/>
      <c r="EYX10" s="184"/>
      <c r="EYY10" s="184"/>
      <c r="EYZ10" s="184"/>
      <c r="EZA10" s="184"/>
      <c r="EZB10" s="184"/>
      <c r="EZC10" s="184"/>
      <c r="EZD10" s="184"/>
      <c r="EZE10" s="184"/>
      <c r="EZF10" s="184"/>
      <c r="EZG10" s="184"/>
      <c r="EZH10" s="184"/>
      <c r="EZI10" s="184"/>
      <c r="EZJ10" s="184"/>
      <c r="EZK10" s="184"/>
      <c r="EZL10" s="184"/>
      <c r="EZM10" s="184"/>
      <c r="EZN10" s="184"/>
      <c r="EZO10" s="184"/>
      <c r="EZP10" s="184"/>
      <c r="EZQ10" s="184"/>
      <c r="EZR10" s="184"/>
      <c r="EZS10" s="184"/>
      <c r="EZT10" s="184"/>
      <c r="EZU10" s="184"/>
      <c r="EZV10" s="184"/>
      <c r="EZW10" s="184"/>
      <c r="EZX10" s="184"/>
      <c r="EZY10" s="184"/>
      <c r="EZZ10" s="184"/>
      <c r="FAA10" s="184"/>
      <c r="FAB10" s="184"/>
      <c r="FAC10" s="184"/>
      <c r="FAD10" s="184"/>
      <c r="FAE10" s="184"/>
      <c r="FAF10" s="184"/>
      <c r="FAG10" s="184"/>
      <c r="FAH10" s="184"/>
      <c r="FAI10" s="184"/>
      <c r="FAJ10" s="184"/>
      <c r="FAK10" s="184"/>
      <c r="FAL10" s="184"/>
      <c r="FAM10" s="184"/>
      <c r="FAN10" s="184"/>
      <c r="FAO10" s="184"/>
      <c r="FAP10" s="184"/>
      <c r="FAQ10" s="184"/>
      <c r="FAR10" s="184"/>
      <c r="FAS10" s="184"/>
      <c r="FAT10" s="184"/>
      <c r="FAU10" s="184"/>
      <c r="FAV10" s="184"/>
      <c r="FAW10" s="184"/>
      <c r="FAX10" s="184"/>
      <c r="FAY10" s="184"/>
      <c r="FAZ10" s="184"/>
      <c r="FBA10" s="184"/>
      <c r="FBB10" s="184"/>
      <c r="FBC10" s="184"/>
      <c r="FBD10" s="184"/>
      <c r="FBE10" s="184"/>
      <c r="FBF10" s="184"/>
      <c r="FBG10" s="184"/>
      <c r="FBH10" s="184"/>
      <c r="FBI10" s="184"/>
      <c r="FBJ10" s="184"/>
      <c r="FBK10" s="184"/>
      <c r="FBL10" s="184"/>
      <c r="FBM10" s="184"/>
      <c r="FBN10" s="184"/>
      <c r="FBO10" s="184"/>
      <c r="FBP10" s="184"/>
      <c r="FBQ10" s="184"/>
      <c r="FBR10" s="184"/>
      <c r="FBS10" s="184"/>
      <c r="FBT10" s="184"/>
      <c r="FBU10" s="184"/>
      <c r="FBV10" s="184"/>
      <c r="FBW10" s="184"/>
      <c r="FBX10" s="184"/>
      <c r="FBY10" s="184"/>
      <c r="FBZ10" s="184"/>
      <c r="FCA10" s="184"/>
      <c r="FCB10" s="184"/>
      <c r="FCC10" s="184"/>
      <c r="FCD10" s="184"/>
      <c r="FCE10" s="184"/>
      <c r="FCF10" s="184"/>
      <c r="FCG10" s="184"/>
      <c r="FCH10" s="184"/>
      <c r="FCI10" s="184"/>
      <c r="FCJ10" s="184"/>
      <c r="FCK10" s="184"/>
      <c r="FCL10" s="184"/>
      <c r="FCM10" s="184"/>
      <c r="FCN10" s="184"/>
      <c r="FCO10" s="184"/>
      <c r="FCP10" s="184"/>
      <c r="FCQ10" s="184"/>
      <c r="FCR10" s="184"/>
      <c r="FCS10" s="184"/>
      <c r="FCT10" s="184"/>
      <c r="FCU10" s="184"/>
      <c r="FCV10" s="184"/>
      <c r="FCW10" s="184"/>
      <c r="FCX10" s="184"/>
      <c r="FCY10" s="184"/>
      <c r="FCZ10" s="184"/>
      <c r="FDA10" s="184"/>
      <c r="FDB10" s="184"/>
      <c r="FDC10" s="184"/>
      <c r="FDD10" s="184"/>
      <c r="FDE10" s="184"/>
      <c r="FDF10" s="184"/>
      <c r="FDG10" s="184"/>
      <c r="FDH10" s="184"/>
      <c r="FDI10" s="184"/>
      <c r="FDJ10" s="184"/>
      <c r="FDK10" s="184"/>
      <c r="FDL10" s="184"/>
      <c r="FDM10" s="184"/>
      <c r="FDN10" s="184"/>
      <c r="FDO10" s="184"/>
      <c r="FDP10" s="184"/>
      <c r="FDQ10" s="184"/>
      <c r="FDR10" s="184"/>
      <c r="FDS10" s="184"/>
      <c r="FDT10" s="184"/>
      <c r="FDU10" s="184"/>
      <c r="FDV10" s="184"/>
      <c r="FDW10" s="184"/>
      <c r="FDX10" s="184"/>
      <c r="FDY10" s="184"/>
      <c r="FDZ10" s="184"/>
      <c r="FEA10" s="184"/>
      <c r="FEB10" s="184"/>
      <c r="FEC10" s="184"/>
      <c r="FED10" s="184"/>
      <c r="FEE10" s="184"/>
      <c r="FEF10" s="184"/>
      <c r="FEG10" s="184"/>
      <c r="FEH10" s="184"/>
      <c r="FEI10" s="184"/>
      <c r="FEJ10" s="184"/>
      <c r="FEK10" s="184"/>
      <c r="FEL10" s="184"/>
      <c r="FEM10" s="184"/>
      <c r="FEN10" s="184"/>
      <c r="FEO10" s="184"/>
      <c r="FEP10" s="184"/>
      <c r="FEQ10" s="184"/>
      <c r="FER10" s="184"/>
      <c r="FES10" s="184"/>
      <c r="FET10" s="184"/>
      <c r="FEU10" s="184"/>
      <c r="FEV10" s="184"/>
      <c r="FEW10" s="184"/>
      <c r="FEX10" s="184"/>
      <c r="FEY10" s="184"/>
      <c r="FEZ10" s="184"/>
      <c r="FFA10" s="184"/>
      <c r="FFB10" s="184"/>
      <c r="FFC10" s="184"/>
      <c r="FFD10" s="184"/>
      <c r="FFE10" s="184"/>
      <c r="FFF10" s="184"/>
      <c r="FFG10" s="184"/>
      <c r="FFH10" s="184"/>
      <c r="FFI10" s="184"/>
      <c r="FFJ10" s="184"/>
      <c r="FFK10" s="184"/>
      <c r="FFL10" s="184"/>
      <c r="FFM10" s="184"/>
      <c r="FFN10" s="184"/>
      <c r="FFO10" s="184"/>
      <c r="FFP10" s="184"/>
      <c r="FFQ10" s="184"/>
      <c r="FFR10" s="184"/>
      <c r="FFS10" s="184"/>
      <c r="FFT10" s="184"/>
      <c r="FFU10" s="184"/>
      <c r="FFV10" s="184"/>
      <c r="FFW10" s="184"/>
      <c r="FFX10" s="184"/>
      <c r="FFY10" s="184"/>
      <c r="FFZ10" s="184"/>
      <c r="FGA10" s="184"/>
      <c r="FGB10" s="184"/>
      <c r="FGC10" s="184"/>
      <c r="FGD10" s="184"/>
      <c r="FGE10" s="184"/>
      <c r="FGF10" s="184"/>
      <c r="FGG10" s="184"/>
      <c r="FGH10" s="184"/>
      <c r="FGI10" s="184"/>
      <c r="FGJ10" s="184"/>
      <c r="FGK10" s="184"/>
      <c r="FGL10" s="184"/>
      <c r="FGM10" s="184"/>
      <c r="FGN10" s="184"/>
      <c r="FGO10" s="184"/>
      <c r="FGP10" s="184"/>
      <c r="FGQ10" s="184"/>
      <c r="FGR10" s="184"/>
      <c r="FGS10" s="184"/>
      <c r="FGT10" s="184"/>
      <c r="FGU10" s="184"/>
      <c r="FGV10" s="184"/>
      <c r="FGW10" s="184"/>
      <c r="FGX10" s="184"/>
      <c r="FGY10" s="184"/>
      <c r="FGZ10" s="184"/>
      <c r="FHA10" s="184"/>
      <c r="FHB10" s="184"/>
      <c r="FHC10" s="184"/>
      <c r="FHD10" s="184"/>
      <c r="FHE10" s="184"/>
      <c r="FHF10" s="184"/>
      <c r="FHG10" s="184"/>
      <c r="FHH10" s="184"/>
      <c r="FHI10" s="184"/>
      <c r="FHJ10" s="184"/>
      <c r="FHK10" s="184"/>
      <c r="FHL10" s="184"/>
      <c r="FHM10" s="184"/>
      <c r="FHN10" s="184"/>
      <c r="FHO10" s="184"/>
      <c r="FHP10" s="184"/>
      <c r="FHQ10" s="184"/>
      <c r="FHR10" s="184"/>
      <c r="FHS10" s="184"/>
      <c r="FHT10" s="184"/>
      <c r="FHU10" s="184"/>
      <c r="FHV10" s="184"/>
      <c r="FHW10" s="184"/>
      <c r="FHX10" s="184"/>
      <c r="FHY10" s="184"/>
      <c r="FHZ10" s="184"/>
      <c r="FIA10" s="184"/>
      <c r="FIB10" s="184"/>
      <c r="FIC10" s="184"/>
      <c r="FID10" s="184"/>
      <c r="FIE10" s="184"/>
      <c r="FIF10" s="184"/>
      <c r="FIG10" s="184"/>
      <c r="FIH10" s="184"/>
      <c r="FII10" s="184"/>
      <c r="FIJ10" s="184"/>
      <c r="FIK10" s="184"/>
      <c r="FIL10" s="184"/>
      <c r="FIM10" s="184"/>
      <c r="FIN10" s="184"/>
      <c r="FIO10" s="184"/>
      <c r="FIP10" s="184"/>
      <c r="FIQ10" s="184"/>
      <c r="FIR10" s="184"/>
      <c r="FIS10" s="184"/>
      <c r="FIT10" s="184"/>
      <c r="FIU10" s="184"/>
      <c r="FIV10" s="184"/>
      <c r="FIW10" s="184"/>
      <c r="FIX10" s="184"/>
      <c r="FIY10" s="184"/>
      <c r="FIZ10" s="184"/>
      <c r="FJA10" s="184"/>
      <c r="FJB10" s="184"/>
      <c r="FJC10" s="184"/>
      <c r="FJD10" s="184"/>
      <c r="FJE10" s="184"/>
      <c r="FJF10" s="184"/>
      <c r="FJG10" s="184"/>
      <c r="FJH10" s="184"/>
      <c r="FJI10" s="184"/>
      <c r="FJJ10" s="184"/>
      <c r="FJK10" s="184"/>
      <c r="FJL10" s="184"/>
      <c r="FJM10" s="184"/>
      <c r="FJN10" s="184"/>
      <c r="FJO10" s="184"/>
      <c r="FJP10" s="184"/>
      <c r="FJQ10" s="184"/>
      <c r="FJR10" s="184"/>
      <c r="FJS10" s="184"/>
      <c r="FJT10" s="184"/>
      <c r="FJU10" s="184"/>
      <c r="FJV10" s="184"/>
      <c r="FJW10" s="184"/>
      <c r="FJX10" s="184"/>
      <c r="FJY10" s="184"/>
      <c r="FJZ10" s="184"/>
      <c r="FKA10" s="184"/>
      <c r="FKB10" s="184"/>
      <c r="FKC10" s="184"/>
      <c r="FKD10" s="184"/>
      <c r="FKE10" s="184"/>
      <c r="FKF10" s="184"/>
      <c r="FKG10" s="184"/>
      <c r="FKH10" s="184"/>
      <c r="FKI10" s="184"/>
      <c r="FKJ10" s="184"/>
      <c r="FKK10" s="184"/>
      <c r="FKL10" s="184"/>
      <c r="FKM10" s="184"/>
      <c r="FKN10" s="184"/>
      <c r="FKO10" s="184"/>
      <c r="FKP10" s="184"/>
      <c r="FKQ10" s="184"/>
      <c r="FKR10" s="184"/>
      <c r="FKS10" s="184"/>
      <c r="FKT10" s="184"/>
      <c r="FKU10" s="184"/>
      <c r="FKV10" s="184"/>
      <c r="FKW10" s="184"/>
      <c r="FKX10" s="184"/>
      <c r="FKY10" s="184"/>
      <c r="FKZ10" s="184"/>
      <c r="FLA10" s="184"/>
      <c r="FLB10" s="184"/>
      <c r="FLC10" s="184"/>
      <c r="FLD10" s="184"/>
      <c r="FLE10" s="184"/>
      <c r="FLF10" s="184"/>
      <c r="FLG10" s="184"/>
      <c r="FLH10" s="184"/>
      <c r="FLI10" s="184"/>
      <c r="FLJ10" s="184"/>
      <c r="FLK10" s="184"/>
      <c r="FLL10" s="184"/>
      <c r="FLM10" s="184"/>
      <c r="FLN10" s="184"/>
      <c r="FLO10" s="184"/>
      <c r="FLP10" s="184"/>
      <c r="FLQ10" s="184"/>
      <c r="FLR10" s="184"/>
      <c r="FLS10" s="184"/>
      <c r="FLT10" s="184"/>
      <c r="FLU10" s="184"/>
      <c r="FLV10" s="184"/>
      <c r="FLW10" s="184"/>
      <c r="FLX10" s="184"/>
      <c r="FLY10" s="184"/>
      <c r="FLZ10" s="184"/>
      <c r="FMA10" s="184"/>
      <c r="FMB10" s="184"/>
      <c r="FMC10" s="184"/>
      <c r="FMD10" s="184"/>
      <c r="FME10" s="184"/>
      <c r="FMF10" s="184"/>
      <c r="FMG10" s="184"/>
      <c r="FMH10" s="184"/>
      <c r="FMI10" s="184"/>
      <c r="FMJ10" s="184"/>
      <c r="FMK10" s="184"/>
      <c r="FML10" s="184"/>
      <c r="FMM10" s="184"/>
      <c r="FMN10" s="184"/>
      <c r="FMO10" s="184"/>
      <c r="FMP10" s="184"/>
      <c r="FMQ10" s="184"/>
      <c r="FMR10" s="184"/>
      <c r="FMS10" s="184"/>
      <c r="FMT10" s="184"/>
      <c r="FMU10" s="184"/>
      <c r="FMV10" s="184"/>
      <c r="FMW10" s="184"/>
      <c r="FMX10" s="184"/>
      <c r="FMY10" s="184"/>
      <c r="FMZ10" s="184"/>
      <c r="FNA10" s="184"/>
      <c r="FNB10" s="184"/>
      <c r="FNC10" s="184"/>
      <c r="FND10" s="184"/>
      <c r="FNE10" s="184"/>
      <c r="FNF10" s="184"/>
      <c r="FNG10" s="184"/>
      <c r="FNH10" s="184"/>
      <c r="FNI10" s="184"/>
      <c r="FNJ10" s="184"/>
      <c r="FNK10" s="184"/>
      <c r="FNL10" s="184"/>
      <c r="FNM10" s="184"/>
      <c r="FNN10" s="184"/>
      <c r="FNO10" s="184"/>
      <c r="FNP10" s="184"/>
      <c r="FNQ10" s="184"/>
      <c r="FNR10" s="184"/>
      <c r="FNS10" s="184"/>
      <c r="FNT10" s="184"/>
      <c r="FNU10" s="184"/>
      <c r="FNV10" s="184"/>
      <c r="FNW10" s="184"/>
      <c r="FNX10" s="184"/>
      <c r="FNY10" s="184"/>
      <c r="FNZ10" s="184"/>
      <c r="FOA10" s="184"/>
      <c r="FOB10" s="184"/>
      <c r="FOC10" s="184"/>
      <c r="FOD10" s="184"/>
      <c r="FOE10" s="184"/>
      <c r="FOF10" s="184"/>
      <c r="FOG10" s="184"/>
      <c r="FOH10" s="184"/>
      <c r="FOI10" s="184"/>
      <c r="FOJ10" s="184"/>
      <c r="FOK10" s="184"/>
      <c r="FOL10" s="184"/>
      <c r="FOM10" s="184"/>
      <c r="FON10" s="184"/>
      <c r="FOO10" s="184"/>
      <c r="FOP10" s="184"/>
      <c r="FOQ10" s="184"/>
      <c r="FOR10" s="184"/>
      <c r="FOS10" s="184"/>
      <c r="FOT10" s="184"/>
      <c r="FOU10" s="184"/>
      <c r="FOV10" s="184"/>
      <c r="FOW10" s="184"/>
      <c r="FOX10" s="184"/>
      <c r="FOY10" s="184"/>
      <c r="FOZ10" s="184"/>
      <c r="FPA10" s="184"/>
      <c r="FPB10" s="184"/>
      <c r="FPC10" s="184"/>
      <c r="FPD10" s="184"/>
      <c r="FPE10" s="184"/>
      <c r="FPF10" s="184"/>
      <c r="FPG10" s="184"/>
      <c r="FPH10" s="184"/>
      <c r="FPI10" s="184"/>
      <c r="FPJ10" s="184"/>
      <c r="FPK10" s="184"/>
      <c r="FPL10" s="184"/>
      <c r="FPM10" s="184"/>
      <c r="FPN10" s="184"/>
      <c r="FPO10" s="184"/>
      <c r="FPP10" s="184"/>
      <c r="FPQ10" s="184"/>
      <c r="FPR10" s="184"/>
      <c r="FPS10" s="184"/>
      <c r="FPT10" s="184"/>
      <c r="FPU10" s="184"/>
      <c r="FPV10" s="184"/>
      <c r="FPW10" s="184"/>
      <c r="FPX10" s="184"/>
      <c r="FPY10" s="184"/>
      <c r="FPZ10" s="184"/>
      <c r="FQA10" s="184"/>
      <c r="FQB10" s="184"/>
      <c r="FQC10" s="184"/>
      <c r="FQD10" s="184"/>
      <c r="FQE10" s="184"/>
      <c r="FQF10" s="184"/>
      <c r="FQG10" s="184"/>
      <c r="FQH10" s="184"/>
      <c r="FQI10" s="184"/>
      <c r="FQJ10" s="184"/>
      <c r="FQK10" s="184"/>
      <c r="FQL10" s="184"/>
      <c r="FQM10" s="184"/>
      <c r="FQN10" s="184"/>
      <c r="FQO10" s="184"/>
      <c r="FQP10" s="184"/>
      <c r="FQQ10" s="184"/>
      <c r="FQR10" s="184"/>
      <c r="FQS10" s="184"/>
      <c r="FQT10" s="184"/>
      <c r="FQU10" s="184"/>
      <c r="FQV10" s="184"/>
      <c r="FQW10" s="184"/>
      <c r="FQX10" s="184"/>
      <c r="FQY10" s="184"/>
      <c r="FQZ10" s="184"/>
      <c r="FRA10" s="184"/>
      <c r="FRB10" s="184"/>
      <c r="FRC10" s="184"/>
      <c r="FRD10" s="184"/>
      <c r="FRE10" s="184"/>
      <c r="FRF10" s="184"/>
      <c r="FRG10" s="184"/>
      <c r="FRH10" s="184"/>
      <c r="FRI10" s="184"/>
      <c r="FRJ10" s="184"/>
      <c r="FRK10" s="184"/>
      <c r="FRL10" s="184"/>
      <c r="FRM10" s="184"/>
      <c r="FRN10" s="184"/>
      <c r="FRO10" s="184"/>
      <c r="FRP10" s="184"/>
      <c r="FRQ10" s="184"/>
      <c r="FRR10" s="184"/>
      <c r="FRS10" s="184"/>
      <c r="FRT10" s="184"/>
      <c r="FRU10" s="184"/>
      <c r="FRV10" s="184"/>
      <c r="FRW10" s="184"/>
      <c r="FRX10" s="184"/>
      <c r="FRY10" s="184"/>
      <c r="FRZ10" s="184"/>
      <c r="FSA10" s="184"/>
      <c r="FSB10" s="184"/>
      <c r="FSC10" s="184"/>
      <c r="FSD10" s="184"/>
      <c r="FSE10" s="184"/>
      <c r="FSF10" s="184"/>
      <c r="FSG10" s="184"/>
      <c r="FSH10" s="184"/>
      <c r="FSI10" s="184"/>
      <c r="FSJ10" s="184"/>
      <c r="FSK10" s="184"/>
      <c r="FSL10" s="184"/>
      <c r="FSM10" s="184"/>
      <c r="FSN10" s="184"/>
      <c r="FSO10" s="184"/>
      <c r="FSP10" s="184"/>
      <c r="FSQ10" s="184"/>
      <c r="FSR10" s="184"/>
      <c r="FSS10" s="184"/>
      <c r="FST10" s="184"/>
      <c r="FSU10" s="184"/>
      <c r="FSV10" s="184"/>
      <c r="FSW10" s="184"/>
      <c r="FSX10" s="184"/>
      <c r="FSY10" s="184"/>
      <c r="FSZ10" s="184"/>
      <c r="FTA10" s="184"/>
      <c r="FTB10" s="184"/>
      <c r="FTC10" s="184"/>
      <c r="FTD10" s="184"/>
      <c r="FTE10" s="184"/>
      <c r="FTF10" s="184"/>
      <c r="FTG10" s="184"/>
      <c r="FTH10" s="184"/>
      <c r="FTI10" s="184"/>
      <c r="FTJ10" s="184"/>
      <c r="FTK10" s="184"/>
      <c r="FTL10" s="184"/>
      <c r="FTM10" s="184"/>
      <c r="FTN10" s="184"/>
      <c r="FTO10" s="184"/>
      <c r="FTP10" s="184"/>
      <c r="FTQ10" s="184"/>
      <c r="FTR10" s="184"/>
      <c r="FTS10" s="184"/>
      <c r="FTT10" s="184"/>
      <c r="FTU10" s="184"/>
      <c r="FTV10" s="184"/>
      <c r="FTW10" s="184"/>
      <c r="FTX10" s="184"/>
      <c r="FTY10" s="184"/>
      <c r="FTZ10" s="184"/>
      <c r="FUA10" s="184"/>
      <c r="FUB10" s="184"/>
      <c r="FUC10" s="184"/>
      <c r="FUD10" s="184"/>
      <c r="FUE10" s="184"/>
      <c r="FUF10" s="184"/>
      <c r="FUG10" s="184"/>
      <c r="FUH10" s="184"/>
      <c r="FUI10" s="184"/>
      <c r="FUJ10" s="184"/>
      <c r="FUK10" s="184"/>
      <c r="FUL10" s="184"/>
      <c r="FUM10" s="184"/>
      <c r="FUN10" s="184"/>
      <c r="FUO10" s="184"/>
      <c r="FUP10" s="184"/>
      <c r="FUQ10" s="184"/>
      <c r="FUR10" s="184"/>
      <c r="FUS10" s="184"/>
      <c r="FUT10" s="184"/>
      <c r="FUU10" s="184"/>
      <c r="FUV10" s="184"/>
      <c r="FUW10" s="184"/>
      <c r="FUX10" s="184"/>
      <c r="FUY10" s="184"/>
      <c r="FUZ10" s="184"/>
      <c r="FVA10" s="184"/>
      <c r="FVB10" s="184"/>
      <c r="FVC10" s="184"/>
      <c r="FVD10" s="184"/>
      <c r="FVE10" s="184"/>
      <c r="FVF10" s="184"/>
      <c r="FVG10" s="184"/>
      <c r="FVH10" s="184"/>
      <c r="FVI10" s="184"/>
      <c r="FVJ10" s="184"/>
      <c r="FVK10" s="184"/>
      <c r="FVL10" s="184"/>
      <c r="FVM10" s="184"/>
      <c r="FVN10" s="184"/>
      <c r="FVO10" s="184"/>
      <c r="FVP10" s="184"/>
      <c r="FVQ10" s="184"/>
      <c r="FVR10" s="184"/>
      <c r="FVS10" s="184"/>
      <c r="FVT10" s="184"/>
      <c r="FVU10" s="184"/>
      <c r="FVV10" s="184"/>
      <c r="FVW10" s="184"/>
      <c r="FVX10" s="184"/>
      <c r="FVY10" s="184"/>
      <c r="FVZ10" s="184"/>
      <c r="FWA10" s="184"/>
      <c r="FWB10" s="184"/>
      <c r="FWC10" s="184"/>
      <c r="FWD10" s="184"/>
      <c r="FWE10" s="184"/>
      <c r="FWF10" s="184"/>
      <c r="FWG10" s="184"/>
      <c r="FWH10" s="184"/>
      <c r="FWI10" s="184"/>
      <c r="FWJ10" s="184"/>
      <c r="FWK10" s="184"/>
      <c r="FWL10" s="184"/>
      <c r="FWM10" s="184"/>
      <c r="FWN10" s="184"/>
      <c r="FWO10" s="184"/>
      <c r="FWP10" s="184"/>
      <c r="FWQ10" s="184"/>
      <c r="FWR10" s="184"/>
      <c r="FWS10" s="184"/>
      <c r="FWT10" s="184"/>
      <c r="FWU10" s="184"/>
      <c r="FWV10" s="184"/>
      <c r="FWW10" s="184"/>
      <c r="FWX10" s="184"/>
      <c r="FWY10" s="184"/>
      <c r="FWZ10" s="184"/>
      <c r="FXA10" s="184"/>
      <c r="FXB10" s="184"/>
      <c r="FXC10" s="184"/>
      <c r="FXD10" s="184"/>
      <c r="FXE10" s="184"/>
      <c r="FXF10" s="184"/>
      <c r="FXG10" s="184"/>
      <c r="FXH10" s="184"/>
      <c r="FXI10" s="184"/>
      <c r="FXJ10" s="184"/>
      <c r="FXK10" s="184"/>
      <c r="FXL10" s="184"/>
      <c r="FXM10" s="184"/>
      <c r="FXN10" s="184"/>
      <c r="FXO10" s="184"/>
      <c r="FXP10" s="184"/>
      <c r="FXQ10" s="184"/>
      <c r="FXR10" s="184"/>
      <c r="FXS10" s="184"/>
      <c r="FXT10" s="184"/>
      <c r="FXU10" s="184"/>
      <c r="FXV10" s="184"/>
      <c r="FXW10" s="184"/>
      <c r="FXX10" s="184"/>
      <c r="FXY10" s="184"/>
      <c r="FXZ10" s="184"/>
      <c r="FYA10" s="184"/>
      <c r="FYB10" s="184"/>
      <c r="FYC10" s="184"/>
      <c r="FYD10" s="184"/>
      <c r="FYE10" s="184"/>
      <c r="FYF10" s="184"/>
      <c r="FYG10" s="184"/>
      <c r="FYH10" s="184"/>
      <c r="FYI10" s="184"/>
      <c r="FYJ10" s="184"/>
      <c r="FYK10" s="184"/>
      <c r="FYL10" s="184"/>
      <c r="FYM10" s="184"/>
      <c r="FYN10" s="184"/>
      <c r="FYO10" s="184"/>
      <c r="FYP10" s="184"/>
      <c r="FYQ10" s="184"/>
      <c r="FYR10" s="184"/>
      <c r="FYS10" s="184"/>
      <c r="FYT10" s="184"/>
      <c r="FYU10" s="184"/>
      <c r="FYV10" s="184"/>
      <c r="FYW10" s="184"/>
      <c r="FYX10" s="184"/>
      <c r="FYY10" s="184"/>
      <c r="FYZ10" s="184"/>
      <c r="FZA10" s="184"/>
      <c r="FZB10" s="184"/>
      <c r="FZC10" s="184"/>
      <c r="FZD10" s="184"/>
      <c r="FZE10" s="184"/>
      <c r="FZF10" s="184"/>
      <c r="FZG10" s="184"/>
      <c r="FZH10" s="184"/>
      <c r="FZI10" s="184"/>
      <c r="FZJ10" s="184"/>
      <c r="FZK10" s="184"/>
      <c r="FZL10" s="184"/>
      <c r="FZM10" s="184"/>
      <c r="FZN10" s="184"/>
      <c r="FZO10" s="184"/>
      <c r="FZP10" s="184"/>
      <c r="FZQ10" s="184"/>
      <c r="FZR10" s="184"/>
      <c r="FZS10" s="184"/>
      <c r="FZT10" s="184"/>
      <c r="FZU10" s="184"/>
      <c r="FZV10" s="184"/>
      <c r="FZW10" s="184"/>
      <c r="FZX10" s="184"/>
      <c r="FZY10" s="184"/>
      <c r="FZZ10" s="184"/>
      <c r="GAA10" s="184"/>
      <c r="GAB10" s="184"/>
      <c r="GAC10" s="184"/>
      <c r="GAD10" s="184"/>
      <c r="GAE10" s="184"/>
      <c r="GAF10" s="184"/>
      <c r="GAG10" s="184"/>
      <c r="GAH10" s="184"/>
      <c r="GAI10" s="184"/>
      <c r="GAJ10" s="184"/>
      <c r="GAK10" s="184"/>
      <c r="GAL10" s="184"/>
      <c r="GAM10" s="184"/>
      <c r="GAN10" s="184"/>
      <c r="GAO10" s="184"/>
      <c r="GAP10" s="184"/>
      <c r="GAQ10" s="184"/>
      <c r="GAR10" s="184"/>
      <c r="GAS10" s="184"/>
      <c r="GAT10" s="184"/>
      <c r="GAU10" s="184"/>
      <c r="GAV10" s="184"/>
      <c r="GAW10" s="184"/>
      <c r="GAX10" s="184"/>
      <c r="GAY10" s="184"/>
      <c r="GAZ10" s="184"/>
      <c r="GBA10" s="184"/>
      <c r="GBB10" s="184"/>
      <c r="GBC10" s="184"/>
      <c r="GBD10" s="184"/>
      <c r="GBE10" s="184"/>
      <c r="GBF10" s="184"/>
      <c r="GBG10" s="184"/>
      <c r="GBH10" s="184"/>
      <c r="GBI10" s="184"/>
      <c r="GBJ10" s="184"/>
      <c r="GBK10" s="184"/>
      <c r="GBL10" s="184"/>
      <c r="GBM10" s="184"/>
      <c r="GBN10" s="184"/>
      <c r="GBO10" s="184"/>
      <c r="GBP10" s="184"/>
      <c r="GBQ10" s="184"/>
      <c r="GBR10" s="184"/>
      <c r="GBS10" s="184"/>
      <c r="GBT10" s="184"/>
      <c r="GBU10" s="184"/>
      <c r="GBV10" s="184"/>
      <c r="GBW10" s="184"/>
      <c r="GBX10" s="184"/>
      <c r="GBY10" s="184"/>
      <c r="GBZ10" s="184"/>
      <c r="GCA10" s="184"/>
      <c r="GCB10" s="184"/>
      <c r="GCC10" s="184"/>
      <c r="GCD10" s="184"/>
      <c r="GCE10" s="184"/>
      <c r="GCF10" s="184"/>
      <c r="GCG10" s="184"/>
      <c r="GCH10" s="184"/>
      <c r="GCI10" s="184"/>
      <c r="GCJ10" s="184"/>
      <c r="GCK10" s="184"/>
      <c r="GCL10" s="184"/>
      <c r="GCM10" s="184"/>
      <c r="GCN10" s="184"/>
      <c r="GCO10" s="184"/>
      <c r="GCP10" s="184"/>
      <c r="GCQ10" s="184"/>
      <c r="GCR10" s="184"/>
      <c r="GCS10" s="184"/>
      <c r="GCT10" s="184"/>
      <c r="GCU10" s="184"/>
      <c r="GCV10" s="184"/>
      <c r="GCW10" s="184"/>
      <c r="GCX10" s="184"/>
      <c r="GCY10" s="184"/>
      <c r="GCZ10" s="184"/>
      <c r="GDA10" s="184"/>
      <c r="GDB10" s="184"/>
      <c r="GDC10" s="184"/>
      <c r="GDD10" s="184"/>
      <c r="GDE10" s="184"/>
      <c r="GDF10" s="184"/>
      <c r="GDG10" s="184"/>
      <c r="GDH10" s="184"/>
      <c r="GDI10" s="184"/>
      <c r="GDJ10" s="184"/>
      <c r="GDK10" s="184"/>
      <c r="GDL10" s="184"/>
      <c r="GDM10" s="184"/>
      <c r="GDN10" s="184"/>
      <c r="GDO10" s="184"/>
      <c r="GDP10" s="184"/>
      <c r="GDQ10" s="184"/>
      <c r="GDR10" s="184"/>
      <c r="GDS10" s="184"/>
      <c r="GDT10" s="184"/>
      <c r="GDU10" s="184"/>
      <c r="GDV10" s="184"/>
      <c r="GDW10" s="184"/>
      <c r="GDX10" s="184"/>
      <c r="GDY10" s="184"/>
      <c r="GDZ10" s="184"/>
      <c r="GEA10" s="184"/>
      <c r="GEB10" s="184"/>
      <c r="GEC10" s="184"/>
      <c r="GED10" s="184"/>
      <c r="GEE10" s="184"/>
      <c r="GEF10" s="184"/>
      <c r="GEG10" s="184"/>
      <c r="GEH10" s="184"/>
      <c r="GEI10" s="184"/>
      <c r="GEJ10" s="184"/>
      <c r="GEK10" s="184"/>
      <c r="GEL10" s="184"/>
      <c r="GEM10" s="184"/>
      <c r="GEN10" s="184"/>
      <c r="GEO10" s="184"/>
      <c r="GEP10" s="184"/>
      <c r="GEQ10" s="184"/>
      <c r="GER10" s="184"/>
      <c r="GES10" s="184"/>
      <c r="GET10" s="184"/>
      <c r="GEU10" s="184"/>
      <c r="GEV10" s="184"/>
      <c r="GEW10" s="184"/>
      <c r="GEX10" s="184"/>
      <c r="GEY10" s="184"/>
      <c r="GEZ10" s="184"/>
      <c r="GFA10" s="184"/>
      <c r="GFB10" s="184"/>
      <c r="GFC10" s="184"/>
      <c r="GFD10" s="184"/>
      <c r="GFE10" s="184"/>
      <c r="GFF10" s="184"/>
      <c r="GFG10" s="184"/>
      <c r="GFH10" s="184"/>
      <c r="GFI10" s="184"/>
      <c r="GFJ10" s="184"/>
      <c r="GFK10" s="184"/>
      <c r="GFL10" s="184"/>
      <c r="GFM10" s="184"/>
      <c r="GFN10" s="184"/>
      <c r="GFO10" s="184"/>
      <c r="GFP10" s="184"/>
      <c r="GFQ10" s="184"/>
      <c r="GFR10" s="184"/>
      <c r="GFS10" s="184"/>
      <c r="GFT10" s="184"/>
      <c r="GFU10" s="184"/>
      <c r="GFV10" s="184"/>
      <c r="GFW10" s="184"/>
      <c r="GFX10" s="184"/>
      <c r="GFY10" s="184"/>
      <c r="GFZ10" s="184"/>
      <c r="GGA10" s="184"/>
      <c r="GGB10" s="184"/>
      <c r="GGC10" s="184"/>
      <c r="GGD10" s="184"/>
      <c r="GGE10" s="184"/>
      <c r="GGF10" s="184"/>
      <c r="GGG10" s="184"/>
      <c r="GGH10" s="184"/>
      <c r="GGI10" s="184"/>
      <c r="GGJ10" s="184"/>
      <c r="GGK10" s="184"/>
      <c r="GGL10" s="184"/>
      <c r="GGM10" s="184"/>
      <c r="GGN10" s="184"/>
      <c r="GGO10" s="184"/>
      <c r="GGP10" s="184"/>
      <c r="GGQ10" s="184"/>
      <c r="GGR10" s="184"/>
      <c r="GGS10" s="184"/>
      <c r="GGT10" s="184"/>
      <c r="GGU10" s="184"/>
      <c r="GGV10" s="184"/>
      <c r="GGW10" s="184"/>
      <c r="GGX10" s="184"/>
      <c r="GGY10" s="184"/>
      <c r="GGZ10" s="184"/>
      <c r="GHA10" s="184"/>
      <c r="GHB10" s="184"/>
      <c r="GHC10" s="184"/>
      <c r="GHD10" s="184"/>
      <c r="GHE10" s="184"/>
      <c r="GHF10" s="184"/>
      <c r="GHG10" s="184"/>
      <c r="GHH10" s="184"/>
      <c r="GHI10" s="184"/>
      <c r="GHJ10" s="184"/>
      <c r="GHK10" s="184"/>
      <c r="GHL10" s="184"/>
      <c r="GHM10" s="184"/>
      <c r="GHN10" s="184"/>
      <c r="GHO10" s="184"/>
      <c r="GHP10" s="184"/>
      <c r="GHQ10" s="184"/>
      <c r="GHR10" s="184"/>
      <c r="GHS10" s="184"/>
      <c r="GHT10" s="184"/>
      <c r="GHU10" s="184"/>
      <c r="GHV10" s="184"/>
      <c r="GHW10" s="184"/>
      <c r="GHX10" s="184"/>
      <c r="GHY10" s="184"/>
      <c r="GHZ10" s="184"/>
      <c r="GIA10" s="184"/>
      <c r="GIB10" s="184"/>
      <c r="GIC10" s="184"/>
      <c r="GID10" s="184"/>
      <c r="GIE10" s="184"/>
      <c r="GIF10" s="184"/>
      <c r="GIG10" s="184"/>
      <c r="GIH10" s="184"/>
      <c r="GII10" s="184"/>
      <c r="GIJ10" s="184"/>
      <c r="GIK10" s="184"/>
      <c r="GIL10" s="184"/>
      <c r="GIM10" s="184"/>
      <c r="GIN10" s="184"/>
      <c r="GIO10" s="184"/>
      <c r="GIP10" s="184"/>
      <c r="GIQ10" s="184"/>
      <c r="GIR10" s="184"/>
      <c r="GIS10" s="184"/>
      <c r="GIT10" s="184"/>
      <c r="GIU10" s="184"/>
      <c r="GIV10" s="184"/>
      <c r="GIW10" s="184"/>
      <c r="GIX10" s="184"/>
      <c r="GIY10" s="184"/>
      <c r="GIZ10" s="184"/>
      <c r="GJA10" s="184"/>
      <c r="GJB10" s="184"/>
      <c r="GJC10" s="184"/>
      <c r="GJD10" s="184"/>
      <c r="GJE10" s="184"/>
      <c r="GJF10" s="184"/>
      <c r="GJG10" s="184"/>
      <c r="GJH10" s="184"/>
      <c r="GJI10" s="184"/>
      <c r="GJJ10" s="184"/>
      <c r="GJK10" s="184"/>
      <c r="GJL10" s="184"/>
      <c r="GJM10" s="184"/>
      <c r="GJN10" s="184"/>
      <c r="GJO10" s="184"/>
      <c r="GJP10" s="184"/>
      <c r="GJQ10" s="184"/>
      <c r="GJR10" s="184"/>
      <c r="GJS10" s="184"/>
      <c r="GJT10" s="184"/>
      <c r="GJU10" s="184"/>
      <c r="GJV10" s="184"/>
      <c r="GJW10" s="184"/>
      <c r="GJX10" s="184"/>
      <c r="GJY10" s="184"/>
      <c r="GJZ10" s="184"/>
      <c r="GKA10" s="184"/>
      <c r="GKB10" s="184"/>
      <c r="GKC10" s="184"/>
      <c r="GKD10" s="184"/>
      <c r="GKE10" s="184"/>
      <c r="GKF10" s="184"/>
      <c r="GKG10" s="184"/>
      <c r="GKH10" s="184"/>
      <c r="GKI10" s="184"/>
      <c r="GKJ10" s="184"/>
      <c r="GKK10" s="184"/>
      <c r="GKL10" s="184"/>
      <c r="GKM10" s="184"/>
      <c r="GKN10" s="184"/>
      <c r="GKO10" s="184"/>
      <c r="GKP10" s="184"/>
      <c r="GKQ10" s="184"/>
      <c r="GKR10" s="184"/>
      <c r="GKS10" s="184"/>
      <c r="GKT10" s="184"/>
      <c r="GKU10" s="184"/>
      <c r="GKV10" s="184"/>
      <c r="GKW10" s="184"/>
      <c r="GKX10" s="184"/>
      <c r="GKY10" s="184"/>
      <c r="GKZ10" s="184"/>
      <c r="GLA10" s="184"/>
      <c r="GLB10" s="184"/>
      <c r="GLC10" s="184"/>
      <c r="GLD10" s="184"/>
      <c r="GLE10" s="184"/>
      <c r="GLF10" s="184"/>
      <c r="GLG10" s="184"/>
      <c r="GLH10" s="184"/>
      <c r="GLI10" s="184"/>
      <c r="GLJ10" s="184"/>
      <c r="GLK10" s="184"/>
      <c r="GLL10" s="184"/>
      <c r="GLM10" s="184"/>
      <c r="GLN10" s="184"/>
      <c r="GLO10" s="184"/>
      <c r="GLP10" s="184"/>
      <c r="GLQ10" s="184"/>
      <c r="GLR10" s="184"/>
      <c r="GLS10" s="184"/>
      <c r="GLT10" s="184"/>
      <c r="GLU10" s="184"/>
      <c r="GLV10" s="184"/>
      <c r="GLW10" s="184"/>
      <c r="GLX10" s="184"/>
      <c r="GLY10" s="184"/>
      <c r="GLZ10" s="184"/>
      <c r="GMA10" s="184"/>
      <c r="GMB10" s="184"/>
      <c r="GMC10" s="184"/>
      <c r="GMD10" s="184"/>
      <c r="GME10" s="184"/>
      <c r="GMF10" s="184"/>
      <c r="GMG10" s="184"/>
      <c r="GMH10" s="184"/>
      <c r="GMI10" s="184"/>
      <c r="GMJ10" s="184"/>
      <c r="GMK10" s="184"/>
      <c r="GML10" s="184"/>
      <c r="GMM10" s="184"/>
      <c r="GMN10" s="184"/>
      <c r="GMO10" s="184"/>
      <c r="GMP10" s="184"/>
      <c r="GMQ10" s="184"/>
      <c r="GMR10" s="184"/>
      <c r="GMS10" s="184"/>
      <c r="GMT10" s="184"/>
      <c r="GMU10" s="184"/>
      <c r="GMV10" s="184"/>
      <c r="GMW10" s="184"/>
      <c r="GMX10" s="184"/>
      <c r="GMY10" s="184"/>
      <c r="GMZ10" s="184"/>
      <c r="GNA10" s="184"/>
      <c r="GNB10" s="184"/>
      <c r="GNC10" s="184"/>
      <c r="GND10" s="184"/>
      <c r="GNE10" s="184"/>
      <c r="GNF10" s="184"/>
      <c r="GNG10" s="184"/>
      <c r="GNH10" s="184"/>
      <c r="GNI10" s="184"/>
      <c r="GNJ10" s="184"/>
      <c r="GNK10" s="184"/>
      <c r="GNL10" s="184"/>
      <c r="GNM10" s="184"/>
      <c r="GNN10" s="184"/>
      <c r="GNO10" s="184"/>
      <c r="GNP10" s="184"/>
      <c r="GNQ10" s="184"/>
      <c r="GNR10" s="184"/>
      <c r="GNS10" s="184"/>
      <c r="GNT10" s="184"/>
      <c r="GNU10" s="184"/>
      <c r="GNV10" s="184"/>
      <c r="GNW10" s="184"/>
      <c r="GNX10" s="184"/>
      <c r="GNY10" s="184"/>
      <c r="GNZ10" s="184"/>
      <c r="GOA10" s="184"/>
      <c r="GOB10" s="184"/>
      <c r="GOC10" s="184"/>
      <c r="GOD10" s="184"/>
      <c r="GOE10" s="184"/>
      <c r="GOF10" s="184"/>
      <c r="GOG10" s="184"/>
      <c r="GOH10" s="184"/>
      <c r="GOI10" s="184"/>
      <c r="GOJ10" s="184"/>
      <c r="GOK10" s="184"/>
      <c r="GOL10" s="184"/>
      <c r="GOM10" s="184"/>
      <c r="GON10" s="184"/>
      <c r="GOO10" s="184"/>
      <c r="GOP10" s="184"/>
      <c r="GOQ10" s="184"/>
      <c r="GOR10" s="184"/>
      <c r="GOS10" s="184"/>
      <c r="GOT10" s="184"/>
      <c r="GOU10" s="184"/>
      <c r="GOV10" s="184"/>
      <c r="GOW10" s="184"/>
      <c r="GOX10" s="184"/>
      <c r="GOY10" s="184"/>
      <c r="GOZ10" s="184"/>
      <c r="GPA10" s="184"/>
      <c r="GPB10" s="184"/>
      <c r="GPC10" s="184"/>
      <c r="GPD10" s="184"/>
      <c r="GPE10" s="184"/>
      <c r="GPF10" s="184"/>
      <c r="GPG10" s="184"/>
      <c r="GPH10" s="184"/>
      <c r="GPI10" s="184"/>
      <c r="GPJ10" s="184"/>
      <c r="GPK10" s="184"/>
      <c r="GPL10" s="184"/>
      <c r="GPM10" s="184"/>
      <c r="GPN10" s="184"/>
      <c r="GPO10" s="184"/>
      <c r="GPP10" s="184"/>
      <c r="GPQ10" s="184"/>
      <c r="GPR10" s="184"/>
      <c r="GPS10" s="184"/>
      <c r="GPT10" s="184"/>
      <c r="GPU10" s="184"/>
      <c r="GPV10" s="184"/>
      <c r="GPW10" s="184"/>
      <c r="GPX10" s="184"/>
      <c r="GPY10" s="184"/>
      <c r="GPZ10" s="184"/>
      <c r="GQA10" s="184"/>
      <c r="GQB10" s="184"/>
      <c r="GQC10" s="184"/>
      <c r="GQD10" s="184"/>
      <c r="GQE10" s="184"/>
      <c r="GQF10" s="184"/>
      <c r="GQG10" s="184"/>
      <c r="GQH10" s="184"/>
      <c r="GQI10" s="184"/>
      <c r="GQJ10" s="184"/>
      <c r="GQK10" s="184"/>
      <c r="GQL10" s="184"/>
      <c r="GQM10" s="184"/>
      <c r="GQN10" s="184"/>
      <c r="GQO10" s="184"/>
      <c r="GQP10" s="184"/>
      <c r="GQQ10" s="184"/>
      <c r="GQR10" s="184"/>
      <c r="GQS10" s="184"/>
      <c r="GQT10" s="184"/>
      <c r="GQU10" s="184"/>
      <c r="GQV10" s="184"/>
      <c r="GQW10" s="184"/>
      <c r="GQX10" s="184"/>
      <c r="GQY10" s="184"/>
      <c r="GQZ10" s="184"/>
      <c r="GRA10" s="184"/>
      <c r="GRB10" s="184"/>
      <c r="GRC10" s="184"/>
      <c r="GRD10" s="184"/>
      <c r="GRE10" s="184"/>
      <c r="GRF10" s="184"/>
      <c r="GRG10" s="184"/>
      <c r="GRH10" s="184"/>
      <c r="GRI10" s="184"/>
      <c r="GRJ10" s="184"/>
      <c r="GRK10" s="184"/>
      <c r="GRL10" s="184"/>
      <c r="GRM10" s="184"/>
      <c r="GRN10" s="184"/>
      <c r="GRO10" s="184"/>
      <c r="GRP10" s="184"/>
      <c r="GRQ10" s="184"/>
      <c r="GRR10" s="184"/>
      <c r="GRS10" s="184"/>
      <c r="GRT10" s="184"/>
      <c r="GRU10" s="184"/>
      <c r="GRV10" s="184"/>
      <c r="GRW10" s="184"/>
      <c r="GRX10" s="184"/>
      <c r="GRY10" s="184"/>
      <c r="GRZ10" s="184"/>
      <c r="GSA10" s="184"/>
      <c r="GSB10" s="184"/>
      <c r="GSC10" s="184"/>
      <c r="GSD10" s="184"/>
      <c r="GSE10" s="184"/>
      <c r="GSF10" s="184"/>
      <c r="GSG10" s="184"/>
      <c r="GSH10" s="184"/>
      <c r="GSI10" s="184"/>
      <c r="GSJ10" s="184"/>
      <c r="GSK10" s="184"/>
      <c r="GSL10" s="184"/>
      <c r="GSM10" s="184"/>
      <c r="GSN10" s="184"/>
      <c r="GSO10" s="184"/>
      <c r="GSP10" s="184"/>
      <c r="GSQ10" s="184"/>
      <c r="GSR10" s="184"/>
      <c r="GSS10" s="184"/>
      <c r="GST10" s="184"/>
      <c r="GSU10" s="184"/>
      <c r="GSV10" s="184"/>
      <c r="GSW10" s="184"/>
      <c r="GSX10" s="184"/>
      <c r="GSY10" s="184"/>
      <c r="GSZ10" s="184"/>
      <c r="GTA10" s="184"/>
      <c r="GTB10" s="184"/>
      <c r="GTC10" s="184"/>
      <c r="GTD10" s="184"/>
      <c r="GTE10" s="184"/>
      <c r="GTF10" s="184"/>
      <c r="GTG10" s="184"/>
      <c r="GTH10" s="184"/>
      <c r="GTI10" s="184"/>
      <c r="GTJ10" s="184"/>
      <c r="GTK10" s="184"/>
      <c r="GTL10" s="184"/>
      <c r="GTM10" s="184"/>
      <c r="GTN10" s="184"/>
      <c r="GTO10" s="184"/>
      <c r="GTP10" s="184"/>
      <c r="GTQ10" s="184"/>
      <c r="GTR10" s="184"/>
      <c r="GTS10" s="184"/>
      <c r="GTT10" s="184"/>
      <c r="GTU10" s="184"/>
      <c r="GTV10" s="184"/>
      <c r="GTW10" s="184"/>
      <c r="GTX10" s="184"/>
      <c r="GTY10" s="184"/>
      <c r="GTZ10" s="184"/>
      <c r="GUA10" s="184"/>
      <c r="GUB10" s="184"/>
      <c r="GUC10" s="184"/>
      <c r="GUD10" s="184"/>
      <c r="GUE10" s="184"/>
      <c r="GUF10" s="184"/>
      <c r="GUG10" s="184"/>
      <c r="GUH10" s="184"/>
      <c r="GUI10" s="184"/>
      <c r="GUJ10" s="184"/>
      <c r="GUK10" s="184"/>
      <c r="GUL10" s="184"/>
      <c r="GUM10" s="184"/>
      <c r="GUN10" s="184"/>
      <c r="GUO10" s="184"/>
      <c r="GUP10" s="184"/>
      <c r="GUQ10" s="184"/>
      <c r="GUR10" s="184"/>
      <c r="GUS10" s="184"/>
      <c r="GUT10" s="184"/>
      <c r="GUU10" s="184"/>
      <c r="GUV10" s="184"/>
      <c r="GUW10" s="184"/>
      <c r="GUX10" s="184"/>
      <c r="GUY10" s="184"/>
      <c r="GUZ10" s="184"/>
      <c r="GVA10" s="184"/>
      <c r="GVB10" s="184"/>
      <c r="GVC10" s="184"/>
      <c r="GVD10" s="184"/>
      <c r="GVE10" s="184"/>
      <c r="GVF10" s="184"/>
      <c r="GVG10" s="184"/>
      <c r="GVH10" s="184"/>
      <c r="GVI10" s="184"/>
      <c r="GVJ10" s="184"/>
      <c r="GVK10" s="184"/>
      <c r="GVL10" s="184"/>
      <c r="GVM10" s="184"/>
      <c r="GVN10" s="184"/>
      <c r="GVO10" s="184"/>
      <c r="GVP10" s="184"/>
      <c r="GVQ10" s="184"/>
      <c r="GVR10" s="184"/>
      <c r="GVS10" s="184"/>
      <c r="GVT10" s="184"/>
      <c r="GVU10" s="184"/>
      <c r="GVV10" s="184"/>
      <c r="GVW10" s="184"/>
      <c r="GVX10" s="184"/>
      <c r="GVY10" s="184"/>
      <c r="GVZ10" s="184"/>
      <c r="GWA10" s="184"/>
      <c r="GWB10" s="184"/>
      <c r="GWC10" s="184"/>
      <c r="GWD10" s="184"/>
      <c r="GWE10" s="184"/>
      <c r="GWF10" s="184"/>
      <c r="GWG10" s="184"/>
      <c r="GWH10" s="184"/>
      <c r="GWI10" s="184"/>
      <c r="GWJ10" s="184"/>
      <c r="GWK10" s="184"/>
      <c r="GWL10" s="184"/>
      <c r="GWM10" s="184"/>
      <c r="GWN10" s="184"/>
      <c r="GWO10" s="184"/>
      <c r="GWP10" s="184"/>
      <c r="GWQ10" s="184"/>
      <c r="GWR10" s="184"/>
      <c r="GWS10" s="184"/>
      <c r="GWT10" s="184"/>
      <c r="GWU10" s="184"/>
      <c r="GWV10" s="184"/>
      <c r="GWW10" s="184"/>
      <c r="GWX10" s="184"/>
      <c r="GWY10" s="184"/>
      <c r="GWZ10" s="184"/>
      <c r="GXA10" s="184"/>
      <c r="GXB10" s="184"/>
      <c r="GXC10" s="184"/>
      <c r="GXD10" s="184"/>
      <c r="GXE10" s="184"/>
      <c r="GXF10" s="184"/>
      <c r="GXG10" s="184"/>
      <c r="GXH10" s="184"/>
      <c r="GXI10" s="184"/>
      <c r="GXJ10" s="184"/>
      <c r="GXK10" s="184"/>
      <c r="GXL10" s="184"/>
      <c r="GXM10" s="184"/>
      <c r="GXN10" s="184"/>
      <c r="GXO10" s="184"/>
      <c r="GXP10" s="184"/>
      <c r="GXQ10" s="184"/>
      <c r="GXR10" s="184"/>
      <c r="GXS10" s="184"/>
      <c r="GXT10" s="184"/>
      <c r="GXU10" s="184"/>
      <c r="GXV10" s="184"/>
      <c r="GXW10" s="184"/>
      <c r="GXX10" s="184"/>
      <c r="GXY10" s="184"/>
      <c r="GXZ10" s="184"/>
      <c r="GYA10" s="184"/>
      <c r="GYB10" s="184"/>
      <c r="GYC10" s="184"/>
      <c r="GYD10" s="184"/>
      <c r="GYE10" s="184"/>
      <c r="GYF10" s="184"/>
      <c r="GYG10" s="184"/>
      <c r="GYH10" s="184"/>
      <c r="GYI10" s="184"/>
      <c r="GYJ10" s="184"/>
      <c r="GYK10" s="184"/>
      <c r="GYL10" s="184"/>
      <c r="GYM10" s="184"/>
      <c r="GYN10" s="184"/>
      <c r="GYO10" s="184"/>
      <c r="GYP10" s="184"/>
      <c r="GYQ10" s="184"/>
      <c r="GYR10" s="184"/>
      <c r="GYS10" s="184"/>
      <c r="GYT10" s="184"/>
      <c r="GYU10" s="184"/>
      <c r="GYV10" s="184"/>
      <c r="GYW10" s="184"/>
      <c r="GYX10" s="184"/>
      <c r="GYY10" s="184"/>
      <c r="GYZ10" s="184"/>
      <c r="GZA10" s="184"/>
      <c r="GZB10" s="184"/>
      <c r="GZC10" s="184"/>
      <c r="GZD10" s="184"/>
      <c r="GZE10" s="184"/>
      <c r="GZF10" s="184"/>
      <c r="GZG10" s="184"/>
      <c r="GZH10" s="184"/>
      <c r="GZI10" s="184"/>
      <c r="GZJ10" s="184"/>
      <c r="GZK10" s="184"/>
      <c r="GZL10" s="184"/>
      <c r="GZM10" s="184"/>
      <c r="GZN10" s="184"/>
      <c r="GZO10" s="184"/>
      <c r="GZP10" s="184"/>
      <c r="GZQ10" s="184"/>
      <c r="GZR10" s="184"/>
      <c r="GZS10" s="184"/>
      <c r="GZT10" s="184"/>
      <c r="GZU10" s="184"/>
      <c r="GZV10" s="184"/>
      <c r="GZW10" s="184"/>
      <c r="GZX10" s="184"/>
      <c r="GZY10" s="184"/>
      <c r="GZZ10" s="184"/>
      <c r="HAA10" s="184"/>
      <c r="HAB10" s="184"/>
      <c r="HAC10" s="184"/>
      <c r="HAD10" s="184"/>
      <c r="HAE10" s="184"/>
      <c r="HAF10" s="184"/>
      <c r="HAG10" s="184"/>
      <c r="HAH10" s="184"/>
      <c r="HAI10" s="184"/>
      <c r="HAJ10" s="184"/>
      <c r="HAK10" s="184"/>
      <c r="HAL10" s="184"/>
      <c r="HAM10" s="184"/>
      <c r="HAN10" s="184"/>
      <c r="HAO10" s="184"/>
      <c r="HAP10" s="184"/>
      <c r="HAQ10" s="184"/>
      <c r="HAR10" s="184"/>
      <c r="HAS10" s="184"/>
      <c r="HAT10" s="184"/>
      <c r="HAU10" s="184"/>
      <c r="HAV10" s="184"/>
      <c r="HAW10" s="184"/>
      <c r="HAX10" s="184"/>
      <c r="HAY10" s="184"/>
      <c r="HAZ10" s="184"/>
      <c r="HBA10" s="184"/>
      <c r="HBB10" s="184"/>
      <c r="HBC10" s="184"/>
      <c r="HBD10" s="184"/>
      <c r="HBE10" s="184"/>
      <c r="HBF10" s="184"/>
      <c r="HBG10" s="184"/>
      <c r="HBH10" s="184"/>
      <c r="HBI10" s="184"/>
      <c r="HBJ10" s="184"/>
      <c r="HBK10" s="184"/>
      <c r="HBL10" s="184"/>
      <c r="HBM10" s="184"/>
      <c r="HBN10" s="184"/>
      <c r="HBO10" s="184"/>
      <c r="HBP10" s="184"/>
      <c r="HBQ10" s="184"/>
      <c r="HBR10" s="184"/>
      <c r="HBS10" s="184"/>
      <c r="HBT10" s="184"/>
      <c r="HBU10" s="184"/>
      <c r="HBV10" s="184"/>
      <c r="HBW10" s="184"/>
      <c r="HBX10" s="184"/>
      <c r="HBY10" s="184"/>
      <c r="HBZ10" s="184"/>
      <c r="HCA10" s="184"/>
      <c r="HCB10" s="184"/>
      <c r="HCC10" s="184"/>
      <c r="HCD10" s="184"/>
      <c r="HCE10" s="184"/>
      <c r="HCF10" s="184"/>
      <c r="HCG10" s="184"/>
      <c r="HCH10" s="184"/>
      <c r="HCI10" s="184"/>
      <c r="HCJ10" s="184"/>
      <c r="HCK10" s="184"/>
      <c r="HCL10" s="184"/>
      <c r="HCM10" s="184"/>
      <c r="HCN10" s="184"/>
      <c r="HCO10" s="184"/>
      <c r="HCP10" s="184"/>
      <c r="HCQ10" s="184"/>
      <c r="HCR10" s="184"/>
      <c r="HCS10" s="184"/>
      <c r="HCT10" s="184"/>
      <c r="HCU10" s="184"/>
      <c r="HCV10" s="184"/>
      <c r="HCW10" s="184"/>
      <c r="HCX10" s="184"/>
      <c r="HCY10" s="184"/>
      <c r="HCZ10" s="184"/>
      <c r="HDA10" s="184"/>
      <c r="HDB10" s="184"/>
      <c r="HDC10" s="184"/>
      <c r="HDD10" s="184"/>
      <c r="HDE10" s="184"/>
      <c r="HDF10" s="184"/>
      <c r="HDG10" s="184"/>
      <c r="HDH10" s="184"/>
      <c r="HDI10" s="184"/>
      <c r="HDJ10" s="184"/>
      <c r="HDK10" s="184"/>
      <c r="HDL10" s="184"/>
      <c r="HDM10" s="184"/>
      <c r="HDN10" s="184"/>
      <c r="HDO10" s="184"/>
      <c r="HDP10" s="184"/>
      <c r="HDQ10" s="184"/>
      <c r="HDR10" s="184"/>
      <c r="HDS10" s="184"/>
      <c r="HDT10" s="184"/>
      <c r="HDU10" s="184"/>
      <c r="HDV10" s="184"/>
      <c r="HDW10" s="184"/>
      <c r="HDX10" s="184"/>
      <c r="HDY10" s="184"/>
      <c r="HDZ10" s="184"/>
      <c r="HEA10" s="184"/>
      <c r="HEB10" s="184"/>
      <c r="HEC10" s="184"/>
      <c r="HED10" s="184"/>
      <c r="HEE10" s="184"/>
      <c r="HEF10" s="184"/>
      <c r="HEG10" s="184"/>
      <c r="HEH10" s="184"/>
      <c r="HEI10" s="184"/>
      <c r="HEJ10" s="184"/>
      <c r="HEK10" s="184"/>
      <c r="HEL10" s="184"/>
      <c r="HEM10" s="184"/>
      <c r="HEN10" s="184"/>
      <c r="HEO10" s="184"/>
      <c r="HEP10" s="184"/>
      <c r="HEQ10" s="184"/>
      <c r="HER10" s="184"/>
      <c r="HES10" s="184"/>
      <c r="HET10" s="184"/>
      <c r="HEU10" s="184"/>
      <c r="HEV10" s="184"/>
      <c r="HEW10" s="184"/>
      <c r="HEX10" s="184"/>
      <c r="HEY10" s="184"/>
      <c r="HEZ10" s="184"/>
      <c r="HFA10" s="184"/>
      <c r="HFB10" s="184"/>
      <c r="HFC10" s="184"/>
      <c r="HFD10" s="184"/>
      <c r="HFE10" s="184"/>
      <c r="HFF10" s="184"/>
      <c r="HFG10" s="184"/>
      <c r="HFH10" s="184"/>
      <c r="HFI10" s="184"/>
      <c r="HFJ10" s="184"/>
      <c r="HFK10" s="184"/>
      <c r="HFL10" s="184"/>
      <c r="HFM10" s="184"/>
      <c r="HFN10" s="184"/>
      <c r="HFO10" s="184"/>
      <c r="HFP10" s="184"/>
      <c r="HFQ10" s="184"/>
      <c r="HFR10" s="184"/>
      <c r="HFS10" s="184"/>
      <c r="HFT10" s="184"/>
      <c r="HFU10" s="184"/>
      <c r="HFV10" s="184"/>
      <c r="HFW10" s="184"/>
      <c r="HFX10" s="184"/>
      <c r="HFY10" s="184"/>
      <c r="HFZ10" s="184"/>
      <c r="HGA10" s="184"/>
      <c r="HGB10" s="184"/>
      <c r="HGC10" s="184"/>
      <c r="HGD10" s="184"/>
      <c r="HGE10" s="184"/>
      <c r="HGF10" s="184"/>
      <c r="HGG10" s="184"/>
      <c r="HGH10" s="184"/>
      <c r="HGI10" s="184"/>
      <c r="HGJ10" s="184"/>
      <c r="HGK10" s="184"/>
      <c r="HGL10" s="184"/>
      <c r="HGM10" s="184"/>
      <c r="HGN10" s="184"/>
      <c r="HGO10" s="184"/>
      <c r="HGP10" s="184"/>
      <c r="HGQ10" s="184"/>
      <c r="HGR10" s="184"/>
      <c r="HGS10" s="184"/>
      <c r="HGT10" s="184"/>
      <c r="HGU10" s="184"/>
      <c r="HGV10" s="184"/>
      <c r="HGW10" s="184"/>
      <c r="HGX10" s="184"/>
      <c r="HGY10" s="184"/>
      <c r="HGZ10" s="184"/>
      <c r="HHA10" s="184"/>
      <c r="HHB10" s="184"/>
      <c r="HHC10" s="184"/>
      <c r="HHD10" s="184"/>
      <c r="HHE10" s="184"/>
      <c r="HHF10" s="184"/>
      <c r="HHG10" s="184"/>
      <c r="HHH10" s="184"/>
      <c r="HHI10" s="184"/>
      <c r="HHJ10" s="184"/>
      <c r="HHK10" s="184"/>
      <c r="HHL10" s="184"/>
      <c r="HHM10" s="184"/>
      <c r="HHN10" s="184"/>
      <c r="HHO10" s="184"/>
      <c r="HHP10" s="184"/>
      <c r="HHQ10" s="184"/>
      <c r="HHR10" s="184"/>
      <c r="HHS10" s="184"/>
      <c r="HHT10" s="184"/>
      <c r="HHU10" s="184"/>
      <c r="HHV10" s="184"/>
      <c r="HHW10" s="184"/>
      <c r="HHX10" s="184"/>
      <c r="HHY10" s="184"/>
      <c r="HHZ10" s="184"/>
      <c r="HIA10" s="184"/>
      <c r="HIB10" s="184"/>
      <c r="HIC10" s="184"/>
      <c r="HID10" s="184"/>
      <c r="HIE10" s="184"/>
      <c r="HIF10" s="184"/>
      <c r="HIG10" s="184"/>
      <c r="HIH10" s="184"/>
      <c r="HII10" s="184"/>
      <c r="HIJ10" s="184"/>
      <c r="HIK10" s="184"/>
      <c r="HIL10" s="184"/>
      <c r="HIM10" s="184"/>
      <c r="HIN10" s="184"/>
      <c r="HIO10" s="184"/>
      <c r="HIP10" s="184"/>
      <c r="HIQ10" s="184"/>
      <c r="HIR10" s="184"/>
      <c r="HIS10" s="184"/>
      <c r="HIT10" s="184"/>
      <c r="HIU10" s="184"/>
      <c r="HIV10" s="184"/>
      <c r="HIW10" s="184"/>
      <c r="HIX10" s="184"/>
      <c r="HIY10" s="184"/>
      <c r="HIZ10" s="184"/>
      <c r="HJA10" s="184"/>
      <c r="HJB10" s="184"/>
      <c r="HJC10" s="184"/>
      <c r="HJD10" s="184"/>
      <c r="HJE10" s="184"/>
      <c r="HJF10" s="184"/>
      <c r="HJG10" s="184"/>
      <c r="HJH10" s="184"/>
      <c r="HJI10" s="184"/>
      <c r="HJJ10" s="184"/>
      <c r="HJK10" s="184"/>
      <c r="HJL10" s="184"/>
      <c r="HJM10" s="184"/>
      <c r="HJN10" s="184"/>
      <c r="HJO10" s="184"/>
      <c r="HJP10" s="184"/>
      <c r="HJQ10" s="184"/>
      <c r="HJR10" s="184"/>
      <c r="HJS10" s="184"/>
      <c r="HJT10" s="184"/>
      <c r="HJU10" s="184"/>
      <c r="HJV10" s="184"/>
      <c r="HJW10" s="184"/>
      <c r="HJX10" s="184"/>
      <c r="HJY10" s="184"/>
      <c r="HJZ10" s="184"/>
      <c r="HKA10" s="184"/>
      <c r="HKB10" s="184"/>
      <c r="HKC10" s="184"/>
      <c r="HKD10" s="184"/>
      <c r="HKE10" s="184"/>
      <c r="HKF10" s="184"/>
      <c r="HKG10" s="184"/>
      <c r="HKH10" s="184"/>
      <c r="HKI10" s="184"/>
      <c r="HKJ10" s="184"/>
      <c r="HKK10" s="184"/>
      <c r="HKL10" s="184"/>
      <c r="HKM10" s="184"/>
      <c r="HKN10" s="184"/>
      <c r="HKO10" s="184"/>
      <c r="HKP10" s="184"/>
      <c r="HKQ10" s="184"/>
      <c r="HKR10" s="184"/>
      <c r="HKS10" s="184"/>
      <c r="HKT10" s="184"/>
      <c r="HKU10" s="184"/>
      <c r="HKV10" s="184"/>
      <c r="HKW10" s="184"/>
      <c r="HKX10" s="184"/>
      <c r="HKY10" s="184"/>
      <c r="HKZ10" s="184"/>
      <c r="HLA10" s="184"/>
      <c r="HLB10" s="184"/>
      <c r="HLC10" s="184"/>
      <c r="HLD10" s="184"/>
      <c r="HLE10" s="184"/>
      <c r="HLF10" s="184"/>
      <c r="HLG10" s="184"/>
      <c r="HLH10" s="184"/>
      <c r="HLI10" s="184"/>
      <c r="HLJ10" s="184"/>
      <c r="HLK10" s="184"/>
      <c r="HLL10" s="184"/>
      <c r="HLM10" s="184"/>
      <c r="HLN10" s="184"/>
      <c r="HLO10" s="184"/>
      <c r="HLP10" s="184"/>
      <c r="HLQ10" s="184"/>
      <c r="HLR10" s="184"/>
      <c r="HLS10" s="184"/>
      <c r="HLT10" s="184"/>
      <c r="HLU10" s="184"/>
      <c r="HLV10" s="184"/>
      <c r="HLW10" s="184"/>
      <c r="HLX10" s="184"/>
      <c r="HLY10" s="184"/>
      <c r="HLZ10" s="184"/>
      <c r="HMA10" s="184"/>
      <c r="HMB10" s="184"/>
      <c r="HMC10" s="184"/>
      <c r="HMD10" s="184"/>
      <c r="HME10" s="184"/>
      <c r="HMF10" s="184"/>
      <c r="HMG10" s="184"/>
      <c r="HMH10" s="184"/>
      <c r="HMI10" s="184"/>
      <c r="HMJ10" s="184"/>
      <c r="HMK10" s="184"/>
      <c r="HML10" s="184"/>
      <c r="HMM10" s="184"/>
      <c r="HMN10" s="184"/>
      <c r="HMO10" s="184"/>
      <c r="HMP10" s="184"/>
      <c r="HMQ10" s="184"/>
      <c r="HMR10" s="184"/>
      <c r="HMS10" s="184"/>
      <c r="HMT10" s="184"/>
      <c r="HMU10" s="184"/>
      <c r="HMV10" s="184"/>
      <c r="HMW10" s="184"/>
      <c r="HMX10" s="184"/>
      <c r="HMY10" s="184"/>
      <c r="HMZ10" s="184"/>
      <c r="HNA10" s="184"/>
      <c r="HNB10" s="184"/>
      <c r="HNC10" s="184"/>
      <c r="HND10" s="184"/>
      <c r="HNE10" s="184"/>
      <c r="HNF10" s="184"/>
      <c r="HNG10" s="184"/>
      <c r="HNH10" s="184"/>
      <c r="HNI10" s="184"/>
      <c r="HNJ10" s="184"/>
      <c r="HNK10" s="184"/>
      <c r="HNL10" s="184"/>
      <c r="HNM10" s="184"/>
      <c r="HNN10" s="184"/>
      <c r="HNO10" s="184"/>
      <c r="HNP10" s="184"/>
      <c r="HNQ10" s="184"/>
      <c r="HNR10" s="184"/>
      <c r="HNS10" s="184"/>
      <c r="HNT10" s="184"/>
      <c r="HNU10" s="184"/>
      <c r="HNV10" s="184"/>
      <c r="HNW10" s="184"/>
      <c r="HNX10" s="184"/>
      <c r="HNY10" s="184"/>
      <c r="HNZ10" s="184"/>
      <c r="HOA10" s="184"/>
      <c r="HOB10" s="184"/>
      <c r="HOC10" s="184"/>
      <c r="HOD10" s="184"/>
      <c r="HOE10" s="184"/>
      <c r="HOF10" s="184"/>
      <c r="HOG10" s="184"/>
      <c r="HOH10" s="184"/>
      <c r="HOI10" s="184"/>
      <c r="HOJ10" s="184"/>
      <c r="HOK10" s="184"/>
      <c r="HOL10" s="184"/>
      <c r="HOM10" s="184"/>
      <c r="HON10" s="184"/>
      <c r="HOO10" s="184"/>
      <c r="HOP10" s="184"/>
      <c r="HOQ10" s="184"/>
      <c r="HOR10" s="184"/>
      <c r="HOS10" s="184"/>
      <c r="HOT10" s="184"/>
      <c r="HOU10" s="184"/>
      <c r="HOV10" s="184"/>
      <c r="HOW10" s="184"/>
      <c r="HOX10" s="184"/>
      <c r="HOY10" s="184"/>
      <c r="HOZ10" s="184"/>
      <c r="HPA10" s="184"/>
      <c r="HPB10" s="184"/>
      <c r="HPC10" s="184"/>
      <c r="HPD10" s="184"/>
      <c r="HPE10" s="184"/>
      <c r="HPF10" s="184"/>
      <c r="HPG10" s="184"/>
      <c r="HPH10" s="184"/>
      <c r="HPI10" s="184"/>
      <c r="HPJ10" s="184"/>
      <c r="HPK10" s="184"/>
      <c r="HPL10" s="184"/>
      <c r="HPM10" s="184"/>
      <c r="HPN10" s="184"/>
      <c r="HPO10" s="184"/>
      <c r="HPP10" s="184"/>
      <c r="HPQ10" s="184"/>
      <c r="HPR10" s="184"/>
      <c r="HPS10" s="184"/>
      <c r="HPT10" s="184"/>
      <c r="HPU10" s="184"/>
      <c r="HPV10" s="184"/>
      <c r="HPW10" s="184"/>
      <c r="HPX10" s="184"/>
      <c r="HPY10" s="184"/>
      <c r="HPZ10" s="184"/>
      <c r="HQA10" s="184"/>
      <c r="HQB10" s="184"/>
      <c r="HQC10" s="184"/>
      <c r="HQD10" s="184"/>
      <c r="HQE10" s="184"/>
      <c r="HQF10" s="184"/>
      <c r="HQG10" s="184"/>
      <c r="HQH10" s="184"/>
      <c r="HQI10" s="184"/>
      <c r="HQJ10" s="184"/>
      <c r="HQK10" s="184"/>
      <c r="HQL10" s="184"/>
      <c r="HQM10" s="184"/>
      <c r="HQN10" s="184"/>
      <c r="HQO10" s="184"/>
      <c r="HQP10" s="184"/>
      <c r="HQQ10" s="184"/>
      <c r="HQR10" s="184"/>
      <c r="HQS10" s="184"/>
      <c r="HQT10" s="184"/>
      <c r="HQU10" s="184"/>
      <c r="HQV10" s="184"/>
      <c r="HQW10" s="184"/>
      <c r="HQX10" s="184"/>
      <c r="HQY10" s="184"/>
      <c r="HQZ10" s="184"/>
      <c r="HRA10" s="184"/>
      <c r="HRB10" s="184"/>
      <c r="HRC10" s="184"/>
      <c r="HRD10" s="184"/>
      <c r="HRE10" s="184"/>
      <c r="HRF10" s="184"/>
      <c r="HRG10" s="184"/>
      <c r="HRH10" s="184"/>
      <c r="HRI10" s="184"/>
      <c r="HRJ10" s="184"/>
      <c r="HRK10" s="184"/>
      <c r="HRL10" s="184"/>
      <c r="HRM10" s="184"/>
      <c r="HRN10" s="184"/>
      <c r="HRO10" s="184"/>
      <c r="HRP10" s="184"/>
      <c r="HRQ10" s="184"/>
      <c r="HRR10" s="184"/>
      <c r="HRS10" s="184"/>
      <c r="HRT10" s="184"/>
      <c r="HRU10" s="184"/>
      <c r="HRV10" s="184"/>
      <c r="HRW10" s="184"/>
      <c r="HRX10" s="184"/>
      <c r="HRY10" s="184"/>
      <c r="HRZ10" s="184"/>
      <c r="HSA10" s="184"/>
      <c r="HSB10" s="184"/>
      <c r="HSC10" s="184"/>
      <c r="HSD10" s="184"/>
      <c r="HSE10" s="184"/>
      <c r="HSF10" s="184"/>
      <c r="HSG10" s="184"/>
      <c r="HSH10" s="184"/>
      <c r="HSI10" s="184"/>
      <c r="HSJ10" s="184"/>
      <c r="HSK10" s="184"/>
      <c r="HSL10" s="184"/>
      <c r="HSM10" s="184"/>
      <c r="HSN10" s="184"/>
      <c r="HSO10" s="184"/>
      <c r="HSP10" s="184"/>
      <c r="HSQ10" s="184"/>
      <c r="HSR10" s="184"/>
      <c r="HSS10" s="184"/>
      <c r="HST10" s="184"/>
      <c r="HSU10" s="184"/>
      <c r="HSV10" s="184"/>
      <c r="HSW10" s="184"/>
      <c r="HSX10" s="184"/>
      <c r="HSY10" s="184"/>
      <c r="HSZ10" s="184"/>
      <c r="HTA10" s="184"/>
      <c r="HTB10" s="184"/>
      <c r="HTC10" s="184"/>
      <c r="HTD10" s="184"/>
      <c r="HTE10" s="184"/>
      <c r="HTF10" s="184"/>
      <c r="HTG10" s="184"/>
      <c r="HTH10" s="184"/>
      <c r="HTI10" s="184"/>
      <c r="HTJ10" s="184"/>
      <c r="HTK10" s="184"/>
      <c r="HTL10" s="184"/>
      <c r="HTM10" s="184"/>
      <c r="HTN10" s="184"/>
      <c r="HTO10" s="184"/>
      <c r="HTP10" s="184"/>
      <c r="HTQ10" s="184"/>
      <c r="HTR10" s="184"/>
      <c r="HTS10" s="184"/>
      <c r="HTT10" s="184"/>
      <c r="HTU10" s="184"/>
      <c r="HTV10" s="184"/>
      <c r="HTW10" s="184"/>
      <c r="HTX10" s="184"/>
      <c r="HTY10" s="184"/>
      <c r="HTZ10" s="184"/>
      <c r="HUA10" s="184"/>
      <c r="HUB10" s="184"/>
      <c r="HUC10" s="184"/>
      <c r="HUD10" s="184"/>
      <c r="HUE10" s="184"/>
      <c r="HUF10" s="184"/>
      <c r="HUG10" s="184"/>
      <c r="HUH10" s="184"/>
      <c r="HUI10" s="184"/>
      <c r="HUJ10" s="184"/>
      <c r="HUK10" s="184"/>
      <c r="HUL10" s="184"/>
      <c r="HUM10" s="184"/>
      <c r="HUN10" s="184"/>
      <c r="HUO10" s="184"/>
      <c r="HUP10" s="184"/>
      <c r="HUQ10" s="184"/>
      <c r="HUR10" s="184"/>
      <c r="HUS10" s="184"/>
      <c r="HUT10" s="184"/>
      <c r="HUU10" s="184"/>
      <c r="HUV10" s="184"/>
      <c r="HUW10" s="184"/>
      <c r="HUX10" s="184"/>
      <c r="HUY10" s="184"/>
      <c r="HUZ10" s="184"/>
      <c r="HVA10" s="184"/>
      <c r="HVB10" s="184"/>
      <c r="HVC10" s="184"/>
      <c r="HVD10" s="184"/>
      <c r="HVE10" s="184"/>
      <c r="HVF10" s="184"/>
      <c r="HVG10" s="184"/>
      <c r="HVH10" s="184"/>
      <c r="HVI10" s="184"/>
      <c r="HVJ10" s="184"/>
      <c r="HVK10" s="184"/>
      <c r="HVL10" s="184"/>
      <c r="HVM10" s="184"/>
      <c r="HVN10" s="184"/>
      <c r="HVO10" s="184"/>
      <c r="HVP10" s="184"/>
      <c r="HVQ10" s="184"/>
      <c r="HVR10" s="184"/>
      <c r="HVS10" s="184"/>
      <c r="HVT10" s="184"/>
      <c r="HVU10" s="184"/>
      <c r="HVV10" s="184"/>
      <c r="HVW10" s="184"/>
      <c r="HVX10" s="184"/>
      <c r="HVY10" s="184"/>
      <c r="HVZ10" s="184"/>
      <c r="HWA10" s="184"/>
      <c r="HWB10" s="184"/>
      <c r="HWC10" s="184"/>
      <c r="HWD10" s="184"/>
      <c r="HWE10" s="184"/>
      <c r="HWF10" s="184"/>
      <c r="HWG10" s="184"/>
      <c r="HWH10" s="184"/>
      <c r="HWI10" s="184"/>
      <c r="HWJ10" s="184"/>
      <c r="HWK10" s="184"/>
      <c r="HWL10" s="184"/>
      <c r="HWM10" s="184"/>
      <c r="HWN10" s="184"/>
      <c r="HWO10" s="184"/>
      <c r="HWP10" s="184"/>
      <c r="HWQ10" s="184"/>
      <c r="HWR10" s="184"/>
      <c r="HWS10" s="184"/>
      <c r="HWT10" s="184"/>
      <c r="HWU10" s="184"/>
      <c r="HWV10" s="184"/>
      <c r="HWW10" s="184"/>
      <c r="HWX10" s="184"/>
      <c r="HWY10" s="184"/>
      <c r="HWZ10" s="184"/>
      <c r="HXA10" s="184"/>
      <c r="HXB10" s="184"/>
      <c r="HXC10" s="184"/>
      <c r="HXD10" s="184"/>
      <c r="HXE10" s="184"/>
      <c r="HXF10" s="184"/>
      <c r="HXG10" s="184"/>
      <c r="HXH10" s="184"/>
      <c r="HXI10" s="184"/>
      <c r="HXJ10" s="184"/>
      <c r="HXK10" s="184"/>
      <c r="HXL10" s="184"/>
      <c r="HXM10" s="184"/>
      <c r="HXN10" s="184"/>
      <c r="HXO10" s="184"/>
      <c r="HXP10" s="184"/>
      <c r="HXQ10" s="184"/>
      <c r="HXR10" s="184"/>
      <c r="HXS10" s="184"/>
      <c r="HXT10" s="184"/>
      <c r="HXU10" s="184"/>
      <c r="HXV10" s="184"/>
      <c r="HXW10" s="184"/>
      <c r="HXX10" s="184"/>
      <c r="HXY10" s="184"/>
      <c r="HXZ10" s="184"/>
      <c r="HYA10" s="184"/>
      <c r="HYB10" s="184"/>
      <c r="HYC10" s="184"/>
      <c r="HYD10" s="184"/>
      <c r="HYE10" s="184"/>
      <c r="HYF10" s="184"/>
      <c r="HYG10" s="184"/>
      <c r="HYH10" s="184"/>
      <c r="HYI10" s="184"/>
      <c r="HYJ10" s="184"/>
      <c r="HYK10" s="184"/>
      <c r="HYL10" s="184"/>
      <c r="HYM10" s="184"/>
      <c r="HYN10" s="184"/>
      <c r="HYO10" s="184"/>
      <c r="HYP10" s="184"/>
      <c r="HYQ10" s="184"/>
      <c r="HYR10" s="184"/>
      <c r="HYS10" s="184"/>
      <c r="HYT10" s="184"/>
      <c r="HYU10" s="184"/>
      <c r="HYV10" s="184"/>
      <c r="HYW10" s="184"/>
      <c r="HYX10" s="184"/>
      <c r="HYY10" s="184"/>
      <c r="HYZ10" s="184"/>
      <c r="HZA10" s="184"/>
      <c r="HZB10" s="184"/>
      <c r="HZC10" s="184"/>
      <c r="HZD10" s="184"/>
      <c r="HZE10" s="184"/>
      <c r="HZF10" s="184"/>
      <c r="HZG10" s="184"/>
      <c r="HZH10" s="184"/>
      <c r="HZI10" s="184"/>
      <c r="HZJ10" s="184"/>
      <c r="HZK10" s="184"/>
      <c r="HZL10" s="184"/>
      <c r="HZM10" s="184"/>
      <c r="HZN10" s="184"/>
      <c r="HZO10" s="184"/>
      <c r="HZP10" s="184"/>
      <c r="HZQ10" s="184"/>
      <c r="HZR10" s="184"/>
      <c r="HZS10" s="184"/>
      <c r="HZT10" s="184"/>
      <c r="HZU10" s="184"/>
      <c r="HZV10" s="184"/>
      <c r="HZW10" s="184"/>
      <c r="HZX10" s="184"/>
      <c r="HZY10" s="184"/>
      <c r="HZZ10" s="184"/>
      <c r="IAA10" s="184"/>
      <c r="IAB10" s="184"/>
      <c r="IAC10" s="184"/>
      <c r="IAD10" s="184"/>
      <c r="IAE10" s="184"/>
      <c r="IAF10" s="184"/>
      <c r="IAG10" s="184"/>
      <c r="IAH10" s="184"/>
      <c r="IAI10" s="184"/>
      <c r="IAJ10" s="184"/>
      <c r="IAK10" s="184"/>
      <c r="IAL10" s="184"/>
      <c r="IAM10" s="184"/>
      <c r="IAN10" s="184"/>
      <c r="IAO10" s="184"/>
      <c r="IAP10" s="184"/>
      <c r="IAQ10" s="184"/>
      <c r="IAR10" s="184"/>
      <c r="IAS10" s="184"/>
      <c r="IAT10" s="184"/>
      <c r="IAU10" s="184"/>
      <c r="IAV10" s="184"/>
      <c r="IAW10" s="184"/>
      <c r="IAX10" s="184"/>
      <c r="IAY10" s="184"/>
      <c r="IAZ10" s="184"/>
      <c r="IBA10" s="184"/>
      <c r="IBB10" s="184"/>
      <c r="IBC10" s="184"/>
      <c r="IBD10" s="184"/>
      <c r="IBE10" s="184"/>
      <c r="IBF10" s="184"/>
      <c r="IBG10" s="184"/>
      <c r="IBH10" s="184"/>
      <c r="IBI10" s="184"/>
      <c r="IBJ10" s="184"/>
      <c r="IBK10" s="184"/>
      <c r="IBL10" s="184"/>
      <c r="IBM10" s="184"/>
      <c r="IBN10" s="184"/>
      <c r="IBO10" s="184"/>
      <c r="IBP10" s="184"/>
      <c r="IBQ10" s="184"/>
      <c r="IBR10" s="184"/>
      <c r="IBS10" s="184"/>
      <c r="IBT10" s="184"/>
      <c r="IBU10" s="184"/>
      <c r="IBV10" s="184"/>
      <c r="IBW10" s="184"/>
      <c r="IBX10" s="184"/>
      <c r="IBY10" s="184"/>
      <c r="IBZ10" s="184"/>
      <c r="ICA10" s="184"/>
      <c r="ICB10" s="184"/>
      <c r="ICC10" s="184"/>
      <c r="ICD10" s="184"/>
      <c r="ICE10" s="184"/>
      <c r="ICF10" s="184"/>
      <c r="ICG10" s="184"/>
      <c r="ICH10" s="184"/>
      <c r="ICI10" s="184"/>
      <c r="ICJ10" s="184"/>
      <c r="ICK10" s="184"/>
      <c r="ICL10" s="184"/>
      <c r="ICM10" s="184"/>
      <c r="ICN10" s="184"/>
      <c r="ICO10" s="184"/>
      <c r="ICP10" s="184"/>
      <c r="ICQ10" s="184"/>
      <c r="ICR10" s="184"/>
      <c r="ICS10" s="184"/>
      <c r="ICT10" s="184"/>
      <c r="ICU10" s="184"/>
      <c r="ICV10" s="184"/>
      <c r="ICW10" s="184"/>
      <c r="ICX10" s="184"/>
      <c r="ICY10" s="184"/>
      <c r="ICZ10" s="184"/>
      <c r="IDA10" s="184"/>
      <c r="IDB10" s="184"/>
      <c r="IDC10" s="184"/>
      <c r="IDD10" s="184"/>
      <c r="IDE10" s="184"/>
      <c r="IDF10" s="184"/>
      <c r="IDG10" s="184"/>
      <c r="IDH10" s="184"/>
      <c r="IDI10" s="184"/>
      <c r="IDJ10" s="184"/>
      <c r="IDK10" s="184"/>
      <c r="IDL10" s="184"/>
      <c r="IDM10" s="184"/>
      <c r="IDN10" s="184"/>
      <c r="IDO10" s="184"/>
      <c r="IDP10" s="184"/>
      <c r="IDQ10" s="184"/>
      <c r="IDR10" s="184"/>
      <c r="IDS10" s="184"/>
      <c r="IDT10" s="184"/>
      <c r="IDU10" s="184"/>
      <c r="IDV10" s="184"/>
      <c r="IDW10" s="184"/>
      <c r="IDX10" s="184"/>
      <c r="IDY10" s="184"/>
      <c r="IDZ10" s="184"/>
      <c r="IEA10" s="184"/>
      <c r="IEB10" s="184"/>
      <c r="IEC10" s="184"/>
      <c r="IED10" s="184"/>
      <c r="IEE10" s="184"/>
      <c r="IEF10" s="184"/>
      <c r="IEG10" s="184"/>
      <c r="IEH10" s="184"/>
      <c r="IEI10" s="184"/>
      <c r="IEJ10" s="184"/>
      <c r="IEK10" s="184"/>
      <c r="IEL10" s="184"/>
      <c r="IEM10" s="184"/>
      <c r="IEN10" s="184"/>
      <c r="IEO10" s="184"/>
      <c r="IEP10" s="184"/>
      <c r="IEQ10" s="184"/>
      <c r="IER10" s="184"/>
      <c r="IES10" s="184"/>
      <c r="IET10" s="184"/>
      <c r="IEU10" s="184"/>
      <c r="IEV10" s="184"/>
      <c r="IEW10" s="184"/>
      <c r="IEX10" s="184"/>
      <c r="IEY10" s="184"/>
      <c r="IEZ10" s="184"/>
      <c r="IFA10" s="184"/>
      <c r="IFB10" s="184"/>
      <c r="IFC10" s="184"/>
      <c r="IFD10" s="184"/>
      <c r="IFE10" s="184"/>
      <c r="IFF10" s="184"/>
      <c r="IFG10" s="184"/>
      <c r="IFH10" s="184"/>
      <c r="IFI10" s="184"/>
      <c r="IFJ10" s="184"/>
      <c r="IFK10" s="184"/>
      <c r="IFL10" s="184"/>
      <c r="IFM10" s="184"/>
      <c r="IFN10" s="184"/>
      <c r="IFO10" s="184"/>
      <c r="IFP10" s="184"/>
      <c r="IFQ10" s="184"/>
      <c r="IFR10" s="184"/>
      <c r="IFS10" s="184"/>
      <c r="IFT10" s="184"/>
      <c r="IFU10" s="184"/>
      <c r="IFV10" s="184"/>
      <c r="IFW10" s="184"/>
      <c r="IFX10" s="184"/>
      <c r="IFY10" s="184"/>
      <c r="IFZ10" s="184"/>
      <c r="IGA10" s="184"/>
      <c r="IGB10" s="184"/>
      <c r="IGC10" s="184"/>
      <c r="IGD10" s="184"/>
      <c r="IGE10" s="184"/>
      <c r="IGF10" s="184"/>
      <c r="IGG10" s="184"/>
      <c r="IGH10" s="184"/>
      <c r="IGI10" s="184"/>
      <c r="IGJ10" s="184"/>
      <c r="IGK10" s="184"/>
      <c r="IGL10" s="184"/>
      <c r="IGM10" s="184"/>
      <c r="IGN10" s="184"/>
      <c r="IGO10" s="184"/>
      <c r="IGP10" s="184"/>
      <c r="IGQ10" s="184"/>
      <c r="IGR10" s="184"/>
      <c r="IGS10" s="184"/>
      <c r="IGT10" s="184"/>
      <c r="IGU10" s="184"/>
      <c r="IGV10" s="184"/>
      <c r="IGW10" s="184"/>
      <c r="IGX10" s="184"/>
      <c r="IGY10" s="184"/>
      <c r="IGZ10" s="184"/>
      <c r="IHA10" s="184"/>
      <c r="IHB10" s="184"/>
      <c r="IHC10" s="184"/>
      <c r="IHD10" s="184"/>
      <c r="IHE10" s="184"/>
      <c r="IHF10" s="184"/>
      <c r="IHG10" s="184"/>
      <c r="IHH10" s="184"/>
      <c r="IHI10" s="184"/>
      <c r="IHJ10" s="184"/>
      <c r="IHK10" s="184"/>
      <c r="IHL10" s="184"/>
      <c r="IHM10" s="184"/>
      <c r="IHN10" s="184"/>
      <c r="IHO10" s="184"/>
      <c r="IHP10" s="184"/>
      <c r="IHQ10" s="184"/>
      <c r="IHR10" s="184"/>
      <c r="IHS10" s="184"/>
      <c r="IHT10" s="184"/>
      <c r="IHU10" s="184"/>
      <c r="IHV10" s="184"/>
      <c r="IHW10" s="184"/>
      <c r="IHX10" s="184"/>
      <c r="IHY10" s="184"/>
      <c r="IHZ10" s="184"/>
      <c r="IIA10" s="184"/>
      <c r="IIB10" s="184"/>
      <c r="IIC10" s="184"/>
      <c r="IID10" s="184"/>
      <c r="IIE10" s="184"/>
      <c r="IIF10" s="184"/>
      <c r="IIG10" s="184"/>
      <c r="IIH10" s="184"/>
      <c r="III10" s="184"/>
      <c r="IIJ10" s="184"/>
      <c r="IIK10" s="184"/>
      <c r="IIL10" s="184"/>
      <c r="IIM10" s="184"/>
      <c r="IIN10" s="184"/>
      <c r="IIO10" s="184"/>
      <c r="IIP10" s="184"/>
      <c r="IIQ10" s="184"/>
      <c r="IIR10" s="184"/>
      <c r="IIS10" s="184"/>
      <c r="IIT10" s="184"/>
      <c r="IIU10" s="184"/>
      <c r="IIV10" s="184"/>
      <c r="IIW10" s="184"/>
      <c r="IIX10" s="184"/>
      <c r="IIY10" s="184"/>
      <c r="IIZ10" s="184"/>
      <c r="IJA10" s="184"/>
      <c r="IJB10" s="184"/>
      <c r="IJC10" s="184"/>
      <c r="IJD10" s="184"/>
      <c r="IJE10" s="184"/>
      <c r="IJF10" s="184"/>
      <c r="IJG10" s="184"/>
      <c r="IJH10" s="184"/>
      <c r="IJI10" s="184"/>
      <c r="IJJ10" s="184"/>
      <c r="IJK10" s="184"/>
      <c r="IJL10" s="184"/>
      <c r="IJM10" s="184"/>
      <c r="IJN10" s="184"/>
      <c r="IJO10" s="184"/>
      <c r="IJP10" s="184"/>
      <c r="IJQ10" s="184"/>
      <c r="IJR10" s="184"/>
      <c r="IJS10" s="184"/>
      <c r="IJT10" s="184"/>
      <c r="IJU10" s="184"/>
      <c r="IJV10" s="184"/>
      <c r="IJW10" s="184"/>
      <c r="IJX10" s="184"/>
      <c r="IJY10" s="184"/>
      <c r="IJZ10" s="184"/>
      <c r="IKA10" s="184"/>
      <c r="IKB10" s="184"/>
      <c r="IKC10" s="184"/>
      <c r="IKD10" s="184"/>
      <c r="IKE10" s="184"/>
      <c r="IKF10" s="184"/>
      <c r="IKG10" s="184"/>
      <c r="IKH10" s="184"/>
      <c r="IKI10" s="184"/>
      <c r="IKJ10" s="184"/>
      <c r="IKK10" s="184"/>
      <c r="IKL10" s="184"/>
      <c r="IKM10" s="184"/>
      <c r="IKN10" s="184"/>
      <c r="IKO10" s="184"/>
      <c r="IKP10" s="184"/>
      <c r="IKQ10" s="184"/>
      <c r="IKR10" s="184"/>
      <c r="IKS10" s="184"/>
      <c r="IKT10" s="184"/>
      <c r="IKU10" s="184"/>
      <c r="IKV10" s="184"/>
      <c r="IKW10" s="184"/>
      <c r="IKX10" s="184"/>
      <c r="IKY10" s="184"/>
      <c r="IKZ10" s="184"/>
      <c r="ILA10" s="184"/>
      <c r="ILB10" s="184"/>
      <c r="ILC10" s="184"/>
      <c r="ILD10" s="184"/>
      <c r="ILE10" s="184"/>
      <c r="ILF10" s="184"/>
      <c r="ILG10" s="184"/>
      <c r="ILH10" s="184"/>
      <c r="ILI10" s="184"/>
      <c r="ILJ10" s="184"/>
      <c r="ILK10" s="184"/>
      <c r="ILL10" s="184"/>
      <c r="ILM10" s="184"/>
      <c r="ILN10" s="184"/>
      <c r="ILO10" s="184"/>
      <c r="ILP10" s="184"/>
      <c r="ILQ10" s="184"/>
      <c r="ILR10" s="184"/>
      <c r="ILS10" s="184"/>
      <c r="ILT10" s="184"/>
      <c r="ILU10" s="184"/>
      <c r="ILV10" s="184"/>
      <c r="ILW10" s="184"/>
      <c r="ILX10" s="184"/>
      <c r="ILY10" s="184"/>
      <c r="ILZ10" s="184"/>
      <c r="IMA10" s="184"/>
      <c r="IMB10" s="184"/>
      <c r="IMC10" s="184"/>
      <c r="IMD10" s="184"/>
      <c r="IME10" s="184"/>
      <c r="IMF10" s="184"/>
      <c r="IMG10" s="184"/>
      <c r="IMH10" s="184"/>
      <c r="IMI10" s="184"/>
      <c r="IMJ10" s="184"/>
      <c r="IMK10" s="184"/>
      <c r="IML10" s="184"/>
      <c r="IMM10" s="184"/>
      <c r="IMN10" s="184"/>
      <c r="IMO10" s="184"/>
      <c r="IMP10" s="184"/>
      <c r="IMQ10" s="184"/>
      <c r="IMR10" s="184"/>
      <c r="IMS10" s="184"/>
      <c r="IMT10" s="184"/>
      <c r="IMU10" s="184"/>
      <c r="IMV10" s="184"/>
      <c r="IMW10" s="184"/>
      <c r="IMX10" s="184"/>
      <c r="IMY10" s="184"/>
      <c r="IMZ10" s="184"/>
      <c r="INA10" s="184"/>
      <c r="INB10" s="184"/>
      <c r="INC10" s="184"/>
      <c r="IND10" s="184"/>
      <c r="INE10" s="184"/>
      <c r="INF10" s="184"/>
      <c r="ING10" s="184"/>
      <c r="INH10" s="184"/>
      <c r="INI10" s="184"/>
      <c r="INJ10" s="184"/>
      <c r="INK10" s="184"/>
      <c r="INL10" s="184"/>
      <c r="INM10" s="184"/>
      <c r="INN10" s="184"/>
      <c r="INO10" s="184"/>
      <c r="INP10" s="184"/>
      <c r="INQ10" s="184"/>
      <c r="INR10" s="184"/>
      <c r="INS10" s="184"/>
      <c r="INT10" s="184"/>
      <c r="INU10" s="184"/>
      <c r="INV10" s="184"/>
      <c r="INW10" s="184"/>
      <c r="INX10" s="184"/>
      <c r="INY10" s="184"/>
      <c r="INZ10" s="184"/>
      <c r="IOA10" s="184"/>
      <c r="IOB10" s="184"/>
      <c r="IOC10" s="184"/>
      <c r="IOD10" s="184"/>
      <c r="IOE10" s="184"/>
      <c r="IOF10" s="184"/>
      <c r="IOG10" s="184"/>
      <c r="IOH10" s="184"/>
      <c r="IOI10" s="184"/>
      <c r="IOJ10" s="184"/>
      <c r="IOK10" s="184"/>
      <c r="IOL10" s="184"/>
      <c r="IOM10" s="184"/>
      <c r="ION10" s="184"/>
      <c r="IOO10" s="184"/>
      <c r="IOP10" s="184"/>
      <c r="IOQ10" s="184"/>
      <c r="IOR10" s="184"/>
      <c r="IOS10" s="184"/>
      <c r="IOT10" s="184"/>
      <c r="IOU10" s="184"/>
      <c r="IOV10" s="184"/>
      <c r="IOW10" s="184"/>
      <c r="IOX10" s="184"/>
      <c r="IOY10" s="184"/>
      <c r="IOZ10" s="184"/>
      <c r="IPA10" s="184"/>
      <c r="IPB10" s="184"/>
      <c r="IPC10" s="184"/>
      <c r="IPD10" s="184"/>
      <c r="IPE10" s="184"/>
      <c r="IPF10" s="184"/>
      <c r="IPG10" s="184"/>
      <c r="IPH10" s="184"/>
      <c r="IPI10" s="184"/>
      <c r="IPJ10" s="184"/>
      <c r="IPK10" s="184"/>
      <c r="IPL10" s="184"/>
      <c r="IPM10" s="184"/>
      <c r="IPN10" s="184"/>
      <c r="IPO10" s="184"/>
      <c r="IPP10" s="184"/>
      <c r="IPQ10" s="184"/>
      <c r="IPR10" s="184"/>
      <c r="IPS10" s="184"/>
      <c r="IPT10" s="184"/>
      <c r="IPU10" s="184"/>
      <c r="IPV10" s="184"/>
      <c r="IPW10" s="184"/>
      <c r="IPX10" s="184"/>
      <c r="IPY10" s="184"/>
      <c r="IPZ10" s="184"/>
      <c r="IQA10" s="184"/>
      <c r="IQB10" s="184"/>
      <c r="IQC10" s="184"/>
      <c r="IQD10" s="184"/>
      <c r="IQE10" s="184"/>
      <c r="IQF10" s="184"/>
      <c r="IQG10" s="184"/>
      <c r="IQH10" s="184"/>
      <c r="IQI10" s="184"/>
      <c r="IQJ10" s="184"/>
      <c r="IQK10" s="184"/>
      <c r="IQL10" s="184"/>
      <c r="IQM10" s="184"/>
      <c r="IQN10" s="184"/>
      <c r="IQO10" s="184"/>
      <c r="IQP10" s="184"/>
      <c r="IQQ10" s="184"/>
      <c r="IQR10" s="184"/>
      <c r="IQS10" s="184"/>
      <c r="IQT10" s="184"/>
      <c r="IQU10" s="184"/>
      <c r="IQV10" s="184"/>
      <c r="IQW10" s="184"/>
      <c r="IQX10" s="184"/>
      <c r="IQY10" s="184"/>
      <c r="IQZ10" s="184"/>
      <c r="IRA10" s="184"/>
      <c r="IRB10" s="184"/>
      <c r="IRC10" s="184"/>
      <c r="IRD10" s="184"/>
      <c r="IRE10" s="184"/>
      <c r="IRF10" s="184"/>
      <c r="IRG10" s="184"/>
      <c r="IRH10" s="184"/>
      <c r="IRI10" s="184"/>
      <c r="IRJ10" s="184"/>
      <c r="IRK10" s="184"/>
      <c r="IRL10" s="184"/>
      <c r="IRM10" s="184"/>
      <c r="IRN10" s="184"/>
      <c r="IRO10" s="184"/>
      <c r="IRP10" s="184"/>
      <c r="IRQ10" s="184"/>
      <c r="IRR10" s="184"/>
      <c r="IRS10" s="184"/>
      <c r="IRT10" s="184"/>
      <c r="IRU10" s="184"/>
      <c r="IRV10" s="184"/>
      <c r="IRW10" s="184"/>
      <c r="IRX10" s="184"/>
      <c r="IRY10" s="184"/>
      <c r="IRZ10" s="184"/>
      <c r="ISA10" s="184"/>
      <c r="ISB10" s="184"/>
      <c r="ISC10" s="184"/>
      <c r="ISD10" s="184"/>
      <c r="ISE10" s="184"/>
      <c r="ISF10" s="184"/>
      <c r="ISG10" s="184"/>
      <c r="ISH10" s="184"/>
      <c r="ISI10" s="184"/>
      <c r="ISJ10" s="184"/>
      <c r="ISK10" s="184"/>
      <c r="ISL10" s="184"/>
      <c r="ISM10" s="184"/>
      <c r="ISN10" s="184"/>
      <c r="ISO10" s="184"/>
      <c r="ISP10" s="184"/>
      <c r="ISQ10" s="184"/>
      <c r="ISR10" s="184"/>
      <c r="ISS10" s="184"/>
      <c r="IST10" s="184"/>
      <c r="ISU10" s="184"/>
      <c r="ISV10" s="184"/>
      <c r="ISW10" s="184"/>
      <c r="ISX10" s="184"/>
      <c r="ISY10" s="184"/>
      <c r="ISZ10" s="184"/>
      <c r="ITA10" s="184"/>
      <c r="ITB10" s="184"/>
      <c r="ITC10" s="184"/>
      <c r="ITD10" s="184"/>
      <c r="ITE10" s="184"/>
      <c r="ITF10" s="184"/>
      <c r="ITG10" s="184"/>
      <c r="ITH10" s="184"/>
      <c r="ITI10" s="184"/>
      <c r="ITJ10" s="184"/>
      <c r="ITK10" s="184"/>
      <c r="ITL10" s="184"/>
      <c r="ITM10" s="184"/>
      <c r="ITN10" s="184"/>
      <c r="ITO10" s="184"/>
      <c r="ITP10" s="184"/>
      <c r="ITQ10" s="184"/>
      <c r="ITR10" s="184"/>
      <c r="ITS10" s="184"/>
      <c r="ITT10" s="184"/>
      <c r="ITU10" s="184"/>
      <c r="ITV10" s="184"/>
      <c r="ITW10" s="184"/>
      <c r="ITX10" s="184"/>
      <c r="ITY10" s="184"/>
      <c r="ITZ10" s="184"/>
      <c r="IUA10" s="184"/>
      <c r="IUB10" s="184"/>
      <c r="IUC10" s="184"/>
      <c r="IUD10" s="184"/>
      <c r="IUE10" s="184"/>
      <c r="IUF10" s="184"/>
      <c r="IUG10" s="184"/>
      <c r="IUH10" s="184"/>
      <c r="IUI10" s="184"/>
      <c r="IUJ10" s="184"/>
      <c r="IUK10" s="184"/>
      <c r="IUL10" s="184"/>
      <c r="IUM10" s="184"/>
      <c r="IUN10" s="184"/>
      <c r="IUO10" s="184"/>
      <c r="IUP10" s="184"/>
      <c r="IUQ10" s="184"/>
      <c r="IUR10" s="184"/>
      <c r="IUS10" s="184"/>
      <c r="IUT10" s="184"/>
      <c r="IUU10" s="184"/>
      <c r="IUV10" s="184"/>
      <c r="IUW10" s="184"/>
      <c r="IUX10" s="184"/>
      <c r="IUY10" s="184"/>
      <c r="IUZ10" s="184"/>
      <c r="IVA10" s="184"/>
      <c r="IVB10" s="184"/>
      <c r="IVC10" s="184"/>
      <c r="IVD10" s="184"/>
      <c r="IVE10" s="184"/>
      <c r="IVF10" s="184"/>
      <c r="IVG10" s="184"/>
      <c r="IVH10" s="184"/>
      <c r="IVI10" s="184"/>
      <c r="IVJ10" s="184"/>
      <c r="IVK10" s="184"/>
      <c r="IVL10" s="184"/>
      <c r="IVM10" s="184"/>
      <c r="IVN10" s="184"/>
      <c r="IVO10" s="184"/>
      <c r="IVP10" s="184"/>
      <c r="IVQ10" s="184"/>
      <c r="IVR10" s="184"/>
      <c r="IVS10" s="184"/>
      <c r="IVT10" s="184"/>
      <c r="IVU10" s="184"/>
      <c r="IVV10" s="184"/>
      <c r="IVW10" s="184"/>
      <c r="IVX10" s="184"/>
      <c r="IVY10" s="184"/>
      <c r="IVZ10" s="184"/>
      <c r="IWA10" s="184"/>
      <c r="IWB10" s="184"/>
      <c r="IWC10" s="184"/>
      <c r="IWD10" s="184"/>
      <c r="IWE10" s="184"/>
      <c r="IWF10" s="184"/>
      <c r="IWG10" s="184"/>
      <c r="IWH10" s="184"/>
      <c r="IWI10" s="184"/>
      <c r="IWJ10" s="184"/>
      <c r="IWK10" s="184"/>
      <c r="IWL10" s="184"/>
      <c r="IWM10" s="184"/>
      <c r="IWN10" s="184"/>
      <c r="IWO10" s="184"/>
      <c r="IWP10" s="184"/>
      <c r="IWQ10" s="184"/>
      <c r="IWR10" s="184"/>
      <c r="IWS10" s="184"/>
      <c r="IWT10" s="184"/>
      <c r="IWU10" s="184"/>
      <c r="IWV10" s="184"/>
      <c r="IWW10" s="184"/>
      <c r="IWX10" s="184"/>
      <c r="IWY10" s="184"/>
      <c r="IWZ10" s="184"/>
      <c r="IXA10" s="184"/>
      <c r="IXB10" s="184"/>
      <c r="IXC10" s="184"/>
      <c r="IXD10" s="184"/>
      <c r="IXE10" s="184"/>
      <c r="IXF10" s="184"/>
      <c r="IXG10" s="184"/>
      <c r="IXH10" s="184"/>
      <c r="IXI10" s="184"/>
      <c r="IXJ10" s="184"/>
      <c r="IXK10" s="184"/>
      <c r="IXL10" s="184"/>
      <c r="IXM10" s="184"/>
      <c r="IXN10" s="184"/>
      <c r="IXO10" s="184"/>
      <c r="IXP10" s="184"/>
      <c r="IXQ10" s="184"/>
      <c r="IXR10" s="184"/>
      <c r="IXS10" s="184"/>
      <c r="IXT10" s="184"/>
      <c r="IXU10" s="184"/>
      <c r="IXV10" s="184"/>
      <c r="IXW10" s="184"/>
      <c r="IXX10" s="184"/>
      <c r="IXY10" s="184"/>
      <c r="IXZ10" s="184"/>
      <c r="IYA10" s="184"/>
      <c r="IYB10" s="184"/>
      <c r="IYC10" s="184"/>
      <c r="IYD10" s="184"/>
      <c r="IYE10" s="184"/>
      <c r="IYF10" s="184"/>
      <c r="IYG10" s="184"/>
      <c r="IYH10" s="184"/>
      <c r="IYI10" s="184"/>
      <c r="IYJ10" s="184"/>
      <c r="IYK10" s="184"/>
      <c r="IYL10" s="184"/>
      <c r="IYM10" s="184"/>
      <c r="IYN10" s="184"/>
      <c r="IYO10" s="184"/>
      <c r="IYP10" s="184"/>
      <c r="IYQ10" s="184"/>
      <c r="IYR10" s="184"/>
      <c r="IYS10" s="184"/>
      <c r="IYT10" s="184"/>
      <c r="IYU10" s="184"/>
      <c r="IYV10" s="184"/>
      <c r="IYW10" s="184"/>
      <c r="IYX10" s="184"/>
      <c r="IYY10" s="184"/>
      <c r="IYZ10" s="184"/>
      <c r="IZA10" s="184"/>
      <c r="IZB10" s="184"/>
      <c r="IZC10" s="184"/>
      <c r="IZD10" s="184"/>
      <c r="IZE10" s="184"/>
      <c r="IZF10" s="184"/>
      <c r="IZG10" s="184"/>
      <c r="IZH10" s="184"/>
      <c r="IZI10" s="184"/>
      <c r="IZJ10" s="184"/>
      <c r="IZK10" s="184"/>
      <c r="IZL10" s="184"/>
      <c r="IZM10" s="184"/>
      <c r="IZN10" s="184"/>
      <c r="IZO10" s="184"/>
      <c r="IZP10" s="184"/>
      <c r="IZQ10" s="184"/>
      <c r="IZR10" s="184"/>
      <c r="IZS10" s="184"/>
      <c r="IZT10" s="184"/>
      <c r="IZU10" s="184"/>
      <c r="IZV10" s="184"/>
      <c r="IZW10" s="184"/>
      <c r="IZX10" s="184"/>
      <c r="IZY10" s="184"/>
      <c r="IZZ10" s="184"/>
      <c r="JAA10" s="184"/>
      <c r="JAB10" s="184"/>
      <c r="JAC10" s="184"/>
      <c r="JAD10" s="184"/>
      <c r="JAE10" s="184"/>
      <c r="JAF10" s="184"/>
      <c r="JAG10" s="184"/>
      <c r="JAH10" s="184"/>
      <c r="JAI10" s="184"/>
      <c r="JAJ10" s="184"/>
      <c r="JAK10" s="184"/>
      <c r="JAL10" s="184"/>
      <c r="JAM10" s="184"/>
      <c r="JAN10" s="184"/>
      <c r="JAO10" s="184"/>
      <c r="JAP10" s="184"/>
      <c r="JAQ10" s="184"/>
      <c r="JAR10" s="184"/>
      <c r="JAS10" s="184"/>
      <c r="JAT10" s="184"/>
      <c r="JAU10" s="184"/>
      <c r="JAV10" s="184"/>
      <c r="JAW10" s="184"/>
      <c r="JAX10" s="184"/>
      <c r="JAY10" s="184"/>
      <c r="JAZ10" s="184"/>
      <c r="JBA10" s="184"/>
      <c r="JBB10" s="184"/>
      <c r="JBC10" s="184"/>
      <c r="JBD10" s="184"/>
      <c r="JBE10" s="184"/>
      <c r="JBF10" s="184"/>
      <c r="JBG10" s="184"/>
      <c r="JBH10" s="184"/>
      <c r="JBI10" s="184"/>
      <c r="JBJ10" s="184"/>
      <c r="JBK10" s="184"/>
      <c r="JBL10" s="184"/>
      <c r="JBM10" s="184"/>
      <c r="JBN10" s="184"/>
      <c r="JBO10" s="184"/>
      <c r="JBP10" s="184"/>
      <c r="JBQ10" s="184"/>
      <c r="JBR10" s="184"/>
      <c r="JBS10" s="184"/>
      <c r="JBT10" s="184"/>
      <c r="JBU10" s="184"/>
      <c r="JBV10" s="184"/>
      <c r="JBW10" s="184"/>
      <c r="JBX10" s="184"/>
      <c r="JBY10" s="184"/>
      <c r="JBZ10" s="184"/>
      <c r="JCA10" s="184"/>
      <c r="JCB10" s="184"/>
      <c r="JCC10" s="184"/>
      <c r="JCD10" s="184"/>
      <c r="JCE10" s="184"/>
      <c r="JCF10" s="184"/>
      <c r="JCG10" s="184"/>
      <c r="JCH10" s="184"/>
      <c r="JCI10" s="184"/>
      <c r="JCJ10" s="184"/>
      <c r="JCK10" s="184"/>
      <c r="JCL10" s="184"/>
      <c r="JCM10" s="184"/>
      <c r="JCN10" s="184"/>
      <c r="JCO10" s="184"/>
      <c r="JCP10" s="184"/>
      <c r="JCQ10" s="184"/>
      <c r="JCR10" s="184"/>
      <c r="JCS10" s="184"/>
      <c r="JCT10" s="184"/>
      <c r="JCU10" s="184"/>
      <c r="JCV10" s="184"/>
      <c r="JCW10" s="184"/>
      <c r="JCX10" s="184"/>
      <c r="JCY10" s="184"/>
      <c r="JCZ10" s="184"/>
      <c r="JDA10" s="184"/>
      <c r="JDB10" s="184"/>
      <c r="JDC10" s="184"/>
      <c r="JDD10" s="184"/>
      <c r="JDE10" s="184"/>
      <c r="JDF10" s="184"/>
      <c r="JDG10" s="184"/>
      <c r="JDH10" s="184"/>
      <c r="JDI10" s="184"/>
      <c r="JDJ10" s="184"/>
      <c r="JDK10" s="184"/>
      <c r="JDL10" s="184"/>
      <c r="JDM10" s="184"/>
      <c r="JDN10" s="184"/>
      <c r="JDO10" s="184"/>
      <c r="JDP10" s="184"/>
      <c r="JDQ10" s="184"/>
      <c r="JDR10" s="184"/>
      <c r="JDS10" s="184"/>
      <c r="JDT10" s="184"/>
      <c r="JDU10" s="184"/>
      <c r="JDV10" s="184"/>
      <c r="JDW10" s="184"/>
      <c r="JDX10" s="184"/>
      <c r="JDY10" s="184"/>
      <c r="JDZ10" s="184"/>
      <c r="JEA10" s="184"/>
      <c r="JEB10" s="184"/>
      <c r="JEC10" s="184"/>
      <c r="JED10" s="184"/>
      <c r="JEE10" s="184"/>
      <c r="JEF10" s="184"/>
      <c r="JEG10" s="184"/>
      <c r="JEH10" s="184"/>
      <c r="JEI10" s="184"/>
      <c r="JEJ10" s="184"/>
      <c r="JEK10" s="184"/>
      <c r="JEL10" s="184"/>
      <c r="JEM10" s="184"/>
      <c r="JEN10" s="184"/>
      <c r="JEO10" s="184"/>
      <c r="JEP10" s="184"/>
      <c r="JEQ10" s="184"/>
      <c r="JER10" s="184"/>
      <c r="JES10" s="184"/>
      <c r="JET10" s="184"/>
      <c r="JEU10" s="184"/>
      <c r="JEV10" s="184"/>
      <c r="JEW10" s="184"/>
      <c r="JEX10" s="184"/>
      <c r="JEY10" s="184"/>
      <c r="JEZ10" s="184"/>
      <c r="JFA10" s="184"/>
      <c r="JFB10" s="184"/>
      <c r="JFC10" s="184"/>
      <c r="JFD10" s="184"/>
      <c r="JFE10" s="184"/>
      <c r="JFF10" s="184"/>
      <c r="JFG10" s="184"/>
      <c r="JFH10" s="184"/>
      <c r="JFI10" s="184"/>
      <c r="JFJ10" s="184"/>
      <c r="JFK10" s="184"/>
      <c r="JFL10" s="184"/>
      <c r="JFM10" s="184"/>
      <c r="JFN10" s="184"/>
      <c r="JFO10" s="184"/>
      <c r="JFP10" s="184"/>
      <c r="JFQ10" s="184"/>
      <c r="JFR10" s="184"/>
      <c r="JFS10" s="184"/>
      <c r="JFT10" s="184"/>
      <c r="JFU10" s="184"/>
      <c r="JFV10" s="184"/>
      <c r="JFW10" s="184"/>
      <c r="JFX10" s="184"/>
      <c r="JFY10" s="184"/>
      <c r="JFZ10" s="184"/>
      <c r="JGA10" s="184"/>
      <c r="JGB10" s="184"/>
      <c r="JGC10" s="184"/>
      <c r="JGD10" s="184"/>
      <c r="JGE10" s="184"/>
      <c r="JGF10" s="184"/>
      <c r="JGG10" s="184"/>
      <c r="JGH10" s="184"/>
      <c r="JGI10" s="184"/>
      <c r="JGJ10" s="184"/>
      <c r="JGK10" s="184"/>
      <c r="JGL10" s="184"/>
      <c r="JGM10" s="184"/>
      <c r="JGN10" s="184"/>
      <c r="JGO10" s="184"/>
      <c r="JGP10" s="184"/>
      <c r="JGQ10" s="184"/>
      <c r="JGR10" s="184"/>
      <c r="JGS10" s="184"/>
      <c r="JGT10" s="184"/>
      <c r="JGU10" s="184"/>
      <c r="JGV10" s="184"/>
      <c r="JGW10" s="184"/>
      <c r="JGX10" s="184"/>
      <c r="JGY10" s="184"/>
      <c r="JGZ10" s="184"/>
      <c r="JHA10" s="184"/>
      <c r="JHB10" s="184"/>
      <c r="JHC10" s="184"/>
      <c r="JHD10" s="184"/>
      <c r="JHE10" s="184"/>
      <c r="JHF10" s="184"/>
      <c r="JHG10" s="184"/>
      <c r="JHH10" s="184"/>
      <c r="JHI10" s="184"/>
      <c r="JHJ10" s="184"/>
      <c r="JHK10" s="184"/>
      <c r="JHL10" s="184"/>
      <c r="JHM10" s="184"/>
      <c r="JHN10" s="184"/>
      <c r="JHO10" s="184"/>
      <c r="JHP10" s="184"/>
      <c r="JHQ10" s="184"/>
      <c r="JHR10" s="184"/>
      <c r="JHS10" s="184"/>
      <c r="JHT10" s="184"/>
      <c r="JHU10" s="184"/>
      <c r="JHV10" s="184"/>
      <c r="JHW10" s="184"/>
      <c r="JHX10" s="184"/>
      <c r="JHY10" s="184"/>
      <c r="JHZ10" s="184"/>
      <c r="JIA10" s="184"/>
      <c r="JIB10" s="184"/>
      <c r="JIC10" s="184"/>
      <c r="JID10" s="184"/>
      <c r="JIE10" s="184"/>
      <c r="JIF10" s="184"/>
      <c r="JIG10" s="184"/>
      <c r="JIH10" s="184"/>
      <c r="JII10" s="184"/>
      <c r="JIJ10" s="184"/>
      <c r="JIK10" s="184"/>
      <c r="JIL10" s="184"/>
      <c r="JIM10" s="184"/>
      <c r="JIN10" s="184"/>
      <c r="JIO10" s="184"/>
      <c r="JIP10" s="184"/>
      <c r="JIQ10" s="184"/>
      <c r="JIR10" s="184"/>
      <c r="JIS10" s="184"/>
      <c r="JIT10" s="184"/>
      <c r="JIU10" s="184"/>
      <c r="JIV10" s="184"/>
      <c r="JIW10" s="184"/>
      <c r="JIX10" s="184"/>
      <c r="JIY10" s="184"/>
      <c r="JIZ10" s="184"/>
      <c r="JJA10" s="184"/>
      <c r="JJB10" s="184"/>
      <c r="JJC10" s="184"/>
      <c r="JJD10" s="184"/>
      <c r="JJE10" s="184"/>
      <c r="JJF10" s="184"/>
      <c r="JJG10" s="184"/>
      <c r="JJH10" s="184"/>
      <c r="JJI10" s="184"/>
      <c r="JJJ10" s="184"/>
      <c r="JJK10" s="184"/>
      <c r="JJL10" s="184"/>
      <c r="JJM10" s="184"/>
      <c r="JJN10" s="184"/>
      <c r="JJO10" s="184"/>
      <c r="JJP10" s="184"/>
      <c r="JJQ10" s="184"/>
      <c r="JJR10" s="184"/>
      <c r="JJS10" s="184"/>
      <c r="JJT10" s="184"/>
      <c r="JJU10" s="184"/>
      <c r="JJV10" s="184"/>
      <c r="JJW10" s="184"/>
      <c r="JJX10" s="184"/>
      <c r="JJY10" s="184"/>
      <c r="JJZ10" s="184"/>
      <c r="JKA10" s="184"/>
      <c r="JKB10" s="184"/>
      <c r="JKC10" s="184"/>
      <c r="JKD10" s="184"/>
      <c r="JKE10" s="184"/>
      <c r="JKF10" s="184"/>
      <c r="JKG10" s="184"/>
      <c r="JKH10" s="184"/>
      <c r="JKI10" s="184"/>
      <c r="JKJ10" s="184"/>
      <c r="JKK10" s="184"/>
      <c r="JKL10" s="184"/>
      <c r="JKM10" s="184"/>
      <c r="JKN10" s="184"/>
      <c r="JKO10" s="184"/>
      <c r="JKP10" s="184"/>
      <c r="JKQ10" s="184"/>
      <c r="JKR10" s="184"/>
      <c r="JKS10" s="184"/>
      <c r="JKT10" s="184"/>
      <c r="JKU10" s="184"/>
      <c r="JKV10" s="184"/>
      <c r="JKW10" s="184"/>
      <c r="JKX10" s="184"/>
      <c r="JKY10" s="184"/>
      <c r="JKZ10" s="184"/>
      <c r="JLA10" s="184"/>
      <c r="JLB10" s="184"/>
      <c r="JLC10" s="184"/>
      <c r="JLD10" s="184"/>
      <c r="JLE10" s="184"/>
      <c r="JLF10" s="184"/>
      <c r="JLG10" s="184"/>
      <c r="JLH10" s="184"/>
      <c r="JLI10" s="184"/>
      <c r="JLJ10" s="184"/>
      <c r="JLK10" s="184"/>
      <c r="JLL10" s="184"/>
      <c r="JLM10" s="184"/>
      <c r="JLN10" s="184"/>
      <c r="JLO10" s="184"/>
      <c r="JLP10" s="184"/>
      <c r="JLQ10" s="184"/>
      <c r="JLR10" s="184"/>
      <c r="JLS10" s="184"/>
      <c r="JLT10" s="184"/>
      <c r="JLU10" s="184"/>
      <c r="JLV10" s="184"/>
      <c r="JLW10" s="184"/>
      <c r="JLX10" s="184"/>
      <c r="JLY10" s="184"/>
      <c r="JLZ10" s="184"/>
      <c r="JMA10" s="184"/>
      <c r="JMB10" s="184"/>
      <c r="JMC10" s="184"/>
      <c r="JMD10" s="184"/>
      <c r="JME10" s="184"/>
      <c r="JMF10" s="184"/>
      <c r="JMG10" s="184"/>
      <c r="JMH10" s="184"/>
      <c r="JMI10" s="184"/>
      <c r="JMJ10" s="184"/>
      <c r="JMK10" s="184"/>
      <c r="JML10" s="184"/>
      <c r="JMM10" s="184"/>
      <c r="JMN10" s="184"/>
      <c r="JMO10" s="184"/>
      <c r="JMP10" s="184"/>
      <c r="JMQ10" s="184"/>
      <c r="JMR10" s="184"/>
      <c r="JMS10" s="184"/>
      <c r="JMT10" s="184"/>
      <c r="JMU10" s="184"/>
      <c r="JMV10" s="184"/>
      <c r="JMW10" s="184"/>
      <c r="JMX10" s="184"/>
      <c r="JMY10" s="184"/>
      <c r="JMZ10" s="184"/>
      <c r="JNA10" s="184"/>
      <c r="JNB10" s="184"/>
      <c r="JNC10" s="184"/>
      <c r="JND10" s="184"/>
      <c r="JNE10" s="184"/>
      <c r="JNF10" s="184"/>
      <c r="JNG10" s="184"/>
      <c r="JNH10" s="184"/>
      <c r="JNI10" s="184"/>
      <c r="JNJ10" s="184"/>
      <c r="JNK10" s="184"/>
      <c r="JNL10" s="184"/>
      <c r="JNM10" s="184"/>
      <c r="JNN10" s="184"/>
      <c r="JNO10" s="184"/>
      <c r="JNP10" s="184"/>
      <c r="JNQ10" s="184"/>
      <c r="JNR10" s="184"/>
      <c r="JNS10" s="184"/>
      <c r="JNT10" s="184"/>
      <c r="JNU10" s="184"/>
      <c r="JNV10" s="184"/>
      <c r="JNW10" s="184"/>
      <c r="JNX10" s="184"/>
      <c r="JNY10" s="184"/>
      <c r="JNZ10" s="184"/>
      <c r="JOA10" s="184"/>
      <c r="JOB10" s="184"/>
      <c r="JOC10" s="184"/>
      <c r="JOD10" s="184"/>
      <c r="JOE10" s="184"/>
      <c r="JOF10" s="184"/>
      <c r="JOG10" s="184"/>
      <c r="JOH10" s="184"/>
      <c r="JOI10" s="184"/>
      <c r="JOJ10" s="184"/>
      <c r="JOK10" s="184"/>
      <c r="JOL10" s="184"/>
      <c r="JOM10" s="184"/>
      <c r="JON10" s="184"/>
      <c r="JOO10" s="184"/>
      <c r="JOP10" s="184"/>
      <c r="JOQ10" s="184"/>
      <c r="JOR10" s="184"/>
      <c r="JOS10" s="184"/>
      <c r="JOT10" s="184"/>
      <c r="JOU10" s="184"/>
      <c r="JOV10" s="184"/>
      <c r="JOW10" s="184"/>
      <c r="JOX10" s="184"/>
      <c r="JOY10" s="184"/>
      <c r="JOZ10" s="184"/>
      <c r="JPA10" s="184"/>
      <c r="JPB10" s="184"/>
      <c r="JPC10" s="184"/>
      <c r="JPD10" s="184"/>
      <c r="JPE10" s="184"/>
      <c r="JPF10" s="184"/>
      <c r="JPG10" s="184"/>
      <c r="JPH10" s="184"/>
      <c r="JPI10" s="184"/>
      <c r="JPJ10" s="184"/>
      <c r="JPK10" s="184"/>
      <c r="JPL10" s="184"/>
      <c r="JPM10" s="184"/>
      <c r="JPN10" s="184"/>
      <c r="JPO10" s="184"/>
      <c r="JPP10" s="184"/>
      <c r="JPQ10" s="184"/>
      <c r="JPR10" s="184"/>
      <c r="JPS10" s="184"/>
      <c r="JPT10" s="184"/>
      <c r="JPU10" s="184"/>
      <c r="JPV10" s="184"/>
      <c r="JPW10" s="184"/>
      <c r="JPX10" s="184"/>
      <c r="JPY10" s="184"/>
      <c r="JPZ10" s="184"/>
      <c r="JQA10" s="184"/>
      <c r="JQB10" s="184"/>
      <c r="JQC10" s="184"/>
      <c r="JQD10" s="184"/>
      <c r="JQE10" s="184"/>
      <c r="JQF10" s="184"/>
      <c r="JQG10" s="184"/>
      <c r="JQH10" s="184"/>
      <c r="JQI10" s="184"/>
      <c r="JQJ10" s="184"/>
      <c r="JQK10" s="184"/>
      <c r="JQL10" s="184"/>
      <c r="JQM10" s="184"/>
      <c r="JQN10" s="184"/>
      <c r="JQO10" s="184"/>
      <c r="JQP10" s="184"/>
      <c r="JQQ10" s="184"/>
      <c r="JQR10" s="184"/>
      <c r="JQS10" s="184"/>
      <c r="JQT10" s="184"/>
      <c r="JQU10" s="184"/>
      <c r="JQV10" s="184"/>
      <c r="JQW10" s="184"/>
      <c r="JQX10" s="184"/>
      <c r="JQY10" s="184"/>
      <c r="JQZ10" s="184"/>
      <c r="JRA10" s="184"/>
      <c r="JRB10" s="184"/>
      <c r="JRC10" s="184"/>
      <c r="JRD10" s="184"/>
      <c r="JRE10" s="184"/>
      <c r="JRF10" s="184"/>
      <c r="JRG10" s="184"/>
      <c r="JRH10" s="184"/>
      <c r="JRI10" s="184"/>
      <c r="JRJ10" s="184"/>
      <c r="JRK10" s="184"/>
      <c r="JRL10" s="184"/>
      <c r="JRM10" s="184"/>
      <c r="JRN10" s="184"/>
      <c r="JRO10" s="184"/>
      <c r="JRP10" s="184"/>
      <c r="JRQ10" s="184"/>
      <c r="JRR10" s="184"/>
      <c r="JRS10" s="184"/>
      <c r="JRT10" s="184"/>
      <c r="JRU10" s="184"/>
      <c r="JRV10" s="184"/>
      <c r="JRW10" s="184"/>
      <c r="JRX10" s="184"/>
      <c r="JRY10" s="184"/>
      <c r="JRZ10" s="184"/>
      <c r="JSA10" s="184"/>
      <c r="JSB10" s="184"/>
      <c r="JSC10" s="184"/>
      <c r="JSD10" s="184"/>
      <c r="JSE10" s="184"/>
      <c r="JSF10" s="184"/>
      <c r="JSG10" s="184"/>
      <c r="JSH10" s="184"/>
      <c r="JSI10" s="184"/>
      <c r="JSJ10" s="184"/>
      <c r="JSK10" s="184"/>
      <c r="JSL10" s="184"/>
      <c r="JSM10" s="184"/>
      <c r="JSN10" s="184"/>
      <c r="JSO10" s="184"/>
      <c r="JSP10" s="184"/>
      <c r="JSQ10" s="184"/>
      <c r="JSR10" s="184"/>
      <c r="JSS10" s="184"/>
      <c r="JST10" s="184"/>
      <c r="JSU10" s="184"/>
      <c r="JSV10" s="184"/>
      <c r="JSW10" s="184"/>
      <c r="JSX10" s="184"/>
      <c r="JSY10" s="184"/>
      <c r="JSZ10" s="184"/>
      <c r="JTA10" s="184"/>
      <c r="JTB10" s="184"/>
      <c r="JTC10" s="184"/>
      <c r="JTD10" s="184"/>
      <c r="JTE10" s="184"/>
      <c r="JTF10" s="184"/>
      <c r="JTG10" s="184"/>
      <c r="JTH10" s="184"/>
      <c r="JTI10" s="184"/>
      <c r="JTJ10" s="184"/>
      <c r="JTK10" s="184"/>
      <c r="JTL10" s="184"/>
      <c r="JTM10" s="184"/>
      <c r="JTN10" s="184"/>
      <c r="JTO10" s="184"/>
      <c r="JTP10" s="184"/>
      <c r="JTQ10" s="184"/>
      <c r="JTR10" s="184"/>
      <c r="JTS10" s="184"/>
      <c r="JTT10" s="184"/>
      <c r="JTU10" s="184"/>
      <c r="JTV10" s="184"/>
      <c r="JTW10" s="184"/>
      <c r="JTX10" s="184"/>
      <c r="JTY10" s="184"/>
      <c r="JTZ10" s="184"/>
      <c r="JUA10" s="184"/>
      <c r="JUB10" s="184"/>
      <c r="JUC10" s="184"/>
      <c r="JUD10" s="184"/>
      <c r="JUE10" s="184"/>
      <c r="JUF10" s="184"/>
      <c r="JUG10" s="184"/>
      <c r="JUH10" s="184"/>
      <c r="JUI10" s="184"/>
      <c r="JUJ10" s="184"/>
      <c r="JUK10" s="184"/>
      <c r="JUL10" s="184"/>
      <c r="JUM10" s="184"/>
      <c r="JUN10" s="184"/>
      <c r="JUO10" s="184"/>
      <c r="JUP10" s="184"/>
      <c r="JUQ10" s="184"/>
      <c r="JUR10" s="184"/>
      <c r="JUS10" s="184"/>
      <c r="JUT10" s="184"/>
      <c r="JUU10" s="184"/>
      <c r="JUV10" s="184"/>
      <c r="JUW10" s="184"/>
      <c r="JUX10" s="184"/>
      <c r="JUY10" s="184"/>
      <c r="JUZ10" s="184"/>
      <c r="JVA10" s="184"/>
      <c r="JVB10" s="184"/>
      <c r="JVC10" s="184"/>
      <c r="JVD10" s="184"/>
      <c r="JVE10" s="184"/>
      <c r="JVF10" s="184"/>
      <c r="JVG10" s="184"/>
      <c r="JVH10" s="184"/>
      <c r="JVI10" s="184"/>
      <c r="JVJ10" s="184"/>
      <c r="JVK10" s="184"/>
      <c r="JVL10" s="184"/>
      <c r="JVM10" s="184"/>
      <c r="JVN10" s="184"/>
      <c r="JVO10" s="184"/>
      <c r="JVP10" s="184"/>
      <c r="JVQ10" s="184"/>
      <c r="JVR10" s="184"/>
      <c r="JVS10" s="184"/>
      <c r="JVT10" s="184"/>
      <c r="JVU10" s="184"/>
      <c r="JVV10" s="184"/>
      <c r="JVW10" s="184"/>
      <c r="JVX10" s="184"/>
      <c r="JVY10" s="184"/>
      <c r="JVZ10" s="184"/>
      <c r="JWA10" s="184"/>
      <c r="JWB10" s="184"/>
      <c r="JWC10" s="184"/>
      <c r="JWD10" s="184"/>
      <c r="JWE10" s="184"/>
      <c r="JWF10" s="184"/>
      <c r="JWG10" s="184"/>
      <c r="JWH10" s="184"/>
      <c r="JWI10" s="184"/>
      <c r="JWJ10" s="184"/>
      <c r="JWK10" s="184"/>
      <c r="JWL10" s="184"/>
      <c r="JWM10" s="184"/>
      <c r="JWN10" s="184"/>
      <c r="JWO10" s="184"/>
      <c r="JWP10" s="184"/>
      <c r="JWQ10" s="184"/>
      <c r="JWR10" s="184"/>
      <c r="JWS10" s="184"/>
      <c r="JWT10" s="184"/>
      <c r="JWU10" s="184"/>
      <c r="JWV10" s="184"/>
      <c r="JWW10" s="184"/>
      <c r="JWX10" s="184"/>
      <c r="JWY10" s="184"/>
      <c r="JWZ10" s="184"/>
      <c r="JXA10" s="184"/>
      <c r="JXB10" s="184"/>
      <c r="JXC10" s="184"/>
      <c r="JXD10" s="184"/>
      <c r="JXE10" s="184"/>
      <c r="JXF10" s="184"/>
      <c r="JXG10" s="184"/>
      <c r="JXH10" s="184"/>
      <c r="JXI10" s="184"/>
      <c r="JXJ10" s="184"/>
      <c r="JXK10" s="184"/>
      <c r="JXL10" s="184"/>
      <c r="JXM10" s="184"/>
      <c r="JXN10" s="184"/>
      <c r="JXO10" s="184"/>
      <c r="JXP10" s="184"/>
      <c r="JXQ10" s="184"/>
      <c r="JXR10" s="184"/>
      <c r="JXS10" s="184"/>
      <c r="JXT10" s="184"/>
      <c r="JXU10" s="184"/>
      <c r="JXV10" s="184"/>
      <c r="JXW10" s="184"/>
      <c r="JXX10" s="184"/>
      <c r="JXY10" s="184"/>
      <c r="JXZ10" s="184"/>
      <c r="JYA10" s="184"/>
      <c r="JYB10" s="184"/>
      <c r="JYC10" s="184"/>
      <c r="JYD10" s="184"/>
      <c r="JYE10" s="184"/>
      <c r="JYF10" s="184"/>
      <c r="JYG10" s="184"/>
      <c r="JYH10" s="184"/>
      <c r="JYI10" s="184"/>
      <c r="JYJ10" s="184"/>
      <c r="JYK10" s="184"/>
      <c r="JYL10" s="184"/>
      <c r="JYM10" s="184"/>
      <c r="JYN10" s="184"/>
      <c r="JYO10" s="184"/>
      <c r="JYP10" s="184"/>
      <c r="JYQ10" s="184"/>
      <c r="JYR10" s="184"/>
      <c r="JYS10" s="184"/>
      <c r="JYT10" s="184"/>
      <c r="JYU10" s="184"/>
      <c r="JYV10" s="184"/>
      <c r="JYW10" s="184"/>
      <c r="JYX10" s="184"/>
      <c r="JYY10" s="184"/>
      <c r="JYZ10" s="184"/>
      <c r="JZA10" s="184"/>
      <c r="JZB10" s="184"/>
      <c r="JZC10" s="184"/>
      <c r="JZD10" s="184"/>
      <c r="JZE10" s="184"/>
      <c r="JZF10" s="184"/>
      <c r="JZG10" s="184"/>
      <c r="JZH10" s="184"/>
      <c r="JZI10" s="184"/>
      <c r="JZJ10" s="184"/>
      <c r="JZK10" s="184"/>
      <c r="JZL10" s="184"/>
      <c r="JZM10" s="184"/>
      <c r="JZN10" s="184"/>
      <c r="JZO10" s="184"/>
      <c r="JZP10" s="184"/>
      <c r="JZQ10" s="184"/>
      <c r="JZR10" s="184"/>
      <c r="JZS10" s="184"/>
      <c r="JZT10" s="184"/>
      <c r="JZU10" s="184"/>
      <c r="JZV10" s="184"/>
      <c r="JZW10" s="184"/>
      <c r="JZX10" s="184"/>
      <c r="JZY10" s="184"/>
      <c r="JZZ10" s="184"/>
      <c r="KAA10" s="184"/>
      <c r="KAB10" s="184"/>
      <c r="KAC10" s="184"/>
      <c r="KAD10" s="184"/>
      <c r="KAE10" s="184"/>
      <c r="KAF10" s="184"/>
      <c r="KAG10" s="184"/>
      <c r="KAH10" s="184"/>
      <c r="KAI10" s="184"/>
      <c r="KAJ10" s="184"/>
      <c r="KAK10" s="184"/>
      <c r="KAL10" s="184"/>
      <c r="KAM10" s="184"/>
      <c r="KAN10" s="184"/>
      <c r="KAO10" s="184"/>
      <c r="KAP10" s="184"/>
      <c r="KAQ10" s="184"/>
      <c r="KAR10" s="184"/>
      <c r="KAS10" s="184"/>
      <c r="KAT10" s="184"/>
      <c r="KAU10" s="184"/>
      <c r="KAV10" s="184"/>
      <c r="KAW10" s="184"/>
      <c r="KAX10" s="184"/>
      <c r="KAY10" s="184"/>
      <c r="KAZ10" s="184"/>
      <c r="KBA10" s="184"/>
      <c r="KBB10" s="184"/>
      <c r="KBC10" s="184"/>
      <c r="KBD10" s="184"/>
      <c r="KBE10" s="184"/>
      <c r="KBF10" s="184"/>
      <c r="KBG10" s="184"/>
      <c r="KBH10" s="184"/>
      <c r="KBI10" s="184"/>
      <c r="KBJ10" s="184"/>
      <c r="KBK10" s="184"/>
      <c r="KBL10" s="184"/>
      <c r="KBM10" s="184"/>
      <c r="KBN10" s="184"/>
      <c r="KBO10" s="184"/>
      <c r="KBP10" s="184"/>
      <c r="KBQ10" s="184"/>
      <c r="KBR10" s="184"/>
      <c r="KBS10" s="184"/>
      <c r="KBT10" s="184"/>
      <c r="KBU10" s="184"/>
      <c r="KBV10" s="184"/>
      <c r="KBW10" s="184"/>
      <c r="KBX10" s="184"/>
      <c r="KBY10" s="184"/>
      <c r="KBZ10" s="184"/>
      <c r="KCA10" s="184"/>
      <c r="KCB10" s="184"/>
      <c r="KCC10" s="184"/>
      <c r="KCD10" s="184"/>
      <c r="KCE10" s="184"/>
      <c r="KCF10" s="184"/>
      <c r="KCG10" s="184"/>
      <c r="KCH10" s="184"/>
      <c r="KCI10" s="184"/>
      <c r="KCJ10" s="184"/>
      <c r="KCK10" s="184"/>
      <c r="KCL10" s="184"/>
      <c r="KCM10" s="184"/>
      <c r="KCN10" s="184"/>
      <c r="KCO10" s="184"/>
      <c r="KCP10" s="184"/>
      <c r="KCQ10" s="184"/>
      <c r="KCR10" s="184"/>
      <c r="KCS10" s="184"/>
      <c r="KCT10" s="184"/>
      <c r="KCU10" s="184"/>
      <c r="KCV10" s="184"/>
      <c r="KCW10" s="184"/>
      <c r="KCX10" s="184"/>
      <c r="KCY10" s="184"/>
      <c r="KCZ10" s="184"/>
      <c r="KDA10" s="184"/>
      <c r="KDB10" s="184"/>
      <c r="KDC10" s="184"/>
      <c r="KDD10" s="184"/>
      <c r="KDE10" s="184"/>
      <c r="KDF10" s="184"/>
      <c r="KDG10" s="184"/>
      <c r="KDH10" s="184"/>
      <c r="KDI10" s="184"/>
      <c r="KDJ10" s="184"/>
      <c r="KDK10" s="184"/>
      <c r="KDL10" s="184"/>
      <c r="KDM10" s="184"/>
      <c r="KDN10" s="184"/>
      <c r="KDO10" s="184"/>
      <c r="KDP10" s="184"/>
      <c r="KDQ10" s="184"/>
      <c r="KDR10" s="184"/>
      <c r="KDS10" s="184"/>
      <c r="KDT10" s="184"/>
      <c r="KDU10" s="184"/>
      <c r="KDV10" s="184"/>
      <c r="KDW10" s="184"/>
      <c r="KDX10" s="184"/>
      <c r="KDY10" s="184"/>
      <c r="KDZ10" s="184"/>
      <c r="KEA10" s="184"/>
      <c r="KEB10" s="184"/>
      <c r="KEC10" s="184"/>
      <c r="KED10" s="184"/>
      <c r="KEE10" s="184"/>
      <c r="KEF10" s="184"/>
      <c r="KEG10" s="184"/>
      <c r="KEH10" s="184"/>
      <c r="KEI10" s="184"/>
      <c r="KEJ10" s="184"/>
      <c r="KEK10" s="184"/>
      <c r="KEL10" s="184"/>
      <c r="KEM10" s="184"/>
      <c r="KEN10" s="184"/>
      <c r="KEO10" s="184"/>
      <c r="KEP10" s="184"/>
      <c r="KEQ10" s="184"/>
      <c r="KER10" s="184"/>
      <c r="KES10" s="184"/>
      <c r="KET10" s="184"/>
      <c r="KEU10" s="184"/>
      <c r="KEV10" s="184"/>
      <c r="KEW10" s="184"/>
      <c r="KEX10" s="184"/>
      <c r="KEY10" s="184"/>
      <c r="KEZ10" s="184"/>
      <c r="KFA10" s="184"/>
      <c r="KFB10" s="184"/>
      <c r="KFC10" s="184"/>
      <c r="KFD10" s="184"/>
      <c r="KFE10" s="184"/>
      <c r="KFF10" s="184"/>
      <c r="KFG10" s="184"/>
      <c r="KFH10" s="184"/>
      <c r="KFI10" s="184"/>
      <c r="KFJ10" s="184"/>
      <c r="KFK10" s="184"/>
      <c r="KFL10" s="184"/>
      <c r="KFM10" s="184"/>
      <c r="KFN10" s="184"/>
      <c r="KFO10" s="184"/>
      <c r="KFP10" s="184"/>
      <c r="KFQ10" s="184"/>
      <c r="KFR10" s="184"/>
      <c r="KFS10" s="184"/>
      <c r="KFT10" s="184"/>
      <c r="KFU10" s="184"/>
      <c r="KFV10" s="184"/>
      <c r="KFW10" s="184"/>
      <c r="KFX10" s="184"/>
      <c r="KFY10" s="184"/>
      <c r="KFZ10" s="184"/>
      <c r="KGA10" s="184"/>
      <c r="KGB10" s="184"/>
      <c r="KGC10" s="184"/>
      <c r="KGD10" s="184"/>
      <c r="KGE10" s="184"/>
      <c r="KGF10" s="184"/>
      <c r="KGG10" s="184"/>
      <c r="KGH10" s="184"/>
      <c r="KGI10" s="184"/>
      <c r="KGJ10" s="184"/>
      <c r="KGK10" s="184"/>
      <c r="KGL10" s="184"/>
      <c r="KGM10" s="184"/>
      <c r="KGN10" s="184"/>
      <c r="KGO10" s="184"/>
      <c r="KGP10" s="184"/>
      <c r="KGQ10" s="184"/>
      <c r="KGR10" s="184"/>
      <c r="KGS10" s="184"/>
      <c r="KGT10" s="184"/>
      <c r="KGU10" s="184"/>
      <c r="KGV10" s="184"/>
      <c r="KGW10" s="184"/>
      <c r="KGX10" s="184"/>
      <c r="KGY10" s="184"/>
      <c r="KGZ10" s="184"/>
      <c r="KHA10" s="184"/>
      <c r="KHB10" s="184"/>
      <c r="KHC10" s="184"/>
      <c r="KHD10" s="184"/>
      <c r="KHE10" s="184"/>
      <c r="KHF10" s="184"/>
      <c r="KHG10" s="184"/>
      <c r="KHH10" s="184"/>
      <c r="KHI10" s="184"/>
      <c r="KHJ10" s="184"/>
      <c r="KHK10" s="184"/>
      <c r="KHL10" s="184"/>
      <c r="KHM10" s="184"/>
      <c r="KHN10" s="184"/>
      <c r="KHO10" s="184"/>
      <c r="KHP10" s="184"/>
      <c r="KHQ10" s="184"/>
      <c r="KHR10" s="184"/>
      <c r="KHS10" s="184"/>
      <c r="KHT10" s="184"/>
      <c r="KHU10" s="184"/>
      <c r="KHV10" s="184"/>
      <c r="KHW10" s="184"/>
      <c r="KHX10" s="184"/>
      <c r="KHY10" s="184"/>
      <c r="KHZ10" s="184"/>
      <c r="KIA10" s="184"/>
      <c r="KIB10" s="184"/>
      <c r="KIC10" s="184"/>
      <c r="KID10" s="184"/>
      <c r="KIE10" s="184"/>
      <c r="KIF10" s="184"/>
      <c r="KIG10" s="184"/>
      <c r="KIH10" s="184"/>
      <c r="KII10" s="184"/>
      <c r="KIJ10" s="184"/>
      <c r="KIK10" s="184"/>
      <c r="KIL10" s="184"/>
      <c r="KIM10" s="184"/>
      <c r="KIN10" s="184"/>
      <c r="KIO10" s="184"/>
      <c r="KIP10" s="184"/>
      <c r="KIQ10" s="184"/>
      <c r="KIR10" s="184"/>
      <c r="KIS10" s="184"/>
      <c r="KIT10" s="184"/>
      <c r="KIU10" s="184"/>
      <c r="KIV10" s="184"/>
      <c r="KIW10" s="184"/>
      <c r="KIX10" s="184"/>
      <c r="KIY10" s="184"/>
      <c r="KIZ10" s="184"/>
      <c r="KJA10" s="184"/>
      <c r="KJB10" s="184"/>
      <c r="KJC10" s="184"/>
      <c r="KJD10" s="184"/>
      <c r="KJE10" s="184"/>
      <c r="KJF10" s="184"/>
      <c r="KJG10" s="184"/>
      <c r="KJH10" s="184"/>
      <c r="KJI10" s="184"/>
      <c r="KJJ10" s="184"/>
      <c r="KJK10" s="184"/>
      <c r="KJL10" s="184"/>
      <c r="KJM10" s="184"/>
      <c r="KJN10" s="184"/>
      <c r="KJO10" s="184"/>
      <c r="KJP10" s="184"/>
      <c r="KJQ10" s="184"/>
      <c r="KJR10" s="184"/>
      <c r="KJS10" s="184"/>
      <c r="KJT10" s="184"/>
      <c r="KJU10" s="184"/>
      <c r="KJV10" s="184"/>
      <c r="KJW10" s="184"/>
      <c r="KJX10" s="184"/>
      <c r="KJY10" s="184"/>
      <c r="KJZ10" s="184"/>
      <c r="KKA10" s="184"/>
      <c r="KKB10" s="184"/>
      <c r="KKC10" s="184"/>
      <c r="KKD10" s="184"/>
      <c r="KKE10" s="184"/>
      <c r="KKF10" s="184"/>
      <c r="KKG10" s="184"/>
      <c r="KKH10" s="184"/>
      <c r="KKI10" s="184"/>
      <c r="KKJ10" s="184"/>
      <c r="KKK10" s="184"/>
      <c r="KKL10" s="184"/>
      <c r="KKM10" s="184"/>
      <c r="KKN10" s="184"/>
      <c r="KKO10" s="184"/>
      <c r="KKP10" s="184"/>
      <c r="KKQ10" s="184"/>
      <c r="KKR10" s="184"/>
      <c r="KKS10" s="184"/>
      <c r="KKT10" s="184"/>
      <c r="KKU10" s="184"/>
      <c r="KKV10" s="184"/>
      <c r="KKW10" s="184"/>
      <c r="KKX10" s="184"/>
      <c r="KKY10" s="184"/>
      <c r="KKZ10" s="184"/>
      <c r="KLA10" s="184"/>
      <c r="KLB10" s="184"/>
      <c r="KLC10" s="184"/>
      <c r="KLD10" s="184"/>
      <c r="KLE10" s="184"/>
      <c r="KLF10" s="184"/>
      <c r="KLG10" s="184"/>
      <c r="KLH10" s="184"/>
      <c r="KLI10" s="184"/>
      <c r="KLJ10" s="184"/>
      <c r="KLK10" s="184"/>
      <c r="KLL10" s="184"/>
      <c r="KLM10" s="184"/>
      <c r="KLN10" s="184"/>
      <c r="KLO10" s="184"/>
      <c r="KLP10" s="184"/>
      <c r="KLQ10" s="184"/>
      <c r="KLR10" s="184"/>
      <c r="KLS10" s="184"/>
      <c r="KLT10" s="184"/>
      <c r="KLU10" s="184"/>
      <c r="KLV10" s="184"/>
      <c r="KLW10" s="184"/>
      <c r="KLX10" s="184"/>
      <c r="KLY10" s="184"/>
      <c r="KLZ10" s="184"/>
      <c r="KMA10" s="184"/>
      <c r="KMB10" s="184"/>
      <c r="KMC10" s="184"/>
      <c r="KMD10" s="184"/>
      <c r="KME10" s="184"/>
      <c r="KMF10" s="184"/>
      <c r="KMG10" s="184"/>
      <c r="KMH10" s="184"/>
      <c r="KMI10" s="184"/>
      <c r="KMJ10" s="184"/>
      <c r="KMK10" s="184"/>
      <c r="KML10" s="184"/>
      <c r="KMM10" s="184"/>
      <c r="KMN10" s="184"/>
      <c r="KMO10" s="184"/>
      <c r="KMP10" s="184"/>
      <c r="KMQ10" s="184"/>
      <c r="KMR10" s="184"/>
      <c r="KMS10" s="184"/>
      <c r="KMT10" s="184"/>
      <c r="KMU10" s="184"/>
      <c r="KMV10" s="184"/>
      <c r="KMW10" s="184"/>
      <c r="KMX10" s="184"/>
      <c r="KMY10" s="184"/>
      <c r="KMZ10" s="184"/>
      <c r="KNA10" s="184"/>
      <c r="KNB10" s="184"/>
      <c r="KNC10" s="184"/>
      <c r="KND10" s="184"/>
      <c r="KNE10" s="184"/>
      <c r="KNF10" s="184"/>
      <c r="KNG10" s="184"/>
      <c r="KNH10" s="184"/>
      <c r="KNI10" s="184"/>
      <c r="KNJ10" s="184"/>
      <c r="KNK10" s="184"/>
      <c r="KNL10" s="184"/>
      <c r="KNM10" s="184"/>
      <c r="KNN10" s="184"/>
      <c r="KNO10" s="184"/>
      <c r="KNP10" s="184"/>
      <c r="KNQ10" s="184"/>
      <c r="KNR10" s="184"/>
      <c r="KNS10" s="184"/>
      <c r="KNT10" s="184"/>
      <c r="KNU10" s="184"/>
      <c r="KNV10" s="184"/>
      <c r="KNW10" s="184"/>
      <c r="KNX10" s="184"/>
      <c r="KNY10" s="184"/>
      <c r="KNZ10" s="184"/>
      <c r="KOA10" s="184"/>
      <c r="KOB10" s="184"/>
      <c r="KOC10" s="184"/>
      <c r="KOD10" s="184"/>
      <c r="KOE10" s="184"/>
      <c r="KOF10" s="184"/>
      <c r="KOG10" s="184"/>
      <c r="KOH10" s="184"/>
      <c r="KOI10" s="184"/>
      <c r="KOJ10" s="184"/>
      <c r="KOK10" s="184"/>
      <c r="KOL10" s="184"/>
      <c r="KOM10" s="184"/>
      <c r="KON10" s="184"/>
      <c r="KOO10" s="184"/>
      <c r="KOP10" s="184"/>
      <c r="KOQ10" s="184"/>
      <c r="KOR10" s="184"/>
      <c r="KOS10" s="184"/>
      <c r="KOT10" s="184"/>
      <c r="KOU10" s="184"/>
      <c r="KOV10" s="184"/>
      <c r="KOW10" s="184"/>
      <c r="KOX10" s="184"/>
      <c r="KOY10" s="184"/>
      <c r="KOZ10" s="184"/>
      <c r="KPA10" s="184"/>
      <c r="KPB10" s="184"/>
      <c r="KPC10" s="184"/>
      <c r="KPD10" s="184"/>
      <c r="KPE10" s="184"/>
      <c r="KPF10" s="184"/>
      <c r="KPG10" s="184"/>
      <c r="KPH10" s="184"/>
      <c r="KPI10" s="184"/>
      <c r="KPJ10" s="184"/>
      <c r="KPK10" s="184"/>
      <c r="KPL10" s="184"/>
      <c r="KPM10" s="184"/>
      <c r="KPN10" s="184"/>
      <c r="KPO10" s="184"/>
      <c r="KPP10" s="184"/>
      <c r="KPQ10" s="184"/>
      <c r="KPR10" s="184"/>
      <c r="KPS10" s="184"/>
      <c r="KPT10" s="184"/>
      <c r="KPU10" s="184"/>
      <c r="KPV10" s="184"/>
      <c r="KPW10" s="184"/>
      <c r="KPX10" s="184"/>
      <c r="KPY10" s="184"/>
      <c r="KPZ10" s="184"/>
      <c r="KQA10" s="184"/>
      <c r="KQB10" s="184"/>
      <c r="KQC10" s="184"/>
      <c r="KQD10" s="184"/>
      <c r="KQE10" s="184"/>
      <c r="KQF10" s="184"/>
      <c r="KQG10" s="184"/>
      <c r="KQH10" s="184"/>
      <c r="KQI10" s="184"/>
      <c r="KQJ10" s="184"/>
      <c r="KQK10" s="184"/>
      <c r="KQL10" s="184"/>
      <c r="KQM10" s="184"/>
      <c r="KQN10" s="184"/>
      <c r="KQO10" s="184"/>
      <c r="KQP10" s="184"/>
      <c r="KQQ10" s="184"/>
      <c r="KQR10" s="184"/>
      <c r="KQS10" s="184"/>
      <c r="KQT10" s="184"/>
      <c r="KQU10" s="184"/>
      <c r="KQV10" s="184"/>
      <c r="KQW10" s="184"/>
      <c r="KQX10" s="184"/>
      <c r="KQY10" s="184"/>
      <c r="KQZ10" s="184"/>
      <c r="KRA10" s="184"/>
      <c r="KRB10" s="184"/>
      <c r="KRC10" s="184"/>
      <c r="KRD10" s="184"/>
      <c r="KRE10" s="184"/>
      <c r="KRF10" s="184"/>
      <c r="KRG10" s="184"/>
      <c r="KRH10" s="184"/>
      <c r="KRI10" s="184"/>
      <c r="KRJ10" s="184"/>
      <c r="KRK10" s="184"/>
      <c r="KRL10" s="184"/>
      <c r="KRM10" s="184"/>
      <c r="KRN10" s="184"/>
      <c r="KRO10" s="184"/>
      <c r="KRP10" s="184"/>
      <c r="KRQ10" s="184"/>
      <c r="KRR10" s="184"/>
      <c r="KRS10" s="184"/>
      <c r="KRT10" s="184"/>
      <c r="KRU10" s="184"/>
      <c r="KRV10" s="184"/>
      <c r="KRW10" s="184"/>
      <c r="KRX10" s="184"/>
      <c r="KRY10" s="184"/>
      <c r="KRZ10" s="184"/>
      <c r="KSA10" s="184"/>
      <c r="KSB10" s="184"/>
      <c r="KSC10" s="184"/>
      <c r="KSD10" s="184"/>
      <c r="KSE10" s="184"/>
      <c r="KSF10" s="184"/>
      <c r="KSG10" s="184"/>
      <c r="KSH10" s="184"/>
      <c r="KSI10" s="184"/>
      <c r="KSJ10" s="184"/>
      <c r="KSK10" s="184"/>
      <c r="KSL10" s="184"/>
      <c r="KSM10" s="184"/>
      <c r="KSN10" s="184"/>
      <c r="KSO10" s="184"/>
      <c r="KSP10" s="184"/>
      <c r="KSQ10" s="184"/>
      <c r="KSR10" s="184"/>
      <c r="KSS10" s="184"/>
      <c r="KST10" s="184"/>
      <c r="KSU10" s="184"/>
      <c r="KSV10" s="184"/>
      <c r="KSW10" s="184"/>
      <c r="KSX10" s="184"/>
      <c r="KSY10" s="184"/>
      <c r="KSZ10" s="184"/>
      <c r="KTA10" s="184"/>
      <c r="KTB10" s="184"/>
      <c r="KTC10" s="184"/>
      <c r="KTD10" s="184"/>
      <c r="KTE10" s="184"/>
      <c r="KTF10" s="184"/>
      <c r="KTG10" s="184"/>
      <c r="KTH10" s="184"/>
      <c r="KTI10" s="184"/>
      <c r="KTJ10" s="184"/>
      <c r="KTK10" s="184"/>
      <c r="KTL10" s="184"/>
      <c r="KTM10" s="184"/>
      <c r="KTN10" s="184"/>
      <c r="KTO10" s="184"/>
      <c r="KTP10" s="184"/>
      <c r="KTQ10" s="184"/>
      <c r="KTR10" s="184"/>
      <c r="KTS10" s="184"/>
      <c r="KTT10" s="184"/>
      <c r="KTU10" s="184"/>
      <c r="KTV10" s="184"/>
      <c r="KTW10" s="184"/>
      <c r="KTX10" s="184"/>
      <c r="KTY10" s="184"/>
      <c r="KTZ10" s="184"/>
      <c r="KUA10" s="184"/>
      <c r="KUB10" s="184"/>
      <c r="KUC10" s="184"/>
      <c r="KUD10" s="184"/>
      <c r="KUE10" s="184"/>
      <c r="KUF10" s="184"/>
      <c r="KUG10" s="184"/>
      <c r="KUH10" s="184"/>
      <c r="KUI10" s="184"/>
      <c r="KUJ10" s="184"/>
      <c r="KUK10" s="184"/>
      <c r="KUL10" s="184"/>
      <c r="KUM10" s="184"/>
      <c r="KUN10" s="184"/>
      <c r="KUO10" s="184"/>
      <c r="KUP10" s="184"/>
      <c r="KUQ10" s="184"/>
      <c r="KUR10" s="184"/>
      <c r="KUS10" s="184"/>
      <c r="KUT10" s="184"/>
      <c r="KUU10" s="184"/>
      <c r="KUV10" s="184"/>
      <c r="KUW10" s="184"/>
      <c r="KUX10" s="184"/>
      <c r="KUY10" s="184"/>
      <c r="KUZ10" s="184"/>
      <c r="KVA10" s="184"/>
      <c r="KVB10" s="184"/>
      <c r="KVC10" s="184"/>
      <c r="KVD10" s="184"/>
      <c r="KVE10" s="184"/>
      <c r="KVF10" s="184"/>
      <c r="KVG10" s="184"/>
      <c r="KVH10" s="184"/>
      <c r="KVI10" s="184"/>
      <c r="KVJ10" s="184"/>
      <c r="KVK10" s="184"/>
      <c r="KVL10" s="184"/>
      <c r="KVM10" s="184"/>
      <c r="KVN10" s="184"/>
      <c r="KVO10" s="184"/>
      <c r="KVP10" s="184"/>
      <c r="KVQ10" s="184"/>
      <c r="KVR10" s="184"/>
      <c r="KVS10" s="184"/>
      <c r="KVT10" s="184"/>
      <c r="KVU10" s="184"/>
      <c r="KVV10" s="184"/>
      <c r="KVW10" s="184"/>
      <c r="KVX10" s="184"/>
      <c r="KVY10" s="184"/>
      <c r="KVZ10" s="184"/>
      <c r="KWA10" s="184"/>
      <c r="KWB10" s="184"/>
      <c r="KWC10" s="184"/>
      <c r="KWD10" s="184"/>
      <c r="KWE10" s="184"/>
      <c r="KWF10" s="184"/>
      <c r="KWG10" s="184"/>
      <c r="KWH10" s="184"/>
      <c r="KWI10" s="184"/>
      <c r="KWJ10" s="184"/>
      <c r="KWK10" s="184"/>
      <c r="KWL10" s="184"/>
      <c r="KWM10" s="184"/>
      <c r="KWN10" s="184"/>
      <c r="KWO10" s="184"/>
      <c r="KWP10" s="184"/>
      <c r="KWQ10" s="184"/>
      <c r="KWR10" s="184"/>
      <c r="KWS10" s="184"/>
      <c r="KWT10" s="184"/>
      <c r="KWU10" s="184"/>
      <c r="KWV10" s="184"/>
      <c r="KWW10" s="184"/>
      <c r="KWX10" s="184"/>
      <c r="KWY10" s="184"/>
      <c r="KWZ10" s="184"/>
      <c r="KXA10" s="184"/>
      <c r="KXB10" s="184"/>
      <c r="KXC10" s="184"/>
      <c r="KXD10" s="184"/>
      <c r="KXE10" s="184"/>
      <c r="KXF10" s="184"/>
      <c r="KXG10" s="184"/>
      <c r="KXH10" s="184"/>
      <c r="KXI10" s="184"/>
      <c r="KXJ10" s="184"/>
      <c r="KXK10" s="184"/>
      <c r="KXL10" s="184"/>
      <c r="KXM10" s="184"/>
      <c r="KXN10" s="184"/>
      <c r="KXO10" s="184"/>
      <c r="KXP10" s="184"/>
      <c r="KXQ10" s="184"/>
      <c r="KXR10" s="184"/>
      <c r="KXS10" s="184"/>
      <c r="KXT10" s="184"/>
      <c r="KXU10" s="184"/>
      <c r="KXV10" s="184"/>
      <c r="KXW10" s="184"/>
      <c r="KXX10" s="184"/>
      <c r="KXY10" s="184"/>
      <c r="KXZ10" s="184"/>
      <c r="KYA10" s="184"/>
      <c r="KYB10" s="184"/>
      <c r="KYC10" s="184"/>
      <c r="KYD10" s="184"/>
      <c r="KYE10" s="184"/>
      <c r="KYF10" s="184"/>
      <c r="KYG10" s="184"/>
      <c r="KYH10" s="184"/>
      <c r="KYI10" s="184"/>
      <c r="KYJ10" s="184"/>
      <c r="KYK10" s="184"/>
      <c r="KYL10" s="184"/>
      <c r="KYM10" s="184"/>
      <c r="KYN10" s="184"/>
      <c r="KYO10" s="184"/>
      <c r="KYP10" s="184"/>
      <c r="KYQ10" s="184"/>
      <c r="KYR10" s="184"/>
      <c r="KYS10" s="184"/>
      <c r="KYT10" s="184"/>
      <c r="KYU10" s="184"/>
      <c r="KYV10" s="184"/>
      <c r="KYW10" s="184"/>
      <c r="KYX10" s="184"/>
      <c r="KYY10" s="184"/>
      <c r="KYZ10" s="184"/>
      <c r="KZA10" s="184"/>
      <c r="KZB10" s="184"/>
      <c r="KZC10" s="184"/>
      <c r="KZD10" s="184"/>
      <c r="KZE10" s="184"/>
      <c r="KZF10" s="184"/>
      <c r="KZG10" s="184"/>
      <c r="KZH10" s="184"/>
      <c r="KZI10" s="184"/>
      <c r="KZJ10" s="184"/>
      <c r="KZK10" s="184"/>
      <c r="KZL10" s="184"/>
      <c r="KZM10" s="184"/>
      <c r="KZN10" s="184"/>
      <c r="KZO10" s="184"/>
      <c r="KZP10" s="184"/>
      <c r="KZQ10" s="184"/>
      <c r="KZR10" s="184"/>
      <c r="KZS10" s="184"/>
      <c r="KZT10" s="184"/>
      <c r="KZU10" s="184"/>
      <c r="KZV10" s="184"/>
      <c r="KZW10" s="184"/>
      <c r="KZX10" s="184"/>
      <c r="KZY10" s="184"/>
      <c r="KZZ10" s="184"/>
      <c r="LAA10" s="184"/>
      <c r="LAB10" s="184"/>
      <c r="LAC10" s="184"/>
      <c r="LAD10" s="184"/>
      <c r="LAE10" s="184"/>
      <c r="LAF10" s="184"/>
      <c r="LAG10" s="184"/>
      <c r="LAH10" s="184"/>
      <c r="LAI10" s="184"/>
      <c r="LAJ10" s="184"/>
      <c r="LAK10" s="184"/>
      <c r="LAL10" s="184"/>
      <c r="LAM10" s="184"/>
      <c r="LAN10" s="184"/>
      <c r="LAO10" s="184"/>
      <c r="LAP10" s="184"/>
      <c r="LAQ10" s="184"/>
      <c r="LAR10" s="184"/>
      <c r="LAS10" s="184"/>
      <c r="LAT10" s="184"/>
      <c r="LAU10" s="184"/>
      <c r="LAV10" s="184"/>
      <c r="LAW10" s="184"/>
      <c r="LAX10" s="184"/>
      <c r="LAY10" s="184"/>
      <c r="LAZ10" s="184"/>
      <c r="LBA10" s="184"/>
      <c r="LBB10" s="184"/>
      <c r="LBC10" s="184"/>
      <c r="LBD10" s="184"/>
      <c r="LBE10" s="184"/>
      <c r="LBF10" s="184"/>
      <c r="LBG10" s="184"/>
      <c r="LBH10" s="184"/>
      <c r="LBI10" s="184"/>
      <c r="LBJ10" s="184"/>
      <c r="LBK10" s="184"/>
      <c r="LBL10" s="184"/>
      <c r="LBM10" s="184"/>
      <c r="LBN10" s="184"/>
      <c r="LBO10" s="184"/>
      <c r="LBP10" s="184"/>
      <c r="LBQ10" s="184"/>
      <c r="LBR10" s="184"/>
      <c r="LBS10" s="184"/>
      <c r="LBT10" s="184"/>
      <c r="LBU10" s="184"/>
      <c r="LBV10" s="184"/>
      <c r="LBW10" s="184"/>
      <c r="LBX10" s="184"/>
      <c r="LBY10" s="184"/>
      <c r="LBZ10" s="184"/>
      <c r="LCA10" s="184"/>
      <c r="LCB10" s="184"/>
      <c r="LCC10" s="184"/>
      <c r="LCD10" s="184"/>
      <c r="LCE10" s="184"/>
      <c r="LCF10" s="184"/>
      <c r="LCG10" s="184"/>
      <c r="LCH10" s="184"/>
      <c r="LCI10" s="184"/>
      <c r="LCJ10" s="184"/>
      <c r="LCK10" s="184"/>
      <c r="LCL10" s="184"/>
      <c r="LCM10" s="184"/>
      <c r="LCN10" s="184"/>
      <c r="LCO10" s="184"/>
      <c r="LCP10" s="184"/>
      <c r="LCQ10" s="184"/>
      <c r="LCR10" s="184"/>
      <c r="LCS10" s="184"/>
      <c r="LCT10" s="184"/>
      <c r="LCU10" s="184"/>
      <c r="LCV10" s="184"/>
      <c r="LCW10" s="184"/>
      <c r="LCX10" s="184"/>
      <c r="LCY10" s="184"/>
      <c r="LCZ10" s="184"/>
      <c r="LDA10" s="184"/>
      <c r="LDB10" s="184"/>
      <c r="LDC10" s="184"/>
      <c r="LDD10" s="184"/>
      <c r="LDE10" s="184"/>
      <c r="LDF10" s="184"/>
      <c r="LDG10" s="184"/>
      <c r="LDH10" s="184"/>
      <c r="LDI10" s="184"/>
      <c r="LDJ10" s="184"/>
      <c r="LDK10" s="184"/>
      <c r="LDL10" s="184"/>
      <c r="LDM10" s="184"/>
      <c r="LDN10" s="184"/>
      <c r="LDO10" s="184"/>
      <c r="LDP10" s="184"/>
      <c r="LDQ10" s="184"/>
      <c r="LDR10" s="184"/>
      <c r="LDS10" s="184"/>
      <c r="LDT10" s="184"/>
      <c r="LDU10" s="184"/>
      <c r="LDV10" s="184"/>
      <c r="LDW10" s="184"/>
      <c r="LDX10" s="184"/>
      <c r="LDY10" s="184"/>
      <c r="LDZ10" s="184"/>
      <c r="LEA10" s="184"/>
      <c r="LEB10" s="184"/>
      <c r="LEC10" s="184"/>
      <c r="LED10" s="184"/>
      <c r="LEE10" s="184"/>
      <c r="LEF10" s="184"/>
      <c r="LEG10" s="184"/>
      <c r="LEH10" s="184"/>
      <c r="LEI10" s="184"/>
      <c r="LEJ10" s="184"/>
      <c r="LEK10" s="184"/>
      <c r="LEL10" s="184"/>
      <c r="LEM10" s="184"/>
      <c r="LEN10" s="184"/>
      <c r="LEO10" s="184"/>
      <c r="LEP10" s="184"/>
      <c r="LEQ10" s="184"/>
      <c r="LER10" s="184"/>
      <c r="LES10" s="184"/>
      <c r="LET10" s="184"/>
      <c r="LEU10" s="184"/>
      <c r="LEV10" s="184"/>
      <c r="LEW10" s="184"/>
      <c r="LEX10" s="184"/>
      <c r="LEY10" s="184"/>
      <c r="LEZ10" s="184"/>
      <c r="LFA10" s="184"/>
      <c r="LFB10" s="184"/>
      <c r="LFC10" s="184"/>
      <c r="LFD10" s="184"/>
      <c r="LFE10" s="184"/>
      <c r="LFF10" s="184"/>
      <c r="LFG10" s="184"/>
      <c r="LFH10" s="184"/>
      <c r="LFI10" s="184"/>
      <c r="LFJ10" s="184"/>
      <c r="LFK10" s="184"/>
      <c r="LFL10" s="184"/>
      <c r="LFM10" s="184"/>
      <c r="LFN10" s="184"/>
      <c r="LFO10" s="184"/>
      <c r="LFP10" s="184"/>
      <c r="LFQ10" s="184"/>
      <c r="LFR10" s="184"/>
      <c r="LFS10" s="184"/>
      <c r="LFT10" s="184"/>
      <c r="LFU10" s="184"/>
      <c r="LFV10" s="184"/>
      <c r="LFW10" s="184"/>
      <c r="LFX10" s="184"/>
      <c r="LFY10" s="184"/>
      <c r="LFZ10" s="184"/>
      <c r="LGA10" s="184"/>
      <c r="LGB10" s="184"/>
      <c r="LGC10" s="184"/>
      <c r="LGD10" s="184"/>
      <c r="LGE10" s="184"/>
      <c r="LGF10" s="184"/>
      <c r="LGG10" s="184"/>
      <c r="LGH10" s="184"/>
      <c r="LGI10" s="184"/>
      <c r="LGJ10" s="184"/>
      <c r="LGK10" s="184"/>
      <c r="LGL10" s="184"/>
      <c r="LGM10" s="184"/>
      <c r="LGN10" s="184"/>
      <c r="LGO10" s="184"/>
      <c r="LGP10" s="184"/>
      <c r="LGQ10" s="184"/>
      <c r="LGR10" s="184"/>
      <c r="LGS10" s="184"/>
      <c r="LGT10" s="184"/>
      <c r="LGU10" s="184"/>
      <c r="LGV10" s="184"/>
      <c r="LGW10" s="184"/>
      <c r="LGX10" s="184"/>
      <c r="LGY10" s="184"/>
      <c r="LGZ10" s="184"/>
      <c r="LHA10" s="184"/>
      <c r="LHB10" s="184"/>
      <c r="LHC10" s="184"/>
      <c r="LHD10" s="184"/>
      <c r="LHE10" s="184"/>
      <c r="LHF10" s="184"/>
      <c r="LHG10" s="184"/>
      <c r="LHH10" s="184"/>
      <c r="LHI10" s="184"/>
      <c r="LHJ10" s="184"/>
      <c r="LHK10" s="184"/>
      <c r="LHL10" s="184"/>
      <c r="LHM10" s="184"/>
      <c r="LHN10" s="184"/>
      <c r="LHO10" s="184"/>
      <c r="LHP10" s="184"/>
      <c r="LHQ10" s="184"/>
      <c r="LHR10" s="184"/>
      <c r="LHS10" s="184"/>
      <c r="LHT10" s="184"/>
      <c r="LHU10" s="184"/>
      <c r="LHV10" s="184"/>
      <c r="LHW10" s="184"/>
      <c r="LHX10" s="184"/>
      <c r="LHY10" s="184"/>
      <c r="LHZ10" s="184"/>
      <c r="LIA10" s="184"/>
      <c r="LIB10" s="184"/>
      <c r="LIC10" s="184"/>
      <c r="LID10" s="184"/>
      <c r="LIE10" s="184"/>
      <c r="LIF10" s="184"/>
      <c r="LIG10" s="184"/>
      <c r="LIH10" s="184"/>
      <c r="LII10" s="184"/>
      <c r="LIJ10" s="184"/>
      <c r="LIK10" s="184"/>
      <c r="LIL10" s="184"/>
      <c r="LIM10" s="184"/>
      <c r="LIN10" s="184"/>
      <c r="LIO10" s="184"/>
      <c r="LIP10" s="184"/>
      <c r="LIQ10" s="184"/>
      <c r="LIR10" s="184"/>
      <c r="LIS10" s="184"/>
      <c r="LIT10" s="184"/>
      <c r="LIU10" s="184"/>
      <c r="LIV10" s="184"/>
      <c r="LIW10" s="184"/>
      <c r="LIX10" s="184"/>
      <c r="LIY10" s="184"/>
      <c r="LIZ10" s="184"/>
      <c r="LJA10" s="184"/>
      <c r="LJB10" s="184"/>
      <c r="LJC10" s="184"/>
      <c r="LJD10" s="184"/>
      <c r="LJE10" s="184"/>
      <c r="LJF10" s="184"/>
      <c r="LJG10" s="184"/>
      <c r="LJH10" s="184"/>
      <c r="LJI10" s="184"/>
      <c r="LJJ10" s="184"/>
      <c r="LJK10" s="184"/>
      <c r="LJL10" s="184"/>
      <c r="LJM10" s="184"/>
      <c r="LJN10" s="184"/>
      <c r="LJO10" s="184"/>
      <c r="LJP10" s="184"/>
      <c r="LJQ10" s="184"/>
      <c r="LJR10" s="184"/>
      <c r="LJS10" s="184"/>
      <c r="LJT10" s="184"/>
      <c r="LJU10" s="184"/>
      <c r="LJV10" s="184"/>
      <c r="LJW10" s="184"/>
      <c r="LJX10" s="184"/>
      <c r="LJY10" s="184"/>
      <c r="LJZ10" s="184"/>
      <c r="LKA10" s="184"/>
      <c r="LKB10" s="184"/>
      <c r="LKC10" s="184"/>
      <c r="LKD10" s="184"/>
      <c r="LKE10" s="184"/>
      <c r="LKF10" s="184"/>
      <c r="LKG10" s="184"/>
      <c r="LKH10" s="184"/>
      <c r="LKI10" s="184"/>
      <c r="LKJ10" s="184"/>
      <c r="LKK10" s="184"/>
      <c r="LKL10" s="184"/>
      <c r="LKM10" s="184"/>
      <c r="LKN10" s="184"/>
      <c r="LKO10" s="184"/>
      <c r="LKP10" s="184"/>
      <c r="LKQ10" s="184"/>
      <c r="LKR10" s="184"/>
      <c r="LKS10" s="184"/>
      <c r="LKT10" s="184"/>
      <c r="LKU10" s="184"/>
      <c r="LKV10" s="184"/>
      <c r="LKW10" s="184"/>
      <c r="LKX10" s="184"/>
      <c r="LKY10" s="184"/>
      <c r="LKZ10" s="184"/>
      <c r="LLA10" s="184"/>
      <c r="LLB10" s="184"/>
      <c r="LLC10" s="184"/>
      <c r="LLD10" s="184"/>
      <c r="LLE10" s="184"/>
      <c r="LLF10" s="184"/>
      <c r="LLG10" s="184"/>
      <c r="LLH10" s="184"/>
      <c r="LLI10" s="184"/>
      <c r="LLJ10" s="184"/>
      <c r="LLK10" s="184"/>
      <c r="LLL10" s="184"/>
      <c r="LLM10" s="184"/>
      <c r="LLN10" s="184"/>
      <c r="LLO10" s="184"/>
      <c r="LLP10" s="184"/>
      <c r="LLQ10" s="184"/>
      <c r="LLR10" s="184"/>
      <c r="LLS10" s="184"/>
      <c r="LLT10" s="184"/>
      <c r="LLU10" s="184"/>
      <c r="LLV10" s="184"/>
      <c r="LLW10" s="184"/>
      <c r="LLX10" s="184"/>
      <c r="LLY10" s="184"/>
      <c r="LLZ10" s="184"/>
      <c r="LMA10" s="184"/>
      <c r="LMB10" s="184"/>
      <c r="LMC10" s="184"/>
      <c r="LMD10" s="184"/>
      <c r="LME10" s="184"/>
      <c r="LMF10" s="184"/>
      <c r="LMG10" s="184"/>
      <c r="LMH10" s="184"/>
      <c r="LMI10" s="184"/>
      <c r="LMJ10" s="184"/>
      <c r="LMK10" s="184"/>
      <c r="LML10" s="184"/>
      <c r="LMM10" s="184"/>
      <c r="LMN10" s="184"/>
      <c r="LMO10" s="184"/>
      <c r="LMP10" s="184"/>
      <c r="LMQ10" s="184"/>
      <c r="LMR10" s="184"/>
      <c r="LMS10" s="184"/>
      <c r="LMT10" s="184"/>
      <c r="LMU10" s="184"/>
      <c r="LMV10" s="184"/>
      <c r="LMW10" s="184"/>
      <c r="LMX10" s="184"/>
      <c r="LMY10" s="184"/>
      <c r="LMZ10" s="184"/>
      <c r="LNA10" s="184"/>
      <c r="LNB10" s="184"/>
      <c r="LNC10" s="184"/>
      <c r="LND10" s="184"/>
      <c r="LNE10" s="184"/>
      <c r="LNF10" s="184"/>
      <c r="LNG10" s="184"/>
      <c r="LNH10" s="184"/>
      <c r="LNI10" s="184"/>
      <c r="LNJ10" s="184"/>
      <c r="LNK10" s="184"/>
      <c r="LNL10" s="184"/>
      <c r="LNM10" s="184"/>
      <c r="LNN10" s="184"/>
      <c r="LNO10" s="184"/>
      <c r="LNP10" s="184"/>
      <c r="LNQ10" s="184"/>
      <c r="LNR10" s="184"/>
      <c r="LNS10" s="184"/>
      <c r="LNT10" s="184"/>
      <c r="LNU10" s="184"/>
      <c r="LNV10" s="184"/>
      <c r="LNW10" s="184"/>
      <c r="LNX10" s="184"/>
      <c r="LNY10" s="184"/>
      <c r="LNZ10" s="184"/>
      <c r="LOA10" s="184"/>
      <c r="LOB10" s="184"/>
      <c r="LOC10" s="184"/>
      <c r="LOD10" s="184"/>
      <c r="LOE10" s="184"/>
      <c r="LOF10" s="184"/>
      <c r="LOG10" s="184"/>
      <c r="LOH10" s="184"/>
      <c r="LOI10" s="184"/>
      <c r="LOJ10" s="184"/>
      <c r="LOK10" s="184"/>
      <c r="LOL10" s="184"/>
      <c r="LOM10" s="184"/>
      <c r="LON10" s="184"/>
      <c r="LOO10" s="184"/>
      <c r="LOP10" s="184"/>
      <c r="LOQ10" s="184"/>
      <c r="LOR10" s="184"/>
      <c r="LOS10" s="184"/>
      <c r="LOT10" s="184"/>
      <c r="LOU10" s="184"/>
      <c r="LOV10" s="184"/>
      <c r="LOW10" s="184"/>
      <c r="LOX10" s="184"/>
      <c r="LOY10" s="184"/>
      <c r="LOZ10" s="184"/>
      <c r="LPA10" s="184"/>
      <c r="LPB10" s="184"/>
      <c r="LPC10" s="184"/>
      <c r="LPD10" s="184"/>
      <c r="LPE10" s="184"/>
      <c r="LPF10" s="184"/>
      <c r="LPG10" s="184"/>
      <c r="LPH10" s="184"/>
      <c r="LPI10" s="184"/>
      <c r="LPJ10" s="184"/>
      <c r="LPK10" s="184"/>
      <c r="LPL10" s="184"/>
      <c r="LPM10" s="184"/>
      <c r="LPN10" s="184"/>
      <c r="LPO10" s="184"/>
      <c r="LPP10" s="184"/>
      <c r="LPQ10" s="184"/>
      <c r="LPR10" s="184"/>
      <c r="LPS10" s="184"/>
      <c r="LPT10" s="184"/>
      <c r="LPU10" s="184"/>
      <c r="LPV10" s="184"/>
      <c r="LPW10" s="184"/>
      <c r="LPX10" s="184"/>
      <c r="LPY10" s="184"/>
      <c r="LPZ10" s="184"/>
      <c r="LQA10" s="184"/>
      <c r="LQB10" s="184"/>
      <c r="LQC10" s="184"/>
      <c r="LQD10" s="184"/>
      <c r="LQE10" s="184"/>
      <c r="LQF10" s="184"/>
      <c r="LQG10" s="184"/>
      <c r="LQH10" s="184"/>
      <c r="LQI10" s="184"/>
      <c r="LQJ10" s="184"/>
      <c r="LQK10" s="184"/>
      <c r="LQL10" s="184"/>
      <c r="LQM10" s="184"/>
      <c r="LQN10" s="184"/>
      <c r="LQO10" s="184"/>
      <c r="LQP10" s="184"/>
      <c r="LQQ10" s="184"/>
      <c r="LQR10" s="184"/>
      <c r="LQS10" s="184"/>
      <c r="LQT10" s="184"/>
      <c r="LQU10" s="184"/>
      <c r="LQV10" s="184"/>
      <c r="LQW10" s="184"/>
      <c r="LQX10" s="184"/>
      <c r="LQY10" s="184"/>
      <c r="LQZ10" s="184"/>
      <c r="LRA10" s="184"/>
      <c r="LRB10" s="184"/>
      <c r="LRC10" s="184"/>
      <c r="LRD10" s="184"/>
      <c r="LRE10" s="184"/>
      <c r="LRF10" s="184"/>
      <c r="LRG10" s="184"/>
      <c r="LRH10" s="184"/>
      <c r="LRI10" s="184"/>
      <c r="LRJ10" s="184"/>
      <c r="LRK10" s="184"/>
      <c r="LRL10" s="184"/>
      <c r="LRM10" s="184"/>
      <c r="LRN10" s="184"/>
      <c r="LRO10" s="184"/>
      <c r="LRP10" s="184"/>
      <c r="LRQ10" s="184"/>
      <c r="LRR10" s="184"/>
      <c r="LRS10" s="184"/>
      <c r="LRT10" s="184"/>
      <c r="LRU10" s="184"/>
      <c r="LRV10" s="184"/>
      <c r="LRW10" s="184"/>
      <c r="LRX10" s="184"/>
      <c r="LRY10" s="184"/>
      <c r="LRZ10" s="184"/>
      <c r="LSA10" s="184"/>
      <c r="LSB10" s="184"/>
      <c r="LSC10" s="184"/>
      <c r="LSD10" s="184"/>
      <c r="LSE10" s="184"/>
      <c r="LSF10" s="184"/>
      <c r="LSG10" s="184"/>
      <c r="LSH10" s="184"/>
      <c r="LSI10" s="184"/>
      <c r="LSJ10" s="184"/>
      <c r="LSK10" s="184"/>
      <c r="LSL10" s="184"/>
      <c r="LSM10" s="184"/>
      <c r="LSN10" s="184"/>
      <c r="LSO10" s="184"/>
      <c r="LSP10" s="184"/>
      <c r="LSQ10" s="184"/>
      <c r="LSR10" s="184"/>
      <c r="LSS10" s="184"/>
      <c r="LST10" s="184"/>
      <c r="LSU10" s="184"/>
      <c r="LSV10" s="184"/>
      <c r="LSW10" s="184"/>
      <c r="LSX10" s="184"/>
      <c r="LSY10" s="184"/>
      <c r="LSZ10" s="184"/>
      <c r="LTA10" s="184"/>
      <c r="LTB10" s="184"/>
      <c r="LTC10" s="184"/>
      <c r="LTD10" s="184"/>
      <c r="LTE10" s="184"/>
      <c r="LTF10" s="184"/>
      <c r="LTG10" s="184"/>
      <c r="LTH10" s="184"/>
      <c r="LTI10" s="184"/>
      <c r="LTJ10" s="184"/>
      <c r="LTK10" s="184"/>
      <c r="LTL10" s="184"/>
      <c r="LTM10" s="184"/>
      <c r="LTN10" s="184"/>
      <c r="LTO10" s="184"/>
      <c r="LTP10" s="184"/>
      <c r="LTQ10" s="184"/>
      <c r="LTR10" s="184"/>
      <c r="LTS10" s="184"/>
      <c r="LTT10" s="184"/>
      <c r="LTU10" s="184"/>
      <c r="LTV10" s="184"/>
      <c r="LTW10" s="184"/>
      <c r="LTX10" s="184"/>
      <c r="LTY10" s="184"/>
      <c r="LTZ10" s="184"/>
      <c r="LUA10" s="184"/>
      <c r="LUB10" s="184"/>
      <c r="LUC10" s="184"/>
      <c r="LUD10" s="184"/>
      <c r="LUE10" s="184"/>
      <c r="LUF10" s="184"/>
      <c r="LUG10" s="184"/>
      <c r="LUH10" s="184"/>
      <c r="LUI10" s="184"/>
      <c r="LUJ10" s="184"/>
      <c r="LUK10" s="184"/>
      <c r="LUL10" s="184"/>
      <c r="LUM10" s="184"/>
      <c r="LUN10" s="184"/>
      <c r="LUO10" s="184"/>
      <c r="LUP10" s="184"/>
      <c r="LUQ10" s="184"/>
      <c r="LUR10" s="184"/>
      <c r="LUS10" s="184"/>
      <c r="LUT10" s="184"/>
      <c r="LUU10" s="184"/>
      <c r="LUV10" s="184"/>
      <c r="LUW10" s="184"/>
      <c r="LUX10" s="184"/>
      <c r="LUY10" s="184"/>
      <c r="LUZ10" s="184"/>
      <c r="LVA10" s="184"/>
      <c r="LVB10" s="184"/>
      <c r="LVC10" s="184"/>
      <c r="LVD10" s="184"/>
      <c r="LVE10" s="184"/>
      <c r="LVF10" s="184"/>
      <c r="LVG10" s="184"/>
      <c r="LVH10" s="184"/>
      <c r="LVI10" s="184"/>
      <c r="LVJ10" s="184"/>
      <c r="LVK10" s="184"/>
      <c r="LVL10" s="184"/>
      <c r="LVM10" s="184"/>
      <c r="LVN10" s="184"/>
      <c r="LVO10" s="184"/>
      <c r="LVP10" s="184"/>
      <c r="LVQ10" s="184"/>
      <c r="LVR10" s="184"/>
      <c r="LVS10" s="184"/>
      <c r="LVT10" s="184"/>
      <c r="LVU10" s="184"/>
      <c r="LVV10" s="184"/>
      <c r="LVW10" s="184"/>
      <c r="LVX10" s="184"/>
      <c r="LVY10" s="184"/>
      <c r="LVZ10" s="184"/>
      <c r="LWA10" s="184"/>
      <c r="LWB10" s="184"/>
      <c r="LWC10" s="184"/>
      <c r="LWD10" s="184"/>
      <c r="LWE10" s="184"/>
      <c r="LWF10" s="184"/>
      <c r="LWG10" s="184"/>
      <c r="LWH10" s="184"/>
      <c r="LWI10" s="184"/>
      <c r="LWJ10" s="184"/>
      <c r="LWK10" s="184"/>
      <c r="LWL10" s="184"/>
      <c r="LWM10" s="184"/>
      <c r="LWN10" s="184"/>
      <c r="LWO10" s="184"/>
      <c r="LWP10" s="184"/>
      <c r="LWQ10" s="184"/>
      <c r="LWR10" s="184"/>
      <c r="LWS10" s="184"/>
      <c r="LWT10" s="184"/>
      <c r="LWU10" s="184"/>
      <c r="LWV10" s="184"/>
      <c r="LWW10" s="184"/>
      <c r="LWX10" s="184"/>
      <c r="LWY10" s="184"/>
      <c r="LWZ10" s="184"/>
      <c r="LXA10" s="184"/>
      <c r="LXB10" s="184"/>
      <c r="LXC10" s="184"/>
      <c r="LXD10" s="184"/>
      <c r="LXE10" s="184"/>
      <c r="LXF10" s="184"/>
      <c r="LXG10" s="184"/>
      <c r="LXH10" s="184"/>
      <c r="LXI10" s="184"/>
      <c r="LXJ10" s="184"/>
      <c r="LXK10" s="184"/>
      <c r="LXL10" s="184"/>
      <c r="LXM10" s="184"/>
      <c r="LXN10" s="184"/>
      <c r="LXO10" s="184"/>
      <c r="LXP10" s="184"/>
      <c r="LXQ10" s="184"/>
      <c r="LXR10" s="184"/>
      <c r="LXS10" s="184"/>
      <c r="LXT10" s="184"/>
      <c r="LXU10" s="184"/>
      <c r="LXV10" s="184"/>
      <c r="LXW10" s="184"/>
      <c r="LXX10" s="184"/>
      <c r="LXY10" s="184"/>
      <c r="LXZ10" s="184"/>
      <c r="LYA10" s="184"/>
      <c r="LYB10" s="184"/>
      <c r="LYC10" s="184"/>
      <c r="LYD10" s="184"/>
      <c r="LYE10" s="184"/>
      <c r="LYF10" s="184"/>
      <c r="LYG10" s="184"/>
      <c r="LYH10" s="184"/>
      <c r="LYI10" s="184"/>
      <c r="LYJ10" s="184"/>
      <c r="LYK10" s="184"/>
      <c r="LYL10" s="184"/>
      <c r="LYM10" s="184"/>
      <c r="LYN10" s="184"/>
      <c r="LYO10" s="184"/>
      <c r="LYP10" s="184"/>
      <c r="LYQ10" s="184"/>
      <c r="LYR10" s="184"/>
      <c r="LYS10" s="184"/>
      <c r="LYT10" s="184"/>
      <c r="LYU10" s="184"/>
      <c r="LYV10" s="184"/>
      <c r="LYW10" s="184"/>
      <c r="LYX10" s="184"/>
      <c r="LYY10" s="184"/>
      <c r="LYZ10" s="184"/>
      <c r="LZA10" s="184"/>
      <c r="LZB10" s="184"/>
      <c r="LZC10" s="184"/>
      <c r="LZD10" s="184"/>
      <c r="LZE10" s="184"/>
      <c r="LZF10" s="184"/>
      <c r="LZG10" s="184"/>
      <c r="LZH10" s="184"/>
      <c r="LZI10" s="184"/>
      <c r="LZJ10" s="184"/>
      <c r="LZK10" s="184"/>
      <c r="LZL10" s="184"/>
      <c r="LZM10" s="184"/>
      <c r="LZN10" s="184"/>
      <c r="LZO10" s="184"/>
      <c r="LZP10" s="184"/>
      <c r="LZQ10" s="184"/>
      <c r="LZR10" s="184"/>
      <c r="LZS10" s="184"/>
      <c r="LZT10" s="184"/>
      <c r="LZU10" s="184"/>
      <c r="LZV10" s="184"/>
      <c r="LZW10" s="184"/>
      <c r="LZX10" s="184"/>
      <c r="LZY10" s="184"/>
      <c r="LZZ10" s="184"/>
      <c r="MAA10" s="184"/>
      <c r="MAB10" s="184"/>
      <c r="MAC10" s="184"/>
      <c r="MAD10" s="184"/>
      <c r="MAE10" s="184"/>
      <c r="MAF10" s="184"/>
      <c r="MAG10" s="184"/>
      <c r="MAH10" s="184"/>
      <c r="MAI10" s="184"/>
      <c r="MAJ10" s="184"/>
      <c r="MAK10" s="184"/>
      <c r="MAL10" s="184"/>
      <c r="MAM10" s="184"/>
      <c r="MAN10" s="184"/>
      <c r="MAO10" s="184"/>
      <c r="MAP10" s="184"/>
      <c r="MAQ10" s="184"/>
      <c r="MAR10" s="184"/>
      <c r="MAS10" s="184"/>
      <c r="MAT10" s="184"/>
      <c r="MAU10" s="184"/>
      <c r="MAV10" s="184"/>
      <c r="MAW10" s="184"/>
      <c r="MAX10" s="184"/>
      <c r="MAY10" s="184"/>
      <c r="MAZ10" s="184"/>
      <c r="MBA10" s="184"/>
      <c r="MBB10" s="184"/>
      <c r="MBC10" s="184"/>
      <c r="MBD10" s="184"/>
      <c r="MBE10" s="184"/>
      <c r="MBF10" s="184"/>
      <c r="MBG10" s="184"/>
      <c r="MBH10" s="184"/>
      <c r="MBI10" s="184"/>
      <c r="MBJ10" s="184"/>
      <c r="MBK10" s="184"/>
      <c r="MBL10" s="184"/>
      <c r="MBM10" s="184"/>
      <c r="MBN10" s="184"/>
      <c r="MBO10" s="184"/>
      <c r="MBP10" s="184"/>
      <c r="MBQ10" s="184"/>
      <c r="MBR10" s="184"/>
      <c r="MBS10" s="184"/>
      <c r="MBT10" s="184"/>
      <c r="MBU10" s="184"/>
      <c r="MBV10" s="184"/>
      <c r="MBW10" s="184"/>
      <c r="MBX10" s="184"/>
      <c r="MBY10" s="184"/>
      <c r="MBZ10" s="184"/>
      <c r="MCA10" s="184"/>
      <c r="MCB10" s="184"/>
      <c r="MCC10" s="184"/>
      <c r="MCD10" s="184"/>
      <c r="MCE10" s="184"/>
      <c r="MCF10" s="184"/>
      <c r="MCG10" s="184"/>
      <c r="MCH10" s="184"/>
      <c r="MCI10" s="184"/>
      <c r="MCJ10" s="184"/>
      <c r="MCK10" s="184"/>
      <c r="MCL10" s="184"/>
      <c r="MCM10" s="184"/>
      <c r="MCN10" s="184"/>
      <c r="MCO10" s="184"/>
      <c r="MCP10" s="184"/>
      <c r="MCQ10" s="184"/>
      <c r="MCR10" s="184"/>
      <c r="MCS10" s="184"/>
      <c r="MCT10" s="184"/>
      <c r="MCU10" s="184"/>
      <c r="MCV10" s="184"/>
      <c r="MCW10" s="184"/>
      <c r="MCX10" s="184"/>
      <c r="MCY10" s="184"/>
      <c r="MCZ10" s="184"/>
      <c r="MDA10" s="184"/>
      <c r="MDB10" s="184"/>
      <c r="MDC10" s="184"/>
      <c r="MDD10" s="184"/>
      <c r="MDE10" s="184"/>
      <c r="MDF10" s="184"/>
      <c r="MDG10" s="184"/>
      <c r="MDH10" s="184"/>
      <c r="MDI10" s="184"/>
      <c r="MDJ10" s="184"/>
      <c r="MDK10" s="184"/>
      <c r="MDL10" s="184"/>
      <c r="MDM10" s="184"/>
      <c r="MDN10" s="184"/>
      <c r="MDO10" s="184"/>
      <c r="MDP10" s="184"/>
      <c r="MDQ10" s="184"/>
      <c r="MDR10" s="184"/>
      <c r="MDS10" s="184"/>
      <c r="MDT10" s="184"/>
      <c r="MDU10" s="184"/>
      <c r="MDV10" s="184"/>
      <c r="MDW10" s="184"/>
      <c r="MDX10" s="184"/>
      <c r="MDY10" s="184"/>
      <c r="MDZ10" s="184"/>
      <c r="MEA10" s="184"/>
      <c r="MEB10" s="184"/>
      <c r="MEC10" s="184"/>
      <c r="MED10" s="184"/>
      <c r="MEE10" s="184"/>
      <c r="MEF10" s="184"/>
      <c r="MEG10" s="184"/>
      <c r="MEH10" s="184"/>
      <c r="MEI10" s="184"/>
      <c r="MEJ10" s="184"/>
      <c r="MEK10" s="184"/>
      <c r="MEL10" s="184"/>
      <c r="MEM10" s="184"/>
      <c r="MEN10" s="184"/>
      <c r="MEO10" s="184"/>
      <c r="MEP10" s="184"/>
      <c r="MEQ10" s="184"/>
      <c r="MER10" s="184"/>
      <c r="MES10" s="184"/>
      <c r="MET10" s="184"/>
      <c r="MEU10" s="184"/>
      <c r="MEV10" s="184"/>
      <c r="MEW10" s="184"/>
      <c r="MEX10" s="184"/>
      <c r="MEY10" s="184"/>
      <c r="MEZ10" s="184"/>
      <c r="MFA10" s="184"/>
      <c r="MFB10" s="184"/>
      <c r="MFC10" s="184"/>
      <c r="MFD10" s="184"/>
      <c r="MFE10" s="184"/>
      <c r="MFF10" s="184"/>
      <c r="MFG10" s="184"/>
      <c r="MFH10" s="184"/>
      <c r="MFI10" s="184"/>
      <c r="MFJ10" s="184"/>
      <c r="MFK10" s="184"/>
      <c r="MFL10" s="184"/>
      <c r="MFM10" s="184"/>
      <c r="MFN10" s="184"/>
      <c r="MFO10" s="184"/>
      <c r="MFP10" s="184"/>
      <c r="MFQ10" s="184"/>
      <c r="MFR10" s="184"/>
      <c r="MFS10" s="184"/>
      <c r="MFT10" s="184"/>
      <c r="MFU10" s="184"/>
      <c r="MFV10" s="184"/>
      <c r="MFW10" s="184"/>
      <c r="MFX10" s="184"/>
      <c r="MFY10" s="184"/>
      <c r="MFZ10" s="184"/>
      <c r="MGA10" s="184"/>
      <c r="MGB10" s="184"/>
      <c r="MGC10" s="184"/>
      <c r="MGD10" s="184"/>
      <c r="MGE10" s="184"/>
      <c r="MGF10" s="184"/>
      <c r="MGG10" s="184"/>
      <c r="MGH10" s="184"/>
      <c r="MGI10" s="184"/>
      <c r="MGJ10" s="184"/>
      <c r="MGK10" s="184"/>
      <c r="MGL10" s="184"/>
      <c r="MGM10" s="184"/>
      <c r="MGN10" s="184"/>
      <c r="MGO10" s="184"/>
      <c r="MGP10" s="184"/>
      <c r="MGQ10" s="184"/>
      <c r="MGR10" s="184"/>
      <c r="MGS10" s="184"/>
      <c r="MGT10" s="184"/>
      <c r="MGU10" s="184"/>
      <c r="MGV10" s="184"/>
      <c r="MGW10" s="184"/>
      <c r="MGX10" s="184"/>
      <c r="MGY10" s="184"/>
      <c r="MGZ10" s="184"/>
      <c r="MHA10" s="184"/>
      <c r="MHB10" s="184"/>
      <c r="MHC10" s="184"/>
      <c r="MHD10" s="184"/>
      <c r="MHE10" s="184"/>
      <c r="MHF10" s="184"/>
      <c r="MHG10" s="184"/>
      <c r="MHH10" s="184"/>
      <c r="MHI10" s="184"/>
      <c r="MHJ10" s="184"/>
      <c r="MHK10" s="184"/>
      <c r="MHL10" s="184"/>
      <c r="MHM10" s="184"/>
      <c r="MHN10" s="184"/>
      <c r="MHO10" s="184"/>
      <c r="MHP10" s="184"/>
      <c r="MHQ10" s="184"/>
      <c r="MHR10" s="184"/>
      <c r="MHS10" s="184"/>
      <c r="MHT10" s="184"/>
      <c r="MHU10" s="184"/>
      <c r="MHV10" s="184"/>
      <c r="MHW10" s="184"/>
      <c r="MHX10" s="184"/>
      <c r="MHY10" s="184"/>
      <c r="MHZ10" s="184"/>
      <c r="MIA10" s="184"/>
      <c r="MIB10" s="184"/>
      <c r="MIC10" s="184"/>
      <c r="MID10" s="184"/>
      <c r="MIE10" s="184"/>
      <c r="MIF10" s="184"/>
      <c r="MIG10" s="184"/>
      <c r="MIH10" s="184"/>
      <c r="MII10" s="184"/>
      <c r="MIJ10" s="184"/>
      <c r="MIK10" s="184"/>
      <c r="MIL10" s="184"/>
      <c r="MIM10" s="184"/>
      <c r="MIN10" s="184"/>
      <c r="MIO10" s="184"/>
      <c r="MIP10" s="184"/>
      <c r="MIQ10" s="184"/>
      <c r="MIR10" s="184"/>
      <c r="MIS10" s="184"/>
      <c r="MIT10" s="184"/>
      <c r="MIU10" s="184"/>
      <c r="MIV10" s="184"/>
      <c r="MIW10" s="184"/>
      <c r="MIX10" s="184"/>
      <c r="MIY10" s="184"/>
      <c r="MIZ10" s="184"/>
      <c r="MJA10" s="184"/>
      <c r="MJB10" s="184"/>
      <c r="MJC10" s="184"/>
      <c r="MJD10" s="184"/>
      <c r="MJE10" s="184"/>
      <c r="MJF10" s="184"/>
      <c r="MJG10" s="184"/>
      <c r="MJH10" s="184"/>
      <c r="MJI10" s="184"/>
      <c r="MJJ10" s="184"/>
      <c r="MJK10" s="184"/>
      <c r="MJL10" s="184"/>
      <c r="MJM10" s="184"/>
      <c r="MJN10" s="184"/>
      <c r="MJO10" s="184"/>
      <c r="MJP10" s="184"/>
      <c r="MJQ10" s="184"/>
      <c r="MJR10" s="184"/>
      <c r="MJS10" s="184"/>
      <c r="MJT10" s="184"/>
      <c r="MJU10" s="184"/>
      <c r="MJV10" s="184"/>
      <c r="MJW10" s="184"/>
      <c r="MJX10" s="184"/>
      <c r="MJY10" s="184"/>
      <c r="MJZ10" s="184"/>
      <c r="MKA10" s="184"/>
      <c r="MKB10" s="184"/>
      <c r="MKC10" s="184"/>
      <c r="MKD10" s="184"/>
      <c r="MKE10" s="184"/>
      <c r="MKF10" s="184"/>
      <c r="MKG10" s="184"/>
      <c r="MKH10" s="184"/>
      <c r="MKI10" s="184"/>
      <c r="MKJ10" s="184"/>
      <c r="MKK10" s="184"/>
      <c r="MKL10" s="184"/>
      <c r="MKM10" s="184"/>
      <c r="MKN10" s="184"/>
      <c r="MKO10" s="184"/>
      <c r="MKP10" s="184"/>
      <c r="MKQ10" s="184"/>
      <c r="MKR10" s="184"/>
      <c r="MKS10" s="184"/>
      <c r="MKT10" s="184"/>
      <c r="MKU10" s="184"/>
      <c r="MKV10" s="184"/>
      <c r="MKW10" s="184"/>
      <c r="MKX10" s="184"/>
      <c r="MKY10" s="184"/>
      <c r="MKZ10" s="184"/>
      <c r="MLA10" s="184"/>
      <c r="MLB10" s="184"/>
      <c r="MLC10" s="184"/>
      <c r="MLD10" s="184"/>
      <c r="MLE10" s="184"/>
      <c r="MLF10" s="184"/>
      <c r="MLG10" s="184"/>
      <c r="MLH10" s="184"/>
      <c r="MLI10" s="184"/>
      <c r="MLJ10" s="184"/>
      <c r="MLK10" s="184"/>
      <c r="MLL10" s="184"/>
      <c r="MLM10" s="184"/>
      <c r="MLN10" s="184"/>
      <c r="MLO10" s="184"/>
      <c r="MLP10" s="184"/>
      <c r="MLQ10" s="184"/>
      <c r="MLR10" s="184"/>
      <c r="MLS10" s="184"/>
      <c r="MLT10" s="184"/>
      <c r="MLU10" s="184"/>
      <c r="MLV10" s="184"/>
      <c r="MLW10" s="184"/>
      <c r="MLX10" s="184"/>
      <c r="MLY10" s="184"/>
      <c r="MLZ10" s="184"/>
      <c r="MMA10" s="184"/>
      <c r="MMB10" s="184"/>
      <c r="MMC10" s="184"/>
      <c r="MMD10" s="184"/>
      <c r="MME10" s="184"/>
      <c r="MMF10" s="184"/>
      <c r="MMG10" s="184"/>
      <c r="MMH10" s="184"/>
      <c r="MMI10" s="184"/>
      <c r="MMJ10" s="184"/>
      <c r="MMK10" s="184"/>
      <c r="MML10" s="184"/>
      <c r="MMM10" s="184"/>
      <c r="MMN10" s="184"/>
      <c r="MMO10" s="184"/>
      <c r="MMP10" s="184"/>
      <c r="MMQ10" s="184"/>
      <c r="MMR10" s="184"/>
      <c r="MMS10" s="184"/>
      <c r="MMT10" s="184"/>
      <c r="MMU10" s="184"/>
      <c r="MMV10" s="184"/>
      <c r="MMW10" s="184"/>
      <c r="MMX10" s="184"/>
      <c r="MMY10" s="184"/>
      <c r="MMZ10" s="184"/>
      <c r="MNA10" s="184"/>
      <c r="MNB10" s="184"/>
      <c r="MNC10" s="184"/>
      <c r="MND10" s="184"/>
      <c r="MNE10" s="184"/>
      <c r="MNF10" s="184"/>
      <c r="MNG10" s="184"/>
      <c r="MNH10" s="184"/>
      <c r="MNI10" s="184"/>
      <c r="MNJ10" s="184"/>
      <c r="MNK10" s="184"/>
      <c r="MNL10" s="184"/>
      <c r="MNM10" s="184"/>
      <c r="MNN10" s="184"/>
      <c r="MNO10" s="184"/>
      <c r="MNP10" s="184"/>
      <c r="MNQ10" s="184"/>
      <c r="MNR10" s="184"/>
      <c r="MNS10" s="184"/>
      <c r="MNT10" s="184"/>
      <c r="MNU10" s="184"/>
      <c r="MNV10" s="184"/>
      <c r="MNW10" s="184"/>
      <c r="MNX10" s="184"/>
      <c r="MNY10" s="184"/>
      <c r="MNZ10" s="184"/>
      <c r="MOA10" s="184"/>
      <c r="MOB10" s="184"/>
      <c r="MOC10" s="184"/>
      <c r="MOD10" s="184"/>
      <c r="MOE10" s="184"/>
      <c r="MOF10" s="184"/>
      <c r="MOG10" s="184"/>
      <c r="MOH10" s="184"/>
      <c r="MOI10" s="184"/>
      <c r="MOJ10" s="184"/>
      <c r="MOK10" s="184"/>
      <c r="MOL10" s="184"/>
      <c r="MOM10" s="184"/>
      <c r="MON10" s="184"/>
      <c r="MOO10" s="184"/>
      <c r="MOP10" s="184"/>
      <c r="MOQ10" s="184"/>
      <c r="MOR10" s="184"/>
      <c r="MOS10" s="184"/>
      <c r="MOT10" s="184"/>
      <c r="MOU10" s="184"/>
      <c r="MOV10" s="184"/>
      <c r="MOW10" s="184"/>
      <c r="MOX10" s="184"/>
      <c r="MOY10" s="184"/>
      <c r="MOZ10" s="184"/>
      <c r="MPA10" s="184"/>
      <c r="MPB10" s="184"/>
      <c r="MPC10" s="184"/>
      <c r="MPD10" s="184"/>
      <c r="MPE10" s="184"/>
      <c r="MPF10" s="184"/>
      <c r="MPG10" s="184"/>
      <c r="MPH10" s="184"/>
      <c r="MPI10" s="184"/>
      <c r="MPJ10" s="184"/>
      <c r="MPK10" s="184"/>
      <c r="MPL10" s="184"/>
      <c r="MPM10" s="184"/>
      <c r="MPN10" s="184"/>
      <c r="MPO10" s="184"/>
      <c r="MPP10" s="184"/>
      <c r="MPQ10" s="184"/>
      <c r="MPR10" s="184"/>
      <c r="MPS10" s="184"/>
      <c r="MPT10" s="184"/>
      <c r="MPU10" s="184"/>
      <c r="MPV10" s="184"/>
      <c r="MPW10" s="184"/>
      <c r="MPX10" s="184"/>
      <c r="MPY10" s="184"/>
      <c r="MPZ10" s="184"/>
      <c r="MQA10" s="184"/>
      <c r="MQB10" s="184"/>
      <c r="MQC10" s="184"/>
      <c r="MQD10" s="184"/>
      <c r="MQE10" s="184"/>
      <c r="MQF10" s="184"/>
      <c r="MQG10" s="184"/>
      <c r="MQH10" s="184"/>
      <c r="MQI10" s="184"/>
      <c r="MQJ10" s="184"/>
      <c r="MQK10" s="184"/>
      <c r="MQL10" s="184"/>
      <c r="MQM10" s="184"/>
      <c r="MQN10" s="184"/>
      <c r="MQO10" s="184"/>
      <c r="MQP10" s="184"/>
      <c r="MQQ10" s="184"/>
      <c r="MQR10" s="184"/>
      <c r="MQS10" s="184"/>
      <c r="MQT10" s="184"/>
      <c r="MQU10" s="184"/>
      <c r="MQV10" s="184"/>
      <c r="MQW10" s="184"/>
      <c r="MQX10" s="184"/>
      <c r="MQY10" s="184"/>
      <c r="MQZ10" s="184"/>
      <c r="MRA10" s="184"/>
      <c r="MRB10" s="184"/>
      <c r="MRC10" s="184"/>
      <c r="MRD10" s="184"/>
      <c r="MRE10" s="184"/>
      <c r="MRF10" s="184"/>
      <c r="MRG10" s="184"/>
      <c r="MRH10" s="184"/>
      <c r="MRI10" s="184"/>
      <c r="MRJ10" s="184"/>
      <c r="MRK10" s="184"/>
      <c r="MRL10" s="184"/>
      <c r="MRM10" s="184"/>
      <c r="MRN10" s="184"/>
      <c r="MRO10" s="184"/>
      <c r="MRP10" s="184"/>
      <c r="MRQ10" s="184"/>
      <c r="MRR10" s="184"/>
      <c r="MRS10" s="184"/>
      <c r="MRT10" s="184"/>
      <c r="MRU10" s="184"/>
      <c r="MRV10" s="184"/>
      <c r="MRW10" s="184"/>
      <c r="MRX10" s="184"/>
      <c r="MRY10" s="184"/>
      <c r="MRZ10" s="184"/>
      <c r="MSA10" s="184"/>
      <c r="MSB10" s="184"/>
      <c r="MSC10" s="184"/>
      <c r="MSD10" s="184"/>
      <c r="MSE10" s="184"/>
      <c r="MSF10" s="184"/>
      <c r="MSG10" s="184"/>
      <c r="MSH10" s="184"/>
      <c r="MSI10" s="184"/>
      <c r="MSJ10" s="184"/>
      <c r="MSK10" s="184"/>
      <c r="MSL10" s="184"/>
      <c r="MSM10" s="184"/>
      <c r="MSN10" s="184"/>
      <c r="MSO10" s="184"/>
      <c r="MSP10" s="184"/>
      <c r="MSQ10" s="184"/>
      <c r="MSR10" s="184"/>
      <c r="MSS10" s="184"/>
      <c r="MST10" s="184"/>
      <c r="MSU10" s="184"/>
      <c r="MSV10" s="184"/>
      <c r="MSW10" s="184"/>
      <c r="MSX10" s="184"/>
      <c r="MSY10" s="184"/>
      <c r="MSZ10" s="184"/>
      <c r="MTA10" s="184"/>
      <c r="MTB10" s="184"/>
      <c r="MTC10" s="184"/>
      <c r="MTD10" s="184"/>
      <c r="MTE10" s="184"/>
      <c r="MTF10" s="184"/>
      <c r="MTG10" s="184"/>
      <c r="MTH10" s="184"/>
      <c r="MTI10" s="184"/>
      <c r="MTJ10" s="184"/>
      <c r="MTK10" s="184"/>
      <c r="MTL10" s="184"/>
      <c r="MTM10" s="184"/>
      <c r="MTN10" s="184"/>
      <c r="MTO10" s="184"/>
      <c r="MTP10" s="184"/>
      <c r="MTQ10" s="184"/>
      <c r="MTR10" s="184"/>
      <c r="MTS10" s="184"/>
      <c r="MTT10" s="184"/>
      <c r="MTU10" s="184"/>
      <c r="MTV10" s="184"/>
      <c r="MTW10" s="184"/>
      <c r="MTX10" s="184"/>
      <c r="MTY10" s="184"/>
      <c r="MTZ10" s="184"/>
      <c r="MUA10" s="184"/>
      <c r="MUB10" s="184"/>
      <c r="MUC10" s="184"/>
      <c r="MUD10" s="184"/>
      <c r="MUE10" s="184"/>
      <c r="MUF10" s="184"/>
      <c r="MUG10" s="184"/>
      <c r="MUH10" s="184"/>
      <c r="MUI10" s="184"/>
      <c r="MUJ10" s="184"/>
      <c r="MUK10" s="184"/>
      <c r="MUL10" s="184"/>
      <c r="MUM10" s="184"/>
      <c r="MUN10" s="184"/>
      <c r="MUO10" s="184"/>
      <c r="MUP10" s="184"/>
      <c r="MUQ10" s="184"/>
      <c r="MUR10" s="184"/>
      <c r="MUS10" s="184"/>
      <c r="MUT10" s="184"/>
      <c r="MUU10" s="184"/>
      <c r="MUV10" s="184"/>
      <c r="MUW10" s="184"/>
      <c r="MUX10" s="184"/>
      <c r="MUY10" s="184"/>
      <c r="MUZ10" s="184"/>
      <c r="MVA10" s="184"/>
      <c r="MVB10" s="184"/>
      <c r="MVC10" s="184"/>
      <c r="MVD10" s="184"/>
      <c r="MVE10" s="184"/>
      <c r="MVF10" s="184"/>
      <c r="MVG10" s="184"/>
      <c r="MVH10" s="184"/>
      <c r="MVI10" s="184"/>
      <c r="MVJ10" s="184"/>
      <c r="MVK10" s="184"/>
      <c r="MVL10" s="184"/>
      <c r="MVM10" s="184"/>
      <c r="MVN10" s="184"/>
      <c r="MVO10" s="184"/>
      <c r="MVP10" s="184"/>
      <c r="MVQ10" s="184"/>
      <c r="MVR10" s="184"/>
      <c r="MVS10" s="184"/>
      <c r="MVT10" s="184"/>
      <c r="MVU10" s="184"/>
      <c r="MVV10" s="184"/>
      <c r="MVW10" s="184"/>
      <c r="MVX10" s="184"/>
      <c r="MVY10" s="184"/>
      <c r="MVZ10" s="184"/>
      <c r="MWA10" s="184"/>
      <c r="MWB10" s="184"/>
      <c r="MWC10" s="184"/>
      <c r="MWD10" s="184"/>
      <c r="MWE10" s="184"/>
      <c r="MWF10" s="184"/>
      <c r="MWG10" s="184"/>
      <c r="MWH10" s="184"/>
      <c r="MWI10" s="184"/>
      <c r="MWJ10" s="184"/>
      <c r="MWK10" s="184"/>
      <c r="MWL10" s="184"/>
      <c r="MWM10" s="184"/>
      <c r="MWN10" s="184"/>
      <c r="MWO10" s="184"/>
      <c r="MWP10" s="184"/>
      <c r="MWQ10" s="184"/>
      <c r="MWR10" s="184"/>
      <c r="MWS10" s="184"/>
      <c r="MWT10" s="184"/>
      <c r="MWU10" s="184"/>
      <c r="MWV10" s="184"/>
      <c r="MWW10" s="184"/>
      <c r="MWX10" s="184"/>
      <c r="MWY10" s="184"/>
      <c r="MWZ10" s="184"/>
      <c r="MXA10" s="184"/>
      <c r="MXB10" s="184"/>
      <c r="MXC10" s="184"/>
      <c r="MXD10" s="184"/>
      <c r="MXE10" s="184"/>
      <c r="MXF10" s="184"/>
      <c r="MXG10" s="184"/>
      <c r="MXH10" s="184"/>
      <c r="MXI10" s="184"/>
      <c r="MXJ10" s="184"/>
      <c r="MXK10" s="184"/>
      <c r="MXL10" s="184"/>
      <c r="MXM10" s="184"/>
      <c r="MXN10" s="184"/>
      <c r="MXO10" s="184"/>
      <c r="MXP10" s="184"/>
      <c r="MXQ10" s="184"/>
      <c r="MXR10" s="184"/>
      <c r="MXS10" s="184"/>
      <c r="MXT10" s="184"/>
      <c r="MXU10" s="184"/>
      <c r="MXV10" s="184"/>
      <c r="MXW10" s="184"/>
      <c r="MXX10" s="184"/>
      <c r="MXY10" s="184"/>
      <c r="MXZ10" s="184"/>
      <c r="MYA10" s="184"/>
      <c r="MYB10" s="184"/>
      <c r="MYC10" s="184"/>
      <c r="MYD10" s="184"/>
      <c r="MYE10" s="184"/>
      <c r="MYF10" s="184"/>
      <c r="MYG10" s="184"/>
      <c r="MYH10" s="184"/>
      <c r="MYI10" s="184"/>
      <c r="MYJ10" s="184"/>
      <c r="MYK10" s="184"/>
      <c r="MYL10" s="184"/>
      <c r="MYM10" s="184"/>
      <c r="MYN10" s="184"/>
      <c r="MYO10" s="184"/>
      <c r="MYP10" s="184"/>
      <c r="MYQ10" s="184"/>
      <c r="MYR10" s="184"/>
      <c r="MYS10" s="184"/>
      <c r="MYT10" s="184"/>
      <c r="MYU10" s="184"/>
      <c r="MYV10" s="184"/>
      <c r="MYW10" s="184"/>
      <c r="MYX10" s="184"/>
      <c r="MYY10" s="184"/>
      <c r="MYZ10" s="184"/>
      <c r="MZA10" s="184"/>
      <c r="MZB10" s="184"/>
      <c r="MZC10" s="184"/>
      <c r="MZD10" s="184"/>
      <c r="MZE10" s="184"/>
      <c r="MZF10" s="184"/>
      <c r="MZG10" s="184"/>
      <c r="MZH10" s="184"/>
      <c r="MZI10" s="184"/>
      <c r="MZJ10" s="184"/>
      <c r="MZK10" s="184"/>
      <c r="MZL10" s="184"/>
      <c r="MZM10" s="184"/>
      <c r="MZN10" s="184"/>
      <c r="MZO10" s="184"/>
      <c r="MZP10" s="184"/>
      <c r="MZQ10" s="184"/>
      <c r="MZR10" s="184"/>
      <c r="MZS10" s="184"/>
      <c r="MZT10" s="184"/>
      <c r="MZU10" s="184"/>
      <c r="MZV10" s="184"/>
      <c r="MZW10" s="184"/>
      <c r="MZX10" s="184"/>
      <c r="MZY10" s="184"/>
      <c r="MZZ10" s="184"/>
      <c r="NAA10" s="184"/>
      <c r="NAB10" s="184"/>
      <c r="NAC10" s="184"/>
      <c r="NAD10" s="184"/>
      <c r="NAE10" s="184"/>
      <c r="NAF10" s="184"/>
      <c r="NAG10" s="184"/>
      <c r="NAH10" s="184"/>
      <c r="NAI10" s="184"/>
      <c r="NAJ10" s="184"/>
      <c r="NAK10" s="184"/>
      <c r="NAL10" s="184"/>
      <c r="NAM10" s="184"/>
      <c r="NAN10" s="184"/>
      <c r="NAO10" s="184"/>
      <c r="NAP10" s="184"/>
      <c r="NAQ10" s="184"/>
      <c r="NAR10" s="184"/>
      <c r="NAS10" s="184"/>
      <c r="NAT10" s="184"/>
      <c r="NAU10" s="184"/>
      <c r="NAV10" s="184"/>
      <c r="NAW10" s="184"/>
      <c r="NAX10" s="184"/>
      <c r="NAY10" s="184"/>
      <c r="NAZ10" s="184"/>
      <c r="NBA10" s="184"/>
      <c r="NBB10" s="184"/>
      <c r="NBC10" s="184"/>
      <c r="NBD10" s="184"/>
      <c r="NBE10" s="184"/>
      <c r="NBF10" s="184"/>
      <c r="NBG10" s="184"/>
      <c r="NBH10" s="184"/>
      <c r="NBI10" s="184"/>
      <c r="NBJ10" s="184"/>
      <c r="NBK10" s="184"/>
      <c r="NBL10" s="184"/>
      <c r="NBM10" s="184"/>
      <c r="NBN10" s="184"/>
      <c r="NBO10" s="184"/>
      <c r="NBP10" s="184"/>
      <c r="NBQ10" s="184"/>
      <c r="NBR10" s="184"/>
      <c r="NBS10" s="184"/>
      <c r="NBT10" s="184"/>
      <c r="NBU10" s="184"/>
      <c r="NBV10" s="184"/>
      <c r="NBW10" s="184"/>
      <c r="NBX10" s="184"/>
      <c r="NBY10" s="184"/>
      <c r="NBZ10" s="184"/>
      <c r="NCA10" s="184"/>
      <c r="NCB10" s="184"/>
      <c r="NCC10" s="184"/>
      <c r="NCD10" s="184"/>
      <c r="NCE10" s="184"/>
      <c r="NCF10" s="184"/>
      <c r="NCG10" s="184"/>
      <c r="NCH10" s="184"/>
      <c r="NCI10" s="184"/>
      <c r="NCJ10" s="184"/>
      <c r="NCK10" s="184"/>
      <c r="NCL10" s="184"/>
      <c r="NCM10" s="184"/>
      <c r="NCN10" s="184"/>
      <c r="NCO10" s="184"/>
      <c r="NCP10" s="184"/>
      <c r="NCQ10" s="184"/>
      <c r="NCR10" s="184"/>
      <c r="NCS10" s="184"/>
      <c r="NCT10" s="184"/>
      <c r="NCU10" s="184"/>
      <c r="NCV10" s="184"/>
      <c r="NCW10" s="184"/>
      <c r="NCX10" s="184"/>
      <c r="NCY10" s="184"/>
      <c r="NCZ10" s="184"/>
      <c r="NDA10" s="184"/>
      <c r="NDB10" s="184"/>
      <c r="NDC10" s="184"/>
      <c r="NDD10" s="184"/>
      <c r="NDE10" s="184"/>
      <c r="NDF10" s="184"/>
      <c r="NDG10" s="184"/>
      <c r="NDH10" s="184"/>
      <c r="NDI10" s="184"/>
      <c r="NDJ10" s="184"/>
      <c r="NDK10" s="184"/>
      <c r="NDL10" s="184"/>
      <c r="NDM10" s="184"/>
      <c r="NDN10" s="184"/>
      <c r="NDO10" s="184"/>
      <c r="NDP10" s="184"/>
      <c r="NDQ10" s="184"/>
      <c r="NDR10" s="184"/>
      <c r="NDS10" s="184"/>
      <c r="NDT10" s="184"/>
      <c r="NDU10" s="184"/>
      <c r="NDV10" s="184"/>
      <c r="NDW10" s="184"/>
      <c r="NDX10" s="184"/>
      <c r="NDY10" s="184"/>
      <c r="NDZ10" s="184"/>
      <c r="NEA10" s="184"/>
      <c r="NEB10" s="184"/>
      <c r="NEC10" s="184"/>
      <c r="NED10" s="184"/>
      <c r="NEE10" s="184"/>
      <c r="NEF10" s="184"/>
      <c r="NEG10" s="184"/>
      <c r="NEH10" s="184"/>
      <c r="NEI10" s="184"/>
      <c r="NEJ10" s="184"/>
      <c r="NEK10" s="184"/>
      <c r="NEL10" s="184"/>
      <c r="NEM10" s="184"/>
      <c r="NEN10" s="184"/>
      <c r="NEO10" s="184"/>
      <c r="NEP10" s="184"/>
      <c r="NEQ10" s="184"/>
      <c r="NER10" s="184"/>
      <c r="NES10" s="184"/>
      <c r="NET10" s="184"/>
      <c r="NEU10" s="184"/>
      <c r="NEV10" s="184"/>
      <c r="NEW10" s="184"/>
      <c r="NEX10" s="184"/>
      <c r="NEY10" s="184"/>
      <c r="NEZ10" s="184"/>
      <c r="NFA10" s="184"/>
      <c r="NFB10" s="184"/>
      <c r="NFC10" s="184"/>
      <c r="NFD10" s="184"/>
      <c r="NFE10" s="184"/>
      <c r="NFF10" s="184"/>
      <c r="NFG10" s="184"/>
      <c r="NFH10" s="184"/>
      <c r="NFI10" s="184"/>
      <c r="NFJ10" s="184"/>
      <c r="NFK10" s="184"/>
      <c r="NFL10" s="184"/>
      <c r="NFM10" s="184"/>
      <c r="NFN10" s="184"/>
      <c r="NFO10" s="184"/>
      <c r="NFP10" s="184"/>
      <c r="NFQ10" s="184"/>
      <c r="NFR10" s="184"/>
      <c r="NFS10" s="184"/>
      <c r="NFT10" s="184"/>
      <c r="NFU10" s="184"/>
      <c r="NFV10" s="184"/>
      <c r="NFW10" s="184"/>
      <c r="NFX10" s="184"/>
      <c r="NFY10" s="184"/>
      <c r="NFZ10" s="184"/>
      <c r="NGA10" s="184"/>
      <c r="NGB10" s="184"/>
      <c r="NGC10" s="184"/>
      <c r="NGD10" s="184"/>
      <c r="NGE10" s="184"/>
      <c r="NGF10" s="184"/>
      <c r="NGG10" s="184"/>
      <c r="NGH10" s="184"/>
      <c r="NGI10" s="184"/>
      <c r="NGJ10" s="184"/>
      <c r="NGK10" s="184"/>
      <c r="NGL10" s="184"/>
      <c r="NGM10" s="184"/>
      <c r="NGN10" s="184"/>
      <c r="NGO10" s="184"/>
      <c r="NGP10" s="184"/>
      <c r="NGQ10" s="184"/>
      <c r="NGR10" s="184"/>
      <c r="NGS10" s="184"/>
      <c r="NGT10" s="184"/>
      <c r="NGU10" s="184"/>
      <c r="NGV10" s="184"/>
      <c r="NGW10" s="184"/>
      <c r="NGX10" s="184"/>
      <c r="NGY10" s="184"/>
      <c r="NGZ10" s="184"/>
      <c r="NHA10" s="184"/>
      <c r="NHB10" s="184"/>
      <c r="NHC10" s="184"/>
      <c r="NHD10" s="184"/>
      <c r="NHE10" s="184"/>
      <c r="NHF10" s="184"/>
      <c r="NHG10" s="184"/>
      <c r="NHH10" s="184"/>
      <c r="NHI10" s="184"/>
      <c r="NHJ10" s="184"/>
      <c r="NHK10" s="184"/>
      <c r="NHL10" s="184"/>
      <c r="NHM10" s="184"/>
      <c r="NHN10" s="184"/>
      <c r="NHO10" s="184"/>
      <c r="NHP10" s="184"/>
      <c r="NHQ10" s="184"/>
      <c r="NHR10" s="184"/>
      <c r="NHS10" s="184"/>
      <c r="NHT10" s="184"/>
      <c r="NHU10" s="184"/>
      <c r="NHV10" s="184"/>
      <c r="NHW10" s="184"/>
      <c r="NHX10" s="184"/>
      <c r="NHY10" s="184"/>
      <c r="NHZ10" s="184"/>
      <c r="NIA10" s="184"/>
      <c r="NIB10" s="184"/>
      <c r="NIC10" s="184"/>
      <c r="NID10" s="184"/>
      <c r="NIE10" s="184"/>
      <c r="NIF10" s="184"/>
      <c r="NIG10" s="184"/>
      <c r="NIH10" s="184"/>
      <c r="NII10" s="184"/>
      <c r="NIJ10" s="184"/>
      <c r="NIK10" s="184"/>
      <c r="NIL10" s="184"/>
      <c r="NIM10" s="184"/>
      <c r="NIN10" s="184"/>
      <c r="NIO10" s="184"/>
      <c r="NIP10" s="184"/>
      <c r="NIQ10" s="184"/>
      <c r="NIR10" s="184"/>
      <c r="NIS10" s="184"/>
      <c r="NIT10" s="184"/>
      <c r="NIU10" s="184"/>
      <c r="NIV10" s="184"/>
      <c r="NIW10" s="184"/>
      <c r="NIX10" s="184"/>
      <c r="NIY10" s="184"/>
      <c r="NIZ10" s="184"/>
      <c r="NJA10" s="184"/>
      <c r="NJB10" s="184"/>
      <c r="NJC10" s="184"/>
      <c r="NJD10" s="184"/>
      <c r="NJE10" s="184"/>
      <c r="NJF10" s="184"/>
      <c r="NJG10" s="184"/>
      <c r="NJH10" s="184"/>
      <c r="NJI10" s="184"/>
      <c r="NJJ10" s="184"/>
      <c r="NJK10" s="184"/>
      <c r="NJL10" s="184"/>
      <c r="NJM10" s="184"/>
      <c r="NJN10" s="184"/>
      <c r="NJO10" s="184"/>
      <c r="NJP10" s="184"/>
      <c r="NJQ10" s="184"/>
      <c r="NJR10" s="184"/>
      <c r="NJS10" s="184"/>
      <c r="NJT10" s="184"/>
      <c r="NJU10" s="184"/>
      <c r="NJV10" s="184"/>
      <c r="NJW10" s="184"/>
      <c r="NJX10" s="184"/>
      <c r="NJY10" s="184"/>
      <c r="NJZ10" s="184"/>
      <c r="NKA10" s="184"/>
      <c r="NKB10" s="184"/>
      <c r="NKC10" s="184"/>
      <c r="NKD10" s="184"/>
      <c r="NKE10" s="184"/>
      <c r="NKF10" s="184"/>
      <c r="NKG10" s="184"/>
      <c r="NKH10" s="184"/>
      <c r="NKI10" s="184"/>
      <c r="NKJ10" s="184"/>
      <c r="NKK10" s="184"/>
      <c r="NKL10" s="184"/>
      <c r="NKM10" s="184"/>
      <c r="NKN10" s="184"/>
      <c r="NKO10" s="184"/>
      <c r="NKP10" s="184"/>
      <c r="NKQ10" s="184"/>
      <c r="NKR10" s="184"/>
      <c r="NKS10" s="184"/>
      <c r="NKT10" s="184"/>
      <c r="NKU10" s="184"/>
      <c r="NKV10" s="184"/>
      <c r="NKW10" s="184"/>
      <c r="NKX10" s="184"/>
      <c r="NKY10" s="184"/>
      <c r="NKZ10" s="184"/>
      <c r="NLA10" s="184"/>
      <c r="NLB10" s="184"/>
      <c r="NLC10" s="184"/>
      <c r="NLD10" s="184"/>
      <c r="NLE10" s="184"/>
      <c r="NLF10" s="184"/>
      <c r="NLG10" s="184"/>
      <c r="NLH10" s="184"/>
      <c r="NLI10" s="184"/>
      <c r="NLJ10" s="184"/>
      <c r="NLK10" s="184"/>
      <c r="NLL10" s="184"/>
      <c r="NLM10" s="184"/>
      <c r="NLN10" s="184"/>
      <c r="NLO10" s="184"/>
      <c r="NLP10" s="184"/>
      <c r="NLQ10" s="184"/>
      <c r="NLR10" s="184"/>
      <c r="NLS10" s="184"/>
      <c r="NLT10" s="184"/>
      <c r="NLU10" s="184"/>
      <c r="NLV10" s="184"/>
      <c r="NLW10" s="184"/>
      <c r="NLX10" s="184"/>
      <c r="NLY10" s="184"/>
      <c r="NLZ10" s="184"/>
      <c r="NMA10" s="184"/>
      <c r="NMB10" s="184"/>
      <c r="NMC10" s="184"/>
      <c r="NMD10" s="184"/>
      <c r="NME10" s="184"/>
      <c r="NMF10" s="184"/>
      <c r="NMG10" s="184"/>
      <c r="NMH10" s="184"/>
      <c r="NMI10" s="184"/>
      <c r="NMJ10" s="184"/>
      <c r="NMK10" s="184"/>
      <c r="NML10" s="184"/>
      <c r="NMM10" s="184"/>
      <c r="NMN10" s="184"/>
      <c r="NMO10" s="184"/>
      <c r="NMP10" s="184"/>
      <c r="NMQ10" s="184"/>
      <c r="NMR10" s="184"/>
      <c r="NMS10" s="184"/>
      <c r="NMT10" s="184"/>
      <c r="NMU10" s="184"/>
      <c r="NMV10" s="184"/>
      <c r="NMW10" s="184"/>
      <c r="NMX10" s="184"/>
      <c r="NMY10" s="184"/>
      <c r="NMZ10" s="184"/>
      <c r="NNA10" s="184"/>
      <c r="NNB10" s="184"/>
      <c r="NNC10" s="184"/>
      <c r="NND10" s="184"/>
      <c r="NNE10" s="184"/>
      <c r="NNF10" s="184"/>
      <c r="NNG10" s="184"/>
      <c r="NNH10" s="184"/>
      <c r="NNI10" s="184"/>
      <c r="NNJ10" s="184"/>
      <c r="NNK10" s="184"/>
      <c r="NNL10" s="184"/>
      <c r="NNM10" s="184"/>
      <c r="NNN10" s="184"/>
      <c r="NNO10" s="184"/>
      <c r="NNP10" s="184"/>
      <c r="NNQ10" s="184"/>
      <c r="NNR10" s="184"/>
      <c r="NNS10" s="184"/>
      <c r="NNT10" s="184"/>
      <c r="NNU10" s="184"/>
      <c r="NNV10" s="184"/>
      <c r="NNW10" s="184"/>
      <c r="NNX10" s="184"/>
      <c r="NNY10" s="184"/>
      <c r="NNZ10" s="184"/>
      <c r="NOA10" s="184"/>
      <c r="NOB10" s="184"/>
      <c r="NOC10" s="184"/>
      <c r="NOD10" s="184"/>
      <c r="NOE10" s="184"/>
      <c r="NOF10" s="184"/>
      <c r="NOG10" s="184"/>
      <c r="NOH10" s="184"/>
      <c r="NOI10" s="184"/>
      <c r="NOJ10" s="184"/>
      <c r="NOK10" s="184"/>
      <c r="NOL10" s="184"/>
      <c r="NOM10" s="184"/>
      <c r="NON10" s="184"/>
      <c r="NOO10" s="184"/>
      <c r="NOP10" s="184"/>
      <c r="NOQ10" s="184"/>
      <c r="NOR10" s="184"/>
      <c r="NOS10" s="184"/>
      <c r="NOT10" s="184"/>
      <c r="NOU10" s="184"/>
      <c r="NOV10" s="184"/>
      <c r="NOW10" s="184"/>
      <c r="NOX10" s="184"/>
      <c r="NOY10" s="184"/>
      <c r="NOZ10" s="184"/>
      <c r="NPA10" s="184"/>
      <c r="NPB10" s="184"/>
      <c r="NPC10" s="184"/>
      <c r="NPD10" s="184"/>
      <c r="NPE10" s="184"/>
      <c r="NPF10" s="184"/>
      <c r="NPG10" s="184"/>
      <c r="NPH10" s="184"/>
      <c r="NPI10" s="184"/>
      <c r="NPJ10" s="184"/>
      <c r="NPK10" s="184"/>
      <c r="NPL10" s="184"/>
      <c r="NPM10" s="184"/>
      <c r="NPN10" s="184"/>
      <c r="NPO10" s="184"/>
      <c r="NPP10" s="184"/>
      <c r="NPQ10" s="184"/>
      <c r="NPR10" s="184"/>
      <c r="NPS10" s="184"/>
      <c r="NPT10" s="184"/>
      <c r="NPU10" s="184"/>
      <c r="NPV10" s="184"/>
      <c r="NPW10" s="184"/>
      <c r="NPX10" s="184"/>
      <c r="NPY10" s="184"/>
      <c r="NPZ10" s="184"/>
      <c r="NQA10" s="184"/>
      <c r="NQB10" s="184"/>
      <c r="NQC10" s="184"/>
      <c r="NQD10" s="184"/>
      <c r="NQE10" s="184"/>
      <c r="NQF10" s="184"/>
      <c r="NQG10" s="184"/>
      <c r="NQH10" s="184"/>
      <c r="NQI10" s="184"/>
      <c r="NQJ10" s="184"/>
      <c r="NQK10" s="184"/>
      <c r="NQL10" s="184"/>
      <c r="NQM10" s="184"/>
      <c r="NQN10" s="184"/>
      <c r="NQO10" s="184"/>
      <c r="NQP10" s="184"/>
      <c r="NQQ10" s="184"/>
      <c r="NQR10" s="184"/>
      <c r="NQS10" s="184"/>
      <c r="NQT10" s="184"/>
      <c r="NQU10" s="184"/>
      <c r="NQV10" s="184"/>
      <c r="NQW10" s="184"/>
      <c r="NQX10" s="184"/>
      <c r="NQY10" s="184"/>
      <c r="NQZ10" s="184"/>
      <c r="NRA10" s="184"/>
      <c r="NRB10" s="184"/>
      <c r="NRC10" s="184"/>
      <c r="NRD10" s="184"/>
      <c r="NRE10" s="184"/>
      <c r="NRF10" s="184"/>
      <c r="NRG10" s="184"/>
      <c r="NRH10" s="184"/>
      <c r="NRI10" s="184"/>
      <c r="NRJ10" s="184"/>
      <c r="NRK10" s="184"/>
      <c r="NRL10" s="184"/>
      <c r="NRM10" s="184"/>
      <c r="NRN10" s="184"/>
      <c r="NRO10" s="184"/>
      <c r="NRP10" s="184"/>
      <c r="NRQ10" s="184"/>
      <c r="NRR10" s="184"/>
      <c r="NRS10" s="184"/>
      <c r="NRT10" s="184"/>
      <c r="NRU10" s="184"/>
      <c r="NRV10" s="184"/>
      <c r="NRW10" s="184"/>
      <c r="NRX10" s="184"/>
      <c r="NRY10" s="184"/>
      <c r="NRZ10" s="184"/>
      <c r="NSA10" s="184"/>
      <c r="NSB10" s="184"/>
      <c r="NSC10" s="184"/>
      <c r="NSD10" s="184"/>
      <c r="NSE10" s="184"/>
      <c r="NSF10" s="184"/>
      <c r="NSG10" s="184"/>
      <c r="NSH10" s="184"/>
      <c r="NSI10" s="184"/>
      <c r="NSJ10" s="184"/>
      <c r="NSK10" s="184"/>
      <c r="NSL10" s="184"/>
      <c r="NSM10" s="184"/>
      <c r="NSN10" s="184"/>
      <c r="NSO10" s="184"/>
      <c r="NSP10" s="184"/>
      <c r="NSQ10" s="184"/>
      <c r="NSR10" s="184"/>
      <c r="NSS10" s="184"/>
      <c r="NST10" s="184"/>
      <c r="NSU10" s="184"/>
      <c r="NSV10" s="184"/>
      <c r="NSW10" s="184"/>
      <c r="NSX10" s="184"/>
      <c r="NSY10" s="184"/>
      <c r="NSZ10" s="184"/>
      <c r="NTA10" s="184"/>
      <c r="NTB10" s="184"/>
      <c r="NTC10" s="184"/>
      <c r="NTD10" s="184"/>
      <c r="NTE10" s="184"/>
      <c r="NTF10" s="184"/>
      <c r="NTG10" s="184"/>
      <c r="NTH10" s="184"/>
      <c r="NTI10" s="184"/>
      <c r="NTJ10" s="184"/>
      <c r="NTK10" s="184"/>
      <c r="NTL10" s="184"/>
      <c r="NTM10" s="184"/>
      <c r="NTN10" s="184"/>
      <c r="NTO10" s="184"/>
      <c r="NTP10" s="184"/>
      <c r="NTQ10" s="184"/>
      <c r="NTR10" s="184"/>
      <c r="NTS10" s="184"/>
      <c r="NTT10" s="184"/>
      <c r="NTU10" s="184"/>
      <c r="NTV10" s="184"/>
      <c r="NTW10" s="184"/>
      <c r="NTX10" s="184"/>
      <c r="NTY10" s="184"/>
      <c r="NTZ10" s="184"/>
      <c r="NUA10" s="184"/>
      <c r="NUB10" s="184"/>
      <c r="NUC10" s="184"/>
      <c r="NUD10" s="184"/>
      <c r="NUE10" s="184"/>
      <c r="NUF10" s="184"/>
      <c r="NUG10" s="184"/>
      <c r="NUH10" s="184"/>
      <c r="NUI10" s="184"/>
      <c r="NUJ10" s="184"/>
      <c r="NUK10" s="184"/>
      <c r="NUL10" s="184"/>
      <c r="NUM10" s="184"/>
      <c r="NUN10" s="184"/>
      <c r="NUO10" s="184"/>
      <c r="NUP10" s="184"/>
      <c r="NUQ10" s="184"/>
      <c r="NUR10" s="184"/>
      <c r="NUS10" s="184"/>
      <c r="NUT10" s="184"/>
      <c r="NUU10" s="184"/>
      <c r="NUV10" s="184"/>
      <c r="NUW10" s="184"/>
      <c r="NUX10" s="184"/>
      <c r="NUY10" s="184"/>
      <c r="NUZ10" s="184"/>
      <c r="NVA10" s="184"/>
      <c r="NVB10" s="184"/>
      <c r="NVC10" s="184"/>
      <c r="NVD10" s="184"/>
      <c r="NVE10" s="184"/>
      <c r="NVF10" s="184"/>
      <c r="NVG10" s="184"/>
      <c r="NVH10" s="184"/>
      <c r="NVI10" s="184"/>
      <c r="NVJ10" s="184"/>
      <c r="NVK10" s="184"/>
      <c r="NVL10" s="184"/>
      <c r="NVM10" s="184"/>
      <c r="NVN10" s="184"/>
      <c r="NVO10" s="184"/>
      <c r="NVP10" s="184"/>
      <c r="NVQ10" s="184"/>
      <c r="NVR10" s="184"/>
      <c r="NVS10" s="184"/>
      <c r="NVT10" s="184"/>
      <c r="NVU10" s="184"/>
      <c r="NVV10" s="184"/>
      <c r="NVW10" s="184"/>
      <c r="NVX10" s="184"/>
      <c r="NVY10" s="184"/>
      <c r="NVZ10" s="184"/>
      <c r="NWA10" s="184"/>
      <c r="NWB10" s="184"/>
      <c r="NWC10" s="184"/>
      <c r="NWD10" s="184"/>
      <c r="NWE10" s="184"/>
      <c r="NWF10" s="184"/>
      <c r="NWG10" s="184"/>
      <c r="NWH10" s="184"/>
      <c r="NWI10" s="184"/>
      <c r="NWJ10" s="184"/>
      <c r="NWK10" s="184"/>
      <c r="NWL10" s="184"/>
      <c r="NWM10" s="184"/>
      <c r="NWN10" s="184"/>
      <c r="NWO10" s="184"/>
      <c r="NWP10" s="184"/>
      <c r="NWQ10" s="184"/>
      <c r="NWR10" s="184"/>
      <c r="NWS10" s="184"/>
      <c r="NWT10" s="184"/>
      <c r="NWU10" s="184"/>
      <c r="NWV10" s="184"/>
      <c r="NWW10" s="184"/>
      <c r="NWX10" s="184"/>
      <c r="NWY10" s="184"/>
      <c r="NWZ10" s="184"/>
      <c r="NXA10" s="184"/>
      <c r="NXB10" s="184"/>
      <c r="NXC10" s="184"/>
      <c r="NXD10" s="184"/>
      <c r="NXE10" s="184"/>
      <c r="NXF10" s="184"/>
      <c r="NXG10" s="184"/>
      <c r="NXH10" s="184"/>
      <c r="NXI10" s="184"/>
      <c r="NXJ10" s="184"/>
      <c r="NXK10" s="184"/>
      <c r="NXL10" s="184"/>
      <c r="NXM10" s="184"/>
      <c r="NXN10" s="184"/>
      <c r="NXO10" s="184"/>
      <c r="NXP10" s="184"/>
      <c r="NXQ10" s="184"/>
      <c r="NXR10" s="184"/>
      <c r="NXS10" s="184"/>
      <c r="NXT10" s="184"/>
      <c r="NXU10" s="184"/>
      <c r="NXV10" s="184"/>
      <c r="NXW10" s="184"/>
      <c r="NXX10" s="184"/>
      <c r="NXY10" s="184"/>
      <c r="NXZ10" s="184"/>
      <c r="NYA10" s="184"/>
      <c r="NYB10" s="184"/>
      <c r="NYC10" s="184"/>
      <c r="NYD10" s="184"/>
      <c r="NYE10" s="184"/>
      <c r="NYF10" s="184"/>
      <c r="NYG10" s="184"/>
      <c r="NYH10" s="184"/>
      <c r="NYI10" s="184"/>
      <c r="NYJ10" s="184"/>
      <c r="NYK10" s="184"/>
      <c r="NYL10" s="184"/>
      <c r="NYM10" s="184"/>
      <c r="NYN10" s="184"/>
      <c r="NYO10" s="184"/>
      <c r="NYP10" s="184"/>
      <c r="NYQ10" s="184"/>
      <c r="NYR10" s="184"/>
      <c r="NYS10" s="184"/>
      <c r="NYT10" s="184"/>
      <c r="NYU10" s="184"/>
      <c r="NYV10" s="184"/>
      <c r="NYW10" s="184"/>
      <c r="NYX10" s="184"/>
      <c r="NYY10" s="184"/>
      <c r="NYZ10" s="184"/>
      <c r="NZA10" s="184"/>
      <c r="NZB10" s="184"/>
      <c r="NZC10" s="184"/>
      <c r="NZD10" s="184"/>
      <c r="NZE10" s="184"/>
      <c r="NZF10" s="184"/>
      <c r="NZG10" s="184"/>
      <c r="NZH10" s="184"/>
      <c r="NZI10" s="184"/>
      <c r="NZJ10" s="184"/>
      <c r="NZK10" s="184"/>
      <c r="NZL10" s="184"/>
      <c r="NZM10" s="184"/>
      <c r="NZN10" s="184"/>
      <c r="NZO10" s="184"/>
      <c r="NZP10" s="184"/>
      <c r="NZQ10" s="184"/>
      <c r="NZR10" s="184"/>
      <c r="NZS10" s="184"/>
      <c r="NZT10" s="184"/>
      <c r="NZU10" s="184"/>
      <c r="NZV10" s="184"/>
      <c r="NZW10" s="184"/>
      <c r="NZX10" s="184"/>
      <c r="NZY10" s="184"/>
      <c r="NZZ10" s="184"/>
      <c r="OAA10" s="184"/>
      <c r="OAB10" s="184"/>
      <c r="OAC10" s="184"/>
      <c r="OAD10" s="184"/>
      <c r="OAE10" s="184"/>
      <c r="OAF10" s="184"/>
      <c r="OAG10" s="184"/>
      <c r="OAH10" s="184"/>
      <c r="OAI10" s="184"/>
      <c r="OAJ10" s="184"/>
      <c r="OAK10" s="184"/>
      <c r="OAL10" s="184"/>
      <c r="OAM10" s="184"/>
      <c r="OAN10" s="184"/>
      <c r="OAO10" s="184"/>
      <c r="OAP10" s="184"/>
      <c r="OAQ10" s="184"/>
      <c r="OAR10" s="184"/>
      <c r="OAS10" s="184"/>
      <c r="OAT10" s="184"/>
      <c r="OAU10" s="184"/>
      <c r="OAV10" s="184"/>
      <c r="OAW10" s="184"/>
      <c r="OAX10" s="184"/>
      <c r="OAY10" s="184"/>
      <c r="OAZ10" s="184"/>
      <c r="OBA10" s="184"/>
      <c r="OBB10" s="184"/>
      <c r="OBC10" s="184"/>
      <c r="OBD10" s="184"/>
      <c r="OBE10" s="184"/>
      <c r="OBF10" s="184"/>
      <c r="OBG10" s="184"/>
      <c r="OBH10" s="184"/>
      <c r="OBI10" s="184"/>
      <c r="OBJ10" s="184"/>
      <c r="OBK10" s="184"/>
      <c r="OBL10" s="184"/>
      <c r="OBM10" s="184"/>
      <c r="OBN10" s="184"/>
      <c r="OBO10" s="184"/>
      <c r="OBP10" s="184"/>
      <c r="OBQ10" s="184"/>
      <c r="OBR10" s="184"/>
      <c r="OBS10" s="184"/>
      <c r="OBT10" s="184"/>
      <c r="OBU10" s="184"/>
      <c r="OBV10" s="184"/>
      <c r="OBW10" s="184"/>
      <c r="OBX10" s="184"/>
      <c r="OBY10" s="184"/>
      <c r="OBZ10" s="184"/>
      <c r="OCA10" s="184"/>
      <c r="OCB10" s="184"/>
      <c r="OCC10" s="184"/>
      <c r="OCD10" s="184"/>
      <c r="OCE10" s="184"/>
      <c r="OCF10" s="184"/>
      <c r="OCG10" s="184"/>
      <c r="OCH10" s="184"/>
      <c r="OCI10" s="184"/>
      <c r="OCJ10" s="184"/>
      <c r="OCK10" s="184"/>
      <c r="OCL10" s="184"/>
      <c r="OCM10" s="184"/>
      <c r="OCN10" s="184"/>
      <c r="OCO10" s="184"/>
      <c r="OCP10" s="184"/>
      <c r="OCQ10" s="184"/>
      <c r="OCR10" s="184"/>
      <c r="OCS10" s="184"/>
      <c r="OCT10" s="184"/>
      <c r="OCU10" s="184"/>
      <c r="OCV10" s="184"/>
      <c r="OCW10" s="184"/>
      <c r="OCX10" s="184"/>
      <c r="OCY10" s="184"/>
      <c r="OCZ10" s="184"/>
      <c r="ODA10" s="184"/>
      <c r="ODB10" s="184"/>
      <c r="ODC10" s="184"/>
      <c r="ODD10" s="184"/>
      <c r="ODE10" s="184"/>
      <c r="ODF10" s="184"/>
      <c r="ODG10" s="184"/>
      <c r="ODH10" s="184"/>
      <c r="ODI10" s="184"/>
      <c r="ODJ10" s="184"/>
      <c r="ODK10" s="184"/>
      <c r="ODL10" s="184"/>
      <c r="ODM10" s="184"/>
      <c r="ODN10" s="184"/>
      <c r="ODO10" s="184"/>
      <c r="ODP10" s="184"/>
      <c r="ODQ10" s="184"/>
      <c r="ODR10" s="184"/>
      <c r="ODS10" s="184"/>
      <c r="ODT10" s="184"/>
      <c r="ODU10" s="184"/>
      <c r="ODV10" s="184"/>
      <c r="ODW10" s="184"/>
      <c r="ODX10" s="184"/>
      <c r="ODY10" s="184"/>
      <c r="ODZ10" s="184"/>
      <c r="OEA10" s="184"/>
      <c r="OEB10" s="184"/>
      <c r="OEC10" s="184"/>
      <c r="OED10" s="184"/>
      <c r="OEE10" s="184"/>
      <c r="OEF10" s="184"/>
      <c r="OEG10" s="184"/>
      <c r="OEH10" s="184"/>
      <c r="OEI10" s="184"/>
      <c r="OEJ10" s="184"/>
      <c r="OEK10" s="184"/>
      <c r="OEL10" s="184"/>
      <c r="OEM10" s="184"/>
      <c r="OEN10" s="184"/>
      <c r="OEO10" s="184"/>
      <c r="OEP10" s="184"/>
      <c r="OEQ10" s="184"/>
      <c r="OER10" s="184"/>
      <c r="OES10" s="184"/>
      <c r="OET10" s="184"/>
      <c r="OEU10" s="184"/>
      <c r="OEV10" s="184"/>
      <c r="OEW10" s="184"/>
      <c r="OEX10" s="184"/>
      <c r="OEY10" s="184"/>
      <c r="OEZ10" s="184"/>
      <c r="OFA10" s="184"/>
      <c r="OFB10" s="184"/>
      <c r="OFC10" s="184"/>
      <c r="OFD10" s="184"/>
      <c r="OFE10" s="184"/>
      <c r="OFF10" s="184"/>
      <c r="OFG10" s="184"/>
      <c r="OFH10" s="184"/>
      <c r="OFI10" s="184"/>
      <c r="OFJ10" s="184"/>
      <c r="OFK10" s="184"/>
      <c r="OFL10" s="184"/>
      <c r="OFM10" s="184"/>
      <c r="OFN10" s="184"/>
      <c r="OFO10" s="184"/>
      <c r="OFP10" s="184"/>
      <c r="OFQ10" s="184"/>
      <c r="OFR10" s="184"/>
      <c r="OFS10" s="184"/>
      <c r="OFT10" s="184"/>
      <c r="OFU10" s="184"/>
      <c r="OFV10" s="184"/>
      <c r="OFW10" s="184"/>
      <c r="OFX10" s="184"/>
      <c r="OFY10" s="184"/>
      <c r="OFZ10" s="184"/>
      <c r="OGA10" s="184"/>
      <c r="OGB10" s="184"/>
      <c r="OGC10" s="184"/>
      <c r="OGD10" s="184"/>
      <c r="OGE10" s="184"/>
      <c r="OGF10" s="184"/>
      <c r="OGG10" s="184"/>
      <c r="OGH10" s="184"/>
      <c r="OGI10" s="184"/>
      <c r="OGJ10" s="184"/>
      <c r="OGK10" s="184"/>
      <c r="OGL10" s="184"/>
      <c r="OGM10" s="184"/>
      <c r="OGN10" s="184"/>
      <c r="OGO10" s="184"/>
      <c r="OGP10" s="184"/>
      <c r="OGQ10" s="184"/>
      <c r="OGR10" s="184"/>
      <c r="OGS10" s="184"/>
      <c r="OGT10" s="184"/>
      <c r="OGU10" s="184"/>
      <c r="OGV10" s="184"/>
      <c r="OGW10" s="184"/>
      <c r="OGX10" s="184"/>
      <c r="OGY10" s="184"/>
      <c r="OGZ10" s="184"/>
      <c r="OHA10" s="184"/>
      <c r="OHB10" s="184"/>
      <c r="OHC10" s="184"/>
      <c r="OHD10" s="184"/>
      <c r="OHE10" s="184"/>
      <c r="OHF10" s="184"/>
      <c r="OHG10" s="184"/>
      <c r="OHH10" s="184"/>
      <c r="OHI10" s="184"/>
      <c r="OHJ10" s="184"/>
      <c r="OHK10" s="184"/>
      <c r="OHL10" s="184"/>
      <c r="OHM10" s="184"/>
      <c r="OHN10" s="184"/>
      <c r="OHO10" s="184"/>
      <c r="OHP10" s="184"/>
      <c r="OHQ10" s="184"/>
      <c r="OHR10" s="184"/>
      <c r="OHS10" s="184"/>
      <c r="OHT10" s="184"/>
      <c r="OHU10" s="184"/>
      <c r="OHV10" s="184"/>
      <c r="OHW10" s="184"/>
      <c r="OHX10" s="184"/>
      <c r="OHY10" s="184"/>
      <c r="OHZ10" s="184"/>
      <c r="OIA10" s="184"/>
      <c r="OIB10" s="184"/>
      <c r="OIC10" s="184"/>
      <c r="OID10" s="184"/>
      <c r="OIE10" s="184"/>
      <c r="OIF10" s="184"/>
      <c r="OIG10" s="184"/>
      <c r="OIH10" s="184"/>
      <c r="OII10" s="184"/>
      <c r="OIJ10" s="184"/>
      <c r="OIK10" s="184"/>
      <c r="OIL10" s="184"/>
      <c r="OIM10" s="184"/>
      <c r="OIN10" s="184"/>
      <c r="OIO10" s="184"/>
      <c r="OIP10" s="184"/>
      <c r="OIQ10" s="184"/>
      <c r="OIR10" s="184"/>
      <c r="OIS10" s="184"/>
      <c r="OIT10" s="184"/>
      <c r="OIU10" s="184"/>
      <c r="OIV10" s="184"/>
      <c r="OIW10" s="184"/>
      <c r="OIX10" s="184"/>
      <c r="OIY10" s="184"/>
      <c r="OIZ10" s="184"/>
      <c r="OJA10" s="184"/>
      <c r="OJB10" s="184"/>
      <c r="OJC10" s="184"/>
      <c r="OJD10" s="184"/>
      <c r="OJE10" s="184"/>
      <c r="OJF10" s="184"/>
      <c r="OJG10" s="184"/>
      <c r="OJH10" s="184"/>
      <c r="OJI10" s="184"/>
      <c r="OJJ10" s="184"/>
      <c r="OJK10" s="184"/>
      <c r="OJL10" s="184"/>
      <c r="OJM10" s="184"/>
      <c r="OJN10" s="184"/>
      <c r="OJO10" s="184"/>
      <c r="OJP10" s="184"/>
      <c r="OJQ10" s="184"/>
      <c r="OJR10" s="184"/>
      <c r="OJS10" s="184"/>
      <c r="OJT10" s="184"/>
      <c r="OJU10" s="184"/>
      <c r="OJV10" s="184"/>
      <c r="OJW10" s="184"/>
      <c r="OJX10" s="184"/>
      <c r="OJY10" s="184"/>
      <c r="OJZ10" s="184"/>
      <c r="OKA10" s="184"/>
      <c r="OKB10" s="184"/>
      <c r="OKC10" s="184"/>
      <c r="OKD10" s="184"/>
      <c r="OKE10" s="184"/>
      <c r="OKF10" s="184"/>
      <c r="OKG10" s="184"/>
      <c r="OKH10" s="184"/>
      <c r="OKI10" s="184"/>
      <c r="OKJ10" s="184"/>
      <c r="OKK10" s="184"/>
      <c r="OKL10" s="184"/>
      <c r="OKM10" s="184"/>
      <c r="OKN10" s="184"/>
      <c r="OKO10" s="184"/>
      <c r="OKP10" s="184"/>
      <c r="OKQ10" s="184"/>
      <c r="OKR10" s="184"/>
      <c r="OKS10" s="184"/>
      <c r="OKT10" s="184"/>
      <c r="OKU10" s="184"/>
      <c r="OKV10" s="184"/>
      <c r="OKW10" s="184"/>
      <c r="OKX10" s="184"/>
      <c r="OKY10" s="184"/>
      <c r="OKZ10" s="184"/>
      <c r="OLA10" s="184"/>
      <c r="OLB10" s="184"/>
      <c r="OLC10" s="184"/>
      <c r="OLD10" s="184"/>
      <c r="OLE10" s="184"/>
      <c r="OLF10" s="184"/>
      <c r="OLG10" s="184"/>
      <c r="OLH10" s="184"/>
      <c r="OLI10" s="184"/>
      <c r="OLJ10" s="184"/>
      <c r="OLK10" s="184"/>
      <c r="OLL10" s="184"/>
      <c r="OLM10" s="184"/>
      <c r="OLN10" s="184"/>
      <c r="OLO10" s="184"/>
      <c r="OLP10" s="184"/>
      <c r="OLQ10" s="184"/>
      <c r="OLR10" s="184"/>
      <c r="OLS10" s="184"/>
      <c r="OLT10" s="184"/>
      <c r="OLU10" s="184"/>
      <c r="OLV10" s="184"/>
      <c r="OLW10" s="184"/>
      <c r="OLX10" s="184"/>
      <c r="OLY10" s="184"/>
      <c r="OLZ10" s="184"/>
      <c r="OMA10" s="184"/>
      <c r="OMB10" s="184"/>
      <c r="OMC10" s="184"/>
      <c r="OMD10" s="184"/>
      <c r="OME10" s="184"/>
      <c r="OMF10" s="184"/>
      <c r="OMG10" s="184"/>
      <c r="OMH10" s="184"/>
      <c r="OMI10" s="184"/>
      <c r="OMJ10" s="184"/>
      <c r="OMK10" s="184"/>
      <c r="OML10" s="184"/>
      <c r="OMM10" s="184"/>
      <c r="OMN10" s="184"/>
      <c r="OMO10" s="184"/>
      <c r="OMP10" s="184"/>
      <c r="OMQ10" s="184"/>
      <c r="OMR10" s="184"/>
      <c r="OMS10" s="184"/>
      <c r="OMT10" s="184"/>
      <c r="OMU10" s="184"/>
      <c r="OMV10" s="184"/>
      <c r="OMW10" s="184"/>
      <c r="OMX10" s="184"/>
      <c r="OMY10" s="184"/>
      <c r="OMZ10" s="184"/>
      <c r="ONA10" s="184"/>
      <c r="ONB10" s="184"/>
      <c r="ONC10" s="184"/>
      <c r="OND10" s="184"/>
      <c r="ONE10" s="184"/>
      <c r="ONF10" s="184"/>
      <c r="ONG10" s="184"/>
      <c r="ONH10" s="184"/>
      <c r="ONI10" s="184"/>
      <c r="ONJ10" s="184"/>
      <c r="ONK10" s="184"/>
      <c r="ONL10" s="184"/>
      <c r="ONM10" s="184"/>
      <c r="ONN10" s="184"/>
      <c r="ONO10" s="184"/>
      <c r="ONP10" s="184"/>
      <c r="ONQ10" s="184"/>
      <c r="ONR10" s="184"/>
      <c r="ONS10" s="184"/>
      <c r="ONT10" s="184"/>
      <c r="ONU10" s="184"/>
      <c r="ONV10" s="184"/>
      <c r="ONW10" s="184"/>
      <c r="ONX10" s="184"/>
      <c r="ONY10" s="184"/>
      <c r="ONZ10" s="184"/>
      <c r="OOA10" s="184"/>
      <c r="OOB10" s="184"/>
      <c r="OOC10" s="184"/>
      <c r="OOD10" s="184"/>
      <c r="OOE10" s="184"/>
      <c r="OOF10" s="184"/>
      <c r="OOG10" s="184"/>
      <c r="OOH10" s="184"/>
      <c r="OOI10" s="184"/>
      <c r="OOJ10" s="184"/>
      <c r="OOK10" s="184"/>
      <c r="OOL10" s="184"/>
      <c r="OOM10" s="184"/>
      <c r="OON10" s="184"/>
      <c r="OOO10" s="184"/>
      <c r="OOP10" s="184"/>
      <c r="OOQ10" s="184"/>
      <c r="OOR10" s="184"/>
      <c r="OOS10" s="184"/>
      <c r="OOT10" s="184"/>
      <c r="OOU10" s="184"/>
      <c r="OOV10" s="184"/>
      <c r="OOW10" s="184"/>
      <c r="OOX10" s="184"/>
      <c r="OOY10" s="184"/>
      <c r="OOZ10" s="184"/>
      <c r="OPA10" s="184"/>
      <c r="OPB10" s="184"/>
      <c r="OPC10" s="184"/>
      <c r="OPD10" s="184"/>
      <c r="OPE10" s="184"/>
      <c r="OPF10" s="184"/>
      <c r="OPG10" s="184"/>
      <c r="OPH10" s="184"/>
      <c r="OPI10" s="184"/>
      <c r="OPJ10" s="184"/>
      <c r="OPK10" s="184"/>
      <c r="OPL10" s="184"/>
      <c r="OPM10" s="184"/>
      <c r="OPN10" s="184"/>
      <c r="OPO10" s="184"/>
      <c r="OPP10" s="184"/>
      <c r="OPQ10" s="184"/>
      <c r="OPR10" s="184"/>
      <c r="OPS10" s="184"/>
      <c r="OPT10" s="184"/>
      <c r="OPU10" s="184"/>
      <c r="OPV10" s="184"/>
      <c r="OPW10" s="184"/>
      <c r="OPX10" s="184"/>
      <c r="OPY10" s="184"/>
      <c r="OPZ10" s="184"/>
      <c r="OQA10" s="184"/>
      <c r="OQB10" s="184"/>
      <c r="OQC10" s="184"/>
      <c r="OQD10" s="184"/>
      <c r="OQE10" s="184"/>
      <c r="OQF10" s="184"/>
      <c r="OQG10" s="184"/>
      <c r="OQH10" s="184"/>
      <c r="OQI10" s="184"/>
      <c r="OQJ10" s="184"/>
      <c r="OQK10" s="184"/>
      <c r="OQL10" s="184"/>
      <c r="OQM10" s="184"/>
      <c r="OQN10" s="184"/>
      <c r="OQO10" s="184"/>
      <c r="OQP10" s="184"/>
      <c r="OQQ10" s="184"/>
      <c r="OQR10" s="184"/>
      <c r="OQS10" s="184"/>
      <c r="OQT10" s="184"/>
      <c r="OQU10" s="184"/>
      <c r="OQV10" s="184"/>
      <c r="OQW10" s="184"/>
      <c r="OQX10" s="184"/>
      <c r="OQY10" s="184"/>
      <c r="OQZ10" s="184"/>
      <c r="ORA10" s="184"/>
      <c r="ORB10" s="184"/>
      <c r="ORC10" s="184"/>
      <c r="ORD10" s="184"/>
      <c r="ORE10" s="184"/>
      <c r="ORF10" s="184"/>
      <c r="ORG10" s="184"/>
      <c r="ORH10" s="184"/>
      <c r="ORI10" s="184"/>
      <c r="ORJ10" s="184"/>
      <c r="ORK10" s="184"/>
      <c r="ORL10" s="184"/>
      <c r="ORM10" s="184"/>
      <c r="ORN10" s="184"/>
      <c r="ORO10" s="184"/>
      <c r="ORP10" s="184"/>
      <c r="ORQ10" s="184"/>
      <c r="ORR10" s="184"/>
      <c r="ORS10" s="184"/>
      <c r="ORT10" s="184"/>
      <c r="ORU10" s="184"/>
      <c r="ORV10" s="184"/>
      <c r="ORW10" s="184"/>
      <c r="ORX10" s="184"/>
      <c r="ORY10" s="184"/>
      <c r="ORZ10" s="184"/>
      <c r="OSA10" s="184"/>
      <c r="OSB10" s="184"/>
      <c r="OSC10" s="184"/>
      <c r="OSD10" s="184"/>
      <c r="OSE10" s="184"/>
      <c r="OSF10" s="184"/>
      <c r="OSG10" s="184"/>
      <c r="OSH10" s="184"/>
      <c r="OSI10" s="184"/>
      <c r="OSJ10" s="184"/>
      <c r="OSK10" s="184"/>
      <c r="OSL10" s="184"/>
      <c r="OSM10" s="184"/>
      <c r="OSN10" s="184"/>
      <c r="OSO10" s="184"/>
      <c r="OSP10" s="184"/>
      <c r="OSQ10" s="184"/>
      <c r="OSR10" s="184"/>
      <c r="OSS10" s="184"/>
      <c r="OST10" s="184"/>
      <c r="OSU10" s="184"/>
      <c r="OSV10" s="184"/>
      <c r="OSW10" s="184"/>
      <c r="OSX10" s="184"/>
      <c r="OSY10" s="184"/>
      <c r="OSZ10" s="184"/>
      <c r="OTA10" s="184"/>
      <c r="OTB10" s="184"/>
      <c r="OTC10" s="184"/>
      <c r="OTD10" s="184"/>
      <c r="OTE10" s="184"/>
      <c r="OTF10" s="184"/>
      <c r="OTG10" s="184"/>
      <c r="OTH10" s="184"/>
      <c r="OTI10" s="184"/>
      <c r="OTJ10" s="184"/>
      <c r="OTK10" s="184"/>
      <c r="OTL10" s="184"/>
      <c r="OTM10" s="184"/>
      <c r="OTN10" s="184"/>
      <c r="OTO10" s="184"/>
      <c r="OTP10" s="184"/>
      <c r="OTQ10" s="184"/>
      <c r="OTR10" s="184"/>
      <c r="OTS10" s="184"/>
      <c r="OTT10" s="184"/>
      <c r="OTU10" s="184"/>
      <c r="OTV10" s="184"/>
      <c r="OTW10" s="184"/>
      <c r="OTX10" s="184"/>
      <c r="OTY10" s="184"/>
      <c r="OTZ10" s="184"/>
      <c r="OUA10" s="184"/>
      <c r="OUB10" s="184"/>
      <c r="OUC10" s="184"/>
      <c r="OUD10" s="184"/>
      <c r="OUE10" s="184"/>
      <c r="OUF10" s="184"/>
      <c r="OUG10" s="184"/>
      <c r="OUH10" s="184"/>
      <c r="OUI10" s="184"/>
      <c r="OUJ10" s="184"/>
      <c r="OUK10" s="184"/>
      <c r="OUL10" s="184"/>
      <c r="OUM10" s="184"/>
      <c r="OUN10" s="184"/>
      <c r="OUO10" s="184"/>
      <c r="OUP10" s="184"/>
      <c r="OUQ10" s="184"/>
      <c r="OUR10" s="184"/>
      <c r="OUS10" s="184"/>
      <c r="OUT10" s="184"/>
      <c r="OUU10" s="184"/>
      <c r="OUV10" s="184"/>
      <c r="OUW10" s="184"/>
      <c r="OUX10" s="184"/>
      <c r="OUY10" s="184"/>
      <c r="OUZ10" s="184"/>
      <c r="OVA10" s="184"/>
      <c r="OVB10" s="184"/>
      <c r="OVC10" s="184"/>
      <c r="OVD10" s="184"/>
      <c r="OVE10" s="184"/>
      <c r="OVF10" s="184"/>
      <c r="OVG10" s="184"/>
      <c r="OVH10" s="184"/>
      <c r="OVI10" s="184"/>
      <c r="OVJ10" s="184"/>
      <c r="OVK10" s="184"/>
      <c r="OVL10" s="184"/>
      <c r="OVM10" s="184"/>
      <c r="OVN10" s="184"/>
      <c r="OVO10" s="184"/>
      <c r="OVP10" s="184"/>
      <c r="OVQ10" s="184"/>
      <c r="OVR10" s="184"/>
      <c r="OVS10" s="184"/>
      <c r="OVT10" s="184"/>
      <c r="OVU10" s="184"/>
      <c r="OVV10" s="184"/>
      <c r="OVW10" s="184"/>
      <c r="OVX10" s="184"/>
      <c r="OVY10" s="184"/>
      <c r="OVZ10" s="184"/>
      <c r="OWA10" s="184"/>
      <c r="OWB10" s="184"/>
      <c r="OWC10" s="184"/>
      <c r="OWD10" s="184"/>
      <c r="OWE10" s="184"/>
      <c r="OWF10" s="184"/>
      <c r="OWG10" s="184"/>
      <c r="OWH10" s="184"/>
      <c r="OWI10" s="184"/>
      <c r="OWJ10" s="184"/>
      <c r="OWK10" s="184"/>
      <c r="OWL10" s="184"/>
      <c r="OWM10" s="184"/>
      <c r="OWN10" s="184"/>
      <c r="OWO10" s="184"/>
      <c r="OWP10" s="184"/>
      <c r="OWQ10" s="184"/>
      <c r="OWR10" s="184"/>
      <c r="OWS10" s="184"/>
      <c r="OWT10" s="184"/>
      <c r="OWU10" s="184"/>
      <c r="OWV10" s="184"/>
      <c r="OWW10" s="184"/>
      <c r="OWX10" s="184"/>
      <c r="OWY10" s="184"/>
      <c r="OWZ10" s="184"/>
      <c r="OXA10" s="184"/>
      <c r="OXB10" s="184"/>
      <c r="OXC10" s="184"/>
      <c r="OXD10" s="184"/>
      <c r="OXE10" s="184"/>
      <c r="OXF10" s="184"/>
      <c r="OXG10" s="184"/>
      <c r="OXH10" s="184"/>
      <c r="OXI10" s="184"/>
      <c r="OXJ10" s="184"/>
      <c r="OXK10" s="184"/>
      <c r="OXL10" s="184"/>
      <c r="OXM10" s="184"/>
      <c r="OXN10" s="184"/>
      <c r="OXO10" s="184"/>
      <c r="OXP10" s="184"/>
      <c r="OXQ10" s="184"/>
      <c r="OXR10" s="184"/>
      <c r="OXS10" s="184"/>
      <c r="OXT10" s="184"/>
      <c r="OXU10" s="184"/>
      <c r="OXV10" s="184"/>
      <c r="OXW10" s="184"/>
      <c r="OXX10" s="184"/>
      <c r="OXY10" s="184"/>
      <c r="OXZ10" s="184"/>
      <c r="OYA10" s="184"/>
      <c r="OYB10" s="184"/>
      <c r="OYC10" s="184"/>
      <c r="OYD10" s="184"/>
      <c r="OYE10" s="184"/>
      <c r="OYF10" s="184"/>
      <c r="OYG10" s="184"/>
      <c r="OYH10" s="184"/>
      <c r="OYI10" s="184"/>
      <c r="OYJ10" s="184"/>
      <c r="OYK10" s="184"/>
      <c r="OYL10" s="184"/>
      <c r="OYM10" s="184"/>
      <c r="OYN10" s="184"/>
      <c r="OYO10" s="184"/>
      <c r="OYP10" s="184"/>
      <c r="OYQ10" s="184"/>
      <c r="OYR10" s="184"/>
      <c r="OYS10" s="184"/>
      <c r="OYT10" s="184"/>
      <c r="OYU10" s="184"/>
      <c r="OYV10" s="184"/>
      <c r="OYW10" s="184"/>
      <c r="OYX10" s="184"/>
      <c r="OYY10" s="184"/>
      <c r="OYZ10" s="184"/>
      <c r="OZA10" s="184"/>
      <c r="OZB10" s="184"/>
      <c r="OZC10" s="184"/>
      <c r="OZD10" s="184"/>
      <c r="OZE10" s="184"/>
      <c r="OZF10" s="184"/>
      <c r="OZG10" s="184"/>
      <c r="OZH10" s="184"/>
      <c r="OZI10" s="184"/>
      <c r="OZJ10" s="184"/>
      <c r="OZK10" s="184"/>
      <c r="OZL10" s="184"/>
      <c r="OZM10" s="184"/>
      <c r="OZN10" s="184"/>
      <c r="OZO10" s="184"/>
      <c r="OZP10" s="184"/>
      <c r="OZQ10" s="184"/>
      <c r="OZR10" s="184"/>
      <c r="OZS10" s="184"/>
      <c r="OZT10" s="184"/>
      <c r="OZU10" s="184"/>
      <c r="OZV10" s="184"/>
      <c r="OZW10" s="184"/>
      <c r="OZX10" s="184"/>
      <c r="OZY10" s="184"/>
      <c r="OZZ10" s="184"/>
      <c r="PAA10" s="184"/>
      <c r="PAB10" s="184"/>
      <c r="PAC10" s="184"/>
      <c r="PAD10" s="184"/>
      <c r="PAE10" s="184"/>
      <c r="PAF10" s="184"/>
      <c r="PAG10" s="184"/>
      <c r="PAH10" s="184"/>
      <c r="PAI10" s="184"/>
      <c r="PAJ10" s="184"/>
      <c r="PAK10" s="184"/>
      <c r="PAL10" s="184"/>
      <c r="PAM10" s="184"/>
      <c r="PAN10" s="184"/>
      <c r="PAO10" s="184"/>
      <c r="PAP10" s="184"/>
      <c r="PAQ10" s="184"/>
      <c r="PAR10" s="184"/>
      <c r="PAS10" s="184"/>
      <c r="PAT10" s="184"/>
      <c r="PAU10" s="184"/>
      <c r="PAV10" s="184"/>
      <c r="PAW10" s="184"/>
      <c r="PAX10" s="184"/>
      <c r="PAY10" s="184"/>
      <c r="PAZ10" s="184"/>
      <c r="PBA10" s="184"/>
      <c r="PBB10" s="184"/>
      <c r="PBC10" s="184"/>
      <c r="PBD10" s="184"/>
      <c r="PBE10" s="184"/>
      <c r="PBF10" s="184"/>
      <c r="PBG10" s="184"/>
      <c r="PBH10" s="184"/>
      <c r="PBI10" s="184"/>
      <c r="PBJ10" s="184"/>
      <c r="PBK10" s="184"/>
      <c r="PBL10" s="184"/>
      <c r="PBM10" s="184"/>
      <c r="PBN10" s="184"/>
      <c r="PBO10" s="184"/>
      <c r="PBP10" s="184"/>
      <c r="PBQ10" s="184"/>
      <c r="PBR10" s="184"/>
      <c r="PBS10" s="184"/>
      <c r="PBT10" s="184"/>
      <c r="PBU10" s="184"/>
      <c r="PBV10" s="184"/>
      <c r="PBW10" s="184"/>
      <c r="PBX10" s="184"/>
      <c r="PBY10" s="184"/>
      <c r="PBZ10" s="184"/>
      <c r="PCA10" s="184"/>
      <c r="PCB10" s="184"/>
      <c r="PCC10" s="184"/>
      <c r="PCD10" s="184"/>
      <c r="PCE10" s="184"/>
      <c r="PCF10" s="184"/>
      <c r="PCG10" s="184"/>
      <c r="PCH10" s="184"/>
      <c r="PCI10" s="184"/>
      <c r="PCJ10" s="184"/>
      <c r="PCK10" s="184"/>
      <c r="PCL10" s="184"/>
      <c r="PCM10" s="184"/>
      <c r="PCN10" s="184"/>
      <c r="PCO10" s="184"/>
      <c r="PCP10" s="184"/>
      <c r="PCQ10" s="184"/>
      <c r="PCR10" s="184"/>
      <c r="PCS10" s="184"/>
      <c r="PCT10" s="184"/>
      <c r="PCU10" s="184"/>
      <c r="PCV10" s="184"/>
      <c r="PCW10" s="184"/>
      <c r="PCX10" s="184"/>
      <c r="PCY10" s="184"/>
      <c r="PCZ10" s="184"/>
      <c r="PDA10" s="184"/>
      <c r="PDB10" s="184"/>
      <c r="PDC10" s="184"/>
      <c r="PDD10" s="184"/>
      <c r="PDE10" s="184"/>
      <c r="PDF10" s="184"/>
      <c r="PDG10" s="184"/>
      <c r="PDH10" s="184"/>
      <c r="PDI10" s="184"/>
      <c r="PDJ10" s="184"/>
      <c r="PDK10" s="184"/>
      <c r="PDL10" s="184"/>
      <c r="PDM10" s="184"/>
      <c r="PDN10" s="184"/>
      <c r="PDO10" s="184"/>
      <c r="PDP10" s="184"/>
      <c r="PDQ10" s="184"/>
      <c r="PDR10" s="184"/>
      <c r="PDS10" s="184"/>
      <c r="PDT10" s="184"/>
      <c r="PDU10" s="184"/>
      <c r="PDV10" s="184"/>
      <c r="PDW10" s="184"/>
      <c r="PDX10" s="184"/>
      <c r="PDY10" s="184"/>
      <c r="PDZ10" s="184"/>
      <c r="PEA10" s="184"/>
      <c r="PEB10" s="184"/>
      <c r="PEC10" s="184"/>
      <c r="PED10" s="184"/>
      <c r="PEE10" s="184"/>
      <c r="PEF10" s="184"/>
      <c r="PEG10" s="184"/>
      <c r="PEH10" s="184"/>
      <c r="PEI10" s="184"/>
      <c r="PEJ10" s="184"/>
      <c r="PEK10" s="184"/>
      <c r="PEL10" s="184"/>
      <c r="PEM10" s="184"/>
      <c r="PEN10" s="184"/>
      <c r="PEO10" s="184"/>
      <c r="PEP10" s="184"/>
      <c r="PEQ10" s="184"/>
      <c r="PER10" s="184"/>
      <c r="PES10" s="184"/>
      <c r="PET10" s="184"/>
      <c r="PEU10" s="184"/>
      <c r="PEV10" s="184"/>
      <c r="PEW10" s="184"/>
      <c r="PEX10" s="184"/>
      <c r="PEY10" s="184"/>
      <c r="PEZ10" s="184"/>
      <c r="PFA10" s="184"/>
      <c r="PFB10" s="184"/>
      <c r="PFC10" s="184"/>
      <c r="PFD10" s="184"/>
      <c r="PFE10" s="184"/>
      <c r="PFF10" s="184"/>
      <c r="PFG10" s="184"/>
      <c r="PFH10" s="184"/>
      <c r="PFI10" s="184"/>
      <c r="PFJ10" s="184"/>
      <c r="PFK10" s="184"/>
      <c r="PFL10" s="184"/>
      <c r="PFM10" s="184"/>
      <c r="PFN10" s="184"/>
      <c r="PFO10" s="184"/>
      <c r="PFP10" s="184"/>
      <c r="PFQ10" s="184"/>
      <c r="PFR10" s="184"/>
      <c r="PFS10" s="184"/>
      <c r="PFT10" s="184"/>
      <c r="PFU10" s="184"/>
      <c r="PFV10" s="184"/>
      <c r="PFW10" s="184"/>
      <c r="PFX10" s="184"/>
      <c r="PFY10" s="184"/>
      <c r="PFZ10" s="184"/>
      <c r="PGA10" s="184"/>
      <c r="PGB10" s="184"/>
      <c r="PGC10" s="184"/>
      <c r="PGD10" s="184"/>
      <c r="PGE10" s="184"/>
      <c r="PGF10" s="184"/>
      <c r="PGG10" s="184"/>
      <c r="PGH10" s="184"/>
      <c r="PGI10" s="184"/>
      <c r="PGJ10" s="184"/>
      <c r="PGK10" s="184"/>
      <c r="PGL10" s="184"/>
      <c r="PGM10" s="184"/>
      <c r="PGN10" s="184"/>
      <c r="PGO10" s="184"/>
      <c r="PGP10" s="184"/>
      <c r="PGQ10" s="184"/>
      <c r="PGR10" s="184"/>
      <c r="PGS10" s="184"/>
      <c r="PGT10" s="184"/>
      <c r="PGU10" s="184"/>
      <c r="PGV10" s="184"/>
      <c r="PGW10" s="184"/>
      <c r="PGX10" s="184"/>
      <c r="PGY10" s="184"/>
      <c r="PGZ10" s="184"/>
      <c r="PHA10" s="184"/>
      <c r="PHB10" s="184"/>
      <c r="PHC10" s="184"/>
      <c r="PHD10" s="184"/>
      <c r="PHE10" s="184"/>
      <c r="PHF10" s="184"/>
      <c r="PHG10" s="184"/>
      <c r="PHH10" s="184"/>
      <c r="PHI10" s="184"/>
      <c r="PHJ10" s="184"/>
      <c r="PHK10" s="184"/>
      <c r="PHL10" s="184"/>
      <c r="PHM10" s="184"/>
      <c r="PHN10" s="184"/>
      <c r="PHO10" s="184"/>
      <c r="PHP10" s="184"/>
      <c r="PHQ10" s="184"/>
      <c r="PHR10" s="184"/>
      <c r="PHS10" s="184"/>
      <c r="PHT10" s="184"/>
      <c r="PHU10" s="184"/>
      <c r="PHV10" s="184"/>
      <c r="PHW10" s="184"/>
      <c r="PHX10" s="184"/>
      <c r="PHY10" s="184"/>
      <c r="PHZ10" s="184"/>
      <c r="PIA10" s="184"/>
      <c r="PIB10" s="184"/>
      <c r="PIC10" s="184"/>
      <c r="PID10" s="184"/>
      <c r="PIE10" s="184"/>
      <c r="PIF10" s="184"/>
      <c r="PIG10" s="184"/>
      <c r="PIH10" s="184"/>
      <c r="PII10" s="184"/>
      <c r="PIJ10" s="184"/>
      <c r="PIK10" s="184"/>
      <c r="PIL10" s="184"/>
      <c r="PIM10" s="184"/>
      <c r="PIN10" s="184"/>
      <c r="PIO10" s="184"/>
      <c r="PIP10" s="184"/>
      <c r="PIQ10" s="184"/>
      <c r="PIR10" s="184"/>
      <c r="PIS10" s="184"/>
      <c r="PIT10" s="184"/>
      <c r="PIU10" s="184"/>
      <c r="PIV10" s="184"/>
      <c r="PIW10" s="184"/>
      <c r="PIX10" s="184"/>
      <c r="PIY10" s="184"/>
      <c r="PIZ10" s="184"/>
      <c r="PJA10" s="184"/>
      <c r="PJB10" s="184"/>
      <c r="PJC10" s="184"/>
      <c r="PJD10" s="184"/>
      <c r="PJE10" s="184"/>
      <c r="PJF10" s="184"/>
      <c r="PJG10" s="184"/>
      <c r="PJH10" s="184"/>
      <c r="PJI10" s="184"/>
      <c r="PJJ10" s="184"/>
      <c r="PJK10" s="184"/>
      <c r="PJL10" s="184"/>
      <c r="PJM10" s="184"/>
      <c r="PJN10" s="184"/>
      <c r="PJO10" s="184"/>
      <c r="PJP10" s="184"/>
      <c r="PJQ10" s="184"/>
      <c r="PJR10" s="184"/>
      <c r="PJS10" s="184"/>
      <c r="PJT10" s="184"/>
      <c r="PJU10" s="184"/>
      <c r="PJV10" s="184"/>
      <c r="PJW10" s="184"/>
      <c r="PJX10" s="184"/>
      <c r="PJY10" s="184"/>
      <c r="PJZ10" s="184"/>
      <c r="PKA10" s="184"/>
      <c r="PKB10" s="184"/>
      <c r="PKC10" s="184"/>
      <c r="PKD10" s="184"/>
      <c r="PKE10" s="184"/>
      <c r="PKF10" s="184"/>
      <c r="PKG10" s="184"/>
      <c r="PKH10" s="184"/>
      <c r="PKI10" s="184"/>
      <c r="PKJ10" s="184"/>
      <c r="PKK10" s="184"/>
      <c r="PKL10" s="184"/>
      <c r="PKM10" s="184"/>
      <c r="PKN10" s="184"/>
      <c r="PKO10" s="184"/>
      <c r="PKP10" s="184"/>
      <c r="PKQ10" s="184"/>
      <c r="PKR10" s="184"/>
      <c r="PKS10" s="184"/>
      <c r="PKT10" s="184"/>
      <c r="PKU10" s="184"/>
      <c r="PKV10" s="184"/>
      <c r="PKW10" s="184"/>
      <c r="PKX10" s="184"/>
      <c r="PKY10" s="184"/>
      <c r="PKZ10" s="184"/>
      <c r="PLA10" s="184"/>
      <c r="PLB10" s="184"/>
      <c r="PLC10" s="184"/>
      <c r="PLD10" s="184"/>
      <c r="PLE10" s="184"/>
      <c r="PLF10" s="184"/>
      <c r="PLG10" s="184"/>
      <c r="PLH10" s="184"/>
      <c r="PLI10" s="184"/>
      <c r="PLJ10" s="184"/>
      <c r="PLK10" s="184"/>
      <c r="PLL10" s="184"/>
      <c r="PLM10" s="184"/>
      <c r="PLN10" s="184"/>
      <c r="PLO10" s="184"/>
      <c r="PLP10" s="184"/>
      <c r="PLQ10" s="184"/>
      <c r="PLR10" s="184"/>
      <c r="PLS10" s="184"/>
      <c r="PLT10" s="184"/>
      <c r="PLU10" s="184"/>
      <c r="PLV10" s="184"/>
      <c r="PLW10" s="184"/>
      <c r="PLX10" s="184"/>
      <c r="PLY10" s="184"/>
      <c r="PLZ10" s="184"/>
      <c r="PMA10" s="184"/>
      <c r="PMB10" s="184"/>
      <c r="PMC10" s="184"/>
      <c r="PMD10" s="184"/>
      <c r="PME10" s="184"/>
      <c r="PMF10" s="184"/>
      <c r="PMG10" s="184"/>
      <c r="PMH10" s="184"/>
      <c r="PMI10" s="184"/>
      <c r="PMJ10" s="184"/>
      <c r="PMK10" s="184"/>
      <c r="PML10" s="184"/>
      <c r="PMM10" s="184"/>
      <c r="PMN10" s="184"/>
      <c r="PMO10" s="184"/>
      <c r="PMP10" s="184"/>
      <c r="PMQ10" s="184"/>
      <c r="PMR10" s="184"/>
      <c r="PMS10" s="184"/>
      <c r="PMT10" s="184"/>
      <c r="PMU10" s="184"/>
      <c r="PMV10" s="184"/>
      <c r="PMW10" s="184"/>
      <c r="PMX10" s="184"/>
      <c r="PMY10" s="184"/>
      <c r="PMZ10" s="184"/>
      <c r="PNA10" s="184"/>
      <c r="PNB10" s="184"/>
      <c r="PNC10" s="184"/>
      <c r="PND10" s="184"/>
      <c r="PNE10" s="184"/>
      <c r="PNF10" s="184"/>
      <c r="PNG10" s="184"/>
      <c r="PNH10" s="184"/>
      <c r="PNI10" s="184"/>
      <c r="PNJ10" s="184"/>
      <c r="PNK10" s="184"/>
      <c r="PNL10" s="184"/>
      <c r="PNM10" s="184"/>
      <c r="PNN10" s="184"/>
      <c r="PNO10" s="184"/>
      <c r="PNP10" s="184"/>
      <c r="PNQ10" s="184"/>
      <c r="PNR10" s="184"/>
      <c r="PNS10" s="184"/>
      <c r="PNT10" s="184"/>
      <c r="PNU10" s="184"/>
      <c r="PNV10" s="184"/>
      <c r="PNW10" s="184"/>
      <c r="PNX10" s="184"/>
      <c r="PNY10" s="184"/>
      <c r="PNZ10" s="184"/>
      <c r="POA10" s="184"/>
      <c r="POB10" s="184"/>
      <c r="POC10" s="184"/>
      <c r="POD10" s="184"/>
      <c r="POE10" s="184"/>
      <c r="POF10" s="184"/>
      <c r="POG10" s="184"/>
      <c r="POH10" s="184"/>
      <c r="POI10" s="184"/>
      <c r="POJ10" s="184"/>
      <c r="POK10" s="184"/>
      <c r="POL10" s="184"/>
      <c r="POM10" s="184"/>
      <c r="PON10" s="184"/>
      <c r="POO10" s="184"/>
      <c r="POP10" s="184"/>
      <c r="POQ10" s="184"/>
      <c r="POR10" s="184"/>
      <c r="POS10" s="184"/>
      <c r="POT10" s="184"/>
      <c r="POU10" s="184"/>
      <c r="POV10" s="184"/>
      <c r="POW10" s="184"/>
      <c r="POX10" s="184"/>
      <c r="POY10" s="184"/>
      <c r="POZ10" s="184"/>
      <c r="PPA10" s="184"/>
      <c r="PPB10" s="184"/>
      <c r="PPC10" s="184"/>
      <c r="PPD10" s="184"/>
      <c r="PPE10" s="184"/>
      <c r="PPF10" s="184"/>
      <c r="PPG10" s="184"/>
      <c r="PPH10" s="184"/>
      <c r="PPI10" s="184"/>
      <c r="PPJ10" s="184"/>
      <c r="PPK10" s="184"/>
      <c r="PPL10" s="184"/>
      <c r="PPM10" s="184"/>
      <c r="PPN10" s="184"/>
      <c r="PPO10" s="184"/>
      <c r="PPP10" s="184"/>
      <c r="PPQ10" s="184"/>
      <c r="PPR10" s="184"/>
      <c r="PPS10" s="184"/>
      <c r="PPT10" s="184"/>
      <c r="PPU10" s="184"/>
      <c r="PPV10" s="184"/>
      <c r="PPW10" s="184"/>
      <c r="PPX10" s="184"/>
      <c r="PPY10" s="184"/>
      <c r="PPZ10" s="184"/>
      <c r="PQA10" s="184"/>
      <c r="PQB10" s="184"/>
      <c r="PQC10" s="184"/>
      <c r="PQD10" s="184"/>
      <c r="PQE10" s="184"/>
      <c r="PQF10" s="184"/>
      <c r="PQG10" s="184"/>
      <c r="PQH10" s="184"/>
      <c r="PQI10" s="184"/>
      <c r="PQJ10" s="184"/>
      <c r="PQK10" s="184"/>
      <c r="PQL10" s="184"/>
      <c r="PQM10" s="184"/>
      <c r="PQN10" s="184"/>
      <c r="PQO10" s="184"/>
      <c r="PQP10" s="184"/>
      <c r="PQQ10" s="184"/>
      <c r="PQR10" s="184"/>
      <c r="PQS10" s="184"/>
      <c r="PQT10" s="184"/>
      <c r="PQU10" s="184"/>
      <c r="PQV10" s="184"/>
      <c r="PQW10" s="184"/>
      <c r="PQX10" s="184"/>
      <c r="PQY10" s="184"/>
      <c r="PQZ10" s="184"/>
      <c r="PRA10" s="184"/>
      <c r="PRB10" s="184"/>
      <c r="PRC10" s="184"/>
      <c r="PRD10" s="184"/>
      <c r="PRE10" s="184"/>
      <c r="PRF10" s="184"/>
      <c r="PRG10" s="184"/>
      <c r="PRH10" s="184"/>
      <c r="PRI10" s="184"/>
      <c r="PRJ10" s="184"/>
      <c r="PRK10" s="184"/>
      <c r="PRL10" s="184"/>
      <c r="PRM10" s="184"/>
      <c r="PRN10" s="184"/>
      <c r="PRO10" s="184"/>
      <c r="PRP10" s="184"/>
      <c r="PRQ10" s="184"/>
      <c r="PRR10" s="184"/>
      <c r="PRS10" s="184"/>
      <c r="PRT10" s="184"/>
      <c r="PRU10" s="184"/>
      <c r="PRV10" s="184"/>
      <c r="PRW10" s="184"/>
      <c r="PRX10" s="184"/>
      <c r="PRY10" s="184"/>
      <c r="PRZ10" s="184"/>
      <c r="PSA10" s="184"/>
      <c r="PSB10" s="184"/>
      <c r="PSC10" s="184"/>
      <c r="PSD10" s="184"/>
      <c r="PSE10" s="184"/>
      <c r="PSF10" s="184"/>
      <c r="PSG10" s="184"/>
      <c r="PSH10" s="184"/>
      <c r="PSI10" s="184"/>
      <c r="PSJ10" s="184"/>
      <c r="PSK10" s="184"/>
      <c r="PSL10" s="184"/>
      <c r="PSM10" s="184"/>
      <c r="PSN10" s="184"/>
      <c r="PSO10" s="184"/>
      <c r="PSP10" s="184"/>
      <c r="PSQ10" s="184"/>
      <c r="PSR10" s="184"/>
      <c r="PSS10" s="184"/>
      <c r="PST10" s="184"/>
      <c r="PSU10" s="184"/>
      <c r="PSV10" s="184"/>
      <c r="PSW10" s="184"/>
      <c r="PSX10" s="184"/>
      <c r="PSY10" s="184"/>
      <c r="PSZ10" s="184"/>
      <c r="PTA10" s="184"/>
      <c r="PTB10" s="184"/>
      <c r="PTC10" s="184"/>
      <c r="PTD10" s="184"/>
      <c r="PTE10" s="184"/>
      <c r="PTF10" s="184"/>
      <c r="PTG10" s="184"/>
      <c r="PTH10" s="184"/>
      <c r="PTI10" s="184"/>
      <c r="PTJ10" s="184"/>
      <c r="PTK10" s="184"/>
      <c r="PTL10" s="184"/>
      <c r="PTM10" s="184"/>
      <c r="PTN10" s="184"/>
      <c r="PTO10" s="184"/>
      <c r="PTP10" s="184"/>
      <c r="PTQ10" s="184"/>
      <c r="PTR10" s="184"/>
      <c r="PTS10" s="184"/>
      <c r="PTT10" s="184"/>
      <c r="PTU10" s="184"/>
      <c r="PTV10" s="184"/>
      <c r="PTW10" s="184"/>
      <c r="PTX10" s="184"/>
      <c r="PTY10" s="184"/>
      <c r="PTZ10" s="184"/>
      <c r="PUA10" s="184"/>
      <c r="PUB10" s="184"/>
      <c r="PUC10" s="184"/>
      <c r="PUD10" s="184"/>
      <c r="PUE10" s="184"/>
      <c r="PUF10" s="184"/>
      <c r="PUG10" s="184"/>
      <c r="PUH10" s="184"/>
      <c r="PUI10" s="184"/>
      <c r="PUJ10" s="184"/>
      <c r="PUK10" s="184"/>
      <c r="PUL10" s="184"/>
      <c r="PUM10" s="184"/>
      <c r="PUN10" s="184"/>
      <c r="PUO10" s="184"/>
      <c r="PUP10" s="184"/>
      <c r="PUQ10" s="184"/>
      <c r="PUR10" s="184"/>
      <c r="PUS10" s="184"/>
      <c r="PUT10" s="184"/>
      <c r="PUU10" s="184"/>
      <c r="PUV10" s="184"/>
      <c r="PUW10" s="184"/>
      <c r="PUX10" s="184"/>
      <c r="PUY10" s="184"/>
      <c r="PUZ10" s="184"/>
      <c r="PVA10" s="184"/>
      <c r="PVB10" s="184"/>
      <c r="PVC10" s="184"/>
      <c r="PVD10" s="184"/>
      <c r="PVE10" s="184"/>
      <c r="PVF10" s="184"/>
      <c r="PVG10" s="184"/>
      <c r="PVH10" s="184"/>
      <c r="PVI10" s="184"/>
      <c r="PVJ10" s="184"/>
      <c r="PVK10" s="184"/>
      <c r="PVL10" s="184"/>
      <c r="PVM10" s="184"/>
      <c r="PVN10" s="184"/>
      <c r="PVO10" s="184"/>
      <c r="PVP10" s="184"/>
      <c r="PVQ10" s="184"/>
      <c r="PVR10" s="184"/>
      <c r="PVS10" s="184"/>
      <c r="PVT10" s="184"/>
      <c r="PVU10" s="184"/>
      <c r="PVV10" s="184"/>
      <c r="PVW10" s="184"/>
      <c r="PVX10" s="184"/>
      <c r="PVY10" s="184"/>
      <c r="PVZ10" s="184"/>
      <c r="PWA10" s="184"/>
      <c r="PWB10" s="184"/>
      <c r="PWC10" s="184"/>
      <c r="PWD10" s="184"/>
      <c r="PWE10" s="184"/>
      <c r="PWF10" s="184"/>
      <c r="PWG10" s="184"/>
      <c r="PWH10" s="184"/>
      <c r="PWI10" s="184"/>
      <c r="PWJ10" s="184"/>
      <c r="PWK10" s="184"/>
      <c r="PWL10" s="184"/>
      <c r="PWM10" s="184"/>
      <c r="PWN10" s="184"/>
      <c r="PWO10" s="184"/>
      <c r="PWP10" s="184"/>
      <c r="PWQ10" s="184"/>
      <c r="PWR10" s="184"/>
      <c r="PWS10" s="184"/>
      <c r="PWT10" s="184"/>
      <c r="PWU10" s="184"/>
      <c r="PWV10" s="184"/>
      <c r="PWW10" s="184"/>
      <c r="PWX10" s="184"/>
      <c r="PWY10" s="184"/>
      <c r="PWZ10" s="184"/>
      <c r="PXA10" s="184"/>
      <c r="PXB10" s="184"/>
      <c r="PXC10" s="184"/>
      <c r="PXD10" s="184"/>
      <c r="PXE10" s="184"/>
      <c r="PXF10" s="184"/>
      <c r="PXG10" s="184"/>
      <c r="PXH10" s="184"/>
      <c r="PXI10" s="184"/>
      <c r="PXJ10" s="184"/>
      <c r="PXK10" s="184"/>
      <c r="PXL10" s="184"/>
      <c r="PXM10" s="184"/>
      <c r="PXN10" s="184"/>
      <c r="PXO10" s="184"/>
      <c r="PXP10" s="184"/>
      <c r="PXQ10" s="184"/>
      <c r="PXR10" s="184"/>
      <c r="PXS10" s="184"/>
      <c r="PXT10" s="184"/>
      <c r="PXU10" s="184"/>
      <c r="PXV10" s="184"/>
      <c r="PXW10" s="184"/>
      <c r="PXX10" s="184"/>
      <c r="PXY10" s="184"/>
      <c r="PXZ10" s="184"/>
      <c r="PYA10" s="184"/>
      <c r="PYB10" s="184"/>
      <c r="PYC10" s="184"/>
      <c r="PYD10" s="184"/>
      <c r="PYE10" s="184"/>
      <c r="PYF10" s="184"/>
      <c r="PYG10" s="184"/>
      <c r="PYH10" s="184"/>
      <c r="PYI10" s="184"/>
      <c r="PYJ10" s="184"/>
      <c r="PYK10" s="184"/>
      <c r="PYL10" s="184"/>
      <c r="PYM10" s="184"/>
      <c r="PYN10" s="184"/>
      <c r="PYO10" s="184"/>
      <c r="PYP10" s="184"/>
      <c r="PYQ10" s="184"/>
      <c r="PYR10" s="184"/>
      <c r="PYS10" s="184"/>
      <c r="PYT10" s="184"/>
      <c r="PYU10" s="184"/>
      <c r="PYV10" s="184"/>
      <c r="PYW10" s="184"/>
      <c r="PYX10" s="184"/>
      <c r="PYY10" s="184"/>
      <c r="PYZ10" s="184"/>
      <c r="PZA10" s="184"/>
      <c r="PZB10" s="184"/>
      <c r="PZC10" s="184"/>
      <c r="PZD10" s="184"/>
      <c r="PZE10" s="184"/>
      <c r="PZF10" s="184"/>
      <c r="PZG10" s="184"/>
      <c r="PZH10" s="184"/>
      <c r="PZI10" s="184"/>
      <c r="PZJ10" s="184"/>
      <c r="PZK10" s="184"/>
      <c r="PZL10" s="184"/>
      <c r="PZM10" s="184"/>
      <c r="PZN10" s="184"/>
      <c r="PZO10" s="184"/>
      <c r="PZP10" s="184"/>
      <c r="PZQ10" s="184"/>
      <c r="PZR10" s="184"/>
      <c r="PZS10" s="184"/>
      <c r="PZT10" s="184"/>
      <c r="PZU10" s="184"/>
      <c r="PZV10" s="184"/>
      <c r="PZW10" s="184"/>
      <c r="PZX10" s="184"/>
      <c r="PZY10" s="184"/>
      <c r="PZZ10" s="184"/>
      <c r="QAA10" s="184"/>
      <c r="QAB10" s="184"/>
      <c r="QAC10" s="184"/>
      <c r="QAD10" s="184"/>
      <c r="QAE10" s="184"/>
      <c r="QAF10" s="184"/>
      <c r="QAG10" s="184"/>
      <c r="QAH10" s="184"/>
      <c r="QAI10" s="184"/>
      <c r="QAJ10" s="184"/>
      <c r="QAK10" s="184"/>
      <c r="QAL10" s="184"/>
      <c r="QAM10" s="184"/>
      <c r="QAN10" s="184"/>
      <c r="QAO10" s="184"/>
      <c r="QAP10" s="184"/>
      <c r="QAQ10" s="184"/>
      <c r="QAR10" s="184"/>
      <c r="QAS10" s="184"/>
      <c r="QAT10" s="184"/>
      <c r="QAU10" s="184"/>
      <c r="QAV10" s="184"/>
      <c r="QAW10" s="184"/>
      <c r="QAX10" s="184"/>
      <c r="QAY10" s="184"/>
      <c r="QAZ10" s="184"/>
      <c r="QBA10" s="184"/>
      <c r="QBB10" s="184"/>
      <c r="QBC10" s="184"/>
      <c r="QBD10" s="184"/>
      <c r="QBE10" s="184"/>
      <c r="QBF10" s="184"/>
      <c r="QBG10" s="184"/>
      <c r="QBH10" s="184"/>
      <c r="QBI10" s="184"/>
      <c r="QBJ10" s="184"/>
      <c r="QBK10" s="184"/>
      <c r="QBL10" s="184"/>
      <c r="QBM10" s="184"/>
      <c r="QBN10" s="184"/>
      <c r="QBO10" s="184"/>
      <c r="QBP10" s="184"/>
      <c r="QBQ10" s="184"/>
      <c r="QBR10" s="184"/>
      <c r="QBS10" s="184"/>
      <c r="QBT10" s="184"/>
      <c r="QBU10" s="184"/>
      <c r="QBV10" s="184"/>
      <c r="QBW10" s="184"/>
      <c r="QBX10" s="184"/>
      <c r="QBY10" s="184"/>
      <c r="QBZ10" s="184"/>
      <c r="QCA10" s="184"/>
      <c r="QCB10" s="184"/>
      <c r="QCC10" s="184"/>
      <c r="QCD10" s="184"/>
      <c r="QCE10" s="184"/>
      <c r="QCF10" s="184"/>
      <c r="QCG10" s="184"/>
      <c r="QCH10" s="184"/>
      <c r="QCI10" s="184"/>
      <c r="QCJ10" s="184"/>
      <c r="QCK10" s="184"/>
      <c r="QCL10" s="184"/>
      <c r="QCM10" s="184"/>
      <c r="QCN10" s="184"/>
      <c r="QCO10" s="184"/>
      <c r="QCP10" s="184"/>
      <c r="QCQ10" s="184"/>
      <c r="QCR10" s="184"/>
      <c r="QCS10" s="184"/>
      <c r="QCT10" s="184"/>
      <c r="QCU10" s="184"/>
      <c r="QCV10" s="184"/>
      <c r="QCW10" s="184"/>
      <c r="QCX10" s="184"/>
      <c r="QCY10" s="184"/>
      <c r="QCZ10" s="184"/>
      <c r="QDA10" s="184"/>
      <c r="QDB10" s="184"/>
      <c r="QDC10" s="184"/>
      <c r="QDD10" s="184"/>
      <c r="QDE10" s="184"/>
      <c r="QDF10" s="184"/>
      <c r="QDG10" s="184"/>
      <c r="QDH10" s="184"/>
      <c r="QDI10" s="184"/>
      <c r="QDJ10" s="184"/>
      <c r="QDK10" s="184"/>
      <c r="QDL10" s="184"/>
      <c r="QDM10" s="184"/>
      <c r="QDN10" s="184"/>
      <c r="QDO10" s="184"/>
      <c r="QDP10" s="184"/>
      <c r="QDQ10" s="184"/>
      <c r="QDR10" s="184"/>
      <c r="QDS10" s="184"/>
      <c r="QDT10" s="184"/>
      <c r="QDU10" s="184"/>
      <c r="QDV10" s="184"/>
      <c r="QDW10" s="184"/>
      <c r="QDX10" s="184"/>
      <c r="QDY10" s="184"/>
      <c r="QDZ10" s="184"/>
      <c r="QEA10" s="184"/>
      <c r="QEB10" s="184"/>
      <c r="QEC10" s="184"/>
      <c r="QED10" s="184"/>
      <c r="QEE10" s="184"/>
      <c r="QEF10" s="184"/>
      <c r="QEG10" s="184"/>
      <c r="QEH10" s="184"/>
      <c r="QEI10" s="184"/>
      <c r="QEJ10" s="184"/>
      <c r="QEK10" s="184"/>
      <c r="QEL10" s="184"/>
      <c r="QEM10" s="184"/>
      <c r="QEN10" s="184"/>
      <c r="QEO10" s="184"/>
      <c r="QEP10" s="184"/>
      <c r="QEQ10" s="184"/>
      <c r="QER10" s="184"/>
      <c r="QES10" s="184"/>
      <c r="QET10" s="184"/>
      <c r="QEU10" s="184"/>
      <c r="QEV10" s="184"/>
      <c r="QEW10" s="184"/>
      <c r="QEX10" s="184"/>
      <c r="QEY10" s="184"/>
      <c r="QEZ10" s="184"/>
      <c r="QFA10" s="184"/>
      <c r="QFB10" s="184"/>
      <c r="QFC10" s="184"/>
      <c r="QFD10" s="184"/>
      <c r="QFE10" s="184"/>
      <c r="QFF10" s="184"/>
      <c r="QFG10" s="184"/>
      <c r="QFH10" s="184"/>
      <c r="QFI10" s="184"/>
      <c r="QFJ10" s="184"/>
      <c r="QFK10" s="184"/>
      <c r="QFL10" s="184"/>
      <c r="QFM10" s="184"/>
      <c r="QFN10" s="184"/>
      <c r="QFO10" s="184"/>
      <c r="QFP10" s="184"/>
      <c r="QFQ10" s="184"/>
      <c r="QFR10" s="184"/>
      <c r="QFS10" s="184"/>
      <c r="QFT10" s="184"/>
      <c r="QFU10" s="184"/>
      <c r="QFV10" s="184"/>
      <c r="QFW10" s="184"/>
      <c r="QFX10" s="184"/>
      <c r="QFY10" s="184"/>
      <c r="QFZ10" s="184"/>
      <c r="QGA10" s="184"/>
      <c r="QGB10" s="184"/>
      <c r="QGC10" s="184"/>
      <c r="QGD10" s="184"/>
      <c r="QGE10" s="184"/>
      <c r="QGF10" s="184"/>
      <c r="QGG10" s="184"/>
      <c r="QGH10" s="184"/>
      <c r="QGI10" s="184"/>
      <c r="QGJ10" s="184"/>
      <c r="QGK10" s="184"/>
      <c r="QGL10" s="184"/>
      <c r="QGM10" s="184"/>
      <c r="QGN10" s="184"/>
      <c r="QGO10" s="184"/>
      <c r="QGP10" s="184"/>
      <c r="QGQ10" s="184"/>
      <c r="QGR10" s="184"/>
      <c r="QGS10" s="184"/>
      <c r="QGT10" s="184"/>
      <c r="QGU10" s="184"/>
      <c r="QGV10" s="184"/>
      <c r="QGW10" s="184"/>
      <c r="QGX10" s="184"/>
      <c r="QGY10" s="184"/>
      <c r="QGZ10" s="184"/>
      <c r="QHA10" s="184"/>
      <c r="QHB10" s="184"/>
      <c r="QHC10" s="184"/>
      <c r="QHD10" s="184"/>
      <c r="QHE10" s="184"/>
      <c r="QHF10" s="184"/>
      <c r="QHG10" s="184"/>
      <c r="QHH10" s="184"/>
      <c r="QHI10" s="184"/>
      <c r="QHJ10" s="184"/>
      <c r="QHK10" s="184"/>
      <c r="QHL10" s="184"/>
      <c r="QHM10" s="184"/>
      <c r="QHN10" s="184"/>
      <c r="QHO10" s="184"/>
      <c r="QHP10" s="184"/>
      <c r="QHQ10" s="184"/>
      <c r="QHR10" s="184"/>
      <c r="QHS10" s="184"/>
      <c r="QHT10" s="184"/>
      <c r="QHU10" s="184"/>
      <c r="QHV10" s="184"/>
      <c r="QHW10" s="184"/>
      <c r="QHX10" s="184"/>
      <c r="QHY10" s="184"/>
      <c r="QHZ10" s="184"/>
      <c r="QIA10" s="184"/>
      <c r="QIB10" s="184"/>
      <c r="QIC10" s="184"/>
      <c r="QID10" s="184"/>
      <c r="QIE10" s="184"/>
      <c r="QIF10" s="184"/>
      <c r="QIG10" s="184"/>
      <c r="QIH10" s="184"/>
      <c r="QII10" s="184"/>
      <c r="QIJ10" s="184"/>
      <c r="QIK10" s="184"/>
      <c r="QIL10" s="184"/>
      <c r="QIM10" s="184"/>
      <c r="QIN10" s="184"/>
      <c r="QIO10" s="184"/>
      <c r="QIP10" s="184"/>
      <c r="QIQ10" s="184"/>
      <c r="QIR10" s="184"/>
      <c r="QIS10" s="184"/>
      <c r="QIT10" s="184"/>
      <c r="QIU10" s="184"/>
      <c r="QIV10" s="184"/>
      <c r="QIW10" s="184"/>
      <c r="QIX10" s="184"/>
      <c r="QIY10" s="184"/>
      <c r="QIZ10" s="184"/>
      <c r="QJA10" s="184"/>
      <c r="QJB10" s="184"/>
      <c r="QJC10" s="184"/>
      <c r="QJD10" s="184"/>
      <c r="QJE10" s="184"/>
      <c r="QJF10" s="184"/>
      <c r="QJG10" s="184"/>
      <c r="QJH10" s="184"/>
      <c r="QJI10" s="184"/>
      <c r="QJJ10" s="184"/>
      <c r="QJK10" s="184"/>
      <c r="QJL10" s="184"/>
      <c r="QJM10" s="184"/>
      <c r="QJN10" s="184"/>
      <c r="QJO10" s="184"/>
      <c r="QJP10" s="184"/>
      <c r="QJQ10" s="184"/>
      <c r="QJR10" s="184"/>
      <c r="QJS10" s="184"/>
      <c r="QJT10" s="184"/>
      <c r="QJU10" s="184"/>
      <c r="QJV10" s="184"/>
      <c r="QJW10" s="184"/>
      <c r="QJX10" s="184"/>
      <c r="QJY10" s="184"/>
      <c r="QJZ10" s="184"/>
      <c r="QKA10" s="184"/>
      <c r="QKB10" s="184"/>
      <c r="QKC10" s="184"/>
      <c r="QKD10" s="184"/>
      <c r="QKE10" s="184"/>
      <c r="QKF10" s="184"/>
      <c r="QKG10" s="184"/>
      <c r="QKH10" s="184"/>
      <c r="QKI10" s="184"/>
      <c r="QKJ10" s="184"/>
      <c r="QKK10" s="184"/>
      <c r="QKL10" s="184"/>
      <c r="QKM10" s="184"/>
      <c r="QKN10" s="184"/>
      <c r="QKO10" s="184"/>
      <c r="QKP10" s="184"/>
      <c r="QKQ10" s="184"/>
      <c r="QKR10" s="184"/>
      <c r="QKS10" s="184"/>
      <c r="QKT10" s="184"/>
      <c r="QKU10" s="184"/>
      <c r="QKV10" s="184"/>
      <c r="QKW10" s="184"/>
      <c r="QKX10" s="184"/>
      <c r="QKY10" s="184"/>
      <c r="QKZ10" s="184"/>
      <c r="QLA10" s="184"/>
      <c r="QLB10" s="184"/>
      <c r="QLC10" s="184"/>
      <c r="QLD10" s="184"/>
      <c r="QLE10" s="184"/>
      <c r="QLF10" s="184"/>
      <c r="QLG10" s="184"/>
      <c r="QLH10" s="184"/>
      <c r="QLI10" s="184"/>
      <c r="QLJ10" s="184"/>
      <c r="QLK10" s="184"/>
      <c r="QLL10" s="184"/>
      <c r="QLM10" s="184"/>
      <c r="QLN10" s="184"/>
      <c r="QLO10" s="184"/>
      <c r="QLP10" s="184"/>
      <c r="QLQ10" s="184"/>
      <c r="QLR10" s="184"/>
      <c r="QLS10" s="184"/>
      <c r="QLT10" s="184"/>
      <c r="QLU10" s="184"/>
      <c r="QLV10" s="184"/>
      <c r="QLW10" s="184"/>
      <c r="QLX10" s="184"/>
      <c r="QLY10" s="184"/>
      <c r="QLZ10" s="184"/>
      <c r="QMA10" s="184"/>
      <c r="QMB10" s="184"/>
      <c r="QMC10" s="184"/>
      <c r="QMD10" s="184"/>
      <c r="QME10" s="184"/>
      <c r="QMF10" s="184"/>
      <c r="QMG10" s="184"/>
      <c r="QMH10" s="184"/>
      <c r="QMI10" s="184"/>
      <c r="QMJ10" s="184"/>
      <c r="QMK10" s="184"/>
      <c r="QML10" s="184"/>
      <c r="QMM10" s="184"/>
      <c r="QMN10" s="184"/>
      <c r="QMO10" s="184"/>
      <c r="QMP10" s="184"/>
      <c r="QMQ10" s="184"/>
      <c r="QMR10" s="184"/>
      <c r="QMS10" s="184"/>
      <c r="QMT10" s="184"/>
      <c r="QMU10" s="184"/>
      <c r="QMV10" s="184"/>
      <c r="QMW10" s="184"/>
      <c r="QMX10" s="184"/>
      <c r="QMY10" s="184"/>
      <c r="QMZ10" s="184"/>
      <c r="QNA10" s="184"/>
      <c r="QNB10" s="184"/>
      <c r="QNC10" s="184"/>
      <c r="QND10" s="184"/>
      <c r="QNE10" s="184"/>
      <c r="QNF10" s="184"/>
      <c r="QNG10" s="184"/>
      <c r="QNH10" s="184"/>
      <c r="QNI10" s="184"/>
      <c r="QNJ10" s="184"/>
      <c r="QNK10" s="184"/>
      <c r="QNL10" s="184"/>
      <c r="QNM10" s="184"/>
      <c r="QNN10" s="184"/>
      <c r="QNO10" s="184"/>
      <c r="QNP10" s="184"/>
      <c r="QNQ10" s="184"/>
      <c r="QNR10" s="184"/>
      <c r="QNS10" s="184"/>
      <c r="QNT10" s="184"/>
      <c r="QNU10" s="184"/>
      <c r="QNV10" s="184"/>
      <c r="QNW10" s="184"/>
      <c r="QNX10" s="184"/>
      <c r="QNY10" s="184"/>
      <c r="QNZ10" s="184"/>
      <c r="QOA10" s="184"/>
      <c r="QOB10" s="184"/>
      <c r="QOC10" s="184"/>
      <c r="QOD10" s="184"/>
      <c r="QOE10" s="184"/>
      <c r="QOF10" s="184"/>
      <c r="QOG10" s="184"/>
      <c r="QOH10" s="184"/>
      <c r="QOI10" s="184"/>
      <c r="QOJ10" s="184"/>
      <c r="QOK10" s="184"/>
      <c r="QOL10" s="184"/>
      <c r="QOM10" s="184"/>
      <c r="QON10" s="184"/>
      <c r="QOO10" s="184"/>
      <c r="QOP10" s="184"/>
      <c r="QOQ10" s="184"/>
      <c r="QOR10" s="184"/>
      <c r="QOS10" s="184"/>
      <c r="QOT10" s="184"/>
      <c r="QOU10" s="184"/>
      <c r="QOV10" s="184"/>
      <c r="QOW10" s="184"/>
      <c r="QOX10" s="184"/>
      <c r="QOY10" s="184"/>
      <c r="QOZ10" s="184"/>
      <c r="QPA10" s="184"/>
      <c r="QPB10" s="184"/>
      <c r="QPC10" s="184"/>
      <c r="QPD10" s="184"/>
      <c r="QPE10" s="184"/>
      <c r="QPF10" s="184"/>
      <c r="QPG10" s="184"/>
      <c r="QPH10" s="184"/>
      <c r="QPI10" s="184"/>
      <c r="QPJ10" s="184"/>
      <c r="QPK10" s="184"/>
      <c r="QPL10" s="184"/>
      <c r="QPM10" s="184"/>
      <c r="QPN10" s="184"/>
      <c r="QPO10" s="184"/>
      <c r="QPP10" s="184"/>
      <c r="QPQ10" s="184"/>
      <c r="QPR10" s="184"/>
      <c r="QPS10" s="184"/>
      <c r="QPT10" s="184"/>
      <c r="QPU10" s="184"/>
      <c r="QPV10" s="184"/>
      <c r="QPW10" s="184"/>
      <c r="QPX10" s="184"/>
      <c r="QPY10" s="184"/>
      <c r="QPZ10" s="184"/>
      <c r="QQA10" s="184"/>
      <c r="QQB10" s="184"/>
      <c r="QQC10" s="184"/>
      <c r="QQD10" s="184"/>
      <c r="QQE10" s="184"/>
      <c r="QQF10" s="184"/>
      <c r="QQG10" s="184"/>
      <c r="QQH10" s="184"/>
      <c r="QQI10" s="184"/>
      <c r="QQJ10" s="184"/>
      <c r="QQK10" s="184"/>
      <c r="QQL10" s="184"/>
      <c r="QQM10" s="184"/>
      <c r="QQN10" s="184"/>
      <c r="QQO10" s="184"/>
      <c r="QQP10" s="184"/>
      <c r="QQQ10" s="184"/>
      <c r="QQR10" s="184"/>
      <c r="QQS10" s="184"/>
      <c r="QQT10" s="184"/>
      <c r="QQU10" s="184"/>
      <c r="QQV10" s="184"/>
      <c r="QQW10" s="184"/>
      <c r="QQX10" s="184"/>
      <c r="QQY10" s="184"/>
      <c r="QQZ10" s="184"/>
      <c r="QRA10" s="184"/>
      <c r="QRB10" s="184"/>
      <c r="QRC10" s="184"/>
      <c r="QRD10" s="184"/>
      <c r="QRE10" s="184"/>
      <c r="QRF10" s="184"/>
      <c r="QRG10" s="184"/>
      <c r="QRH10" s="184"/>
      <c r="QRI10" s="184"/>
      <c r="QRJ10" s="184"/>
      <c r="QRK10" s="184"/>
      <c r="QRL10" s="184"/>
      <c r="QRM10" s="184"/>
      <c r="QRN10" s="184"/>
      <c r="QRO10" s="184"/>
      <c r="QRP10" s="184"/>
      <c r="QRQ10" s="184"/>
      <c r="QRR10" s="184"/>
      <c r="QRS10" s="184"/>
      <c r="QRT10" s="184"/>
      <c r="QRU10" s="184"/>
      <c r="QRV10" s="184"/>
      <c r="QRW10" s="184"/>
      <c r="QRX10" s="184"/>
      <c r="QRY10" s="184"/>
      <c r="QRZ10" s="184"/>
      <c r="QSA10" s="184"/>
      <c r="QSB10" s="184"/>
      <c r="QSC10" s="184"/>
      <c r="QSD10" s="184"/>
      <c r="QSE10" s="184"/>
      <c r="QSF10" s="184"/>
      <c r="QSG10" s="184"/>
      <c r="QSH10" s="184"/>
      <c r="QSI10" s="184"/>
      <c r="QSJ10" s="184"/>
      <c r="QSK10" s="184"/>
      <c r="QSL10" s="184"/>
      <c r="QSM10" s="184"/>
      <c r="QSN10" s="184"/>
      <c r="QSO10" s="184"/>
      <c r="QSP10" s="184"/>
      <c r="QSQ10" s="184"/>
      <c r="QSR10" s="184"/>
      <c r="QSS10" s="184"/>
      <c r="QST10" s="184"/>
      <c r="QSU10" s="184"/>
      <c r="QSV10" s="184"/>
      <c r="QSW10" s="184"/>
      <c r="QSX10" s="184"/>
      <c r="QSY10" s="184"/>
      <c r="QSZ10" s="184"/>
      <c r="QTA10" s="184"/>
      <c r="QTB10" s="184"/>
      <c r="QTC10" s="184"/>
      <c r="QTD10" s="184"/>
      <c r="QTE10" s="184"/>
      <c r="QTF10" s="184"/>
      <c r="QTG10" s="184"/>
      <c r="QTH10" s="184"/>
      <c r="QTI10" s="184"/>
      <c r="QTJ10" s="184"/>
      <c r="QTK10" s="184"/>
      <c r="QTL10" s="184"/>
      <c r="QTM10" s="184"/>
      <c r="QTN10" s="184"/>
      <c r="QTO10" s="184"/>
      <c r="QTP10" s="184"/>
      <c r="QTQ10" s="184"/>
      <c r="QTR10" s="184"/>
      <c r="QTS10" s="184"/>
      <c r="QTT10" s="184"/>
      <c r="QTU10" s="184"/>
      <c r="QTV10" s="184"/>
      <c r="QTW10" s="184"/>
      <c r="QTX10" s="184"/>
      <c r="QTY10" s="184"/>
      <c r="QTZ10" s="184"/>
      <c r="QUA10" s="184"/>
      <c r="QUB10" s="184"/>
      <c r="QUC10" s="184"/>
      <c r="QUD10" s="184"/>
      <c r="QUE10" s="184"/>
      <c r="QUF10" s="184"/>
      <c r="QUG10" s="184"/>
      <c r="QUH10" s="184"/>
      <c r="QUI10" s="184"/>
      <c r="QUJ10" s="184"/>
      <c r="QUK10" s="184"/>
      <c r="QUL10" s="184"/>
      <c r="QUM10" s="184"/>
      <c r="QUN10" s="184"/>
      <c r="QUO10" s="184"/>
      <c r="QUP10" s="184"/>
      <c r="QUQ10" s="184"/>
      <c r="QUR10" s="184"/>
      <c r="QUS10" s="184"/>
      <c r="QUT10" s="184"/>
      <c r="QUU10" s="184"/>
      <c r="QUV10" s="184"/>
      <c r="QUW10" s="184"/>
      <c r="QUX10" s="184"/>
      <c r="QUY10" s="184"/>
      <c r="QUZ10" s="184"/>
      <c r="QVA10" s="184"/>
      <c r="QVB10" s="184"/>
      <c r="QVC10" s="184"/>
      <c r="QVD10" s="184"/>
      <c r="QVE10" s="184"/>
      <c r="QVF10" s="184"/>
      <c r="QVG10" s="184"/>
      <c r="QVH10" s="184"/>
      <c r="QVI10" s="184"/>
      <c r="QVJ10" s="184"/>
      <c r="QVK10" s="184"/>
      <c r="QVL10" s="184"/>
      <c r="QVM10" s="184"/>
      <c r="QVN10" s="184"/>
      <c r="QVO10" s="184"/>
      <c r="QVP10" s="184"/>
      <c r="QVQ10" s="184"/>
      <c r="QVR10" s="184"/>
      <c r="QVS10" s="184"/>
      <c r="QVT10" s="184"/>
      <c r="QVU10" s="184"/>
      <c r="QVV10" s="184"/>
      <c r="QVW10" s="184"/>
      <c r="QVX10" s="184"/>
      <c r="QVY10" s="184"/>
      <c r="QVZ10" s="184"/>
      <c r="QWA10" s="184"/>
      <c r="QWB10" s="184"/>
      <c r="QWC10" s="184"/>
      <c r="QWD10" s="184"/>
      <c r="QWE10" s="184"/>
      <c r="QWF10" s="184"/>
      <c r="QWG10" s="184"/>
      <c r="QWH10" s="184"/>
      <c r="QWI10" s="184"/>
      <c r="QWJ10" s="184"/>
      <c r="QWK10" s="184"/>
      <c r="QWL10" s="184"/>
      <c r="QWM10" s="184"/>
      <c r="QWN10" s="184"/>
      <c r="QWO10" s="184"/>
      <c r="QWP10" s="184"/>
      <c r="QWQ10" s="184"/>
      <c r="QWR10" s="184"/>
      <c r="QWS10" s="184"/>
      <c r="QWT10" s="184"/>
      <c r="QWU10" s="184"/>
      <c r="QWV10" s="184"/>
      <c r="QWW10" s="184"/>
      <c r="QWX10" s="184"/>
      <c r="QWY10" s="184"/>
      <c r="QWZ10" s="184"/>
      <c r="QXA10" s="184"/>
      <c r="QXB10" s="184"/>
      <c r="QXC10" s="184"/>
      <c r="QXD10" s="184"/>
      <c r="QXE10" s="184"/>
      <c r="QXF10" s="184"/>
      <c r="QXG10" s="184"/>
      <c r="QXH10" s="184"/>
      <c r="QXI10" s="184"/>
      <c r="QXJ10" s="184"/>
      <c r="QXK10" s="184"/>
      <c r="QXL10" s="184"/>
      <c r="QXM10" s="184"/>
      <c r="QXN10" s="184"/>
      <c r="QXO10" s="184"/>
      <c r="QXP10" s="184"/>
      <c r="QXQ10" s="184"/>
      <c r="QXR10" s="184"/>
      <c r="QXS10" s="184"/>
      <c r="QXT10" s="184"/>
      <c r="QXU10" s="184"/>
      <c r="QXV10" s="184"/>
      <c r="QXW10" s="184"/>
      <c r="QXX10" s="184"/>
      <c r="QXY10" s="184"/>
      <c r="QXZ10" s="184"/>
      <c r="QYA10" s="184"/>
      <c r="QYB10" s="184"/>
      <c r="QYC10" s="184"/>
      <c r="QYD10" s="184"/>
      <c r="QYE10" s="184"/>
      <c r="QYF10" s="184"/>
      <c r="QYG10" s="184"/>
      <c r="QYH10" s="184"/>
      <c r="QYI10" s="184"/>
      <c r="QYJ10" s="184"/>
      <c r="QYK10" s="184"/>
      <c r="QYL10" s="184"/>
      <c r="QYM10" s="184"/>
      <c r="QYN10" s="184"/>
      <c r="QYO10" s="184"/>
      <c r="QYP10" s="184"/>
      <c r="QYQ10" s="184"/>
      <c r="QYR10" s="184"/>
      <c r="QYS10" s="184"/>
      <c r="QYT10" s="184"/>
      <c r="QYU10" s="184"/>
      <c r="QYV10" s="184"/>
      <c r="QYW10" s="184"/>
      <c r="QYX10" s="184"/>
      <c r="QYY10" s="184"/>
      <c r="QYZ10" s="184"/>
      <c r="QZA10" s="184"/>
      <c r="QZB10" s="184"/>
      <c r="QZC10" s="184"/>
      <c r="QZD10" s="184"/>
      <c r="QZE10" s="184"/>
      <c r="QZF10" s="184"/>
      <c r="QZG10" s="184"/>
      <c r="QZH10" s="184"/>
      <c r="QZI10" s="184"/>
      <c r="QZJ10" s="184"/>
      <c r="QZK10" s="184"/>
      <c r="QZL10" s="184"/>
      <c r="QZM10" s="184"/>
      <c r="QZN10" s="184"/>
      <c r="QZO10" s="184"/>
      <c r="QZP10" s="184"/>
      <c r="QZQ10" s="184"/>
      <c r="QZR10" s="184"/>
      <c r="QZS10" s="184"/>
      <c r="QZT10" s="184"/>
      <c r="QZU10" s="184"/>
      <c r="QZV10" s="184"/>
      <c r="QZW10" s="184"/>
      <c r="QZX10" s="184"/>
      <c r="QZY10" s="184"/>
      <c r="QZZ10" s="184"/>
      <c r="RAA10" s="184"/>
      <c r="RAB10" s="184"/>
      <c r="RAC10" s="184"/>
      <c r="RAD10" s="184"/>
      <c r="RAE10" s="184"/>
      <c r="RAF10" s="184"/>
      <c r="RAG10" s="184"/>
      <c r="RAH10" s="184"/>
      <c r="RAI10" s="184"/>
      <c r="RAJ10" s="184"/>
      <c r="RAK10" s="184"/>
      <c r="RAL10" s="184"/>
      <c r="RAM10" s="184"/>
      <c r="RAN10" s="184"/>
      <c r="RAO10" s="184"/>
      <c r="RAP10" s="184"/>
      <c r="RAQ10" s="184"/>
      <c r="RAR10" s="184"/>
      <c r="RAS10" s="184"/>
      <c r="RAT10" s="184"/>
      <c r="RAU10" s="184"/>
      <c r="RAV10" s="184"/>
      <c r="RAW10" s="184"/>
      <c r="RAX10" s="184"/>
      <c r="RAY10" s="184"/>
      <c r="RAZ10" s="184"/>
      <c r="RBA10" s="184"/>
      <c r="RBB10" s="184"/>
      <c r="RBC10" s="184"/>
      <c r="RBD10" s="184"/>
      <c r="RBE10" s="184"/>
      <c r="RBF10" s="184"/>
      <c r="RBG10" s="184"/>
      <c r="RBH10" s="184"/>
      <c r="RBI10" s="184"/>
      <c r="RBJ10" s="184"/>
      <c r="RBK10" s="184"/>
      <c r="RBL10" s="184"/>
      <c r="RBM10" s="184"/>
      <c r="RBN10" s="184"/>
      <c r="RBO10" s="184"/>
      <c r="RBP10" s="184"/>
      <c r="RBQ10" s="184"/>
      <c r="RBR10" s="184"/>
      <c r="RBS10" s="184"/>
      <c r="RBT10" s="184"/>
      <c r="RBU10" s="184"/>
      <c r="RBV10" s="184"/>
      <c r="RBW10" s="184"/>
      <c r="RBX10" s="184"/>
      <c r="RBY10" s="184"/>
      <c r="RBZ10" s="184"/>
      <c r="RCA10" s="184"/>
      <c r="RCB10" s="184"/>
      <c r="RCC10" s="184"/>
      <c r="RCD10" s="184"/>
      <c r="RCE10" s="184"/>
      <c r="RCF10" s="184"/>
      <c r="RCG10" s="184"/>
      <c r="RCH10" s="184"/>
      <c r="RCI10" s="184"/>
      <c r="RCJ10" s="184"/>
      <c r="RCK10" s="184"/>
      <c r="RCL10" s="184"/>
      <c r="RCM10" s="184"/>
      <c r="RCN10" s="184"/>
      <c r="RCO10" s="184"/>
      <c r="RCP10" s="184"/>
      <c r="RCQ10" s="184"/>
      <c r="RCR10" s="184"/>
      <c r="RCS10" s="184"/>
      <c r="RCT10" s="184"/>
      <c r="RCU10" s="184"/>
      <c r="RCV10" s="184"/>
      <c r="RCW10" s="184"/>
      <c r="RCX10" s="184"/>
      <c r="RCY10" s="184"/>
      <c r="RCZ10" s="184"/>
      <c r="RDA10" s="184"/>
      <c r="RDB10" s="184"/>
      <c r="RDC10" s="184"/>
      <c r="RDD10" s="184"/>
      <c r="RDE10" s="184"/>
      <c r="RDF10" s="184"/>
      <c r="RDG10" s="184"/>
      <c r="RDH10" s="184"/>
      <c r="RDI10" s="184"/>
      <c r="RDJ10" s="184"/>
      <c r="RDK10" s="184"/>
      <c r="RDL10" s="184"/>
      <c r="RDM10" s="184"/>
      <c r="RDN10" s="184"/>
      <c r="RDO10" s="184"/>
      <c r="RDP10" s="184"/>
      <c r="RDQ10" s="184"/>
      <c r="RDR10" s="184"/>
      <c r="RDS10" s="184"/>
      <c r="RDT10" s="184"/>
      <c r="RDU10" s="184"/>
      <c r="RDV10" s="184"/>
      <c r="RDW10" s="184"/>
      <c r="RDX10" s="184"/>
      <c r="RDY10" s="184"/>
      <c r="RDZ10" s="184"/>
      <c r="REA10" s="184"/>
      <c r="REB10" s="184"/>
      <c r="REC10" s="184"/>
      <c r="RED10" s="184"/>
      <c r="REE10" s="184"/>
      <c r="REF10" s="184"/>
      <c r="REG10" s="184"/>
      <c r="REH10" s="184"/>
      <c r="REI10" s="184"/>
      <c r="REJ10" s="184"/>
      <c r="REK10" s="184"/>
      <c r="REL10" s="184"/>
      <c r="REM10" s="184"/>
      <c r="REN10" s="184"/>
      <c r="REO10" s="184"/>
      <c r="REP10" s="184"/>
      <c r="REQ10" s="184"/>
      <c r="RER10" s="184"/>
      <c r="RES10" s="184"/>
      <c r="RET10" s="184"/>
      <c r="REU10" s="184"/>
      <c r="REV10" s="184"/>
      <c r="REW10" s="184"/>
      <c r="REX10" s="184"/>
      <c r="REY10" s="184"/>
      <c r="REZ10" s="184"/>
      <c r="RFA10" s="184"/>
      <c r="RFB10" s="184"/>
      <c r="RFC10" s="184"/>
      <c r="RFD10" s="184"/>
      <c r="RFE10" s="184"/>
      <c r="RFF10" s="184"/>
      <c r="RFG10" s="184"/>
      <c r="RFH10" s="184"/>
      <c r="RFI10" s="184"/>
      <c r="RFJ10" s="184"/>
      <c r="RFK10" s="184"/>
      <c r="RFL10" s="184"/>
      <c r="RFM10" s="184"/>
      <c r="RFN10" s="184"/>
      <c r="RFO10" s="184"/>
      <c r="RFP10" s="184"/>
      <c r="RFQ10" s="184"/>
      <c r="RFR10" s="184"/>
      <c r="RFS10" s="184"/>
      <c r="RFT10" s="184"/>
      <c r="RFU10" s="184"/>
      <c r="RFV10" s="184"/>
      <c r="RFW10" s="184"/>
      <c r="RFX10" s="184"/>
      <c r="RFY10" s="184"/>
      <c r="RFZ10" s="184"/>
      <c r="RGA10" s="184"/>
      <c r="RGB10" s="184"/>
      <c r="RGC10" s="184"/>
      <c r="RGD10" s="184"/>
      <c r="RGE10" s="184"/>
      <c r="RGF10" s="184"/>
      <c r="RGG10" s="184"/>
      <c r="RGH10" s="184"/>
      <c r="RGI10" s="184"/>
      <c r="RGJ10" s="184"/>
      <c r="RGK10" s="184"/>
      <c r="RGL10" s="184"/>
      <c r="RGM10" s="184"/>
      <c r="RGN10" s="184"/>
      <c r="RGO10" s="184"/>
      <c r="RGP10" s="184"/>
      <c r="RGQ10" s="184"/>
      <c r="RGR10" s="184"/>
      <c r="RGS10" s="184"/>
      <c r="RGT10" s="184"/>
      <c r="RGU10" s="184"/>
      <c r="RGV10" s="184"/>
      <c r="RGW10" s="184"/>
      <c r="RGX10" s="184"/>
      <c r="RGY10" s="184"/>
      <c r="RGZ10" s="184"/>
      <c r="RHA10" s="184"/>
      <c r="RHB10" s="184"/>
      <c r="RHC10" s="184"/>
      <c r="RHD10" s="184"/>
      <c r="RHE10" s="184"/>
      <c r="RHF10" s="184"/>
      <c r="RHG10" s="184"/>
      <c r="RHH10" s="184"/>
      <c r="RHI10" s="184"/>
      <c r="RHJ10" s="184"/>
      <c r="RHK10" s="184"/>
      <c r="RHL10" s="184"/>
      <c r="RHM10" s="184"/>
      <c r="RHN10" s="184"/>
      <c r="RHO10" s="184"/>
      <c r="RHP10" s="184"/>
      <c r="RHQ10" s="184"/>
      <c r="RHR10" s="184"/>
      <c r="RHS10" s="184"/>
      <c r="RHT10" s="184"/>
      <c r="RHU10" s="184"/>
      <c r="RHV10" s="184"/>
      <c r="RHW10" s="184"/>
      <c r="RHX10" s="184"/>
      <c r="RHY10" s="184"/>
      <c r="RHZ10" s="184"/>
      <c r="RIA10" s="184"/>
      <c r="RIB10" s="184"/>
      <c r="RIC10" s="184"/>
      <c r="RID10" s="184"/>
      <c r="RIE10" s="184"/>
      <c r="RIF10" s="184"/>
      <c r="RIG10" s="184"/>
      <c r="RIH10" s="184"/>
      <c r="RII10" s="184"/>
      <c r="RIJ10" s="184"/>
      <c r="RIK10" s="184"/>
      <c r="RIL10" s="184"/>
      <c r="RIM10" s="184"/>
      <c r="RIN10" s="184"/>
      <c r="RIO10" s="184"/>
      <c r="RIP10" s="184"/>
      <c r="RIQ10" s="184"/>
      <c r="RIR10" s="184"/>
      <c r="RIS10" s="184"/>
      <c r="RIT10" s="184"/>
      <c r="RIU10" s="184"/>
      <c r="RIV10" s="184"/>
      <c r="RIW10" s="184"/>
      <c r="RIX10" s="184"/>
      <c r="RIY10" s="184"/>
      <c r="RIZ10" s="184"/>
      <c r="RJA10" s="184"/>
      <c r="RJB10" s="184"/>
      <c r="RJC10" s="184"/>
      <c r="RJD10" s="184"/>
      <c r="RJE10" s="184"/>
      <c r="RJF10" s="184"/>
      <c r="RJG10" s="184"/>
      <c r="RJH10" s="184"/>
      <c r="RJI10" s="184"/>
      <c r="RJJ10" s="184"/>
      <c r="RJK10" s="184"/>
      <c r="RJL10" s="184"/>
      <c r="RJM10" s="184"/>
      <c r="RJN10" s="184"/>
      <c r="RJO10" s="184"/>
      <c r="RJP10" s="184"/>
      <c r="RJQ10" s="184"/>
      <c r="RJR10" s="184"/>
      <c r="RJS10" s="184"/>
      <c r="RJT10" s="184"/>
      <c r="RJU10" s="184"/>
      <c r="RJV10" s="184"/>
      <c r="RJW10" s="184"/>
      <c r="RJX10" s="184"/>
      <c r="RJY10" s="184"/>
      <c r="RJZ10" s="184"/>
      <c r="RKA10" s="184"/>
      <c r="RKB10" s="184"/>
      <c r="RKC10" s="184"/>
      <c r="RKD10" s="184"/>
      <c r="RKE10" s="184"/>
      <c r="RKF10" s="184"/>
      <c r="RKG10" s="184"/>
      <c r="RKH10" s="184"/>
      <c r="RKI10" s="184"/>
      <c r="RKJ10" s="184"/>
      <c r="RKK10" s="184"/>
      <c r="RKL10" s="184"/>
      <c r="RKM10" s="184"/>
      <c r="RKN10" s="184"/>
      <c r="RKO10" s="184"/>
      <c r="RKP10" s="184"/>
      <c r="RKQ10" s="184"/>
      <c r="RKR10" s="184"/>
      <c r="RKS10" s="184"/>
      <c r="RKT10" s="184"/>
      <c r="RKU10" s="184"/>
      <c r="RKV10" s="184"/>
      <c r="RKW10" s="184"/>
      <c r="RKX10" s="184"/>
      <c r="RKY10" s="184"/>
      <c r="RKZ10" s="184"/>
      <c r="RLA10" s="184"/>
      <c r="RLB10" s="184"/>
      <c r="RLC10" s="184"/>
      <c r="RLD10" s="184"/>
      <c r="RLE10" s="184"/>
      <c r="RLF10" s="184"/>
      <c r="RLG10" s="184"/>
      <c r="RLH10" s="184"/>
      <c r="RLI10" s="184"/>
      <c r="RLJ10" s="184"/>
      <c r="RLK10" s="184"/>
      <c r="RLL10" s="184"/>
      <c r="RLM10" s="184"/>
      <c r="RLN10" s="184"/>
      <c r="RLO10" s="184"/>
      <c r="RLP10" s="184"/>
      <c r="RLQ10" s="184"/>
      <c r="RLR10" s="184"/>
      <c r="RLS10" s="184"/>
      <c r="RLT10" s="184"/>
      <c r="RLU10" s="184"/>
      <c r="RLV10" s="184"/>
      <c r="RLW10" s="184"/>
      <c r="RLX10" s="184"/>
      <c r="RLY10" s="184"/>
      <c r="RLZ10" s="184"/>
      <c r="RMA10" s="184"/>
      <c r="RMB10" s="184"/>
      <c r="RMC10" s="184"/>
      <c r="RMD10" s="184"/>
      <c r="RME10" s="184"/>
      <c r="RMF10" s="184"/>
      <c r="RMG10" s="184"/>
      <c r="RMH10" s="184"/>
      <c r="RMI10" s="184"/>
      <c r="RMJ10" s="184"/>
      <c r="RMK10" s="184"/>
      <c r="RML10" s="184"/>
      <c r="RMM10" s="184"/>
      <c r="RMN10" s="184"/>
      <c r="RMO10" s="184"/>
      <c r="RMP10" s="184"/>
      <c r="RMQ10" s="184"/>
      <c r="RMR10" s="184"/>
      <c r="RMS10" s="184"/>
      <c r="RMT10" s="184"/>
      <c r="RMU10" s="184"/>
      <c r="RMV10" s="184"/>
      <c r="RMW10" s="184"/>
      <c r="RMX10" s="184"/>
      <c r="RMY10" s="184"/>
      <c r="RMZ10" s="184"/>
      <c r="RNA10" s="184"/>
      <c r="RNB10" s="184"/>
      <c r="RNC10" s="184"/>
      <c r="RND10" s="184"/>
      <c r="RNE10" s="184"/>
      <c r="RNF10" s="184"/>
      <c r="RNG10" s="184"/>
      <c r="RNH10" s="184"/>
      <c r="RNI10" s="184"/>
      <c r="RNJ10" s="184"/>
      <c r="RNK10" s="184"/>
      <c r="RNL10" s="184"/>
      <c r="RNM10" s="184"/>
      <c r="RNN10" s="184"/>
      <c r="RNO10" s="184"/>
      <c r="RNP10" s="184"/>
      <c r="RNQ10" s="184"/>
      <c r="RNR10" s="184"/>
      <c r="RNS10" s="184"/>
      <c r="RNT10" s="184"/>
      <c r="RNU10" s="184"/>
      <c r="RNV10" s="184"/>
      <c r="RNW10" s="184"/>
      <c r="RNX10" s="184"/>
      <c r="RNY10" s="184"/>
      <c r="RNZ10" s="184"/>
      <c r="ROA10" s="184"/>
      <c r="ROB10" s="184"/>
      <c r="ROC10" s="184"/>
      <c r="ROD10" s="184"/>
      <c r="ROE10" s="184"/>
      <c r="ROF10" s="184"/>
      <c r="ROG10" s="184"/>
      <c r="ROH10" s="184"/>
      <c r="ROI10" s="184"/>
      <c r="ROJ10" s="184"/>
      <c r="ROK10" s="184"/>
      <c r="ROL10" s="184"/>
      <c r="ROM10" s="184"/>
      <c r="RON10" s="184"/>
      <c r="ROO10" s="184"/>
      <c r="ROP10" s="184"/>
      <c r="ROQ10" s="184"/>
      <c r="ROR10" s="184"/>
      <c r="ROS10" s="184"/>
      <c r="ROT10" s="184"/>
      <c r="ROU10" s="184"/>
      <c r="ROV10" s="184"/>
      <c r="ROW10" s="184"/>
      <c r="ROX10" s="184"/>
      <c r="ROY10" s="184"/>
      <c r="ROZ10" s="184"/>
      <c r="RPA10" s="184"/>
      <c r="RPB10" s="184"/>
      <c r="RPC10" s="184"/>
      <c r="RPD10" s="184"/>
      <c r="RPE10" s="184"/>
      <c r="RPF10" s="184"/>
      <c r="RPG10" s="184"/>
      <c r="RPH10" s="184"/>
      <c r="RPI10" s="184"/>
      <c r="RPJ10" s="184"/>
      <c r="RPK10" s="184"/>
      <c r="RPL10" s="184"/>
      <c r="RPM10" s="184"/>
      <c r="RPN10" s="184"/>
      <c r="RPO10" s="184"/>
      <c r="RPP10" s="184"/>
      <c r="RPQ10" s="184"/>
      <c r="RPR10" s="184"/>
      <c r="RPS10" s="184"/>
      <c r="RPT10" s="184"/>
      <c r="RPU10" s="184"/>
      <c r="RPV10" s="184"/>
      <c r="RPW10" s="184"/>
      <c r="RPX10" s="184"/>
      <c r="RPY10" s="184"/>
      <c r="RPZ10" s="184"/>
      <c r="RQA10" s="184"/>
      <c r="RQB10" s="184"/>
      <c r="RQC10" s="184"/>
      <c r="RQD10" s="184"/>
      <c r="RQE10" s="184"/>
      <c r="RQF10" s="184"/>
      <c r="RQG10" s="184"/>
      <c r="RQH10" s="184"/>
      <c r="RQI10" s="184"/>
      <c r="RQJ10" s="184"/>
      <c r="RQK10" s="184"/>
      <c r="RQL10" s="184"/>
      <c r="RQM10" s="184"/>
      <c r="RQN10" s="184"/>
      <c r="RQO10" s="184"/>
      <c r="RQP10" s="184"/>
      <c r="RQQ10" s="184"/>
      <c r="RQR10" s="184"/>
      <c r="RQS10" s="184"/>
      <c r="RQT10" s="184"/>
      <c r="RQU10" s="184"/>
      <c r="RQV10" s="184"/>
      <c r="RQW10" s="184"/>
      <c r="RQX10" s="184"/>
      <c r="RQY10" s="184"/>
      <c r="RQZ10" s="184"/>
      <c r="RRA10" s="184"/>
      <c r="RRB10" s="184"/>
      <c r="RRC10" s="184"/>
      <c r="RRD10" s="184"/>
      <c r="RRE10" s="184"/>
      <c r="RRF10" s="184"/>
      <c r="RRG10" s="184"/>
      <c r="RRH10" s="184"/>
      <c r="RRI10" s="184"/>
      <c r="RRJ10" s="184"/>
      <c r="RRK10" s="184"/>
      <c r="RRL10" s="184"/>
      <c r="RRM10" s="184"/>
      <c r="RRN10" s="184"/>
      <c r="RRO10" s="184"/>
      <c r="RRP10" s="184"/>
      <c r="RRQ10" s="184"/>
      <c r="RRR10" s="184"/>
      <c r="RRS10" s="184"/>
      <c r="RRT10" s="184"/>
      <c r="RRU10" s="184"/>
      <c r="RRV10" s="184"/>
      <c r="RRW10" s="184"/>
      <c r="RRX10" s="184"/>
      <c r="RRY10" s="184"/>
      <c r="RRZ10" s="184"/>
      <c r="RSA10" s="184"/>
      <c r="RSB10" s="184"/>
      <c r="RSC10" s="184"/>
      <c r="RSD10" s="184"/>
      <c r="RSE10" s="184"/>
      <c r="RSF10" s="184"/>
      <c r="RSG10" s="184"/>
      <c r="RSH10" s="184"/>
      <c r="RSI10" s="184"/>
      <c r="RSJ10" s="184"/>
      <c r="RSK10" s="184"/>
      <c r="RSL10" s="184"/>
      <c r="RSM10" s="184"/>
      <c r="RSN10" s="184"/>
      <c r="RSO10" s="184"/>
      <c r="RSP10" s="184"/>
      <c r="RSQ10" s="184"/>
      <c r="RSR10" s="184"/>
      <c r="RSS10" s="184"/>
      <c r="RST10" s="184"/>
      <c r="RSU10" s="184"/>
      <c r="RSV10" s="184"/>
      <c r="RSW10" s="184"/>
      <c r="RSX10" s="184"/>
      <c r="RSY10" s="184"/>
      <c r="RSZ10" s="184"/>
      <c r="RTA10" s="184"/>
      <c r="RTB10" s="184"/>
      <c r="RTC10" s="184"/>
      <c r="RTD10" s="184"/>
      <c r="RTE10" s="184"/>
      <c r="RTF10" s="184"/>
      <c r="RTG10" s="184"/>
      <c r="RTH10" s="184"/>
      <c r="RTI10" s="184"/>
      <c r="RTJ10" s="184"/>
      <c r="RTK10" s="184"/>
      <c r="RTL10" s="184"/>
      <c r="RTM10" s="184"/>
      <c r="RTN10" s="184"/>
      <c r="RTO10" s="184"/>
      <c r="RTP10" s="184"/>
      <c r="RTQ10" s="184"/>
      <c r="RTR10" s="184"/>
      <c r="RTS10" s="184"/>
      <c r="RTT10" s="184"/>
      <c r="RTU10" s="184"/>
      <c r="RTV10" s="184"/>
      <c r="RTW10" s="184"/>
      <c r="RTX10" s="184"/>
      <c r="RTY10" s="184"/>
      <c r="RTZ10" s="184"/>
      <c r="RUA10" s="184"/>
      <c r="RUB10" s="184"/>
      <c r="RUC10" s="184"/>
      <c r="RUD10" s="184"/>
      <c r="RUE10" s="184"/>
      <c r="RUF10" s="184"/>
      <c r="RUG10" s="184"/>
      <c r="RUH10" s="184"/>
      <c r="RUI10" s="184"/>
      <c r="RUJ10" s="184"/>
      <c r="RUK10" s="184"/>
      <c r="RUL10" s="184"/>
      <c r="RUM10" s="184"/>
      <c r="RUN10" s="184"/>
      <c r="RUO10" s="184"/>
      <c r="RUP10" s="184"/>
      <c r="RUQ10" s="184"/>
      <c r="RUR10" s="184"/>
      <c r="RUS10" s="184"/>
      <c r="RUT10" s="184"/>
      <c r="RUU10" s="184"/>
      <c r="RUV10" s="184"/>
      <c r="RUW10" s="184"/>
      <c r="RUX10" s="184"/>
      <c r="RUY10" s="184"/>
      <c r="RUZ10" s="184"/>
      <c r="RVA10" s="184"/>
      <c r="RVB10" s="184"/>
      <c r="RVC10" s="184"/>
      <c r="RVD10" s="184"/>
      <c r="RVE10" s="184"/>
      <c r="RVF10" s="184"/>
      <c r="RVG10" s="184"/>
      <c r="RVH10" s="184"/>
      <c r="RVI10" s="184"/>
      <c r="RVJ10" s="184"/>
      <c r="RVK10" s="184"/>
      <c r="RVL10" s="184"/>
      <c r="RVM10" s="184"/>
      <c r="RVN10" s="184"/>
      <c r="RVO10" s="184"/>
      <c r="RVP10" s="184"/>
      <c r="RVQ10" s="184"/>
      <c r="RVR10" s="184"/>
      <c r="RVS10" s="184"/>
      <c r="RVT10" s="184"/>
      <c r="RVU10" s="184"/>
      <c r="RVV10" s="184"/>
      <c r="RVW10" s="184"/>
      <c r="RVX10" s="184"/>
      <c r="RVY10" s="184"/>
      <c r="RVZ10" s="184"/>
      <c r="RWA10" s="184"/>
      <c r="RWB10" s="184"/>
      <c r="RWC10" s="184"/>
      <c r="RWD10" s="184"/>
      <c r="RWE10" s="184"/>
      <c r="RWF10" s="184"/>
      <c r="RWG10" s="184"/>
      <c r="RWH10" s="184"/>
      <c r="RWI10" s="184"/>
      <c r="RWJ10" s="184"/>
      <c r="RWK10" s="184"/>
      <c r="RWL10" s="184"/>
      <c r="RWM10" s="184"/>
      <c r="RWN10" s="184"/>
      <c r="RWO10" s="184"/>
      <c r="RWP10" s="184"/>
      <c r="RWQ10" s="184"/>
      <c r="RWR10" s="184"/>
      <c r="RWS10" s="184"/>
      <c r="RWT10" s="184"/>
      <c r="RWU10" s="184"/>
      <c r="RWV10" s="184"/>
      <c r="RWW10" s="184"/>
      <c r="RWX10" s="184"/>
      <c r="RWY10" s="184"/>
      <c r="RWZ10" s="184"/>
      <c r="RXA10" s="184"/>
      <c r="RXB10" s="184"/>
      <c r="RXC10" s="184"/>
      <c r="RXD10" s="184"/>
      <c r="RXE10" s="184"/>
      <c r="RXF10" s="184"/>
      <c r="RXG10" s="184"/>
      <c r="RXH10" s="184"/>
      <c r="RXI10" s="184"/>
      <c r="RXJ10" s="184"/>
      <c r="RXK10" s="184"/>
      <c r="RXL10" s="184"/>
      <c r="RXM10" s="184"/>
      <c r="RXN10" s="184"/>
      <c r="RXO10" s="184"/>
      <c r="RXP10" s="184"/>
      <c r="RXQ10" s="184"/>
      <c r="RXR10" s="184"/>
      <c r="RXS10" s="184"/>
      <c r="RXT10" s="184"/>
      <c r="RXU10" s="184"/>
      <c r="RXV10" s="184"/>
      <c r="RXW10" s="184"/>
      <c r="RXX10" s="184"/>
      <c r="RXY10" s="184"/>
      <c r="RXZ10" s="184"/>
      <c r="RYA10" s="184"/>
      <c r="RYB10" s="184"/>
      <c r="RYC10" s="184"/>
      <c r="RYD10" s="184"/>
      <c r="RYE10" s="184"/>
      <c r="RYF10" s="184"/>
      <c r="RYG10" s="184"/>
      <c r="RYH10" s="184"/>
      <c r="RYI10" s="184"/>
      <c r="RYJ10" s="184"/>
      <c r="RYK10" s="184"/>
      <c r="RYL10" s="184"/>
      <c r="RYM10" s="184"/>
      <c r="RYN10" s="184"/>
      <c r="RYO10" s="184"/>
      <c r="RYP10" s="184"/>
      <c r="RYQ10" s="184"/>
      <c r="RYR10" s="184"/>
      <c r="RYS10" s="184"/>
      <c r="RYT10" s="184"/>
      <c r="RYU10" s="184"/>
      <c r="RYV10" s="184"/>
      <c r="RYW10" s="184"/>
      <c r="RYX10" s="184"/>
      <c r="RYY10" s="184"/>
      <c r="RYZ10" s="184"/>
      <c r="RZA10" s="184"/>
      <c r="RZB10" s="184"/>
      <c r="RZC10" s="184"/>
      <c r="RZD10" s="184"/>
      <c r="RZE10" s="184"/>
      <c r="RZF10" s="184"/>
      <c r="RZG10" s="184"/>
      <c r="RZH10" s="184"/>
      <c r="RZI10" s="184"/>
      <c r="RZJ10" s="184"/>
      <c r="RZK10" s="184"/>
      <c r="RZL10" s="184"/>
      <c r="RZM10" s="184"/>
      <c r="RZN10" s="184"/>
      <c r="RZO10" s="184"/>
      <c r="RZP10" s="184"/>
      <c r="RZQ10" s="184"/>
      <c r="RZR10" s="184"/>
      <c r="RZS10" s="184"/>
      <c r="RZT10" s="184"/>
      <c r="RZU10" s="184"/>
      <c r="RZV10" s="184"/>
      <c r="RZW10" s="184"/>
      <c r="RZX10" s="184"/>
      <c r="RZY10" s="184"/>
      <c r="RZZ10" s="184"/>
      <c r="SAA10" s="184"/>
      <c r="SAB10" s="184"/>
      <c r="SAC10" s="184"/>
      <c r="SAD10" s="184"/>
      <c r="SAE10" s="184"/>
      <c r="SAF10" s="184"/>
      <c r="SAG10" s="184"/>
      <c r="SAH10" s="184"/>
      <c r="SAI10" s="184"/>
      <c r="SAJ10" s="184"/>
      <c r="SAK10" s="184"/>
      <c r="SAL10" s="184"/>
      <c r="SAM10" s="184"/>
      <c r="SAN10" s="184"/>
      <c r="SAO10" s="184"/>
      <c r="SAP10" s="184"/>
      <c r="SAQ10" s="184"/>
      <c r="SAR10" s="184"/>
      <c r="SAS10" s="184"/>
      <c r="SAT10" s="184"/>
      <c r="SAU10" s="184"/>
      <c r="SAV10" s="184"/>
      <c r="SAW10" s="184"/>
      <c r="SAX10" s="184"/>
      <c r="SAY10" s="184"/>
      <c r="SAZ10" s="184"/>
      <c r="SBA10" s="184"/>
      <c r="SBB10" s="184"/>
      <c r="SBC10" s="184"/>
      <c r="SBD10" s="184"/>
      <c r="SBE10" s="184"/>
      <c r="SBF10" s="184"/>
      <c r="SBG10" s="184"/>
      <c r="SBH10" s="184"/>
      <c r="SBI10" s="184"/>
      <c r="SBJ10" s="184"/>
      <c r="SBK10" s="184"/>
      <c r="SBL10" s="184"/>
      <c r="SBM10" s="184"/>
      <c r="SBN10" s="184"/>
      <c r="SBO10" s="184"/>
      <c r="SBP10" s="184"/>
      <c r="SBQ10" s="184"/>
      <c r="SBR10" s="184"/>
      <c r="SBS10" s="184"/>
      <c r="SBT10" s="184"/>
      <c r="SBU10" s="184"/>
      <c r="SBV10" s="184"/>
      <c r="SBW10" s="184"/>
      <c r="SBX10" s="184"/>
      <c r="SBY10" s="184"/>
      <c r="SBZ10" s="184"/>
      <c r="SCA10" s="184"/>
      <c r="SCB10" s="184"/>
      <c r="SCC10" s="184"/>
      <c r="SCD10" s="184"/>
      <c r="SCE10" s="184"/>
      <c r="SCF10" s="184"/>
      <c r="SCG10" s="184"/>
      <c r="SCH10" s="184"/>
      <c r="SCI10" s="184"/>
      <c r="SCJ10" s="184"/>
      <c r="SCK10" s="184"/>
      <c r="SCL10" s="184"/>
      <c r="SCM10" s="184"/>
      <c r="SCN10" s="184"/>
      <c r="SCO10" s="184"/>
      <c r="SCP10" s="184"/>
      <c r="SCQ10" s="184"/>
      <c r="SCR10" s="184"/>
      <c r="SCS10" s="184"/>
      <c r="SCT10" s="184"/>
      <c r="SCU10" s="184"/>
      <c r="SCV10" s="184"/>
      <c r="SCW10" s="184"/>
      <c r="SCX10" s="184"/>
      <c r="SCY10" s="184"/>
      <c r="SCZ10" s="184"/>
      <c r="SDA10" s="184"/>
      <c r="SDB10" s="184"/>
      <c r="SDC10" s="184"/>
      <c r="SDD10" s="184"/>
      <c r="SDE10" s="184"/>
      <c r="SDF10" s="184"/>
      <c r="SDG10" s="184"/>
      <c r="SDH10" s="184"/>
      <c r="SDI10" s="184"/>
      <c r="SDJ10" s="184"/>
      <c r="SDK10" s="184"/>
      <c r="SDL10" s="184"/>
      <c r="SDM10" s="184"/>
      <c r="SDN10" s="184"/>
      <c r="SDO10" s="184"/>
      <c r="SDP10" s="184"/>
      <c r="SDQ10" s="184"/>
      <c r="SDR10" s="184"/>
      <c r="SDS10" s="184"/>
      <c r="SDT10" s="184"/>
      <c r="SDU10" s="184"/>
      <c r="SDV10" s="184"/>
      <c r="SDW10" s="184"/>
      <c r="SDX10" s="184"/>
      <c r="SDY10" s="184"/>
      <c r="SDZ10" s="184"/>
      <c r="SEA10" s="184"/>
      <c r="SEB10" s="184"/>
      <c r="SEC10" s="184"/>
      <c r="SED10" s="184"/>
      <c r="SEE10" s="184"/>
      <c r="SEF10" s="184"/>
      <c r="SEG10" s="184"/>
      <c r="SEH10" s="184"/>
      <c r="SEI10" s="184"/>
      <c r="SEJ10" s="184"/>
      <c r="SEK10" s="184"/>
      <c r="SEL10" s="184"/>
      <c r="SEM10" s="184"/>
      <c r="SEN10" s="184"/>
      <c r="SEO10" s="184"/>
      <c r="SEP10" s="184"/>
      <c r="SEQ10" s="184"/>
      <c r="SER10" s="184"/>
      <c r="SES10" s="184"/>
      <c r="SET10" s="184"/>
      <c r="SEU10" s="184"/>
      <c r="SEV10" s="184"/>
      <c r="SEW10" s="184"/>
      <c r="SEX10" s="184"/>
      <c r="SEY10" s="184"/>
      <c r="SEZ10" s="184"/>
      <c r="SFA10" s="184"/>
      <c r="SFB10" s="184"/>
      <c r="SFC10" s="184"/>
      <c r="SFD10" s="184"/>
      <c r="SFE10" s="184"/>
      <c r="SFF10" s="184"/>
      <c r="SFG10" s="184"/>
      <c r="SFH10" s="184"/>
      <c r="SFI10" s="184"/>
      <c r="SFJ10" s="184"/>
      <c r="SFK10" s="184"/>
      <c r="SFL10" s="184"/>
      <c r="SFM10" s="184"/>
      <c r="SFN10" s="184"/>
      <c r="SFO10" s="184"/>
      <c r="SFP10" s="184"/>
      <c r="SFQ10" s="184"/>
      <c r="SFR10" s="184"/>
      <c r="SFS10" s="184"/>
      <c r="SFT10" s="184"/>
      <c r="SFU10" s="184"/>
      <c r="SFV10" s="184"/>
      <c r="SFW10" s="184"/>
      <c r="SFX10" s="184"/>
      <c r="SFY10" s="184"/>
      <c r="SFZ10" s="184"/>
      <c r="SGA10" s="184"/>
      <c r="SGB10" s="184"/>
      <c r="SGC10" s="184"/>
      <c r="SGD10" s="184"/>
      <c r="SGE10" s="184"/>
      <c r="SGF10" s="184"/>
      <c r="SGG10" s="184"/>
      <c r="SGH10" s="184"/>
      <c r="SGI10" s="184"/>
      <c r="SGJ10" s="184"/>
      <c r="SGK10" s="184"/>
      <c r="SGL10" s="184"/>
      <c r="SGM10" s="184"/>
      <c r="SGN10" s="184"/>
      <c r="SGO10" s="184"/>
      <c r="SGP10" s="184"/>
      <c r="SGQ10" s="184"/>
      <c r="SGR10" s="184"/>
      <c r="SGS10" s="184"/>
      <c r="SGT10" s="184"/>
      <c r="SGU10" s="184"/>
      <c r="SGV10" s="184"/>
      <c r="SGW10" s="184"/>
      <c r="SGX10" s="184"/>
      <c r="SGY10" s="184"/>
      <c r="SGZ10" s="184"/>
      <c r="SHA10" s="184"/>
      <c r="SHB10" s="184"/>
      <c r="SHC10" s="184"/>
      <c r="SHD10" s="184"/>
      <c r="SHE10" s="184"/>
      <c r="SHF10" s="184"/>
      <c r="SHG10" s="184"/>
      <c r="SHH10" s="184"/>
      <c r="SHI10" s="184"/>
      <c r="SHJ10" s="184"/>
      <c r="SHK10" s="184"/>
      <c r="SHL10" s="184"/>
      <c r="SHM10" s="184"/>
      <c r="SHN10" s="184"/>
      <c r="SHO10" s="184"/>
      <c r="SHP10" s="184"/>
      <c r="SHQ10" s="184"/>
      <c r="SHR10" s="184"/>
      <c r="SHS10" s="184"/>
      <c r="SHT10" s="184"/>
      <c r="SHU10" s="184"/>
      <c r="SHV10" s="184"/>
      <c r="SHW10" s="184"/>
      <c r="SHX10" s="184"/>
      <c r="SHY10" s="184"/>
      <c r="SHZ10" s="184"/>
      <c r="SIA10" s="184"/>
      <c r="SIB10" s="184"/>
      <c r="SIC10" s="184"/>
      <c r="SID10" s="184"/>
      <c r="SIE10" s="184"/>
      <c r="SIF10" s="184"/>
      <c r="SIG10" s="184"/>
      <c r="SIH10" s="184"/>
      <c r="SII10" s="184"/>
      <c r="SIJ10" s="184"/>
      <c r="SIK10" s="184"/>
      <c r="SIL10" s="184"/>
      <c r="SIM10" s="184"/>
      <c r="SIN10" s="184"/>
      <c r="SIO10" s="184"/>
      <c r="SIP10" s="184"/>
      <c r="SIQ10" s="184"/>
      <c r="SIR10" s="184"/>
      <c r="SIS10" s="184"/>
      <c r="SIT10" s="184"/>
      <c r="SIU10" s="184"/>
      <c r="SIV10" s="184"/>
      <c r="SIW10" s="184"/>
      <c r="SIX10" s="184"/>
      <c r="SIY10" s="184"/>
      <c r="SIZ10" s="184"/>
      <c r="SJA10" s="184"/>
      <c r="SJB10" s="184"/>
      <c r="SJC10" s="184"/>
      <c r="SJD10" s="184"/>
      <c r="SJE10" s="184"/>
      <c r="SJF10" s="184"/>
      <c r="SJG10" s="184"/>
      <c r="SJH10" s="184"/>
      <c r="SJI10" s="184"/>
      <c r="SJJ10" s="184"/>
      <c r="SJK10" s="184"/>
      <c r="SJL10" s="184"/>
      <c r="SJM10" s="184"/>
      <c r="SJN10" s="184"/>
      <c r="SJO10" s="184"/>
      <c r="SJP10" s="184"/>
      <c r="SJQ10" s="184"/>
      <c r="SJR10" s="184"/>
      <c r="SJS10" s="184"/>
      <c r="SJT10" s="184"/>
      <c r="SJU10" s="184"/>
      <c r="SJV10" s="184"/>
      <c r="SJW10" s="184"/>
      <c r="SJX10" s="184"/>
      <c r="SJY10" s="184"/>
      <c r="SJZ10" s="184"/>
      <c r="SKA10" s="184"/>
      <c r="SKB10" s="184"/>
      <c r="SKC10" s="184"/>
      <c r="SKD10" s="184"/>
      <c r="SKE10" s="184"/>
      <c r="SKF10" s="184"/>
      <c r="SKG10" s="184"/>
      <c r="SKH10" s="184"/>
      <c r="SKI10" s="184"/>
      <c r="SKJ10" s="184"/>
      <c r="SKK10" s="184"/>
      <c r="SKL10" s="184"/>
      <c r="SKM10" s="184"/>
      <c r="SKN10" s="184"/>
      <c r="SKO10" s="184"/>
      <c r="SKP10" s="184"/>
      <c r="SKQ10" s="184"/>
      <c r="SKR10" s="184"/>
      <c r="SKS10" s="184"/>
      <c r="SKT10" s="184"/>
      <c r="SKU10" s="184"/>
      <c r="SKV10" s="184"/>
      <c r="SKW10" s="184"/>
      <c r="SKX10" s="184"/>
      <c r="SKY10" s="184"/>
      <c r="SKZ10" s="184"/>
      <c r="SLA10" s="184"/>
      <c r="SLB10" s="184"/>
      <c r="SLC10" s="184"/>
      <c r="SLD10" s="184"/>
      <c r="SLE10" s="184"/>
      <c r="SLF10" s="184"/>
      <c r="SLG10" s="184"/>
      <c r="SLH10" s="184"/>
      <c r="SLI10" s="184"/>
      <c r="SLJ10" s="184"/>
      <c r="SLK10" s="184"/>
      <c r="SLL10" s="184"/>
      <c r="SLM10" s="184"/>
      <c r="SLN10" s="184"/>
      <c r="SLO10" s="184"/>
      <c r="SLP10" s="184"/>
      <c r="SLQ10" s="184"/>
      <c r="SLR10" s="184"/>
      <c r="SLS10" s="184"/>
      <c r="SLT10" s="184"/>
      <c r="SLU10" s="184"/>
      <c r="SLV10" s="184"/>
      <c r="SLW10" s="184"/>
      <c r="SLX10" s="184"/>
      <c r="SLY10" s="184"/>
      <c r="SLZ10" s="184"/>
      <c r="SMA10" s="184"/>
      <c r="SMB10" s="184"/>
      <c r="SMC10" s="184"/>
      <c r="SMD10" s="184"/>
      <c r="SME10" s="184"/>
      <c r="SMF10" s="184"/>
      <c r="SMG10" s="184"/>
      <c r="SMH10" s="184"/>
      <c r="SMI10" s="184"/>
      <c r="SMJ10" s="184"/>
      <c r="SMK10" s="184"/>
      <c r="SML10" s="184"/>
      <c r="SMM10" s="184"/>
      <c r="SMN10" s="184"/>
      <c r="SMO10" s="184"/>
      <c r="SMP10" s="184"/>
    </row>
    <row r="11" spans="1:13198" s="188" customFormat="1" ht="20.25" customHeight="1" x14ac:dyDescent="0.25">
      <c r="A11" s="184"/>
      <c r="B11" s="192" t="s">
        <v>47</v>
      </c>
      <c r="C11" s="1245"/>
      <c r="D11" s="1246"/>
      <c r="E11" s="193" t="s">
        <v>48</v>
      </c>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c r="DM11" s="184"/>
      <c r="DN11" s="184"/>
      <c r="DO11" s="184"/>
      <c r="DP11" s="184"/>
      <c r="DQ11" s="184"/>
      <c r="DR11" s="184"/>
      <c r="DS11" s="184"/>
      <c r="DT11" s="184"/>
      <c r="DU11" s="184"/>
      <c r="DV11" s="184"/>
      <c r="DW11" s="184"/>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c r="FZ11" s="184"/>
      <c r="GA11" s="184"/>
      <c r="GB11" s="184"/>
      <c r="GC11" s="184"/>
      <c r="GD11" s="184"/>
      <c r="GE11" s="184"/>
      <c r="GF11" s="184"/>
      <c r="GG11" s="184"/>
      <c r="GH11" s="184"/>
      <c r="GI11" s="184"/>
      <c r="GJ11" s="184"/>
      <c r="GK11" s="184"/>
      <c r="GL11" s="184"/>
      <c r="GM11" s="184"/>
      <c r="GN11" s="184"/>
      <c r="GO11" s="184"/>
      <c r="GP11" s="184"/>
      <c r="GQ11" s="184"/>
      <c r="GR11" s="184"/>
      <c r="GS11" s="184"/>
      <c r="GT11" s="184"/>
      <c r="GU11" s="184"/>
      <c r="GV11" s="184"/>
      <c r="GW11" s="184"/>
      <c r="GX11" s="184"/>
      <c r="GY11" s="184"/>
      <c r="GZ11" s="184"/>
      <c r="HA11" s="184"/>
      <c r="HB11" s="184"/>
      <c r="HC11" s="184"/>
      <c r="HD11" s="184"/>
      <c r="HE11" s="184"/>
      <c r="HF11" s="184"/>
      <c r="HG11" s="184"/>
      <c r="HH11" s="184"/>
      <c r="HI11" s="184"/>
      <c r="HJ11" s="184"/>
      <c r="HK11" s="184"/>
      <c r="HL11" s="184"/>
      <c r="HM11" s="184"/>
      <c r="HN11" s="184"/>
      <c r="HO11" s="184"/>
      <c r="HP11" s="184"/>
      <c r="HQ11" s="184"/>
      <c r="HR11" s="184"/>
      <c r="HS11" s="184"/>
      <c r="HT11" s="184"/>
      <c r="HU11" s="184"/>
      <c r="HV11" s="184"/>
      <c r="HW11" s="184"/>
      <c r="HX11" s="184"/>
      <c r="HY11" s="184"/>
      <c r="HZ11" s="184"/>
      <c r="IA11" s="184"/>
      <c r="IB11" s="184"/>
      <c r="IC11" s="184"/>
      <c r="ID11" s="184"/>
      <c r="IE11" s="184"/>
      <c r="IF11" s="184"/>
      <c r="IG11" s="184"/>
      <c r="IH11" s="184"/>
      <c r="II11" s="184"/>
      <c r="IJ11" s="184"/>
      <c r="IK11" s="184"/>
      <c r="IL11" s="184"/>
      <c r="IM11" s="184"/>
      <c r="IN11" s="184"/>
      <c r="IO11" s="184"/>
      <c r="IP11" s="184"/>
      <c r="IQ11" s="184"/>
      <c r="IR11" s="184"/>
      <c r="IS11" s="184"/>
      <c r="IT11" s="184"/>
      <c r="IU11" s="184"/>
      <c r="IV11" s="184"/>
      <c r="IW11" s="184"/>
      <c r="IX11" s="184"/>
      <c r="IY11" s="184"/>
      <c r="IZ11" s="184"/>
      <c r="JA11" s="184"/>
      <c r="JB11" s="184"/>
      <c r="JC11" s="184"/>
      <c r="JD11" s="184"/>
      <c r="JE11" s="184"/>
      <c r="JF11" s="184"/>
      <c r="JG11" s="184"/>
      <c r="JH11" s="184"/>
      <c r="JI11" s="184"/>
      <c r="JJ11" s="184"/>
      <c r="JK11" s="184"/>
      <c r="JL11" s="184"/>
      <c r="JM11" s="184"/>
      <c r="JN11" s="184"/>
      <c r="JO11" s="184"/>
      <c r="JP11" s="184"/>
      <c r="JQ11" s="184"/>
      <c r="JR11" s="184"/>
      <c r="JS11" s="184"/>
      <c r="JT11" s="184"/>
      <c r="JU11" s="184"/>
      <c r="JV11" s="184"/>
      <c r="JW11" s="184"/>
      <c r="JX11" s="184"/>
      <c r="JY11" s="184"/>
      <c r="JZ11" s="184"/>
      <c r="KA11" s="184"/>
      <c r="KB11" s="184"/>
      <c r="KC11" s="184"/>
      <c r="KD11" s="184"/>
      <c r="KE11" s="184"/>
      <c r="KF11" s="184"/>
      <c r="KG11" s="184"/>
      <c r="KH11" s="184"/>
      <c r="KI11" s="184"/>
      <c r="KJ11" s="184"/>
      <c r="KK11" s="184"/>
      <c r="KL11" s="184"/>
      <c r="KM11" s="184"/>
      <c r="KN11" s="184"/>
      <c r="KO11" s="184"/>
      <c r="KP11" s="184"/>
      <c r="KQ11" s="184"/>
      <c r="KR11" s="184"/>
      <c r="KS11" s="184"/>
      <c r="KT11" s="184"/>
      <c r="KU11" s="184"/>
      <c r="KV11" s="184"/>
      <c r="KW11" s="184"/>
      <c r="KX11" s="184"/>
      <c r="KY11" s="184"/>
      <c r="KZ11" s="184"/>
      <c r="LA11" s="184"/>
      <c r="LB11" s="184"/>
      <c r="LC11" s="184"/>
      <c r="LD11" s="184"/>
      <c r="LE11" s="184"/>
      <c r="LF11" s="184"/>
      <c r="LG11" s="184"/>
      <c r="LH11" s="184"/>
      <c r="LI11" s="184"/>
      <c r="LJ11" s="184"/>
      <c r="LK11" s="184"/>
      <c r="LL11" s="184"/>
      <c r="LM11" s="184"/>
      <c r="LN11" s="184"/>
      <c r="LO11" s="184"/>
      <c r="LP11" s="184"/>
      <c r="LQ11" s="184"/>
      <c r="LR11" s="184"/>
      <c r="LS11" s="184"/>
      <c r="LT11" s="184"/>
      <c r="LU11" s="184"/>
      <c r="LV11" s="184"/>
      <c r="LW11" s="184"/>
      <c r="LX11" s="184"/>
      <c r="LY11" s="184"/>
      <c r="LZ11" s="184"/>
      <c r="MA11" s="184"/>
      <c r="MB11" s="184"/>
      <c r="MC11" s="184"/>
      <c r="MD11" s="184"/>
      <c r="ME11" s="184"/>
      <c r="MF11" s="184"/>
      <c r="MG11" s="184"/>
      <c r="MH11" s="184"/>
      <c r="MI11" s="184"/>
      <c r="MJ11" s="184"/>
      <c r="MK11" s="184"/>
      <c r="ML11" s="184"/>
      <c r="MM11" s="184"/>
      <c r="MN11" s="184"/>
      <c r="MO11" s="184"/>
      <c r="MP11" s="184"/>
      <c r="MQ11" s="184"/>
      <c r="MR11" s="184"/>
      <c r="MS11" s="184"/>
      <c r="MT11" s="184"/>
      <c r="MU11" s="184"/>
      <c r="MV11" s="184"/>
      <c r="MW11" s="184"/>
      <c r="MX11" s="184"/>
      <c r="MY11" s="184"/>
      <c r="MZ11" s="184"/>
      <c r="NA11" s="184"/>
      <c r="NB11" s="184"/>
      <c r="NC11" s="184"/>
      <c r="ND11" s="184"/>
      <c r="NE11" s="184"/>
      <c r="NF11" s="184"/>
      <c r="NG11" s="184"/>
      <c r="NH11" s="184"/>
      <c r="NI11" s="184"/>
      <c r="NJ11" s="184"/>
      <c r="NK11" s="184"/>
      <c r="NL11" s="184"/>
      <c r="NM11" s="184"/>
      <c r="NN11" s="184"/>
      <c r="NO11" s="184"/>
      <c r="NP11" s="184"/>
      <c r="NQ11" s="184"/>
      <c r="NR11" s="184"/>
      <c r="NS11" s="184"/>
      <c r="NT11" s="184"/>
      <c r="NU11" s="184"/>
      <c r="NV11" s="184"/>
      <c r="NW11" s="184"/>
      <c r="NX11" s="184"/>
      <c r="NY11" s="184"/>
      <c r="NZ11" s="184"/>
      <c r="OA11" s="184"/>
      <c r="OB11" s="184"/>
      <c r="OC11" s="184"/>
      <c r="OD11" s="184"/>
      <c r="OE11" s="184"/>
      <c r="OF11" s="184"/>
      <c r="OG11" s="184"/>
      <c r="OH11" s="184"/>
      <c r="OI11" s="184"/>
      <c r="OJ11" s="184"/>
      <c r="OK11" s="184"/>
      <c r="OL11" s="184"/>
      <c r="OM11" s="184"/>
      <c r="ON11" s="184"/>
      <c r="OO11" s="184"/>
      <c r="OP11" s="184"/>
      <c r="OQ11" s="184"/>
      <c r="OR11" s="184"/>
      <c r="OS11" s="184"/>
      <c r="OT11" s="184"/>
      <c r="OU11" s="184"/>
      <c r="OV11" s="184"/>
      <c r="OW11" s="184"/>
      <c r="OX11" s="184"/>
      <c r="OY11" s="184"/>
      <c r="OZ11" s="184"/>
      <c r="PA11" s="184"/>
      <c r="PB11" s="184"/>
      <c r="PC11" s="184"/>
      <c r="PD11" s="184"/>
      <c r="PE11" s="184"/>
      <c r="PF11" s="184"/>
      <c r="PG11" s="184"/>
      <c r="PH11" s="184"/>
      <c r="PI11" s="184"/>
      <c r="PJ11" s="184"/>
      <c r="PK11" s="184"/>
      <c r="PL11" s="184"/>
      <c r="PM11" s="184"/>
      <c r="PN11" s="184"/>
      <c r="PO11" s="184"/>
      <c r="PP11" s="184"/>
      <c r="PQ11" s="184"/>
      <c r="PR11" s="184"/>
      <c r="PS11" s="184"/>
      <c r="PT11" s="184"/>
      <c r="PU11" s="184"/>
      <c r="PV11" s="184"/>
      <c r="PW11" s="184"/>
      <c r="PX11" s="184"/>
      <c r="PY11" s="184"/>
      <c r="PZ11" s="184"/>
      <c r="QA11" s="184"/>
      <c r="QB11" s="184"/>
      <c r="QC11" s="184"/>
      <c r="QD11" s="184"/>
      <c r="QE11" s="184"/>
      <c r="QF11" s="184"/>
      <c r="QG11" s="184"/>
      <c r="QH11" s="184"/>
      <c r="QI11" s="184"/>
      <c r="QJ11" s="184"/>
      <c r="QK11" s="184"/>
      <c r="QL11" s="184"/>
      <c r="QM11" s="184"/>
      <c r="QN11" s="184"/>
      <c r="QO11" s="184"/>
      <c r="QP11" s="184"/>
      <c r="QQ11" s="184"/>
      <c r="QR11" s="184"/>
      <c r="QS11" s="184"/>
      <c r="QT11" s="184"/>
      <c r="QU11" s="184"/>
      <c r="QV11" s="184"/>
      <c r="QW11" s="184"/>
      <c r="QX11" s="184"/>
      <c r="QY11" s="184"/>
      <c r="QZ11" s="184"/>
      <c r="RA11" s="184"/>
      <c r="RB11" s="184"/>
      <c r="RC11" s="184"/>
      <c r="RD11" s="184"/>
      <c r="RE11" s="184"/>
      <c r="RF11" s="184"/>
      <c r="RG11" s="184"/>
      <c r="RH11" s="184"/>
      <c r="RI11" s="184"/>
      <c r="RJ11" s="184"/>
      <c r="RK11" s="184"/>
      <c r="RL11" s="184"/>
      <c r="RM11" s="184"/>
      <c r="RN11" s="184"/>
      <c r="RO11" s="184"/>
      <c r="RP11" s="184"/>
      <c r="RQ11" s="184"/>
      <c r="RR11" s="184"/>
      <c r="RS11" s="184"/>
      <c r="RT11" s="184"/>
      <c r="RU11" s="184"/>
      <c r="RV11" s="184"/>
      <c r="RW11" s="184"/>
      <c r="RX11" s="184"/>
      <c r="RY11" s="184"/>
      <c r="RZ11" s="184"/>
      <c r="SA11" s="184"/>
      <c r="SB11" s="184"/>
      <c r="SC11" s="184"/>
      <c r="SD11" s="184"/>
      <c r="SE11" s="184"/>
      <c r="SF11" s="184"/>
      <c r="SG11" s="184"/>
      <c r="SH11" s="184"/>
      <c r="SI11" s="184"/>
      <c r="SJ11" s="184"/>
      <c r="SK11" s="184"/>
      <c r="SL11" s="184"/>
      <c r="SM11" s="184"/>
      <c r="SN11" s="184"/>
      <c r="SO11" s="184"/>
      <c r="SP11" s="184"/>
      <c r="SQ11" s="184"/>
      <c r="SR11" s="184"/>
      <c r="SS11" s="184"/>
      <c r="ST11" s="184"/>
      <c r="SU11" s="184"/>
      <c r="SV11" s="184"/>
      <c r="SW11" s="184"/>
      <c r="SX11" s="184"/>
      <c r="SY11" s="184"/>
      <c r="SZ11" s="184"/>
      <c r="TA11" s="184"/>
      <c r="TB11" s="184"/>
      <c r="TC11" s="184"/>
      <c r="TD11" s="184"/>
      <c r="TE11" s="184"/>
      <c r="TF11" s="184"/>
      <c r="TG11" s="184"/>
      <c r="TH11" s="184"/>
      <c r="TI11" s="184"/>
      <c r="TJ11" s="184"/>
      <c r="TK11" s="184"/>
      <c r="TL11" s="184"/>
      <c r="TM11" s="184"/>
      <c r="TN11" s="184"/>
      <c r="TO11" s="184"/>
      <c r="TP11" s="184"/>
      <c r="TQ11" s="184"/>
      <c r="TR11" s="184"/>
      <c r="TS11" s="184"/>
      <c r="TT11" s="184"/>
      <c r="TU11" s="184"/>
      <c r="TV11" s="184"/>
      <c r="TW11" s="184"/>
      <c r="TX11" s="184"/>
      <c r="TY11" s="184"/>
      <c r="TZ11" s="184"/>
      <c r="UA11" s="184"/>
      <c r="UB11" s="184"/>
      <c r="UC11" s="184"/>
      <c r="UD11" s="184"/>
      <c r="UE11" s="184"/>
      <c r="UF11" s="184"/>
      <c r="UG11" s="184"/>
      <c r="UH11" s="184"/>
      <c r="UI11" s="184"/>
      <c r="UJ11" s="184"/>
      <c r="UK11" s="184"/>
      <c r="UL11" s="184"/>
      <c r="UM11" s="184"/>
      <c r="UN11" s="184"/>
      <c r="UO11" s="184"/>
      <c r="UP11" s="184"/>
      <c r="UQ11" s="184"/>
      <c r="UR11" s="184"/>
      <c r="US11" s="184"/>
      <c r="UT11" s="184"/>
      <c r="UU11" s="184"/>
      <c r="UV11" s="184"/>
      <c r="UW11" s="184"/>
      <c r="UX11" s="184"/>
      <c r="UY11" s="184"/>
      <c r="UZ11" s="184"/>
      <c r="VA11" s="184"/>
      <c r="VB11" s="184"/>
      <c r="VC11" s="184"/>
      <c r="VD11" s="184"/>
      <c r="VE11" s="184"/>
      <c r="VF11" s="184"/>
      <c r="VG11" s="184"/>
      <c r="VH11" s="184"/>
      <c r="VI11" s="184"/>
      <c r="VJ11" s="184"/>
      <c r="VK11" s="184"/>
      <c r="VL11" s="184"/>
      <c r="VM11" s="184"/>
      <c r="VN11" s="184"/>
      <c r="VO11" s="184"/>
      <c r="VP11" s="184"/>
      <c r="VQ11" s="184"/>
      <c r="VR11" s="184"/>
      <c r="VS11" s="184"/>
      <c r="VT11" s="184"/>
      <c r="VU11" s="184"/>
      <c r="VV11" s="184"/>
      <c r="VW11" s="184"/>
      <c r="VX11" s="184"/>
      <c r="VY11" s="184"/>
      <c r="VZ11" s="184"/>
      <c r="WA11" s="184"/>
      <c r="WB11" s="184"/>
      <c r="WC11" s="184"/>
      <c r="WD11" s="184"/>
      <c r="WE11" s="184"/>
      <c r="WF11" s="184"/>
      <c r="WG11" s="184"/>
      <c r="WH11" s="184"/>
      <c r="WI11" s="184"/>
      <c r="WJ11" s="184"/>
      <c r="WK11" s="184"/>
      <c r="WL11" s="184"/>
      <c r="WM11" s="184"/>
      <c r="WN11" s="184"/>
      <c r="WO11" s="184"/>
      <c r="WP11" s="184"/>
      <c r="WQ11" s="184"/>
      <c r="WR11" s="184"/>
      <c r="WS11" s="184"/>
      <c r="WT11" s="184"/>
      <c r="WU11" s="184"/>
      <c r="WV11" s="184"/>
      <c r="WW11" s="184"/>
      <c r="WX11" s="184"/>
      <c r="WY11" s="184"/>
      <c r="WZ11" s="184"/>
      <c r="XA11" s="184"/>
      <c r="XB11" s="184"/>
      <c r="XC11" s="184"/>
      <c r="XD11" s="184"/>
      <c r="XE11" s="184"/>
      <c r="XF11" s="184"/>
      <c r="XG11" s="184"/>
      <c r="XH11" s="184"/>
      <c r="XI11" s="184"/>
      <c r="XJ11" s="184"/>
      <c r="XK11" s="184"/>
      <c r="XL11" s="184"/>
      <c r="XM11" s="184"/>
      <c r="XN11" s="184"/>
      <c r="XO11" s="184"/>
      <c r="XP11" s="184"/>
      <c r="XQ11" s="184"/>
      <c r="XR11" s="184"/>
      <c r="XS11" s="184"/>
      <c r="XT11" s="184"/>
      <c r="XU11" s="184"/>
      <c r="XV11" s="184"/>
      <c r="XW11" s="184"/>
      <c r="XX11" s="184"/>
      <c r="XY11" s="184"/>
      <c r="XZ11" s="184"/>
      <c r="YA11" s="184"/>
      <c r="YB11" s="184"/>
      <c r="YC11" s="184"/>
      <c r="YD11" s="184"/>
      <c r="YE11" s="184"/>
      <c r="YF11" s="184"/>
      <c r="YG11" s="184"/>
      <c r="YH11" s="184"/>
      <c r="YI11" s="184"/>
      <c r="YJ11" s="184"/>
      <c r="YK11" s="184"/>
      <c r="YL11" s="184"/>
      <c r="YM11" s="184"/>
      <c r="YN11" s="184"/>
      <c r="YO11" s="184"/>
      <c r="YP11" s="184"/>
      <c r="YQ11" s="184"/>
      <c r="YR11" s="184"/>
      <c r="YS11" s="184"/>
      <c r="YT11" s="184"/>
      <c r="YU11" s="184"/>
      <c r="YV11" s="184"/>
      <c r="YW11" s="184"/>
      <c r="YX11" s="184"/>
      <c r="YY11" s="184"/>
      <c r="YZ11" s="184"/>
      <c r="ZA11" s="184"/>
      <c r="ZB11" s="184"/>
      <c r="ZC11" s="184"/>
      <c r="ZD11" s="184"/>
      <c r="ZE11" s="184"/>
      <c r="ZF11" s="184"/>
      <c r="ZG11" s="184"/>
      <c r="ZH11" s="184"/>
      <c r="ZI11" s="184"/>
      <c r="ZJ11" s="184"/>
      <c r="ZK11" s="184"/>
      <c r="ZL11" s="184"/>
      <c r="ZM11" s="184"/>
      <c r="ZN11" s="184"/>
      <c r="ZO11" s="184"/>
      <c r="ZP11" s="184"/>
      <c r="ZQ11" s="184"/>
      <c r="ZR11" s="184"/>
      <c r="ZS11" s="184"/>
      <c r="ZT11" s="184"/>
      <c r="ZU11" s="184"/>
      <c r="ZV11" s="184"/>
      <c r="ZW11" s="184"/>
      <c r="ZX11" s="184"/>
      <c r="ZY11" s="184"/>
      <c r="ZZ11" s="184"/>
      <c r="AAA11" s="184"/>
      <c r="AAB11" s="184"/>
      <c r="AAC11" s="184"/>
      <c r="AAD11" s="184"/>
      <c r="AAE11" s="184"/>
      <c r="AAF11" s="184"/>
      <c r="AAG11" s="184"/>
      <c r="AAH11" s="184"/>
      <c r="AAI11" s="184"/>
      <c r="AAJ11" s="184"/>
      <c r="AAK11" s="184"/>
      <c r="AAL11" s="184"/>
      <c r="AAM11" s="184"/>
      <c r="AAN11" s="184"/>
      <c r="AAO11" s="184"/>
      <c r="AAP11" s="184"/>
      <c r="AAQ11" s="184"/>
      <c r="AAR11" s="184"/>
      <c r="AAS11" s="184"/>
      <c r="AAT11" s="184"/>
      <c r="AAU11" s="184"/>
      <c r="AAV11" s="184"/>
      <c r="AAW11" s="184"/>
      <c r="AAX11" s="184"/>
      <c r="AAY11" s="184"/>
      <c r="AAZ11" s="184"/>
      <c r="ABA11" s="184"/>
      <c r="ABB11" s="184"/>
      <c r="ABC11" s="184"/>
      <c r="ABD11" s="184"/>
      <c r="ABE11" s="184"/>
      <c r="ABF11" s="184"/>
      <c r="ABG11" s="184"/>
      <c r="ABH11" s="184"/>
      <c r="ABI11" s="184"/>
      <c r="ABJ11" s="184"/>
      <c r="ABK11" s="184"/>
      <c r="ABL11" s="184"/>
      <c r="ABM11" s="184"/>
      <c r="ABN11" s="184"/>
      <c r="ABO11" s="184"/>
      <c r="ABP11" s="184"/>
      <c r="ABQ11" s="184"/>
      <c r="ABR11" s="184"/>
      <c r="ABS11" s="184"/>
      <c r="ABT11" s="184"/>
      <c r="ABU11" s="184"/>
      <c r="ABV11" s="184"/>
      <c r="ABW11" s="184"/>
      <c r="ABX11" s="184"/>
      <c r="ABY11" s="184"/>
      <c r="ABZ11" s="184"/>
      <c r="ACA11" s="184"/>
      <c r="ACB11" s="184"/>
      <c r="ACC11" s="184"/>
      <c r="ACD11" s="184"/>
      <c r="ACE11" s="184"/>
      <c r="ACF11" s="184"/>
      <c r="ACG11" s="184"/>
      <c r="ACH11" s="184"/>
      <c r="ACI11" s="184"/>
      <c r="ACJ11" s="184"/>
      <c r="ACK11" s="184"/>
      <c r="ACL11" s="184"/>
      <c r="ACM11" s="184"/>
      <c r="ACN11" s="184"/>
      <c r="ACO11" s="184"/>
      <c r="ACP11" s="184"/>
      <c r="ACQ11" s="184"/>
      <c r="ACR11" s="184"/>
      <c r="ACS11" s="184"/>
      <c r="ACT11" s="184"/>
      <c r="ACU11" s="184"/>
      <c r="ACV11" s="184"/>
      <c r="ACW11" s="184"/>
      <c r="ACX11" s="184"/>
      <c r="ACY11" s="184"/>
      <c r="ACZ11" s="184"/>
      <c r="ADA11" s="184"/>
      <c r="ADB11" s="184"/>
      <c r="ADC11" s="184"/>
      <c r="ADD11" s="184"/>
      <c r="ADE11" s="184"/>
      <c r="ADF11" s="184"/>
      <c r="ADG11" s="184"/>
      <c r="ADH11" s="184"/>
      <c r="ADI11" s="184"/>
      <c r="ADJ11" s="184"/>
      <c r="ADK11" s="184"/>
      <c r="ADL11" s="184"/>
      <c r="ADM11" s="184"/>
      <c r="ADN11" s="184"/>
      <c r="ADO11" s="184"/>
      <c r="ADP11" s="184"/>
      <c r="ADQ11" s="184"/>
      <c r="ADR11" s="184"/>
      <c r="ADS11" s="184"/>
      <c r="ADT11" s="184"/>
      <c r="ADU11" s="184"/>
      <c r="ADV11" s="184"/>
      <c r="ADW11" s="184"/>
      <c r="ADX11" s="184"/>
      <c r="ADY11" s="184"/>
      <c r="ADZ11" s="184"/>
      <c r="AEA11" s="184"/>
      <c r="AEB11" s="184"/>
      <c r="AEC11" s="184"/>
      <c r="AED11" s="184"/>
      <c r="AEE11" s="184"/>
      <c r="AEF11" s="184"/>
      <c r="AEG11" s="184"/>
      <c r="AEH11" s="184"/>
      <c r="AEI11" s="184"/>
      <c r="AEJ11" s="184"/>
      <c r="AEK11" s="184"/>
      <c r="AEL11" s="184"/>
      <c r="AEM11" s="184"/>
      <c r="AEN11" s="184"/>
      <c r="AEO11" s="184"/>
      <c r="AEP11" s="184"/>
      <c r="AEQ11" s="184"/>
      <c r="AER11" s="184"/>
      <c r="AES11" s="184"/>
      <c r="AET11" s="184"/>
      <c r="AEU11" s="184"/>
      <c r="AEV11" s="184"/>
      <c r="AEW11" s="184"/>
      <c r="AEX11" s="184"/>
      <c r="AEY11" s="184"/>
      <c r="AEZ11" s="184"/>
      <c r="AFA11" s="184"/>
      <c r="AFB11" s="184"/>
      <c r="AFC11" s="184"/>
      <c r="AFD11" s="184"/>
      <c r="AFE11" s="184"/>
      <c r="AFF11" s="184"/>
      <c r="AFG11" s="184"/>
      <c r="AFH11" s="184"/>
      <c r="AFI11" s="184"/>
      <c r="AFJ11" s="184"/>
      <c r="AFK11" s="184"/>
      <c r="AFL11" s="184"/>
      <c r="AFM11" s="184"/>
      <c r="AFN11" s="184"/>
      <c r="AFO11" s="184"/>
      <c r="AFP11" s="184"/>
      <c r="AFQ11" s="184"/>
      <c r="AFR11" s="184"/>
      <c r="AFS11" s="184"/>
      <c r="AFT11" s="184"/>
      <c r="AFU11" s="184"/>
      <c r="AFV11" s="184"/>
      <c r="AFW11" s="184"/>
      <c r="AFX11" s="184"/>
      <c r="AFY11" s="184"/>
      <c r="AFZ11" s="184"/>
      <c r="AGA11" s="184"/>
      <c r="AGB11" s="184"/>
      <c r="AGC11" s="184"/>
      <c r="AGD11" s="184"/>
      <c r="AGE11" s="184"/>
      <c r="AGF11" s="184"/>
      <c r="AGG11" s="184"/>
      <c r="AGH11" s="184"/>
      <c r="AGI11" s="184"/>
      <c r="AGJ11" s="184"/>
      <c r="AGK11" s="184"/>
      <c r="AGL11" s="184"/>
      <c r="AGM11" s="184"/>
      <c r="AGN11" s="184"/>
      <c r="AGO11" s="184"/>
      <c r="AGP11" s="184"/>
      <c r="AGQ11" s="184"/>
      <c r="AGR11" s="184"/>
      <c r="AGS11" s="184"/>
      <c r="AGT11" s="184"/>
      <c r="AGU11" s="184"/>
      <c r="AGV11" s="184"/>
      <c r="AGW11" s="184"/>
      <c r="AGX11" s="184"/>
      <c r="AGY11" s="184"/>
      <c r="AGZ11" s="184"/>
      <c r="AHA11" s="184"/>
      <c r="AHB11" s="184"/>
      <c r="AHC11" s="184"/>
      <c r="AHD11" s="184"/>
      <c r="AHE11" s="184"/>
      <c r="AHF11" s="184"/>
      <c r="AHG11" s="184"/>
      <c r="AHH11" s="184"/>
      <c r="AHI11" s="184"/>
      <c r="AHJ11" s="184"/>
      <c r="AHK11" s="184"/>
      <c r="AHL11" s="184"/>
      <c r="AHM11" s="184"/>
      <c r="AHN11" s="184"/>
      <c r="AHO11" s="184"/>
      <c r="AHP11" s="184"/>
      <c r="AHQ11" s="184"/>
      <c r="AHR11" s="184"/>
      <c r="AHS11" s="184"/>
      <c r="AHT11" s="184"/>
      <c r="AHU11" s="184"/>
      <c r="AHV11" s="184"/>
      <c r="AHW11" s="184"/>
      <c r="AHX11" s="184"/>
      <c r="AHY11" s="184"/>
      <c r="AHZ11" s="184"/>
      <c r="AIA11" s="184"/>
      <c r="AIB11" s="184"/>
      <c r="AIC11" s="184"/>
      <c r="AID11" s="184"/>
      <c r="AIE11" s="184"/>
      <c r="AIF11" s="184"/>
      <c r="AIG11" s="184"/>
      <c r="AIH11" s="184"/>
      <c r="AII11" s="184"/>
      <c r="AIJ11" s="184"/>
      <c r="AIK11" s="184"/>
      <c r="AIL11" s="184"/>
      <c r="AIM11" s="184"/>
      <c r="AIN11" s="184"/>
      <c r="AIO11" s="184"/>
      <c r="AIP11" s="184"/>
      <c r="AIQ11" s="184"/>
      <c r="AIR11" s="184"/>
      <c r="AIS11" s="184"/>
      <c r="AIT11" s="184"/>
      <c r="AIU11" s="184"/>
      <c r="AIV11" s="184"/>
      <c r="AIW11" s="184"/>
      <c r="AIX11" s="184"/>
      <c r="AIY11" s="184"/>
      <c r="AIZ11" s="184"/>
      <c r="AJA11" s="184"/>
      <c r="AJB11" s="184"/>
      <c r="AJC11" s="184"/>
      <c r="AJD11" s="184"/>
      <c r="AJE11" s="184"/>
      <c r="AJF11" s="184"/>
      <c r="AJG11" s="184"/>
      <c r="AJH11" s="184"/>
      <c r="AJI11" s="184"/>
      <c r="AJJ11" s="184"/>
      <c r="AJK11" s="184"/>
      <c r="AJL11" s="184"/>
      <c r="AJM11" s="184"/>
      <c r="AJN11" s="184"/>
      <c r="AJO11" s="184"/>
      <c r="AJP11" s="184"/>
      <c r="AJQ11" s="184"/>
      <c r="AJR11" s="184"/>
      <c r="AJS11" s="184"/>
      <c r="AJT11" s="184"/>
      <c r="AJU11" s="184"/>
      <c r="AJV11" s="184"/>
      <c r="AJW11" s="184"/>
      <c r="AJX11" s="184"/>
      <c r="AJY11" s="184"/>
      <c r="AJZ11" s="184"/>
      <c r="AKA11" s="184"/>
      <c r="AKB11" s="184"/>
      <c r="AKC11" s="184"/>
      <c r="AKD11" s="184"/>
      <c r="AKE11" s="184"/>
      <c r="AKF11" s="184"/>
      <c r="AKG11" s="184"/>
      <c r="AKH11" s="184"/>
      <c r="AKI11" s="184"/>
      <c r="AKJ11" s="184"/>
      <c r="AKK11" s="184"/>
      <c r="AKL11" s="184"/>
      <c r="AKM11" s="184"/>
      <c r="AKN11" s="184"/>
      <c r="AKO11" s="184"/>
      <c r="AKP11" s="184"/>
      <c r="AKQ11" s="184"/>
      <c r="AKR11" s="184"/>
      <c r="AKS11" s="184"/>
      <c r="AKT11" s="184"/>
      <c r="AKU11" s="184"/>
      <c r="AKV11" s="184"/>
      <c r="AKW11" s="184"/>
      <c r="AKX11" s="184"/>
      <c r="AKY11" s="184"/>
      <c r="AKZ11" s="184"/>
      <c r="ALA11" s="184"/>
      <c r="ALB11" s="184"/>
      <c r="ALC11" s="184"/>
      <c r="ALD11" s="184"/>
      <c r="ALE11" s="184"/>
      <c r="ALF11" s="184"/>
      <c r="ALG11" s="184"/>
      <c r="ALH11" s="184"/>
      <c r="ALI11" s="184"/>
      <c r="ALJ11" s="184"/>
      <c r="ALK11" s="184"/>
      <c r="ALL11" s="184"/>
      <c r="ALM11" s="184"/>
      <c r="ALN11" s="184"/>
      <c r="ALO11" s="184"/>
      <c r="ALP11" s="184"/>
      <c r="ALQ11" s="184"/>
      <c r="ALR11" s="184"/>
      <c r="ALS11" s="184"/>
      <c r="ALT11" s="184"/>
      <c r="ALU11" s="184"/>
      <c r="ALV11" s="184"/>
      <c r="ALW11" s="184"/>
      <c r="ALX11" s="184"/>
      <c r="ALY11" s="184"/>
      <c r="ALZ11" s="184"/>
      <c r="AMA11" s="184"/>
      <c r="AMB11" s="184"/>
      <c r="AMC11" s="184"/>
      <c r="AMD11" s="184"/>
      <c r="AME11" s="184"/>
      <c r="AMF11" s="184"/>
      <c r="AMG11" s="184"/>
      <c r="AMH11" s="184"/>
      <c r="AMI11" s="184"/>
      <c r="AMJ11" s="184"/>
      <c r="AMK11" s="184"/>
      <c r="AML11" s="184"/>
      <c r="AMM11" s="184"/>
      <c r="AMN11" s="184"/>
      <c r="AMO11" s="184"/>
      <c r="AMP11" s="184"/>
      <c r="AMQ11" s="184"/>
      <c r="AMR11" s="184"/>
      <c r="AMS11" s="184"/>
      <c r="AMT11" s="184"/>
      <c r="AMU11" s="184"/>
      <c r="AMV11" s="184"/>
      <c r="AMW11" s="184"/>
      <c r="AMX11" s="184"/>
      <c r="AMY11" s="184"/>
      <c r="AMZ11" s="184"/>
      <c r="ANA11" s="184"/>
      <c r="ANB11" s="184"/>
      <c r="ANC11" s="184"/>
      <c r="AND11" s="184"/>
      <c r="ANE11" s="184"/>
      <c r="ANF11" s="184"/>
      <c r="ANG11" s="184"/>
      <c r="ANH11" s="184"/>
      <c r="ANI11" s="184"/>
      <c r="ANJ11" s="184"/>
      <c r="ANK11" s="184"/>
      <c r="ANL11" s="184"/>
      <c r="ANM11" s="184"/>
      <c r="ANN11" s="184"/>
      <c r="ANO11" s="184"/>
      <c r="ANP11" s="184"/>
      <c r="ANQ11" s="184"/>
      <c r="ANR11" s="184"/>
      <c r="ANS11" s="184"/>
      <c r="ANT11" s="184"/>
      <c r="ANU11" s="184"/>
      <c r="ANV11" s="184"/>
      <c r="ANW11" s="184"/>
      <c r="ANX11" s="184"/>
      <c r="ANY11" s="184"/>
      <c r="ANZ11" s="184"/>
      <c r="AOA11" s="184"/>
      <c r="AOB11" s="184"/>
      <c r="AOC11" s="184"/>
      <c r="AOD11" s="184"/>
      <c r="AOE11" s="184"/>
      <c r="AOF11" s="184"/>
      <c r="AOG11" s="184"/>
      <c r="AOH11" s="184"/>
      <c r="AOI11" s="184"/>
      <c r="AOJ11" s="184"/>
      <c r="AOK11" s="184"/>
      <c r="AOL11" s="184"/>
      <c r="AOM11" s="184"/>
      <c r="AON11" s="184"/>
      <c r="AOO11" s="184"/>
      <c r="AOP11" s="184"/>
      <c r="AOQ11" s="184"/>
      <c r="AOR11" s="184"/>
      <c r="AOS11" s="184"/>
      <c r="AOT11" s="184"/>
      <c r="AOU11" s="184"/>
      <c r="AOV11" s="184"/>
      <c r="AOW11" s="184"/>
      <c r="AOX11" s="184"/>
      <c r="AOY11" s="184"/>
      <c r="AOZ11" s="184"/>
      <c r="APA11" s="184"/>
      <c r="APB11" s="184"/>
      <c r="APC11" s="184"/>
      <c r="APD11" s="184"/>
      <c r="APE11" s="184"/>
      <c r="APF11" s="184"/>
      <c r="APG11" s="184"/>
      <c r="APH11" s="184"/>
      <c r="API11" s="184"/>
      <c r="APJ11" s="184"/>
      <c r="APK11" s="184"/>
      <c r="APL11" s="184"/>
      <c r="APM11" s="184"/>
      <c r="APN11" s="184"/>
      <c r="APO11" s="184"/>
      <c r="APP11" s="184"/>
      <c r="APQ11" s="184"/>
      <c r="APR11" s="184"/>
      <c r="APS11" s="184"/>
      <c r="APT11" s="184"/>
      <c r="APU11" s="184"/>
      <c r="APV11" s="184"/>
      <c r="APW11" s="184"/>
      <c r="APX11" s="184"/>
      <c r="APY11" s="184"/>
      <c r="APZ11" s="184"/>
      <c r="AQA11" s="184"/>
      <c r="AQB11" s="184"/>
      <c r="AQC11" s="184"/>
      <c r="AQD11" s="184"/>
      <c r="AQE11" s="184"/>
      <c r="AQF11" s="184"/>
      <c r="AQG11" s="184"/>
      <c r="AQH11" s="184"/>
      <c r="AQI11" s="184"/>
      <c r="AQJ11" s="184"/>
      <c r="AQK11" s="184"/>
      <c r="AQL11" s="184"/>
      <c r="AQM11" s="184"/>
      <c r="AQN11" s="184"/>
      <c r="AQO11" s="184"/>
      <c r="AQP11" s="184"/>
      <c r="AQQ11" s="184"/>
      <c r="AQR11" s="184"/>
      <c r="AQS11" s="184"/>
      <c r="AQT11" s="184"/>
      <c r="AQU11" s="184"/>
      <c r="AQV11" s="184"/>
      <c r="AQW11" s="184"/>
      <c r="AQX11" s="184"/>
      <c r="AQY11" s="184"/>
      <c r="AQZ11" s="184"/>
      <c r="ARA11" s="184"/>
      <c r="ARB11" s="184"/>
      <c r="ARC11" s="184"/>
      <c r="ARD11" s="184"/>
      <c r="ARE11" s="184"/>
      <c r="ARF11" s="184"/>
      <c r="ARG11" s="184"/>
      <c r="ARH11" s="184"/>
      <c r="ARI11" s="184"/>
      <c r="ARJ11" s="184"/>
      <c r="ARK11" s="184"/>
      <c r="ARL11" s="184"/>
      <c r="ARM11" s="184"/>
      <c r="ARN11" s="184"/>
      <c r="ARO11" s="184"/>
      <c r="ARP11" s="184"/>
      <c r="ARQ11" s="184"/>
      <c r="ARR11" s="184"/>
      <c r="ARS11" s="184"/>
      <c r="ART11" s="184"/>
      <c r="ARU11" s="184"/>
      <c r="ARV11" s="184"/>
      <c r="ARW11" s="184"/>
      <c r="ARX11" s="184"/>
      <c r="ARY11" s="184"/>
      <c r="ARZ11" s="184"/>
      <c r="ASA11" s="184"/>
      <c r="ASB11" s="184"/>
      <c r="ASC11" s="184"/>
      <c r="ASD11" s="184"/>
      <c r="ASE11" s="184"/>
      <c r="ASF11" s="184"/>
      <c r="ASG11" s="184"/>
      <c r="ASH11" s="184"/>
      <c r="ASI11" s="184"/>
      <c r="ASJ11" s="184"/>
      <c r="ASK11" s="184"/>
      <c r="ASL11" s="184"/>
      <c r="ASM11" s="184"/>
      <c r="ASN11" s="184"/>
      <c r="ASO11" s="184"/>
      <c r="ASP11" s="184"/>
      <c r="ASQ11" s="184"/>
      <c r="ASR11" s="184"/>
      <c r="ASS11" s="184"/>
      <c r="AST11" s="184"/>
      <c r="ASU11" s="184"/>
      <c r="ASV11" s="184"/>
      <c r="ASW11" s="184"/>
      <c r="ASX11" s="184"/>
      <c r="ASY11" s="184"/>
      <c r="ASZ11" s="184"/>
      <c r="ATA11" s="184"/>
      <c r="ATB11" s="184"/>
      <c r="ATC11" s="184"/>
      <c r="ATD11" s="184"/>
      <c r="ATE11" s="184"/>
      <c r="ATF11" s="184"/>
      <c r="ATG11" s="184"/>
      <c r="ATH11" s="184"/>
      <c r="ATI11" s="184"/>
      <c r="ATJ11" s="184"/>
      <c r="ATK11" s="184"/>
      <c r="ATL11" s="184"/>
      <c r="ATM11" s="184"/>
      <c r="ATN11" s="184"/>
      <c r="ATO11" s="184"/>
      <c r="ATP11" s="184"/>
      <c r="ATQ11" s="184"/>
      <c r="ATR11" s="184"/>
      <c r="ATS11" s="184"/>
      <c r="ATT11" s="184"/>
      <c r="ATU11" s="184"/>
      <c r="ATV11" s="184"/>
      <c r="ATW11" s="184"/>
      <c r="ATX11" s="184"/>
      <c r="ATY11" s="184"/>
      <c r="ATZ11" s="184"/>
      <c r="AUA11" s="184"/>
      <c r="AUB11" s="184"/>
      <c r="AUC11" s="184"/>
      <c r="AUD11" s="184"/>
      <c r="AUE11" s="184"/>
      <c r="AUF11" s="184"/>
      <c r="AUG11" s="184"/>
      <c r="AUH11" s="184"/>
      <c r="AUI11" s="184"/>
      <c r="AUJ11" s="184"/>
      <c r="AUK11" s="184"/>
      <c r="AUL11" s="184"/>
      <c r="AUM11" s="184"/>
      <c r="AUN11" s="184"/>
      <c r="AUO11" s="184"/>
      <c r="AUP11" s="184"/>
      <c r="AUQ11" s="184"/>
      <c r="AUR11" s="184"/>
      <c r="AUS11" s="184"/>
      <c r="AUT11" s="184"/>
      <c r="AUU11" s="184"/>
      <c r="AUV11" s="184"/>
      <c r="AUW11" s="184"/>
      <c r="AUX11" s="184"/>
      <c r="AUY11" s="184"/>
      <c r="AUZ11" s="184"/>
      <c r="AVA11" s="184"/>
      <c r="AVB11" s="184"/>
      <c r="AVC11" s="184"/>
      <c r="AVD11" s="184"/>
      <c r="AVE11" s="184"/>
      <c r="AVF11" s="184"/>
      <c r="AVG11" s="184"/>
      <c r="AVH11" s="184"/>
      <c r="AVI11" s="184"/>
      <c r="AVJ11" s="184"/>
      <c r="AVK11" s="184"/>
      <c r="AVL11" s="184"/>
      <c r="AVM11" s="184"/>
      <c r="AVN11" s="184"/>
      <c r="AVO11" s="184"/>
      <c r="AVP11" s="184"/>
      <c r="AVQ11" s="184"/>
      <c r="AVR11" s="184"/>
      <c r="AVS11" s="184"/>
      <c r="AVT11" s="184"/>
      <c r="AVU11" s="184"/>
      <c r="AVV11" s="184"/>
      <c r="AVW11" s="184"/>
      <c r="AVX11" s="184"/>
      <c r="AVY11" s="184"/>
      <c r="AVZ11" s="184"/>
      <c r="AWA11" s="184"/>
      <c r="AWB11" s="184"/>
      <c r="AWC11" s="184"/>
      <c r="AWD11" s="184"/>
      <c r="AWE11" s="184"/>
      <c r="AWF11" s="184"/>
      <c r="AWG11" s="184"/>
      <c r="AWH11" s="184"/>
      <c r="AWI11" s="184"/>
      <c r="AWJ11" s="184"/>
      <c r="AWK11" s="184"/>
      <c r="AWL11" s="184"/>
      <c r="AWM11" s="184"/>
      <c r="AWN11" s="184"/>
      <c r="AWO11" s="184"/>
      <c r="AWP11" s="184"/>
      <c r="AWQ11" s="184"/>
      <c r="AWR11" s="184"/>
      <c r="AWS11" s="184"/>
      <c r="AWT11" s="184"/>
      <c r="AWU11" s="184"/>
      <c r="AWV11" s="184"/>
      <c r="AWW11" s="184"/>
      <c r="AWX11" s="184"/>
      <c r="AWY11" s="184"/>
      <c r="AWZ11" s="184"/>
      <c r="AXA11" s="184"/>
      <c r="AXB11" s="184"/>
      <c r="AXC11" s="184"/>
      <c r="AXD11" s="184"/>
      <c r="AXE11" s="184"/>
      <c r="AXF11" s="184"/>
      <c r="AXG11" s="184"/>
      <c r="AXH11" s="184"/>
      <c r="AXI11" s="184"/>
      <c r="AXJ11" s="184"/>
      <c r="AXK11" s="184"/>
      <c r="AXL11" s="184"/>
      <c r="AXM11" s="184"/>
      <c r="AXN11" s="184"/>
      <c r="AXO11" s="184"/>
      <c r="AXP11" s="184"/>
      <c r="AXQ11" s="184"/>
      <c r="AXR11" s="184"/>
      <c r="AXS11" s="184"/>
      <c r="AXT11" s="184"/>
      <c r="AXU11" s="184"/>
      <c r="AXV11" s="184"/>
      <c r="AXW11" s="184"/>
      <c r="AXX11" s="184"/>
      <c r="AXY11" s="184"/>
      <c r="AXZ11" s="184"/>
      <c r="AYA11" s="184"/>
      <c r="AYB11" s="184"/>
      <c r="AYC11" s="184"/>
      <c r="AYD11" s="184"/>
      <c r="AYE11" s="184"/>
      <c r="AYF11" s="184"/>
      <c r="AYG11" s="184"/>
      <c r="AYH11" s="184"/>
      <c r="AYI11" s="184"/>
      <c r="AYJ11" s="184"/>
      <c r="AYK11" s="184"/>
      <c r="AYL11" s="184"/>
      <c r="AYM11" s="184"/>
      <c r="AYN11" s="184"/>
      <c r="AYO11" s="184"/>
      <c r="AYP11" s="184"/>
      <c r="AYQ11" s="184"/>
      <c r="AYR11" s="184"/>
      <c r="AYS11" s="184"/>
      <c r="AYT11" s="184"/>
      <c r="AYU11" s="184"/>
      <c r="AYV11" s="184"/>
      <c r="AYW11" s="184"/>
      <c r="AYX11" s="184"/>
      <c r="AYY11" s="184"/>
      <c r="AYZ11" s="184"/>
      <c r="AZA11" s="184"/>
      <c r="AZB11" s="184"/>
      <c r="AZC11" s="184"/>
      <c r="AZD11" s="184"/>
      <c r="AZE11" s="184"/>
      <c r="AZF11" s="184"/>
      <c r="AZG11" s="184"/>
      <c r="AZH11" s="184"/>
      <c r="AZI11" s="184"/>
      <c r="AZJ11" s="184"/>
      <c r="AZK11" s="184"/>
      <c r="AZL11" s="184"/>
      <c r="AZM11" s="184"/>
      <c r="AZN11" s="184"/>
      <c r="AZO11" s="184"/>
      <c r="AZP11" s="184"/>
      <c r="AZQ11" s="184"/>
      <c r="AZR11" s="184"/>
      <c r="AZS11" s="184"/>
      <c r="AZT11" s="184"/>
      <c r="AZU11" s="184"/>
      <c r="AZV11" s="184"/>
      <c r="AZW11" s="184"/>
      <c r="AZX11" s="184"/>
      <c r="AZY11" s="184"/>
      <c r="AZZ11" s="184"/>
      <c r="BAA11" s="184"/>
      <c r="BAB11" s="184"/>
      <c r="BAC11" s="184"/>
      <c r="BAD11" s="184"/>
      <c r="BAE11" s="184"/>
      <c r="BAF11" s="184"/>
      <c r="BAG11" s="184"/>
      <c r="BAH11" s="184"/>
      <c r="BAI11" s="184"/>
      <c r="BAJ11" s="184"/>
      <c r="BAK11" s="184"/>
      <c r="BAL11" s="184"/>
      <c r="BAM11" s="184"/>
      <c r="BAN11" s="184"/>
      <c r="BAO11" s="184"/>
      <c r="BAP11" s="184"/>
      <c r="BAQ11" s="184"/>
      <c r="BAR11" s="184"/>
      <c r="BAS11" s="184"/>
      <c r="BAT11" s="184"/>
      <c r="BAU11" s="184"/>
      <c r="BAV11" s="184"/>
      <c r="BAW11" s="184"/>
      <c r="BAX11" s="184"/>
      <c r="BAY11" s="184"/>
      <c r="BAZ11" s="184"/>
      <c r="BBA11" s="184"/>
      <c r="BBB11" s="184"/>
      <c r="BBC11" s="184"/>
      <c r="BBD11" s="184"/>
      <c r="BBE11" s="184"/>
      <c r="BBF11" s="184"/>
      <c r="BBG11" s="184"/>
      <c r="BBH11" s="184"/>
      <c r="BBI11" s="184"/>
      <c r="BBJ11" s="184"/>
      <c r="BBK11" s="184"/>
      <c r="BBL11" s="184"/>
      <c r="BBM11" s="184"/>
      <c r="BBN11" s="184"/>
      <c r="BBO11" s="184"/>
      <c r="BBP11" s="184"/>
      <c r="BBQ11" s="184"/>
      <c r="BBR11" s="184"/>
      <c r="BBS11" s="184"/>
      <c r="BBT11" s="184"/>
      <c r="BBU11" s="184"/>
      <c r="BBV11" s="184"/>
      <c r="BBW11" s="184"/>
      <c r="BBX11" s="184"/>
      <c r="BBY11" s="184"/>
      <c r="BBZ11" s="184"/>
      <c r="BCA11" s="184"/>
      <c r="BCB11" s="184"/>
      <c r="BCC11" s="184"/>
      <c r="BCD11" s="184"/>
      <c r="BCE11" s="184"/>
      <c r="BCF11" s="184"/>
      <c r="BCG11" s="184"/>
      <c r="BCH11" s="184"/>
      <c r="BCI11" s="184"/>
      <c r="BCJ11" s="184"/>
      <c r="BCK11" s="184"/>
      <c r="BCL11" s="184"/>
      <c r="BCM11" s="184"/>
      <c r="BCN11" s="184"/>
      <c r="BCO11" s="184"/>
      <c r="BCP11" s="184"/>
      <c r="BCQ11" s="184"/>
      <c r="BCR11" s="184"/>
      <c r="BCS11" s="184"/>
      <c r="BCT11" s="184"/>
      <c r="BCU11" s="184"/>
      <c r="BCV11" s="184"/>
      <c r="BCW11" s="184"/>
      <c r="BCX11" s="184"/>
      <c r="BCY11" s="184"/>
      <c r="BCZ11" s="184"/>
      <c r="BDA11" s="184"/>
      <c r="BDB11" s="184"/>
      <c r="BDC11" s="184"/>
      <c r="BDD11" s="184"/>
      <c r="BDE11" s="184"/>
      <c r="BDF11" s="184"/>
      <c r="BDG11" s="184"/>
      <c r="BDH11" s="184"/>
      <c r="BDI11" s="184"/>
      <c r="BDJ11" s="184"/>
      <c r="BDK11" s="184"/>
      <c r="BDL11" s="184"/>
      <c r="BDM11" s="184"/>
      <c r="BDN11" s="184"/>
      <c r="BDO11" s="184"/>
      <c r="BDP11" s="184"/>
      <c r="BDQ11" s="184"/>
      <c r="BDR11" s="184"/>
      <c r="BDS11" s="184"/>
      <c r="BDT11" s="184"/>
      <c r="BDU11" s="184"/>
      <c r="BDV11" s="184"/>
      <c r="BDW11" s="184"/>
      <c r="BDX11" s="184"/>
      <c r="BDY11" s="184"/>
      <c r="BDZ11" s="184"/>
      <c r="BEA11" s="184"/>
      <c r="BEB11" s="184"/>
      <c r="BEC11" s="184"/>
      <c r="BED11" s="184"/>
      <c r="BEE11" s="184"/>
      <c r="BEF11" s="184"/>
      <c r="BEG11" s="184"/>
      <c r="BEH11" s="184"/>
      <c r="BEI11" s="184"/>
      <c r="BEJ11" s="184"/>
      <c r="BEK11" s="184"/>
      <c r="BEL11" s="184"/>
      <c r="BEM11" s="184"/>
      <c r="BEN11" s="184"/>
      <c r="BEO11" s="184"/>
      <c r="BEP11" s="184"/>
      <c r="BEQ11" s="184"/>
      <c r="BER11" s="184"/>
      <c r="BES11" s="184"/>
      <c r="BET11" s="184"/>
      <c r="BEU11" s="184"/>
      <c r="BEV11" s="184"/>
      <c r="BEW11" s="184"/>
      <c r="BEX11" s="184"/>
      <c r="BEY11" s="184"/>
      <c r="BEZ11" s="184"/>
      <c r="BFA11" s="184"/>
      <c r="BFB11" s="184"/>
      <c r="BFC11" s="184"/>
      <c r="BFD11" s="184"/>
      <c r="BFE11" s="184"/>
      <c r="BFF11" s="184"/>
      <c r="BFG11" s="184"/>
      <c r="BFH11" s="184"/>
      <c r="BFI11" s="184"/>
      <c r="BFJ11" s="184"/>
      <c r="BFK11" s="184"/>
      <c r="BFL11" s="184"/>
      <c r="BFM11" s="184"/>
      <c r="BFN11" s="184"/>
      <c r="BFO11" s="184"/>
      <c r="BFP11" s="184"/>
      <c r="BFQ11" s="184"/>
      <c r="BFR11" s="184"/>
      <c r="BFS11" s="184"/>
      <c r="BFT11" s="184"/>
      <c r="BFU11" s="184"/>
      <c r="BFV11" s="184"/>
      <c r="BFW11" s="184"/>
      <c r="BFX11" s="184"/>
      <c r="BFY11" s="184"/>
      <c r="BFZ11" s="184"/>
      <c r="BGA11" s="184"/>
      <c r="BGB11" s="184"/>
      <c r="BGC11" s="184"/>
      <c r="BGD11" s="184"/>
      <c r="BGE11" s="184"/>
      <c r="BGF11" s="184"/>
      <c r="BGG11" s="184"/>
      <c r="BGH11" s="184"/>
      <c r="BGI11" s="184"/>
      <c r="BGJ11" s="184"/>
      <c r="BGK11" s="184"/>
      <c r="BGL11" s="184"/>
      <c r="BGM11" s="184"/>
      <c r="BGN11" s="184"/>
      <c r="BGO11" s="184"/>
      <c r="BGP11" s="184"/>
      <c r="BGQ11" s="184"/>
      <c r="BGR11" s="184"/>
      <c r="BGS11" s="184"/>
      <c r="BGT11" s="184"/>
      <c r="BGU11" s="184"/>
      <c r="BGV11" s="184"/>
      <c r="BGW11" s="184"/>
      <c r="BGX11" s="184"/>
      <c r="BGY11" s="184"/>
      <c r="BGZ11" s="184"/>
      <c r="BHA11" s="184"/>
      <c r="BHB11" s="184"/>
      <c r="BHC11" s="184"/>
      <c r="BHD11" s="184"/>
      <c r="BHE11" s="184"/>
      <c r="BHF11" s="184"/>
      <c r="BHG11" s="184"/>
      <c r="BHH11" s="184"/>
      <c r="BHI11" s="184"/>
      <c r="BHJ11" s="184"/>
      <c r="BHK11" s="184"/>
      <c r="BHL11" s="184"/>
      <c r="BHM11" s="184"/>
      <c r="BHN11" s="184"/>
      <c r="BHO11" s="184"/>
      <c r="BHP11" s="184"/>
      <c r="BHQ11" s="184"/>
      <c r="BHR11" s="184"/>
      <c r="BHS11" s="184"/>
      <c r="BHT11" s="184"/>
      <c r="BHU11" s="184"/>
      <c r="BHV11" s="184"/>
      <c r="BHW11" s="184"/>
      <c r="BHX11" s="184"/>
      <c r="BHY11" s="184"/>
      <c r="BHZ11" s="184"/>
      <c r="BIA11" s="184"/>
      <c r="BIB11" s="184"/>
      <c r="BIC11" s="184"/>
      <c r="BID11" s="184"/>
      <c r="BIE11" s="184"/>
      <c r="BIF11" s="184"/>
      <c r="BIG11" s="184"/>
      <c r="BIH11" s="184"/>
      <c r="BII11" s="184"/>
      <c r="BIJ11" s="184"/>
      <c r="BIK11" s="184"/>
      <c r="BIL11" s="184"/>
      <c r="BIM11" s="184"/>
      <c r="BIN11" s="184"/>
      <c r="BIO11" s="184"/>
      <c r="BIP11" s="184"/>
      <c r="BIQ11" s="184"/>
      <c r="BIR11" s="184"/>
      <c r="BIS11" s="184"/>
      <c r="BIT11" s="184"/>
      <c r="BIU11" s="184"/>
      <c r="BIV11" s="184"/>
      <c r="BIW11" s="184"/>
      <c r="BIX11" s="184"/>
      <c r="BIY11" s="184"/>
      <c r="BIZ11" s="184"/>
      <c r="BJA11" s="184"/>
      <c r="BJB11" s="184"/>
      <c r="BJC11" s="184"/>
      <c r="BJD11" s="184"/>
      <c r="BJE11" s="184"/>
      <c r="BJF11" s="184"/>
      <c r="BJG11" s="184"/>
      <c r="BJH11" s="184"/>
      <c r="BJI11" s="184"/>
      <c r="BJJ11" s="184"/>
      <c r="BJK11" s="184"/>
      <c r="BJL11" s="184"/>
      <c r="BJM11" s="184"/>
      <c r="BJN11" s="184"/>
      <c r="BJO11" s="184"/>
      <c r="BJP11" s="184"/>
      <c r="BJQ11" s="184"/>
      <c r="BJR11" s="184"/>
      <c r="BJS11" s="184"/>
      <c r="BJT11" s="184"/>
      <c r="BJU11" s="184"/>
      <c r="BJV11" s="184"/>
      <c r="BJW11" s="184"/>
      <c r="BJX11" s="184"/>
      <c r="BJY11" s="184"/>
      <c r="BJZ11" s="184"/>
      <c r="BKA11" s="184"/>
      <c r="BKB11" s="184"/>
      <c r="BKC11" s="184"/>
      <c r="BKD11" s="184"/>
      <c r="BKE11" s="184"/>
      <c r="BKF11" s="184"/>
      <c r="BKG11" s="184"/>
      <c r="BKH11" s="184"/>
      <c r="BKI11" s="184"/>
      <c r="BKJ11" s="184"/>
      <c r="BKK11" s="184"/>
      <c r="BKL11" s="184"/>
      <c r="BKM11" s="184"/>
      <c r="BKN11" s="184"/>
      <c r="BKO11" s="184"/>
      <c r="BKP11" s="184"/>
      <c r="BKQ11" s="184"/>
      <c r="BKR11" s="184"/>
      <c r="BKS11" s="184"/>
      <c r="BKT11" s="184"/>
      <c r="BKU11" s="184"/>
      <c r="BKV11" s="184"/>
      <c r="BKW11" s="184"/>
      <c r="BKX11" s="184"/>
      <c r="BKY11" s="184"/>
      <c r="BKZ11" s="184"/>
      <c r="BLA11" s="184"/>
      <c r="BLB11" s="184"/>
      <c r="BLC11" s="184"/>
      <c r="BLD11" s="184"/>
      <c r="BLE11" s="184"/>
      <c r="BLF11" s="184"/>
      <c r="BLG11" s="184"/>
      <c r="BLH11" s="184"/>
      <c r="BLI11" s="184"/>
      <c r="BLJ11" s="184"/>
      <c r="BLK11" s="184"/>
      <c r="BLL11" s="184"/>
      <c r="BLM11" s="184"/>
      <c r="BLN11" s="184"/>
      <c r="BLO11" s="184"/>
      <c r="BLP11" s="184"/>
      <c r="BLQ11" s="184"/>
      <c r="BLR11" s="184"/>
      <c r="BLS11" s="184"/>
      <c r="BLT11" s="184"/>
      <c r="BLU11" s="184"/>
      <c r="BLV11" s="184"/>
      <c r="BLW11" s="184"/>
      <c r="BLX11" s="184"/>
      <c r="BLY11" s="184"/>
      <c r="BLZ11" s="184"/>
      <c r="BMA11" s="184"/>
      <c r="BMB11" s="184"/>
      <c r="BMC11" s="184"/>
      <c r="BMD11" s="184"/>
      <c r="BME11" s="184"/>
      <c r="BMF11" s="184"/>
      <c r="BMG11" s="184"/>
      <c r="BMH11" s="184"/>
      <c r="BMI11" s="184"/>
      <c r="BMJ11" s="184"/>
      <c r="BMK11" s="184"/>
      <c r="BML11" s="184"/>
      <c r="BMM11" s="184"/>
      <c r="BMN11" s="184"/>
      <c r="BMO11" s="184"/>
      <c r="BMP11" s="184"/>
      <c r="BMQ11" s="184"/>
      <c r="BMR11" s="184"/>
      <c r="BMS11" s="184"/>
      <c r="BMT11" s="184"/>
      <c r="BMU11" s="184"/>
      <c r="BMV11" s="184"/>
      <c r="BMW11" s="184"/>
      <c r="BMX11" s="184"/>
      <c r="BMY11" s="184"/>
      <c r="BMZ11" s="184"/>
      <c r="BNA11" s="184"/>
      <c r="BNB11" s="184"/>
      <c r="BNC11" s="184"/>
      <c r="BND11" s="184"/>
      <c r="BNE11" s="184"/>
      <c r="BNF11" s="184"/>
      <c r="BNG11" s="184"/>
      <c r="BNH11" s="184"/>
      <c r="BNI11" s="184"/>
      <c r="BNJ11" s="184"/>
      <c r="BNK11" s="184"/>
      <c r="BNL11" s="184"/>
      <c r="BNM11" s="184"/>
      <c r="BNN11" s="184"/>
      <c r="BNO11" s="184"/>
      <c r="BNP11" s="184"/>
      <c r="BNQ11" s="184"/>
      <c r="BNR11" s="184"/>
      <c r="BNS11" s="184"/>
      <c r="BNT11" s="184"/>
      <c r="BNU11" s="184"/>
      <c r="BNV11" s="184"/>
      <c r="BNW11" s="184"/>
      <c r="BNX11" s="184"/>
      <c r="BNY11" s="184"/>
      <c r="BNZ11" s="184"/>
      <c r="BOA11" s="184"/>
      <c r="BOB11" s="184"/>
      <c r="BOC11" s="184"/>
      <c r="BOD11" s="184"/>
      <c r="BOE11" s="184"/>
      <c r="BOF11" s="184"/>
      <c r="BOG11" s="184"/>
      <c r="BOH11" s="184"/>
      <c r="BOI11" s="184"/>
      <c r="BOJ11" s="184"/>
      <c r="BOK11" s="184"/>
      <c r="BOL11" s="184"/>
      <c r="BOM11" s="184"/>
      <c r="BON11" s="184"/>
      <c r="BOO11" s="184"/>
      <c r="BOP11" s="184"/>
      <c r="BOQ11" s="184"/>
      <c r="BOR11" s="184"/>
      <c r="BOS11" s="184"/>
      <c r="BOT11" s="184"/>
      <c r="BOU11" s="184"/>
      <c r="BOV11" s="184"/>
      <c r="BOW11" s="184"/>
      <c r="BOX11" s="184"/>
      <c r="BOY11" s="184"/>
      <c r="BOZ11" s="184"/>
      <c r="BPA11" s="184"/>
      <c r="BPB11" s="184"/>
      <c r="BPC11" s="184"/>
      <c r="BPD11" s="184"/>
      <c r="BPE11" s="184"/>
      <c r="BPF11" s="184"/>
      <c r="BPG11" s="184"/>
      <c r="BPH11" s="184"/>
      <c r="BPI11" s="184"/>
      <c r="BPJ11" s="184"/>
      <c r="BPK11" s="184"/>
      <c r="BPL11" s="184"/>
      <c r="BPM11" s="184"/>
      <c r="BPN11" s="184"/>
      <c r="BPO11" s="184"/>
      <c r="BPP11" s="184"/>
      <c r="BPQ11" s="184"/>
      <c r="BPR11" s="184"/>
      <c r="BPS11" s="184"/>
      <c r="BPT11" s="184"/>
      <c r="BPU11" s="184"/>
      <c r="BPV11" s="184"/>
      <c r="BPW11" s="184"/>
      <c r="BPX11" s="184"/>
      <c r="BPY11" s="184"/>
      <c r="BPZ11" s="184"/>
      <c r="BQA11" s="184"/>
      <c r="BQB11" s="184"/>
      <c r="BQC11" s="184"/>
      <c r="BQD11" s="184"/>
      <c r="BQE11" s="184"/>
      <c r="BQF11" s="184"/>
      <c r="BQG11" s="184"/>
      <c r="BQH11" s="184"/>
      <c r="BQI11" s="184"/>
      <c r="BQJ11" s="184"/>
      <c r="BQK11" s="184"/>
      <c r="BQL11" s="184"/>
      <c r="BQM11" s="184"/>
      <c r="BQN11" s="184"/>
      <c r="BQO11" s="184"/>
      <c r="BQP11" s="184"/>
      <c r="BQQ11" s="184"/>
      <c r="BQR11" s="184"/>
      <c r="BQS11" s="184"/>
      <c r="BQT11" s="184"/>
      <c r="BQU11" s="184"/>
      <c r="BQV11" s="184"/>
      <c r="BQW11" s="184"/>
      <c r="BQX11" s="184"/>
      <c r="BQY11" s="184"/>
      <c r="BQZ11" s="184"/>
      <c r="BRA11" s="184"/>
      <c r="BRB11" s="184"/>
      <c r="BRC11" s="184"/>
      <c r="BRD11" s="184"/>
      <c r="BRE11" s="184"/>
      <c r="BRF11" s="184"/>
      <c r="BRG11" s="184"/>
      <c r="BRH11" s="184"/>
      <c r="BRI11" s="184"/>
      <c r="BRJ11" s="184"/>
      <c r="BRK11" s="184"/>
      <c r="BRL11" s="184"/>
      <c r="BRM11" s="184"/>
      <c r="BRN11" s="184"/>
      <c r="BRO11" s="184"/>
      <c r="BRP11" s="184"/>
      <c r="BRQ11" s="184"/>
      <c r="BRR11" s="184"/>
      <c r="BRS11" s="184"/>
      <c r="BRT11" s="184"/>
      <c r="BRU11" s="184"/>
      <c r="BRV11" s="184"/>
      <c r="BRW11" s="184"/>
      <c r="BRX11" s="184"/>
      <c r="BRY11" s="184"/>
      <c r="BRZ11" s="184"/>
      <c r="BSA11" s="184"/>
      <c r="BSB11" s="184"/>
      <c r="BSC11" s="184"/>
      <c r="BSD11" s="184"/>
      <c r="BSE11" s="184"/>
      <c r="BSF11" s="184"/>
      <c r="BSG11" s="184"/>
      <c r="BSH11" s="184"/>
      <c r="BSI11" s="184"/>
      <c r="BSJ11" s="184"/>
      <c r="BSK11" s="184"/>
      <c r="BSL11" s="184"/>
      <c r="BSM11" s="184"/>
      <c r="BSN11" s="184"/>
      <c r="BSO11" s="184"/>
      <c r="BSP11" s="184"/>
      <c r="BSQ11" s="184"/>
      <c r="BSR11" s="184"/>
      <c r="BSS11" s="184"/>
      <c r="BST11" s="184"/>
      <c r="BSU11" s="184"/>
      <c r="BSV11" s="184"/>
      <c r="BSW11" s="184"/>
      <c r="BSX11" s="184"/>
      <c r="BSY11" s="184"/>
      <c r="BSZ11" s="184"/>
      <c r="BTA11" s="184"/>
      <c r="BTB11" s="184"/>
      <c r="BTC11" s="184"/>
      <c r="BTD11" s="184"/>
      <c r="BTE11" s="184"/>
      <c r="BTF11" s="184"/>
      <c r="BTG11" s="184"/>
      <c r="BTH11" s="184"/>
      <c r="BTI11" s="184"/>
      <c r="BTJ11" s="184"/>
      <c r="BTK11" s="184"/>
      <c r="BTL11" s="184"/>
      <c r="BTM11" s="184"/>
      <c r="BTN11" s="184"/>
      <c r="BTO11" s="184"/>
      <c r="BTP11" s="184"/>
      <c r="BTQ11" s="184"/>
      <c r="BTR11" s="184"/>
      <c r="BTS11" s="184"/>
      <c r="BTT11" s="184"/>
      <c r="BTU11" s="184"/>
      <c r="BTV11" s="184"/>
      <c r="BTW11" s="184"/>
      <c r="BTX11" s="184"/>
      <c r="BTY11" s="184"/>
      <c r="BTZ11" s="184"/>
      <c r="BUA11" s="184"/>
      <c r="BUB11" s="184"/>
      <c r="BUC11" s="184"/>
      <c r="BUD11" s="184"/>
      <c r="BUE11" s="184"/>
      <c r="BUF11" s="184"/>
      <c r="BUG11" s="184"/>
      <c r="BUH11" s="184"/>
      <c r="BUI11" s="184"/>
      <c r="BUJ11" s="184"/>
      <c r="BUK11" s="184"/>
      <c r="BUL11" s="184"/>
      <c r="BUM11" s="184"/>
      <c r="BUN11" s="184"/>
      <c r="BUO11" s="184"/>
      <c r="BUP11" s="184"/>
      <c r="BUQ11" s="184"/>
      <c r="BUR11" s="184"/>
      <c r="BUS11" s="184"/>
      <c r="BUT11" s="184"/>
      <c r="BUU11" s="184"/>
      <c r="BUV11" s="184"/>
      <c r="BUW11" s="184"/>
      <c r="BUX11" s="184"/>
      <c r="BUY11" s="184"/>
      <c r="BUZ11" s="184"/>
      <c r="BVA11" s="184"/>
      <c r="BVB11" s="184"/>
      <c r="BVC11" s="184"/>
      <c r="BVD11" s="184"/>
      <c r="BVE11" s="184"/>
      <c r="BVF11" s="184"/>
      <c r="BVG11" s="184"/>
      <c r="BVH11" s="184"/>
      <c r="BVI11" s="184"/>
      <c r="BVJ11" s="184"/>
      <c r="BVK11" s="184"/>
      <c r="BVL11" s="184"/>
      <c r="BVM11" s="184"/>
      <c r="BVN11" s="184"/>
      <c r="BVO11" s="184"/>
      <c r="BVP11" s="184"/>
      <c r="BVQ11" s="184"/>
      <c r="BVR11" s="184"/>
      <c r="BVS11" s="184"/>
      <c r="BVT11" s="184"/>
      <c r="BVU11" s="184"/>
      <c r="BVV11" s="184"/>
      <c r="BVW11" s="184"/>
      <c r="BVX11" s="184"/>
      <c r="BVY11" s="184"/>
      <c r="BVZ11" s="184"/>
      <c r="BWA11" s="184"/>
      <c r="BWB11" s="184"/>
      <c r="BWC11" s="184"/>
      <c r="BWD11" s="184"/>
      <c r="BWE11" s="184"/>
      <c r="BWF11" s="184"/>
      <c r="BWG11" s="184"/>
      <c r="BWH11" s="184"/>
      <c r="BWI11" s="184"/>
      <c r="BWJ11" s="184"/>
      <c r="BWK11" s="184"/>
      <c r="BWL11" s="184"/>
      <c r="BWM11" s="184"/>
      <c r="BWN11" s="184"/>
      <c r="BWO11" s="184"/>
      <c r="BWP11" s="184"/>
      <c r="BWQ11" s="184"/>
      <c r="BWR11" s="184"/>
      <c r="BWS11" s="184"/>
      <c r="BWT11" s="184"/>
      <c r="BWU11" s="184"/>
      <c r="BWV11" s="184"/>
      <c r="BWW11" s="184"/>
      <c r="BWX11" s="184"/>
      <c r="BWY11" s="184"/>
      <c r="BWZ11" s="184"/>
      <c r="BXA11" s="184"/>
      <c r="BXB11" s="184"/>
      <c r="BXC11" s="184"/>
      <c r="BXD11" s="184"/>
      <c r="BXE11" s="184"/>
      <c r="BXF11" s="184"/>
      <c r="BXG11" s="184"/>
      <c r="BXH11" s="184"/>
      <c r="BXI11" s="184"/>
      <c r="BXJ11" s="184"/>
      <c r="BXK11" s="184"/>
      <c r="BXL11" s="184"/>
      <c r="BXM11" s="184"/>
      <c r="BXN11" s="184"/>
      <c r="BXO11" s="184"/>
      <c r="BXP11" s="184"/>
      <c r="BXQ11" s="184"/>
      <c r="BXR11" s="184"/>
      <c r="BXS11" s="184"/>
      <c r="BXT11" s="184"/>
      <c r="BXU11" s="184"/>
      <c r="BXV11" s="184"/>
      <c r="BXW11" s="184"/>
      <c r="BXX11" s="184"/>
      <c r="BXY11" s="184"/>
      <c r="BXZ11" s="184"/>
      <c r="BYA11" s="184"/>
      <c r="BYB11" s="184"/>
      <c r="BYC11" s="184"/>
      <c r="BYD11" s="184"/>
      <c r="BYE11" s="184"/>
      <c r="BYF11" s="184"/>
      <c r="BYG11" s="184"/>
      <c r="BYH11" s="184"/>
      <c r="BYI11" s="184"/>
      <c r="BYJ11" s="184"/>
      <c r="BYK11" s="184"/>
      <c r="BYL11" s="184"/>
      <c r="BYM11" s="184"/>
      <c r="BYN11" s="184"/>
      <c r="BYO11" s="184"/>
      <c r="BYP11" s="184"/>
      <c r="BYQ11" s="184"/>
      <c r="BYR11" s="184"/>
      <c r="BYS11" s="184"/>
      <c r="BYT11" s="184"/>
      <c r="BYU11" s="184"/>
      <c r="BYV11" s="184"/>
      <c r="BYW11" s="184"/>
      <c r="BYX11" s="184"/>
      <c r="BYY11" s="184"/>
      <c r="BYZ11" s="184"/>
      <c r="BZA11" s="184"/>
      <c r="BZB11" s="184"/>
      <c r="BZC11" s="184"/>
      <c r="BZD11" s="184"/>
      <c r="BZE11" s="184"/>
      <c r="BZF11" s="184"/>
      <c r="BZG11" s="184"/>
      <c r="BZH11" s="184"/>
      <c r="BZI11" s="184"/>
      <c r="BZJ11" s="184"/>
      <c r="BZK11" s="184"/>
      <c r="BZL11" s="184"/>
      <c r="BZM11" s="184"/>
      <c r="BZN11" s="184"/>
      <c r="BZO11" s="184"/>
      <c r="BZP11" s="184"/>
      <c r="BZQ11" s="184"/>
      <c r="BZR11" s="184"/>
      <c r="BZS11" s="184"/>
      <c r="BZT11" s="184"/>
      <c r="BZU11" s="184"/>
      <c r="BZV11" s="184"/>
      <c r="BZW11" s="184"/>
      <c r="BZX11" s="184"/>
      <c r="BZY11" s="184"/>
      <c r="BZZ11" s="184"/>
      <c r="CAA11" s="184"/>
      <c r="CAB11" s="184"/>
      <c r="CAC11" s="184"/>
      <c r="CAD11" s="184"/>
      <c r="CAE11" s="184"/>
      <c r="CAF11" s="184"/>
      <c r="CAG11" s="184"/>
      <c r="CAH11" s="184"/>
      <c r="CAI11" s="184"/>
      <c r="CAJ11" s="184"/>
      <c r="CAK11" s="184"/>
      <c r="CAL11" s="184"/>
      <c r="CAM11" s="184"/>
      <c r="CAN11" s="184"/>
      <c r="CAO11" s="184"/>
      <c r="CAP11" s="184"/>
      <c r="CAQ11" s="184"/>
      <c r="CAR11" s="184"/>
      <c r="CAS11" s="184"/>
      <c r="CAT11" s="184"/>
      <c r="CAU11" s="184"/>
      <c r="CAV11" s="184"/>
      <c r="CAW11" s="184"/>
      <c r="CAX11" s="184"/>
      <c r="CAY11" s="184"/>
      <c r="CAZ11" s="184"/>
      <c r="CBA11" s="184"/>
      <c r="CBB11" s="184"/>
      <c r="CBC11" s="184"/>
      <c r="CBD11" s="184"/>
      <c r="CBE11" s="184"/>
      <c r="CBF11" s="184"/>
      <c r="CBG11" s="184"/>
      <c r="CBH11" s="184"/>
      <c r="CBI11" s="184"/>
      <c r="CBJ11" s="184"/>
      <c r="CBK11" s="184"/>
      <c r="CBL11" s="184"/>
      <c r="CBM11" s="184"/>
      <c r="CBN11" s="184"/>
      <c r="CBO11" s="184"/>
      <c r="CBP11" s="184"/>
      <c r="CBQ11" s="184"/>
      <c r="CBR11" s="184"/>
      <c r="CBS11" s="184"/>
      <c r="CBT11" s="184"/>
      <c r="CBU11" s="184"/>
      <c r="CBV11" s="184"/>
      <c r="CBW11" s="184"/>
      <c r="CBX11" s="184"/>
      <c r="CBY11" s="184"/>
      <c r="CBZ11" s="184"/>
      <c r="CCA11" s="184"/>
      <c r="CCB11" s="184"/>
      <c r="CCC11" s="184"/>
      <c r="CCD11" s="184"/>
      <c r="CCE11" s="184"/>
      <c r="CCF11" s="184"/>
      <c r="CCG11" s="184"/>
      <c r="CCH11" s="184"/>
      <c r="CCI11" s="184"/>
      <c r="CCJ11" s="184"/>
      <c r="CCK11" s="184"/>
      <c r="CCL11" s="184"/>
      <c r="CCM11" s="184"/>
      <c r="CCN11" s="184"/>
      <c r="CCO11" s="184"/>
      <c r="CCP11" s="184"/>
      <c r="CCQ11" s="184"/>
      <c r="CCR11" s="184"/>
      <c r="CCS11" s="184"/>
      <c r="CCT11" s="184"/>
      <c r="CCU11" s="184"/>
      <c r="CCV11" s="184"/>
      <c r="CCW11" s="184"/>
      <c r="CCX11" s="184"/>
      <c r="CCY11" s="184"/>
      <c r="CCZ11" s="184"/>
      <c r="CDA11" s="184"/>
      <c r="CDB11" s="184"/>
      <c r="CDC11" s="184"/>
      <c r="CDD11" s="184"/>
      <c r="CDE11" s="184"/>
      <c r="CDF11" s="184"/>
      <c r="CDG11" s="184"/>
      <c r="CDH11" s="184"/>
      <c r="CDI11" s="184"/>
      <c r="CDJ11" s="184"/>
      <c r="CDK11" s="184"/>
      <c r="CDL11" s="184"/>
      <c r="CDM11" s="184"/>
      <c r="CDN11" s="184"/>
      <c r="CDO11" s="184"/>
      <c r="CDP11" s="184"/>
      <c r="CDQ11" s="184"/>
      <c r="CDR11" s="184"/>
      <c r="CDS11" s="184"/>
      <c r="CDT11" s="184"/>
      <c r="CDU11" s="184"/>
      <c r="CDV11" s="184"/>
      <c r="CDW11" s="184"/>
      <c r="CDX11" s="184"/>
      <c r="CDY11" s="184"/>
      <c r="CDZ11" s="184"/>
      <c r="CEA11" s="184"/>
      <c r="CEB11" s="184"/>
      <c r="CEC11" s="184"/>
      <c r="CED11" s="184"/>
      <c r="CEE11" s="184"/>
      <c r="CEF11" s="184"/>
      <c r="CEG11" s="184"/>
      <c r="CEH11" s="184"/>
      <c r="CEI11" s="184"/>
      <c r="CEJ11" s="184"/>
      <c r="CEK11" s="184"/>
      <c r="CEL11" s="184"/>
      <c r="CEM11" s="184"/>
      <c r="CEN11" s="184"/>
      <c r="CEO11" s="184"/>
      <c r="CEP11" s="184"/>
      <c r="CEQ11" s="184"/>
      <c r="CER11" s="184"/>
      <c r="CES11" s="184"/>
      <c r="CET11" s="184"/>
      <c r="CEU11" s="184"/>
      <c r="CEV11" s="184"/>
      <c r="CEW11" s="184"/>
      <c r="CEX11" s="184"/>
      <c r="CEY11" s="184"/>
      <c r="CEZ11" s="184"/>
      <c r="CFA11" s="184"/>
      <c r="CFB11" s="184"/>
      <c r="CFC11" s="184"/>
      <c r="CFD11" s="184"/>
      <c r="CFE11" s="184"/>
      <c r="CFF11" s="184"/>
      <c r="CFG11" s="184"/>
      <c r="CFH11" s="184"/>
      <c r="CFI11" s="184"/>
      <c r="CFJ11" s="184"/>
      <c r="CFK11" s="184"/>
      <c r="CFL11" s="184"/>
      <c r="CFM11" s="184"/>
      <c r="CFN11" s="184"/>
      <c r="CFO11" s="184"/>
      <c r="CFP11" s="184"/>
      <c r="CFQ11" s="184"/>
      <c r="CFR11" s="184"/>
      <c r="CFS11" s="184"/>
      <c r="CFT11" s="184"/>
      <c r="CFU11" s="184"/>
      <c r="CFV11" s="184"/>
      <c r="CFW11" s="184"/>
      <c r="CFX11" s="184"/>
      <c r="CFY11" s="184"/>
      <c r="CFZ11" s="184"/>
      <c r="CGA11" s="184"/>
      <c r="CGB11" s="184"/>
      <c r="CGC11" s="184"/>
      <c r="CGD11" s="184"/>
      <c r="CGE11" s="184"/>
      <c r="CGF11" s="184"/>
      <c r="CGG11" s="184"/>
      <c r="CGH11" s="184"/>
      <c r="CGI11" s="184"/>
      <c r="CGJ11" s="184"/>
      <c r="CGK11" s="184"/>
      <c r="CGL11" s="184"/>
      <c r="CGM11" s="184"/>
      <c r="CGN11" s="184"/>
      <c r="CGO11" s="184"/>
      <c r="CGP11" s="184"/>
      <c r="CGQ11" s="184"/>
      <c r="CGR11" s="184"/>
      <c r="CGS11" s="184"/>
      <c r="CGT11" s="184"/>
      <c r="CGU11" s="184"/>
      <c r="CGV11" s="184"/>
      <c r="CGW11" s="184"/>
      <c r="CGX11" s="184"/>
      <c r="CGY11" s="184"/>
      <c r="CGZ11" s="184"/>
      <c r="CHA11" s="184"/>
      <c r="CHB11" s="184"/>
      <c r="CHC11" s="184"/>
      <c r="CHD11" s="184"/>
      <c r="CHE11" s="184"/>
      <c r="CHF11" s="184"/>
      <c r="CHG11" s="184"/>
      <c r="CHH11" s="184"/>
      <c r="CHI11" s="184"/>
      <c r="CHJ11" s="184"/>
      <c r="CHK11" s="184"/>
      <c r="CHL11" s="184"/>
      <c r="CHM11" s="184"/>
      <c r="CHN11" s="184"/>
      <c r="CHO11" s="184"/>
      <c r="CHP11" s="184"/>
      <c r="CHQ11" s="184"/>
      <c r="CHR11" s="184"/>
      <c r="CHS11" s="184"/>
      <c r="CHT11" s="184"/>
      <c r="CHU11" s="184"/>
      <c r="CHV11" s="184"/>
      <c r="CHW11" s="184"/>
      <c r="CHX11" s="184"/>
      <c r="CHY11" s="184"/>
      <c r="CHZ11" s="184"/>
      <c r="CIA11" s="184"/>
      <c r="CIB11" s="184"/>
      <c r="CIC11" s="184"/>
      <c r="CID11" s="184"/>
      <c r="CIE11" s="184"/>
      <c r="CIF11" s="184"/>
      <c r="CIG11" s="184"/>
      <c r="CIH11" s="184"/>
      <c r="CII11" s="184"/>
      <c r="CIJ11" s="184"/>
      <c r="CIK11" s="184"/>
      <c r="CIL11" s="184"/>
      <c r="CIM11" s="184"/>
      <c r="CIN11" s="184"/>
      <c r="CIO11" s="184"/>
      <c r="CIP11" s="184"/>
      <c r="CIQ11" s="184"/>
      <c r="CIR11" s="184"/>
      <c r="CIS11" s="184"/>
      <c r="CIT11" s="184"/>
      <c r="CIU11" s="184"/>
      <c r="CIV11" s="184"/>
      <c r="CIW11" s="184"/>
      <c r="CIX11" s="184"/>
      <c r="CIY11" s="184"/>
      <c r="CIZ11" s="184"/>
      <c r="CJA11" s="184"/>
      <c r="CJB11" s="184"/>
      <c r="CJC11" s="184"/>
      <c r="CJD11" s="184"/>
      <c r="CJE11" s="184"/>
      <c r="CJF11" s="184"/>
      <c r="CJG11" s="184"/>
      <c r="CJH11" s="184"/>
      <c r="CJI11" s="184"/>
      <c r="CJJ11" s="184"/>
      <c r="CJK11" s="184"/>
      <c r="CJL11" s="184"/>
      <c r="CJM11" s="184"/>
      <c r="CJN11" s="184"/>
      <c r="CJO11" s="184"/>
      <c r="CJP11" s="184"/>
      <c r="CJQ11" s="184"/>
      <c r="CJR11" s="184"/>
      <c r="CJS11" s="184"/>
      <c r="CJT11" s="184"/>
      <c r="CJU11" s="184"/>
      <c r="CJV11" s="184"/>
      <c r="CJW11" s="184"/>
      <c r="CJX11" s="184"/>
      <c r="CJY11" s="184"/>
      <c r="CJZ11" s="184"/>
      <c r="CKA11" s="184"/>
      <c r="CKB11" s="184"/>
      <c r="CKC11" s="184"/>
      <c r="CKD11" s="184"/>
      <c r="CKE11" s="184"/>
      <c r="CKF11" s="184"/>
      <c r="CKG11" s="184"/>
      <c r="CKH11" s="184"/>
      <c r="CKI11" s="184"/>
      <c r="CKJ11" s="184"/>
      <c r="CKK11" s="184"/>
      <c r="CKL11" s="184"/>
      <c r="CKM11" s="184"/>
      <c r="CKN11" s="184"/>
      <c r="CKO11" s="184"/>
      <c r="CKP11" s="184"/>
      <c r="CKQ11" s="184"/>
      <c r="CKR11" s="184"/>
      <c r="CKS11" s="184"/>
      <c r="CKT11" s="184"/>
      <c r="CKU11" s="184"/>
      <c r="CKV11" s="184"/>
      <c r="CKW11" s="184"/>
      <c r="CKX11" s="184"/>
      <c r="CKY11" s="184"/>
      <c r="CKZ11" s="184"/>
      <c r="CLA11" s="184"/>
      <c r="CLB11" s="184"/>
      <c r="CLC11" s="184"/>
      <c r="CLD11" s="184"/>
      <c r="CLE11" s="184"/>
      <c r="CLF11" s="184"/>
      <c r="CLG11" s="184"/>
      <c r="CLH11" s="184"/>
      <c r="CLI11" s="184"/>
      <c r="CLJ11" s="184"/>
      <c r="CLK11" s="184"/>
      <c r="CLL11" s="184"/>
      <c r="CLM11" s="184"/>
      <c r="CLN11" s="184"/>
      <c r="CLO11" s="184"/>
      <c r="CLP11" s="184"/>
      <c r="CLQ11" s="184"/>
      <c r="CLR11" s="184"/>
      <c r="CLS11" s="184"/>
      <c r="CLT11" s="184"/>
      <c r="CLU11" s="184"/>
      <c r="CLV11" s="184"/>
      <c r="CLW11" s="184"/>
      <c r="CLX11" s="184"/>
      <c r="CLY11" s="184"/>
      <c r="CLZ11" s="184"/>
      <c r="CMA11" s="184"/>
      <c r="CMB11" s="184"/>
      <c r="CMC11" s="184"/>
      <c r="CMD11" s="184"/>
      <c r="CME11" s="184"/>
      <c r="CMF11" s="184"/>
      <c r="CMG11" s="184"/>
      <c r="CMH11" s="184"/>
      <c r="CMI11" s="184"/>
      <c r="CMJ11" s="184"/>
      <c r="CMK11" s="184"/>
      <c r="CML11" s="184"/>
      <c r="CMM11" s="184"/>
      <c r="CMN11" s="184"/>
      <c r="CMO11" s="184"/>
      <c r="CMP11" s="184"/>
      <c r="CMQ11" s="184"/>
      <c r="CMR11" s="184"/>
      <c r="CMS11" s="184"/>
      <c r="CMT11" s="184"/>
      <c r="CMU11" s="184"/>
      <c r="CMV11" s="184"/>
      <c r="CMW11" s="184"/>
      <c r="CMX11" s="184"/>
      <c r="CMY11" s="184"/>
      <c r="CMZ11" s="184"/>
      <c r="CNA11" s="184"/>
      <c r="CNB11" s="184"/>
      <c r="CNC11" s="184"/>
      <c r="CND11" s="184"/>
      <c r="CNE11" s="184"/>
      <c r="CNF11" s="184"/>
      <c r="CNG11" s="184"/>
      <c r="CNH11" s="184"/>
      <c r="CNI11" s="184"/>
      <c r="CNJ11" s="184"/>
      <c r="CNK11" s="184"/>
      <c r="CNL11" s="184"/>
      <c r="CNM11" s="184"/>
      <c r="CNN11" s="184"/>
      <c r="CNO11" s="184"/>
      <c r="CNP11" s="184"/>
      <c r="CNQ11" s="184"/>
      <c r="CNR11" s="184"/>
      <c r="CNS11" s="184"/>
      <c r="CNT11" s="184"/>
      <c r="CNU11" s="184"/>
      <c r="CNV11" s="184"/>
      <c r="CNW11" s="184"/>
      <c r="CNX11" s="184"/>
      <c r="CNY11" s="184"/>
      <c r="CNZ11" s="184"/>
      <c r="COA11" s="184"/>
      <c r="COB11" s="184"/>
      <c r="COC11" s="184"/>
      <c r="COD11" s="184"/>
      <c r="COE11" s="184"/>
      <c r="COF11" s="184"/>
      <c r="COG11" s="184"/>
      <c r="COH11" s="184"/>
      <c r="COI11" s="184"/>
      <c r="COJ11" s="184"/>
      <c r="COK11" s="184"/>
      <c r="COL11" s="184"/>
      <c r="COM11" s="184"/>
      <c r="CON11" s="184"/>
      <c r="COO11" s="184"/>
      <c r="COP11" s="184"/>
      <c r="COQ11" s="184"/>
      <c r="COR11" s="184"/>
      <c r="COS11" s="184"/>
      <c r="COT11" s="184"/>
      <c r="COU11" s="184"/>
      <c r="COV11" s="184"/>
      <c r="COW11" s="184"/>
      <c r="COX11" s="184"/>
      <c r="COY11" s="184"/>
      <c r="COZ11" s="184"/>
      <c r="CPA11" s="184"/>
      <c r="CPB11" s="184"/>
      <c r="CPC11" s="184"/>
      <c r="CPD11" s="184"/>
      <c r="CPE11" s="184"/>
      <c r="CPF11" s="184"/>
      <c r="CPG11" s="184"/>
      <c r="CPH11" s="184"/>
      <c r="CPI11" s="184"/>
      <c r="CPJ11" s="184"/>
      <c r="CPK11" s="184"/>
      <c r="CPL11" s="184"/>
      <c r="CPM11" s="184"/>
      <c r="CPN11" s="184"/>
      <c r="CPO11" s="184"/>
      <c r="CPP11" s="184"/>
      <c r="CPQ11" s="184"/>
      <c r="CPR11" s="184"/>
      <c r="CPS11" s="184"/>
      <c r="CPT11" s="184"/>
      <c r="CPU11" s="184"/>
      <c r="CPV11" s="184"/>
      <c r="CPW11" s="184"/>
      <c r="CPX11" s="184"/>
      <c r="CPY11" s="184"/>
      <c r="CPZ11" s="184"/>
      <c r="CQA11" s="184"/>
      <c r="CQB11" s="184"/>
      <c r="CQC11" s="184"/>
      <c r="CQD11" s="184"/>
      <c r="CQE11" s="184"/>
      <c r="CQF11" s="184"/>
      <c r="CQG11" s="184"/>
      <c r="CQH11" s="184"/>
      <c r="CQI11" s="184"/>
      <c r="CQJ11" s="184"/>
      <c r="CQK11" s="184"/>
      <c r="CQL11" s="184"/>
      <c r="CQM11" s="184"/>
      <c r="CQN11" s="184"/>
      <c r="CQO11" s="184"/>
      <c r="CQP11" s="184"/>
      <c r="CQQ11" s="184"/>
      <c r="CQR11" s="184"/>
      <c r="CQS11" s="184"/>
      <c r="CQT11" s="184"/>
      <c r="CQU11" s="184"/>
      <c r="CQV11" s="184"/>
      <c r="CQW11" s="184"/>
      <c r="CQX11" s="184"/>
      <c r="CQY11" s="184"/>
      <c r="CQZ11" s="184"/>
      <c r="CRA11" s="184"/>
      <c r="CRB11" s="184"/>
      <c r="CRC11" s="184"/>
      <c r="CRD11" s="184"/>
      <c r="CRE11" s="184"/>
      <c r="CRF11" s="184"/>
      <c r="CRG11" s="184"/>
      <c r="CRH11" s="184"/>
      <c r="CRI11" s="184"/>
      <c r="CRJ11" s="184"/>
      <c r="CRK11" s="184"/>
      <c r="CRL11" s="184"/>
      <c r="CRM11" s="184"/>
      <c r="CRN11" s="184"/>
      <c r="CRO11" s="184"/>
      <c r="CRP11" s="184"/>
      <c r="CRQ11" s="184"/>
      <c r="CRR11" s="184"/>
      <c r="CRS11" s="184"/>
      <c r="CRT11" s="184"/>
      <c r="CRU11" s="184"/>
      <c r="CRV11" s="184"/>
      <c r="CRW11" s="184"/>
      <c r="CRX11" s="184"/>
      <c r="CRY11" s="184"/>
      <c r="CRZ11" s="184"/>
      <c r="CSA11" s="184"/>
      <c r="CSB11" s="184"/>
      <c r="CSC11" s="184"/>
      <c r="CSD11" s="184"/>
      <c r="CSE11" s="184"/>
      <c r="CSF11" s="184"/>
      <c r="CSG11" s="184"/>
      <c r="CSH11" s="184"/>
      <c r="CSI11" s="184"/>
      <c r="CSJ11" s="184"/>
      <c r="CSK11" s="184"/>
      <c r="CSL11" s="184"/>
      <c r="CSM11" s="184"/>
      <c r="CSN11" s="184"/>
      <c r="CSO11" s="184"/>
      <c r="CSP11" s="184"/>
      <c r="CSQ11" s="184"/>
      <c r="CSR11" s="184"/>
      <c r="CSS11" s="184"/>
      <c r="CST11" s="184"/>
      <c r="CSU11" s="184"/>
      <c r="CSV11" s="184"/>
      <c r="CSW11" s="184"/>
      <c r="CSX11" s="184"/>
      <c r="CSY11" s="184"/>
      <c r="CSZ11" s="184"/>
      <c r="CTA11" s="184"/>
      <c r="CTB11" s="184"/>
      <c r="CTC11" s="184"/>
      <c r="CTD11" s="184"/>
      <c r="CTE11" s="184"/>
      <c r="CTF11" s="184"/>
      <c r="CTG11" s="184"/>
      <c r="CTH11" s="184"/>
      <c r="CTI11" s="184"/>
      <c r="CTJ11" s="184"/>
      <c r="CTK11" s="184"/>
      <c r="CTL11" s="184"/>
      <c r="CTM11" s="184"/>
      <c r="CTN11" s="184"/>
      <c r="CTO11" s="184"/>
      <c r="CTP11" s="184"/>
      <c r="CTQ11" s="184"/>
      <c r="CTR11" s="184"/>
      <c r="CTS11" s="184"/>
      <c r="CTT11" s="184"/>
      <c r="CTU11" s="184"/>
      <c r="CTV11" s="184"/>
      <c r="CTW11" s="184"/>
      <c r="CTX11" s="184"/>
      <c r="CTY11" s="184"/>
      <c r="CTZ11" s="184"/>
      <c r="CUA11" s="184"/>
      <c r="CUB11" s="184"/>
      <c r="CUC11" s="184"/>
      <c r="CUD11" s="184"/>
      <c r="CUE11" s="184"/>
      <c r="CUF11" s="184"/>
      <c r="CUG11" s="184"/>
      <c r="CUH11" s="184"/>
      <c r="CUI11" s="184"/>
      <c r="CUJ11" s="184"/>
      <c r="CUK11" s="184"/>
      <c r="CUL11" s="184"/>
      <c r="CUM11" s="184"/>
      <c r="CUN11" s="184"/>
      <c r="CUO11" s="184"/>
      <c r="CUP11" s="184"/>
      <c r="CUQ11" s="184"/>
      <c r="CUR11" s="184"/>
      <c r="CUS11" s="184"/>
      <c r="CUT11" s="184"/>
      <c r="CUU11" s="184"/>
      <c r="CUV11" s="184"/>
      <c r="CUW11" s="184"/>
      <c r="CUX11" s="184"/>
      <c r="CUY11" s="184"/>
      <c r="CUZ11" s="184"/>
      <c r="CVA11" s="184"/>
      <c r="CVB11" s="184"/>
      <c r="CVC11" s="184"/>
      <c r="CVD11" s="184"/>
      <c r="CVE11" s="184"/>
      <c r="CVF11" s="184"/>
      <c r="CVG11" s="184"/>
      <c r="CVH11" s="184"/>
      <c r="CVI11" s="184"/>
      <c r="CVJ11" s="184"/>
      <c r="CVK11" s="184"/>
      <c r="CVL11" s="184"/>
      <c r="CVM11" s="184"/>
      <c r="CVN11" s="184"/>
      <c r="CVO11" s="184"/>
      <c r="CVP11" s="184"/>
      <c r="CVQ11" s="184"/>
      <c r="CVR11" s="184"/>
      <c r="CVS11" s="184"/>
      <c r="CVT11" s="184"/>
      <c r="CVU11" s="184"/>
      <c r="CVV11" s="184"/>
      <c r="CVW11" s="184"/>
      <c r="CVX11" s="184"/>
      <c r="CVY11" s="184"/>
      <c r="CVZ11" s="184"/>
      <c r="CWA11" s="184"/>
      <c r="CWB11" s="184"/>
      <c r="CWC11" s="184"/>
      <c r="CWD11" s="184"/>
      <c r="CWE11" s="184"/>
      <c r="CWF11" s="184"/>
      <c r="CWG11" s="184"/>
      <c r="CWH11" s="184"/>
      <c r="CWI11" s="184"/>
      <c r="CWJ11" s="184"/>
      <c r="CWK11" s="184"/>
      <c r="CWL11" s="184"/>
      <c r="CWM11" s="184"/>
      <c r="CWN11" s="184"/>
      <c r="CWO11" s="184"/>
      <c r="CWP11" s="184"/>
      <c r="CWQ11" s="184"/>
      <c r="CWR11" s="184"/>
      <c r="CWS11" s="184"/>
      <c r="CWT11" s="184"/>
      <c r="CWU11" s="184"/>
      <c r="CWV11" s="184"/>
      <c r="CWW11" s="184"/>
      <c r="CWX11" s="184"/>
      <c r="CWY11" s="184"/>
      <c r="CWZ11" s="184"/>
      <c r="CXA11" s="184"/>
      <c r="CXB11" s="184"/>
      <c r="CXC11" s="184"/>
      <c r="CXD11" s="184"/>
      <c r="CXE11" s="184"/>
      <c r="CXF11" s="184"/>
      <c r="CXG11" s="184"/>
      <c r="CXH11" s="184"/>
      <c r="CXI11" s="184"/>
      <c r="CXJ11" s="184"/>
      <c r="CXK11" s="184"/>
      <c r="CXL11" s="184"/>
      <c r="CXM11" s="184"/>
      <c r="CXN11" s="184"/>
      <c r="CXO11" s="184"/>
      <c r="CXP11" s="184"/>
      <c r="CXQ11" s="184"/>
      <c r="CXR11" s="184"/>
      <c r="CXS11" s="184"/>
      <c r="CXT11" s="184"/>
      <c r="CXU11" s="184"/>
      <c r="CXV11" s="184"/>
      <c r="CXW11" s="184"/>
      <c r="CXX11" s="184"/>
      <c r="CXY11" s="184"/>
      <c r="CXZ11" s="184"/>
      <c r="CYA11" s="184"/>
      <c r="CYB11" s="184"/>
      <c r="CYC11" s="184"/>
      <c r="CYD11" s="184"/>
      <c r="CYE11" s="184"/>
      <c r="CYF11" s="184"/>
      <c r="CYG11" s="184"/>
      <c r="CYH11" s="184"/>
      <c r="CYI11" s="184"/>
      <c r="CYJ11" s="184"/>
      <c r="CYK11" s="184"/>
      <c r="CYL11" s="184"/>
      <c r="CYM11" s="184"/>
      <c r="CYN11" s="184"/>
      <c r="CYO11" s="184"/>
      <c r="CYP11" s="184"/>
      <c r="CYQ11" s="184"/>
      <c r="CYR11" s="184"/>
      <c r="CYS11" s="184"/>
      <c r="CYT11" s="184"/>
      <c r="CYU11" s="184"/>
      <c r="CYV11" s="184"/>
      <c r="CYW11" s="184"/>
      <c r="CYX11" s="184"/>
      <c r="CYY11" s="184"/>
      <c r="CYZ11" s="184"/>
      <c r="CZA11" s="184"/>
      <c r="CZB11" s="184"/>
      <c r="CZC11" s="184"/>
      <c r="CZD11" s="184"/>
      <c r="CZE11" s="184"/>
      <c r="CZF11" s="184"/>
      <c r="CZG11" s="184"/>
      <c r="CZH11" s="184"/>
      <c r="CZI11" s="184"/>
      <c r="CZJ11" s="184"/>
      <c r="CZK11" s="184"/>
      <c r="CZL11" s="184"/>
      <c r="CZM11" s="184"/>
      <c r="CZN11" s="184"/>
      <c r="CZO11" s="184"/>
      <c r="CZP11" s="184"/>
      <c r="CZQ11" s="184"/>
      <c r="CZR11" s="184"/>
      <c r="CZS11" s="184"/>
      <c r="CZT11" s="184"/>
      <c r="CZU11" s="184"/>
      <c r="CZV11" s="184"/>
      <c r="CZW11" s="184"/>
      <c r="CZX11" s="184"/>
      <c r="CZY11" s="184"/>
      <c r="CZZ11" s="184"/>
      <c r="DAA11" s="184"/>
      <c r="DAB11" s="184"/>
      <c r="DAC11" s="184"/>
      <c r="DAD11" s="184"/>
      <c r="DAE11" s="184"/>
      <c r="DAF11" s="184"/>
      <c r="DAG11" s="184"/>
      <c r="DAH11" s="184"/>
      <c r="DAI11" s="184"/>
      <c r="DAJ11" s="184"/>
      <c r="DAK11" s="184"/>
      <c r="DAL11" s="184"/>
      <c r="DAM11" s="184"/>
      <c r="DAN11" s="184"/>
      <c r="DAO11" s="184"/>
      <c r="DAP11" s="184"/>
      <c r="DAQ11" s="184"/>
      <c r="DAR11" s="184"/>
      <c r="DAS11" s="184"/>
      <c r="DAT11" s="184"/>
      <c r="DAU11" s="184"/>
      <c r="DAV11" s="184"/>
      <c r="DAW11" s="184"/>
      <c r="DAX11" s="184"/>
      <c r="DAY11" s="184"/>
      <c r="DAZ11" s="184"/>
      <c r="DBA11" s="184"/>
      <c r="DBB11" s="184"/>
      <c r="DBC11" s="184"/>
      <c r="DBD11" s="184"/>
      <c r="DBE11" s="184"/>
      <c r="DBF11" s="184"/>
      <c r="DBG11" s="184"/>
      <c r="DBH11" s="184"/>
      <c r="DBI11" s="184"/>
      <c r="DBJ11" s="184"/>
      <c r="DBK11" s="184"/>
      <c r="DBL11" s="184"/>
      <c r="DBM11" s="184"/>
      <c r="DBN11" s="184"/>
      <c r="DBO11" s="184"/>
      <c r="DBP11" s="184"/>
      <c r="DBQ11" s="184"/>
      <c r="DBR11" s="184"/>
      <c r="DBS11" s="184"/>
      <c r="DBT11" s="184"/>
      <c r="DBU11" s="184"/>
      <c r="DBV11" s="184"/>
      <c r="DBW11" s="184"/>
      <c r="DBX11" s="184"/>
      <c r="DBY11" s="184"/>
      <c r="DBZ11" s="184"/>
      <c r="DCA11" s="184"/>
      <c r="DCB11" s="184"/>
      <c r="DCC11" s="184"/>
      <c r="DCD11" s="184"/>
      <c r="DCE11" s="184"/>
      <c r="DCF11" s="184"/>
      <c r="DCG11" s="184"/>
      <c r="DCH11" s="184"/>
      <c r="DCI11" s="184"/>
      <c r="DCJ11" s="184"/>
      <c r="DCK11" s="184"/>
      <c r="DCL11" s="184"/>
      <c r="DCM11" s="184"/>
      <c r="DCN11" s="184"/>
      <c r="DCO11" s="184"/>
      <c r="DCP11" s="184"/>
      <c r="DCQ11" s="184"/>
      <c r="DCR11" s="184"/>
      <c r="DCS11" s="184"/>
      <c r="DCT11" s="184"/>
      <c r="DCU11" s="184"/>
      <c r="DCV11" s="184"/>
      <c r="DCW11" s="184"/>
      <c r="DCX11" s="184"/>
      <c r="DCY11" s="184"/>
      <c r="DCZ11" s="184"/>
      <c r="DDA11" s="184"/>
      <c r="DDB11" s="184"/>
      <c r="DDC11" s="184"/>
      <c r="DDD11" s="184"/>
      <c r="DDE11" s="184"/>
      <c r="DDF11" s="184"/>
      <c r="DDG11" s="184"/>
      <c r="DDH11" s="184"/>
      <c r="DDI11" s="184"/>
      <c r="DDJ11" s="184"/>
      <c r="DDK11" s="184"/>
      <c r="DDL11" s="184"/>
      <c r="DDM11" s="184"/>
      <c r="DDN11" s="184"/>
      <c r="DDO11" s="184"/>
      <c r="DDP11" s="184"/>
      <c r="DDQ11" s="184"/>
      <c r="DDR11" s="184"/>
      <c r="DDS11" s="184"/>
      <c r="DDT11" s="184"/>
      <c r="DDU11" s="184"/>
      <c r="DDV11" s="184"/>
      <c r="DDW11" s="184"/>
      <c r="DDX11" s="184"/>
      <c r="DDY11" s="184"/>
      <c r="DDZ11" s="184"/>
      <c r="DEA11" s="184"/>
      <c r="DEB11" s="184"/>
      <c r="DEC11" s="184"/>
      <c r="DED11" s="184"/>
      <c r="DEE11" s="184"/>
      <c r="DEF11" s="184"/>
      <c r="DEG11" s="184"/>
      <c r="DEH11" s="184"/>
      <c r="DEI11" s="184"/>
      <c r="DEJ11" s="184"/>
      <c r="DEK11" s="184"/>
      <c r="DEL11" s="184"/>
      <c r="DEM11" s="184"/>
      <c r="DEN11" s="184"/>
      <c r="DEO11" s="184"/>
      <c r="DEP11" s="184"/>
      <c r="DEQ11" s="184"/>
      <c r="DER11" s="184"/>
      <c r="DES11" s="184"/>
      <c r="DET11" s="184"/>
      <c r="DEU11" s="184"/>
      <c r="DEV11" s="184"/>
      <c r="DEW11" s="184"/>
      <c r="DEX11" s="184"/>
      <c r="DEY11" s="184"/>
      <c r="DEZ11" s="184"/>
      <c r="DFA11" s="184"/>
      <c r="DFB11" s="184"/>
      <c r="DFC11" s="184"/>
      <c r="DFD11" s="184"/>
      <c r="DFE11" s="184"/>
      <c r="DFF11" s="184"/>
      <c r="DFG11" s="184"/>
      <c r="DFH11" s="184"/>
      <c r="DFI11" s="184"/>
      <c r="DFJ11" s="184"/>
      <c r="DFK11" s="184"/>
      <c r="DFL11" s="184"/>
      <c r="DFM11" s="184"/>
      <c r="DFN11" s="184"/>
      <c r="DFO11" s="184"/>
      <c r="DFP11" s="184"/>
      <c r="DFQ11" s="184"/>
      <c r="DFR11" s="184"/>
      <c r="DFS11" s="184"/>
      <c r="DFT11" s="184"/>
      <c r="DFU11" s="184"/>
      <c r="DFV11" s="184"/>
      <c r="DFW11" s="184"/>
      <c r="DFX11" s="184"/>
      <c r="DFY11" s="184"/>
      <c r="DFZ11" s="184"/>
      <c r="DGA11" s="184"/>
      <c r="DGB11" s="184"/>
      <c r="DGC11" s="184"/>
      <c r="DGD11" s="184"/>
      <c r="DGE11" s="184"/>
      <c r="DGF11" s="184"/>
      <c r="DGG11" s="184"/>
      <c r="DGH11" s="184"/>
      <c r="DGI11" s="184"/>
      <c r="DGJ11" s="184"/>
      <c r="DGK11" s="184"/>
      <c r="DGL11" s="184"/>
      <c r="DGM11" s="184"/>
      <c r="DGN11" s="184"/>
      <c r="DGO11" s="184"/>
      <c r="DGP11" s="184"/>
      <c r="DGQ11" s="184"/>
      <c r="DGR11" s="184"/>
      <c r="DGS11" s="184"/>
      <c r="DGT11" s="184"/>
      <c r="DGU11" s="184"/>
      <c r="DGV11" s="184"/>
      <c r="DGW11" s="184"/>
      <c r="DGX11" s="184"/>
      <c r="DGY11" s="184"/>
      <c r="DGZ11" s="184"/>
      <c r="DHA11" s="184"/>
      <c r="DHB11" s="184"/>
      <c r="DHC11" s="184"/>
      <c r="DHD11" s="184"/>
      <c r="DHE11" s="184"/>
      <c r="DHF11" s="184"/>
      <c r="DHG11" s="184"/>
      <c r="DHH11" s="184"/>
      <c r="DHI11" s="184"/>
      <c r="DHJ11" s="184"/>
      <c r="DHK11" s="184"/>
      <c r="DHL11" s="184"/>
      <c r="DHM11" s="184"/>
      <c r="DHN11" s="184"/>
      <c r="DHO11" s="184"/>
      <c r="DHP11" s="184"/>
      <c r="DHQ11" s="184"/>
      <c r="DHR11" s="184"/>
      <c r="DHS11" s="184"/>
      <c r="DHT11" s="184"/>
      <c r="DHU11" s="184"/>
      <c r="DHV11" s="184"/>
      <c r="DHW11" s="184"/>
      <c r="DHX11" s="184"/>
      <c r="DHY11" s="184"/>
      <c r="DHZ11" s="184"/>
      <c r="DIA11" s="184"/>
      <c r="DIB11" s="184"/>
      <c r="DIC11" s="184"/>
      <c r="DID11" s="184"/>
      <c r="DIE11" s="184"/>
      <c r="DIF11" s="184"/>
      <c r="DIG11" s="184"/>
      <c r="DIH11" s="184"/>
      <c r="DII11" s="184"/>
      <c r="DIJ11" s="184"/>
      <c r="DIK11" s="184"/>
      <c r="DIL11" s="184"/>
      <c r="DIM11" s="184"/>
      <c r="DIN11" s="184"/>
      <c r="DIO11" s="184"/>
      <c r="DIP11" s="184"/>
      <c r="DIQ11" s="184"/>
      <c r="DIR11" s="184"/>
      <c r="DIS11" s="184"/>
      <c r="DIT11" s="184"/>
      <c r="DIU11" s="184"/>
      <c r="DIV11" s="184"/>
      <c r="DIW11" s="184"/>
      <c r="DIX11" s="184"/>
      <c r="DIY11" s="184"/>
      <c r="DIZ11" s="184"/>
      <c r="DJA11" s="184"/>
      <c r="DJB11" s="184"/>
      <c r="DJC11" s="184"/>
      <c r="DJD11" s="184"/>
      <c r="DJE11" s="184"/>
      <c r="DJF11" s="184"/>
      <c r="DJG11" s="184"/>
      <c r="DJH11" s="184"/>
      <c r="DJI11" s="184"/>
      <c r="DJJ11" s="184"/>
      <c r="DJK11" s="184"/>
      <c r="DJL11" s="184"/>
      <c r="DJM11" s="184"/>
      <c r="DJN11" s="184"/>
      <c r="DJO11" s="184"/>
      <c r="DJP11" s="184"/>
      <c r="DJQ11" s="184"/>
      <c r="DJR11" s="184"/>
      <c r="DJS11" s="184"/>
      <c r="DJT11" s="184"/>
      <c r="DJU11" s="184"/>
      <c r="DJV11" s="184"/>
      <c r="DJW11" s="184"/>
      <c r="DJX11" s="184"/>
      <c r="DJY11" s="184"/>
      <c r="DJZ11" s="184"/>
      <c r="DKA11" s="184"/>
      <c r="DKB11" s="184"/>
      <c r="DKC11" s="184"/>
      <c r="DKD11" s="184"/>
      <c r="DKE11" s="184"/>
      <c r="DKF11" s="184"/>
      <c r="DKG11" s="184"/>
      <c r="DKH11" s="184"/>
      <c r="DKI11" s="184"/>
      <c r="DKJ11" s="184"/>
      <c r="DKK11" s="184"/>
      <c r="DKL11" s="184"/>
      <c r="DKM11" s="184"/>
      <c r="DKN11" s="184"/>
      <c r="DKO11" s="184"/>
      <c r="DKP11" s="184"/>
      <c r="DKQ11" s="184"/>
      <c r="DKR11" s="184"/>
      <c r="DKS11" s="184"/>
      <c r="DKT11" s="184"/>
      <c r="DKU11" s="184"/>
      <c r="DKV11" s="184"/>
      <c r="DKW11" s="184"/>
      <c r="DKX11" s="184"/>
      <c r="DKY11" s="184"/>
      <c r="DKZ11" s="184"/>
      <c r="DLA11" s="184"/>
      <c r="DLB11" s="184"/>
      <c r="DLC11" s="184"/>
      <c r="DLD11" s="184"/>
      <c r="DLE11" s="184"/>
      <c r="DLF11" s="184"/>
      <c r="DLG11" s="184"/>
      <c r="DLH11" s="184"/>
      <c r="DLI11" s="184"/>
      <c r="DLJ11" s="184"/>
      <c r="DLK11" s="184"/>
      <c r="DLL11" s="184"/>
      <c r="DLM11" s="184"/>
      <c r="DLN11" s="184"/>
      <c r="DLO11" s="184"/>
      <c r="DLP11" s="184"/>
      <c r="DLQ11" s="184"/>
      <c r="DLR11" s="184"/>
      <c r="DLS11" s="184"/>
      <c r="DLT11" s="184"/>
      <c r="DLU11" s="184"/>
      <c r="DLV11" s="184"/>
      <c r="DLW11" s="184"/>
      <c r="DLX11" s="184"/>
      <c r="DLY11" s="184"/>
      <c r="DLZ11" s="184"/>
      <c r="DMA11" s="184"/>
      <c r="DMB11" s="184"/>
      <c r="DMC11" s="184"/>
      <c r="DMD11" s="184"/>
      <c r="DME11" s="184"/>
      <c r="DMF11" s="184"/>
      <c r="DMG11" s="184"/>
      <c r="DMH11" s="184"/>
      <c r="DMI11" s="184"/>
      <c r="DMJ11" s="184"/>
      <c r="DMK11" s="184"/>
      <c r="DML11" s="184"/>
      <c r="DMM11" s="184"/>
      <c r="DMN11" s="184"/>
      <c r="DMO11" s="184"/>
      <c r="DMP11" s="184"/>
      <c r="DMQ11" s="184"/>
      <c r="DMR11" s="184"/>
      <c r="DMS11" s="184"/>
      <c r="DMT11" s="184"/>
      <c r="DMU11" s="184"/>
      <c r="DMV11" s="184"/>
      <c r="DMW11" s="184"/>
      <c r="DMX11" s="184"/>
      <c r="DMY11" s="184"/>
      <c r="DMZ11" s="184"/>
      <c r="DNA11" s="184"/>
      <c r="DNB11" s="184"/>
      <c r="DNC11" s="184"/>
      <c r="DND11" s="184"/>
      <c r="DNE11" s="184"/>
      <c r="DNF11" s="184"/>
      <c r="DNG11" s="184"/>
      <c r="DNH11" s="184"/>
      <c r="DNI11" s="184"/>
      <c r="DNJ11" s="184"/>
      <c r="DNK11" s="184"/>
      <c r="DNL11" s="184"/>
      <c r="DNM11" s="184"/>
      <c r="DNN11" s="184"/>
      <c r="DNO11" s="184"/>
      <c r="DNP11" s="184"/>
      <c r="DNQ11" s="184"/>
      <c r="DNR11" s="184"/>
      <c r="DNS11" s="184"/>
      <c r="DNT11" s="184"/>
      <c r="DNU11" s="184"/>
      <c r="DNV11" s="184"/>
      <c r="DNW11" s="184"/>
      <c r="DNX11" s="184"/>
      <c r="DNY11" s="184"/>
      <c r="DNZ11" s="184"/>
      <c r="DOA11" s="184"/>
      <c r="DOB11" s="184"/>
      <c r="DOC11" s="184"/>
      <c r="DOD11" s="184"/>
      <c r="DOE11" s="184"/>
      <c r="DOF11" s="184"/>
      <c r="DOG11" s="184"/>
      <c r="DOH11" s="184"/>
      <c r="DOI11" s="184"/>
      <c r="DOJ11" s="184"/>
      <c r="DOK11" s="184"/>
      <c r="DOL11" s="184"/>
      <c r="DOM11" s="184"/>
      <c r="DON11" s="184"/>
      <c r="DOO11" s="184"/>
      <c r="DOP11" s="184"/>
      <c r="DOQ11" s="184"/>
      <c r="DOR11" s="184"/>
      <c r="DOS11" s="184"/>
      <c r="DOT11" s="184"/>
      <c r="DOU11" s="184"/>
      <c r="DOV11" s="184"/>
      <c r="DOW11" s="184"/>
      <c r="DOX11" s="184"/>
      <c r="DOY11" s="184"/>
      <c r="DOZ11" s="184"/>
      <c r="DPA11" s="184"/>
      <c r="DPB11" s="184"/>
      <c r="DPC11" s="184"/>
      <c r="DPD11" s="184"/>
      <c r="DPE11" s="184"/>
      <c r="DPF11" s="184"/>
      <c r="DPG11" s="184"/>
      <c r="DPH11" s="184"/>
      <c r="DPI11" s="184"/>
      <c r="DPJ11" s="184"/>
      <c r="DPK11" s="184"/>
      <c r="DPL11" s="184"/>
      <c r="DPM11" s="184"/>
      <c r="DPN11" s="184"/>
      <c r="DPO11" s="184"/>
      <c r="DPP11" s="184"/>
      <c r="DPQ11" s="184"/>
      <c r="DPR11" s="184"/>
      <c r="DPS11" s="184"/>
      <c r="DPT11" s="184"/>
      <c r="DPU11" s="184"/>
      <c r="DPV11" s="184"/>
      <c r="DPW11" s="184"/>
      <c r="DPX11" s="184"/>
      <c r="DPY11" s="184"/>
      <c r="DPZ11" s="184"/>
      <c r="DQA11" s="184"/>
      <c r="DQB11" s="184"/>
      <c r="DQC11" s="184"/>
      <c r="DQD11" s="184"/>
      <c r="DQE11" s="184"/>
      <c r="DQF11" s="184"/>
      <c r="DQG11" s="184"/>
      <c r="DQH11" s="184"/>
      <c r="DQI11" s="184"/>
      <c r="DQJ11" s="184"/>
      <c r="DQK11" s="184"/>
      <c r="DQL11" s="184"/>
      <c r="DQM11" s="184"/>
      <c r="DQN11" s="184"/>
      <c r="DQO11" s="184"/>
      <c r="DQP11" s="184"/>
      <c r="DQQ11" s="184"/>
      <c r="DQR11" s="184"/>
      <c r="DQS11" s="184"/>
      <c r="DQT11" s="184"/>
      <c r="DQU11" s="184"/>
      <c r="DQV11" s="184"/>
      <c r="DQW11" s="184"/>
      <c r="DQX11" s="184"/>
      <c r="DQY11" s="184"/>
      <c r="DQZ11" s="184"/>
      <c r="DRA11" s="184"/>
      <c r="DRB11" s="184"/>
      <c r="DRC11" s="184"/>
      <c r="DRD11" s="184"/>
      <c r="DRE11" s="184"/>
      <c r="DRF11" s="184"/>
      <c r="DRG11" s="184"/>
      <c r="DRH11" s="184"/>
      <c r="DRI11" s="184"/>
      <c r="DRJ11" s="184"/>
      <c r="DRK11" s="184"/>
      <c r="DRL11" s="184"/>
      <c r="DRM11" s="184"/>
      <c r="DRN11" s="184"/>
      <c r="DRO11" s="184"/>
      <c r="DRP11" s="184"/>
      <c r="DRQ11" s="184"/>
      <c r="DRR11" s="184"/>
      <c r="DRS11" s="184"/>
      <c r="DRT11" s="184"/>
      <c r="DRU11" s="184"/>
      <c r="DRV11" s="184"/>
      <c r="DRW11" s="184"/>
      <c r="DRX11" s="184"/>
      <c r="DRY11" s="184"/>
      <c r="DRZ11" s="184"/>
      <c r="DSA11" s="184"/>
      <c r="DSB11" s="184"/>
      <c r="DSC11" s="184"/>
      <c r="DSD11" s="184"/>
      <c r="DSE11" s="184"/>
      <c r="DSF11" s="184"/>
      <c r="DSG11" s="184"/>
      <c r="DSH11" s="184"/>
      <c r="DSI11" s="184"/>
      <c r="DSJ11" s="184"/>
      <c r="DSK11" s="184"/>
      <c r="DSL11" s="184"/>
      <c r="DSM11" s="184"/>
      <c r="DSN11" s="184"/>
      <c r="DSO11" s="184"/>
      <c r="DSP11" s="184"/>
      <c r="DSQ11" s="184"/>
      <c r="DSR11" s="184"/>
      <c r="DSS11" s="184"/>
      <c r="DST11" s="184"/>
      <c r="DSU11" s="184"/>
      <c r="DSV11" s="184"/>
      <c r="DSW11" s="184"/>
      <c r="DSX11" s="184"/>
      <c r="DSY11" s="184"/>
      <c r="DSZ11" s="184"/>
      <c r="DTA11" s="184"/>
      <c r="DTB11" s="184"/>
      <c r="DTC11" s="184"/>
      <c r="DTD11" s="184"/>
      <c r="DTE11" s="184"/>
      <c r="DTF11" s="184"/>
      <c r="DTG11" s="184"/>
      <c r="DTH11" s="184"/>
      <c r="DTI11" s="184"/>
      <c r="DTJ11" s="184"/>
      <c r="DTK11" s="184"/>
      <c r="DTL11" s="184"/>
      <c r="DTM11" s="184"/>
      <c r="DTN11" s="184"/>
      <c r="DTO11" s="184"/>
      <c r="DTP11" s="184"/>
      <c r="DTQ11" s="184"/>
      <c r="DTR11" s="184"/>
      <c r="DTS11" s="184"/>
      <c r="DTT11" s="184"/>
      <c r="DTU11" s="184"/>
      <c r="DTV11" s="184"/>
      <c r="DTW11" s="184"/>
      <c r="DTX11" s="184"/>
      <c r="DTY11" s="184"/>
      <c r="DTZ11" s="184"/>
      <c r="DUA11" s="184"/>
      <c r="DUB11" s="184"/>
      <c r="DUC11" s="184"/>
      <c r="DUD11" s="184"/>
      <c r="DUE11" s="184"/>
      <c r="DUF11" s="184"/>
      <c r="DUG11" s="184"/>
      <c r="DUH11" s="184"/>
      <c r="DUI11" s="184"/>
      <c r="DUJ11" s="184"/>
      <c r="DUK11" s="184"/>
      <c r="DUL11" s="184"/>
      <c r="DUM11" s="184"/>
      <c r="DUN11" s="184"/>
      <c r="DUO11" s="184"/>
      <c r="DUP11" s="184"/>
      <c r="DUQ11" s="184"/>
      <c r="DUR11" s="184"/>
      <c r="DUS11" s="184"/>
      <c r="DUT11" s="184"/>
      <c r="DUU11" s="184"/>
      <c r="DUV11" s="184"/>
      <c r="DUW11" s="184"/>
      <c r="DUX11" s="184"/>
      <c r="DUY11" s="184"/>
      <c r="DUZ11" s="184"/>
      <c r="DVA11" s="184"/>
      <c r="DVB11" s="184"/>
      <c r="DVC11" s="184"/>
      <c r="DVD11" s="184"/>
      <c r="DVE11" s="184"/>
      <c r="DVF11" s="184"/>
      <c r="DVG11" s="184"/>
      <c r="DVH11" s="184"/>
      <c r="DVI11" s="184"/>
      <c r="DVJ11" s="184"/>
      <c r="DVK11" s="184"/>
      <c r="DVL11" s="184"/>
      <c r="DVM11" s="184"/>
      <c r="DVN11" s="184"/>
      <c r="DVO11" s="184"/>
      <c r="DVP11" s="184"/>
      <c r="DVQ11" s="184"/>
      <c r="DVR11" s="184"/>
      <c r="DVS11" s="184"/>
      <c r="DVT11" s="184"/>
      <c r="DVU11" s="184"/>
      <c r="DVV11" s="184"/>
      <c r="DVW11" s="184"/>
      <c r="DVX11" s="184"/>
      <c r="DVY11" s="184"/>
      <c r="DVZ11" s="184"/>
      <c r="DWA11" s="184"/>
      <c r="DWB11" s="184"/>
      <c r="DWC11" s="184"/>
      <c r="DWD11" s="184"/>
      <c r="DWE11" s="184"/>
      <c r="DWF11" s="184"/>
      <c r="DWG11" s="184"/>
      <c r="DWH11" s="184"/>
      <c r="DWI11" s="184"/>
      <c r="DWJ11" s="184"/>
      <c r="DWK11" s="184"/>
      <c r="DWL11" s="184"/>
      <c r="DWM11" s="184"/>
      <c r="DWN11" s="184"/>
      <c r="DWO11" s="184"/>
      <c r="DWP11" s="184"/>
      <c r="DWQ11" s="184"/>
      <c r="DWR11" s="184"/>
      <c r="DWS11" s="184"/>
      <c r="DWT11" s="184"/>
      <c r="DWU11" s="184"/>
      <c r="DWV11" s="184"/>
      <c r="DWW11" s="184"/>
      <c r="DWX11" s="184"/>
      <c r="DWY11" s="184"/>
      <c r="DWZ11" s="184"/>
      <c r="DXA11" s="184"/>
      <c r="DXB11" s="184"/>
      <c r="DXC11" s="184"/>
      <c r="DXD11" s="184"/>
      <c r="DXE11" s="184"/>
      <c r="DXF11" s="184"/>
      <c r="DXG11" s="184"/>
      <c r="DXH11" s="184"/>
      <c r="DXI11" s="184"/>
      <c r="DXJ11" s="184"/>
      <c r="DXK11" s="184"/>
      <c r="DXL11" s="184"/>
      <c r="DXM11" s="184"/>
      <c r="DXN11" s="184"/>
      <c r="DXO11" s="184"/>
      <c r="DXP11" s="184"/>
      <c r="DXQ11" s="184"/>
      <c r="DXR11" s="184"/>
      <c r="DXS11" s="184"/>
      <c r="DXT11" s="184"/>
      <c r="DXU11" s="184"/>
      <c r="DXV11" s="184"/>
      <c r="DXW11" s="184"/>
      <c r="DXX11" s="184"/>
      <c r="DXY11" s="184"/>
      <c r="DXZ11" s="184"/>
      <c r="DYA11" s="184"/>
      <c r="DYB11" s="184"/>
      <c r="DYC11" s="184"/>
      <c r="DYD11" s="184"/>
      <c r="DYE11" s="184"/>
      <c r="DYF11" s="184"/>
      <c r="DYG11" s="184"/>
      <c r="DYH11" s="184"/>
      <c r="DYI11" s="184"/>
      <c r="DYJ11" s="184"/>
      <c r="DYK11" s="184"/>
      <c r="DYL11" s="184"/>
      <c r="DYM11" s="184"/>
      <c r="DYN11" s="184"/>
      <c r="DYO11" s="184"/>
      <c r="DYP11" s="184"/>
      <c r="DYQ11" s="184"/>
      <c r="DYR11" s="184"/>
      <c r="DYS11" s="184"/>
      <c r="DYT11" s="184"/>
      <c r="DYU11" s="184"/>
      <c r="DYV11" s="184"/>
      <c r="DYW11" s="184"/>
      <c r="DYX11" s="184"/>
      <c r="DYY11" s="184"/>
      <c r="DYZ11" s="184"/>
      <c r="DZA11" s="184"/>
      <c r="DZB11" s="184"/>
      <c r="DZC11" s="184"/>
      <c r="DZD11" s="184"/>
      <c r="DZE11" s="184"/>
      <c r="DZF11" s="184"/>
      <c r="DZG11" s="184"/>
      <c r="DZH11" s="184"/>
      <c r="DZI11" s="184"/>
      <c r="DZJ11" s="184"/>
      <c r="DZK11" s="184"/>
      <c r="DZL11" s="184"/>
      <c r="DZM11" s="184"/>
      <c r="DZN11" s="184"/>
      <c r="DZO11" s="184"/>
      <c r="DZP11" s="184"/>
      <c r="DZQ11" s="184"/>
      <c r="DZR11" s="184"/>
      <c r="DZS11" s="184"/>
      <c r="DZT11" s="184"/>
      <c r="DZU11" s="184"/>
      <c r="DZV11" s="184"/>
      <c r="DZW11" s="184"/>
      <c r="DZX11" s="184"/>
      <c r="DZY11" s="184"/>
      <c r="DZZ11" s="184"/>
      <c r="EAA11" s="184"/>
      <c r="EAB11" s="184"/>
      <c r="EAC11" s="184"/>
      <c r="EAD11" s="184"/>
      <c r="EAE11" s="184"/>
      <c r="EAF11" s="184"/>
      <c r="EAG11" s="184"/>
      <c r="EAH11" s="184"/>
      <c r="EAI11" s="184"/>
      <c r="EAJ11" s="184"/>
      <c r="EAK11" s="184"/>
      <c r="EAL11" s="184"/>
      <c r="EAM11" s="184"/>
      <c r="EAN11" s="184"/>
      <c r="EAO11" s="184"/>
      <c r="EAP11" s="184"/>
      <c r="EAQ11" s="184"/>
      <c r="EAR11" s="184"/>
      <c r="EAS11" s="184"/>
      <c r="EAT11" s="184"/>
      <c r="EAU11" s="184"/>
      <c r="EAV11" s="184"/>
      <c r="EAW11" s="184"/>
      <c r="EAX11" s="184"/>
      <c r="EAY11" s="184"/>
      <c r="EAZ11" s="184"/>
      <c r="EBA11" s="184"/>
      <c r="EBB11" s="184"/>
      <c r="EBC11" s="184"/>
      <c r="EBD11" s="184"/>
      <c r="EBE11" s="184"/>
      <c r="EBF11" s="184"/>
      <c r="EBG11" s="184"/>
      <c r="EBH11" s="184"/>
      <c r="EBI11" s="184"/>
      <c r="EBJ11" s="184"/>
      <c r="EBK11" s="184"/>
      <c r="EBL11" s="184"/>
      <c r="EBM11" s="184"/>
      <c r="EBN11" s="184"/>
      <c r="EBO11" s="184"/>
      <c r="EBP11" s="184"/>
      <c r="EBQ11" s="184"/>
      <c r="EBR11" s="184"/>
      <c r="EBS11" s="184"/>
      <c r="EBT11" s="184"/>
      <c r="EBU11" s="184"/>
      <c r="EBV11" s="184"/>
      <c r="EBW11" s="184"/>
      <c r="EBX11" s="184"/>
      <c r="EBY11" s="184"/>
      <c r="EBZ11" s="184"/>
      <c r="ECA11" s="184"/>
      <c r="ECB11" s="184"/>
      <c r="ECC11" s="184"/>
      <c r="ECD11" s="184"/>
      <c r="ECE11" s="184"/>
      <c r="ECF11" s="184"/>
      <c r="ECG11" s="184"/>
      <c r="ECH11" s="184"/>
      <c r="ECI11" s="184"/>
      <c r="ECJ11" s="184"/>
      <c r="ECK11" s="184"/>
      <c r="ECL11" s="184"/>
      <c r="ECM11" s="184"/>
      <c r="ECN11" s="184"/>
      <c r="ECO11" s="184"/>
      <c r="ECP11" s="184"/>
      <c r="ECQ11" s="184"/>
      <c r="ECR11" s="184"/>
      <c r="ECS11" s="184"/>
      <c r="ECT11" s="184"/>
      <c r="ECU11" s="184"/>
      <c r="ECV11" s="184"/>
      <c r="ECW11" s="184"/>
      <c r="ECX11" s="184"/>
      <c r="ECY11" s="184"/>
      <c r="ECZ11" s="184"/>
      <c r="EDA11" s="184"/>
      <c r="EDB11" s="184"/>
      <c r="EDC11" s="184"/>
      <c r="EDD11" s="184"/>
      <c r="EDE11" s="184"/>
      <c r="EDF11" s="184"/>
      <c r="EDG11" s="184"/>
      <c r="EDH11" s="184"/>
      <c r="EDI11" s="184"/>
      <c r="EDJ11" s="184"/>
      <c r="EDK11" s="184"/>
      <c r="EDL11" s="184"/>
      <c r="EDM11" s="184"/>
      <c r="EDN11" s="184"/>
      <c r="EDO11" s="184"/>
      <c r="EDP11" s="184"/>
      <c r="EDQ11" s="184"/>
      <c r="EDR11" s="184"/>
      <c r="EDS11" s="184"/>
      <c r="EDT11" s="184"/>
      <c r="EDU11" s="184"/>
      <c r="EDV11" s="184"/>
      <c r="EDW11" s="184"/>
      <c r="EDX11" s="184"/>
      <c r="EDY11" s="184"/>
      <c r="EDZ11" s="184"/>
      <c r="EEA11" s="184"/>
      <c r="EEB11" s="184"/>
      <c r="EEC11" s="184"/>
      <c r="EED11" s="184"/>
      <c r="EEE11" s="184"/>
      <c r="EEF11" s="184"/>
      <c r="EEG11" s="184"/>
      <c r="EEH11" s="184"/>
      <c r="EEI11" s="184"/>
      <c r="EEJ11" s="184"/>
      <c r="EEK11" s="184"/>
      <c r="EEL11" s="184"/>
      <c r="EEM11" s="184"/>
      <c r="EEN11" s="184"/>
      <c r="EEO11" s="184"/>
      <c r="EEP11" s="184"/>
      <c r="EEQ11" s="184"/>
      <c r="EER11" s="184"/>
      <c r="EES11" s="184"/>
      <c r="EET11" s="184"/>
      <c r="EEU11" s="184"/>
      <c r="EEV11" s="184"/>
      <c r="EEW11" s="184"/>
      <c r="EEX11" s="184"/>
      <c r="EEY11" s="184"/>
      <c r="EEZ11" s="184"/>
      <c r="EFA11" s="184"/>
      <c r="EFB11" s="184"/>
      <c r="EFC11" s="184"/>
      <c r="EFD11" s="184"/>
      <c r="EFE11" s="184"/>
      <c r="EFF11" s="184"/>
      <c r="EFG11" s="184"/>
      <c r="EFH11" s="184"/>
      <c r="EFI11" s="184"/>
      <c r="EFJ11" s="184"/>
      <c r="EFK11" s="184"/>
      <c r="EFL11" s="184"/>
      <c r="EFM11" s="184"/>
      <c r="EFN11" s="184"/>
      <c r="EFO11" s="184"/>
      <c r="EFP11" s="184"/>
      <c r="EFQ11" s="184"/>
      <c r="EFR11" s="184"/>
      <c r="EFS11" s="184"/>
      <c r="EFT11" s="184"/>
      <c r="EFU11" s="184"/>
      <c r="EFV11" s="184"/>
      <c r="EFW11" s="184"/>
      <c r="EFX11" s="184"/>
      <c r="EFY11" s="184"/>
      <c r="EFZ11" s="184"/>
      <c r="EGA11" s="184"/>
      <c r="EGB11" s="184"/>
      <c r="EGC11" s="184"/>
      <c r="EGD11" s="184"/>
      <c r="EGE11" s="184"/>
      <c r="EGF11" s="184"/>
      <c r="EGG11" s="184"/>
      <c r="EGH11" s="184"/>
      <c r="EGI11" s="184"/>
      <c r="EGJ11" s="184"/>
      <c r="EGK11" s="184"/>
      <c r="EGL11" s="184"/>
      <c r="EGM11" s="184"/>
      <c r="EGN11" s="184"/>
      <c r="EGO11" s="184"/>
      <c r="EGP11" s="184"/>
      <c r="EGQ11" s="184"/>
      <c r="EGR11" s="184"/>
      <c r="EGS11" s="184"/>
      <c r="EGT11" s="184"/>
      <c r="EGU11" s="184"/>
      <c r="EGV11" s="184"/>
      <c r="EGW11" s="184"/>
      <c r="EGX11" s="184"/>
      <c r="EGY11" s="184"/>
      <c r="EGZ11" s="184"/>
      <c r="EHA11" s="184"/>
      <c r="EHB11" s="184"/>
      <c r="EHC11" s="184"/>
      <c r="EHD11" s="184"/>
      <c r="EHE11" s="184"/>
      <c r="EHF11" s="184"/>
      <c r="EHG11" s="184"/>
      <c r="EHH11" s="184"/>
      <c r="EHI11" s="184"/>
      <c r="EHJ11" s="184"/>
      <c r="EHK11" s="184"/>
      <c r="EHL11" s="184"/>
      <c r="EHM11" s="184"/>
      <c r="EHN11" s="184"/>
      <c r="EHO11" s="184"/>
      <c r="EHP11" s="184"/>
      <c r="EHQ11" s="184"/>
      <c r="EHR11" s="184"/>
      <c r="EHS11" s="184"/>
      <c r="EHT11" s="184"/>
      <c r="EHU11" s="184"/>
      <c r="EHV11" s="184"/>
      <c r="EHW11" s="184"/>
      <c r="EHX11" s="184"/>
      <c r="EHY11" s="184"/>
      <c r="EHZ11" s="184"/>
      <c r="EIA11" s="184"/>
      <c r="EIB11" s="184"/>
      <c r="EIC11" s="184"/>
      <c r="EID11" s="184"/>
      <c r="EIE11" s="184"/>
      <c r="EIF11" s="184"/>
      <c r="EIG11" s="184"/>
      <c r="EIH11" s="184"/>
      <c r="EII11" s="184"/>
      <c r="EIJ11" s="184"/>
      <c r="EIK11" s="184"/>
      <c r="EIL11" s="184"/>
      <c r="EIM11" s="184"/>
      <c r="EIN11" s="184"/>
      <c r="EIO11" s="184"/>
      <c r="EIP11" s="184"/>
      <c r="EIQ11" s="184"/>
      <c r="EIR11" s="184"/>
      <c r="EIS11" s="184"/>
      <c r="EIT11" s="184"/>
      <c r="EIU11" s="184"/>
      <c r="EIV11" s="184"/>
      <c r="EIW11" s="184"/>
      <c r="EIX11" s="184"/>
      <c r="EIY11" s="184"/>
      <c r="EIZ11" s="184"/>
      <c r="EJA11" s="184"/>
      <c r="EJB11" s="184"/>
      <c r="EJC11" s="184"/>
      <c r="EJD11" s="184"/>
      <c r="EJE11" s="184"/>
      <c r="EJF11" s="184"/>
      <c r="EJG11" s="184"/>
      <c r="EJH11" s="184"/>
      <c r="EJI11" s="184"/>
      <c r="EJJ11" s="184"/>
      <c r="EJK11" s="184"/>
      <c r="EJL11" s="184"/>
      <c r="EJM11" s="184"/>
      <c r="EJN11" s="184"/>
      <c r="EJO11" s="184"/>
      <c r="EJP11" s="184"/>
      <c r="EJQ11" s="184"/>
      <c r="EJR11" s="184"/>
      <c r="EJS11" s="184"/>
      <c r="EJT11" s="184"/>
      <c r="EJU11" s="184"/>
      <c r="EJV11" s="184"/>
      <c r="EJW11" s="184"/>
      <c r="EJX11" s="184"/>
      <c r="EJY11" s="184"/>
      <c r="EJZ11" s="184"/>
      <c r="EKA11" s="184"/>
      <c r="EKB11" s="184"/>
      <c r="EKC11" s="184"/>
      <c r="EKD11" s="184"/>
      <c r="EKE11" s="184"/>
      <c r="EKF11" s="184"/>
      <c r="EKG11" s="184"/>
      <c r="EKH11" s="184"/>
      <c r="EKI11" s="184"/>
      <c r="EKJ11" s="184"/>
      <c r="EKK11" s="184"/>
      <c r="EKL11" s="184"/>
      <c r="EKM11" s="184"/>
      <c r="EKN11" s="184"/>
      <c r="EKO11" s="184"/>
      <c r="EKP11" s="184"/>
      <c r="EKQ11" s="184"/>
      <c r="EKR11" s="184"/>
      <c r="EKS11" s="184"/>
      <c r="EKT11" s="184"/>
      <c r="EKU11" s="184"/>
      <c r="EKV11" s="184"/>
      <c r="EKW11" s="184"/>
      <c r="EKX11" s="184"/>
      <c r="EKY11" s="184"/>
      <c r="EKZ11" s="184"/>
      <c r="ELA11" s="184"/>
      <c r="ELB11" s="184"/>
      <c r="ELC11" s="184"/>
      <c r="ELD11" s="184"/>
      <c r="ELE11" s="184"/>
      <c r="ELF11" s="184"/>
      <c r="ELG11" s="184"/>
      <c r="ELH11" s="184"/>
      <c r="ELI11" s="184"/>
      <c r="ELJ11" s="184"/>
      <c r="ELK11" s="184"/>
      <c r="ELL11" s="184"/>
      <c r="ELM11" s="184"/>
      <c r="ELN11" s="184"/>
      <c r="ELO11" s="184"/>
      <c r="ELP11" s="184"/>
      <c r="ELQ11" s="184"/>
      <c r="ELR11" s="184"/>
      <c r="ELS11" s="184"/>
      <c r="ELT11" s="184"/>
      <c r="ELU11" s="184"/>
      <c r="ELV11" s="184"/>
      <c r="ELW11" s="184"/>
      <c r="ELX11" s="184"/>
      <c r="ELY11" s="184"/>
      <c r="ELZ11" s="184"/>
      <c r="EMA11" s="184"/>
      <c r="EMB11" s="184"/>
      <c r="EMC11" s="184"/>
      <c r="EMD11" s="184"/>
      <c r="EME11" s="184"/>
      <c r="EMF11" s="184"/>
      <c r="EMG11" s="184"/>
      <c r="EMH11" s="184"/>
      <c r="EMI11" s="184"/>
      <c r="EMJ11" s="184"/>
      <c r="EMK11" s="184"/>
      <c r="EML11" s="184"/>
      <c r="EMM11" s="184"/>
      <c r="EMN11" s="184"/>
      <c r="EMO11" s="184"/>
      <c r="EMP11" s="184"/>
      <c r="EMQ11" s="184"/>
      <c r="EMR11" s="184"/>
      <c r="EMS11" s="184"/>
      <c r="EMT11" s="184"/>
      <c r="EMU11" s="184"/>
      <c r="EMV11" s="184"/>
      <c r="EMW11" s="184"/>
      <c r="EMX11" s="184"/>
      <c r="EMY11" s="184"/>
      <c r="EMZ11" s="184"/>
      <c r="ENA11" s="184"/>
      <c r="ENB11" s="184"/>
      <c r="ENC11" s="184"/>
      <c r="END11" s="184"/>
      <c r="ENE11" s="184"/>
      <c r="ENF11" s="184"/>
      <c r="ENG11" s="184"/>
      <c r="ENH11" s="184"/>
      <c r="ENI11" s="184"/>
      <c r="ENJ11" s="184"/>
      <c r="ENK11" s="184"/>
      <c r="ENL11" s="184"/>
      <c r="ENM11" s="184"/>
      <c r="ENN11" s="184"/>
      <c r="ENO11" s="184"/>
      <c r="ENP11" s="184"/>
      <c r="ENQ11" s="184"/>
      <c r="ENR11" s="184"/>
      <c r="ENS11" s="184"/>
      <c r="ENT11" s="184"/>
      <c r="ENU11" s="184"/>
      <c r="ENV11" s="184"/>
      <c r="ENW11" s="184"/>
      <c r="ENX11" s="184"/>
      <c r="ENY11" s="184"/>
      <c r="ENZ11" s="184"/>
      <c r="EOA11" s="184"/>
      <c r="EOB11" s="184"/>
      <c r="EOC11" s="184"/>
      <c r="EOD11" s="184"/>
      <c r="EOE11" s="184"/>
      <c r="EOF11" s="184"/>
      <c r="EOG11" s="184"/>
      <c r="EOH11" s="184"/>
      <c r="EOI11" s="184"/>
      <c r="EOJ11" s="184"/>
      <c r="EOK11" s="184"/>
      <c r="EOL11" s="184"/>
      <c r="EOM11" s="184"/>
      <c r="EON11" s="184"/>
      <c r="EOO11" s="184"/>
      <c r="EOP11" s="184"/>
      <c r="EOQ11" s="184"/>
      <c r="EOR11" s="184"/>
      <c r="EOS11" s="184"/>
      <c r="EOT11" s="184"/>
      <c r="EOU11" s="184"/>
      <c r="EOV11" s="184"/>
      <c r="EOW11" s="184"/>
      <c r="EOX11" s="184"/>
      <c r="EOY11" s="184"/>
      <c r="EOZ11" s="184"/>
      <c r="EPA11" s="184"/>
      <c r="EPB11" s="184"/>
      <c r="EPC11" s="184"/>
      <c r="EPD11" s="184"/>
      <c r="EPE11" s="184"/>
      <c r="EPF11" s="184"/>
      <c r="EPG11" s="184"/>
      <c r="EPH11" s="184"/>
      <c r="EPI11" s="184"/>
      <c r="EPJ11" s="184"/>
      <c r="EPK11" s="184"/>
      <c r="EPL11" s="184"/>
      <c r="EPM11" s="184"/>
      <c r="EPN11" s="184"/>
      <c r="EPO11" s="184"/>
      <c r="EPP11" s="184"/>
      <c r="EPQ11" s="184"/>
      <c r="EPR11" s="184"/>
      <c r="EPS11" s="184"/>
      <c r="EPT11" s="184"/>
      <c r="EPU11" s="184"/>
      <c r="EPV11" s="184"/>
      <c r="EPW11" s="184"/>
      <c r="EPX11" s="184"/>
      <c r="EPY11" s="184"/>
      <c r="EPZ11" s="184"/>
      <c r="EQA11" s="184"/>
      <c r="EQB11" s="184"/>
      <c r="EQC11" s="184"/>
      <c r="EQD11" s="184"/>
      <c r="EQE11" s="184"/>
      <c r="EQF11" s="184"/>
      <c r="EQG11" s="184"/>
      <c r="EQH11" s="184"/>
      <c r="EQI11" s="184"/>
      <c r="EQJ11" s="184"/>
      <c r="EQK11" s="184"/>
      <c r="EQL11" s="184"/>
      <c r="EQM11" s="184"/>
      <c r="EQN11" s="184"/>
      <c r="EQO11" s="184"/>
      <c r="EQP11" s="184"/>
      <c r="EQQ11" s="184"/>
      <c r="EQR11" s="184"/>
      <c r="EQS11" s="184"/>
      <c r="EQT11" s="184"/>
      <c r="EQU11" s="184"/>
      <c r="EQV11" s="184"/>
      <c r="EQW11" s="184"/>
      <c r="EQX11" s="184"/>
      <c r="EQY11" s="184"/>
      <c r="EQZ11" s="184"/>
      <c r="ERA11" s="184"/>
      <c r="ERB11" s="184"/>
      <c r="ERC11" s="184"/>
      <c r="ERD11" s="184"/>
      <c r="ERE11" s="184"/>
      <c r="ERF11" s="184"/>
      <c r="ERG11" s="184"/>
      <c r="ERH11" s="184"/>
      <c r="ERI11" s="184"/>
      <c r="ERJ11" s="184"/>
      <c r="ERK11" s="184"/>
      <c r="ERL11" s="184"/>
      <c r="ERM11" s="184"/>
      <c r="ERN11" s="184"/>
      <c r="ERO11" s="184"/>
      <c r="ERP11" s="184"/>
      <c r="ERQ11" s="184"/>
      <c r="ERR11" s="184"/>
      <c r="ERS11" s="184"/>
      <c r="ERT11" s="184"/>
      <c r="ERU11" s="184"/>
      <c r="ERV11" s="184"/>
      <c r="ERW11" s="184"/>
      <c r="ERX11" s="184"/>
      <c r="ERY11" s="184"/>
      <c r="ERZ11" s="184"/>
      <c r="ESA11" s="184"/>
      <c r="ESB11" s="184"/>
      <c r="ESC11" s="184"/>
      <c r="ESD11" s="184"/>
      <c r="ESE11" s="184"/>
      <c r="ESF11" s="184"/>
      <c r="ESG11" s="184"/>
      <c r="ESH11" s="184"/>
      <c r="ESI11" s="184"/>
      <c r="ESJ11" s="184"/>
      <c r="ESK11" s="184"/>
      <c r="ESL11" s="184"/>
      <c r="ESM11" s="184"/>
      <c r="ESN11" s="184"/>
      <c r="ESO11" s="184"/>
      <c r="ESP11" s="184"/>
      <c r="ESQ11" s="184"/>
      <c r="ESR11" s="184"/>
      <c r="ESS11" s="184"/>
      <c r="EST11" s="184"/>
      <c r="ESU11" s="184"/>
      <c r="ESV11" s="184"/>
      <c r="ESW11" s="184"/>
      <c r="ESX11" s="184"/>
      <c r="ESY11" s="184"/>
      <c r="ESZ11" s="184"/>
      <c r="ETA11" s="184"/>
      <c r="ETB11" s="184"/>
      <c r="ETC11" s="184"/>
      <c r="ETD11" s="184"/>
      <c r="ETE11" s="184"/>
      <c r="ETF11" s="184"/>
      <c r="ETG11" s="184"/>
      <c r="ETH11" s="184"/>
      <c r="ETI11" s="184"/>
      <c r="ETJ11" s="184"/>
      <c r="ETK11" s="184"/>
      <c r="ETL11" s="184"/>
      <c r="ETM11" s="184"/>
      <c r="ETN11" s="184"/>
      <c r="ETO11" s="184"/>
      <c r="ETP11" s="184"/>
      <c r="ETQ11" s="184"/>
      <c r="ETR11" s="184"/>
      <c r="ETS11" s="184"/>
      <c r="ETT11" s="184"/>
      <c r="ETU11" s="184"/>
      <c r="ETV11" s="184"/>
      <c r="ETW11" s="184"/>
      <c r="ETX11" s="184"/>
      <c r="ETY11" s="184"/>
      <c r="ETZ11" s="184"/>
      <c r="EUA11" s="184"/>
      <c r="EUB11" s="184"/>
      <c r="EUC11" s="184"/>
      <c r="EUD11" s="184"/>
      <c r="EUE11" s="184"/>
      <c r="EUF11" s="184"/>
      <c r="EUG11" s="184"/>
      <c r="EUH11" s="184"/>
      <c r="EUI11" s="184"/>
      <c r="EUJ11" s="184"/>
      <c r="EUK11" s="184"/>
      <c r="EUL11" s="184"/>
      <c r="EUM11" s="184"/>
      <c r="EUN11" s="184"/>
      <c r="EUO11" s="184"/>
      <c r="EUP11" s="184"/>
      <c r="EUQ11" s="184"/>
      <c r="EUR11" s="184"/>
      <c r="EUS11" s="184"/>
      <c r="EUT11" s="184"/>
      <c r="EUU11" s="184"/>
      <c r="EUV11" s="184"/>
      <c r="EUW11" s="184"/>
      <c r="EUX11" s="184"/>
      <c r="EUY11" s="184"/>
      <c r="EUZ11" s="184"/>
      <c r="EVA11" s="184"/>
      <c r="EVB11" s="184"/>
      <c r="EVC11" s="184"/>
      <c r="EVD11" s="184"/>
      <c r="EVE11" s="184"/>
      <c r="EVF11" s="184"/>
      <c r="EVG11" s="184"/>
      <c r="EVH11" s="184"/>
      <c r="EVI11" s="184"/>
      <c r="EVJ11" s="184"/>
      <c r="EVK11" s="184"/>
      <c r="EVL11" s="184"/>
      <c r="EVM11" s="184"/>
      <c r="EVN11" s="184"/>
      <c r="EVO11" s="184"/>
      <c r="EVP11" s="184"/>
      <c r="EVQ11" s="184"/>
      <c r="EVR11" s="184"/>
      <c r="EVS11" s="184"/>
      <c r="EVT11" s="184"/>
      <c r="EVU11" s="184"/>
      <c r="EVV11" s="184"/>
      <c r="EVW11" s="184"/>
      <c r="EVX11" s="184"/>
      <c r="EVY11" s="184"/>
      <c r="EVZ11" s="184"/>
      <c r="EWA11" s="184"/>
      <c r="EWB11" s="184"/>
      <c r="EWC11" s="184"/>
      <c r="EWD11" s="184"/>
      <c r="EWE11" s="184"/>
      <c r="EWF11" s="184"/>
      <c r="EWG11" s="184"/>
      <c r="EWH11" s="184"/>
      <c r="EWI11" s="184"/>
      <c r="EWJ11" s="184"/>
      <c r="EWK11" s="184"/>
      <c r="EWL11" s="184"/>
      <c r="EWM11" s="184"/>
      <c r="EWN11" s="184"/>
      <c r="EWO11" s="184"/>
      <c r="EWP11" s="184"/>
      <c r="EWQ11" s="184"/>
      <c r="EWR11" s="184"/>
      <c r="EWS11" s="184"/>
      <c r="EWT11" s="184"/>
      <c r="EWU11" s="184"/>
      <c r="EWV11" s="184"/>
      <c r="EWW11" s="184"/>
      <c r="EWX11" s="184"/>
      <c r="EWY11" s="184"/>
      <c r="EWZ11" s="184"/>
      <c r="EXA11" s="184"/>
      <c r="EXB11" s="184"/>
      <c r="EXC11" s="184"/>
      <c r="EXD11" s="184"/>
      <c r="EXE11" s="184"/>
      <c r="EXF11" s="184"/>
      <c r="EXG11" s="184"/>
      <c r="EXH11" s="184"/>
      <c r="EXI11" s="184"/>
      <c r="EXJ11" s="184"/>
      <c r="EXK11" s="184"/>
      <c r="EXL11" s="184"/>
      <c r="EXM11" s="184"/>
      <c r="EXN11" s="184"/>
      <c r="EXO11" s="184"/>
      <c r="EXP11" s="184"/>
      <c r="EXQ11" s="184"/>
      <c r="EXR11" s="184"/>
      <c r="EXS11" s="184"/>
      <c r="EXT11" s="184"/>
      <c r="EXU11" s="184"/>
      <c r="EXV11" s="184"/>
      <c r="EXW11" s="184"/>
      <c r="EXX11" s="184"/>
      <c r="EXY11" s="184"/>
      <c r="EXZ11" s="184"/>
      <c r="EYA11" s="184"/>
      <c r="EYB11" s="184"/>
      <c r="EYC11" s="184"/>
      <c r="EYD11" s="184"/>
      <c r="EYE11" s="184"/>
      <c r="EYF11" s="184"/>
      <c r="EYG11" s="184"/>
      <c r="EYH11" s="184"/>
      <c r="EYI11" s="184"/>
      <c r="EYJ11" s="184"/>
      <c r="EYK11" s="184"/>
      <c r="EYL11" s="184"/>
      <c r="EYM11" s="184"/>
      <c r="EYN11" s="184"/>
      <c r="EYO11" s="184"/>
      <c r="EYP11" s="184"/>
      <c r="EYQ11" s="184"/>
      <c r="EYR11" s="184"/>
      <c r="EYS11" s="184"/>
      <c r="EYT11" s="184"/>
      <c r="EYU11" s="184"/>
      <c r="EYV11" s="184"/>
      <c r="EYW11" s="184"/>
      <c r="EYX11" s="184"/>
      <c r="EYY11" s="184"/>
      <c r="EYZ11" s="184"/>
      <c r="EZA11" s="184"/>
      <c r="EZB11" s="184"/>
      <c r="EZC11" s="184"/>
      <c r="EZD11" s="184"/>
      <c r="EZE11" s="184"/>
      <c r="EZF11" s="184"/>
      <c r="EZG11" s="184"/>
      <c r="EZH11" s="184"/>
      <c r="EZI11" s="184"/>
      <c r="EZJ11" s="184"/>
      <c r="EZK11" s="184"/>
      <c r="EZL11" s="184"/>
      <c r="EZM11" s="184"/>
      <c r="EZN11" s="184"/>
      <c r="EZO11" s="184"/>
      <c r="EZP11" s="184"/>
      <c r="EZQ11" s="184"/>
      <c r="EZR11" s="184"/>
      <c r="EZS11" s="184"/>
      <c r="EZT11" s="184"/>
      <c r="EZU11" s="184"/>
      <c r="EZV11" s="184"/>
      <c r="EZW11" s="184"/>
      <c r="EZX11" s="184"/>
      <c r="EZY11" s="184"/>
      <c r="EZZ11" s="184"/>
      <c r="FAA11" s="184"/>
      <c r="FAB11" s="184"/>
      <c r="FAC11" s="184"/>
      <c r="FAD11" s="184"/>
      <c r="FAE11" s="184"/>
      <c r="FAF11" s="184"/>
      <c r="FAG11" s="184"/>
      <c r="FAH11" s="184"/>
      <c r="FAI11" s="184"/>
      <c r="FAJ11" s="184"/>
      <c r="FAK11" s="184"/>
      <c r="FAL11" s="184"/>
      <c r="FAM11" s="184"/>
      <c r="FAN11" s="184"/>
      <c r="FAO11" s="184"/>
      <c r="FAP11" s="184"/>
      <c r="FAQ11" s="184"/>
      <c r="FAR11" s="184"/>
      <c r="FAS11" s="184"/>
      <c r="FAT11" s="184"/>
      <c r="FAU11" s="184"/>
      <c r="FAV11" s="184"/>
      <c r="FAW11" s="184"/>
      <c r="FAX11" s="184"/>
      <c r="FAY11" s="184"/>
      <c r="FAZ11" s="184"/>
      <c r="FBA11" s="184"/>
      <c r="FBB11" s="184"/>
      <c r="FBC11" s="184"/>
      <c r="FBD11" s="184"/>
      <c r="FBE11" s="184"/>
      <c r="FBF11" s="184"/>
      <c r="FBG11" s="184"/>
      <c r="FBH11" s="184"/>
      <c r="FBI11" s="184"/>
      <c r="FBJ11" s="184"/>
      <c r="FBK11" s="184"/>
      <c r="FBL11" s="184"/>
      <c r="FBM11" s="184"/>
      <c r="FBN11" s="184"/>
      <c r="FBO11" s="184"/>
      <c r="FBP11" s="184"/>
      <c r="FBQ11" s="184"/>
      <c r="FBR11" s="184"/>
      <c r="FBS11" s="184"/>
      <c r="FBT11" s="184"/>
      <c r="FBU11" s="184"/>
      <c r="FBV11" s="184"/>
      <c r="FBW11" s="184"/>
      <c r="FBX11" s="184"/>
      <c r="FBY11" s="184"/>
      <c r="FBZ11" s="184"/>
      <c r="FCA11" s="184"/>
      <c r="FCB11" s="184"/>
      <c r="FCC11" s="184"/>
      <c r="FCD11" s="184"/>
      <c r="FCE11" s="184"/>
      <c r="FCF11" s="184"/>
      <c r="FCG11" s="184"/>
      <c r="FCH11" s="184"/>
      <c r="FCI11" s="184"/>
      <c r="FCJ11" s="184"/>
      <c r="FCK11" s="184"/>
      <c r="FCL11" s="184"/>
      <c r="FCM11" s="184"/>
      <c r="FCN11" s="184"/>
      <c r="FCO11" s="184"/>
      <c r="FCP11" s="184"/>
      <c r="FCQ11" s="184"/>
      <c r="FCR11" s="184"/>
      <c r="FCS11" s="184"/>
      <c r="FCT11" s="184"/>
      <c r="FCU11" s="184"/>
      <c r="FCV11" s="184"/>
      <c r="FCW11" s="184"/>
      <c r="FCX11" s="184"/>
      <c r="FCY11" s="184"/>
      <c r="FCZ11" s="184"/>
      <c r="FDA11" s="184"/>
      <c r="FDB11" s="184"/>
      <c r="FDC11" s="184"/>
      <c r="FDD11" s="184"/>
      <c r="FDE11" s="184"/>
      <c r="FDF11" s="184"/>
      <c r="FDG11" s="184"/>
      <c r="FDH11" s="184"/>
      <c r="FDI11" s="184"/>
      <c r="FDJ11" s="184"/>
      <c r="FDK11" s="184"/>
      <c r="FDL11" s="184"/>
      <c r="FDM11" s="184"/>
      <c r="FDN11" s="184"/>
      <c r="FDO11" s="184"/>
      <c r="FDP11" s="184"/>
      <c r="FDQ11" s="184"/>
      <c r="FDR11" s="184"/>
      <c r="FDS11" s="184"/>
      <c r="FDT11" s="184"/>
      <c r="FDU11" s="184"/>
      <c r="FDV11" s="184"/>
      <c r="FDW11" s="184"/>
      <c r="FDX11" s="184"/>
      <c r="FDY11" s="184"/>
      <c r="FDZ11" s="184"/>
      <c r="FEA11" s="184"/>
      <c r="FEB11" s="184"/>
      <c r="FEC11" s="184"/>
      <c r="FED11" s="184"/>
      <c r="FEE11" s="184"/>
      <c r="FEF11" s="184"/>
      <c r="FEG11" s="184"/>
      <c r="FEH11" s="184"/>
      <c r="FEI11" s="184"/>
      <c r="FEJ11" s="184"/>
      <c r="FEK11" s="184"/>
      <c r="FEL11" s="184"/>
      <c r="FEM11" s="184"/>
      <c r="FEN11" s="184"/>
      <c r="FEO11" s="184"/>
      <c r="FEP11" s="184"/>
      <c r="FEQ11" s="184"/>
      <c r="FER11" s="184"/>
      <c r="FES11" s="184"/>
      <c r="FET11" s="184"/>
      <c r="FEU11" s="184"/>
      <c r="FEV11" s="184"/>
      <c r="FEW11" s="184"/>
      <c r="FEX11" s="184"/>
      <c r="FEY11" s="184"/>
      <c r="FEZ11" s="184"/>
      <c r="FFA11" s="184"/>
      <c r="FFB11" s="184"/>
      <c r="FFC11" s="184"/>
      <c r="FFD11" s="184"/>
      <c r="FFE11" s="184"/>
      <c r="FFF11" s="184"/>
      <c r="FFG11" s="184"/>
      <c r="FFH11" s="184"/>
      <c r="FFI11" s="184"/>
      <c r="FFJ11" s="184"/>
      <c r="FFK11" s="184"/>
      <c r="FFL11" s="184"/>
      <c r="FFM11" s="184"/>
      <c r="FFN11" s="184"/>
      <c r="FFO11" s="184"/>
      <c r="FFP11" s="184"/>
      <c r="FFQ11" s="184"/>
      <c r="FFR11" s="184"/>
      <c r="FFS11" s="184"/>
      <c r="FFT11" s="184"/>
      <c r="FFU11" s="184"/>
      <c r="FFV11" s="184"/>
      <c r="FFW11" s="184"/>
      <c r="FFX11" s="184"/>
      <c r="FFY11" s="184"/>
      <c r="FFZ11" s="184"/>
      <c r="FGA11" s="184"/>
      <c r="FGB11" s="184"/>
      <c r="FGC11" s="184"/>
      <c r="FGD11" s="184"/>
      <c r="FGE11" s="184"/>
      <c r="FGF11" s="184"/>
      <c r="FGG11" s="184"/>
      <c r="FGH11" s="184"/>
      <c r="FGI11" s="184"/>
      <c r="FGJ11" s="184"/>
      <c r="FGK11" s="184"/>
      <c r="FGL11" s="184"/>
      <c r="FGM11" s="184"/>
      <c r="FGN11" s="184"/>
      <c r="FGO11" s="184"/>
      <c r="FGP11" s="184"/>
      <c r="FGQ11" s="184"/>
      <c r="FGR11" s="184"/>
      <c r="FGS11" s="184"/>
      <c r="FGT11" s="184"/>
      <c r="FGU11" s="184"/>
      <c r="FGV11" s="184"/>
      <c r="FGW11" s="184"/>
      <c r="FGX11" s="184"/>
      <c r="FGY11" s="184"/>
      <c r="FGZ11" s="184"/>
      <c r="FHA11" s="184"/>
      <c r="FHB11" s="184"/>
      <c r="FHC11" s="184"/>
      <c r="FHD11" s="184"/>
      <c r="FHE11" s="184"/>
      <c r="FHF11" s="184"/>
      <c r="FHG11" s="184"/>
      <c r="FHH11" s="184"/>
      <c r="FHI11" s="184"/>
      <c r="FHJ11" s="184"/>
      <c r="FHK11" s="184"/>
      <c r="FHL11" s="184"/>
      <c r="FHM11" s="184"/>
      <c r="FHN11" s="184"/>
      <c r="FHO11" s="184"/>
      <c r="FHP11" s="184"/>
      <c r="FHQ11" s="184"/>
      <c r="FHR11" s="184"/>
      <c r="FHS11" s="184"/>
      <c r="FHT11" s="184"/>
      <c r="FHU11" s="184"/>
      <c r="FHV11" s="184"/>
      <c r="FHW11" s="184"/>
      <c r="FHX11" s="184"/>
      <c r="FHY11" s="184"/>
      <c r="FHZ11" s="184"/>
      <c r="FIA11" s="184"/>
      <c r="FIB11" s="184"/>
      <c r="FIC11" s="184"/>
      <c r="FID11" s="184"/>
      <c r="FIE11" s="184"/>
      <c r="FIF11" s="184"/>
      <c r="FIG11" s="184"/>
      <c r="FIH11" s="184"/>
      <c r="FII11" s="184"/>
      <c r="FIJ11" s="184"/>
      <c r="FIK11" s="184"/>
      <c r="FIL11" s="184"/>
      <c r="FIM11" s="184"/>
      <c r="FIN11" s="184"/>
      <c r="FIO11" s="184"/>
      <c r="FIP11" s="184"/>
      <c r="FIQ11" s="184"/>
      <c r="FIR11" s="184"/>
      <c r="FIS11" s="184"/>
      <c r="FIT11" s="184"/>
      <c r="FIU11" s="184"/>
      <c r="FIV11" s="184"/>
      <c r="FIW11" s="184"/>
      <c r="FIX11" s="184"/>
      <c r="FIY11" s="184"/>
      <c r="FIZ11" s="184"/>
      <c r="FJA11" s="184"/>
      <c r="FJB11" s="184"/>
      <c r="FJC11" s="184"/>
      <c r="FJD11" s="184"/>
      <c r="FJE11" s="184"/>
      <c r="FJF11" s="184"/>
      <c r="FJG11" s="184"/>
      <c r="FJH11" s="184"/>
      <c r="FJI11" s="184"/>
      <c r="FJJ11" s="184"/>
      <c r="FJK11" s="184"/>
      <c r="FJL11" s="184"/>
      <c r="FJM11" s="184"/>
      <c r="FJN11" s="184"/>
      <c r="FJO11" s="184"/>
      <c r="FJP11" s="184"/>
      <c r="FJQ11" s="184"/>
      <c r="FJR11" s="184"/>
      <c r="FJS11" s="184"/>
      <c r="FJT11" s="184"/>
      <c r="FJU11" s="184"/>
      <c r="FJV11" s="184"/>
      <c r="FJW11" s="184"/>
      <c r="FJX11" s="184"/>
      <c r="FJY11" s="184"/>
      <c r="FJZ11" s="184"/>
      <c r="FKA11" s="184"/>
      <c r="FKB11" s="184"/>
      <c r="FKC11" s="184"/>
      <c r="FKD11" s="184"/>
      <c r="FKE11" s="184"/>
      <c r="FKF11" s="184"/>
      <c r="FKG11" s="184"/>
      <c r="FKH11" s="184"/>
      <c r="FKI11" s="184"/>
      <c r="FKJ11" s="184"/>
      <c r="FKK11" s="184"/>
      <c r="FKL11" s="184"/>
      <c r="FKM11" s="184"/>
      <c r="FKN11" s="184"/>
      <c r="FKO11" s="184"/>
      <c r="FKP11" s="184"/>
      <c r="FKQ11" s="184"/>
      <c r="FKR11" s="184"/>
      <c r="FKS11" s="184"/>
      <c r="FKT11" s="184"/>
      <c r="FKU11" s="184"/>
      <c r="FKV11" s="184"/>
      <c r="FKW11" s="184"/>
      <c r="FKX11" s="184"/>
      <c r="FKY11" s="184"/>
      <c r="FKZ11" s="184"/>
      <c r="FLA11" s="184"/>
      <c r="FLB11" s="184"/>
      <c r="FLC11" s="184"/>
      <c r="FLD11" s="184"/>
      <c r="FLE11" s="184"/>
      <c r="FLF11" s="184"/>
      <c r="FLG11" s="184"/>
      <c r="FLH11" s="184"/>
      <c r="FLI11" s="184"/>
      <c r="FLJ11" s="184"/>
      <c r="FLK11" s="184"/>
      <c r="FLL11" s="184"/>
      <c r="FLM11" s="184"/>
      <c r="FLN11" s="184"/>
      <c r="FLO11" s="184"/>
      <c r="FLP11" s="184"/>
      <c r="FLQ11" s="184"/>
      <c r="FLR11" s="184"/>
      <c r="FLS11" s="184"/>
      <c r="FLT11" s="184"/>
      <c r="FLU11" s="184"/>
      <c r="FLV11" s="184"/>
      <c r="FLW11" s="184"/>
      <c r="FLX11" s="184"/>
      <c r="FLY11" s="184"/>
      <c r="FLZ11" s="184"/>
      <c r="FMA11" s="184"/>
      <c r="FMB11" s="184"/>
      <c r="FMC11" s="184"/>
      <c r="FMD11" s="184"/>
      <c r="FME11" s="184"/>
      <c r="FMF11" s="184"/>
      <c r="FMG11" s="184"/>
      <c r="FMH11" s="184"/>
      <c r="FMI11" s="184"/>
      <c r="FMJ11" s="184"/>
      <c r="FMK11" s="184"/>
      <c r="FML11" s="184"/>
      <c r="FMM11" s="184"/>
      <c r="FMN11" s="184"/>
      <c r="FMO11" s="184"/>
      <c r="FMP11" s="184"/>
      <c r="FMQ11" s="184"/>
      <c r="FMR11" s="184"/>
      <c r="FMS11" s="184"/>
      <c r="FMT11" s="184"/>
      <c r="FMU11" s="184"/>
      <c r="FMV11" s="184"/>
      <c r="FMW11" s="184"/>
      <c r="FMX11" s="184"/>
      <c r="FMY11" s="184"/>
      <c r="FMZ11" s="184"/>
      <c r="FNA11" s="184"/>
      <c r="FNB11" s="184"/>
      <c r="FNC11" s="184"/>
      <c r="FND11" s="184"/>
      <c r="FNE11" s="184"/>
      <c r="FNF11" s="184"/>
      <c r="FNG11" s="184"/>
      <c r="FNH11" s="184"/>
      <c r="FNI11" s="184"/>
      <c r="FNJ11" s="184"/>
      <c r="FNK11" s="184"/>
      <c r="FNL11" s="184"/>
      <c r="FNM11" s="184"/>
      <c r="FNN11" s="184"/>
      <c r="FNO11" s="184"/>
      <c r="FNP11" s="184"/>
      <c r="FNQ11" s="184"/>
      <c r="FNR11" s="184"/>
      <c r="FNS11" s="184"/>
      <c r="FNT11" s="184"/>
      <c r="FNU11" s="184"/>
      <c r="FNV11" s="184"/>
      <c r="FNW11" s="184"/>
      <c r="FNX11" s="184"/>
      <c r="FNY11" s="184"/>
      <c r="FNZ11" s="184"/>
      <c r="FOA11" s="184"/>
      <c r="FOB11" s="184"/>
      <c r="FOC11" s="184"/>
      <c r="FOD11" s="184"/>
      <c r="FOE11" s="184"/>
      <c r="FOF11" s="184"/>
      <c r="FOG11" s="184"/>
      <c r="FOH11" s="184"/>
      <c r="FOI11" s="184"/>
      <c r="FOJ11" s="184"/>
      <c r="FOK11" s="184"/>
      <c r="FOL11" s="184"/>
      <c r="FOM11" s="184"/>
      <c r="FON11" s="184"/>
      <c r="FOO11" s="184"/>
      <c r="FOP11" s="184"/>
      <c r="FOQ11" s="184"/>
      <c r="FOR11" s="184"/>
      <c r="FOS11" s="184"/>
      <c r="FOT11" s="184"/>
      <c r="FOU11" s="184"/>
      <c r="FOV11" s="184"/>
      <c r="FOW11" s="184"/>
      <c r="FOX11" s="184"/>
      <c r="FOY11" s="184"/>
      <c r="FOZ11" s="184"/>
      <c r="FPA11" s="184"/>
      <c r="FPB11" s="184"/>
      <c r="FPC11" s="184"/>
      <c r="FPD11" s="184"/>
      <c r="FPE11" s="184"/>
      <c r="FPF11" s="184"/>
      <c r="FPG11" s="184"/>
      <c r="FPH11" s="184"/>
      <c r="FPI11" s="184"/>
      <c r="FPJ11" s="184"/>
      <c r="FPK11" s="184"/>
      <c r="FPL11" s="184"/>
      <c r="FPM11" s="184"/>
      <c r="FPN11" s="184"/>
      <c r="FPO11" s="184"/>
      <c r="FPP11" s="184"/>
      <c r="FPQ11" s="184"/>
      <c r="FPR11" s="184"/>
      <c r="FPS11" s="184"/>
      <c r="FPT11" s="184"/>
      <c r="FPU11" s="184"/>
      <c r="FPV11" s="184"/>
      <c r="FPW11" s="184"/>
      <c r="FPX11" s="184"/>
      <c r="FPY11" s="184"/>
      <c r="FPZ11" s="184"/>
      <c r="FQA11" s="184"/>
      <c r="FQB11" s="184"/>
      <c r="FQC11" s="184"/>
      <c r="FQD11" s="184"/>
      <c r="FQE11" s="184"/>
      <c r="FQF11" s="184"/>
      <c r="FQG11" s="184"/>
      <c r="FQH11" s="184"/>
      <c r="FQI11" s="184"/>
      <c r="FQJ11" s="184"/>
      <c r="FQK11" s="184"/>
      <c r="FQL11" s="184"/>
      <c r="FQM11" s="184"/>
      <c r="FQN11" s="184"/>
      <c r="FQO11" s="184"/>
      <c r="FQP11" s="184"/>
      <c r="FQQ11" s="184"/>
      <c r="FQR11" s="184"/>
      <c r="FQS11" s="184"/>
      <c r="FQT11" s="184"/>
      <c r="FQU11" s="184"/>
      <c r="FQV11" s="184"/>
      <c r="FQW11" s="184"/>
      <c r="FQX11" s="184"/>
      <c r="FQY11" s="184"/>
      <c r="FQZ11" s="184"/>
      <c r="FRA11" s="184"/>
      <c r="FRB11" s="184"/>
      <c r="FRC11" s="184"/>
      <c r="FRD11" s="184"/>
      <c r="FRE11" s="184"/>
      <c r="FRF11" s="184"/>
      <c r="FRG11" s="184"/>
      <c r="FRH11" s="184"/>
      <c r="FRI11" s="184"/>
      <c r="FRJ11" s="184"/>
      <c r="FRK11" s="184"/>
      <c r="FRL11" s="184"/>
      <c r="FRM11" s="184"/>
      <c r="FRN11" s="184"/>
      <c r="FRO11" s="184"/>
      <c r="FRP11" s="184"/>
      <c r="FRQ11" s="184"/>
      <c r="FRR11" s="184"/>
      <c r="FRS11" s="184"/>
      <c r="FRT11" s="184"/>
      <c r="FRU11" s="184"/>
      <c r="FRV11" s="184"/>
      <c r="FRW11" s="184"/>
      <c r="FRX11" s="184"/>
      <c r="FRY11" s="184"/>
      <c r="FRZ11" s="184"/>
      <c r="FSA11" s="184"/>
      <c r="FSB11" s="184"/>
      <c r="FSC11" s="184"/>
      <c r="FSD11" s="184"/>
      <c r="FSE11" s="184"/>
      <c r="FSF11" s="184"/>
      <c r="FSG11" s="184"/>
      <c r="FSH11" s="184"/>
      <c r="FSI11" s="184"/>
      <c r="FSJ11" s="184"/>
      <c r="FSK11" s="184"/>
      <c r="FSL11" s="184"/>
      <c r="FSM11" s="184"/>
      <c r="FSN11" s="184"/>
      <c r="FSO11" s="184"/>
      <c r="FSP11" s="184"/>
      <c r="FSQ11" s="184"/>
      <c r="FSR11" s="184"/>
      <c r="FSS11" s="184"/>
      <c r="FST11" s="184"/>
      <c r="FSU11" s="184"/>
      <c r="FSV11" s="184"/>
      <c r="FSW11" s="184"/>
      <c r="FSX11" s="184"/>
      <c r="FSY11" s="184"/>
      <c r="FSZ11" s="184"/>
      <c r="FTA11" s="184"/>
      <c r="FTB11" s="184"/>
      <c r="FTC11" s="184"/>
      <c r="FTD11" s="184"/>
      <c r="FTE11" s="184"/>
      <c r="FTF11" s="184"/>
      <c r="FTG11" s="184"/>
      <c r="FTH11" s="184"/>
      <c r="FTI11" s="184"/>
      <c r="FTJ11" s="184"/>
      <c r="FTK11" s="184"/>
      <c r="FTL11" s="184"/>
      <c r="FTM11" s="184"/>
      <c r="FTN11" s="184"/>
      <c r="FTO11" s="184"/>
      <c r="FTP11" s="184"/>
      <c r="FTQ11" s="184"/>
      <c r="FTR11" s="184"/>
      <c r="FTS11" s="184"/>
      <c r="FTT11" s="184"/>
      <c r="FTU11" s="184"/>
      <c r="FTV11" s="184"/>
      <c r="FTW11" s="184"/>
      <c r="FTX11" s="184"/>
      <c r="FTY11" s="184"/>
      <c r="FTZ11" s="184"/>
      <c r="FUA11" s="184"/>
      <c r="FUB11" s="184"/>
      <c r="FUC11" s="184"/>
      <c r="FUD11" s="184"/>
      <c r="FUE11" s="184"/>
      <c r="FUF11" s="184"/>
      <c r="FUG11" s="184"/>
      <c r="FUH11" s="184"/>
      <c r="FUI11" s="184"/>
      <c r="FUJ11" s="184"/>
      <c r="FUK11" s="184"/>
      <c r="FUL11" s="184"/>
      <c r="FUM11" s="184"/>
      <c r="FUN11" s="184"/>
      <c r="FUO11" s="184"/>
      <c r="FUP11" s="184"/>
      <c r="FUQ11" s="184"/>
      <c r="FUR11" s="184"/>
      <c r="FUS11" s="184"/>
      <c r="FUT11" s="184"/>
      <c r="FUU11" s="184"/>
      <c r="FUV11" s="184"/>
      <c r="FUW11" s="184"/>
      <c r="FUX11" s="184"/>
      <c r="FUY11" s="184"/>
      <c r="FUZ11" s="184"/>
      <c r="FVA11" s="184"/>
      <c r="FVB11" s="184"/>
      <c r="FVC11" s="184"/>
      <c r="FVD11" s="184"/>
      <c r="FVE11" s="184"/>
      <c r="FVF11" s="184"/>
      <c r="FVG11" s="184"/>
      <c r="FVH11" s="184"/>
      <c r="FVI11" s="184"/>
      <c r="FVJ11" s="184"/>
      <c r="FVK11" s="184"/>
      <c r="FVL11" s="184"/>
      <c r="FVM11" s="184"/>
      <c r="FVN11" s="184"/>
      <c r="FVO11" s="184"/>
      <c r="FVP11" s="184"/>
      <c r="FVQ11" s="184"/>
      <c r="FVR11" s="184"/>
      <c r="FVS11" s="184"/>
      <c r="FVT11" s="184"/>
      <c r="FVU11" s="184"/>
      <c r="FVV11" s="184"/>
      <c r="FVW11" s="184"/>
      <c r="FVX11" s="184"/>
      <c r="FVY11" s="184"/>
      <c r="FVZ11" s="184"/>
      <c r="FWA11" s="184"/>
      <c r="FWB11" s="184"/>
      <c r="FWC11" s="184"/>
      <c r="FWD11" s="184"/>
      <c r="FWE11" s="184"/>
      <c r="FWF11" s="184"/>
      <c r="FWG11" s="184"/>
      <c r="FWH11" s="184"/>
      <c r="FWI11" s="184"/>
      <c r="FWJ11" s="184"/>
      <c r="FWK11" s="184"/>
      <c r="FWL11" s="184"/>
      <c r="FWM11" s="184"/>
      <c r="FWN11" s="184"/>
      <c r="FWO11" s="184"/>
      <c r="FWP11" s="184"/>
      <c r="FWQ11" s="184"/>
      <c r="FWR11" s="184"/>
      <c r="FWS11" s="184"/>
      <c r="FWT11" s="184"/>
      <c r="FWU11" s="184"/>
      <c r="FWV11" s="184"/>
      <c r="FWW11" s="184"/>
      <c r="FWX11" s="184"/>
      <c r="FWY11" s="184"/>
      <c r="FWZ11" s="184"/>
      <c r="FXA11" s="184"/>
      <c r="FXB11" s="184"/>
      <c r="FXC11" s="184"/>
      <c r="FXD11" s="184"/>
      <c r="FXE11" s="184"/>
      <c r="FXF11" s="184"/>
      <c r="FXG11" s="184"/>
      <c r="FXH11" s="184"/>
      <c r="FXI11" s="184"/>
      <c r="FXJ11" s="184"/>
      <c r="FXK11" s="184"/>
      <c r="FXL11" s="184"/>
      <c r="FXM11" s="184"/>
      <c r="FXN11" s="184"/>
      <c r="FXO11" s="184"/>
      <c r="FXP11" s="184"/>
      <c r="FXQ11" s="184"/>
      <c r="FXR11" s="184"/>
      <c r="FXS11" s="184"/>
      <c r="FXT11" s="184"/>
      <c r="FXU11" s="184"/>
      <c r="FXV11" s="184"/>
      <c r="FXW11" s="184"/>
      <c r="FXX11" s="184"/>
      <c r="FXY11" s="184"/>
      <c r="FXZ11" s="184"/>
      <c r="FYA11" s="184"/>
      <c r="FYB11" s="184"/>
      <c r="FYC11" s="184"/>
      <c r="FYD11" s="184"/>
      <c r="FYE11" s="184"/>
      <c r="FYF11" s="184"/>
      <c r="FYG11" s="184"/>
      <c r="FYH11" s="184"/>
      <c r="FYI11" s="184"/>
      <c r="FYJ11" s="184"/>
      <c r="FYK11" s="184"/>
      <c r="FYL11" s="184"/>
      <c r="FYM11" s="184"/>
      <c r="FYN11" s="184"/>
      <c r="FYO11" s="184"/>
      <c r="FYP11" s="184"/>
      <c r="FYQ11" s="184"/>
      <c r="FYR11" s="184"/>
      <c r="FYS11" s="184"/>
      <c r="FYT11" s="184"/>
      <c r="FYU11" s="184"/>
      <c r="FYV11" s="184"/>
      <c r="FYW11" s="184"/>
      <c r="FYX11" s="184"/>
      <c r="FYY11" s="184"/>
      <c r="FYZ11" s="184"/>
      <c r="FZA11" s="184"/>
      <c r="FZB11" s="184"/>
      <c r="FZC11" s="184"/>
      <c r="FZD11" s="184"/>
      <c r="FZE11" s="184"/>
      <c r="FZF11" s="184"/>
      <c r="FZG11" s="184"/>
      <c r="FZH11" s="184"/>
      <c r="FZI11" s="184"/>
      <c r="FZJ11" s="184"/>
      <c r="FZK11" s="184"/>
      <c r="FZL11" s="184"/>
      <c r="FZM11" s="184"/>
      <c r="FZN11" s="184"/>
      <c r="FZO11" s="184"/>
      <c r="FZP11" s="184"/>
      <c r="FZQ11" s="184"/>
      <c r="FZR11" s="184"/>
      <c r="FZS11" s="184"/>
      <c r="FZT11" s="184"/>
      <c r="FZU11" s="184"/>
      <c r="FZV11" s="184"/>
      <c r="FZW11" s="184"/>
      <c r="FZX11" s="184"/>
      <c r="FZY11" s="184"/>
      <c r="FZZ11" s="184"/>
      <c r="GAA11" s="184"/>
      <c r="GAB11" s="184"/>
      <c r="GAC11" s="184"/>
      <c r="GAD11" s="184"/>
      <c r="GAE11" s="184"/>
      <c r="GAF11" s="184"/>
      <c r="GAG11" s="184"/>
      <c r="GAH11" s="184"/>
      <c r="GAI11" s="184"/>
      <c r="GAJ11" s="184"/>
      <c r="GAK11" s="184"/>
      <c r="GAL11" s="184"/>
      <c r="GAM11" s="184"/>
      <c r="GAN11" s="184"/>
      <c r="GAO11" s="184"/>
      <c r="GAP11" s="184"/>
      <c r="GAQ11" s="184"/>
      <c r="GAR11" s="184"/>
      <c r="GAS11" s="184"/>
      <c r="GAT11" s="184"/>
      <c r="GAU11" s="184"/>
      <c r="GAV11" s="184"/>
      <c r="GAW11" s="184"/>
      <c r="GAX11" s="184"/>
      <c r="GAY11" s="184"/>
      <c r="GAZ11" s="184"/>
      <c r="GBA11" s="184"/>
      <c r="GBB11" s="184"/>
      <c r="GBC11" s="184"/>
      <c r="GBD11" s="184"/>
      <c r="GBE11" s="184"/>
      <c r="GBF11" s="184"/>
      <c r="GBG11" s="184"/>
      <c r="GBH11" s="184"/>
      <c r="GBI11" s="184"/>
      <c r="GBJ11" s="184"/>
      <c r="GBK11" s="184"/>
      <c r="GBL11" s="184"/>
      <c r="GBM11" s="184"/>
      <c r="GBN11" s="184"/>
      <c r="GBO11" s="184"/>
      <c r="GBP11" s="184"/>
      <c r="GBQ11" s="184"/>
      <c r="GBR11" s="184"/>
      <c r="GBS11" s="184"/>
      <c r="GBT11" s="184"/>
      <c r="GBU11" s="184"/>
      <c r="GBV11" s="184"/>
      <c r="GBW11" s="184"/>
      <c r="GBX11" s="184"/>
      <c r="GBY11" s="184"/>
      <c r="GBZ11" s="184"/>
      <c r="GCA11" s="184"/>
      <c r="GCB11" s="184"/>
      <c r="GCC11" s="184"/>
      <c r="GCD11" s="184"/>
      <c r="GCE11" s="184"/>
      <c r="GCF11" s="184"/>
      <c r="GCG11" s="184"/>
      <c r="GCH11" s="184"/>
      <c r="GCI11" s="184"/>
      <c r="GCJ11" s="184"/>
      <c r="GCK11" s="184"/>
      <c r="GCL11" s="184"/>
      <c r="GCM11" s="184"/>
      <c r="GCN11" s="184"/>
      <c r="GCO11" s="184"/>
      <c r="GCP11" s="184"/>
      <c r="GCQ11" s="184"/>
      <c r="GCR11" s="184"/>
      <c r="GCS11" s="184"/>
      <c r="GCT11" s="184"/>
      <c r="GCU11" s="184"/>
      <c r="GCV11" s="184"/>
      <c r="GCW11" s="184"/>
      <c r="GCX11" s="184"/>
      <c r="GCY11" s="184"/>
      <c r="GCZ11" s="184"/>
      <c r="GDA11" s="184"/>
      <c r="GDB11" s="184"/>
      <c r="GDC11" s="184"/>
      <c r="GDD11" s="184"/>
      <c r="GDE11" s="184"/>
      <c r="GDF11" s="184"/>
      <c r="GDG11" s="184"/>
      <c r="GDH11" s="184"/>
      <c r="GDI11" s="184"/>
      <c r="GDJ11" s="184"/>
      <c r="GDK11" s="184"/>
      <c r="GDL11" s="184"/>
      <c r="GDM11" s="184"/>
      <c r="GDN11" s="184"/>
      <c r="GDO11" s="184"/>
      <c r="GDP11" s="184"/>
      <c r="GDQ11" s="184"/>
      <c r="GDR11" s="184"/>
      <c r="GDS11" s="184"/>
      <c r="GDT11" s="184"/>
      <c r="GDU11" s="184"/>
      <c r="GDV11" s="184"/>
      <c r="GDW11" s="184"/>
      <c r="GDX11" s="184"/>
      <c r="GDY11" s="184"/>
      <c r="GDZ11" s="184"/>
      <c r="GEA11" s="184"/>
      <c r="GEB11" s="184"/>
      <c r="GEC11" s="184"/>
      <c r="GED11" s="184"/>
      <c r="GEE11" s="184"/>
      <c r="GEF11" s="184"/>
      <c r="GEG11" s="184"/>
      <c r="GEH11" s="184"/>
      <c r="GEI11" s="184"/>
      <c r="GEJ11" s="184"/>
      <c r="GEK11" s="184"/>
      <c r="GEL11" s="184"/>
      <c r="GEM11" s="184"/>
      <c r="GEN11" s="184"/>
      <c r="GEO11" s="184"/>
      <c r="GEP11" s="184"/>
      <c r="GEQ11" s="184"/>
      <c r="GER11" s="184"/>
      <c r="GES11" s="184"/>
      <c r="GET11" s="184"/>
      <c r="GEU11" s="184"/>
      <c r="GEV11" s="184"/>
      <c r="GEW11" s="184"/>
      <c r="GEX11" s="184"/>
      <c r="GEY11" s="184"/>
      <c r="GEZ11" s="184"/>
      <c r="GFA11" s="184"/>
      <c r="GFB11" s="184"/>
      <c r="GFC11" s="184"/>
      <c r="GFD11" s="184"/>
      <c r="GFE11" s="184"/>
      <c r="GFF11" s="184"/>
      <c r="GFG11" s="184"/>
      <c r="GFH11" s="184"/>
      <c r="GFI11" s="184"/>
      <c r="GFJ11" s="184"/>
      <c r="GFK11" s="184"/>
      <c r="GFL11" s="184"/>
      <c r="GFM11" s="184"/>
      <c r="GFN11" s="184"/>
      <c r="GFO11" s="184"/>
      <c r="GFP11" s="184"/>
      <c r="GFQ11" s="184"/>
      <c r="GFR11" s="184"/>
      <c r="GFS11" s="184"/>
      <c r="GFT11" s="184"/>
      <c r="GFU11" s="184"/>
      <c r="GFV11" s="184"/>
      <c r="GFW11" s="184"/>
      <c r="GFX11" s="184"/>
      <c r="GFY11" s="184"/>
      <c r="GFZ11" s="184"/>
      <c r="GGA11" s="184"/>
      <c r="GGB11" s="184"/>
      <c r="GGC11" s="184"/>
      <c r="GGD11" s="184"/>
      <c r="GGE11" s="184"/>
      <c r="GGF11" s="184"/>
      <c r="GGG11" s="184"/>
      <c r="GGH11" s="184"/>
      <c r="GGI11" s="184"/>
      <c r="GGJ11" s="184"/>
      <c r="GGK11" s="184"/>
      <c r="GGL11" s="184"/>
      <c r="GGM11" s="184"/>
      <c r="GGN11" s="184"/>
      <c r="GGO11" s="184"/>
      <c r="GGP11" s="184"/>
      <c r="GGQ11" s="184"/>
      <c r="GGR11" s="184"/>
      <c r="GGS11" s="184"/>
      <c r="GGT11" s="184"/>
      <c r="GGU11" s="184"/>
      <c r="GGV11" s="184"/>
      <c r="GGW11" s="184"/>
      <c r="GGX11" s="184"/>
      <c r="GGY11" s="184"/>
      <c r="GGZ11" s="184"/>
      <c r="GHA11" s="184"/>
      <c r="GHB11" s="184"/>
      <c r="GHC11" s="184"/>
      <c r="GHD11" s="184"/>
      <c r="GHE11" s="184"/>
      <c r="GHF11" s="184"/>
      <c r="GHG11" s="184"/>
      <c r="GHH11" s="184"/>
      <c r="GHI11" s="184"/>
      <c r="GHJ11" s="184"/>
      <c r="GHK11" s="184"/>
      <c r="GHL11" s="184"/>
      <c r="GHM11" s="184"/>
      <c r="GHN11" s="184"/>
      <c r="GHO11" s="184"/>
      <c r="GHP11" s="184"/>
      <c r="GHQ11" s="184"/>
      <c r="GHR11" s="184"/>
      <c r="GHS11" s="184"/>
      <c r="GHT11" s="184"/>
      <c r="GHU11" s="184"/>
      <c r="GHV11" s="184"/>
      <c r="GHW11" s="184"/>
      <c r="GHX11" s="184"/>
      <c r="GHY11" s="184"/>
      <c r="GHZ11" s="184"/>
      <c r="GIA11" s="184"/>
      <c r="GIB11" s="184"/>
      <c r="GIC11" s="184"/>
      <c r="GID11" s="184"/>
      <c r="GIE11" s="184"/>
      <c r="GIF11" s="184"/>
      <c r="GIG11" s="184"/>
      <c r="GIH11" s="184"/>
      <c r="GII11" s="184"/>
      <c r="GIJ11" s="184"/>
      <c r="GIK11" s="184"/>
      <c r="GIL11" s="184"/>
      <c r="GIM11" s="184"/>
      <c r="GIN11" s="184"/>
      <c r="GIO11" s="184"/>
      <c r="GIP11" s="184"/>
      <c r="GIQ11" s="184"/>
      <c r="GIR11" s="184"/>
      <c r="GIS11" s="184"/>
      <c r="GIT11" s="184"/>
      <c r="GIU11" s="184"/>
      <c r="GIV11" s="184"/>
      <c r="GIW11" s="184"/>
      <c r="GIX11" s="184"/>
      <c r="GIY11" s="184"/>
      <c r="GIZ11" s="184"/>
      <c r="GJA11" s="184"/>
      <c r="GJB11" s="184"/>
      <c r="GJC11" s="184"/>
      <c r="GJD11" s="184"/>
      <c r="GJE11" s="184"/>
      <c r="GJF11" s="184"/>
      <c r="GJG11" s="184"/>
      <c r="GJH11" s="184"/>
      <c r="GJI11" s="184"/>
      <c r="GJJ11" s="184"/>
      <c r="GJK11" s="184"/>
      <c r="GJL11" s="184"/>
      <c r="GJM11" s="184"/>
      <c r="GJN11" s="184"/>
      <c r="GJO11" s="184"/>
      <c r="GJP11" s="184"/>
      <c r="GJQ11" s="184"/>
      <c r="GJR11" s="184"/>
      <c r="GJS11" s="184"/>
      <c r="GJT11" s="184"/>
      <c r="GJU11" s="184"/>
      <c r="GJV11" s="184"/>
      <c r="GJW11" s="184"/>
      <c r="GJX11" s="184"/>
      <c r="GJY11" s="184"/>
      <c r="GJZ11" s="184"/>
      <c r="GKA11" s="184"/>
      <c r="GKB11" s="184"/>
      <c r="GKC11" s="184"/>
      <c r="GKD11" s="184"/>
      <c r="GKE11" s="184"/>
      <c r="GKF11" s="184"/>
      <c r="GKG11" s="184"/>
      <c r="GKH11" s="184"/>
      <c r="GKI11" s="184"/>
      <c r="GKJ11" s="184"/>
      <c r="GKK11" s="184"/>
      <c r="GKL11" s="184"/>
      <c r="GKM11" s="184"/>
      <c r="GKN11" s="184"/>
      <c r="GKO11" s="184"/>
      <c r="GKP11" s="184"/>
      <c r="GKQ11" s="184"/>
      <c r="GKR11" s="184"/>
      <c r="GKS11" s="184"/>
      <c r="GKT11" s="184"/>
      <c r="GKU11" s="184"/>
      <c r="GKV11" s="184"/>
      <c r="GKW11" s="184"/>
      <c r="GKX11" s="184"/>
      <c r="GKY11" s="184"/>
      <c r="GKZ11" s="184"/>
      <c r="GLA11" s="184"/>
      <c r="GLB11" s="184"/>
      <c r="GLC11" s="184"/>
      <c r="GLD11" s="184"/>
      <c r="GLE11" s="184"/>
      <c r="GLF11" s="184"/>
      <c r="GLG11" s="184"/>
      <c r="GLH11" s="184"/>
      <c r="GLI11" s="184"/>
      <c r="GLJ11" s="184"/>
      <c r="GLK11" s="184"/>
      <c r="GLL11" s="184"/>
      <c r="GLM11" s="184"/>
      <c r="GLN11" s="184"/>
      <c r="GLO11" s="184"/>
      <c r="GLP11" s="184"/>
      <c r="GLQ11" s="184"/>
      <c r="GLR11" s="184"/>
      <c r="GLS11" s="184"/>
      <c r="GLT11" s="184"/>
      <c r="GLU11" s="184"/>
      <c r="GLV11" s="184"/>
      <c r="GLW11" s="184"/>
      <c r="GLX11" s="184"/>
      <c r="GLY11" s="184"/>
      <c r="GLZ11" s="184"/>
      <c r="GMA11" s="184"/>
      <c r="GMB11" s="184"/>
      <c r="GMC11" s="184"/>
      <c r="GMD11" s="184"/>
      <c r="GME11" s="184"/>
      <c r="GMF11" s="184"/>
      <c r="GMG11" s="184"/>
      <c r="GMH11" s="184"/>
      <c r="GMI11" s="184"/>
      <c r="GMJ11" s="184"/>
      <c r="GMK11" s="184"/>
      <c r="GML11" s="184"/>
      <c r="GMM11" s="184"/>
      <c r="GMN11" s="184"/>
      <c r="GMO11" s="184"/>
      <c r="GMP11" s="184"/>
      <c r="GMQ11" s="184"/>
      <c r="GMR11" s="184"/>
      <c r="GMS11" s="184"/>
      <c r="GMT11" s="184"/>
      <c r="GMU11" s="184"/>
      <c r="GMV11" s="184"/>
      <c r="GMW11" s="184"/>
      <c r="GMX11" s="184"/>
      <c r="GMY11" s="184"/>
      <c r="GMZ11" s="184"/>
      <c r="GNA11" s="184"/>
      <c r="GNB11" s="184"/>
      <c r="GNC11" s="184"/>
      <c r="GND11" s="184"/>
      <c r="GNE11" s="184"/>
      <c r="GNF11" s="184"/>
      <c r="GNG11" s="184"/>
      <c r="GNH11" s="184"/>
      <c r="GNI11" s="184"/>
      <c r="GNJ11" s="184"/>
      <c r="GNK11" s="184"/>
      <c r="GNL11" s="184"/>
      <c r="GNM11" s="184"/>
      <c r="GNN11" s="184"/>
      <c r="GNO11" s="184"/>
      <c r="GNP11" s="184"/>
      <c r="GNQ11" s="184"/>
      <c r="GNR11" s="184"/>
      <c r="GNS11" s="184"/>
      <c r="GNT11" s="184"/>
      <c r="GNU11" s="184"/>
      <c r="GNV11" s="184"/>
      <c r="GNW11" s="184"/>
      <c r="GNX11" s="184"/>
      <c r="GNY11" s="184"/>
      <c r="GNZ11" s="184"/>
      <c r="GOA11" s="184"/>
      <c r="GOB11" s="184"/>
      <c r="GOC11" s="184"/>
      <c r="GOD11" s="184"/>
      <c r="GOE11" s="184"/>
      <c r="GOF11" s="184"/>
      <c r="GOG11" s="184"/>
      <c r="GOH11" s="184"/>
      <c r="GOI11" s="184"/>
      <c r="GOJ11" s="184"/>
      <c r="GOK11" s="184"/>
      <c r="GOL11" s="184"/>
      <c r="GOM11" s="184"/>
      <c r="GON11" s="184"/>
      <c r="GOO11" s="184"/>
      <c r="GOP11" s="184"/>
      <c r="GOQ11" s="184"/>
      <c r="GOR11" s="184"/>
      <c r="GOS11" s="184"/>
      <c r="GOT11" s="184"/>
      <c r="GOU11" s="184"/>
      <c r="GOV11" s="184"/>
      <c r="GOW11" s="184"/>
      <c r="GOX11" s="184"/>
      <c r="GOY11" s="184"/>
      <c r="GOZ11" s="184"/>
      <c r="GPA11" s="184"/>
      <c r="GPB11" s="184"/>
      <c r="GPC11" s="184"/>
      <c r="GPD11" s="184"/>
      <c r="GPE11" s="184"/>
      <c r="GPF11" s="184"/>
      <c r="GPG11" s="184"/>
      <c r="GPH11" s="184"/>
      <c r="GPI11" s="184"/>
      <c r="GPJ11" s="184"/>
      <c r="GPK11" s="184"/>
      <c r="GPL11" s="184"/>
      <c r="GPM11" s="184"/>
      <c r="GPN11" s="184"/>
      <c r="GPO11" s="184"/>
      <c r="GPP11" s="184"/>
      <c r="GPQ11" s="184"/>
      <c r="GPR11" s="184"/>
      <c r="GPS11" s="184"/>
      <c r="GPT11" s="184"/>
      <c r="GPU11" s="184"/>
      <c r="GPV11" s="184"/>
      <c r="GPW11" s="184"/>
      <c r="GPX11" s="184"/>
      <c r="GPY11" s="184"/>
      <c r="GPZ11" s="184"/>
      <c r="GQA11" s="184"/>
      <c r="GQB11" s="184"/>
      <c r="GQC11" s="184"/>
      <c r="GQD11" s="184"/>
      <c r="GQE11" s="184"/>
      <c r="GQF11" s="184"/>
      <c r="GQG11" s="184"/>
      <c r="GQH11" s="184"/>
      <c r="GQI11" s="184"/>
      <c r="GQJ11" s="184"/>
      <c r="GQK11" s="184"/>
      <c r="GQL11" s="184"/>
      <c r="GQM11" s="184"/>
      <c r="GQN11" s="184"/>
      <c r="GQO11" s="184"/>
      <c r="GQP11" s="184"/>
      <c r="GQQ11" s="184"/>
      <c r="GQR11" s="184"/>
      <c r="GQS11" s="184"/>
      <c r="GQT11" s="184"/>
      <c r="GQU11" s="184"/>
      <c r="GQV11" s="184"/>
      <c r="GQW11" s="184"/>
      <c r="GQX11" s="184"/>
      <c r="GQY11" s="184"/>
      <c r="GQZ11" s="184"/>
      <c r="GRA11" s="184"/>
      <c r="GRB11" s="184"/>
      <c r="GRC11" s="184"/>
      <c r="GRD11" s="184"/>
      <c r="GRE11" s="184"/>
      <c r="GRF11" s="184"/>
      <c r="GRG11" s="184"/>
      <c r="GRH11" s="184"/>
      <c r="GRI11" s="184"/>
      <c r="GRJ11" s="184"/>
      <c r="GRK11" s="184"/>
      <c r="GRL11" s="184"/>
      <c r="GRM11" s="184"/>
      <c r="GRN11" s="184"/>
      <c r="GRO11" s="184"/>
      <c r="GRP11" s="184"/>
      <c r="GRQ11" s="184"/>
      <c r="GRR11" s="184"/>
      <c r="GRS11" s="184"/>
      <c r="GRT11" s="184"/>
      <c r="GRU11" s="184"/>
      <c r="GRV11" s="184"/>
      <c r="GRW11" s="184"/>
      <c r="GRX11" s="184"/>
      <c r="GRY11" s="184"/>
      <c r="GRZ11" s="184"/>
      <c r="GSA11" s="184"/>
      <c r="GSB11" s="184"/>
      <c r="GSC11" s="184"/>
      <c r="GSD11" s="184"/>
      <c r="GSE11" s="184"/>
      <c r="GSF11" s="184"/>
      <c r="GSG11" s="184"/>
      <c r="GSH11" s="184"/>
      <c r="GSI11" s="184"/>
      <c r="GSJ11" s="184"/>
      <c r="GSK11" s="184"/>
      <c r="GSL11" s="184"/>
      <c r="GSM11" s="184"/>
      <c r="GSN11" s="184"/>
      <c r="GSO11" s="184"/>
      <c r="GSP11" s="184"/>
      <c r="GSQ11" s="184"/>
      <c r="GSR11" s="184"/>
      <c r="GSS11" s="184"/>
      <c r="GST11" s="184"/>
      <c r="GSU11" s="184"/>
      <c r="GSV11" s="184"/>
      <c r="GSW11" s="184"/>
      <c r="GSX11" s="184"/>
      <c r="GSY11" s="184"/>
      <c r="GSZ11" s="184"/>
      <c r="GTA11" s="184"/>
      <c r="GTB11" s="184"/>
      <c r="GTC11" s="184"/>
      <c r="GTD11" s="184"/>
      <c r="GTE11" s="184"/>
      <c r="GTF11" s="184"/>
      <c r="GTG11" s="184"/>
      <c r="GTH11" s="184"/>
      <c r="GTI11" s="184"/>
      <c r="GTJ11" s="184"/>
      <c r="GTK11" s="184"/>
      <c r="GTL11" s="184"/>
      <c r="GTM11" s="184"/>
      <c r="GTN11" s="184"/>
      <c r="GTO11" s="184"/>
      <c r="GTP11" s="184"/>
      <c r="GTQ11" s="184"/>
      <c r="GTR11" s="184"/>
      <c r="GTS11" s="184"/>
      <c r="GTT11" s="184"/>
      <c r="GTU11" s="184"/>
      <c r="GTV11" s="184"/>
      <c r="GTW11" s="184"/>
      <c r="GTX11" s="184"/>
      <c r="GTY11" s="184"/>
      <c r="GTZ11" s="184"/>
      <c r="GUA11" s="184"/>
      <c r="GUB11" s="184"/>
      <c r="GUC11" s="184"/>
      <c r="GUD11" s="184"/>
      <c r="GUE11" s="184"/>
      <c r="GUF11" s="184"/>
      <c r="GUG11" s="184"/>
      <c r="GUH11" s="184"/>
      <c r="GUI11" s="184"/>
      <c r="GUJ11" s="184"/>
      <c r="GUK11" s="184"/>
      <c r="GUL11" s="184"/>
      <c r="GUM11" s="184"/>
      <c r="GUN11" s="184"/>
      <c r="GUO11" s="184"/>
      <c r="GUP11" s="184"/>
      <c r="GUQ11" s="184"/>
      <c r="GUR11" s="184"/>
      <c r="GUS11" s="184"/>
      <c r="GUT11" s="184"/>
      <c r="GUU11" s="184"/>
      <c r="GUV11" s="184"/>
      <c r="GUW11" s="184"/>
      <c r="GUX11" s="184"/>
      <c r="GUY11" s="184"/>
      <c r="GUZ11" s="184"/>
      <c r="GVA11" s="184"/>
      <c r="GVB11" s="184"/>
      <c r="GVC11" s="184"/>
      <c r="GVD11" s="184"/>
      <c r="GVE11" s="184"/>
      <c r="GVF11" s="184"/>
      <c r="GVG11" s="184"/>
      <c r="GVH11" s="184"/>
      <c r="GVI11" s="184"/>
      <c r="GVJ11" s="184"/>
      <c r="GVK11" s="184"/>
      <c r="GVL11" s="184"/>
      <c r="GVM11" s="184"/>
      <c r="GVN11" s="184"/>
      <c r="GVO11" s="184"/>
      <c r="GVP11" s="184"/>
      <c r="GVQ11" s="184"/>
      <c r="GVR11" s="184"/>
      <c r="GVS11" s="184"/>
      <c r="GVT11" s="184"/>
      <c r="GVU11" s="184"/>
      <c r="GVV11" s="184"/>
      <c r="GVW11" s="184"/>
      <c r="GVX11" s="184"/>
      <c r="GVY11" s="184"/>
      <c r="GVZ11" s="184"/>
      <c r="GWA11" s="184"/>
      <c r="GWB11" s="184"/>
      <c r="GWC11" s="184"/>
      <c r="GWD11" s="184"/>
      <c r="GWE11" s="184"/>
      <c r="GWF11" s="184"/>
      <c r="GWG11" s="184"/>
      <c r="GWH11" s="184"/>
      <c r="GWI11" s="184"/>
      <c r="GWJ11" s="184"/>
      <c r="GWK11" s="184"/>
      <c r="GWL11" s="184"/>
      <c r="GWM11" s="184"/>
      <c r="GWN11" s="184"/>
      <c r="GWO11" s="184"/>
      <c r="GWP11" s="184"/>
      <c r="GWQ11" s="184"/>
      <c r="GWR11" s="184"/>
      <c r="GWS11" s="184"/>
      <c r="GWT11" s="184"/>
      <c r="GWU11" s="184"/>
      <c r="GWV11" s="184"/>
      <c r="GWW11" s="184"/>
      <c r="GWX11" s="184"/>
      <c r="GWY11" s="184"/>
      <c r="GWZ11" s="184"/>
      <c r="GXA11" s="184"/>
      <c r="GXB11" s="184"/>
      <c r="GXC11" s="184"/>
      <c r="GXD11" s="184"/>
      <c r="GXE11" s="184"/>
      <c r="GXF11" s="184"/>
      <c r="GXG11" s="184"/>
      <c r="GXH11" s="184"/>
      <c r="GXI11" s="184"/>
      <c r="GXJ11" s="184"/>
      <c r="GXK11" s="184"/>
      <c r="GXL11" s="184"/>
      <c r="GXM11" s="184"/>
      <c r="GXN11" s="184"/>
      <c r="GXO11" s="184"/>
      <c r="GXP11" s="184"/>
      <c r="GXQ11" s="184"/>
      <c r="GXR11" s="184"/>
      <c r="GXS11" s="184"/>
      <c r="GXT11" s="184"/>
      <c r="GXU11" s="184"/>
      <c r="GXV11" s="184"/>
      <c r="GXW11" s="184"/>
      <c r="GXX11" s="184"/>
      <c r="GXY11" s="184"/>
      <c r="GXZ11" s="184"/>
      <c r="GYA11" s="184"/>
      <c r="GYB11" s="184"/>
      <c r="GYC11" s="184"/>
      <c r="GYD11" s="184"/>
      <c r="GYE11" s="184"/>
      <c r="GYF11" s="184"/>
      <c r="GYG11" s="184"/>
      <c r="GYH11" s="184"/>
      <c r="GYI11" s="184"/>
      <c r="GYJ11" s="184"/>
      <c r="GYK11" s="184"/>
      <c r="GYL11" s="184"/>
      <c r="GYM11" s="184"/>
      <c r="GYN11" s="184"/>
      <c r="GYO11" s="184"/>
      <c r="GYP11" s="184"/>
      <c r="GYQ11" s="184"/>
      <c r="GYR11" s="184"/>
      <c r="GYS11" s="184"/>
      <c r="GYT11" s="184"/>
      <c r="GYU11" s="184"/>
      <c r="GYV11" s="184"/>
      <c r="GYW11" s="184"/>
      <c r="GYX11" s="184"/>
      <c r="GYY11" s="184"/>
      <c r="GYZ11" s="184"/>
      <c r="GZA11" s="184"/>
      <c r="GZB11" s="184"/>
      <c r="GZC11" s="184"/>
      <c r="GZD11" s="184"/>
      <c r="GZE11" s="184"/>
      <c r="GZF11" s="184"/>
      <c r="GZG11" s="184"/>
      <c r="GZH11" s="184"/>
      <c r="GZI11" s="184"/>
      <c r="GZJ11" s="184"/>
      <c r="GZK11" s="184"/>
      <c r="GZL11" s="184"/>
      <c r="GZM11" s="184"/>
      <c r="GZN11" s="184"/>
      <c r="GZO11" s="184"/>
      <c r="GZP11" s="184"/>
      <c r="GZQ11" s="184"/>
      <c r="GZR11" s="184"/>
      <c r="GZS11" s="184"/>
      <c r="GZT11" s="184"/>
      <c r="GZU11" s="184"/>
      <c r="GZV11" s="184"/>
      <c r="GZW11" s="184"/>
      <c r="GZX11" s="184"/>
      <c r="GZY11" s="184"/>
      <c r="GZZ11" s="184"/>
      <c r="HAA11" s="184"/>
      <c r="HAB11" s="184"/>
      <c r="HAC11" s="184"/>
      <c r="HAD11" s="184"/>
      <c r="HAE11" s="184"/>
      <c r="HAF11" s="184"/>
      <c r="HAG11" s="184"/>
      <c r="HAH11" s="184"/>
      <c r="HAI11" s="184"/>
      <c r="HAJ11" s="184"/>
      <c r="HAK11" s="184"/>
      <c r="HAL11" s="184"/>
      <c r="HAM11" s="184"/>
      <c r="HAN11" s="184"/>
      <c r="HAO11" s="184"/>
      <c r="HAP11" s="184"/>
      <c r="HAQ11" s="184"/>
      <c r="HAR11" s="184"/>
      <c r="HAS11" s="184"/>
      <c r="HAT11" s="184"/>
      <c r="HAU11" s="184"/>
      <c r="HAV11" s="184"/>
      <c r="HAW11" s="184"/>
      <c r="HAX11" s="184"/>
      <c r="HAY11" s="184"/>
      <c r="HAZ11" s="184"/>
      <c r="HBA11" s="184"/>
      <c r="HBB11" s="184"/>
      <c r="HBC11" s="184"/>
      <c r="HBD11" s="184"/>
      <c r="HBE11" s="184"/>
      <c r="HBF11" s="184"/>
      <c r="HBG11" s="184"/>
      <c r="HBH11" s="184"/>
      <c r="HBI11" s="184"/>
      <c r="HBJ11" s="184"/>
      <c r="HBK11" s="184"/>
      <c r="HBL11" s="184"/>
      <c r="HBM11" s="184"/>
      <c r="HBN11" s="184"/>
      <c r="HBO11" s="184"/>
      <c r="HBP11" s="184"/>
      <c r="HBQ11" s="184"/>
      <c r="HBR11" s="184"/>
      <c r="HBS11" s="184"/>
      <c r="HBT11" s="184"/>
      <c r="HBU11" s="184"/>
      <c r="HBV11" s="184"/>
      <c r="HBW11" s="184"/>
      <c r="HBX11" s="184"/>
      <c r="HBY11" s="184"/>
      <c r="HBZ11" s="184"/>
      <c r="HCA11" s="184"/>
      <c r="HCB11" s="184"/>
      <c r="HCC11" s="184"/>
      <c r="HCD11" s="184"/>
      <c r="HCE11" s="184"/>
      <c r="HCF11" s="184"/>
      <c r="HCG11" s="184"/>
      <c r="HCH11" s="184"/>
      <c r="HCI11" s="184"/>
      <c r="HCJ11" s="184"/>
      <c r="HCK11" s="184"/>
      <c r="HCL11" s="184"/>
      <c r="HCM11" s="184"/>
      <c r="HCN11" s="184"/>
      <c r="HCO11" s="184"/>
      <c r="HCP11" s="184"/>
      <c r="HCQ11" s="184"/>
      <c r="HCR11" s="184"/>
      <c r="HCS11" s="184"/>
      <c r="HCT11" s="184"/>
      <c r="HCU11" s="184"/>
      <c r="HCV11" s="184"/>
      <c r="HCW11" s="184"/>
      <c r="HCX11" s="184"/>
      <c r="HCY11" s="184"/>
      <c r="HCZ11" s="184"/>
      <c r="HDA11" s="184"/>
      <c r="HDB11" s="184"/>
      <c r="HDC11" s="184"/>
      <c r="HDD11" s="184"/>
      <c r="HDE11" s="184"/>
      <c r="HDF11" s="184"/>
      <c r="HDG11" s="184"/>
      <c r="HDH11" s="184"/>
      <c r="HDI11" s="184"/>
      <c r="HDJ11" s="184"/>
      <c r="HDK11" s="184"/>
      <c r="HDL11" s="184"/>
      <c r="HDM11" s="184"/>
      <c r="HDN11" s="184"/>
      <c r="HDO11" s="184"/>
      <c r="HDP11" s="184"/>
      <c r="HDQ11" s="184"/>
      <c r="HDR11" s="184"/>
      <c r="HDS11" s="184"/>
      <c r="HDT11" s="184"/>
      <c r="HDU11" s="184"/>
      <c r="HDV11" s="184"/>
      <c r="HDW11" s="184"/>
      <c r="HDX11" s="184"/>
      <c r="HDY11" s="184"/>
      <c r="HDZ11" s="184"/>
      <c r="HEA11" s="184"/>
      <c r="HEB11" s="184"/>
      <c r="HEC11" s="184"/>
      <c r="HED11" s="184"/>
      <c r="HEE11" s="184"/>
      <c r="HEF11" s="184"/>
      <c r="HEG11" s="184"/>
      <c r="HEH11" s="184"/>
      <c r="HEI11" s="184"/>
      <c r="HEJ11" s="184"/>
      <c r="HEK11" s="184"/>
      <c r="HEL11" s="184"/>
      <c r="HEM11" s="184"/>
      <c r="HEN11" s="184"/>
      <c r="HEO11" s="184"/>
      <c r="HEP11" s="184"/>
      <c r="HEQ11" s="184"/>
      <c r="HER11" s="184"/>
      <c r="HES11" s="184"/>
      <c r="HET11" s="184"/>
      <c r="HEU11" s="184"/>
      <c r="HEV11" s="184"/>
      <c r="HEW11" s="184"/>
      <c r="HEX11" s="184"/>
      <c r="HEY11" s="184"/>
      <c r="HEZ11" s="184"/>
      <c r="HFA11" s="184"/>
      <c r="HFB11" s="184"/>
      <c r="HFC11" s="184"/>
      <c r="HFD11" s="184"/>
      <c r="HFE11" s="184"/>
      <c r="HFF11" s="184"/>
      <c r="HFG11" s="184"/>
      <c r="HFH11" s="184"/>
      <c r="HFI11" s="184"/>
      <c r="HFJ11" s="184"/>
      <c r="HFK11" s="184"/>
      <c r="HFL11" s="184"/>
      <c r="HFM11" s="184"/>
      <c r="HFN11" s="184"/>
      <c r="HFO11" s="184"/>
      <c r="HFP11" s="184"/>
      <c r="HFQ11" s="184"/>
      <c r="HFR11" s="184"/>
      <c r="HFS11" s="184"/>
      <c r="HFT11" s="184"/>
      <c r="HFU11" s="184"/>
      <c r="HFV11" s="184"/>
      <c r="HFW11" s="184"/>
      <c r="HFX11" s="184"/>
      <c r="HFY11" s="184"/>
      <c r="HFZ11" s="184"/>
      <c r="HGA11" s="184"/>
      <c r="HGB11" s="184"/>
      <c r="HGC11" s="184"/>
      <c r="HGD11" s="184"/>
      <c r="HGE11" s="184"/>
      <c r="HGF11" s="184"/>
      <c r="HGG11" s="184"/>
      <c r="HGH11" s="184"/>
      <c r="HGI11" s="184"/>
      <c r="HGJ11" s="184"/>
      <c r="HGK11" s="184"/>
      <c r="HGL11" s="184"/>
      <c r="HGM11" s="184"/>
      <c r="HGN11" s="184"/>
      <c r="HGO11" s="184"/>
      <c r="HGP11" s="184"/>
      <c r="HGQ11" s="184"/>
      <c r="HGR11" s="184"/>
      <c r="HGS11" s="184"/>
      <c r="HGT11" s="184"/>
      <c r="HGU11" s="184"/>
      <c r="HGV11" s="184"/>
      <c r="HGW11" s="184"/>
      <c r="HGX11" s="184"/>
      <c r="HGY11" s="184"/>
      <c r="HGZ11" s="184"/>
      <c r="HHA11" s="184"/>
      <c r="HHB11" s="184"/>
      <c r="HHC11" s="184"/>
      <c r="HHD11" s="184"/>
      <c r="HHE11" s="184"/>
      <c r="HHF11" s="184"/>
      <c r="HHG11" s="184"/>
      <c r="HHH11" s="184"/>
      <c r="HHI11" s="184"/>
      <c r="HHJ11" s="184"/>
      <c r="HHK11" s="184"/>
      <c r="HHL11" s="184"/>
      <c r="HHM11" s="184"/>
      <c r="HHN11" s="184"/>
      <c r="HHO11" s="184"/>
      <c r="HHP11" s="184"/>
      <c r="HHQ11" s="184"/>
      <c r="HHR11" s="184"/>
      <c r="HHS11" s="184"/>
      <c r="HHT11" s="184"/>
      <c r="HHU11" s="184"/>
      <c r="HHV11" s="184"/>
      <c r="HHW11" s="184"/>
      <c r="HHX11" s="184"/>
      <c r="HHY11" s="184"/>
      <c r="HHZ11" s="184"/>
      <c r="HIA11" s="184"/>
      <c r="HIB11" s="184"/>
      <c r="HIC11" s="184"/>
      <c r="HID11" s="184"/>
      <c r="HIE11" s="184"/>
      <c r="HIF11" s="184"/>
      <c r="HIG11" s="184"/>
      <c r="HIH11" s="184"/>
      <c r="HII11" s="184"/>
      <c r="HIJ11" s="184"/>
      <c r="HIK11" s="184"/>
      <c r="HIL11" s="184"/>
      <c r="HIM11" s="184"/>
      <c r="HIN11" s="184"/>
      <c r="HIO11" s="184"/>
      <c r="HIP11" s="184"/>
      <c r="HIQ11" s="184"/>
      <c r="HIR11" s="184"/>
      <c r="HIS11" s="184"/>
      <c r="HIT11" s="184"/>
      <c r="HIU11" s="184"/>
      <c r="HIV11" s="184"/>
      <c r="HIW11" s="184"/>
      <c r="HIX11" s="184"/>
      <c r="HIY11" s="184"/>
      <c r="HIZ11" s="184"/>
      <c r="HJA11" s="184"/>
      <c r="HJB11" s="184"/>
      <c r="HJC11" s="184"/>
      <c r="HJD11" s="184"/>
      <c r="HJE11" s="184"/>
      <c r="HJF11" s="184"/>
      <c r="HJG11" s="184"/>
      <c r="HJH11" s="184"/>
      <c r="HJI11" s="184"/>
      <c r="HJJ11" s="184"/>
      <c r="HJK11" s="184"/>
      <c r="HJL11" s="184"/>
      <c r="HJM11" s="184"/>
      <c r="HJN11" s="184"/>
      <c r="HJO11" s="184"/>
      <c r="HJP11" s="184"/>
      <c r="HJQ11" s="184"/>
      <c r="HJR11" s="184"/>
      <c r="HJS11" s="184"/>
      <c r="HJT11" s="184"/>
      <c r="HJU11" s="184"/>
      <c r="HJV11" s="184"/>
      <c r="HJW11" s="184"/>
      <c r="HJX11" s="184"/>
      <c r="HJY11" s="184"/>
      <c r="HJZ11" s="184"/>
      <c r="HKA11" s="184"/>
      <c r="HKB11" s="184"/>
      <c r="HKC11" s="184"/>
      <c r="HKD11" s="184"/>
      <c r="HKE11" s="184"/>
      <c r="HKF11" s="184"/>
      <c r="HKG11" s="184"/>
      <c r="HKH11" s="184"/>
      <c r="HKI11" s="184"/>
      <c r="HKJ11" s="184"/>
      <c r="HKK11" s="184"/>
      <c r="HKL11" s="184"/>
      <c r="HKM11" s="184"/>
      <c r="HKN11" s="184"/>
      <c r="HKO11" s="184"/>
      <c r="HKP11" s="184"/>
      <c r="HKQ11" s="184"/>
      <c r="HKR11" s="184"/>
      <c r="HKS11" s="184"/>
      <c r="HKT11" s="184"/>
      <c r="HKU11" s="184"/>
      <c r="HKV11" s="184"/>
      <c r="HKW11" s="184"/>
      <c r="HKX11" s="184"/>
      <c r="HKY11" s="184"/>
      <c r="HKZ11" s="184"/>
      <c r="HLA11" s="184"/>
      <c r="HLB11" s="184"/>
      <c r="HLC11" s="184"/>
      <c r="HLD11" s="184"/>
      <c r="HLE11" s="184"/>
      <c r="HLF11" s="184"/>
      <c r="HLG11" s="184"/>
      <c r="HLH11" s="184"/>
      <c r="HLI11" s="184"/>
      <c r="HLJ11" s="184"/>
      <c r="HLK11" s="184"/>
      <c r="HLL11" s="184"/>
      <c r="HLM11" s="184"/>
      <c r="HLN11" s="184"/>
      <c r="HLO11" s="184"/>
      <c r="HLP11" s="184"/>
      <c r="HLQ11" s="184"/>
      <c r="HLR11" s="184"/>
      <c r="HLS11" s="184"/>
      <c r="HLT11" s="184"/>
      <c r="HLU11" s="184"/>
      <c r="HLV11" s="184"/>
      <c r="HLW11" s="184"/>
      <c r="HLX11" s="184"/>
      <c r="HLY11" s="184"/>
      <c r="HLZ11" s="184"/>
      <c r="HMA11" s="184"/>
      <c r="HMB11" s="184"/>
      <c r="HMC11" s="184"/>
      <c r="HMD11" s="184"/>
      <c r="HME11" s="184"/>
      <c r="HMF11" s="184"/>
      <c r="HMG11" s="184"/>
      <c r="HMH11" s="184"/>
      <c r="HMI11" s="184"/>
      <c r="HMJ11" s="184"/>
      <c r="HMK11" s="184"/>
      <c r="HML11" s="184"/>
      <c r="HMM11" s="184"/>
      <c r="HMN11" s="184"/>
      <c r="HMO11" s="184"/>
      <c r="HMP11" s="184"/>
      <c r="HMQ11" s="184"/>
      <c r="HMR11" s="184"/>
      <c r="HMS11" s="184"/>
      <c r="HMT11" s="184"/>
      <c r="HMU11" s="184"/>
      <c r="HMV11" s="184"/>
      <c r="HMW11" s="184"/>
      <c r="HMX11" s="184"/>
      <c r="HMY11" s="184"/>
      <c r="HMZ11" s="184"/>
      <c r="HNA11" s="184"/>
      <c r="HNB11" s="184"/>
      <c r="HNC11" s="184"/>
      <c r="HND11" s="184"/>
      <c r="HNE11" s="184"/>
      <c r="HNF11" s="184"/>
      <c r="HNG11" s="184"/>
      <c r="HNH11" s="184"/>
      <c r="HNI11" s="184"/>
      <c r="HNJ11" s="184"/>
      <c r="HNK11" s="184"/>
      <c r="HNL11" s="184"/>
      <c r="HNM11" s="184"/>
      <c r="HNN11" s="184"/>
      <c r="HNO11" s="184"/>
      <c r="HNP11" s="184"/>
      <c r="HNQ11" s="184"/>
      <c r="HNR11" s="184"/>
      <c r="HNS11" s="184"/>
      <c r="HNT11" s="184"/>
      <c r="HNU11" s="184"/>
      <c r="HNV11" s="184"/>
      <c r="HNW11" s="184"/>
      <c r="HNX11" s="184"/>
      <c r="HNY11" s="184"/>
      <c r="HNZ11" s="184"/>
      <c r="HOA11" s="184"/>
      <c r="HOB11" s="184"/>
      <c r="HOC11" s="184"/>
      <c r="HOD11" s="184"/>
      <c r="HOE11" s="184"/>
      <c r="HOF11" s="184"/>
      <c r="HOG11" s="184"/>
      <c r="HOH11" s="184"/>
      <c r="HOI11" s="184"/>
      <c r="HOJ11" s="184"/>
      <c r="HOK11" s="184"/>
      <c r="HOL11" s="184"/>
      <c r="HOM11" s="184"/>
      <c r="HON11" s="184"/>
      <c r="HOO11" s="184"/>
      <c r="HOP11" s="184"/>
      <c r="HOQ11" s="184"/>
      <c r="HOR11" s="184"/>
      <c r="HOS11" s="184"/>
      <c r="HOT11" s="184"/>
      <c r="HOU11" s="184"/>
      <c r="HOV11" s="184"/>
      <c r="HOW11" s="184"/>
      <c r="HOX11" s="184"/>
      <c r="HOY11" s="184"/>
      <c r="HOZ11" s="184"/>
      <c r="HPA11" s="184"/>
      <c r="HPB11" s="184"/>
      <c r="HPC11" s="184"/>
      <c r="HPD11" s="184"/>
      <c r="HPE11" s="184"/>
      <c r="HPF11" s="184"/>
      <c r="HPG11" s="184"/>
      <c r="HPH11" s="184"/>
      <c r="HPI11" s="184"/>
      <c r="HPJ11" s="184"/>
      <c r="HPK11" s="184"/>
      <c r="HPL11" s="184"/>
      <c r="HPM11" s="184"/>
      <c r="HPN11" s="184"/>
      <c r="HPO11" s="184"/>
      <c r="HPP11" s="184"/>
      <c r="HPQ11" s="184"/>
      <c r="HPR11" s="184"/>
      <c r="HPS11" s="184"/>
      <c r="HPT11" s="184"/>
      <c r="HPU11" s="184"/>
      <c r="HPV11" s="184"/>
      <c r="HPW11" s="184"/>
      <c r="HPX11" s="184"/>
      <c r="HPY11" s="184"/>
      <c r="HPZ11" s="184"/>
      <c r="HQA11" s="184"/>
      <c r="HQB11" s="184"/>
      <c r="HQC11" s="184"/>
      <c r="HQD11" s="184"/>
      <c r="HQE11" s="184"/>
      <c r="HQF11" s="184"/>
      <c r="HQG11" s="184"/>
      <c r="HQH11" s="184"/>
      <c r="HQI11" s="184"/>
      <c r="HQJ11" s="184"/>
      <c r="HQK11" s="184"/>
      <c r="HQL11" s="184"/>
      <c r="HQM11" s="184"/>
      <c r="HQN11" s="184"/>
      <c r="HQO11" s="184"/>
      <c r="HQP11" s="184"/>
      <c r="HQQ11" s="184"/>
      <c r="HQR11" s="184"/>
      <c r="HQS11" s="184"/>
      <c r="HQT11" s="184"/>
      <c r="HQU11" s="184"/>
      <c r="HQV11" s="184"/>
      <c r="HQW11" s="184"/>
      <c r="HQX11" s="184"/>
      <c r="HQY11" s="184"/>
      <c r="HQZ11" s="184"/>
      <c r="HRA11" s="184"/>
      <c r="HRB11" s="184"/>
      <c r="HRC11" s="184"/>
      <c r="HRD11" s="184"/>
      <c r="HRE11" s="184"/>
      <c r="HRF11" s="184"/>
      <c r="HRG11" s="184"/>
      <c r="HRH11" s="184"/>
      <c r="HRI11" s="184"/>
      <c r="HRJ11" s="184"/>
      <c r="HRK11" s="184"/>
      <c r="HRL11" s="184"/>
      <c r="HRM11" s="184"/>
      <c r="HRN11" s="184"/>
      <c r="HRO11" s="184"/>
      <c r="HRP11" s="184"/>
      <c r="HRQ11" s="184"/>
      <c r="HRR11" s="184"/>
      <c r="HRS11" s="184"/>
      <c r="HRT11" s="184"/>
      <c r="HRU11" s="184"/>
      <c r="HRV11" s="184"/>
      <c r="HRW11" s="184"/>
      <c r="HRX11" s="184"/>
      <c r="HRY11" s="184"/>
      <c r="HRZ11" s="184"/>
      <c r="HSA11" s="184"/>
      <c r="HSB11" s="184"/>
      <c r="HSC11" s="184"/>
      <c r="HSD11" s="184"/>
      <c r="HSE11" s="184"/>
      <c r="HSF11" s="184"/>
      <c r="HSG11" s="184"/>
      <c r="HSH11" s="184"/>
      <c r="HSI11" s="184"/>
      <c r="HSJ11" s="184"/>
      <c r="HSK11" s="184"/>
      <c r="HSL11" s="184"/>
      <c r="HSM11" s="184"/>
      <c r="HSN11" s="184"/>
      <c r="HSO11" s="184"/>
      <c r="HSP11" s="184"/>
      <c r="HSQ11" s="184"/>
      <c r="HSR11" s="184"/>
      <c r="HSS11" s="184"/>
      <c r="HST11" s="184"/>
      <c r="HSU11" s="184"/>
      <c r="HSV11" s="184"/>
      <c r="HSW11" s="184"/>
      <c r="HSX11" s="184"/>
      <c r="HSY11" s="184"/>
      <c r="HSZ11" s="184"/>
      <c r="HTA11" s="184"/>
      <c r="HTB11" s="184"/>
      <c r="HTC11" s="184"/>
      <c r="HTD11" s="184"/>
      <c r="HTE11" s="184"/>
      <c r="HTF11" s="184"/>
      <c r="HTG11" s="184"/>
      <c r="HTH11" s="184"/>
      <c r="HTI11" s="184"/>
      <c r="HTJ11" s="184"/>
      <c r="HTK11" s="184"/>
      <c r="HTL11" s="184"/>
      <c r="HTM11" s="184"/>
      <c r="HTN11" s="184"/>
      <c r="HTO11" s="184"/>
      <c r="HTP11" s="184"/>
      <c r="HTQ11" s="184"/>
      <c r="HTR11" s="184"/>
      <c r="HTS11" s="184"/>
      <c r="HTT11" s="184"/>
      <c r="HTU11" s="184"/>
      <c r="HTV11" s="184"/>
      <c r="HTW11" s="184"/>
      <c r="HTX11" s="184"/>
      <c r="HTY11" s="184"/>
      <c r="HTZ11" s="184"/>
      <c r="HUA11" s="184"/>
      <c r="HUB11" s="184"/>
      <c r="HUC11" s="184"/>
      <c r="HUD11" s="184"/>
      <c r="HUE11" s="184"/>
      <c r="HUF11" s="184"/>
      <c r="HUG11" s="184"/>
      <c r="HUH11" s="184"/>
      <c r="HUI11" s="184"/>
      <c r="HUJ11" s="184"/>
      <c r="HUK11" s="184"/>
      <c r="HUL11" s="184"/>
      <c r="HUM11" s="184"/>
      <c r="HUN11" s="184"/>
      <c r="HUO11" s="184"/>
      <c r="HUP11" s="184"/>
      <c r="HUQ11" s="184"/>
      <c r="HUR11" s="184"/>
      <c r="HUS11" s="184"/>
      <c r="HUT11" s="184"/>
      <c r="HUU11" s="184"/>
      <c r="HUV11" s="184"/>
      <c r="HUW11" s="184"/>
      <c r="HUX11" s="184"/>
      <c r="HUY11" s="184"/>
      <c r="HUZ11" s="184"/>
      <c r="HVA11" s="184"/>
      <c r="HVB11" s="184"/>
      <c r="HVC11" s="184"/>
      <c r="HVD11" s="184"/>
      <c r="HVE11" s="184"/>
      <c r="HVF11" s="184"/>
      <c r="HVG11" s="184"/>
      <c r="HVH11" s="184"/>
      <c r="HVI11" s="184"/>
      <c r="HVJ11" s="184"/>
      <c r="HVK11" s="184"/>
      <c r="HVL11" s="184"/>
      <c r="HVM11" s="184"/>
      <c r="HVN11" s="184"/>
      <c r="HVO11" s="184"/>
      <c r="HVP11" s="184"/>
      <c r="HVQ11" s="184"/>
      <c r="HVR11" s="184"/>
      <c r="HVS11" s="184"/>
      <c r="HVT11" s="184"/>
      <c r="HVU11" s="184"/>
      <c r="HVV11" s="184"/>
      <c r="HVW11" s="184"/>
      <c r="HVX11" s="184"/>
      <c r="HVY11" s="184"/>
      <c r="HVZ11" s="184"/>
      <c r="HWA11" s="184"/>
      <c r="HWB11" s="184"/>
      <c r="HWC11" s="184"/>
      <c r="HWD11" s="184"/>
      <c r="HWE11" s="184"/>
      <c r="HWF11" s="184"/>
      <c r="HWG11" s="184"/>
      <c r="HWH11" s="184"/>
      <c r="HWI11" s="184"/>
      <c r="HWJ11" s="184"/>
      <c r="HWK11" s="184"/>
      <c r="HWL11" s="184"/>
      <c r="HWM11" s="184"/>
      <c r="HWN11" s="184"/>
      <c r="HWO11" s="184"/>
      <c r="HWP11" s="184"/>
      <c r="HWQ11" s="184"/>
      <c r="HWR11" s="184"/>
      <c r="HWS11" s="184"/>
      <c r="HWT11" s="184"/>
      <c r="HWU11" s="184"/>
      <c r="HWV11" s="184"/>
      <c r="HWW11" s="184"/>
      <c r="HWX11" s="184"/>
      <c r="HWY11" s="184"/>
      <c r="HWZ11" s="184"/>
      <c r="HXA11" s="184"/>
      <c r="HXB11" s="184"/>
      <c r="HXC11" s="184"/>
      <c r="HXD11" s="184"/>
      <c r="HXE11" s="184"/>
      <c r="HXF11" s="184"/>
      <c r="HXG11" s="184"/>
      <c r="HXH11" s="184"/>
      <c r="HXI11" s="184"/>
      <c r="HXJ11" s="184"/>
      <c r="HXK11" s="184"/>
      <c r="HXL11" s="184"/>
      <c r="HXM11" s="184"/>
      <c r="HXN11" s="184"/>
      <c r="HXO11" s="184"/>
      <c r="HXP11" s="184"/>
      <c r="HXQ11" s="184"/>
      <c r="HXR11" s="184"/>
      <c r="HXS11" s="184"/>
      <c r="HXT11" s="184"/>
      <c r="HXU11" s="184"/>
      <c r="HXV11" s="184"/>
      <c r="HXW11" s="184"/>
      <c r="HXX11" s="184"/>
      <c r="HXY11" s="184"/>
      <c r="HXZ11" s="184"/>
      <c r="HYA11" s="184"/>
      <c r="HYB11" s="184"/>
      <c r="HYC11" s="184"/>
      <c r="HYD11" s="184"/>
      <c r="HYE11" s="184"/>
      <c r="HYF11" s="184"/>
      <c r="HYG11" s="184"/>
      <c r="HYH11" s="184"/>
      <c r="HYI11" s="184"/>
      <c r="HYJ11" s="184"/>
      <c r="HYK11" s="184"/>
      <c r="HYL11" s="184"/>
      <c r="HYM11" s="184"/>
      <c r="HYN11" s="184"/>
      <c r="HYO11" s="184"/>
      <c r="HYP11" s="184"/>
      <c r="HYQ11" s="184"/>
      <c r="HYR11" s="184"/>
      <c r="HYS11" s="184"/>
      <c r="HYT11" s="184"/>
      <c r="HYU11" s="184"/>
      <c r="HYV11" s="184"/>
      <c r="HYW11" s="184"/>
      <c r="HYX11" s="184"/>
      <c r="HYY11" s="184"/>
      <c r="HYZ11" s="184"/>
      <c r="HZA11" s="184"/>
      <c r="HZB11" s="184"/>
      <c r="HZC11" s="184"/>
      <c r="HZD11" s="184"/>
      <c r="HZE11" s="184"/>
      <c r="HZF11" s="184"/>
      <c r="HZG11" s="184"/>
      <c r="HZH11" s="184"/>
      <c r="HZI11" s="184"/>
      <c r="HZJ11" s="184"/>
      <c r="HZK11" s="184"/>
      <c r="HZL11" s="184"/>
      <c r="HZM11" s="184"/>
      <c r="HZN11" s="184"/>
      <c r="HZO11" s="184"/>
      <c r="HZP11" s="184"/>
      <c r="HZQ11" s="184"/>
      <c r="HZR11" s="184"/>
      <c r="HZS11" s="184"/>
      <c r="HZT11" s="184"/>
      <c r="HZU11" s="184"/>
      <c r="HZV11" s="184"/>
      <c r="HZW11" s="184"/>
      <c r="HZX11" s="184"/>
      <c r="HZY11" s="184"/>
      <c r="HZZ11" s="184"/>
      <c r="IAA11" s="184"/>
      <c r="IAB11" s="184"/>
      <c r="IAC11" s="184"/>
      <c r="IAD11" s="184"/>
      <c r="IAE11" s="184"/>
      <c r="IAF11" s="184"/>
      <c r="IAG11" s="184"/>
      <c r="IAH11" s="184"/>
      <c r="IAI11" s="184"/>
      <c r="IAJ11" s="184"/>
      <c r="IAK11" s="184"/>
      <c r="IAL11" s="184"/>
      <c r="IAM11" s="184"/>
      <c r="IAN11" s="184"/>
      <c r="IAO11" s="184"/>
      <c r="IAP11" s="184"/>
      <c r="IAQ11" s="184"/>
      <c r="IAR11" s="184"/>
      <c r="IAS11" s="184"/>
      <c r="IAT11" s="184"/>
      <c r="IAU11" s="184"/>
      <c r="IAV11" s="184"/>
      <c r="IAW11" s="184"/>
      <c r="IAX11" s="184"/>
      <c r="IAY11" s="184"/>
      <c r="IAZ11" s="184"/>
      <c r="IBA11" s="184"/>
      <c r="IBB11" s="184"/>
      <c r="IBC11" s="184"/>
      <c r="IBD11" s="184"/>
      <c r="IBE11" s="184"/>
      <c r="IBF11" s="184"/>
      <c r="IBG11" s="184"/>
      <c r="IBH11" s="184"/>
      <c r="IBI11" s="184"/>
      <c r="IBJ11" s="184"/>
      <c r="IBK11" s="184"/>
      <c r="IBL11" s="184"/>
      <c r="IBM11" s="184"/>
      <c r="IBN11" s="184"/>
      <c r="IBO11" s="184"/>
      <c r="IBP11" s="184"/>
      <c r="IBQ11" s="184"/>
      <c r="IBR11" s="184"/>
      <c r="IBS11" s="184"/>
      <c r="IBT11" s="184"/>
      <c r="IBU11" s="184"/>
      <c r="IBV11" s="184"/>
      <c r="IBW11" s="184"/>
      <c r="IBX11" s="184"/>
      <c r="IBY11" s="184"/>
      <c r="IBZ11" s="184"/>
      <c r="ICA11" s="184"/>
      <c r="ICB11" s="184"/>
      <c r="ICC11" s="184"/>
      <c r="ICD11" s="184"/>
      <c r="ICE11" s="184"/>
      <c r="ICF11" s="184"/>
      <c r="ICG11" s="184"/>
      <c r="ICH11" s="184"/>
      <c r="ICI11" s="184"/>
      <c r="ICJ11" s="184"/>
      <c r="ICK11" s="184"/>
      <c r="ICL11" s="184"/>
      <c r="ICM11" s="184"/>
      <c r="ICN11" s="184"/>
      <c r="ICO11" s="184"/>
      <c r="ICP11" s="184"/>
      <c r="ICQ11" s="184"/>
      <c r="ICR11" s="184"/>
      <c r="ICS11" s="184"/>
      <c r="ICT11" s="184"/>
      <c r="ICU11" s="184"/>
      <c r="ICV11" s="184"/>
      <c r="ICW11" s="184"/>
      <c r="ICX11" s="184"/>
      <c r="ICY11" s="184"/>
      <c r="ICZ11" s="184"/>
      <c r="IDA11" s="184"/>
      <c r="IDB11" s="184"/>
      <c r="IDC11" s="184"/>
      <c r="IDD11" s="184"/>
      <c r="IDE11" s="184"/>
      <c r="IDF11" s="184"/>
      <c r="IDG11" s="184"/>
      <c r="IDH11" s="184"/>
      <c r="IDI11" s="184"/>
      <c r="IDJ11" s="184"/>
      <c r="IDK11" s="184"/>
      <c r="IDL11" s="184"/>
      <c r="IDM11" s="184"/>
      <c r="IDN11" s="184"/>
      <c r="IDO11" s="184"/>
      <c r="IDP11" s="184"/>
      <c r="IDQ11" s="184"/>
      <c r="IDR11" s="184"/>
      <c r="IDS11" s="184"/>
      <c r="IDT11" s="184"/>
      <c r="IDU11" s="184"/>
      <c r="IDV11" s="184"/>
      <c r="IDW11" s="184"/>
      <c r="IDX11" s="184"/>
      <c r="IDY11" s="184"/>
      <c r="IDZ11" s="184"/>
      <c r="IEA11" s="184"/>
      <c r="IEB11" s="184"/>
      <c r="IEC11" s="184"/>
      <c r="IED11" s="184"/>
      <c r="IEE11" s="184"/>
      <c r="IEF11" s="184"/>
      <c r="IEG11" s="184"/>
      <c r="IEH11" s="184"/>
      <c r="IEI11" s="184"/>
      <c r="IEJ11" s="184"/>
      <c r="IEK11" s="184"/>
      <c r="IEL11" s="184"/>
      <c r="IEM11" s="184"/>
      <c r="IEN11" s="184"/>
      <c r="IEO11" s="184"/>
      <c r="IEP11" s="184"/>
      <c r="IEQ11" s="184"/>
      <c r="IER11" s="184"/>
      <c r="IES11" s="184"/>
      <c r="IET11" s="184"/>
      <c r="IEU11" s="184"/>
      <c r="IEV11" s="184"/>
      <c r="IEW11" s="184"/>
      <c r="IEX11" s="184"/>
      <c r="IEY11" s="184"/>
      <c r="IEZ11" s="184"/>
      <c r="IFA11" s="184"/>
      <c r="IFB11" s="184"/>
      <c r="IFC11" s="184"/>
      <c r="IFD11" s="184"/>
      <c r="IFE11" s="184"/>
      <c r="IFF11" s="184"/>
      <c r="IFG11" s="184"/>
      <c r="IFH11" s="184"/>
      <c r="IFI11" s="184"/>
      <c r="IFJ11" s="184"/>
      <c r="IFK11" s="184"/>
      <c r="IFL11" s="184"/>
      <c r="IFM11" s="184"/>
      <c r="IFN11" s="184"/>
      <c r="IFO11" s="184"/>
      <c r="IFP11" s="184"/>
      <c r="IFQ11" s="184"/>
      <c r="IFR11" s="184"/>
      <c r="IFS11" s="184"/>
      <c r="IFT11" s="184"/>
      <c r="IFU11" s="184"/>
      <c r="IFV11" s="184"/>
      <c r="IFW11" s="184"/>
      <c r="IFX11" s="184"/>
      <c r="IFY11" s="184"/>
      <c r="IFZ11" s="184"/>
      <c r="IGA11" s="184"/>
      <c r="IGB11" s="184"/>
      <c r="IGC11" s="184"/>
      <c r="IGD11" s="184"/>
      <c r="IGE11" s="184"/>
      <c r="IGF11" s="184"/>
      <c r="IGG11" s="184"/>
      <c r="IGH11" s="184"/>
      <c r="IGI11" s="184"/>
      <c r="IGJ11" s="184"/>
      <c r="IGK11" s="184"/>
      <c r="IGL11" s="184"/>
      <c r="IGM11" s="184"/>
      <c r="IGN11" s="184"/>
      <c r="IGO11" s="184"/>
      <c r="IGP11" s="184"/>
      <c r="IGQ11" s="184"/>
      <c r="IGR11" s="184"/>
      <c r="IGS11" s="184"/>
      <c r="IGT11" s="184"/>
      <c r="IGU11" s="184"/>
      <c r="IGV11" s="184"/>
      <c r="IGW11" s="184"/>
      <c r="IGX11" s="184"/>
      <c r="IGY11" s="184"/>
      <c r="IGZ11" s="184"/>
      <c r="IHA11" s="184"/>
      <c r="IHB11" s="184"/>
      <c r="IHC11" s="184"/>
      <c r="IHD11" s="184"/>
      <c r="IHE11" s="184"/>
      <c r="IHF11" s="184"/>
      <c r="IHG11" s="184"/>
      <c r="IHH11" s="184"/>
      <c r="IHI11" s="184"/>
      <c r="IHJ11" s="184"/>
      <c r="IHK11" s="184"/>
      <c r="IHL11" s="184"/>
      <c r="IHM11" s="184"/>
      <c r="IHN11" s="184"/>
      <c r="IHO11" s="184"/>
      <c r="IHP11" s="184"/>
      <c r="IHQ11" s="184"/>
      <c r="IHR11" s="184"/>
      <c r="IHS11" s="184"/>
      <c r="IHT11" s="184"/>
      <c r="IHU11" s="184"/>
      <c r="IHV11" s="184"/>
      <c r="IHW11" s="184"/>
      <c r="IHX11" s="184"/>
      <c r="IHY11" s="184"/>
      <c r="IHZ11" s="184"/>
      <c r="IIA11" s="184"/>
      <c r="IIB11" s="184"/>
      <c r="IIC11" s="184"/>
      <c r="IID11" s="184"/>
      <c r="IIE11" s="184"/>
      <c r="IIF11" s="184"/>
      <c r="IIG11" s="184"/>
      <c r="IIH11" s="184"/>
      <c r="III11" s="184"/>
      <c r="IIJ11" s="184"/>
      <c r="IIK11" s="184"/>
      <c r="IIL11" s="184"/>
      <c r="IIM11" s="184"/>
      <c r="IIN11" s="184"/>
      <c r="IIO11" s="184"/>
      <c r="IIP11" s="184"/>
      <c r="IIQ11" s="184"/>
      <c r="IIR11" s="184"/>
      <c r="IIS11" s="184"/>
      <c r="IIT11" s="184"/>
      <c r="IIU11" s="184"/>
      <c r="IIV11" s="184"/>
      <c r="IIW11" s="184"/>
      <c r="IIX11" s="184"/>
      <c r="IIY11" s="184"/>
      <c r="IIZ11" s="184"/>
      <c r="IJA11" s="184"/>
      <c r="IJB11" s="184"/>
      <c r="IJC11" s="184"/>
      <c r="IJD11" s="184"/>
      <c r="IJE11" s="184"/>
      <c r="IJF11" s="184"/>
      <c r="IJG11" s="184"/>
      <c r="IJH11" s="184"/>
      <c r="IJI11" s="184"/>
      <c r="IJJ11" s="184"/>
      <c r="IJK11" s="184"/>
      <c r="IJL11" s="184"/>
      <c r="IJM11" s="184"/>
      <c r="IJN11" s="184"/>
      <c r="IJO11" s="184"/>
      <c r="IJP11" s="184"/>
      <c r="IJQ11" s="184"/>
      <c r="IJR11" s="184"/>
      <c r="IJS11" s="184"/>
      <c r="IJT11" s="184"/>
      <c r="IJU11" s="184"/>
      <c r="IJV11" s="184"/>
      <c r="IJW11" s="184"/>
      <c r="IJX11" s="184"/>
      <c r="IJY11" s="184"/>
      <c r="IJZ11" s="184"/>
      <c r="IKA11" s="184"/>
      <c r="IKB11" s="184"/>
      <c r="IKC11" s="184"/>
      <c r="IKD11" s="184"/>
      <c r="IKE11" s="184"/>
      <c r="IKF11" s="184"/>
      <c r="IKG11" s="184"/>
      <c r="IKH11" s="184"/>
      <c r="IKI11" s="184"/>
      <c r="IKJ11" s="184"/>
      <c r="IKK11" s="184"/>
      <c r="IKL11" s="184"/>
      <c r="IKM11" s="184"/>
      <c r="IKN11" s="184"/>
      <c r="IKO11" s="184"/>
      <c r="IKP11" s="184"/>
      <c r="IKQ11" s="184"/>
      <c r="IKR11" s="184"/>
      <c r="IKS11" s="184"/>
      <c r="IKT11" s="184"/>
      <c r="IKU11" s="184"/>
      <c r="IKV11" s="184"/>
      <c r="IKW11" s="184"/>
      <c r="IKX11" s="184"/>
      <c r="IKY11" s="184"/>
      <c r="IKZ11" s="184"/>
      <c r="ILA11" s="184"/>
      <c r="ILB11" s="184"/>
      <c r="ILC11" s="184"/>
      <c r="ILD11" s="184"/>
      <c r="ILE11" s="184"/>
      <c r="ILF11" s="184"/>
      <c r="ILG11" s="184"/>
      <c r="ILH11" s="184"/>
      <c r="ILI11" s="184"/>
      <c r="ILJ11" s="184"/>
      <c r="ILK11" s="184"/>
      <c r="ILL11" s="184"/>
      <c r="ILM11" s="184"/>
      <c r="ILN11" s="184"/>
      <c r="ILO11" s="184"/>
      <c r="ILP11" s="184"/>
      <c r="ILQ11" s="184"/>
      <c r="ILR11" s="184"/>
      <c r="ILS11" s="184"/>
      <c r="ILT11" s="184"/>
      <c r="ILU11" s="184"/>
      <c r="ILV11" s="184"/>
      <c r="ILW11" s="184"/>
      <c r="ILX11" s="184"/>
      <c r="ILY11" s="184"/>
      <c r="ILZ11" s="184"/>
      <c r="IMA11" s="184"/>
      <c r="IMB11" s="184"/>
      <c r="IMC11" s="184"/>
      <c r="IMD11" s="184"/>
      <c r="IME11" s="184"/>
      <c r="IMF11" s="184"/>
      <c r="IMG11" s="184"/>
      <c r="IMH11" s="184"/>
      <c r="IMI11" s="184"/>
      <c r="IMJ11" s="184"/>
      <c r="IMK11" s="184"/>
      <c r="IML11" s="184"/>
      <c r="IMM11" s="184"/>
      <c r="IMN11" s="184"/>
      <c r="IMO11" s="184"/>
      <c r="IMP11" s="184"/>
      <c r="IMQ11" s="184"/>
      <c r="IMR11" s="184"/>
      <c r="IMS11" s="184"/>
      <c r="IMT11" s="184"/>
      <c r="IMU11" s="184"/>
      <c r="IMV11" s="184"/>
      <c r="IMW11" s="184"/>
      <c r="IMX11" s="184"/>
      <c r="IMY11" s="184"/>
      <c r="IMZ11" s="184"/>
      <c r="INA11" s="184"/>
      <c r="INB11" s="184"/>
      <c r="INC11" s="184"/>
      <c r="IND11" s="184"/>
      <c r="INE11" s="184"/>
      <c r="INF11" s="184"/>
      <c r="ING11" s="184"/>
      <c r="INH11" s="184"/>
      <c r="INI11" s="184"/>
      <c r="INJ11" s="184"/>
      <c r="INK11" s="184"/>
      <c r="INL11" s="184"/>
      <c r="INM11" s="184"/>
      <c r="INN11" s="184"/>
      <c r="INO11" s="184"/>
      <c r="INP11" s="184"/>
      <c r="INQ11" s="184"/>
      <c r="INR11" s="184"/>
      <c r="INS11" s="184"/>
      <c r="INT11" s="184"/>
      <c r="INU11" s="184"/>
      <c r="INV11" s="184"/>
      <c r="INW11" s="184"/>
      <c r="INX11" s="184"/>
      <c r="INY11" s="184"/>
      <c r="INZ11" s="184"/>
      <c r="IOA11" s="184"/>
      <c r="IOB11" s="184"/>
      <c r="IOC11" s="184"/>
      <c r="IOD11" s="184"/>
      <c r="IOE11" s="184"/>
      <c r="IOF11" s="184"/>
      <c r="IOG11" s="184"/>
      <c r="IOH11" s="184"/>
      <c r="IOI11" s="184"/>
      <c r="IOJ11" s="184"/>
      <c r="IOK11" s="184"/>
      <c r="IOL11" s="184"/>
      <c r="IOM11" s="184"/>
      <c r="ION11" s="184"/>
      <c r="IOO11" s="184"/>
      <c r="IOP11" s="184"/>
      <c r="IOQ11" s="184"/>
      <c r="IOR11" s="184"/>
      <c r="IOS11" s="184"/>
      <c r="IOT11" s="184"/>
      <c r="IOU11" s="184"/>
      <c r="IOV11" s="184"/>
      <c r="IOW11" s="184"/>
      <c r="IOX11" s="184"/>
      <c r="IOY11" s="184"/>
      <c r="IOZ11" s="184"/>
      <c r="IPA11" s="184"/>
      <c r="IPB11" s="184"/>
      <c r="IPC11" s="184"/>
      <c r="IPD11" s="184"/>
      <c r="IPE11" s="184"/>
      <c r="IPF11" s="184"/>
      <c r="IPG11" s="184"/>
      <c r="IPH11" s="184"/>
      <c r="IPI11" s="184"/>
      <c r="IPJ11" s="184"/>
      <c r="IPK11" s="184"/>
      <c r="IPL11" s="184"/>
      <c r="IPM11" s="184"/>
      <c r="IPN11" s="184"/>
      <c r="IPO11" s="184"/>
      <c r="IPP11" s="184"/>
      <c r="IPQ11" s="184"/>
      <c r="IPR11" s="184"/>
      <c r="IPS11" s="184"/>
      <c r="IPT11" s="184"/>
      <c r="IPU11" s="184"/>
      <c r="IPV11" s="184"/>
      <c r="IPW11" s="184"/>
      <c r="IPX11" s="184"/>
      <c r="IPY11" s="184"/>
      <c r="IPZ11" s="184"/>
      <c r="IQA11" s="184"/>
      <c r="IQB11" s="184"/>
      <c r="IQC11" s="184"/>
      <c r="IQD11" s="184"/>
      <c r="IQE11" s="184"/>
      <c r="IQF11" s="184"/>
      <c r="IQG11" s="184"/>
      <c r="IQH11" s="184"/>
      <c r="IQI11" s="184"/>
      <c r="IQJ11" s="184"/>
      <c r="IQK11" s="184"/>
      <c r="IQL11" s="184"/>
      <c r="IQM11" s="184"/>
      <c r="IQN11" s="184"/>
      <c r="IQO11" s="184"/>
      <c r="IQP11" s="184"/>
      <c r="IQQ11" s="184"/>
      <c r="IQR11" s="184"/>
      <c r="IQS11" s="184"/>
      <c r="IQT11" s="184"/>
      <c r="IQU11" s="184"/>
      <c r="IQV11" s="184"/>
      <c r="IQW11" s="184"/>
      <c r="IQX11" s="184"/>
      <c r="IQY11" s="184"/>
      <c r="IQZ11" s="184"/>
      <c r="IRA11" s="184"/>
      <c r="IRB11" s="184"/>
      <c r="IRC11" s="184"/>
      <c r="IRD11" s="184"/>
      <c r="IRE11" s="184"/>
      <c r="IRF11" s="184"/>
      <c r="IRG11" s="184"/>
      <c r="IRH11" s="184"/>
      <c r="IRI11" s="184"/>
      <c r="IRJ11" s="184"/>
      <c r="IRK11" s="184"/>
      <c r="IRL11" s="184"/>
      <c r="IRM11" s="184"/>
      <c r="IRN11" s="184"/>
      <c r="IRO11" s="184"/>
      <c r="IRP11" s="184"/>
      <c r="IRQ11" s="184"/>
      <c r="IRR11" s="184"/>
      <c r="IRS11" s="184"/>
      <c r="IRT11" s="184"/>
      <c r="IRU11" s="184"/>
      <c r="IRV11" s="184"/>
      <c r="IRW11" s="184"/>
      <c r="IRX11" s="184"/>
      <c r="IRY11" s="184"/>
      <c r="IRZ11" s="184"/>
      <c r="ISA11" s="184"/>
      <c r="ISB11" s="184"/>
      <c r="ISC11" s="184"/>
      <c r="ISD11" s="184"/>
      <c r="ISE11" s="184"/>
      <c r="ISF11" s="184"/>
      <c r="ISG11" s="184"/>
      <c r="ISH11" s="184"/>
      <c r="ISI11" s="184"/>
      <c r="ISJ11" s="184"/>
      <c r="ISK11" s="184"/>
      <c r="ISL11" s="184"/>
      <c r="ISM11" s="184"/>
      <c r="ISN11" s="184"/>
      <c r="ISO11" s="184"/>
      <c r="ISP11" s="184"/>
      <c r="ISQ11" s="184"/>
      <c r="ISR11" s="184"/>
      <c r="ISS11" s="184"/>
      <c r="IST11" s="184"/>
      <c r="ISU11" s="184"/>
      <c r="ISV11" s="184"/>
      <c r="ISW11" s="184"/>
      <c r="ISX11" s="184"/>
      <c r="ISY11" s="184"/>
      <c r="ISZ11" s="184"/>
      <c r="ITA11" s="184"/>
      <c r="ITB11" s="184"/>
      <c r="ITC11" s="184"/>
      <c r="ITD11" s="184"/>
      <c r="ITE11" s="184"/>
      <c r="ITF11" s="184"/>
      <c r="ITG11" s="184"/>
      <c r="ITH11" s="184"/>
      <c r="ITI11" s="184"/>
      <c r="ITJ11" s="184"/>
      <c r="ITK11" s="184"/>
      <c r="ITL11" s="184"/>
      <c r="ITM11" s="184"/>
      <c r="ITN11" s="184"/>
      <c r="ITO11" s="184"/>
      <c r="ITP11" s="184"/>
      <c r="ITQ11" s="184"/>
      <c r="ITR11" s="184"/>
      <c r="ITS11" s="184"/>
      <c r="ITT11" s="184"/>
      <c r="ITU11" s="184"/>
      <c r="ITV11" s="184"/>
      <c r="ITW11" s="184"/>
      <c r="ITX11" s="184"/>
      <c r="ITY11" s="184"/>
      <c r="ITZ11" s="184"/>
      <c r="IUA11" s="184"/>
      <c r="IUB11" s="184"/>
      <c r="IUC11" s="184"/>
      <c r="IUD11" s="184"/>
      <c r="IUE11" s="184"/>
      <c r="IUF11" s="184"/>
      <c r="IUG11" s="184"/>
      <c r="IUH11" s="184"/>
      <c r="IUI11" s="184"/>
      <c r="IUJ11" s="184"/>
      <c r="IUK11" s="184"/>
      <c r="IUL11" s="184"/>
      <c r="IUM11" s="184"/>
      <c r="IUN11" s="184"/>
      <c r="IUO11" s="184"/>
      <c r="IUP11" s="184"/>
      <c r="IUQ11" s="184"/>
      <c r="IUR11" s="184"/>
      <c r="IUS11" s="184"/>
      <c r="IUT11" s="184"/>
      <c r="IUU11" s="184"/>
      <c r="IUV11" s="184"/>
      <c r="IUW11" s="184"/>
      <c r="IUX11" s="184"/>
      <c r="IUY11" s="184"/>
      <c r="IUZ11" s="184"/>
      <c r="IVA11" s="184"/>
      <c r="IVB11" s="184"/>
      <c r="IVC11" s="184"/>
      <c r="IVD11" s="184"/>
      <c r="IVE11" s="184"/>
      <c r="IVF11" s="184"/>
      <c r="IVG11" s="184"/>
      <c r="IVH11" s="184"/>
      <c r="IVI11" s="184"/>
      <c r="IVJ11" s="184"/>
      <c r="IVK11" s="184"/>
      <c r="IVL11" s="184"/>
      <c r="IVM11" s="184"/>
      <c r="IVN11" s="184"/>
      <c r="IVO11" s="184"/>
      <c r="IVP11" s="184"/>
      <c r="IVQ11" s="184"/>
      <c r="IVR11" s="184"/>
      <c r="IVS11" s="184"/>
      <c r="IVT11" s="184"/>
      <c r="IVU11" s="184"/>
      <c r="IVV11" s="184"/>
      <c r="IVW11" s="184"/>
      <c r="IVX11" s="184"/>
      <c r="IVY11" s="184"/>
      <c r="IVZ11" s="184"/>
      <c r="IWA11" s="184"/>
      <c r="IWB11" s="184"/>
      <c r="IWC11" s="184"/>
      <c r="IWD11" s="184"/>
      <c r="IWE11" s="184"/>
      <c r="IWF11" s="184"/>
      <c r="IWG11" s="184"/>
      <c r="IWH11" s="184"/>
      <c r="IWI11" s="184"/>
      <c r="IWJ11" s="184"/>
      <c r="IWK11" s="184"/>
      <c r="IWL11" s="184"/>
      <c r="IWM11" s="184"/>
      <c r="IWN11" s="184"/>
      <c r="IWO11" s="184"/>
      <c r="IWP11" s="184"/>
      <c r="IWQ11" s="184"/>
      <c r="IWR11" s="184"/>
      <c r="IWS11" s="184"/>
      <c r="IWT11" s="184"/>
      <c r="IWU11" s="184"/>
      <c r="IWV11" s="184"/>
      <c r="IWW11" s="184"/>
      <c r="IWX11" s="184"/>
      <c r="IWY11" s="184"/>
      <c r="IWZ11" s="184"/>
      <c r="IXA11" s="184"/>
      <c r="IXB11" s="184"/>
      <c r="IXC11" s="184"/>
      <c r="IXD11" s="184"/>
      <c r="IXE11" s="184"/>
      <c r="IXF11" s="184"/>
      <c r="IXG11" s="184"/>
      <c r="IXH11" s="184"/>
      <c r="IXI11" s="184"/>
      <c r="IXJ11" s="184"/>
      <c r="IXK11" s="184"/>
      <c r="IXL11" s="184"/>
      <c r="IXM11" s="184"/>
      <c r="IXN11" s="184"/>
      <c r="IXO11" s="184"/>
      <c r="IXP11" s="184"/>
      <c r="IXQ11" s="184"/>
      <c r="IXR11" s="184"/>
      <c r="IXS11" s="184"/>
      <c r="IXT11" s="184"/>
      <c r="IXU11" s="184"/>
      <c r="IXV11" s="184"/>
      <c r="IXW11" s="184"/>
      <c r="IXX11" s="184"/>
      <c r="IXY11" s="184"/>
      <c r="IXZ11" s="184"/>
      <c r="IYA11" s="184"/>
      <c r="IYB11" s="184"/>
      <c r="IYC11" s="184"/>
      <c r="IYD11" s="184"/>
      <c r="IYE11" s="184"/>
      <c r="IYF11" s="184"/>
      <c r="IYG11" s="184"/>
      <c r="IYH11" s="184"/>
      <c r="IYI11" s="184"/>
      <c r="IYJ11" s="184"/>
      <c r="IYK11" s="184"/>
      <c r="IYL11" s="184"/>
      <c r="IYM11" s="184"/>
      <c r="IYN11" s="184"/>
      <c r="IYO11" s="184"/>
      <c r="IYP11" s="184"/>
      <c r="IYQ11" s="184"/>
      <c r="IYR11" s="184"/>
      <c r="IYS11" s="184"/>
      <c r="IYT11" s="184"/>
      <c r="IYU11" s="184"/>
      <c r="IYV11" s="184"/>
      <c r="IYW11" s="184"/>
      <c r="IYX11" s="184"/>
      <c r="IYY11" s="184"/>
      <c r="IYZ11" s="184"/>
      <c r="IZA11" s="184"/>
      <c r="IZB11" s="184"/>
      <c r="IZC11" s="184"/>
      <c r="IZD11" s="184"/>
      <c r="IZE11" s="184"/>
      <c r="IZF11" s="184"/>
      <c r="IZG11" s="184"/>
      <c r="IZH11" s="184"/>
      <c r="IZI11" s="184"/>
      <c r="IZJ11" s="184"/>
      <c r="IZK11" s="184"/>
      <c r="IZL11" s="184"/>
      <c r="IZM11" s="184"/>
      <c r="IZN11" s="184"/>
      <c r="IZO11" s="184"/>
      <c r="IZP11" s="184"/>
      <c r="IZQ11" s="184"/>
      <c r="IZR11" s="184"/>
      <c r="IZS11" s="184"/>
      <c r="IZT11" s="184"/>
      <c r="IZU11" s="184"/>
      <c r="IZV11" s="184"/>
      <c r="IZW11" s="184"/>
      <c r="IZX11" s="184"/>
      <c r="IZY11" s="184"/>
      <c r="IZZ11" s="184"/>
      <c r="JAA11" s="184"/>
      <c r="JAB11" s="184"/>
      <c r="JAC11" s="184"/>
      <c r="JAD11" s="184"/>
      <c r="JAE11" s="184"/>
      <c r="JAF11" s="184"/>
      <c r="JAG11" s="184"/>
      <c r="JAH11" s="184"/>
      <c r="JAI11" s="184"/>
      <c r="JAJ11" s="184"/>
      <c r="JAK11" s="184"/>
      <c r="JAL11" s="184"/>
      <c r="JAM11" s="184"/>
      <c r="JAN11" s="184"/>
      <c r="JAO11" s="184"/>
      <c r="JAP11" s="184"/>
      <c r="JAQ11" s="184"/>
      <c r="JAR11" s="184"/>
      <c r="JAS11" s="184"/>
      <c r="JAT11" s="184"/>
      <c r="JAU11" s="184"/>
      <c r="JAV11" s="184"/>
      <c r="JAW11" s="184"/>
      <c r="JAX11" s="184"/>
      <c r="JAY11" s="184"/>
      <c r="JAZ11" s="184"/>
      <c r="JBA11" s="184"/>
      <c r="JBB11" s="184"/>
      <c r="JBC11" s="184"/>
      <c r="JBD11" s="184"/>
      <c r="JBE11" s="184"/>
      <c r="JBF11" s="184"/>
      <c r="JBG11" s="184"/>
      <c r="JBH11" s="184"/>
      <c r="JBI11" s="184"/>
      <c r="JBJ11" s="184"/>
      <c r="JBK11" s="184"/>
      <c r="JBL11" s="184"/>
      <c r="JBM11" s="184"/>
      <c r="JBN11" s="184"/>
      <c r="JBO11" s="184"/>
      <c r="JBP11" s="184"/>
      <c r="JBQ11" s="184"/>
      <c r="JBR11" s="184"/>
      <c r="JBS11" s="184"/>
      <c r="JBT11" s="184"/>
      <c r="JBU11" s="184"/>
      <c r="JBV11" s="184"/>
      <c r="JBW11" s="184"/>
      <c r="JBX11" s="184"/>
      <c r="JBY11" s="184"/>
      <c r="JBZ11" s="184"/>
      <c r="JCA11" s="184"/>
      <c r="JCB11" s="184"/>
      <c r="JCC11" s="184"/>
      <c r="JCD11" s="184"/>
      <c r="JCE11" s="184"/>
      <c r="JCF11" s="184"/>
      <c r="JCG11" s="184"/>
      <c r="JCH11" s="184"/>
      <c r="JCI11" s="184"/>
      <c r="JCJ11" s="184"/>
      <c r="JCK11" s="184"/>
      <c r="JCL11" s="184"/>
      <c r="JCM11" s="184"/>
      <c r="JCN11" s="184"/>
      <c r="JCO11" s="184"/>
      <c r="JCP11" s="184"/>
      <c r="JCQ11" s="184"/>
      <c r="JCR11" s="184"/>
      <c r="JCS11" s="184"/>
      <c r="JCT11" s="184"/>
      <c r="JCU11" s="184"/>
      <c r="JCV11" s="184"/>
      <c r="JCW11" s="184"/>
      <c r="JCX11" s="184"/>
      <c r="JCY11" s="184"/>
      <c r="JCZ11" s="184"/>
      <c r="JDA11" s="184"/>
      <c r="JDB11" s="184"/>
      <c r="JDC11" s="184"/>
      <c r="JDD11" s="184"/>
      <c r="JDE11" s="184"/>
      <c r="JDF11" s="184"/>
      <c r="JDG11" s="184"/>
      <c r="JDH11" s="184"/>
      <c r="JDI11" s="184"/>
      <c r="JDJ11" s="184"/>
      <c r="JDK11" s="184"/>
      <c r="JDL11" s="184"/>
      <c r="JDM11" s="184"/>
      <c r="JDN11" s="184"/>
      <c r="JDO11" s="184"/>
      <c r="JDP11" s="184"/>
      <c r="JDQ11" s="184"/>
      <c r="JDR11" s="184"/>
      <c r="JDS11" s="184"/>
      <c r="JDT11" s="184"/>
      <c r="JDU11" s="184"/>
      <c r="JDV11" s="184"/>
      <c r="JDW11" s="184"/>
      <c r="JDX11" s="184"/>
      <c r="JDY11" s="184"/>
      <c r="JDZ11" s="184"/>
      <c r="JEA11" s="184"/>
      <c r="JEB11" s="184"/>
      <c r="JEC11" s="184"/>
      <c r="JED11" s="184"/>
      <c r="JEE11" s="184"/>
      <c r="JEF11" s="184"/>
      <c r="JEG11" s="184"/>
      <c r="JEH11" s="184"/>
      <c r="JEI11" s="184"/>
      <c r="JEJ11" s="184"/>
      <c r="JEK11" s="184"/>
      <c r="JEL11" s="184"/>
      <c r="JEM11" s="184"/>
      <c r="JEN11" s="184"/>
      <c r="JEO11" s="184"/>
      <c r="JEP11" s="184"/>
      <c r="JEQ11" s="184"/>
      <c r="JER11" s="184"/>
      <c r="JES11" s="184"/>
      <c r="JET11" s="184"/>
      <c r="JEU11" s="184"/>
      <c r="JEV11" s="184"/>
      <c r="JEW11" s="184"/>
      <c r="JEX11" s="184"/>
      <c r="JEY11" s="184"/>
      <c r="JEZ11" s="184"/>
      <c r="JFA11" s="184"/>
      <c r="JFB11" s="184"/>
      <c r="JFC11" s="184"/>
      <c r="JFD11" s="184"/>
      <c r="JFE11" s="184"/>
      <c r="JFF11" s="184"/>
      <c r="JFG11" s="184"/>
      <c r="JFH11" s="184"/>
      <c r="JFI11" s="184"/>
      <c r="JFJ11" s="184"/>
      <c r="JFK11" s="184"/>
      <c r="JFL11" s="184"/>
      <c r="JFM11" s="184"/>
      <c r="JFN11" s="184"/>
      <c r="JFO11" s="184"/>
      <c r="JFP11" s="184"/>
      <c r="JFQ11" s="184"/>
      <c r="JFR11" s="184"/>
      <c r="JFS11" s="184"/>
      <c r="JFT11" s="184"/>
      <c r="JFU11" s="184"/>
      <c r="JFV11" s="184"/>
      <c r="JFW11" s="184"/>
      <c r="JFX11" s="184"/>
      <c r="JFY11" s="184"/>
      <c r="JFZ11" s="184"/>
      <c r="JGA11" s="184"/>
      <c r="JGB11" s="184"/>
      <c r="JGC11" s="184"/>
      <c r="JGD11" s="184"/>
      <c r="JGE11" s="184"/>
      <c r="JGF11" s="184"/>
      <c r="JGG11" s="184"/>
      <c r="JGH11" s="184"/>
      <c r="JGI11" s="184"/>
      <c r="JGJ11" s="184"/>
      <c r="JGK11" s="184"/>
      <c r="JGL11" s="184"/>
      <c r="JGM11" s="184"/>
      <c r="JGN11" s="184"/>
      <c r="JGO11" s="184"/>
      <c r="JGP11" s="184"/>
      <c r="JGQ11" s="184"/>
      <c r="JGR11" s="184"/>
      <c r="JGS11" s="184"/>
      <c r="JGT11" s="184"/>
      <c r="JGU11" s="184"/>
      <c r="JGV11" s="184"/>
      <c r="JGW11" s="184"/>
      <c r="JGX11" s="184"/>
      <c r="JGY11" s="184"/>
      <c r="JGZ11" s="184"/>
      <c r="JHA11" s="184"/>
      <c r="JHB11" s="184"/>
      <c r="JHC11" s="184"/>
      <c r="JHD11" s="184"/>
      <c r="JHE11" s="184"/>
      <c r="JHF11" s="184"/>
      <c r="JHG11" s="184"/>
      <c r="JHH11" s="184"/>
      <c r="JHI11" s="184"/>
      <c r="JHJ11" s="184"/>
      <c r="JHK11" s="184"/>
      <c r="JHL11" s="184"/>
      <c r="JHM11" s="184"/>
      <c r="JHN11" s="184"/>
      <c r="JHO11" s="184"/>
      <c r="JHP11" s="184"/>
      <c r="JHQ11" s="184"/>
      <c r="JHR11" s="184"/>
      <c r="JHS11" s="184"/>
      <c r="JHT11" s="184"/>
      <c r="JHU11" s="184"/>
      <c r="JHV11" s="184"/>
      <c r="JHW11" s="184"/>
      <c r="JHX11" s="184"/>
      <c r="JHY11" s="184"/>
      <c r="JHZ11" s="184"/>
      <c r="JIA11" s="184"/>
      <c r="JIB11" s="184"/>
      <c r="JIC11" s="184"/>
      <c r="JID11" s="184"/>
      <c r="JIE11" s="184"/>
      <c r="JIF11" s="184"/>
      <c r="JIG11" s="184"/>
      <c r="JIH11" s="184"/>
      <c r="JII11" s="184"/>
      <c r="JIJ11" s="184"/>
      <c r="JIK11" s="184"/>
      <c r="JIL11" s="184"/>
      <c r="JIM11" s="184"/>
      <c r="JIN11" s="184"/>
      <c r="JIO11" s="184"/>
      <c r="JIP11" s="184"/>
      <c r="JIQ11" s="184"/>
      <c r="JIR11" s="184"/>
      <c r="JIS11" s="184"/>
      <c r="JIT11" s="184"/>
      <c r="JIU11" s="184"/>
      <c r="JIV11" s="184"/>
      <c r="JIW11" s="184"/>
      <c r="JIX11" s="184"/>
      <c r="JIY11" s="184"/>
      <c r="JIZ11" s="184"/>
      <c r="JJA11" s="184"/>
      <c r="JJB11" s="184"/>
      <c r="JJC11" s="184"/>
      <c r="JJD11" s="184"/>
      <c r="JJE11" s="184"/>
      <c r="JJF11" s="184"/>
      <c r="JJG11" s="184"/>
      <c r="JJH11" s="184"/>
      <c r="JJI11" s="184"/>
      <c r="JJJ11" s="184"/>
      <c r="JJK11" s="184"/>
      <c r="JJL11" s="184"/>
      <c r="JJM11" s="184"/>
      <c r="JJN11" s="184"/>
      <c r="JJO11" s="184"/>
      <c r="JJP11" s="184"/>
      <c r="JJQ11" s="184"/>
      <c r="JJR11" s="184"/>
      <c r="JJS11" s="184"/>
      <c r="JJT11" s="184"/>
      <c r="JJU11" s="184"/>
      <c r="JJV11" s="184"/>
      <c r="JJW11" s="184"/>
      <c r="JJX11" s="184"/>
      <c r="JJY11" s="184"/>
      <c r="JJZ11" s="184"/>
      <c r="JKA11" s="184"/>
      <c r="JKB11" s="184"/>
      <c r="JKC11" s="184"/>
      <c r="JKD11" s="184"/>
      <c r="JKE11" s="184"/>
      <c r="JKF11" s="184"/>
      <c r="JKG11" s="184"/>
      <c r="JKH11" s="184"/>
      <c r="JKI11" s="184"/>
      <c r="JKJ11" s="184"/>
      <c r="JKK11" s="184"/>
      <c r="JKL11" s="184"/>
      <c r="JKM11" s="184"/>
      <c r="JKN11" s="184"/>
      <c r="JKO11" s="184"/>
      <c r="JKP11" s="184"/>
      <c r="JKQ11" s="184"/>
      <c r="JKR11" s="184"/>
      <c r="JKS11" s="184"/>
      <c r="JKT11" s="184"/>
      <c r="JKU11" s="184"/>
      <c r="JKV11" s="184"/>
      <c r="JKW11" s="184"/>
      <c r="JKX11" s="184"/>
      <c r="JKY11" s="184"/>
      <c r="JKZ11" s="184"/>
      <c r="JLA11" s="184"/>
      <c r="JLB11" s="184"/>
      <c r="JLC11" s="184"/>
      <c r="JLD11" s="184"/>
      <c r="JLE11" s="184"/>
      <c r="JLF11" s="184"/>
      <c r="JLG11" s="184"/>
      <c r="JLH11" s="184"/>
      <c r="JLI11" s="184"/>
      <c r="JLJ11" s="184"/>
      <c r="JLK11" s="184"/>
      <c r="JLL11" s="184"/>
      <c r="JLM11" s="184"/>
      <c r="JLN11" s="184"/>
      <c r="JLO11" s="184"/>
      <c r="JLP11" s="184"/>
      <c r="JLQ11" s="184"/>
      <c r="JLR11" s="184"/>
      <c r="JLS11" s="184"/>
      <c r="JLT11" s="184"/>
      <c r="JLU11" s="184"/>
      <c r="JLV11" s="184"/>
      <c r="JLW11" s="184"/>
      <c r="JLX11" s="184"/>
      <c r="JLY11" s="184"/>
      <c r="JLZ11" s="184"/>
      <c r="JMA11" s="184"/>
      <c r="JMB11" s="184"/>
      <c r="JMC11" s="184"/>
      <c r="JMD11" s="184"/>
      <c r="JME11" s="184"/>
      <c r="JMF11" s="184"/>
      <c r="JMG11" s="184"/>
      <c r="JMH11" s="184"/>
      <c r="JMI11" s="184"/>
      <c r="JMJ11" s="184"/>
      <c r="JMK11" s="184"/>
      <c r="JML11" s="184"/>
      <c r="JMM11" s="184"/>
      <c r="JMN11" s="184"/>
      <c r="JMO11" s="184"/>
      <c r="JMP11" s="184"/>
      <c r="JMQ11" s="184"/>
      <c r="JMR11" s="184"/>
      <c r="JMS11" s="184"/>
      <c r="JMT11" s="184"/>
      <c r="JMU11" s="184"/>
      <c r="JMV11" s="184"/>
      <c r="JMW11" s="184"/>
      <c r="JMX11" s="184"/>
      <c r="JMY11" s="184"/>
      <c r="JMZ11" s="184"/>
      <c r="JNA11" s="184"/>
      <c r="JNB11" s="184"/>
      <c r="JNC11" s="184"/>
      <c r="JND11" s="184"/>
      <c r="JNE11" s="184"/>
      <c r="JNF11" s="184"/>
      <c r="JNG11" s="184"/>
      <c r="JNH11" s="184"/>
      <c r="JNI11" s="184"/>
      <c r="JNJ11" s="184"/>
      <c r="JNK11" s="184"/>
      <c r="JNL11" s="184"/>
      <c r="JNM11" s="184"/>
      <c r="JNN11" s="184"/>
      <c r="JNO11" s="184"/>
      <c r="JNP11" s="184"/>
      <c r="JNQ11" s="184"/>
      <c r="JNR11" s="184"/>
      <c r="JNS11" s="184"/>
      <c r="JNT11" s="184"/>
      <c r="JNU11" s="184"/>
      <c r="JNV11" s="184"/>
      <c r="JNW11" s="184"/>
      <c r="JNX11" s="184"/>
      <c r="JNY11" s="184"/>
      <c r="JNZ11" s="184"/>
      <c r="JOA11" s="184"/>
      <c r="JOB11" s="184"/>
      <c r="JOC11" s="184"/>
      <c r="JOD11" s="184"/>
      <c r="JOE11" s="184"/>
      <c r="JOF11" s="184"/>
      <c r="JOG11" s="184"/>
      <c r="JOH11" s="184"/>
      <c r="JOI11" s="184"/>
      <c r="JOJ11" s="184"/>
      <c r="JOK11" s="184"/>
      <c r="JOL11" s="184"/>
      <c r="JOM11" s="184"/>
      <c r="JON11" s="184"/>
      <c r="JOO11" s="184"/>
      <c r="JOP11" s="184"/>
      <c r="JOQ11" s="184"/>
      <c r="JOR11" s="184"/>
      <c r="JOS11" s="184"/>
      <c r="JOT11" s="184"/>
      <c r="JOU11" s="184"/>
      <c r="JOV11" s="184"/>
      <c r="JOW11" s="184"/>
      <c r="JOX11" s="184"/>
      <c r="JOY11" s="184"/>
      <c r="JOZ11" s="184"/>
      <c r="JPA11" s="184"/>
      <c r="JPB11" s="184"/>
      <c r="JPC11" s="184"/>
      <c r="JPD11" s="184"/>
      <c r="JPE11" s="184"/>
      <c r="JPF11" s="184"/>
      <c r="JPG11" s="184"/>
      <c r="JPH11" s="184"/>
      <c r="JPI11" s="184"/>
      <c r="JPJ11" s="184"/>
      <c r="JPK11" s="184"/>
      <c r="JPL11" s="184"/>
      <c r="JPM11" s="184"/>
      <c r="JPN11" s="184"/>
      <c r="JPO11" s="184"/>
      <c r="JPP11" s="184"/>
      <c r="JPQ11" s="184"/>
      <c r="JPR11" s="184"/>
      <c r="JPS11" s="184"/>
      <c r="JPT11" s="184"/>
      <c r="JPU11" s="184"/>
      <c r="JPV11" s="184"/>
      <c r="JPW11" s="184"/>
      <c r="JPX11" s="184"/>
      <c r="JPY11" s="184"/>
      <c r="JPZ11" s="184"/>
      <c r="JQA11" s="184"/>
      <c r="JQB11" s="184"/>
      <c r="JQC11" s="184"/>
      <c r="JQD11" s="184"/>
      <c r="JQE11" s="184"/>
      <c r="JQF11" s="184"/>
      <c r="JQG11" s="184"/>
      <c r="JQH11" s="184"/>
      <c r="JQI11" s="184"/>
      <c r="JQJ11" s="184"/>
      <c r="JQK11" s="184"/>
      <c r="JQL11" s="184"/>
      <c r="JQM11" s="184"/>
      <c r="JQN11" s="184"/>
      <c r="JQO11" s="184"/>
      <c r="JQP11" s="184"/>
      <c r="JQQ11" s="184"/>
      <c r="JQR11" s="184"/>
      <c r="JQS11" s="184"/>
      <c r="JQT11" s="184"/>
      <c r="JQU11" s="184"/>
      <c r="JQV11" s="184"/>
      <c r="JQW11" s="184"/>
      <c r="JQX11" s="184"/>
      <c r="JQY11" s="184"/>
      <c r="JQZ11" s="184"/>
      <c r="JRA11" s="184"/>
      <c r="JRB11" s="184"/>
      <c r="JRC11" s="184"/>
      <c r="JRD11" s="184"/>
      <c r="JRE11" s="184"/>
      <c r="JRF11" s="184"/>
      <c r="JRG11" s="184"/>
      <c r="JRH11" s="184"/>
      <c r="JRI11" s="184"/>
      <c r="JRJ11" s="184"/>
      <c r="JRK11" s="184"/>
      <c r="JRL11" s="184"/>
      <c r="JRM11" s="184"/>
      <c r="JRN11" s="184"/>
      <c r="JRO11" s="184"/>
      <c r="JRP11" s="184"/>
      <c r="JRQ11" s="184"/>
      <c r="JRR11" s="184"/>
      <c r="JRS11" s="184"/>
      <c r="JRT11" s="184"/>
      <c r="JRU11" s="184"/>
      <c r="JRV11" s="184"/>
      <c r="JRW11" s="184"/>
      <c r="JRX11" s="184"/>
      <c r="JRY11" s="184"/>
      <c r="JRZ11" s="184"/>
      <c r="JSA11" s="184"/>
      <c r="JSB11" s="184"/>
      <c r="JSC11" s="184"/>
      <c r="JSD11" s="184"/>
      <c r="JSE11" s="184"/>
      <c r="JSF11" s="184"/>
      <c r="JSG11" s="184"/>
      <c r="JSH11" s="184"/>
      <c r="JSI11" s="184"/>
      <c r="JSJ11" s="184"/>
      <c r="JSK11" s="184"/>
      <c r="JSL11" s="184"/>
      <c r="JSM11" s="184"/>
      <c r="JSN11" s="184"/>
      <c r="JSO11" s="184"/>
      <c r="JSP11" s="184"/>
      <c r="JSQ11" s="184"/>
      <c r="JSR11" s="184"/>
      <c r="JSS11" s="184"/>
      <c r="JST11" s="184"/>
      <c r="JSU11" s="184"/>
      <c r="JSV11" s="184"/>
      <c r="JSW11" s="184"/>
      <c r="JSX11" s="184"/>
      <c r="JSY11" s="184"/>
      <c r="JSZ11" s="184"/>
      <c r="JTA11" s="184"/>
      <c r="JTB11" s="184"/>
      <c r="JTC11" s="184"/>
      <c r="JTD11" s="184"/>
      <c r="JTE11" s="184"/>
      <c r="JTF11" s="184"/>
      <c r="JTG11" s="184"/>
      <c r="JTH11" s="184"/>
      <c r="JTI11" s="184"/>
      <c r="JTJ11" s="184"/>
      <c r="JTK11" s="184"/>
      <c r="JTL11" s="184"/>
      <c r="JTM11" s="184"/>
      <c r="JTN11" s="184"/>
      <c r="JTO11" s="184"/>
      <c r="JTP11" s="184"/>
      <c r="JTQ11" s="184"/>
      <c r="JTR11" s="184"/>
      <c r="JTS11" s="184"/>
      <c r="JTT11" s="184"/>
      <c r="JTU11" s="184"/>
      <c r="JTV11" s="184"/>
      <c r="JTW11" s="184"/>
      <c r="JTX11" s="184"/>
      <c r="JTY11" s="184"/>
      <c r="JTZ11" s="184"/>
      <c r="JUA11" s="184"/>
      <c r="JUB11" s="184"/>
      <c r="JUC11" s="184"/>
      <c r="JUD11" s="184"/>
      <c r="JUE11" s="184"/>
      <c r="JUF11" s="184"/>
      <c r="JUG11" s="184"/>
      <c r="JUH11" s="184"/>
      <c r="JUI11" s="184"/>
      <c r="JUJ11" s="184"/>
      <c r="JUK11" s="184"/>
      <c r="JUL11" s="184"/>
      <c r="JUM11" s="184"/>
      <c r="JUN11" s="184"/>
      <c r="JUO11" s="184"/>
      <c r="JUP11" s="184"/>
      <c r="JUQ11" s="184"/>
      <c r="JUR11" s="184"/>
      <c r="JUS11" s="184"/>
      <c r="JUT11" s="184"/>
      <c r="JUU11" s="184"/>
      <c r="JUV11" s="184"/>
      <c r="JUW11" s="184"/>
      <c r="JUX11" s="184"/>
      <c r="JUY11" s="184"/>
      <c r="JUZ11" s="184"/>
      <c r="JVA11" s="184"/>
      <c r="JVB11" s="184"/>
      <c r="JVC11" s="184"/>
      <c r="JVD11" s="184"/>
      <c r="JVE11" s="184"/>
      <c r="JVF11" s="184"/>
      <c r="JVG11" s="184"/>
      <c r="JVH11" s="184"/>
      <c r="JVI11" s="184"/>
      <c r="JVJ11" s="184"/>
      <c r="JVK11" s="184"/>
      <c r="JVL11" s="184"/>
      <c r="JVM11" s="184"/>
      <c r="JVN11" s="184"/>
      <c r="JVO11" s="184"/>
      <c r="JVP11" s="184"/>
      <c r="JVQ11" s="184"/>
      <c r="JVR11" s="184"/>
      <c r="JVS11" s="184"/>
      <c r="JVT11" s="184"/>
      <c r="JVU11" s="184"/>
      <c r="JVV11" s="184"/>
      <c r="JVW11" s="184"/>
      <c r="JVX11" s="184"/>
      <c r="JVY11" s="184"/>
      <c r="JVZ11" s="184"/>
      <c r="JWA11" s="184"/>
      <c r="JWB11" s="184"/>
      <c r="JWC11" s="184"/>
      <c r="JWD11" s="184"/>
      <c r="JWE11" s="184"/>
      <c r="JWF11" s="184"/>
      <c r="JWG11" s="184"/>
      <c r="JWH11" s="184"/>
      <c r="JWI11" s="184"/>
      <c r="JWJ11" s="184"/>
      <c r="JWK11" s="184"/>
      <c r="JWL11" s="184"/>
      <c r="JWM11" s="184"/>
      <c r="JWN11" s="184"/>
      <c r="JWO11" s="184"/>
      <c r="JWP11" s="184"/>
      <c r="JWQ11" s="184"/>
      <c r="JWR11" s="184"/>
      <c r="JWS11" s="184"/>
      <c r="JWT11" s="184"/>
      <c r="JWU11" s="184"/>
      <c r="JWV11" s="184"/>
      <c r="JWW11" s="184"/>
      <c r="JWX11" s="184"/>
      <c r="JWY11" s="184"/>
      <c r="JWZ11" s="184"/>
      <c r="JXA11" s="184"/>
      <c r="JXB11" s="184"/>
      <c r="JXC11" s="184"/>
      <c r="JXD11" s="184"/>
      <c r="JXE11" s="184"/>
      <c r="JXF11" s="184"/>
      <c r="JXG11" s="184"/>
      <c r="JXH11" s="184"/>
      <c r="JXI11" s="184"/>
      <c r="JXJ11" s="184"/>
      <c r="JXK11" s="184"/>
      <c r="JXL11" s="184"/>
      <c r="JXM11" s="184"/>
      <c r="JXN11" s="184"/>
      <c r="JXO11" s="184"/>
      <c r="JXP11" s="184"/>
      <c r="JXQ11" s="184"/>
      <c r="JXR11" s="184"/>
      <c r="JXS11" s="184"/>
      <c r="JXT11" s="184"/>
      <c r="JXU11" s="184"/>
      <c r="JXV11" s="184"/>
      <c r="JXW11" s="184"/>
      <c r="JXX11" s="184"/>
      <c r="JXY11" s="184"/>
      <c r="JXZ11" s="184"/>
      <c r="JYA11" s="184"/>
      <c r="JYB11" s="184"/>
      <c r="JYC11" s="184"/>
      <c r="JYD11" s="184"/>
      <c r="JYE11" s="184"/>
      <c r="JYF11" s="184"/>
      <c r="JYG11" s="184"/>
      <c r="JYH11" s="184"/>
      <c r="JYI11" s="184"/>
      <c r="JYJ11" s="184"/>
      <c r="JYK11" s="184"/>
      <c r="JYL11" s="184"/>
      <c r="JYM11" s="184"/>
      <c r="JYN11" s="184"/>
      <c r="JYO11" s="184"/>
      <c r="JYP11" s="184"/>
      <c r="JYQ11" s="184"/>
      <c r="JYR11" s="184"/>
      <c r="JYS11" s="184"/>
      <c r="JYT11" s="184"/>
      <c r="JYU11" s="184"/>
      <c r="JYV11" s="184"/>
      <c r="JYW11" s="184"/>
      <c r="JYX11" s="184"/>
      <c r="JYY11" s="184"/>
      <c r="JYZ11" s="184"/>
      <c r="JZA11" s="184"/>
      <c r="JZB11" s="184"/>
      <c r="JZC11" s="184"/>
      <c r="JZD11" s="184"/>
      <c r="JZE11" s="184"/>
      <c r="JZF11" s="184"/>
      <c r="JZG11" s="184"/>
      <c r="JZH11" s="184"/>
      <c r="JZI11" s="184"/>
      <c r="JZJ11" s="184"/>
      <c r="JZK11" s="184"/>
      <c r="JZL11" s="184"/>
      <c r="JZM11" s="184"/>
      <c r="JZN11" s="184"/>
      <c r="JZO11" s="184"/>
      <c r="JZP11" s="184"/>
      <c r="JZQ11" s="184"/>
      <c r="JZR11" s="184"/>
      <c r="JZS11" s="184"/>
      <c r="JZT11" s="184"/>
      <c r="JZU11" s="184"/>
      <c r="JZV11" s="184"/>
      <c r="JZW11" s="184"/>
      <c r="JZX11" s="184"/>
      <c r="JZY11" s="184"/>
      <c r="JZZ11" s="184"/>
      <c r="KAA11" s="184"/>
      <c r="KAB11" s="184"/>
      <c r="KAC11" s="184"/>
      <c r="KAD11" s="184"/>
      <c r="KAE11" s="184"/>
      <c r="KAF11" s="184"/>
      <c r="KAG11" s="184"/>
      <c r="KAH11" s="184"/>
      <c r="KAI11" s="184"/>
      <c r="KAJ11" s="184"/>
      <c r="KAK11" s="184"/>
      <c r="KAL11" s="184"/>
      <c r="KAM11" s="184"/>
      <c r="KAN11" s="184"/>
      <c r="KAO11" s="184"/>
      <c r="KAP11" s="184"/>
      <c r="KAQ11" s="184"/>
      <c r="KAR11" s="184"/>
      <c r="KAS11" s="184"/>
      <c r="KAT11" s="184"/>
      <c r="KAU11" s="184"/>
      <c r="KAV11" s="184"/>
      <c r="KAW11" s="184"/>
      <c r="KAX11" s="184"/>
      <c r="KAY11" s="184"/>
      <c r="KAZ11" s="184"/>
      <c r="KBA11" s="184"/>
      <c r="KBB11" s="184"/>
      <c r="KBC11" s="184"/>
      <c r="KBD11" s="184"/>
      <c r="KBE11" s="184"/>
      <c r="KBF11" s="184"/>
      <c r="KBG11" s="184"/>
      <c r="KBH11" s="184"/>
      <c r="KBI11" s="184"/>
      <c r="KBJ11" s="184"/>
      <c r="KBK11" s="184"/>
      <c r="KBL11" s="184"/>
      <c r="KBM11" s="184"/>
      <c r="KBN11" s="184"/>
      <c r="KBO11" s="184"/>
      <c r="KBP11" s="184"/>
      <c r="KBQ11" s="184"/>
      <c r="KBR11" s="184"/>
      <c r="KBS11" s="184"/>
      <c r="KBT11" s="184"/>
      <c r="KBU11" s="184"/>
      <c r="KBV11" s="184"/>
      <c r="KBW11" s="184"/>
      <c r="KBX11" s="184"/>
      <c r="KBY11" s="184"/>
      <c r="KBZ11" s="184"/>
      <c r="KCA11" s="184"/>
      <c r="KCB11" s="184"/>
      <c r="KCC11" s="184"/>
      <c r="KCD11" s="184"/>
      <c r="KCE11" s="184"/>
      <c r="KCF11" s="184"/>
      <c r="KCG11" s="184"/>
      <c r="KCH11" s="184"/>
      <c r="KCI11" s="184"/>
      <c r="KCJ11" s="184"/>
      <c r="KCK11" s="184"/>
      <c r="KCL11" s="184"/>
      <c r="KCM11" s="184"/>
      <c r="KCN11" s="184"/>
      <c r="KCO11" s="184"/>
      <c r="KCP11" s="184"/>
      <c r="KCQ11" s="184"/>
      <c r="KCR11" s="184"/>
      <c r="KCS11" s="184"/>
      <c r="KCT11" s="184"/>
      <c r="KCU11" s="184"/>
      <c r="KCV11" s="184"/>
      <c r="KCW11" s="184"/>
      <c r="KCX11" s="184"/>
      <c r="KCY11" s="184"/>
      <c r="KCZ11" s="184"/>
      <c r="KDA11" s="184"/>
      <c r="KDB11" s="184"/>
      <c r="KDC11" s="184"/>
      <c r="KDD11" s="184"/>
      <c r="KDE11" s="184"/>
      <c r="KDF11" s="184"/>
      <c r="KDG11" s="184"/>
      <c r="KDH11" s="184"/>
      <c r="KDI11" s="184"/>
      <c r="KDJ11" s="184"/>
      <c r="KDK11" s="184"/>
      <c r="KDL11" s="184"/>
      <c r="KDM11" s="184"/>
      <c r="KDN11" s="184"/>
      <c r="KDO11" s="184"/>
      <c r="KDP11" s="184"/>
      <c r="KDQ11" s="184"/>
      <c r="KDR11" s="184"/>
      <c r="KDS11" s="184"/>
      <c r="KDT11" s="184"/>
      <c r="KDU11" s="184"/>
      <c r="KDV11" s="184"/>
      <c r="KDW11" s="184"/>
      <c r="KDX11" s="184"/>
      <c r="KDY11" s="184"/>
      <c r="KDZ11" s="184"/>
      <c r="KEA11" s="184"/>
      <c r="KEB11" s="184"/>
      <c r="KEC11" s="184"/>
      <c r="KED11" s="184"/>
      <c r="KEE11" s="184"/>
      <c r="KEF11" s="184"/>
      <c r="KEG11" s="184"/>
      <c r="KEH11" s="184"/>
      <c r="KEI11" s="184"/>
      <c r="KEJ11" s="184"/>
      <c r="KEK11" s="184"/>
      <c r="KEL11" s="184"/>
      <c r="KEM11" s="184"/>
      <c r="KEN11" s="184"/>
      <c r="KEO11" s="184"/>
      <c r="KEP11" s="184"/>
      <c r="KEQ11" s="184"/>
      <c r="KER11" s="184"/>
      <c r="KES11" s="184"/>
      <c r="KET11" s="184"/>
      <c r="KEU11" s="184"/>
      <c r="KEV11" s="184"/>
      <c r="KEW11" s="184"/>
      <c r="KEX11" s="184"/>
      <c r="KEY11" s="184"/>
      <c r="KEZ11" s="184"/>
      <c r="KFA11" s="184"/>
      <c r="KFB11" s="184"/>
      <c r="KFC11" s="184"/>
      <c r="KFD11" s="184"/>
      <c r="KFE11" s="184"/>
      <c r="KFF11" s="184"/>
      <c r="KFG11" s="184"/>
      <c r="KFH11" s="184"/>
      <c r="KFI11" s="184"/>
      <c r="KFJ11" s="184"/>
      <c r="KFK11" s="184"/>
      <c r="KFL11" s="184"/>
      <c r="KFM11" s="184"/>
      <c r="KFN11" s="184"/>
      <c r="KFO11" s="184"/>
      <c r="KFP11" s="184"/>
      <c r="KFQ11" s="184"/>
      <c r="KFR11" s="184"/>
      <c r="KFS11" s="184"/>
      <c r="KFT11" s="184"/>
      <c r="KFU11" s="184"/>
      <c r="KFV11" s="184"/>
      <c r="KFW11" s="184"/>
      <c r="KFX11" s="184"/>
      <c r="KFY11" s="184"/>
      <c r="KFZ11" s="184"/>
      <c r="KGA11" s="184"/>
      <c r="KGB11" s="184"/>
      <c r="KGC11" s="184"/>
      <c r="KGD11" s="184"/>
      <c r="KGE11" s="184"/>
      <c r="KGF11" s="184"/>
      <c r="KGG11" s="184"/>
      <c r="KGH11" s="184"/>
      <c r="KGI11" s="184"/>
      <c r="KGJ11" s="184"/>
      <c r="KGK11" s="184"/>
      <c r="KGL11" s="184"/>
      <c r="KGM11" s="184"/>
      <c r="KGN11" s="184"/>
      <c r="KGO11" s="184"/>
      <c r="KGP11" s="184"/>
      <c r="KGQ11" s="184"/>
      <c r="KGR11" s="184"/>
      <c r="KGS11" s="184"/>
      <c r="KGT11" s="184"/>
      <c r="KGU11" s="184"/>
      <c r="KGV11" s="184"/>
      <c r="KGW11" s="184"/>
      <c r="KGX11" s="184"/>
      <c r="KGY11" s="184"/>
      <c r="KGZ11" s="184"/>
      <c r="KHA11" s="184"/>
      <c r="KHB11" s="184"/>
      <c r="KHC11" s="184"/>
      <c r="KHD11" s="184"/>
      <c r="KHE11" s="184"/>
      <c r="KHF11" s="184"/>
      <c r="KHG11" s="184"/>
      <c r="KHH11" s="184"/>
      <c r="KHI11" s="184"/>
      <c r="KHJ11" s="184"/>
      <c r="KHK11" s="184"/>
      <c r="KHL11" s="184"/>
      <c r="KHM11" s="184"/>
      <c r="KHN11" s="184"/>
      <c r="KHO11" s="184"/>
      <c r="KHP11" s="184"/>
      <c r="KHQ11" s="184"/>
      <c r="KHR11" s="184"/>
      <c r="KHS11" s="184"/>
      <c r="KHT11" s="184"/>
      <c r="KHU11" s="184"/>
      <c r="KHV11" s="184"/>
      <c r="KHW11" s="184"/>
      <c r="KHX11" s="184"/>
      <c r="KHY11" s="184"/>
      <c r="KHZ11" s="184"/>
      <c r="KIA11" s="184"/>
      <c r="KIB11" s="184"/>
      <c r="KIC11" s="184"/>
      <c r="KID11" s="184"/>
      <c r="KIE11" s="184"/>
      <c r="KIF11" s="184"/>
      <c r="KIG11" s="184"/>
      <c r="KIH11" s="184"/>
      <c r="KII11" s="184"/>
      <c r="KIJ11" s="184"/>
      <c r="KIK11" s="184"/>
      <c r="KIL11" s="184"/>
      <c r="KIM11" s="184"/>
      <c r="KIN11" s="184"/>
      <c r="KIO11" s="184"/>
      <c r="KIP11" s="184"/>
      <c r="KIQ11" s="184"/>
      <c r="KIR11" s="184"/>
      <c r="KIS11" s="184"/>
      <c r="KIT11" s="184"/>
      <c r="KIU11" s="184"/>
      <c r="KIV11" s="184"/>
      <c r="KIW11" s="184"/>
      <c r="KIX11" s="184"/>
      <c r="KIY11" s="184"/>
      <c r="KIZ11" s="184"/>
      <c r="KJA11" s="184"/>
      <c r="KJB11" s="184"/>
      <c r="KJC11" s="184"/>
      <c r="KJD11" s="184"/>
      <c r="KJE11" s="184"/>
      <c r="KJF11" s="184"/>
      <c r="KJG11" s="184"/>
      <c r="KJH11" s="184"/>
      <c r="KJI11" s="184"/>
      <c r="KJJ11" s="184"/>
      <c r="KJK11" s="184"/>
      <c r="KJL11" s="184"/>
      <c r="KJM11" s="184"/>
      <c r="KJN11" s="184"/>
      <c r="KJO11" s="184"/>
      <c r="KJP11" s="184"/>
      <c r="KJQ11" s="184"/>
      <c r="KJR11" s="184"/>
      <c r="KJS11" s="184"/>
      <c r="KJT11" s="184"/>
      <c r="KJU11" s="184"/>
      <c r="KJV11" s="184"/>
      <c r="KJW11" s="184"/>
      <c r="KJX11" s="184"/>
      <c r="KJY11" s="184"/>
      <c r="KJZ11" s="184"/>
      <c r="KKA11" s="184"/>
      <c r="KKB11" s="184"/>
      <c r="KKC11" s="184"/>
      <c r="KKD11" s="184"/>
      <c r="KKE11" s="184"/>
      <c r="KKF11" s="184"/>
      <c r="KKG11" s="184"/>
      <c r="KKH11" s="184"/>
      <c r="KKI11" s="184"/>
      <c r="KKJ11" s="184"/>
      <c r="KKK11" s="184"/>
      <c r="KKL11" s="184"/>
      <c r="KKM11" s="184"/>
      <c r="KKN11" s="184"/>
      <c r="KKO11" s="184"/>
      <c r="KKP11" s="184"/>
      <c r="KKQ11" s="184"/>
      <c r="KKR11" s="184"/>
      <c r="KKS11" s="184"/>
      <c r="KKT11" s="184"/>
      <c r="KKU11" s="184"/>
      <c r="KKV11" s="184"/>
      <c r="KKW11" s="184"/>
      <c r="KKX11" s="184"/>
      <c r="KKY11" s="184"/>
      <c r="KKZ11" s="184"/>
      <c r="KLA11" s="184"/>
      <c r="KLB11" s="184"/>
      <c r="KLC11" s="184"/>
      <c r="KLD11" s="184"/>
      <c r="KLE11" s="184"/>
      <c r="KLF11" s="184"/>
      <c r="KLG11" s="184"/>
      <c r="KLH11" s="184"/>
      <c r="KLI11" s="184"/>
      <c r="KLJ11" s="184"/>
      <c r="KLK11" s="184"/>
      <c r="KLL11" s="184"/>
      <c r="KLM11" s="184"/>
      <c r="KLN11" s="184"/>
      <c r="KLO11" s="184"/>
      <c r="KLP11" s="184"/>
      <c r="KLQ11" s="184"/>
      <c r="KLR11" s="184"/>
      <c r="KLS11" s="184"/>
      <c r="KLT11" s="184"/>
      <c r="KLU11" s="184"/>
      <c r="KLV11" s="184"/>
      <c r="KLW11" s="184"/>
      <c r="KLX11" s="184"/>
      <c r="KLY11" s="184"/>
      <c r="KLZ11" s="184"/>
      <c r="KMA11" s="184"/>
      <c r="KMB11" s="184"/>
      <c r="KMC11" s="184"/>
      <c r="KMD11" s="184"/>
      <c r="KME11" s="184"/>
      <c r="KMF11" s="184"/>
      <c r="KMG11" s="184"/>
      <c r="KMH11" s="184"/>
      <c r="KMI11" s="184"/>
      <c r="KMJ11" s="184"/>
      <c r="KMK11" s="184"/>
      <c r="KML11" s="184"/>
      <c r="KMM11" s="184"/>
      <c r="KMN11" s="184"/>
      <c r="KMO11" s="184"/>
      <c r="KMP11" s="184"/>
      <c r="KMQ11" s="184"/>
      <c r="KMR11" s="184"/>
      <c r="KMS11" s="184"/>
      <c r="KMT11" s="184"/>
      <c r="KMU11" s="184"/>
      <c r="KMV11" s="184"/>
      <c r="KMW11" s="184"/>
      <c r="KMX11" s="184"/>
      <c r="KMY11" s="184"/>
      <c r="KMZ11" s="184"/>
      <c r="KNA11" s="184"/>
      <c r="KNB11" s="184"/>
      <c r="KNC11" s="184"/>
      <c r="KND11" s="184"/>
      <c r="KNE11" s="184"/>
      <c r="KNF11" s="184"/>
      <c r="KNG11" s="184"/>
      <c r="KNH11" s="184"/>
      <c r="KNI11" s="184"/>
      <c r="KNJ11" s="184"/>
      <c r="KNK11" s="184"/>
      <c r="KNL11" s="184"/>
      <c r="KNM11" s="184"/>
      <c r="KNN11" s="184"/>
      <c r="KNO11" s="184"/>
      <c r="KNP11" s="184"/>
      <c r="KNQ11" s="184"/>
      <c r="KNR11" s="184"/>
      <c r="KNS11" s="184"/>
      <c r="KNT11" s="184"/>
      <c r="KNU11" s="184"/>
      <c r="KNV11" s="184"/>
      <c r="KNW11" s="184"/>
      <c r="KNX11" s="184"/>
      <c r="KNY11" s="184"/>
      <c r="KNZ11" s="184"/>
      <c r="KOA11" s="184"/>
      <c r="KOB11" s="184"/>
      <c r="KOC11" s="184"/>
      <c r="KOD11" s="184"/>
      <c r="KOE11" s="184"/>
      <c r="KOF11" s="184"/>
      <c r="KOG11" s="184"/>
      <c r="KOH11" s="184"/>
      <c r="KOI11" s="184"/>
      <c r="KOJ11" s="184"/>
      <c r="KOK11" s="184"/>
      <c r="KOL11" s="184"/>
      <c r="KOM11" s="184"/>
      <c r="KON11" s="184"/>
      <c r="KOO11" s="184"/>
      <c r="KOP11" s="184"/>
      <c r="KOQ11" s="184"/>
      <c r="KOR11" s="184"/>
      <c r="KOS11" s="184"/>
      <c r="KOT11" s="184"/>
      <c r="KOU11" s="184"/>
      <c r="KOV11" s="184"/>
      <c r="KOW11" s="184"/>
      <c r="KOX11" s="184"/>
      <c r="KOY11" s="184"/>
      <c r="KOZ11" s="184"/>
      <c r="KPA11" s="184"/>
      <c r="KPB11" s="184"/>
      <c r="KPC11" s="184"/>
      <c r="KPD11" s="184"/>
      <c r="KPE11" s="184"/>
      <c r="KPF11" s="184"/>
      <c r="KPG11" s="184"/>
      <c r="KPH11" s="184"/>
      <c r="KPI11" s="184"/>
      <c r="KPJ11" s="184"/>
      <c r="KPK11" s="184"/>
      <c r="KPL11" s="184"/>
      <c r="KPM11" s="184"/>
      <c r="KPN11" s="184"/>
      <c r="KPO11" s="184"/>
      <c r="KPP11" s="184"/>
      <c r="KPQ11" s="184"/>
      <c r="KPR11" s="184"/>
      <c r="KPS11" s="184"/>
      <c r="KPT11" s="184"/>
      <c r="KPU11" s="184"/>
      <c r="KPV11" s="184"/>
      <c r="KPW11" s="184"/>
      <c r="KPX11" s="184"/>
      <c r="KPY11" s="184"/>
      <c r="KPZ11" s="184"/>
      <c r="KQA11" s="184"/>
      <c r="KQB11" s="184"/>
      <c r="KQC11" s="184"/>
      <c r="KQD11" s="184"/>
      <c r="KQE11" s="184"/>
      <c r="KQF11" s="184"/>
      <c r="KQG11" s="184"/>
      <c r="KQH11" s="184"/>
      <c r="KQI11" s="184"/>
      <c r="KQJ11" s="184"/>
      <c r="KQK11" s="184"/>
      <c r="KQL11" s="184"/>
      <c r="KQM11" s="184"/>
      <c r="KQN11" s="184"/>
      <c r="KQO11" s="184"/>
      <c r="KQP11" s="184"/>
      <c r="KQQ11" s="184"/>
      <c r="KQR11" s="184"/>
      <c r="KQS11" s="184"/>
      <c r="KQT11" s="184"/>
      <c r="KQU11" s="184"/>
      <c r="KQV11" s="184"/>
      <c r="KQW11" s="184"/>
      <c r="KQX11" s="184"/>
      <c r="KQY11" s="184"/>
      <c r="KQZ11" s="184"/>
      <c r="KRA11" s="184"/>
      <c r="KRB11" s="184"/>
      <c r="KRC11" s="184"/>
      <c r="KRD11" s="184"/>
      <c r="KRE11" s="184"/>
      <c r="KRF11" s="184"/>
      <c r="KRG11" s="184"/>
      <c r="KRH11" s="184"/>
      <c r="KRI11" s="184"/>
      <c r="KRJ11" s="184"/>
      <c r="KRK11" s="184"/>
      <c r="KRL11" s="184"/>
      <c r="KRM11" s="184"/>
      <c r="KRN11" s="184"/>
      <c r="KRO11" s="184"/>
      <c r="KRP11" s="184"/>
      <c r="KRQ11" s="184"/>
      <c r="KRR11" s="184"/>
      <c r="KRS11" s="184"/>
      <c r="KRT11" s="184"/>
      <c r="KRU11" s="184"/>
      <c r="KRV11" s="184"/>
      <c r="KRW11" s="184"/>
      <c r="KRX11" s="184"/>
      <c r="KRY11" s="184"/>
      <c r="KRZ11" s="184"/>
      <c r="KSA11" s="184"/>
      <c r="KSB11" s="184"/>
      <c r="KSC11" s="184"/>
      <c r="KSD11" s="184"/>
      <c r="KSE11" s="184"/>
      <c r="KSF11" s="184"/>
      <c r="KSG11" s="184"/>
      <c r="KSH11" s="184"/>
      <c r="KSI11" s="184"/>
      <c r="KSJ11" s="184"/>
      <c r="KSK11" s="184"/>
      <c r="KSL11" s="184"/>
      <c r="KSM11" s="184"/>
      <c r="KSN11" s="184"/>
      <c r="KSO11" s="184"/>
      <c r="KSP11" s="184"/>
      <c r="KSQ11" s="184"/>
      <c r="KSR11" s="184"/>
      <c r="KSS11" s="184"/>
      <c r="KST11" s="184"/>
      <c r="KSU11" s="184"/>
      <c r="KSV11" s="184"/>
      <c r="KSW11" s="184"/>
      <c r="KSX11" s="184"/>
      <c r="KSY11" s="184"/>
      <c r="KSZ11" s="184"/>
      <c r="KTA11" s="184"/>
      <c r="KTB11" s="184"/>
      <c r="KTC11" s="184"/>
      <c r="KTD11" s="184"/>
      <c r="KTE11" s="184"/>
      <c r="KTF11" s="184"/>
      <c r="KTG11" s="184"/>
      <c r="KTH11" s="184"/>
      <c r="KTI11" s="184"/>
      <c r="KTJ11" s="184"/>
      <c r="KTK11" s="184"/>
      <c r="KTL11" s="184"/>
      <c r="KTM11" s="184"/>
      <c r="KTN11" s="184"/>
      <c r="KTO11" s="184"/>
      <c r="KTP11" s="184"/>
      <c r="KTQ11" s="184"/>
      <c r="KTR11" s="184"/>
      <c r="KTS11" s="184"/>
      <c r="KTT11" s="184"/>
      <c r="KTU11" s="184"/>
      <c r="KTV11" s="184"/>
      <c r="KTW11" s="184"/>
      <c r="KTX11" s="184"/>
      <c r="KTY11" s="184"/>
      <c r="KTZ11" s="184"/>
      <c r="KUA11" s="184"/>
      <c r="KUB11" s="184"/>
      <c r="KUC11" s="184"/>
      <c r="KUD11" s="184"/>
      <c r="KUE11" s="184"/>
      <c r="KUF11" s="184"/>
      <c r="KUG11" s="184"/>
      <c r="KUH11" s="184"/>
      <c r="KUI11" s="184"/>
      <c r="KUJ11" s="184"/>
      <c r="KUK11" s="184"/>
      <c r="KUL11" s="184"/>
      <c r="KUM11" s="184"/>
      <c r="KUN11" s="184"/>
      <c r="KUO11" s="184"/>
      <c r="KUP11" s="184"/>
      <c r="KUQ11" s="184"/>
      <c r="KUR11" s="184"/>
      <c r="KUS11" s="184"/>
      <c r="KUT11" s="184"/>
      <c r="KUU11" s="184"/>
      <c r="KUV11" s="184"/>
      <c r="KUW11" s="184"/>
      <c r="KUX11" s="184"/>
      <c r="KUY11" s="184"/>
      <c r="KUZ11" s="184"/>
      <c r="KVA11" s="184"/>
      <c r="KVB11" s="184"/>
      <c r="KVC11" s="184"/>
      <c r="KVD11" s="184"/>
      <c r="KVE11" s="184"/>
      <c r="KVF11" s="184"/>
      <c r="KVG11" s="184"/>
      <c r="KVH11" s="184"/>
      <c r="KVI11" s="184"/>
      <c r="KVJ11" s="184"/>
      <c r="KVK11" s="184"/>
      <c r="KVL11" s="184"/>
      <c r="KVM11" s="184"/>
      <c r="KVN11" s="184"/>
      <c r="KVO11" s="184"/>
      <c r="KVP11" s="184"/>
      <c r="KVQ11" s="184"/>
      <c r="KVR11" s="184"/>
      <c r="KVS11" s="184"/>
      <c r="KVT11" s="184"/>
      <c r="KVU11" s="184"/>
      <c r="KVV11" s="184"/>
      <c r="KVW11" s="184"/>
      <c r="KVX11" s="184"/>
      <c r="KVY11" s="184"/>
      <c r="KVZ11" s="184"/>
      <c r="KWA11" s="184"/>
      <c r="KWB11" s="184"/>
      <c r="KWC11" s="184"/>
      <c r="KWD11" s="184"/>
      <c r="KWE11" s="184"/>
      <c r="KWF11" s="184"/>
      <c r="KWG11" s="184"/>
      <c r="KWH11" s="184"/>
      <c r="KWI11" s="184"/>
      <c r="KWJ11" s="184"/>
      <c r="KWK11" s="184"/>
      <c r="KWL11" s="184"/>
      <c r="KWM11" s="184"/>
      <c r="KWN11" s="184"/>
      <c r="KWO11" s="184"/>
      <c r="KWP11" s="184"/>
      <c r="KWQ11" s="184"/>
      <c r="KWR11" s="184"/>
      <c r="KWS11" s="184"/>
      <c r="KWT11" s="184"/>
      <c r="KWU11" s="184"/>
      <c r="KWV11" s="184"/>
      <c r="KWW11" s="184"/>
      <c r="KWX11" s="184"/>
      <c r="KWY11" s="184"/>
      <c r="KWZ11" s="184"/>
      <c r="KXA11" s="184"/>
      <c r="KXB11" s="184"/>
      <c r="KXC11" s="184"/>
      <c r="KXD11" s="184"/>
      <c r="KXE11" s="184"/>
      <c r="KXF11" s="184"/>
      <c r="KXG11" s="184"/>
      <c r="KXH11" s="184"/>
      <c r="KXI11" s="184"/>
      <c r="KXJ11" s="184"/>
      <c r="KXK11" s="184"/>
      <c r="KXL11" s="184"/>
      <c r="KXM11" s="184"/>
      <c r="KXN11" s="184"/>
      <c r="KXO11" s="184"/>
      <c r="KXP11" s="184"/>
      <c r="KXQ11" s="184"/>
      <c r="KXR11" s="184"/>
      <c r="KXS11" s="184"/>
      <c r="KXT11" s="184"/>
      <c r="KXU11" s="184"/>
      <c r="KXV11" s="184"/>
      <c r="KXW11" s="184"/>
      <c r="KXX11" s="184"/>
      <c r="KXY11" s="184"/>
      <c r="KXZ11" s="184"/>
      <c r="KYA11" s="184"/>
      <c r="KYB11" s="184"/>
      <c r="KYC11" s="184"/>
      <c r="KYD11" s="184"/>
      <c r="KYE11" s="184"/>
      <c r="KYF11" s="184"/>
      <c r="KYG11" s="184"/>
      <c r="KYH11" s="184"/>
      <c r="KYI11" s="184"/>
      <c r="KYJ11" s="184"/>
      <c r="KYK11" s="184"/>
      <c r="KYL11" s="184"/>
      <c r="KYM11" s="184"/>
      <c r="KYN11" s="184"/>
      <c r="KYO11" s="184"/>
      <c r="KYP11" s="184"/>
      <c r="KYQ11" s="184"/>
      <c r="KYR11" s="184"/>
      <c r="KYS11" s="184"/>
      <c r="KYT11" s="184"/>
      <c r="KYU11" s="184"/>
      <c r="KYV11" s="184"/>
      <c r="KYW11" s="184"/>
      <c r="KYX11" s="184"/>
      <c r="KYY11" s="184"/>
      <c r="KYZ11" s="184"/>
      <c r="KZA11" s="184"/>
      <c r="KZB11" s="184"/>
      <c r="KZC11" s="184"/>
      <c r="KZD11" s="184"/>
      <c r="KZE11" s="184"/>
      <c r="KZF11" s="184"/>
      <c r="KZG11" s="184"/>
      <c r="KZH11" s="184"/>
      <c r="KZI11" s="184"/>
      <c r="KZJ11" s="184"/>
      <c r="KZK11" s="184"/>
      <c r="KZL11" s="184"/>
      <c r="KZM11" s="184"/>
      <c r="KZN11" s="184"/>
      <c r="KZO11" s="184"/>
      <c r="KZP11" s="184"/>
      <c r="KZQ11" s="184"/>
      <c r="KZR11" s="184"/>
      <c r="KZS11" s="184"/>
      <c r="KZT11" s="184"/>
      <c r="KZU11" s="184"/>
      <c r="KZV11" s="184"/>
      <c r="KZW11" s="184"/>
      <c r="KZX11" s="184"/>
      <c r="KZY11" s="184"/>
      <c r="KZZ11" s="184"/>
      <c r="LAA11" s="184"/>
      <c r="LAB11" s="184"/>
      <c r="LAC11" s="184"/>
      <c r="LAD11" s="184"/>
      <c r="LAE11" s="184"/>
      <c r="LAF11" s="184"/>
      <c r="LAG11" s="184"/>
      <c r="LAH11" s="184"/>
      <c r="LAI11" s="184"/>
      <c r="LAJ11" s="184"/>
      <c r="LAK11" s="184"/>
      <c r="LAL11" s="184"/>
      <c r="LAM11" s="184"/>
      <c r="LAN11" s="184"/>
      <c r="LAO11" s="184"/>
      <c r="LAP11" s="184"/>
      <c r="LAQ11" s="184"/>
      <c r="LAR11" s="184"/>
      <c r="LAS11" s="184"/>
      <c r="LAT11" s="184"/>
      <c r="LAU11" s="184"/>
      <c r="LAV11" s="184"/>
      <c r="LAW11" s="184"/>
      <c r="LAX11" s="184"/>
      <c r="LAY11" s="184"/>
      <c r="LAZ11" s="184"/>
      <c r="LBA11" s="184"/>
      <c r="LBB11" s="184"/>
      <c r="LBC11" s="184"/>
      <c r="LBD11" s="184"/>
      <c r="LBE11" s="184"/>
      <c r="LBF11" s="184"/>
      <c r="LBG11" s="184"/>
      <c r="LBH11" s="184"/>
      <c r="LBI11" s="184"/>
      <c r="LBJ11" s="184"/>
      <c r="LBK11" s="184"/>
      <c r="LBL11" s="184"/>
      <c r="LBM11" s="184"/>
      <c r="LBN11" s="184"/>
      <c r="LBO11" s="184"/>
      <c r="LBP11" s="184"/>
      <c r="LBQ11" s="184"/>
      <c r="LBR11" s="184"/>
      <c r="LBS11" s="184"/>
      <c r="LBT11" s="184"/>
      <c r="LBU11" s="184"/>
      <c r="LBV11" s="184"/>
      <c r="LBW11" s="184"/>
      <c r="LBX11" s="184"/>
      <c r="LBY11" s="184"/>
      <c r="LBZ11" s="184"/>
      <c r="LCA11" s="184"/>
      <c r="LCB11" s="184"/>
      <c r="LCC11" s="184"/>
      <c r="LCD11" s="184"/>
      <c r="LCE11" s="184"/>
      <c r="LCF11" s="184"/>
      <c r="LCG11" s="184"/>
      <c r="LCH11" s="184"/>
      <c r="LCI11" s="184"/>
      <c r="LCJ11" s="184"/>
      <c r="LCK11" s="184"/>
      <c r="LCL11" s="184"/>
      <c r="LCM11" s="184"/>
      <c r="LCN11" s="184"/>
      <c r="LCO11" s="184"/>
      <c r="LCP11" s="184"/>
      <c r="LCQ11" s="184"/>
      <c r="LCR11" s="184"/>
      <c r="LCS11" s="184"/>
      <c r="LCT11" s="184"/>
      <c r="LCU11" s="184"/>
      <c r="LCV11" s="184"/>
      <c r="LCW11" s="184"/>
      <c r="LCX11" s="184"/>
      <c r="LCY11" s="184"/>
      <c r="LCZ11" s="184"/>
      <c r="LDA11" s="184"/>
      <c r="LDB11" s="184"/>
      <c r="LDC11" s="184"/>
      <c r="LDD11" s="184"/>
      <c r="LDE11" s="184"/>
      <c r="LDF11" s="184"/>
      <c r="LDG11" s="184"/>
      <c r="LDH11" s="184"/>
      <c r="LDI11" s="184"/>
      <c r="LDJ11" s="184"/>
      <c r="LDK11" s="184"/>
      <c r="LDL11" s="184"/>
      <c r="LDM11" s="184"/>
      <c r="LDN11" s="184"/>
      <c r="LDO11" s="184"/>
      <c r="LDP11" s="184"/>
      <c r="LDQ11" s="184"/>
      <c r="LDR11" s="184"/>
      <c r="LDS11" s="184"/>
      <c r="LDT11" s="184"/>
      <c r="LDU11" s="184"/>
      <c r="LDV11" s="184"/>
      <c r="LDW11" s="184"/>
      <c r="LDX11" s="184"/>
      <c r="LDY11" s="184"/>
      <c r="LDZ11" s="184"/>
      <c r="LEA11" s="184"/>
      <c r="LEB11" s="184"/>
      <c r="LEC11" s="184"/>
      <c r="LED11" s="184"/>
      <c r="LEE11" s="184"/>
      <c r="LEF11" s="184"/>
      <c r="LEG11" s="184"/>
      <c r="LEH11" s="184"/>
      <c r="LEI11" s="184"/>
      <c r="LEJ11" s="184"/>
      <c r="LEK11" s="184"/>
      <c r="LEL11" s="184"/>
      <c r="LEM11" s="184"/>
      <c r="LEN11" s="184"/>
      <c r="LEO11" s="184"/>
      <c r="LEP11" s="184"/>
      <c r="LEQ11" s="184"/>
      <c r="LER11" s="184"/>
      <c r="LES11" s="184"/>
      <c r="LET11" s="184"/>
      <c r="LEU11" s="184"/>
      <c r="LEV11" s="184"/>
      <c r="LEW11" s="184"/>
      <c r="LEX11" s="184"/>
      <c r="LEY11" s="184"/>
      <c r="LEZ11" s="184"/>
      <c r="LFA11" s="184"/>
      <c r="LFB11" s="184"/>
      <c r="LFC11" s="184"/>
      <c r="LFD11" s="184"/>
      <c r="LFE11" s="184"/>
      <c r="LFF11" s="184"/>
      <c r="LFG11" s="184"/>
      <c r="LFH11" s="184"/>
      <c r="LFI11" s="184"/>
      <c r="LFJ11" s="184"/>
      <c r="LFK11" s="184"/>
      <c r="LFL11" s="184"/>
      <c r="LFM11" s="184"/>
      <c r="LFN11" s="184"/>
      <c r="LFO11" s="184"/>
      <c r="LFP11" s="184"/>
      <c r="LFQ11" s="184"/>
      <c r="LFR11" s="184"/>
      <c r="LFS11" s="184"/>
      <c r="LFT11" s="184"/>
      <c r="LFU11" s="184"/>
      <c r="LFV11" s="184"/>
      <c r="LFW11" s="184"/>
      <c r="LFX11" s="184"/>
      <c r="LFY11" s="184"/>
      <c r="LFZ11" s="184"/>
      <c r="LGA11" s="184"/>
      <c r="LGB11" s="184"/>
      <c r="LGC11" s="184"/>
      <c r="LGD11" s="184"/>
      <c r="LGE11" s="184"/>
      <c r="LGF11" s="184"/>
      <c r="LGG11" s="184"/>
      <c r="LGH11" s="184"/>
      <c r="LGI11" s="184"/>
      <c r="LGJ11" s="184"/>
      <c r="LGK11" s="184"/>
      <c r="LGL11" s="184"/>
      <c r="LGM11" s="184"/>
      <c r="LGN11" s="184"/>
      <c r="LGO11" s="184"/>
      <c r="LGP11" s="184"/>
      <c r="LGQ11" s="184"/>
      <c r="LGR11" s="184"/>
      <c r="LGS11" s="184"/>
      <c r="LGT11" s="184"/>
      <c r="LGU11" s="184"/>
      <c r="LGV11" s="184"/>
      <c r="LGW11" s="184"/>
      <c r="LGX11" s="184"/>
      <c r="LGY11" s="184"/>
      <c r="LGZ11" s="184"/>
      <c r="LHA11" s="184"/>
      <c r="LHB11" s="184"/>
      <c r="LHC11" s="184"/>
      <c r="LHD11" s="184"/>
      <c r="LHE11" s="184"/>
      <c r="LHF11" s="184"/>
      <c r="LHG11" s="184"/>
      <c r="LHH11" s="184"/>
      <c r="LHI11" s="184"/>
      <c r="LHJ11" s="184"/>
      <c r="LHK11" s="184"/>
      <c r="LHL11" s="184"/>
      <c r="LHM11" s="184"/>
      <c r="LHN11" s="184"/>
      <c r="LHO11" s="184"/>
      <c r="LHP11" s="184"/>
      <c r="LHQ11" s="184"/>
      <c r="LHR11" s="184"/>
      <c r="LHS11" s="184"/>
      <c r="LHT11" s="184"/>
      <c r="LHU11" s="184"/>
      <c r="LHV11" s="184"/>
      <c r="LHW11" s="184"/>
      <c r="LHX11" s="184"/>
      <c r="LHY11" s="184"/>
      <c r="LHZ11" s="184"/>
      <c r="LIA11" s="184"/>
      <c r="LIB11" s="184"/>
      <c r="LIC11" s="184"/>
      <c r="LID11" s="184"/>
      <c r="LIE11" s="184"/>
      <c r="LIF11" s="184"/>
      <c r="LIG11" s="184"/>
      <c r="LIH11" s="184"/>
      <c r="LII11" s="184"/>
      <c r="LIJ11" s="184"/>
      <c r="LIK11" s="184"/>
      <c r="LIL11" s="184"/>
      <c r="LIM11" s="184"/>
      <c r="LIN11" s="184"/>
      <c r="LIO11" s="184"/>
      <c r="LIP11" s="184"/>
      <c r="LIQ11" s="184"/>
      <c r="LIR11" s="184"/>
      <c r="LIS11" s="184"/>
      <c r="LIT11" s="184"/>
      <c r="LIU11" s="184"/>
      <c r="LIV11" s="184"/>
      <c r="LIW11" s="184"/>
      <c r="LIX11" s="184"/>
      <c r="LIY11" s="184"/>
      <c r="LIZ11" s="184"/>
      <c r="LJA11" s="184"/>
      <c r="LJB11" s="184"/>
      <c r="LJC11" s="184"/>
      <c r="LJD11" s="184"/>
      <c r="LJE11" s="184"/>
      <c r="LJF11" s="184"/>
      <c r="LJG11" s="184"/>
      <c r="LJH11" s="184"/>
      <c r="LJI11" s="184"/>
      <c r="LJJ11" s="184"/>
      <c r="LJK11" s="184"/>
      <c r="LJL11" s="184"/>
      <c r="LJM11" s="184"/>
      <c r="LJN11" s="184"/>
      <c r="LJO11" s="184"/>
      <c r="LJP11" s="184"/>
      <c r="LJQ11" s="184"/>
      <c r="LJR11" s="184"/>
      <c r="LJS11" s="184"/>
      <c r="LJT11" s="184"/>
      <c r="LJU11" s="184"/>
      <c r="LJV11" s="184"/>
      <c r="LJW11" s="184"/>
      <c r="LJX11" s="184"/>
      <c r="LJY11" s="184"/>
      <c r="LJZ11" s="184"/>
      <c r="LKA11" s="184"/>
      <c r="LKB11" s="184"/>
      <c r="LKC11" s="184"/>
      <c r="LKD11" s="184"/>
      <c r="LKE11" s="184"/>
      <c r="LKF11" s="184"/>
      <c r="LKG11" s="184"/>
      <c r="LKH11" s="184"/>
      <c r="LKI11" s="184"/>
      <c r="LKJ11" s="184"/>
      <c r="LKK11" s="184"/>
      <c r="LKL11" s="184"/>
      <c r="LKM11" s="184"/>
      <c r="LKN11" s="184"/>
      <c r="LKO11" s="184"/>
      <c r="LKP11" s="184"/>
      <c r="LKQ11" s="184"/>
      <c r="LKR11" s="184"/>
      <c r="LKS11" s="184"/>
      <c r="LKT11" s="184"/>
      <c r="LKU11" s="184"/>
      <c r="LKV11" s="184"/>
      <c r="LKW11" s="184"/>
      <c r="LKX11" s="184"/>
      <c r="LKY11" s="184"/>
      <c r="LKZ11" s="184"/>
      <c r="LLA11" s="184"/>
      <c r="LLB11" s="184"/>
      <c r="LLC11" s="184"/>
      <c r="LLD11" s="184"/>
      <c r="LLE11" s="184"/>
      <c r="LLF11" s="184"/>
      <c r="LLG11" s="184"/>
      <c r="LLH11" s="184"/>
      <c r="LLI11" s="184"/>
      <c r="LLJ11" s="184"/>
      <c r="LLK11" s="184"/>
      <c r="LLL11" s="184"/>
      <c r="LLM11" s="184"/>
      <c r="LLN11" s="184"/>
      <c r="LLO11" s="184"/>
      <c r="LLP11" s="184"/>
      <c r="LLQ11" s="184"/>
      <c r="LLR11" s="184"/>
      <c r="LLS11" s="184"/>
      <c r="LLT11" s="184"/>
      <c r="LLU11" s="184"/>
      <c r="LLV11" s="184"/>
      <c r="LLW11" s="184"/>
      <c r="LLX11" s="184"/>
      <c r="LLY11" s="184"/>
      <c r="LLZ11" s="184"/>
      <c r="LMA11" s="184"/>
      <c r="LMB11" s="184"/>
      <c r="LMC11" s="184"/>
      <c r="LMD11" s="184"/>
      <c r="LME11" s="184"/>
      <c r="LMF11" s="184"/>
      <c r="LMG11" s="184"/>
      <c r="LMH11" s="184"/>
      <c r="LMI11" s="184"/>
      <c r="LMJ11" s="184"/>
      <c r="LMK11" s="184"/>
      <c r="LML11" s="184"/>
      <c r="LMM11" s="184"/>
      <c r="LMN11" s="184"/>
      <c r="LMO11" s="184"/>
      <c r="LMP11" s="184"/>
      <c r="LMQ11" s="184"/>
      <c r="LMR11" s="184"/>
      <c r="LMS11" s="184"/>
      <c r="LMT11" s="184"/>
      <c r="LMU11" s="184"/>
      <c r="LMV11" s="184"/>
      <c r="LMW11" s="184"/>
      <c r="LMX11" s="184"/>
      <c r="LMY11" s="184"/>
      <c r="LMZ11" s="184"/>
      <c r="LNA11" s="184"/>
      <c r="LNB11" s="184"/>
      <c r="LNC11" s="184"/>
      <c r="LND11" s="184"/>
      <c r="LNE11" s="184"/>
      <c r="LNF11" s="184"/>
      <c r="LNG11" s="184"/>
      <c r="LNH11" s="184"/>
      <c r="LNI11" s="184"/>
      <c r="LNJ11" s="184"/>
      <c r="LNK11" s="184"/>
      <c r="LNL11" s="184"/>
      <c r="LNM11" s="184"/>
      <c r="LNN11" s="184"/>
      <c r="LNO11" s="184"/>
      <c r="LNP11" s="184"/>
      <c r="LNQ11" s="184"/>
      <c r="LNR11" s="184"/>
      <c r="LNS11" s="184"/>
      <c r="LNT11" s="184"/>
      <c r="LNU11" s="184"/>
      <c r="LNV11" s="184"/>
      <c r="LNW11" s="184"/>
      <c r="LNX11" s="184"/>
      <c r="LNY11" s="184"/>
      <c r="LNZ11" s="184"/>
      <c r="LOA11" s="184"/>
      <c r="LOB11" s="184"/>
      <c r="LOC11" s="184"/>
      <c r="LOD11" s="184"/>
      <c r="LOE11" s="184"/>
      <c r="LOF11" s="184"/>
      <c r="LOG11" s="184"/>
      <c r="LOH11" s="184"/>
      <c r="LOI11" s="184"/>
      <c r="LOJ11" s="184"/>
      <c r="LOK11" s="184"/>
      <c r="LOL11" s="184"/>
      <c r="LOM11" s="184"/>
      <c r="LON11" s="184"/>
      <c r="LOO11" s="184"/>
      <c r="LOP11" s="184"/>
      <c r="LOQ11" s="184"/>
      <c r="LOR11" s="184"/>
      <c r="LOS11" s="184"/>
      <c r="LOT11" s="184"/>
      <c r="LOU11" s="184"/>
      <c r="LOV11" s="184"/>
      <c r="LOW11" s="184"/>
      <c r="LOX11" s="184"/>
      <c r="LOY11" s="184"/>
      <c r="LOZ11" s="184"/>
      <c r="LPA11" s="184"/>
      <c r="LPB11" s="184"/>
      <c r="LPC11" s="184"/>
      <c r="LPD11" s="184"/>
      <c r="LPE11" s="184"/>
      <c r="LPF11" s="184"/>
      <c r="LPG11" s="184"/>
      <c r="LPH11" s="184"/>
      <c r="LPI11" s="184"/>
      <c r="LPJ11" s="184"/>
      <c r="LPK11" s="184"/>
      <c r="LPL11" s="184"/>
      <c r="LPM11" s="184"/>
      <c r="LPN11" s="184"/>
      <c r="LPO11" s="184"/>
      <c r="LPP11" s="184"/>
      <c r="LPQ11" s="184"/>
      <c r="LPR11" s="184"/>
      <c r="LPS11" s="184"/>
      <c r="LPT11" s="184"/>
      <c r="LPU11" s="184"/>
      <c r="LPV11" s="184"/>
      <c r="LPW11" s="184"/>
      <c r="LPX11" s="184"/>
      <c r="LPY11" s="184"/>
      <c r="LPZ11" s="184"/>
      <c r="LQA11" s="184"/>
      <c r="LQB11" s="184"/>
      <c r="LQC11" s="184"/>
      <c r="LQD11" s="184"/>
      <c r="LQE11" s="184"/>
      <c r="LQF11" s="184"/>
      <c r="LQG11" s="184"/>
      <c r="LQH11" s="184"/>
      <c r="LQI11" s="184"/>
      <c r="LQJ11" s="184"/>
      <c r="LQK11" s="184"/>
      <c r="LQL11" s="184"/>
      <c r="LQM11" s="184"/>
      <c r="LQN11" s="184"/>
      <c r="LQO11" s="184"/>
      <c r="LQP11" s="184"/>
      <c r="LQQ11" s="184"/>
      <c r="LQR11" s="184"/>
      <c r="LQS11" s="184"/>
      <c r="LQT11" s="184"/>
      <c r="LQU11" s="184"/>
      <c r="LQV11" s="184"/>
      <c r="LQW11" s="184"/>
      <c r="LQX11" s="184"/>
      <c r="LQY11" s="184"/>
      <c r="LQZ11" s="184"/>
      <c r="LRA11" s="184"/>
      <c r="LRB11" s="184"/>
      <c r="LRC11" s="184"/>
      <c r="LRD11" s="184"/>
      <c r="LRE11" s="184"/>
      <c r="LRF11" s="184"/>
      <c r="LRG11" s="184"/>
      <c r="LRH11" s="184"/>
      <c r="LRI11" s="184"/>
      <c r="LRJ11" s="184"/>
      <c r="LRK11" s="184"/>
      <c r="LRL11" s="184"/>
      <c r="LRM11" s="184"/>
      <c r="LRN11" s="184"/>
      <c r="LRO11" s="184"/>
      <c r="LRP11" s="184"/>
      <c r="LRQ11" s="184"/>
      <c r="LRR11" s="184"/>
      <c r="LRS11" s="184"/>
      <c r="LRT11" s="184"/>
      <c r="LRU11" s="184"/>
      <c r="LRV11" s="184"/>
      <c r="LRW11" s="184"/>
      <c r="LRX11" s="184"/>
      <c r="LRY11" s="184"/>
      <c r="LRZ11" s="184"/>
      <c r="LSA11" s="184"/>
      <c r="LSB11" s="184"/>
      <c r="LSC11" s="184"/>
      <c r="LSD11" s="184"/>
      <c r="LSE11" s="184"/>
      <c r="LSF11" s="184"/>
      <c r="LSG11" s="184"/>
      <c r="LSH11" s="184"/>
      <c r="LSI11" s="184"/>
      <c r="LSJ11" s="184"/>
      <c r="LSK11" s="184"/>
      <c r="LSL11" s="184"/>
      <c r="LSM11" s="184"/>
      <c r="LSN11" s="184"/>
      <c r="LSO11" s="184"/>
      <c r="LSP11" s="184"/>
      <c r="LSQ11" s="184"/>
      <c r="LSR11" s="184"/>
      <c r="LSS11" s="184"/>
      <c r="LST11" s="184"/>
      <c r="LSU11" s="184"/>
      <c r="LSV11" s="184"/>
      <c r="LSW11" s="184"/>
      <c r="LSX11" s="184"/>
      <c r="LSY11" s="184"/>
      <c r="LSZ11" s="184"/>
      <c r="LTA11" s="184"/>
      <c r="LTB11" s="184"/>
      <c r="LTC11" s="184"/>
      <c r="LTD11" s="184"/>
      <c r="LTE11" s="184"/>
      <c r="LTF11" s="184"/>
      <c r="LTG11" s="184"/>
      <c r="LTH11" s="184"/>
      <c r="LTI11" s="184"/>
      <c r="LTJ11" s="184"/>
      <c r="LTK11" s="184"/>
      <c r="LTL11" s="184"/>
      <c r="LTM11" s="184"/>
      <c r="LTN11" s="184"/>
      <c r="LTO11" s="184"/>
      <c r="LTP11" s="184"/>
      <c r="LTQ11" s="184"/>
      <c r="LTR11" s="184"/>
      <c r="LTS11" s="184"/>
      <c r="LTT11" s="184"/>
      <c r="LTU11" s="184"/>
      <c r="LTV11" s="184"/>
      <c r="LTW11" s="184"/>
      <c r="LTX11" s="184"/>
      <c r="LTY11" s="184"/>
      <c r="LTZ11" s="184"/>
      <c r="LUA11" s="184"/>
      <c r="LUB11" s="184"/>
      <c r="LUC11" s="184"/>
      <c r="LUD11" s="184"/>
      <c r="LUE11" s="184"/>
      <c r="LUF11" s="184"/>
      <c r="LUG11" s="184"/>
      <c r="LUH11" s="184"/>
      <c r="LUI11" s="184"/>
      <c r="LUJ11" s="184"/>
      <c r="LUK11" s="184"/>
      <c r="LUL11" s="184"/>
      <c r="LUM11" s="184"/>
      <c r="LUN11" s="184"/>
      <c r="LUO11" s="184"/>
      <c r="LUP11" s="184"/>
      <c r="LUQ11" s="184"/>
      <c r="LUR11" s="184"/>
      <c r="LUS11" s="184"/>
      <c r="LUT11" s="184"/>
      <c r="LUU11" s="184"/>
      <c r="LUV11" s="184"/>
      <c r="LUW11" s="184"/>
      <c r="LUX11" s="184"/>
      <c r="LUY11" s="184"/>
      <c r="LUZ11" s="184"/>
      <c r="LVA11" s="184"/>
      <c r="LVB11" s="184"/>
      <c r="LVC11" s="184"/>
      <c r="LVD11" s="184"/>
      <c r="LVE11" s="184"/>
      <c r="LVF11" s="184"/>
      <c r="LVG11" s="184"/>
      <c r="LVH11" s="184"/>
      <c r="LVI11" s="184"/>
      <c r="LVJ11" s="184"/>
      <c r="LVK11" s="184"/>
      <c r="LVL11" s="184"/>
      <c r="LVM11" s="184"/>
      <c r="LVN11" s="184"/>
      <c r="LVO11" s="184"/>
      <c r="LVP11" s="184"/>
      <c r="LVQ11" s="184"/>
      <c r="LVR11" s="184"/>
      <c r="LVS11" s="184"/>
      <c r="LVT11" s="184"/>
      <c r="LVU11" s="184"/>
      <c r="LVV11" s="184"/>
      <c r="LVW11" s="184"/>
      <c r="LVX11" s="184"/>
      <c r="LVY11" s="184"/>
      <c r="LVZ11" s="184"/>
      <c r="LWA11" s="184"/>
      <c r="LWB11" s="184"/>
      <c r="LWC11" s="184"/>
      <c r="LWD11" s="184"/>
      <c r="LWE11" s="184"/>
      <c r="LWF11" s="184"/>
      <c r="LWG11" s="184"/>
      <c r="LWH11" s="184"/>
      <c r="LWI11" s="184"/>
      <c r="LWJ11" s="184"/>
      <c r="LWK11" s="184"/>
      <c r="LWL11" s="184"/>
      <c r="LWM11" s="184"/>
      <c r="LWN11" s="184"/>
      <c r="LWO11" s="184"/>
      <c r="LWP11" s="184"/>
      <c r="LWQ11" s="184"/>
      <c r="LWR11" s="184"/>
      <c r="LWS11" s="184"/>
      <c r="LWT11" s="184"/>
      <c r="LWU11" s="184"/>
      <c r="LWV11" s="184"/>
      <c r="LWW11" s="184"/>
      <c r="LWX11" s="184"/>
      <c r="LWY11" s="184"/>
      <c r="LWZ11" s="184"/>
      <c r="LXA11" s="184"/>
      <c r="LXB11" s="184"/>
      <c r="LXC11" s="184"/>
      <c r="LXD11" s="184"/>
      <c r="LXE11" s="184"/>
      <c r="LXF11" s="184"/>
      <c r="LXG11" s="184"/>
      <c r="LXH11" s="184"/>
      <c r="LXI11" s="184"/>
      <c r="LXJ11" s="184"/>
      <c r="LXK11" s="184"/>
      <c r="LXL11" s="184"/>
      <c r="LXM11" s="184"/>
      <c r="LXN11" s="184"/>
      <c r="LXO11" s="184"/>
      <c r="LXP11" s="184"/>
      <c r="LXQ11" s="184"/>
      <c r="LXR11" s="184"/>
      <c r="LXS11" s="184"/>
      <c r="LXT11" s="184"/>
      <c r="LXU11" s="184"/>
      <c r="LXV11" s="184"/>
      <c r="LXW11" s="184"/>
      <c r="LXX11" s="184"/>
      <c r="LXY11" s="184"/>
      <c r="LXZ11" s="184"/>
      <c r="LYA11" s="184"/>
      <c r="LYB11" s="184"/>
      <c r="LYC11" s="184"/>
      <c r="LYD11" s="184"/>
      <c r="LYE11" s="184"/>
      <c r="LYF11" s="184"/>
      <c r="LYG11" s="184"/>
      <c r="LYH11" s="184"/>
      <c r="LYI11" s="184"/>
      <c r="LYJ11" s="184"/>
      <c r="LYK11" s="184"/>
      <c r="LYL11" s="184"/>
      <c r="LYM11" s="184"/>
      <c r="LYN11" s="184"/>
      <c r="LYO11" s="184"/>
      <c r="LYP11" s="184"/>
      <c r="LYQ11" s="184"/>
      <c r="LYR11" s="184"/>
      <c r="LYS11" s="184"/>
      <c r="LYT11" s="184"/>
      <c r="LYU11" s="184"/>
      <c r="LYV11" s="184"/>
      <c r="LYW11" s="184"/>
      <c r="LYX11" s="184"/>
      <c r="LYY11" s="184"/>
      <c r="LYZ11" s="184"/>
      <c r="LZA11" s="184"/>
      <c r="LZB11" s="184"/>
      <c r="LZC11" s="184"/>
      <c r="LZD11" s="184"/>
      <c r="LZE11" s="184"/>
      <c r="LZF11" s="184"/>
      <c r="LZG11" s="184"/>
      <c r="LZH11" s="184"/>
      <c r="LZI11" s="184"/>
      <c r="LZJ11" s="184"/>
      <c r="LZK11" s="184"/>
      <c r="LZL11" s="184"/>
      <c r="LZM11" s="184"/>
      <c r="LZN11" s="184"/>
      <c r="LZO11" s="184"/>
      <c r="LZP11" s="184"/>
      <c r="LZQ11" s="184"/>
      <c r="LZR11" s="184"/>
      <c r="LZS11" s="184"/>
      <c r="LZT11" s="184"/>
      <c r="LZU11" s="184"/>
      <c r="LZV11" s="184"/>
      <c r="LZW11" s="184"/>
      <c r="LZX11" s="184"/>
      <c r="LZY11" s="184"/>
      <c r="LZZ11" s="184"/>
      <c r="MAA11" s="184"/>
      <c r="MAB11" s="184"/>
      <c r="MAC11" s="184"/>
      <c r="MAD11" s="184"/>
      <c r="MAE11" s="184"/>
      <c r="MAF11" s="184"/>
      <c r="MAG11" s="184"/>
      <c r="MAH11" s="184"/>
      <c r="MAI11" s="184"/>
      <c r="MAJ11" s="184"/>
      <c r="MAK11" s="184"/>
      <c r="MAL11" s="184"/>
      <c r="MAM11" s="184"/>
      <c r="MAN11" s="184"/>
      <c r="MAO11" s="184"/>
      <c r="MAP11" s="184"/>
      <c r="MAQ11" s="184"/>
      <c r="MAR11" s="184"/>
      <c r="MAS11" s="184"/>
      <c r="MAT11" s="184"/>
      <c r="MAU11" s="184"/>
      <c r="MAV11" s="184"/>
      <c r="MAW11" s="184"/>
      <c r="MAX11" s="184"/>
      <c r="MAY11" s="184"/>
      <c r="MAZ11" s="184"/>
      <c r="MBA11" s="184"/>
      <c r="MBB11" s="184"/>
      <c r="MBC11" s="184"/>
      <c r="MBD11" s="184"/>
      <c r="MBE11" s="184"/>
      <c r="MBF11" s="184"/>
      <c r="MBG11" s="184"/>
      <c r="MBH11" s="184"/>
      <c r="MBI11" s="184"/>
      <c r="MBJ11" s="184"/>
      <c r="MBK11" s="184"/>
      <c r="MBL11" s="184"/>
      <c r="MBM11" s="184"/>
      <c r="MBN11" s="184"/>
      <c r="MBO11" s="184"/>
      <c r="MBP11" s="184"/>
      <c r="MBQ11" s="184"/>
      <c r="MBR11" s="184"/>
      <c r="MBS11" s="184"/>
      <c r="MBT11" s="184"/>
      <c r="MBU11" s="184"/>
      <c r="MBV11" s="184"/>
      <c r="MBW11" s="184"/>
      <c r="MBX11" s="184"/>
      <c r="MBY11" s="184"/>
      <c r="MBZ11" s="184"/>
      <c r="MCA11" s="184"/>
      <c r="MCB11" s="184"/>
      <c r="MCC11" s="184"/>
      <c r="MCD11" s="184"/>
      <c r="MCE11" s="184"/>
      <c r="MCF11" s="184"/>
      <c r="MCG11" s="184"/>
      <c r="MCH11" s="184"/>
      <c r="MCI11" s="184"/>
      <c r="MCJ11" s="184"/>
      <c r="MCK11" s="184"/>
      <c r="MCL11" s="184"/>
      <c r="MCM11" s="184"/>
      <c r="MCN11" s="184"/>
      <c r="MCO11" s="184"/>
      <c r="MCP11" s="184"/>
      <c r="MCQ11" s="184"/>
      <c r="MCR11" s="184"/>
      <c r="MCS11" s="184"/>
      <c r="MCT11" s="184"/>
      <c r="MCU11" s="184"/>
      <c r="MCV11" s="184"/>
      <c r="MCW11" s="184"/>
      <c r="MCX11" s="184"/>
      <c r="MCY11" s="184"/>
      <c r="MCZ11" s="184"/>
      <c r="MDA11" s="184"/>
      <c r="MDB11" s="184"/>
      <c r="MDC11" s="184"/>
      <c r="MDD11" s="184"/>
      <c r="MDE11" s="184"/>
      <c r="MDF11" s="184"/>
      <c r="MDG11" s="184"/>
      <c r="MDH11" s="184"/>
      <c r="MDI11" s="184"/>
      <c r="MDJ11" s="184"/>
      <c r="MDK11" s="184"/>
      <c r="MDL11" s="184"/>
      <c r="MDM11" s="184"/>
      <c r="MDN11" s="184"/>
      <c r="MDO11" s="184"/>
      <c r="MDP11" s="184"/>
      <c r="MDQ11" s="184"/>
      <c r="MDR11" s="184"/>
      <c r="MDS11" s="184"/>
      <c r="MDT11" s="184"/>
      <c r="MDU11" s="184"/>
      <c r="MDV11" s="184"/>
      <c r="MDW11" s="184"/>
      <c r="MDX11" s="184"/>
      <c r="MDY11" s="184"/>
      <c r="MDZ11" s="184"/>
      <c r="MEA11" s="184"/>
      <c r="MEB11" s="184"/>
      <c r="MEC11" s="184"/>
      <c r="MED11" s="184"/>
      <c r="MEE11" s="184"/>
      <c r="MEF11" s="184"/>
      <c r="MEG11" s="184"/>
      <c r="MEH11" s="184"/>
      <c r="MEI11" s="184"/>
      <c r="MEJ11" s="184"/>
      <c r="MEK11" s="184"/>
      <c r="MEL11" s="184"/>
      <c r="MEM11" s="184"/>
      <c r="MEN11" s="184"/>
      <c r="MEO11" s="184"/>
      <c r="MEP11" s="184"/>
      <c r="MEQ11" s="184"/>
      <c r="MER11" s="184"/>
      <c r="MES11" s="184"/>
      <c r="MET11" s="184"/>
      <c r="MEU11" s="184"/>
      <c r="MEV11" s="184"/>
      <c r="MEW11" s="184"/>
      <c r="MEX11" s="184"/>
      <c r="MEY11" s="184"/>
      <c r="MEZ11" s="184"/>
      <c r="MFA11" s="184"/>
      <c r="MFB11" s="184"/>
      <c r="MFC11" s="184"/>
      <c r="MFD11" s="184"/>
      <c r="MFE11" s="184"/>
      <c r="MFF11" s="184"/>
      <c r="MFG11" s="184"/>
      <c r="MFH11" s="184"/>
      <c r="MFI11" s="184"/>
      <c r="MFJ11" s="184"/>
      <c r="MFK11" s="184"/>
      <c r="MFL11" s="184"/>
      <c r="MFM11" s="184"/>
      <c r="MFN11" s="184"/>
      <c r="MFO11" s="184"/>
      <c r="MFP11" s="184"/>
      <c r="MFQ11" s="184"/>
      <c r="MFR11" s="184"/>
      <c r="MFS11" s="184"/>
      <c r="MFT11" s="184"/>
      <c r="MFU11" s="184"/>
      <c r="MFV11" s="184"/>
      <c r="MFW11" s="184"/>
      <c r="MFX11" s="184"/>
      <c r="MFY11" s="184"/>
      <c r="MFZ11" s="184"/>
      <c r="MGA11" s="184"/>
      <c r="MGB11" s="184"/>
      <c r="MGC11" s="184"/>
      <c r="MGD11" s="184"/>
      <c r="MGE11" s="184"/>
      <c r="MGF11" s="184"/>
      <c r="MGG11" s="184"/>
      <c r="MGH11" s="184"/>
      <c r="MGI11" s="184"/>
      <c r="MGJ11" s="184"/>
      <c r="MGK11" s="184"/>
      <c r="MGL11" s="184"/>
      <c r="MGM11" s="184"/>
      <c r="MGN11" s="184"/>
      <c r="MGO11" s="184"/>
      <c r="MGP11" s="184"/>
      <c r="MGQ11" s="184"/>
      <c r="MGR11" s="184"/>
      <c r="MGS11" s="184"/>
      <c r="MGT11" s="184"/>
      <c r="MGU11" s="184"/>
      <c r="MGV11" s="184"/>
      <c r="MGW11" s="184"/>
      <c r="MGX11" s="184"/>
      <c r="MGY11" s="184"/>
      <c r="MGZ11" s="184"/>
      <c r="MHA11" s="184"/>
      <c r="MHB11" s="184"/>
      <c r="MHC11" s="184"/>
      <c r="MHD11" s="184"/>
      <c r="MHE11" s="184"/>
      <c r="MHF11" s="184"/>
      <c r="MHG11" s="184"/>
      <c r="MHH11" s="184"/>
      <c r="MHI11" s="184"/>
      <c r="MHJ11" s="184"/>
      <c r="MHK11" s="184"/>
      <c r="MHL11" s="184"/>
      <c r="MHM11" s="184"/>
      <c r="MHN11" s="184"/>
      <c r="MHO11" s="184"/>
      <c r="MHP11" s="184"/>
      <c r="MHQ11" s="184"/>
      <c r="MHR11" s="184"/>
      <c r="MHS11" s="184"/>
      <c r="MHT11" s="184"/>
      <c r="MHU11" s="184"/>
      <c r="MHV11" s="184"/>
      <c r="MHW11" s="184"/>
      <c r="MHX11" s="184"/>
      <c r="MHY11" s="184"/>
      <c r="MHZ11" s="184"/>
      <c r="MIA11" s="184"/>
      <c r="MIB11" s="184"/>
      <c r="MIC11" s="184"/>
      <c r="MID11" s="184"/>
      <c r="MIE11" s="184"/>
      <c r="MIF11" s="184"/>
      <c r="MIG11" s="184"/>
      <c r="MIH11" s="184"/>
      <c r="MII11" s="184"/>
      <c r="MIJ11" s="184"/>
      <c r="MIK11" s="184"/>
      <c r="MIL11" s="184"/>
      <c r="MIM11" s="184"/>
      <c r="MIN11" s="184"/>
      <c r="MIO11" s="184"/>
      <c r="MIP11" s="184"/>
      <c r="MIQ11" s="184"/>
      <c r="MIR11" s="184"/>
      <c r="MIS11" s="184"/>
      <c r="MIT11" s="184"/>
      <c r="MIU11" s="184"/>
      <c r="MIV11" s="184"/>
      <c r="MIW11" s="184"/>
      <c r="MIX11" s="184"/>
      <c r="MIY11" s="184"/>
      <c r="MIZ11" s="184"/>
      <c r="MJA11" s="184"/>
      <c r="MJB11" s="184"/>
      <c r="MJC11" s="184"/>
      <c r="MJD11" s="184"/>
      <c r="MJE11" s="184"/>
      <c r="MJF11" s="184"/>
      <c r="MJG11" s="184"/>
      <c r="MJH11" s="184"/>
      <c r="MJI11" s="184"/>
      <c r="MJJ11" s="184"/>
      <c r="MJK11" s="184"/>
      <c r="MJL11" s="184"/>
      <c r="MJM11" s="184"/>
      <c r="MJN11" s="184"/>
      <c r="MJO11" s="184"/>
      <c r="MJP11" s="184"/>
      <c r="MJQ11" s="184"/>
      <c r="MJR11" s="184"/>
      <c r="MJS11" s="184"/>
      <c r="MJT11" s="184"/>
      <c r="MJU11" s="184"/>
      <c r="MJV11" s="184"/>
      <c r="MJW11" s="184"/>
      <c r="MJX11" s="184"/>
      <c r="MJY11" s="184"/>
      <c r="MJZ11" s="184"/>
      <c r="MKA11" s="184"/>
      <c r="MKB11" s="184"/>
      <c r="MKC11" s="184"/>
      <c r="MKD11" s="184"/>
      <c r="MKE11" s="184"/>
      <c r="MKF11" s="184"/>
      <c r="MKG11" s="184"/>
      <c r="MKH11" s="184"/>
      <c r="MKI11" s="184"/>
      <c r="MKJ11" s="184"/>
      <c r="MKK11" s="184"/>
      <c r="MKL11" s="184"/>
      <c r="MKM11" s="184"/>
      <c r="MKN11" s="184"/>
      <c r="MKO11" s="184"/>
      <c r="MKP11" s="184"/>
      <c r="MKQ11" s="184"/>
      <c r="MKR11" s="184"/>
      <c r="MKS11" s="184"/>
      <c r="MKT11" s="184"/>
      <c r="MKU11" s="184"/>
      <c r="MKV11" s="184"/>
      <c r="MKW11" s="184"/>
      <c r="MKX11" s="184"/>
      <c r="MKY11" s="184"/>
      <c r="MKZ11" s="184"/>
      <c r="MLA11" s="184"/>
      <c r="MLB11" s="184"/>
      <c r="MLC11" s="184"/>
      <c r="MLD11" s="184"/>
      <c r="MLE11" s="184"/>
      <c r="MLF11" s="184"/>
      <c r="MLG11" s="184"/>
      <c r="MLH11" s="184"/>
      <c r="MLI11" s="184"/>
      <c r="MLJ11" s="184"/>
      <c r="MLK11" s="184"/>
      <c r="MLL11" s="184"/>
      <c r="MLM11" s="184"/>
      <c r="MLN11" s="184"/>
      <c r="MLO11" s="184"/>
      <c r="MLP11" s="184"/>
      <c r="MLQ11" s="184"/>
      <c r="MLR11" s="184"/>
      <c r="MLS11" s="184"/>
      <c r="MLT11" s="184"/>
      <c r="MLU11" s="184"/>
      <c r="MLV11" s="184"/>
      <c r="MLW11" s="184"/>
      <c r="MLX11" s="184"/>
      <c r="MLY11" s="184"/>
      <c r="MLZ11" s="184"/>
      <c r="MMA11" s="184"/>
      <c r="MMB11" s="184"/>
      <c r="MMC11" s="184"/>
      <c r="MMD11" s="184"/>
      <c r="MME11" s="184"/>
      <c r="MMF11" s="184"/>
      <c r="MMG11" s="184"/>
      <c r="MMH11" s="184"/>
      <c r="MMI11" s="184"/>
      <c r="MMJ11" s="184"/>
      <c r="MMK11" s="184"/>
      <c r="MML11" s="184"/>
      <c r="MMM11" s="184"/>
      <c r="MMN11" s="184"/>
      <c r="MMO11" s="184"/>
      <c r="MMP11" s="184"/>
      <c r="MMQ11" s="184"/>
      <c r="MMR11" s="184"/>
      <c r="MMS11" s="184"/>
      <c r="MMT11" s="184"/>
      <c r="MMU11" s="184"/>
      <c r="MMV11" s="184"/>
      <c r="MMW11" s="184"/>
      <c r="MMX11" s="184"/>
      <c r="MMY11" s="184"/>
      <c r="MMZ11" s="184"/>
      <c r="MNA11" s="184"/>
      <c r="MNB11" s="184"/>
      <c r="MNC11" s="184"/>
      <c r="MND11" s="184"/>
      <c r="MNE11" s="184"/>
      <c r="MNF11" s="184"/>
      <c r="MNG11" s="184"/>
      <c r="MNH11" s="184"/>
      <c r="MNI11" s="184"/>
      <c r="MNJ11" s="184"/>
      <c r="MNK11" s="184"/>
      <c r="MNL11" s="184"/>
      <c r="MNM11" s="184"/>
      <c r="MNN11" s="184"/>
      <c r="MNO11" s="184"/>
      <c r="MNP11" s="184"/>
      <c r="MNQ11" s="184"/>
      <c r="MNR11" s="184"/>
      <c r="MNS11" s="184"/>
      <c r="MNT11" s="184"/>
      <c r="MNU11" s="184"/>
      <c r="MNV11" s="184"/>
      <c r="MNW11" s="184"/>
      <c r="MNX11" s="184"/>
      <c r="MNY11" s="184"/>
      <c r="MNZ11" s="184"/>
      <c r="MOA11" s="184"/>
      <c r="MOB11" s="184"/>
      <c r="MOC11" s="184"/>
      <c r="MOD11" s="184"/>
      <c r="MOE11" s="184"/>
      <c r="MOF11" s="184"/>
      <c r="MOG11" s="184"/>
      <c r="MOH11" s="184"/>
      <c r="MOI11" s="184"/>
      <c r="MOJ11" s="184"/>
      <c r="MOK11" s="184"/>
      <c r="MOL11" s="184"/>
      <c r="MOM11" s="184"/>
      <c r="MON11" s="184"/>
      <c r="MOO11" s="184"/>
      <c r="MOP11" s="184"/>
      <c r="MOQ11" s="184"/>
      <c r="MOR11" s="184"/>
      <c r="MOS11" s="184"/>
      <c r="MOT11" s="184"/>
      <c r="MOU11" s="184"/>
      <c r="MOV11" s="184"/>
      <c r="MOW11" s="184"/>
      <c r="MOX11" s="184"/>
      <c r="MOY11" s="184"/>
      <c r="MOZ11" s="184"/>
      <c r="MPA11" s="184"/>
      <c r="MPB11" s="184"/>
      <c r="MPC11" s="184"/>
      <c r="MPD11" s="184"/>
      <c r="MPE11" s="184"/>
      <c r="MPF11" s="184"/>
      <c r="MPG11" s="184"/>
      <c r="MPH11" s="184"/>
      <c r="MPI11" s="184"/>
      <c r="MPJ11" s="184"/>
      <c r="MPK11" s="184"/>
      <c r="MPL11" s="184"/>
      <c r="MPM11" s="184"/>
      <c r="MPN11" s="184"/>
      <c r="MPO11" s="184"/>
      <c r="MPP11" s="184"/>
      <c r="MPQ11" s="184"/>
      <c r="MPR11" s="184"/>
      <c r="MPS11" s="184"/>
      <c r="MPT11" s="184"/>
      <c r="MPU11" s="184"/>
      <c r="MPV11" s="184"/>
      <c r="MPW11" s="184"/>
      <c r="MPX11" s="184"/>
      <c r="MPY11" s="184"/>
      <c r="MPZ11" s="184"/>
      <c r="MQA11" s="184"/>
      <c r="MQB11" s="184"/>
      <c r="MQC11" s="184"/>
      <c r="MQD11" s="184"/>
      <c r="MQE11" s="184"/>
      <c r="MQF11" s="184"/>
      <c r="MQG11" s="184"/>
      <c r="MQH11" s="184"/>
      <c r="MQI11" s="184"/>
      <c r="MQJ11" s="184"/>
      <c r="MQK11" s="184"/>
      <c r="MQL11" s="184"/>
      <c r="MQM11" s="184"/>
      <c r="MQN11" s="184"/>
      <c r="MQO11" s="184"/>
      <c r="MQP11" s="184"/>
      <c r="MQQ11" s="184"/>
      <c r="MQR11" s="184"/>
      <c r="MQS11" s="184"/>
      <c r="MQT11" s="184"/>
      <c r="MQU11" s="184"/>
      <c r="MQV11" s="184"/>
      <c r="MQW11" s="184"/>
      <c r="MQX11" s="184"/>
      <c r="MQY11" s="184"/>
      <c r="MQZ11" s="184"/>
      <c r="MRA11" s="184"/>
      <c r="MRB11" s="184"/>
      <c r="MRC11" s="184"/>
      <c r="MRD11" s="184"/>
      <c r="MRE11" s="184"/>
      <c r="MRF11" s="184"/>
      <c r="MRG11" s="184"/>
      <c r="MRH11" s="184"/>
      <c r="MRI11" s="184"/>
      <c r="MRJ11" s="184"/>
      <c r="MRK11" s="184"/>
      <c r="MRL11" s="184"/>
      <c r="MRM11" s="184"/>
      <c r="MRN11" s="184"/>
      <c r="MRO11" s="184"/>
      <c r="MRP11" s="184"/>
      <c r="MRQ11" s="184"/>
      <c r="MRR11" s="184"/>
      <c r="MRS11" s="184"/>
      <c r="MRT11" s="184"/>
      <c r="MRU11" s="184"/>
      <c r="MRV11" s="184"/>
      <c r="MRW11" s="184"/>
      <c r="MRX11" s="184"/>
      <c r="MRY11" s="184"/>
      <c r="MRZ11" s="184"/>
      <c r="MSA11" s="184"/>
      <c r="MSB11" s="184"/>
      <c r="MSC11" s="184"/>
      <c r="MSD11" s="184"/>
      <c r="MSE11" s="184"/>
      <c r="MSF11" s="184"/>
      <c r="MSG11" s="184"/>
      <c r="MSH11" s="184"/>
      <c r="MSI11" s="184"/>
      <c r="MSJ11" s="184"/>
      <c r="MSK11" s="184"/>
      <c r="MSL11" s="184"/>
      <c r="MSM11" s="184"/>
      <c r="MSN11" s="184"/>
      <c r="MSO11" s="184"/>
      <c r="MSP11" s="184"/>
      <c r="MSQ11" s="184"/>
      <c r="MSR11" s="184"/>
      <c r="MSS11" s="184"/>
      <c r="MST11" s="184"/>
      <c r="MSU11" s="184"/>
      <c r="MSV11" s="184"/>
      <c r="MSW11" s="184"/>
      <c r="MSX11" s="184"/>
      <c r="MSY11" s="184"/>
      <c r="MSZ11" s="184"/>
      <c r="MTA11" s="184"/>
      <c r="MTB11" s="184"/>
      <c r="MTC11" s="184"/>
      <c r="MTD11" s="184"/>
      <c r="MTE11" s="184"/>
      <c r="MTF11" s="184"/>
      <c r="MTG11" s="184"/>
      <c r="MTH11" s="184"/>
      <c r="MTI11" s="184"/>
      <c r="MTJ11" s="184"/>
      <c r="MTK11" s="184"/>
      <c r="MTL11" s="184"/>
      <c r="MTM11" s="184"/>
      <c r="MTN11" s="184"/>
      <c r="MTO11" s="184"/>
      <c r="MTP11" s="184"/>
      <c r="MTQ11" s="184"/>
      <c r="MTR11" s="184"/>
      <c r="MTS11" s="184"/>
      <c r="MTT11" s="184"/>
      <c r="MTU11" s="184"/>
      <c r="MTV11" s="184"/>
      <c r="MTW11" s="184"/>
      <c r="MTX11" s="184"/>
      <c r="MTY11" s="184"/>
      <c r="MTZ11" s="184"/>
      <c r="MUA11" s="184"/>
      <c r="MUB11" s="184"/>
      <c r="MUC11" s="184"/>
      <c r="MUD11" s="184"/>
      <c r="MUE11" s="184"/>
      <c r="MUF11" s="184"/>
      <c r="MUG11" s="184"/>
      <c r="MUH11" s="184"/>
      <c r="MUI11" s="184"/>
      <c r="MUJ11" s="184"/>
      <c r="MUK11" s="184"/>
      <c r="MUL11" s="184"/>
      <c r="MUM11" s="184"/>
      <c r="MUN11" s="184"/>
      <c r="MUO11" s="184"/>
      <c r="MUP11" s="184"/>
      <c r="MUQ11" s="184"/>
      <c r="MUR11" s="184"/>
      <c r="MUS11" s="184"/>
      <c r="MUT11" s="184"/>
      <c r="MUU11" s="184"/>
      <c r="MUV11" s="184"/>
      <c r="MUW11" s="184"/>
      <c r="MUX11" s="184"/>
      <c r="MUY11" s="184"/>
      <c r="MUZ11" s="184"/>
      <c r="MVA11" s="184"/>
      <c r="MVB11" s="184"/>
      <c r="MVC11" s="184"/>
      <c r="MVD11" s="184"/>
      <c r="MVE11" s="184"/>
      <c r="MVF11" s="184"/>
      <c r="MVG11" s="184"/>
      <c r="MVH11" s="184"/>
      <c r="MVI11" s="184"/>
      <c r="MVJ11" s="184"/>
      <c r="MVK11" s="184"/>
      <c r="MVL11" s="184"/>
      <c r="MVM11" s="184"/>
      <c r="MVN11" s="184"/>
      <c r="MVO11" s="184"/>
      <c r="MVP11" s="184"/>
      <c r="MVQ11" s="184"/>
      <c r="MVR11" s="184"/>
      <c r="MVS11" s="184"/>
      <c r="MVT11" s="184"/>
      <c r="MVU11" s="184"/>
      <c r="MVV11" s="184"/>
      <c r="MVW11" s="184"/>
      <c r="MVX11" s="184"/>
      <c r="MVY11" s="184"/>
      <c r="MVZ11" s="184"/>
      <c r="MWA11" s="184"/>
      <c r="MWB11" s="184"/>
      <c r="MWC11" s="184"/>
      <c r="MWD11" s="184"/>
      <c r="MWE11" s="184"/>
      <c r="MWF11" s="184"/>
      <c r="MWG11" s="184"/>
      <c r="MWH11" s="184"/>
      <c r="MWI11" s="184"/>
      <c r="MWJ11" s="184"/>
      <c r="MWK11" s="184"/>
      <c r="MWL11" s="184"/>
      <c r="MWM11" s="184"/>
      <c r="MWN11" s="184"/>
      <c r="MWO11" s="184"/>
      <c r="MWP11" s="184"/>
      <c r="MWQ11" s="184"/>
      <c r="MWR11" s="184"/>
      <c r="MWS11" s="184"/>
      <c r="MWT11" s="184"/>
      <c r="MWU11" s="184"/>
      <c r="MWV11" s="184"/>
      <c r="MWW11" s="184"/>
      <c r="MWX11" s="184"/>
      <c r="MWY11" s="184"/>
      <c r="MWZ11" s="184"/>
      <c r="MXA11" s="184"/>
      <c r="MXB11" s="184"/>
      <c r="MXC11" s="184"/>
      <c r="MXD11" s="184"/>
      <c r="MXE11" s="184"/>
      <c r="MXF11" s="184"/>
      <c r="MXG11" s="184"/>
      <c r="MXH11" s="184"/>
      <c r="MXI11" s="184"/>
      <c r="MXJ11" s="184"/>
      <c r="MXK11" s="184"/>
      <c r="MXL11" s="184"/>
      <c r="MXM11" s="184"/>
      <c r="MXN11" s="184"/>
      <c r="MXO11" s="184"/>
      <c r="MXP11" s="184"/>
      <c r="MXQ11" s="184"/>
      <c r="MXR11" s="184"/>
      <c r="MXS11" s="184"/>
      <c r="MXT11" s="184"/>
      <c r="MXU11" s="184"/>
      <c r="MXV11" s="184"/>
      <c r="MXW11" s="184"/>
      <c r="MXX11" s="184"/>
      <c r="MXY11" s="184"/>
      <c r="MXZ11" s="184"/>
      <c r="MYA11" s="184"/>
      <c r="MYB11" s="184"/>
      <c r="MYC11" s="184"/>
      <c r="MYD11" s="184"/>
      <c r="MYE11" s="184"/>
      <c r="MYF11" s="184"/>
      <c r="MYG11" s="184"/>
      <c r="MYH11" s="184"/>
      <c r="MYI11" s="184"/>
      <c r="MYJ11" s="184"/>
      <c r="MYK11" s="184"/>
      <c r="MYL11" s="184"/>
      <c r="MYM11" s="184"/>
      <c r="MYN11" s="184"/>
      <c r="MYO11" s="184"/>
      <c r="MYP11" s="184"/>
      <c r="MYQ11" s="184"/>
      <c r="MYR11" s="184"/>
      <c r="MYS11" s="184"/>
      <c r="MYT11" s="184"/>
      <c r="MYU11" s="184"/>
      <c r="MYV11" s="184"/>
      <c r="MYW11" s="184"/>
      <c r="MYX11" s="184"/>
      <c r="MYY11" s="184"/>
      <c r="MYZ11" s="184"/>
      <c r="MZA11" s="184"/>
      <c r="MZB11" s="184"/>
      <c r="MZC11" s="184"/>
      <c r="MZD11" s="184"/>
      <c r="MZE11" s="184"/>
      <c r="MZF11" s="184"/>
      <c r="MZG11" s="184"/>
      <c r="MZH11" s="184"/>
      <c r="MZI11" s="184"/>
      <c r="MZJ11" s="184"/>
      <c r="MZK11" s="184"/>
      <c r="MZL11" s="184"/>
      <c r="MZM11" s="184"/>
      <c r="MZN11" s="184"/>
      <c r="MZO11" s="184"/>
      <c r="MZP11" s="184"/>
      <c r="MZQ11" s="184"/>
      <c r="MZR11" s="184"/>
      <c r="MZS11" s="184"/>
      <c r="MZT11" s="184"/>
      <c r="MZU11" s="184"/>
      <c r="MZV11" s="184"/>
      <c r="MZW11" s="184"/>
      <c r="MZX11" s="184"/>
      <c r="MZY11" s="184"/>
      <c r="MZZ11" s="184"/>
      <c r="NAA11" s="184"/>
      <c r="NAB11" s="184"/>
      <c r="NAC11" s="184"/>
      <c r="NAD11" s="184"/>
      <c r="NAE11" s="184"/>
      <c r="NAF11" s="184"/>
      <c r="NAG11" s="184"/>
      <c r="NAH11" s="184"/>
      <c r="NAI11" s="184"/>
      <c r="NAJ11" s="184"/>
      <c r="NAK11" s="184"/>
      <c r="NAL11" s="184"/>
      <c r="NAM11" s="184"/>
      <c r="NAN11" s="184"/>
      <c r="NAO11" s="184"/>
      <c r="NAP11" s="184"/>
      <c r="NAQ11" s="184"/>
      <c r="NAR11" s="184"/>
      <c r="NAS11" s="184"/>
      <c r="NAT11" s="184"/>
      <c r="NAU11" s="184"/>
      <c r="NAV11" s="184"/>
      <c r="NAW11" s="184"/>
      <c r="NAX11" s="184"/>
      <c r="NAY11" s="184"/>
      <c r="NAZ11" s="184"/>
      <c r="NBA11" s="184"/>
      <c r="NBB11" s="184"/>
      <c r="NBC11" s="184"/>
      <c r="NBD11" s="184"/>
      <c r="NBE11" s="184"/>
      <c r="NBF11" s="184"/>
      <c r="NBG11" s="184"/>
      <c r="NBH11" s="184"/>
      <c r="NBI11" s="184"/>
      <c r="NBJ11" s="184"/>
      <c r="NBK11" s="184"/>
      <c r="NBL11" s="184"/>
      <c r="NBM11" s="184"/>
      <c r="NBN11" s="184"/>
      <c r="NBO11" s="184"/>
      <c r="NBP11" s="184"/>
      <c r="NBQ11" s="184"/>
      <c r="NBR11" s="184"/>
      <c r="NBS11" s="184"/>
      <c r="NBT11" s="184"/>
      <c r="NBU11" s="184"/>
      <c r="NBV11" s="184"/>
      <c r="NBW11" s="184"/>
      <c r="NBX11" s="184"/>
      <c r="NBY11" s="184"/>
      <c r="NBZ11" s="184"/>
      <c r="NCA11" s="184"/>
      <c r="NCB11" s="184"/>
      <c r="NCC11" s="184"/>
      <c r="NCD11" s="184"/>
      <c r="NCE11" s="184"/>
      <c r="NCF11" s="184"/>
      <c r="NCG11" s="184"/>
      <c r="NCH11" s="184"/>
      <c r="NCI11" s="184"/>
      <c r="NCJ11" s="184"/>
      <c r="NCK11" s="184"/>
      <c r="NCL11" s="184"/>
      <c r="NCM11" s="184"/>
      <c r="NCN11" s="184"/>
      <c r="NCO11" s="184"/>
      <c r="NCP11" s="184"/>
      <c r="NCQ11" s="184"/>
      <c r="NCR11" s="184"/>
      <c r="NCS11" s="184"/>
      <c r="NCT11" s="184"/>
      <c r="NCU11" s="184"/>
      <c r="NCV11" s="184"/>
      <c r="NCW11" s="184"/>
      <c r="NCX11" s="184"/>
      <c r="NCY11" s="184"/>
      <c r="NCZ11" s="184"/>
      <c r="NDA11" s="184"/>
      <c r="NDB11" s="184"/>
      <c r="NDC11" s="184"/>
      <c r="NDD11" s="184"/>
      <c r="NDE11" s="184"/>
      <c r="NDF11" s="184"/>
      <c r="NDG11" s="184"/>
      <c r="NDH11" s="184"/>
      <c r="NDI11" s="184"/>
      <c r="NDJ11" s="184"/>
      <c r="NDK11" s="184"/>
      <c r="NDL11" s="184"/>
      <c r="NDM11" s="184"/>
      <c r="NDN11" s="184"/>
      <c r="NDO11" s="184"/>
      <c r="NDP11" s="184"/>
      <c r="NDQ11" s="184"/>
      <c r="NDR11" s="184"/>
      <c r="NDS11" s="184"/>
      <c r="NDT11" s="184"/>
      <c r="NDU11" s="184"/>
      <c r="NDV11" s="184"/>
      <c r="NDW11" s="184"/>
      <c r="NDX11" s="184"/>
      <c r="NDY11" s="184"/>
      <c r="NDZ11" s="184"/>
      <c r="NEA11" s="184"/>
      <c r="NEB11" s="184"/>
      <c r="NEC11" s="184"/>
      <c r="NED11" s="184"/>
      <c r="NEE11" s="184"/>
      <c r="NEF11" s="184"/>
      <c r="NEG11" s="184"/>
      <c r="NEH11" s="184"/>
      <c r="NEI11" s="184"/>
      <c r="NEJ11" s="184"/>
      <c r="NEK11" s="184"/>
      <c r="NEL11" s="184"/>
      <c r="NEM11" s="184"/>
      <c r="NEN11" s="184"/>
      <c r="NEO11" s="184"/>
      <c r="NEP11" s="184"/>
      <c r="NEQ11" s="184"/>
      <c r="NER11" s="184"/>
      <c r="NES11" s="184"/>
      <c r="NET11" s="184"/>
      <c r="NEU11" s="184"/>
      <c r="NEV11" s="184"/>
      <c r="NEW11" s="184"/>
      <c r="NEX11" s="184"/>
      <c r="NEY11" s="184"/>
      <c r="NEZ11" s="184"/>
      <c r="NFA11" s="184"/>
      <c r="NFB11" s="184"/>
      <c r="NFC11" s="184"/>
      <c r="NFD11" s="184"/>
      <c r="NFE11" s="184"/>
      <c r="NFF11" s="184"/>
      <c r="NFG11" s="184"/>
      <c r="NFH11" s="184"/>
      <c r="NFI11" s="184"/>
      <c r="NFJ11" s="184"/>
      <c r="NFK11" s="184"/>
      <c r="NFL11" s="184"/>
      <c r="NFM11" s="184"/>
      <c r="NFN11" s="184"/>
      <c r="NFO11" s="184"/>
      <c r="NFP11" s="184"/>
      <c r="NFQ11" s="184"/>
      <c r="NFR11" s="184"/>
      <c r="NFS11" s="184"/>
      <c r="NFT11" s="184"/>
      <c r="NFU11" s="184"/>
      <c r="NFV11" s="184"/>
      <c r="NFW11" s="184"/>
      <c r="NFX11" s="184"/>
      <c r="NFY11" s="184"/>
      <c r="NFZ11" s="184"/>
      <c r="NGA11" s="184"/>
      <c r="NGB11" s="184"/>
      <c r="NGC11" s="184"/>
      <c r="NGD11" s="184"/>
      <c r="NGE11" s="184"/>
      <c r="NGF11" s="184"/>
      <c r="NGG11" s="184"/>
      <c r="NGH11" s="184"/>
      <c r="NGI11" s="184"/>
      <c r="NGJ11" s="184"/>
      <c r="NGK11" s="184"/>
      <c r="NGL11" s="184"/>
      <c r="NGM11" s="184"/>
      <c r="NGN11" s="184"/>
      <c r="NGO11" s="184"/>
      <c r="NGP11" s="184"/>
      <c r="NGQ11" s="184"/>
      <c r="NGR11" s="184"/>
      <c r="NGS11" s="184"/>
      <c r="NGT11" s="184"/>
      <c r="NGU11" s="184"/>
      <c r="NGV11" s="184"/>
      <c r="NGW11" s="184"/>
      <c r="NGX11" s="184"/>
      <c r="NGY11" s="184"/>
      <c r="NGZ11" s="184"/>
      <c r="NHA11" s="184"/>
      <c r="NHB11" s="184"/>
      <c r="NHC11" s="184"/>
      <c r="NHD11" s="184"/>
      <c r="NHE11" s="184"/>
      <c r="NHF11" s="184"/>
      <c r="NHG11" s="184"/>
      <c r="NHH11" s="184"/>
      <c r="NHI11" s="184"/>
      <c r="NHJ11" s="184"/>
      <c r="NHK11" s="184"/>
      <c r="NHL11" s="184"/>
      <c r="NHM11" s="184"/>
      <c r="NHN11" s="184"/>
      <c r="NHO11" s="184"/>
      <c r="NHP11" s="184"/>
      <c r="NHQ11" s="184"/>
      <c r="NHR11" s="184"/>
      <c r="NHS11" s="184"/>
      <c r="NHT11" s="184"/>
      <c r="NHU11" s="184"/>
      <c r="NHV11" s="184"/>
      <c r="NHW11" s="184"/>
      <c r="NHX11" s="184"/>
      <c r="NHY11" s="184"/>
      <c r="NHZ11" s="184"/>
      <c r="NIA11" s="184"/>
      <c r="NIB11" s="184"/>
      <c r="NIC11" s="184"/>
      <c r="NID11" s="184"/>
      <c r="NIE11" s="184"/>
      <c r="NIF11" s="184"/>
      <c r="NIG11" s="184"/>
      <c r="NIH11" s="184"/>
      <c r="NII11" s="184"/>
      <c r="NIJ11" s="184"/>
      <c r="NIK11" s="184"/>
      <c r="NIL11" s="184"/>
      <c r="NIM11" s="184"/>
      <c r="NIN11" s="184"/>
      <c r="NIO11" s="184"/>
      <c r="NIP11" s="184"/>
      <c r="NIQ11" s="184"/>
      <c r="NIR11" s="184"/>
      <c r="NIS11" s="184"/>
      <c r="NIT11" s="184"/>
      <c r="NIU11" s="184"/>
      <c r="NIV11" s="184"/>
      <c r="NIW11" s="184"/>
      <c r="NIX11" s="184"/>
      <c r="NIY11" s="184"/>
      <c r="NIZ11" s="184"/>
      <c r="NJA11" s="184"/>
      <c r="NJB11" s="184"/>
      <c r="NJC11" s="184"/>
      <c r="NJD11" s="184"/>
      <c r="NJE11" s="184"/>
      <c r="NJF11" s="184"/>
      <c r="NJG11" s="184"/>
      <c r="NJH11" s="184"/>
      <c r="NJI11" s="184"/>
      <c r="NJJ11" s="184"/>
      <c r="NJK11" s="184"/>
      <c r="NJL11" s="184"/>
      <c r="NJM11" s="184"/>
      <c r="NJN11" s="184"/>
      <c r="NJO11" s="184"/>
      <c r="NJP11" s="184"/>
      <c r="NJQ11" s="184"/>
      <c r="NJR11" s="184"/>
      <c r="NJS11" s="184"/>
      <c r="NJT11" s="184"/>
      <c r="NJU11" s="184"/>
      <c r="NJV11" s="184"/>
      <c r="NJW11" s="184"/>
      <c r="NJX11" s="184"/>
      <c r="NJY11" s="184"/>
      <c r="NJZ11" s="184"/>
      <c r="NKA11" s="184"/>
      <c r="NKB11" s="184"/>
      <c r="NKC11" s="184"/>
      <c r="NKD11" s="184"/>
      <c r="NKE11" s="184"/>
      <c r="NKF11" s="184"/>
      <c r="NKG11" s="184"/>
      <c r="NKH11" s="184"/>
      <c r="NKI11" s="184"/>
      <c r="NKJ11" s="184"/>
      <c r="NKK11" s="184"/>
      <c r="NKL11" s="184"/>
      <c r="NKM11" s="184"/>
      <c r="NKN11" s="184"/>
      <c r="NKO11" s="184"/>
      <c r="NKP11" s="184"/>
      <c r="NKQ11" s="184"/>
      <c r="NKR11" s="184"/>
      <c r="NKS11" s="184"/>
      <c r="NKT11" s="184"/>
      <c r="NKU11" s="184"/>
      <c r="NKV11" s="184"/>
      <c r="NKW11" s="184"/>
      <c r="NKX11" s="184"/>
      <c r="NKY11" s="184"/>
      <c r="NKZ11" s="184"/>
      <c r="NLA11" s="184"/>
      <c r="NLB11" s="184"/>
      <c r="NLC11" s="184"/>
      <c r="NLD11" s="184"/>
      <c r="NLE11" s="184"/>
      <c r="NLF11" s="184"/>
      <c r="NLG11" s="184"/>
      <c r="NLH11" s="184"/>
      <c r="NLI11" s="184"/>
      <c r="NLJ11" s="184"/>
      <c r="NLK11" s="184"/>
      <c r="NLL11" s="184"/>
      <c r="NLM11" s="184"/>
      <c r="NLN11" s="184"/>
      <c r="NLO11" s="184"/>
      <c r="NLP11" s="184"/>
      <c r="NLQ11" s="184"/>
      <c r="NLR11" s="184"/>
      <c r="NLS11" s="184"/>
      <c r="NLT11" s="184"/>
      <c r="NLU11" s="184"/>
      <c r="NLV11" s="184"/>
      <c r="NLW11" s="184"/>
      <c r="NLX11" s="184"/>
      <c r="NLY11" s="184"/>
      <c r="NLZ11" s="184"/>
      <c r="NMA11" s="184"/>
      <c r="NMB11" s="184"/>
      <c r="NMC11" s="184"/>
      <c r="NMD11" s="184"/>
      <c r="NME11" s="184"/>
      <c r="NMF11" s="184"/>
      <c r="NMG11" s="184"/>
      <c r="NMH11" s="184"/>
      <c r="NMI11" s="184"/>
      <c r="NMJ11" s="184"/>
      <c r="NMK11" s="184"/>
      <c r="NML11" s="184"/>
      <c r="NMM11" s="184"/>
      <c r="NMN11" s="184"/>
      <c r="NMO11" s="184"/>
      <c r="NMP11" s="184"/>
      <c r="NMQ11" s="184"/>
      <c r="NMR11" s="184"/>
      <c r="NMS11" s="184"/>
      <c r="NMT11" s="184"/>
      <c r="NMU11" s="184"/>
      <c r="NMV11" s="184"/>
      <c r="NMW11" s="184"/>
      <c r="NMX11" s="184"/>
      <c r="NMY11" s="184"/>
      <c r="NMZ11" s="184"/>
      <c r="NNA11" s="184"/>
      <c r="NNB11" s="184"/>
      <c r="NNC11" s="184"/>
      <c r="NND11" s="184"/>
      <c r="NNE11" s="184"/>
      <c r="NNF11" s="184"/>
      <c r="NNG11" s="184"/>
      <c r="NNH11" s="184"/>
      <c r="NNI11" s="184"/>
      <c r="NNJ11" s="184"/>
      <c r="NNK11" s="184"/>
      <c r="NNL11" s="184"/>
      <c r="NNM11" s="184"/>
      <c r="NNN11" s="184"/>
      <c r="NNO11" s="184"/>
      <c r="NNP11" s="184"/>
      <c r="NNQ11" s="184"/>
      <c r="NNR11" s="184"/>
      <c r="NNS11" s="184"/>
      <c r="NNT11" s="184"/>
      <c r="NNU11" s="184"/>
      <c r="NNV11" s="184"/>
      <c r="NNW11" s="184"/>
      <c r="NNX11" s="184"/>
      <c r="NNY11" s="184"/>
      <c r="NNZ11" s="184"/>
      <c r="NOA11" s="184"/>
      <c r="NOB11" s="184"/>
      <c r="NOC11" s="184"/>
      <c r="NOD11" s="184"/>
      <c r="NOE11" s="184"/>
      <c r="NOF11" s="184"/>
      <c r="NOG11" s="184"/>
      <c r="NOH11" s="184"/>
      <c r="NOI11" s="184"/>
      <c r="NOJ11" s="184"/>
      <c r="NOK11" s="184"/>
      <c r="NOL11" s="184"/>
      <c r="NOM11" s="184"/>
      <c r="NON11" s="184"/>
      <c r="NOO11" s="184"/>
      <c r="NOP11" s="184"/>
      <c r="NOQ11" s="184"/>
      <c r="NOR11" s="184"/>
      <c r="NOS11" s="184"/>
      <c r="NOT11" s="184"/>
      <c r="NOU11" s="184"/>
      <c r="NOV11" s="184"/>
      <c r="NOW11" s="184"/>
      <c r="NOX11" s="184"/>
      <c r="NOY11" s="184"/>
      <c r="NOZ11" s="184"/>
      <c r="NPA11" s="184"/>
      <c r="NPB11" s="184"/>
      <c r="NPC11" s="184"/>
      <c r="NPD11" s="184"/>
      <c r="NPE11" s="184"/>
      <c r="NPF11" s="184"/>
      <c r="NPG11" s="184"/>
      <c r="NPH11" s="184"/>
      <c r="NPI11" s="184"/>
      <c r="NPJ11" s="184"/>
      <c r="NPK11" s="184"/>
      <c r="NPL11" s="184"/>
      <c r="NPM11" s="184"/>
      <c r="NPN11" s="184"/>
      <c r="NPO11" s="184"/>
      <c r="NPP11" s="184"/>
      <c r="NPQ11" s="184"/>
      <c r="NPR11" s="184"/>
      <c r="NPS11" s="184"/>
      <c r="NPT11" s="184"/>
      <c r="NPU11" s="184"/>
      <c r="NPV11" s="184"/>
      <c r="NPW11" s="184"/>
      <c r="NPX11" s="184"/>
      <c r="NPY11" s="184"/>
      <c r="NPZ11" s="184"/>
      <c r="NQA11" s="184"/>
      <c r="NQB11" s="184"/>
      <c r="NQC11" s="184"/>
      <c r="NQD11" s="184"/>
      <c r="NQE11" s="184"/>
      <c r="NQF11" s="184"/>
      <c r="NQG11" s="184"/>
      <c r="NQH11" s="184"/>
      <c r="NQI11" s="184"/>
      <c r="NQJ11" s="184"/>
      <c r="NQK11" s="184"/>
      <c r="NQL11" s="184"/>
      <c r="NQM11" s="184"/>
      <c r="NQN11" s="184"/>
      <c r="NQO11" s="184"/>
      <c r="NQP11" s="184"/>
      <c r="NQQ11" s="184"/>
      <c r="NQR11" s="184"/>
      <c r="NQS11" s="184"/>
      <c r="NQT11" s="184"/>
      <c r="NQU11" s="184"/>
      <c r="NQV11" s="184"/>
      <c r="NQW11" s="184"/>
      <c r="NQX11" s="184"/>
      <c r="NQY11" s="184"/>
      <c r="NQZ11" s="184"/>
      <c r="NRA11" s="184"/>
      <c r="NRB11" s="184"/>
      <c r="NRC11" s="184"/>
      <c r="NRD11" s="184"/>
      <c r="NRE11" s="184"/>
      <c r="NRF11" s="184"/>
      <c r="NRG11" s="184"/>
      <c r="NRH11" s="184"/>
      <c r="NRI11" s="184"/>
      <c r="NRJ11" s="184"/>
      <c r="NRK11" s="184"/>
      <c r="NRL11" s="184"/>
      <c r="NRM11" s="184"/>
      <c r="NRN11" s="184"/>
      <c r="NRO11" s="184"/>
      <c r="NRP11" s="184"/>
      <c r="NRQ11" s="184"/>
      <c r="NRR11" s="184"/>
      <c r="NRS11" s="184"/>
      <c r="NRT11" s="184"/>
      <c r="NRU11" s="184"/>
      <c r="NRV11" s="184"/>
      <c r="NRW11" s="184"/>
      <c r="NRX11" s="184"/>
      <c r="NRY11" s="184"/>
      <c r="NRZ11" s="184"/>
      <c r="NSA11" s="184"/>
      <c r="NSB11" s="184"/>
      <c r="NSC11" s="184"/>
      <c r="NSD11" s="184"/>
      <c r="NSE11" s="184"/>
      <c r="NSF11" s="184"/>
      <c r="NSG11" s="184"/>
      <c r="NSH11" s="184"/>
      <c r="NSI11" s="184"/>
      <c r="NSJ11" s="184"/>
      <c r="NSK11" s="184"/>
      <c r="NSL11" s="184"/>
      <c r="NSM11" s="184"/>
      <c r="NSN11" s="184"/>
      <c r="NSO11" s="184"/>
      <c r="NSP11" s="184"/>
      <c r="NSQ11" s="184"/>
      <c r="NSR11" s="184"/>
      <c r="NSS11" s="184"/>
      <c r="NST11" s="184"/>
      <c r="NSU11" s="184"/>
      <c r="NSV11" s="184"/>
      <c r="NSW11" s="184"/>
      <c r="NSX11" s="184"/>
      <c r="NSY11" s="184"/>
      <c r="NSZ11" s="184"/>
      <c r="NTA11" s="184"/>
      <c r="NTB11" s="184"/>
      <c r="NTC11" s="184"/>
      <c r="NTD11" s="184"/>
      <c r="NTE11" s="184"/>
      <c r="NTF11" s="184"/>
      <c r="NTG11" s="184"/>
      <c r="NTH11" s="184"/>
      <c r="NTI11" s="184"/>
      <c r="NTJ11" s="184"/>
      <c r="NTK11" s="184"/>
      <c r="NTL11" s="184"/>
      <c r="NTM11" s="184"/>
      <c r="NTN11" s="184"/>
      <c r="NTO11" s="184"/>
      <c r="NTP11" s="184"/>
      <c r="NTQ11" s="184"/>
      <c r="NTR11" s="184"/>
      <c r="NTS11" s="184"/>
      <c r="NTT11" s="184"/>
      <c r="NTU11" s="184"/>
      <c r="NTV11" s="184"/>
      <c r="NTW11" s="184"/>
      <c r="NTX11" s="184"/>
      <c r="NTY11" s="184"/>
      <c r="NTZ11" s="184"/>
      <c r="NUA11" s="184"/>
      <c r="NUB11" s="184"/>
      <c r="NUC11" s="184"/>
      <c r="NUD11" s="184"/>
      <c r="NUE11" s="184"/>
      <c r="NUF11" s="184"/>
      <c r="NUG11" s="184"/>
      <c r="NUH11" s="184"/>
      <c r="NUI11" s="184"/>
      <c r="NUJ11" s="184"/>
      <c r="NUK11" s="184"/>
      <c r="NUL11" s="184"/>
      <c r="NUM11" s="184"/>
      <c r="NUN11" s="184"/>
      <c r="NUO11" s="184"/>
      <c r="NUP11" s="184"/>
      <c r="NUQ11" s="184"/>
      <c r="NUR11" s="184"/>
      <c r="NUS11" s="184"/>
      <c r="NUT11" s="184"/>
      <c r="NUU11" s="184"/>
      <c r="NUV11" s="184"/>
      <c r="NUW11" s="184"/>
      <c r="NUX11" s="184"/>
      <c r="NUY11" s="184"/>
      <c r="NUZ11" s="184"/>
      <c r="NVA11" s="184"/>
      <c r="NVB11" s="184"/>
      <c r="NVC11" s="184"/>
      <c r="NVD11" s="184"/>
      <c r="NVE11" s="184"/>
      <c r="NVF11" s="184"/>
      <c r="NVG11" s="184"/>
      <c r="NVH11" s="184"/>
      <c r="NVI11" s="184"/>
      <c r="NVJ11" s="184"/>
      <c r="NVK11" s="184"/>
      <c r="NVL11" s="184"/>
      <c r="NVM11" s="184"/>
      <c r="NVN11" s="184"/>
      <c r="NVO11" s="184"/>
      <c r="NVP11" s="184"/>
      <c r="NVQ11" s="184"/>
      <c r="NVR11" s="184"/>
      <c r="NVS11" s="184"/>
      <c r="NVT11" s="184"/>
      <c r="NVU11" s="184"/>
      <c r="NVV11" s="184"/>
      <c r="NVW11" s="184"/>
      <c r="NVX11" s="184"/>
      <c r="NVY11" s="184"/>
      <c r="NVZ11" s="184"/>
      <c r="NWA11" s="184"/>
      <c r="NWB11" s="184"/>
      <c r="NWC11" s="184"/>
      <c r="NWD11" s="184"/>
      <c r="NWE11" s="184"/>
      <c r="NWF11" s="184"/>
      <c r="NWG11" s="184"/>
      <c r="NWH11" s="184"/>
      <c r="NWI11" s="184"/>
      <c r="NWJ11" s="184"/>
      <c r="NWK11" s="184"/>
      <c r="NWL11" s="184"/>
      <c r="NWM11" s="184"/>
      <c r="NWN11" s="184"/>
      <c r="NWO11" s="184"/>
      <c r="NWP11" s="184"/>
      <c r="NWQ11" s="184"/>
      <c r="NWR11" s="184"/>
      <c r="NWS11" s="184"/>
      <c r="NWT11" s="184"/>
      <c r="NWU11" s="184"/>
      <c r="NWV11" s="184"/>
      <c r="NWW11" s="184"/>
      <c r="NWX11" s="184"/>
      <c r="NWY11" s="184"/>
      <c r="NWZ11" s="184"/>
      <c r="NXA11" s="184"/>
      <c r="NXB11" s="184"/>
      <c r="NXC11" s="184"/>
      <c r="NXD11" s="184"/>
      <c r="NXE11" s="184"/>
      <c r="NXF11" s="184"/>
      <c r="NXG11" s="184"/>
      <c r="NXH11" s="184"/>
      <c r="NXI11" s="184"/>
      <c r="NXJ11" s="184"/>
      <c r="NXK11" s="184"/>
      <c r="NXL11" s="184"/>
      <c r="NXM11" s="184"/>
      <c r="NXN11" s="184"/>
      <c r="NXO11" s="184"/>
      <c r="NXP11" s="184"/>
      <c r="NXQ11" s="184"/>
      <c r="NXR11" s="184"/>
      <c r="NXS11" s="184"/>
      <c r="NXT11" s="184"/>
      <c r="NXU11" s="184"/>
      <c r="NXV11" s="184"/>
      <c r="NXW11" s="184"/>
      <c r="NXX11" s="184"/>
      <c r="NXY11" s="184"/>
      <c r="NXZ11" s="184"/>
      <c r="NYA11" s="184"/>
      <c r="NYB11" s="184"/>
      <c r="NYC11" s="184"/>
      <c r="NYD11" s="184"/>
      <c r="NYE11" s="184"/>
      <c r="NYF11" s="184"/>
      <c r="NYG11" s="184"/>
      <c r="NYH11" s="184"/>
      <c r="NYI11" s="184"/>
      <c r="NYJ11" s="184"/>
      <c r="NYK11" s="184"/>
      <c r="NYL11" s="184"/>
      <c r="NYM11" s="184"/>
      <c r="NYN11" s="184"/>
      <c r="NYO11" s="184"/>
      <c r="NYP11" s="184"/>
      <c r="NYQ11" s="184"/>
      <c r="NYR11" s="184"/>
      <c r="NYS11" s="184"/>
      <c r="NYT11" s="184"/>
      <c r="NYU11" s="184"/>
      <c r="NYV11" s="184"/>
      <c r="NYW11" s="184"/>
      <c r="NYX11" s="184"/>
      <c r="NYY11" s="184"/>
      <c r="NYZ11" s="184"/>
      <c r="NZA11" s="184"/>
      <c r="NZB11" s="184"/>
      <c r="NZC11" s="184"/>
      <c r="NZD11" s="184"/>
      <c r="NZE11" s="184"/>
      <c r="NZF11" s="184"/>
      <c r="NZG11" s="184"/>
      <c r="NZH11" s="184"/>
      <c r="NZI11" s="184"/>
      <c r="NZJ11" s="184"/>
      <c r="NZK11" s="184"/>
      <c r="NZL11" s="184"/>
      <c r="NZM11" s="184"/>
      <c r="NZN11" s="184"/>
      <c r="NZO11" s="184"/>
      <c r="NZP11" s="184"/>
      <c r="NZQ11" s="184"/>
      <c r="NZR11" s="184"/>
      <c r="NZS11" s="184"/>
      <c r="NZT11" s="184"/>
      <c r="NZU11" s="184"/>
      <c r="NZV11" s="184"/>
      <c r="NZW11" s="184"/>
      <c r="NZX11" s="184"/>
      <c r="NZY11" s="184"/>
      <c r="NZZ11" s="184"/>
      <c r="OAA11" s="184"/>
      <c r="OAB11" s="184"/>
      <c r="OAC11" s="184"/>
      <c r="OAD11" s="184"/>
      <c r="OAE11" s="184"/>
      <c r="OAF11" s="184"/>
      <c r="OAG11" s="184"/>
      <c r="OAH11" s="184"/>
      <c r="OAI11" s="184"/>
      <c r="OAJ11" s="184"/>
      <c r="OAK11" s="184"/>
      <c r="OAL11" s="184"/>
      <c r="OAM11" s="184"/>
      <c r="OAN11" s="184"/>
      <c r="OAO11" s="184"/>
      <c r="OAP11" s="184"/>
      <c r="OAQ11" s="184"/>
      <c r="OAR11" s="184"/>
      <c r="OAS11" s="184"/>
      <c r="OAT11" s="184"/>
      <c r="OAU11" s="184"/>
      <c r="OAV11" s="184"/>
      <c r="OAW11" s="184"/>
      <c r="OAX11" s="184"/>
      <c r="OAY11" s="184"/>
      <c r="OAZ11" s="184"/>
      <c r="OBA11" s="184"/>
      <c r="OBB11" s="184"/>
      <c r="OBC11" s="184"/>
      <c r="OBD11" s="184"/>
      <c r="OBE11" s="184"/>
      <c r="OBF11" s="184"/>
      <c r="OBG11" s="184"/>
      <c r="OBH11" s="184"/>
      <c r="OBI11" s="184"/>
      <c r="OBJ11" s="184"/>
      <c r="OBK11" s="184"/>
      <c r="OBL11" s="184"/>
      <c r="OBM11" s="184"/>
      <c r="OBN11" s="184"/>
      <c r="OBO11" s="184"/>
      <c r="OBP11" s="184"/>
      <c r="OBQ11" s="184"/>
      <c r="OBR11" s="184"/>
      <c r="OBS11" s="184"/>
      <c r="OBT11" s="184"/>
      <c r="OBU11" s="184"/>
      <c r="OBV11" s="184"/>
      <c r="OBW11" s="184"/>
      <c r="OBX11" s="184"/>
      <c r="OBY11" s="184"/>
      <c r="OBZ11" s="184"/>
      <c r="OCA11" s="184"/>
      <c r="OCB11" s="184"/>
      <c r="OCC11" s="184"/>
      <c r="OCD11" s="184"/>
      <c r="OCE11" s="184"/>
      <c r="OCF11" s="184"/>
      <c r="OCG11" s="184"/>
      <c r="OCH11" s="184"/>
      <c r="OCI11" s="184"/>
      <c r="OCJ11" s="184"/>
      <c r="OCK11" s="184"/>
      <c r="OCL11" s="184"/>
      <c r="OCM11" s="184"/>
      <c r="OCN11" s="184"/>
      <c r="OCO11" s="184"/>
      <c r="OCP11" s="184"/>
      <c r="OCQ11" s="184"/>
      <c r="OCR11" s="184"/>
      <c r="OCS11" s="184"/>
      <c r="OCT11" s="184"/>
      <c r="OCU11" s="184"/>
      <c r="OCV11" s="184"/>
      <c r="OCW11" s="184"/>
      <c r="OCX11" s="184"/>
      <c r="OCY11" s="184"/>
      <c r="OCZ11" s="184"/>
      <c r="ODA11" s="184"/>
      <c r="ODB11" s="184"/>
      <c r="ODC11" s="184"/>
      <c r="ODD11" s="184"/>
      <c r="ODE11" s="184"/>
      <c r="ODF11" s="184"/>
      <c r="ODG11" s="184"/>
      <c r="ODH11" s="184"/>
      <c r="ODI11" s="184"/>
      <c r="ODJ11" s="184"/>
      <c r="ODK11" s="184"/>
      <c r="ODL11" s="184"/>
      <c r="ODM11" s="184"/>
      <c r="ODN11" s="184"/>
      <c r="ODO11" s="184"/>
      <c r="ODP11" s="184"/>
      <c r="ODQ11" s="184"/>
      <c r="ODR11" s="184"/>
      <c r="ODS11" s="184"/>
      <c r="ODT11" s="184"/>
      <c r="ODU11" s="184"/>
      <c r="ODV11" s="184"/>
      <c r="ODW11" s="184"/>
      <c r="ODX11" s="184"/>
      <c r="ODY11" s="184"/>
      <c r="ODZ11" s="184"/>
      <c r="OEA11" s="184"/>
      <c r="OEB11" s="184"/>
      <c r="OEC11" s="184"/>
      <c r="OED11" s="184"/>
      <c r="OEE11" s="184"/>
      <c r="OEF11" s="184"/>
      <c r="OEG11" s="184"/>
      <c r="OEH11" s="184"/>
      <c r="OEI11" s="184"/>
      <c r="OEJ11" s="184"/>
      <c r="OEK11" s="184"/>
      <c r="OEL11" s="184"/>
      <c r="OEM11" s="184"/>
      <c r="OEN11" s="184"/>
      <c r="OEO11" s="184"/>
      <c r="OEP11" s="184"/>
      <c r="OEQ11" s="184"/>
      <c r="OER11" s="184"/>
      <c r="OES11" s="184"/>
      <c r="OET11" s="184"/>
      <c r="OEU11" s="184"/>
      <c r="OEV11" s="184"/>
      <c r="OEW11" s="184"/>
      <c r="OEX11" s="184"/>
      <c r="OEY11" s="184"/>
      <c r="OEZ11" s="184"/>
      <c r="OFA11" s="184"/>
      <c r="OFB11" s="184"/>
      <c r="OFC11" s="184"/>
      <c r="OFD11" s="184"/>
      <c r="OFE11" s="184"/>
      <c r="OFF11" s="184"/>
      <c r="OFG11" s="184"/>
      <c r="OFH11" s="184"/>
      <c r="OFI11" s="184"/>
      <c r="OFJ11" s="184"/>
      <c r="OFK11" s="184"/>
      <c r="OFL11" s="184"/>
      <c r="OFM11" s="184"/>
      <c r="OFN11" s="184"/>
      <c r="OFO11" s="184"/>
      <c r="OFP11" s="184"/>
      <c r="OFQ11" s="184"/>
      <c r="OFR11" s="184"/>
      <c r="OFS11" s="184"/>
      <c r="OFT11" s="184"/>
      <c r="OFU11" s="184"/>
      <c r="OFV11" s="184"/>
      <c r="OFW11" s="184"/>
      <c r="OFX11" s="184"/>
      <c r="OFY11" s="184"/>
      <c r="OFZ11" s="184"/>
      <c r="OGA11" s="184"/>
      <c r="OGB11" s="184"/>
      <c r="OGC11" s="184"/>
      <c r="OGD11" s="184"/>
      <c r="OGE11" s="184"/>
      <c r="OGF11" s="184"/>
      <c r="OGG11" s="184"/>
      <c r="OGH11" s="184"/>
      <c r="OGI11" s="184"/>
      <c r="OGJ11" s="184"/>
      <c r="OGK11" s="184"/>
      <c r="OGL11" s="184"/>
      <c r="OGM11" s="184"/>
      <c r="OGN11" s="184"/>
      <c r="OGO11" s="184"/>
      <c r="OGP11" s="184"/>
      <c r="OGQ11" s="184"/>
      <c r="OGR11" s="184"/>
      <c r="OGS11" s="184"/>
      <c r="OGT11" s="184"/>
      <c r="OGU11" s="184"/>
      <c r="OGV11" s="184"/>
      <c r="OGW11" s="184"/>
      <c r="OGX11" s="184"/>
      <c r="OGY11" s="184"/>
      <c r="OGZ11" s="184"/>
      <c r="OHA11" s="184"/>
      <c r="OHB11" s="184"/>
      <c r="OHC11" s="184"/>
      <c r="OHD11" s="184"/>
      <c r="OHE11" s="184"/>
      <c r="OHF11" s="184"/>
      <c r="OHG11" s="184"/>
      <c r="OHH11" s="184"/>
      <c r="OHI11" s="184"/>
      <c r="OHJ11" s="184"/>
      <c r="OHK11" s="184"/>
      <c r="OHL11" s="184"/>
      <c r="OHM11" s="184"/>
      <c r="OHN11" s="184"/>
      <c r="OHO11" s="184"/>
      <c r="OHP11" s="184"/>
      <c r="OHQ11" s="184"/>
      <c r="OHR11" s="184"/>
      <c r="OHS11" s="184"/>
      <c r="OHT11" s="184"/>
      <c r="OHU11" s="184"/>
      <c r="OHV11" s="184"/>
      <c r="OHW11" s="184"/>
      <c r="OHX11" s="184"/>
      <c r="OHY11" s="184"/>
      <c r="OHZ11" s="184"/>
      <c r="OIA11" s="184"/>
      <c r="OIB11" s="184"/>
      <c r="OIC11" s="184"/>
      <c r="OID11" s="184"/>
      <c r="OIE11" s="184"/>
      <c r="OIF11" s="184"/>
      <c r="OIG11" s="184"/>
      <c r="OIH11" s="184"/>
      <c r="OII11" s="184"/>
      <c r="OIJ11" s="184"/>
      <c r="OIK11" s="184"/>
      <c r="OIL11" s="184"/>
      <c r="OIM11" s="184"/>
      <c r="OIN11" s="184"/>
      <c r="OIO11" s="184"/>
      <c r="OIP11" s="184"/>
      <c r="OIQ11" s="184"/>
      <c r="OIR11" s="184"/>
      <c r="OIS11" s="184"/>
      <c r="OIT11" s="184"/>
      <c r="OIU11" s="184"/>
      <c r="OIV11" s="184"/>
      <c r="OIW11" s="184"/>
      <c r="OIX11" s="184"/>
      <c r="OIY11" s="184"/>
      <c r="OIZ11" s="184"/>
      <c r="OJA11" s="184"/>
      <c r="OJB11" s="184"/>
      <c r="OJC11" s="184"/>
      <c r="OJD11" s="184"/>
      <c r="OJE11" s="184"/>
      <c r="OJF11" s="184"/>
      <c r="OJG11" s="184"/>
      <c r="OJH11" s="184"/>
      <c r="OJI11" s="184"/>
      <c r="OJJ11" s="184"/>
      <c r="OJK11" s="184"/>
      <c r="OJL11" s="184"/>
      <c r="OJM11" s="184"/>
      <c r="OJN11" s="184"/>
      <c r="OJO11" s="184"/>
      <c r="OJP11" s="184"/>
      <c r="OJQ11" s="184"/>
      <c r="OJR11" s="184"/>
      <c r="OJS11" s="184"/>
      <c r="OJT11" s="184"/>
      <c r="OJU11" s="184"/>
      <c r="OJV11" s="184"/>
      <c r="OJW11" s="184"/>
      <c r="OJX11" s="184"/>
      <c r="OJY11" s="184"/>
      <c r="OJZ11" s="184"/>
      <c r="OKA11" s="184"/>
      <c r="OKB11" s="184"/>
      <c r="OKC11" s="184"/>
      <c r="OKD11" s="184"/>
      <c r="OKE11" s="184"/>
      <c r="OKF11" s="184"/>
      <c r="OKG11" s="184"/>
      <c r="OKH11" s="184"/>
      <c r="OKI11" s="184"/>
      <c r="OKJ11" s="184"/>
      <c r="OKK11" s="184"/>
      <c r="OKL11" s="184"/>
      <c r="OKM11" s="184"/>
      <c r="OKN11" s="184"/>
      <c r="OKO11" s="184"/>
      <c r="OKP11" s="184"/>
      <c r="OKQ11" s="184"/>
      <c r="OKR11" s="184"/>
      <c r="OKS11" s="184"/>
      <c r="OKT11" s="184"/>
      <c r="OKU11" s="184"/>
      <c r="OKV11" s="184"/>
      <c r="OKW11" s="184"/>
      <c r="OKX11" s="184"/>
      <c r="OKY11" s="184"/>
      <c r="OKZ11" s="184"/>
      <c r="OLA11" s="184"/>
      <c r="OLB11" s="184"/>
      <c r="OLC11" s="184"/>
      <c r="OLD11" s="184"/>
      <c r="OLE11" s="184"/>
      <c r="OLF11" s="184"/>
      <c r="OLG11" s="184"/>
      <c r="OLH11" s="184"/>
      <c r="OLI11" s="184"/>
      <c r="OLJ11" s="184"/>
      <c r="OLK11" s="184"/>
      <c r="OLL11" s="184"/>
      <c r="OLM11" s="184"/>
      <c r="OLN11" s="184"/>
      <c r="OLO11" s="184"/>
      <c r="OLP11" s="184"/>
      <c r="OLQ11" s="184"/>
      <c r="OLR11" s="184"/>
      <c r="OLS11" s="184"/>
      <c r="OLT11" s="184"/>
      <c r="OLU11" s="184"/>
      <c r="OLV11" s="184"/>
      <c r="OLW11" s="184"/>
      <c r="OLX11" s="184"/>
      <c r="OLY11" s="184"/>
      <c r="OLZ11" s="184"/>
      <c r="OMA11" s="184"/>
      <c r="OMB11" s="184"/>
      <c r="OMC11" s="184"/>
      <c r="OMD11" s="184"/>
      <c r="OME11" s="184"/>
      <c r="OMF11" s="184"/>
      <c r="OMG11" s="184"/>
      <c r="OMH11" s="184"/>
      <c r="OMI11" s="184"/>
      <c r="OMJ11" s="184"/>
      <c r="OMK11" s="184"/>
      <c r="OML11" s="184"/>
      <c r="OMM11" s="184"/>
      <c r="OMN11" s="184"/>
      <c r="OMO11" s="184"/>
      <c r="OMP11" s="184"/>
      <c r="OMQ11" s="184"/>
      <c r="OMR11" s="184"/>
      <c r="OMS11" s="184"/>
      <c r="OMT11" s="184"/>
      <c r="OMU11" s="184"/>
      <c r="OMV11" s="184"/>
      <c r="OMW11" s="184"/>
      <c r="OMX11" s="184"/>
      <c r="OMY11" s="184"/>
      <c r="OMZ11" s="184"/>
      <c r="ONA11" s="184"/>
      <c r="ONB11" s="184"/>
      <c r="ONC11" s="184"/>
      <c r="OND11" s="184"/>
      <c r="ONE11" s="184"/>
      <c r="ONF11" s="184"/>
      <c r="ONG11" s="184"/>
      <c r="ONH11" s="184"/>
      <c r="ONI11" s="184"/>
      <c r="ONJ11" s="184"/>
      <c r="ONK11" s="184"/>
      <c r="ONL11" s="184"/>
      <c r="ONM11" s="184"/>
      <c r="ONN11" s="184"/>
      <c r="ONO11" s="184"/>
      <c r="ONP11" s="184"/>
      <c r="ONQ11" s="184"/>
      <c r="ONR11" s="184"/>
      <c r="ONS11" s="184"/>
      <c r="ONT11" s="184"/>
      <c r="ONU11" s="184"/>
      <c r="ONV11" s="184"/>
      <c r="ONW11" s="184"/>
      <c r="ONX11" s="184"/>
      <c r="ONY11" s="184"/>
      <c r="ONZ11" s="184"/>
      <c r="OOA11" s="184"/>
      <c r="OOB11" s="184"/>
      <c r="OOC11" s="184"/>
      <c r="OOD11" s="184"/>
      <c r="OOE11" s="184"/>
      <c r="OOF11" s="184"/>
      <c r="OOG11" s="184"/>
      <c r="OOH11" s="184"/>
      <c r="OOI11" s="184"/>
      <c r="OOJ11" s="184"/>
      <c r="OOK11" s="184"/>
      <c r="OOL11" s="184"/>
      <c r="OOM11" s="184"/>
      <c r="OON11" s="184"/>
      <c r="OOO11" s="184"/>
      <c r="OOP11" s="184"/>
      <c r="OOQ11" s="184"/>
      <c r="OOR11" s="184"/>
      <c r="OOS11" s="184"/>
      <c r="OOT11" s="184"/>
      <c r="OOU11" s="184"/>
      <c r="OOV11" s="184"/>
      <c r="OOW11" s="184"/>
      <c r="OOX11" s="184"/>
      <c r="OOY11" s="184"/>
      <c r="OOZ11" s="184"/>
      <c r="OPA11" s="184"/>
      <c r="OPB11" s="184"/>
      <c r="OPC11" s="184"/>
      <c r="OPD11" s="184"/>
      <c r="OPE11" s="184"/>
      <c r="OPF11" s="184"/>
      <c r="OPG11" s="184"/>
      <c r="OPH11" s="184"/>
      <c r="OPI11" s="184"/>
      <c r="OPJ11" s="184"/>
      <c r="OPK11" s="184"/>
      <c r="OPL11" s="184"/>
      <c r="OPM11" s="184"/>
      <c r="OPN11" s="184"/>
      <c r="OPO11" s="184"/>
      <c r="OPP11" s="184"/>
      <c r="OPQ11" s="184"/>
      <c r="OPR11" s="184"/>
      <c r="OPS11" s="184"/>
      <c r="OPT11" s="184"/>
      <c r="OPU11" s="184"/>
      <c r="OPV11" s="184"/>
      <c r="OPW11" s="184"/>
      <c r="OPX11" s="184"/>
      <c r="OPY11" s="184"/>
      <c r="OPZ11" s="184"/>
      <c r="OQA11" s="184"/>
      <c r="OQB11" s="184"/>
      <c r="OQC11" s="184"/>
      <c r="OQD11" s="184"/>
      <c r="OQE11" s="184"/>
      <c r="OQF11" s="184"/>
      <c r="OQG11" s="184"/>
      <c r="OQH11" s="184"/>
      <c r="OQI11" s="184"/>
      <c r="OQJ11" s="184"/>
      <c r="OQK11" s="184"/>
      <c r="OQL11" s="184"/>
      <c r="OQM11" s="184"/>
      <c r="OQN11" s="184"/>
      <c r="OQO11" s="184"/>
      <c r="OQP11" s="184"/>
      <c r="OQQ11" s="184"/>
      <c r="OQR11" s="184"/>
      <c r="OQS11" s="184"/>
      <c r="OQT11" s="184"/>
      <c r="OQU11" s="184"/>
      <c r="OQV11" s="184"/>
      <c r="OQW11" s="184"/>
      <c r="OQX11" s="184"/>
      <c r="OQY11" s="184"/>
      <c r="OQZ11" s="184"/>
      <c r="ORA11" s="184"/>
      <c r="ORB11" s="184"/>
      <c r="ORC11" s="184"/>
      <c r="ORD11" s="184"/>
      <c r="ORE11" s="184"/>
      <c r="ORF11" s="184"/>
      <c r="ORG11" s="184"/>
      <c r="ORH11" s="184"/>
      <c r="ORI11" s="184"/>
      <c r="ORJ11" s="184"/>
      <c r="ORK11" s="184"/>
      <c r="ORL11" s="184"/>
      <c r="ORM11" s="184"/>
      <c r="ORN11" s="184"/>
      <c r="ORO11" s="184"/>
      <c r="ORP11" s="184"/>
      <c r="ORQ11" s="184"/>
      <c r="ORR11" s="184"/>
      <c r="ORS11" s="184"/>
      <c r="ORT11" s="184"/>
      <c r="ORU11" s="184"/>
      <c r="ORV11" s="184"/>
      <c r="ORW11" s="184"/>
      <c r="ORX11" s="184"/>
      <c r="ORY11" s="184"/>
      <c r="ORZ11" s="184"/>
      <c r="OSA11" s="184"/>
      <c r="OSB11" s="184"/>
      <c r="OSC11" s="184"/>
      <c r="OSD11" s="184"/>
      <c r="OSE11" s="184"/>
      <c r="OSF11" s="184"/>
      <c r="OSG11" s="184"/>
      <c r="OSH11" s="184"/>
      <c r="OSI11" s="184"/>
      <c r="OSJ11" s="184"/>
      <c r="OSK11" s="184"/>
      <c r="OSL11" s="184"/>
      <c r="OSM11" s="184"/>
      <c r="OSN11" s="184"/>
      <c r="OSO11" s="184"/>
      <c r="OSP11" s="184"/>
      <c r="OSQ11" s="184"/>
      <c r="OSR11" s="184"/>
      <c r="OSS11" s="184"/>
      <c r="OST11" s="184"/>
      <c r="OSU11" s="184"/>
      <c r="OSV11" s="184"/>
      <c r="OSW11" s="184"/>
      <c r="OSX11" s="184"/>
      <c r="OSY11" s="184"/>
      <c r="OSZ11" s="184"/>
      <c r="OTA11" s="184"/>
      <c r="OTB11" s="184"/>
      <c r="OTC11" s="184"/>
      <c r="OTD11" s="184"/>
      <c r="OTE11" s="184"/>
      <c r="OTF11" s="184"/>
      <c r="OTG11" s="184"/>
      <c r="OTH11" s="184"/>
      <c r="OTI11" s="184"/>
      <c r="OTJ11" s="184"/>
      <c r="OTK11" s="184"/>
      <c r="OTL11" s="184"/>
      <c r="OTM11" s="184"/>
      <c r="OTN11" s="184"/>
      <c r="OTO11" s="184"/>
      <c r="OTP11" s="184"/>
      <c r="OTQ11" s="184"/>
      <c r="OTR11" s="184"/>
      <c r="OTS11" s="184"/>
      <c r="OTT11" s="184"/>
      <c r="OTU11" s="184"/>
      <c r="OTV11" s="184"/>
      <c r="OTW11" s="184"/>
      <c r="OTX11" s="184"/>
      <c r="OTY11" s="184"/>
      <c r="OTZ11" s="184"/>
      <c r="OUA11" s="184"/>
      <c r="OUB11" s="184"/>
      <c r="OUC11" s="184"/>
      <c r="OUD11" s="184"/>
      <c r="OUE11" s="184"/>
      <c r="OUF11" s="184"/>
      <c r="OUG11" s="184"/>
      <c r="OUH11" s="184"/>
      <c r="OUI11" s="184"/>
      <c r="OUJ11" s="184"/>
      <c r="OUK11" s="184"/>
      <c r="OUL11" s="184"/>
      <c r="OUM11" s="184"/>
      <c r="OUN11" s="184"/>
      <c r="OUO11" s="184"/>
      <c r="OUP11" s="184"/>
      <c r="OUQ11" s="184"/>
      <c r="OUR11" s="184"/>
      <c r="OUS11" s="184"/>
      <c r="OUT11" s="184"/>
      <c r="OUU11" s="184"/>
      <c r="OUV11" s="184"/>
      <c r="OUW11" s="184"/>
      <c r="OUX11" s="184"/>
      <c r="OUY11" s="184"/>
      <c r="OUZ11" s="184"/>
      <c r="OVA11" s="184"/>
      <c r="OVB11" s="184"/>
      <c r="OVC11" s="184"/>
      <c r="OVD11" s="184"/>
      <c r="OVE11" s="184"/>
      <c r="OVF11" s="184"/>
      <c r="OVG11" s="184"/>
      <c r="OVH11" s="184"/>
      <c r="OVI11" s="184"/>
      <c r="OVJ11" s="184"/>
      <c r="OVK11" s="184"/>
      <c r="OVL11" s="184"/>
      <c r="OVM11" s="184"/>
      <c r="OVN11" s="184"/>
      <c r="OVO11" s="184"/>
      <c r="OVP11" s="184"/>
      <c r="OVQ11" s="184"/>
      <c r="OVR11" s="184"/>
      <c r="OVS11" s="184"/>
      <c r="OVT11" s="184"/>
      <c r="OVU11" s="184"/>
      <c r="OVV11" s="184"/>
      <c r="OVW11" s="184"/>
      <c r="OVX11" s="184"/>
      <c r="OVY11" s="184"/>
      <c r="OVZ11" s="184"/>
      <c r="OWA11" s="184"/>
      <c r="OWB11" s="184"/>
      <c r="OWC11" s="184"/>
      <c r="OWD11" s="184"/>
      <c r="OWE11" s="184"/>
      <c r="OWF11" s="184"/>
      <c r="OWG11" s="184"/>
      <c r="OWH11" s="184"/>
      <c r="OWI11" s="184"/>
      <c r="OWJ11" s="184"/>
      <c r="OWK11" s="184"/>
      <c r="OWL11" s="184"/>
      <c r="OWM11" s="184"/>
      <c r="OWN11" s="184"/>
      <c r="OWO11" s="184"/>
      <c r="OWP11" s="184"/>
      <c r="OWQ11" s="184"/>
      <c r="OWR11" s="184"/>
      <c r="OWS11" s="184"/>
      <c r="OWT11" s="184"/>
      <c r="OWU11" s="184"/>
      <c r="OWV11" s="184"/>
      <c r="OWW11" s="184"/>
      <c r="OWX11" s="184"/>
      <c r="OWY11" s="184"/>
      <c r="OWZ11" s="184"/>
      <c r="OXA11" s="184"/>
      <c r="OXB11" s="184"/>
      <c r="OXC11" s="184"/>
      <c r="OXD11" s="184"/>
      <c r="OXE11" s="184"/>
      <c r="OXF11" s="184"/>
      <c r="OXG11" s="184"/>
      <c r="OXH11" s="184"/>
      <c r="OXI11" s="184"/>
      <c r="OXJ11" s="184"/>
      <c r="OXK11" s="184"/>
      <c r="OXL11" s="184"/>
      <c r="OXM11" s="184"/>
      <c r="OXN11" s="184"/>
      <c r="OXO11" s="184"/>
      <c r="OXP11" s="184"/>
      <c r="OXQ11" s="184"/>
      <c r="OXR11" s="184"/>
      <c r="OXS11" s="184"/>
      <c r="OXT11" s="184"/>
      <c r="OXU11" s="184"/>
      <c r="OXV11" s="184"/>
      <c r="OXW11" s="184"/>
      <c r="OXX11" s="184"/>
      <c r="OXY11" s="184"/>
      <c r="OXZ11" s="184"/>
      <c r="OYA11" s="184"/>
      <c r="OYB11" s="184"/>
      <c r="OYC11" s="184"/>
      <c r="OYD11" s="184"/>
      <c r="OYE11" s="184"/>
      <c r="OYF11" s="184"/>
      <c r="OYG11" s="184"/>
      <c r="OYH11" s="184"/>
      <c r="OYI11" s="184"/>
      <c r="OYJ11" s="184"/>
      <c r="OYK11" s="184"/>
      <c r="OYL11" s="184"/>
      <c r="OYM11" s="184"/>
      <c r="OYN11" s="184"/>
      <c r="OYO11" s="184"/>
      <c r="OYP11" s="184"/>
      <c r="OYQ11" s="184"/>
      <c r="OYR11" s="184"/>
      <c r="OYS11" s="184"/>
      <c r="OYT11" s="184"/>
      <c r="OYU11" s="184"/>
      <c r="OYV11" s="184"/>
      <c r="OYW11" s="184"/>
      <c r="OYX11" s="184"/>
      <c r="OYY11" s="184"/>
      <c r="OYZ11" s="184"/>
      <c r="OZA11" s="184"/>
      <c r="OZB11" s="184"/>
      <c r="OZC11" s="184"/>
      <c r="OZD11" s="184"/>
      <c r="OZE11" s="184"/>
      <c r="OZF11" s="184"/>
      <c r="OZG11" s="184"/>
      <c r="OZH11" s="184"/>
      <c r="OZI11" s="184"/>
      <c r="OZJ11" s="184"/>
      <c r="OZK11" s="184"/>
      <c r="OZL11" s="184"/>
      <c r="OZM11" s="184"/>
      <c r="OZN11" s="184"/>
      <c r="OZO11" s="184"/>
      <c r="OZP11" s="184"/>
      <c r="OZQ11" s="184"/>
      <c r="OZR11" s="184"/>
      <c r="OZS11" s="184"/>
      <c r="OZT11" s="184"/>
      <c r="OZU11" s="184"/>
      <c r="OZV11" s="184"/>
      <c r="OZW11" s="184"/>
      <c r="OZX11" s="184"/>
      <c r="OZY11" s="184"/>
      <c r="OZZ11" s="184"/>
      <c r="PAA11" s="184"/>
      <c r="PAB11" s="184"/>
      <c r="PAC11" s="184"/>
      <c r="PAD11" s="184"/>
      <c r="PAE11" s="184"/>
      <c r="PAF11" s="184"/>
      <c r="PAG11" s="184"/>
      <c r="PAH11" s="184"/>
      <c r="PAI11" s="184"/>
      <c r="PAJ11" s="184"/>
      <c r="PAK11" s="184"/>
      <c r="PAL11" s="184"/>
      <c r="PAM11" s="184"/>
      <c r="PAN11" s="184"/>
      <c r="PAO11" s="184"/>
      <c r="PAP11" s="184"/>
      <c r="PAQ11" s="184"/>
      <c r="PAR11" s="184"/>
      <c r="PAS11" s="184"/>
      <c r="PAT11" s="184"/>
      <c r="PAU11" s="184"/>
      <c r="PAV11" s="184"/>
      <c r="PAW11" s="184"/>
      <c r="PAX11" s="184"/>
      <c r="PAY11" s="184"/>
      <c r="PAZ11" s="184"/>
      <c r="PBA11" s="184"/>
      <c r="PBB11" s="184"/>
      <c r="PBC11" s="184"/>
      <c r="PBD11" s="184"/>
      <c r="PBE11" s="184"/>
      <c r="PBF11" s="184"/>
      <c r="PBG11" s="184"/>
      <c r="PBH11" s="184"/>
      <c r="PBI11" s="184"/>
      <c r="PBJ11" s="184"/>
      <c r="PBK11" s="184"/>
      <c r="PBL11" s="184"/>
      <c r="PBM11" s="184"/>
      <c r="PBN11" s="184"/>
      <c r="PBO11" s="184"/>
      <c r="PBP11" s="184"/>
      <c r="PBQ11" s="184"/>
      <c r="PBR11" s="184"/>
      <c r="PBS11" s="184"/>
      <c r="PBT11" s="184"/>
      <c r="PBU11" s="184"/>
      <c r="PBV11" s="184"/>
      <c r="PBW11" s="184"/>
      <c r="PBX11" s="184"/>
      <c r="PBY11" s="184"/>
      <c r="PBZ11" s="184"/>
      <c r="PCA11" s="184"/>
      <c r="PCB11" s="184"/>
      <c r="PCC11" s="184"/>
      <c r="PCD11" s="184"/>
      <c r="PCE11" s="184"/>
      <c r="PCF11" s="184"/>
      <c r="PCG11" s="184"/>
      <c r="PCH11" s="184"/>
      <c r="PCI11" s="184"/>
      <c r="PCJ11" s="184"/>
      <c r="PCK11" s="184"/>
      <c r="PCL11" s="184"/>
      <c r="PCM11" s="184"/>
      <c r="PCN11" s="184"/>
      <c r="PCO11" s="184"/>
      <c r="PCP11" s="184"/>
      <c r="PCQ11" s="184"/>
      <c r="PCR11" s="184"/>
      <c r="PCS11" s="184"/>
      <c r="PCT11" s="184"/>
      <c r="PCU11" s="184"/>
      <c r="PCV11" s="184"/>
      <c r="PCW11" s="184"/>
      <c r="PCX11" s="184"/>
      <c r="PCY11" s="184"/>
      <c r="PCZ11" s="184"/>
      <c r="PDA11" s="184"/>
      <c r="PDB11" s="184"/>
      <c r="PDC11" s="184"/>
      <c r="PDD11" s="184"/>
      <c r="PDE11" s="184"/>
      <c r="PDF11" s="184"/>
      <c r="PDG11" s="184"/>
      <c r="PDH11" s="184"/>
      <c r="PDI11" s="184"/>
      <c r="PDJ11" s="184"/>
      <c r="PDK11" s="184"/>
      <c r="PDL11" s="184"/>
      <c r="PDM11" s="184"/>
      <c r="PDN11" s="184"/>
      <c r="PDO11" s="184"/>
      <c r="PDP11" s="184"/>
      <c r="PDQ11" s="184"/>
      <c r="PDR11" s="184"/>
      <c r="PDS11" s="184"/>
      <c r="PDT11" s="184"/>
      <c r="PDU11" s="184"/>
      <c r="PDV11" s="184"/>
      <c r="PDW11" s="184"/>
      <c r="PDX11" s="184"/>
      <c r="PDY11" s="184"/>
      <c r="PDZ11" s="184"/>
      <c r="PEA11" s="184"/>
      <c r="PEB11" s="184"/>
      <c r="PEC11" s="184"/>
      <c r="PED11" s="184"/>
      <c r="PEE11" s="184"/>
      <c r="PEF11" s="184"/>
      <c r="PEG11" s="184"/>
      <c r="PEH11" s="184"/>
      <c r="PEI11" s="184"/>
      <c r="PEJ11" s="184"/>
      <c r="PEK11" s="184"/>
      <c r="PEL11" s="184"/>
      <c r="PEM11" s="184"/>
      <c r="PEN11" s="184"/>
      <c r="PEO11" s="184"/>
      <c r="PEP11" s="184"/>
      <c r="PEQ11" s="184"/>
      <c r="PER11" s="184"/>
      <c r="PES11" s="184"/>
      <c r="PET11" s="184"/>
      <c r="PEU11" s="184"/>
      <c r="PEV11" s="184"/>
      <c r="PEW11" s="184"/>
      <c r="PEX11" s="184"/>
      <c r="PEY11" s="184"/>
      <c r="PEZ11" s="184"/>
      <c r="PFA11" s="184"/>
      <c r="PFB11" s="184"/>
      <c r="PFC11" s="184"/>
      <c r="PFD11" s="184"/>
      <c r="PFE11" s="184"/>
      <c r="PFF11" s="184"/>
      <c r="PFG11" s="184"/>
      <c r="PFH11" s="184"/>
      <c r="PFI11" s="184"/>
      <c r="PFJ11" s="184"/>
      <c r="PFK11" s="184"/>
      <c r="PFL11" s="184"/>
      <c r="PFM11" s="184"/>
      <c r="PFN11" s="184"/>
      <c r="PFO11" s="184"/>
      <c r="PFP11" s="184"/>
      <c r="PFQ11" s="184"/>
      <c r="PFR11" s="184"/>
      <c r="PFS11" s="184"/>
      <c r="PFT11" s="184"/>
      <c r="PFU11" s="184"/>
      <c r="PFV11" s="184"/>
      <c r="PFW11" s="184"/>
      <c r="PFX11" s="184"/>
      <c r="PFY11" s="184"/>
      <c r="PFZ11" s="184"/>
      <c r="PGA11" s="184"/>
      <c r="PGB11" s="184"/>
      <c r="PGC11" s="184"/>
      <c r="PGD11" s="184"/>
      <c r="PGE11" s="184"/>
      <c r="PGF11" s="184"/>
      <c r="PGG11" s="184"/>
      <c r="PGH11" s="184"/>
      <c r="PGI11" s="184"/>
      <c r="PGJ11" s="184"/>
      <c r="PGK11" s="184"/>
      <c r="PGL11" s="184"/>
      <c r="PGM11" s="184"/>
      <c r="PGN11" s="184"/>
      <c r="PGO11" s="184"/>
      <c r="PGP11" s="184"/>
      <c r="PGQ11" s="184"/>
      <c r="PGR11" s="184"/>
      <c r="PGS11" s="184"/>
      <c r="PGT11" s="184"/>
      <c r="PGU11" s="184"/>
      <c r="PGV11" s="184"/>
      <c r="PGW11" s="184"/>
      <c r="PGX11" s="184"/>
      <c r="PGY11" s="184"/>
      <c r="PGZ11" s="184"/>
      <c r="PHA11" s="184"/>
      <c r="PHB11" s="184"/>
      <c r="PHC11" s="184"/>
      <c r="PHD11" s="184"/>
      <c r="PHE11" s="184"/>
      <c r="PHF11" s="184"/>
      <c r="PHG11" s="184"/>
      <c r="PHH11" s="184"/>
      <c r="PHI11" s="184"/>
      <c r="PHJ11" s="184"/>
      <c r="PHK11" s="184"/>
      <c r="PHL11" s="184"/>
      <c r="PHM11" s="184"/>
      <c r="PHN11" s="184"/>
      <c r="PHO11" s="184"/>
      <c r="PHP11" s="184"/>
      <c r="PHQ11" s="184"/>
      <c r="PHR11" s="184"/>
      <c r="PHS11" s="184"/>
      <c r="PHT11" s="184"/>
      <c r="PHU11" s="184"/>
      <c r="PHV11" s="184"/>
      <c r="PHW11" s="184"/>
      <c r="PHX11" s="184"/>
      <c r="PHY11" s="184"/>
      <c r="PHZ11" s="184"/>
      <c r="PIA11" s="184"/>
      <c r="PIB11" s="184"/>
      <c r="PIC11" s="184"/>
      <c r="PID11" s="184"/>
      <c r="PIE11" s="184"/>
      <c r="PIF11" s="184"/>
      <c r="PIG11" s="184"/>
      <c r="PIH11" s="184"/>
      <c r="PII11" s="184"/>
      <c r="PIJ11" s="184"/>
      <c r="PIK11" s="184"/>
      <c r="PIL11" s="184"/>
      <c r="PIM11" s="184"/>
      <c r="PIN11" s="184"/>
      <c r="PIO11" s="184"/>
      <c r="PIP11" s="184"/>
      <c r="PIQ11" s="184"/>
      <c r="PIR11" s="184"/>
      <c r="PIS11" s="184"/>
      <c r="PIT11" s="184"/>
      <c r="PIU11" s="184"/>
      <c r="PIV11" s="184"/>
      <c r="PIW11" s="184"/>
      <c r="PIX11" s="184"/>
      <c r="PIY11" s="184"/>
      <c r="PIZ11" s="184"/>
      <c r="PJA11" s="184"/>
      <c r="PJB11" s="184"/>
      <c r="PJC11" s="184"/>
      <c r="PJD11" s="184"/>
      <c r="PJE11" s="184"/>
      <c r="PJF11" s="184"/>
      <c r="PJG11" s="184"/>
      <c r="PJH11" s="184"/>
      <c r="PJI11" s="184"/>
      <c r="PJJ11" s="184"/>
      <c r="PJK11" s="184"/>
      <c r="PJL11" s="184"/>
      <c r="PJM11" s="184"/>
      <c r="PJN11" s="184"/>
      <c r="PJO11" s="184"/>
      <c r="PJP11" s="184"/>
      <c r="PJQ11" s="184"/>
      <c r="PJR11" s="184"/>
      <c r="PJS11" s="184"/>
      <c r="PJT11" s="184"/>
      <c r="PJU11" s="184"/>
      <c r="PJV11" s="184"/>
      <c r="PJW11" s="184"/>
      <c r="PJX11" s="184"/>
      <c r="PJY11" s="184"/>
      <c r="PJZ11" s="184"/>
      <c r="PKA11" s="184"/>
      <c r="PKB11" s="184"/>
      <c r="PKC11" s="184"/>
      <c r="PKD11" s="184"/>
      <c r="PKE11" s="184"/>
      <c r="PKF11" s="184"/>
      <c r="PKG11" s="184"/>
      <c r="PKH11" s="184"/>
      <c r="PKI11" s="184"/>
      <c r="PKJ11" s="184"/>
      <c r="PKK11" s="184"/>
      <c r="PKL11" s="184"/>
      <c r="PKM11" s="184"/>
      <c r="PKN11" s="184"/>
      <c r="PKO11" s="184"/>
      <c r="PKP11" s="184"/>
      <c r="PKQ11" s="184"/>
      <c r="PKR11" s="184"/>
      <c r="PKS11" s="184"/>
      <c r="PKT11" s="184"/>
      <c r="PKU11" s="184"/>
      <c r="PKV11" s="184"/>
      <c r="PKW11" s="184"/>
      <c r="PKX11" s="184"/>
      <c r="PKY11" s="184"/>
      <c r="PKZ11" s="184"/>
      <c r="PLA11" s="184"/>
      <c r="PLB11" s="184"/>
      <c r="PLC11" s="184"/>
      <c r="PLD11" s="184"/>
      <c r="PLE11" s="184"/>
      <c r="PLF11" s="184"/>
      <c r="PLG11" s="184"/>
      <c r="PLH11" s="184"/>
      <c r="PLI11" s="184"/>
      <c r="PLJ11" s="184"/>
      <c r="PLK11" s="184"/>
      <c r="PLL11" s="184"/>
      <c r="PLM11" s="184"/>
      <c r="PLN11" s="184"/>
      <c r="PLO11" s="184"/>
      <c r="PLP11" s="184"/>
      <c r="PLQ11" s="184"/>
      <c r="PLR11" s="184"/>
      <c r="PLS11" s="184"/>
      <c r="PLT11" s="184"/>
      <c r="PLU11" s="184"/>
      <c r="PLV11" s="184"/>
      <c r="PLW11" s="184"/>
      <c r="PLX11" s="184"/>
      <c r="PLY11" s="184"/>
      <c r="PLZ11" s="184"/>
      <c r="PMA11" s="184"/>
      <c r="PMB11" s="184"/>
      <c r="PMC11" s="184"/>
      <c r="PMD11" s="184"/>
      <c r="PME11" s="184"/>
      <c r="PMF11" s="184"/>
      <c r="PMG11" s="184"/>
      <c r="PMH11" s="184"/>
      <c r="PMI11" s="184"/>
      <c r="PMJ11" s="184"/>
      <c r="PMK11" s="184"/>
      <c r="PML11" s="184"/>
      <c r="PMM11" s="184"/>
      <c r="PMN11" s="184"/>
      <c r="PMO11" s="184"/>
      <c r="PMP11" s="184"/>
      <c r="PMQ11" s="184"/>
      <c r="PMR11" s="184"/>
      <c r="PMS11" s="184"/>
      <c r="PMT11" s="184"/>
      <c r="PMU11" s="184"/>
      <c r="PMV11" s="184"/>
      <c r="PMW11" s="184"/>
      <c r="PMX11" s="184"/>
      <c r="PMY11" s="184"/>
      <c r="PMZ11" s="184"/>
      <c r="PNA11" s="184"/>
      <c r="PNB11" s="184"/>
      <c r="PNC11" s="184"/>
      <c r="PND11" s="184"/>
      <c r="PNE11" s="184"/>
      <c r="PNF11" s="184"/>
      <c r="PNG11" s="184"/>
      <c r="PNH11" s="184"/>
      <c r="PNI11" s="184"/>
      <c r="PNJ11" s="184"/>
      <c r="PNK11" s="184"/>
      <c r="PNL11" s="184"/>
      <c r="PNM11" s="184"/>
      <c r="PNN11" s="184"/>
      <c r="PNO11" s="184"/>
      <c r="PNP11" s="184"/>
      <c r="PNQ11" s="184"/>
      <c r="PNR11" s="184"/>
      <c r="PNS11" s="184"/>
      <c r="PNT11" s="184"/>
      <c r="PNU11" s="184"/>
      <c r="PNV11" s="184"/>
      <c r="PNW11" s="184"/>
      <c r="PNX11" s="184"/>
      <c r="PNY11" s="184"/>
      <c r="PNZ11" s="184"/>
      <c r="POA11" s="184"/>
      <c r="POB11" s="184"/>
      <c r="POC11" s="184"/>
      <c r="POD11" s="184"/>
      <c r="POE11" s="184"/>
      <c r="POF11" s="184"/>
      <c r="POG11" s="184"/>
      <c r="POH11" s="184"/>
      <c r="POI11" s="184"/>
      <c r="POJ11" s="184"/>
      <c r="POK11" s="184"/>
      <c r="POL11" s="184"/>
      <c r="POM11" s="184"/>
      <c r="PON11" s="184"/>
      <c r="POO11" s="184"/>
      <c r="POP11" s="184"/>
      <c r="POQ11" s="184"/>
      <c r="POR11" s="184"/>
      <c r="POS11" s="184"/>
      <c r="POT11" s="184"/>
      <c r="POU11" s="184"/>
      <c r="POV11" s="184"/>
      <c r="POW11" s="184"/>
      <c r="POX11" s="184"/>
      <c r="POY11" s="184"/>
      <c r="POZ11" s="184"/>
      <c r="PPA11" s="184"/>
      <c r="PPB11" s="184"/>
      <c r="PPC11" s="184"/>
      <c r="PPD11" s="184"/>
      <c r="PPE11" s="184"/>
      <c r="PPF11" s="184"/>
      <c r="PPG11" s="184"/>
      <c r="PPH11" s="184"/>
      <c r="PPI11" s="184"/>
      <c r="PPJ11" s="184"/>
      <c r="PPK11" s="184"/>
      <c r="PPL11" s="184"/>
      <c r="PPM11" s="184"/>
      <c r="PPN11" s="184"/>
      <c r="PPO11" s="184"/>
      <c r="PPP11" s="184"/>
      <c r="PPQ11" s="184"/>
      <c r="PPR11" s="184"/>
      <c r="PPS11" s="184"/>
      <c r="PPT11" s="184"/>
      <c r="PPU11" s="184"/>
      <c r="PPV11" s="184"/>
      <c r="PPW11" s="184"/>
      <c r="PPX11" s="184"/>
      <c r="PPY11" s="184"/>
      <c r="PPZ11" s="184"/>
      <c r="PQA11" s="184"/>
      <c r="PQB11" s="184"/>
      <c r="PQC11" s="184"/>
      <c r="PQD11" s="184"/>
      <c r="PQE11" s="184"/>
      <c r="PQF11" s="184"/>
      <c r="PQG11" s="184"/>
      <c r="PQH11" s="184"/>
      <c r="PQI11" s="184"/>
      <c r="PQJ11" s="184"/>
      <c r="PQK11" s="184"/>
      <c r="PQL11" s="184"/>
      <c r="PQM11" s="184"/>
      <c r="PQN11" s="184"/>
      <c r="PQO11" s="184"/>
      <c r="PQP11" s="184"/>
      <c r="PQQ11" s="184"/>
      <c r="PQR11" s="184"/>
      <c r="PQS11" s="184"/>
      <c r="PQT11" s="184"/>
      <c r="PQU11" s="184"/>
      <c r="PQV11" s="184"/>
      <c r="PQW11" s="184"/>
      <c r="PQX11" s="184"/>
      <c r="PQY11" s="184"/>
      <c r="PQZ11" s="184"/>
      <c r="PRA11" s="184"/>
      <c r="PRB11" s="184"/>
      <c r="PRC11" s="184"/>
      <c r="PRD11" s="184"/>
      <c r="PRE11" s="184"/>
      <c r="PRF11" s="184"/>
      <c r="PRG11" s="184"/>
      <c r="PRH11" s="184"/>
      <c r="PRI11" s="184"/>
      <c r="PRJ11" s="184"/>
      <c r="PRK11" s="184"/>
      <c r="PRL11" s="184"/>
      <c r="PRM11" s="184"/>
      <c r="PRN11" s="184"/>
      <c r="PRO11" s="184"/>
      <c r="PRP11" s="184"/>
      <c r="PRQ11" s="184"/>
      <c r="PRR11" s="184"/>
      <c r="PRS11" s="184"/>
      <c r="PRT11" s="184"/>
      <c r="PRU11" s="184"/>
      <c r="PRV11" s="184"/>
      <c r="PRW11" s="184"/>
      <c r="PRX11" s="184"/>
      <c r="PRY11" s="184"/>
      <c r="PRZ11" s="184"/>
      <c r="PSA11" s="184"/>
      <c r="PSB11" s="184"/>
      <c r="PSC11" s="184"/>
      <c r="PSD11" s="184"/>
      <c r="PSE11" s="184"/>
      <c r="PSF11" s="184"/>
      <c r="PSG11" s="184"/>
      <c r="PSH11" s="184"/>
      <c r="PSI11" s="184"/>
      <c r="PSJ11" s="184"/>
      <c r="PSK11" s="184"/>
      <c r="PSL11" s="184"/>
      <c r="PSM11" s="184"/>
      <c r="PSN11" s="184"/>
      <c r="PSO11" s="184"/>
      <c r="PSP11" s="184"/>
      <c r="PSQ11" s="184"/>
      <c r="PSR11" s="184"/>
      <c r="PSS11" s="184"/>
      <c r="PST11" s="184"/>
      <c r="PSU11" s="184"/>
      <c r="PSV11" s="184"/>
      <c r="PSW11" s="184"/>
      <c r="PSX11" s="184"/>
      <c r="PSY11" s="184"/>
      <c r="PSZ11" s="184"/>
      <c r="PTA11" s="184"/>
      <c r="PTB11" s="184"/>
      <c r="PTC11" s="184"/>
      <c r="PTD11" s="184"/>
      <c r="PTE11" s="184"/>
      <c r="PTF11" s="184"/>
      <c r="PTG11" s="184"/>
      <c r="PTH11" s="184"/>
      <c r="PTI11" s="184"/>
      <c r="PTJ11" s="184"/>
      <c r="PTK11" s="184"/>
      <c r="PTL11" s="184"/>
      <c r="PTM11" s="184"/>
      <c r="PTN11" s="184"/>
      <c r="PTO11" s="184"/>
      <c r="PTP11" s="184"/>
      <c r="PTQ11" s="184"/>
      <c r="PTR11" s="184"/>
      <c r="PTS11" s="184"/>
      <c r="PTT11" s="184"/>
      <c r="PTU11" s="184"/>
      <c r="PTV11" s="184"/>
      <c r="PTW11" s="184"/>
      <c r="PTX11" s="184"/>
      <c r="PTY11" s="184"/>
      <c r="PTZ11" s="184"/>
      <c r="PUA11" s="184"/>
      <c r="PUB11" s="184"/>
      <c r="PUC11" s="184"/>
      <c r="PUD11" s="184"/>
      <c r="PUE11" s="184"/>
      <c r="PUF11" s="184"/>
      <c r="PUG11" s="184"/>
      <c r="PUH11" s="184"/>
      <c r="PUI11" s="184"/>
      <c r="PUJ11" s="184"/>
      <c r="PUK11" s="184"/>
      <c r="PUL11" s="184"/>
      <c r="PUM11" s="184"/>
      <c r="PUN11" s="184"/>
      <c r="PUO11" s="184"/>
      <c r="PUP11" s="184"/>
      <c r="PUQ11" s="184"/>
      <c r="PUR11" s="184"/>
      <c r="PUS11" s="184"/>
      <c r="PUT11" s="184"/>
      <c r="PUU11" s="184"/>
      <c r="PUV11" s="184"/>
      <c r="PUW11" s="184"/>
      <c r="PUX11" s="184"/>
      <c r="PUY11" s="184"/>
      <c r="PUZ11" s="184"/>
      <c r="PVA11" s="184"/>
      <c r="PVB11" s="184"/>
      <c r="PVC11" s="184"/>
      <c r="PVD11" s="184"/>
      <c r="PVE11" s="184"/>
      <c r="PVF11" s="184"/>
      <c r="PVG11" s="184"/>
      <c r="PVH11" s="184"/>
      <c r="PVI11" s="184"/>
      <c r="PVJ11" s="184"/>
      <c r="PVK11" s="184"/>
      <c r="PVL11" s="184"/>
      <c r="PVM11" s="184"/>
      <c r="PVN11" s="184"/>
      <c r="PVO11" s="184"/>
      <c r="PVP11" s="184"/>
      <c r="PVQ11" s="184"/>
      <c r="PVR11" s="184"/>
      <c r="PVS11" s="184"/>
      <c r="PVT11" s="184"/>
      <c r="PVU11" s="184"/>
      <c r="PVV11" s="184"/>
      <c r="PVW11" s="184"/>
      <c r="PVX11" s="184"/>
      <c r="PVY11" s="184"/>
      <c r="PVZ11" s="184"/>
      <c r="PWA11" s="184"/>
      <c r="PWB11" s="184"/>
      <c r="PWC11" s="184"/>
      <c r="PWD11" s="184"/>
      <c r="PWE11" s="184"/>
      <c r="PWF11" s="184"/>
      <c r="PWG11" s="184"/>
      <c r="PWH11" s="184"/>
      <c r="PWI11" s="184"/>
      <c r="PWJ11" s="184"/>
      <c r="PWK11" s="184"/>
      <c r="PWL11" s="184"/>
      <c r="PWM11" s="184"/>
      <c r="PWN11" s="184"/>
      <c r="PWO11" s="184"/>
      <c r="PWP11" s="184"/>
      <c r="PWQ11" s="184"/>
      <c r="PWR11" s="184"/>
      <c r="PWS11" s="184"/>
      <c r="PWT11" s="184"/>
      <c r="PWU11" s="184"/>
      <c r="PWV11" s="184"/>
      <c r="PWW11" s="184"/>
      <c r="PWX11" s="184"/>
      <c r="PWY11" s="184"/>
      <c r="PWZ11" s="184"/>
      <c r="PXA11" s="184"/>
      <c r="PXB11" s="184"/>
      <c r="PXC11" s="184"/>
      <c r="PXD11" s="184"/>
      <c r="PXE11" s="184"/>
      <c r="PXF11" s="184"/>
      <c r="PXG11" s="184"/>
      <c r="PXH11" s="184"/>
      <c r="PXI11" s="184"/>
      <c r="PXJ11" s="184"/>
      <c r="PXK11" s="184"/>
      <c r="PXL11" s="184"/>
      <c r="PXM11" s="184"/>
      <c r="PXN11" s="184"/>
      <c r="PXO11" s="184"/>
      <c r="PXP11" s="184"/>
      <c r="PXQ11" s="184"/>
      <c r="PXR11" s="184"/>
      <c r="PXS11" s="184"/>
      <c r="PXT11" s="184"/>
      <c r="PXU11" s="184"/>
      <c r="PXV11" s="184"/>
      <c r="PXW11" s="184"/>
      <c r="PXX11" s="184"/>
      <c r="PXY11" s="184"/>
      <c r="PXZ11" s="184"/>
      <c r="PYA11" s="184"/>
      <c r="PYB11" s="184"/>
      <c r="PYC11" s="184"/>
      <c r="PYD11" s="184"/>
      <c r="PYE11" s="184"/>
      <c r="PYF11" s="184"/>
      <c r="PYG11" s="184"/>
      <c r="PYH11" s="184"/>
      <c r="PYI11" s="184"/>
      <c r="PYJ11" s="184"/>
      <c r="PYK11" s="184"/>
      <c r="PYL11" s="184"/>
      <c r="PYM11" s="184"/>
      <c r="PYN11" s="184"/>
      <c r="PYO11" s="184"/>
      <c r="PYP11" s="184"/>
      <c r="PYQ11" s="184"/>
      <c r="PYR11" s="184"/>
      <c r="PYS11" s="184"/>
      <c r="PYT11" s="184"/>
      <c r="PYU11" s="184"/>
      <c r="PYV11" s="184"/>
      <c r="PYW11" s="184"/>
      <c r="PYX11" s="184"/>
      <c r="PYY11" s="184"/>
      <c r="PYZ11" s="184"/>
      <c r="PZA11" s="184"/>
      <c r="PZB11" s="184"/>
      <c r="PZC11" s="184"/>
      <c r="PZD11" s="184"/>
      <c r="PZE11" s="184"/>
      <c r="PZF11" s="184"/>
      <c r="PZG11" s="184"/>
      <c r="PZH11" s="184"/>
      <c r="PZI11" s="184"/>
      <c r="PZJ11" s="184"/>
      <c r="PZK11" s="184"/>
      <c r="PZL11" s="184"/>
      <c r="PZM11" s="184"/>
      <c r="PZN11" s="184"/>
      <c r="PZO11" s="184"/>
      <c r="PZP11" s="184"/>
      <c r="PZQ11" s="184"/>
      <c r="PZR11" s="184"/>
      <c r="PZS11" s="184"/>
      <c r="PZT11" s="184"/>
      <c r="PZU11" s="184"/>
      <c r="PZV11" s="184"/>
      <c r="PZW11" s="184"/>
      <c r="PZX11" s="184"/>
      <c r="PZY11" s="184"/>
      <c r="PZZ11" s="184"/>
      <c r="QAA11" s="184"/>
      <c r="QAB11" s="184"/>
      <c r="QAC11" s="184"/>
      <c r="QAD11" s="184"/>
      <c r="QAE11" s="184"/>
      <c r="QAF11" s="184"/>
      <c r="QAG11" s="184"/>
      <c r="QAH11" s="184"/>
      <c r="QAI11" s="184"/>
      <c r="QAJ11" s="184"/>
      <c r="QAK11" s="184"/>
      <c r="QAL11" s="184"/>
      <c r="QAM11" s="184"/>
      <c r="QAN11" s="184"/>
      <c r="QAO11" s="184"/>
      <c r="QAP11" s="184"/>
      <c r="QAQ11" s="184"/>
      <c r="QAR11" s="184"/>
      <c r="QAS11" s="184"/>
      <c r="QAT11" s="184"/>
      <c r="QAU11" s="184"/>
      <c r="QAV11" s="184"/>
      <c r="QAW11" s="184"/>
      <c r="QAX11" s="184"/>
      <c r="QAY11" s="184"/>
      <c r="QAZ11" s="184"/>
      <c r="QBA11" s="184"/>
      <c r="QBB11" s="184"/>
      <c r="QBC11" s="184"/>
      <c r="QBD11" s="184"/>
      <c r="QBE11" s="184"/>
      <c r="QBF11" s="184"/>
      <c r="QBG11" s="184"/>
      <c r="QBH11" s="184"/>
      <c r="QBI11" s="184"/>
      <c r="QBJ11" s="184"/>
      <c r="QBK11" s="184"/>
      <c r="QBL11" s="184"/>
      <c r="QBM11" s="184"/>
      <c r="QBN11" s="184"/>
      <c r="QBO11" s="184"/>
      <c r="QBP11" s="184"/>
      <c r="QBQ11" s="184"/>
      <c r="QBR11" s="184"/>
      <c r="QBS11" s="184"/>
      <c r="QBT11" s="184"/>
      <c r="QBU11" s="184"/>
      <c r="QBV11" s="184"/>
      <c r="QBW11" s="184"/>
      <c r="QBX11" s="184"/>
      <c r="QBY11" s="184"/>
      <c r="QBZ11" s="184"/>
      <c r="QCA11" s="184"/>
      <c r="QCB11" s="184"/>
      <c r="QCC11" s="184"/>
      <c r="QCD11" s="184"/>
      <c r="QCE11" s="184"/>
      <c r="QCF11" s="184"/>
      <c r="QCG11" s="184"/>
      <c r="QCH11" s="184"/>
      <c r="QCI11" s="184"/>
      <c r="QCJ11" s="184"/>
      <c r="QCK11" s="184"/>
      <c r="QCL11" s="184"/>
      <c r="QCM11" s="184"/>
      <c r="QCN11" s="184"/>
      <c r="QCO11" s="184"/>
      <c r="QCP11" s="184"/>
      <c r="QCQ11" s="184"/>
      <c r="QCR11" s="184"/>
      <c r="QCS11" s="184"/>
      <c r="QCT11" s="184"/>
      <c r="QCU11" s="184"/>
      <c r="QCV11" s="184"/>
      <c r="QCW11" s="184"/>
      <c r="QCX11" s="184"/>
      <c r="QCY11" s="184"/>
      <c r="QCZ11" s="184"/>
      <c r="QDA11" s="184"/>
      <c r="QDB11" s="184"/>
      <c r="QDC11" s="184"/>
      <c r="QDD11" s="184"/>
      <c r="QDE11" s="184"/>
      <c r="QDF11" s="184"/>
      <c r="QDG11" s="184"/>
      <c r="QDH11" s="184"/>
      <c r="QDI11" s="184"/>
      <c r="QDJ11" s="184"/>
      <c r="QDK11" s="184"/>
      <c r="QDL11" s="184"/>
      <c r="QDM11" s="184"/>
      <c r="QDN11" s="184"/>
      <c r="QDO11" s="184"/>
      <c r="QDP11" s="184"/>
      <c r="QDQ11" s="184"/>
      <c r="QDR11" s="184"/>
      <c r="QDS11" s="184"/>
      <c r="QDT11" s="184"/>
      <c r="QDU11" s="184"/>
      <c r="QDV11" s="184"/>
      <c r="QDW11" s="184"/>
      <c r="QDX11" s="184"/>
      <c r="QDY11" s="184"/>
      <c r="QDZ11" s="184"/>
      <c r="QEA11" s="184"/>
      <c r="QEB11" s="184"/>
      <c r="QEC11" s="184"/>
      <c r="QED11" s="184"/>
      <c r="QEE11" s="184"/>
      <c r="QEF11" s="184"/>
      <c r="QEG11" s="184"/>
      <c r="QEH11" s="184"/>
      <c r="QEI11" s="184"/>
      <c r="QEJ11" s="184"/>
      <c r="QEK11" s="184"/>
      <c r="QEL11" s="184"/>
      <c r="QEM11" s="184"/>
      <c r="QEN11" s="184"/>
      <c r="QEO11" s="184"/>
      <c r="QEP11" s="184"/>
      <c r="QEQ11" s="184"/>
      <c r="QER11" s="184"/>
      <c r="QES11" s="184"/>
      <c r="QET11" s="184"/>
      <c r="QEU11" s="184"/>
      <c r="QEV11" s="184"/>
      <c r="QEW11" s="184"/>
      <c r="QEX11" s="184"/>
      <c r="QEY11" s="184"/>
      <c r="QEZ11" s="184"/>
      <c r="QFA11" s="184"/>
      <c r="QFB11" s="184"/>
      <c r="QFC11" s="184"/>
      <c r="QFD11" s="184"/>
      <c r="QFE11" s="184"/>
      <c r="QFF11" s="184"/>
      <c r="QFG11" s="184"/>
      <c r="QFH11" s="184"/>
      <c r="QFI11" s="184"/>
      <c r="QFJ11" s="184"/>
      <c r="QFK11" s="184"/>
      <c r="QFL11" s="184"/>
      <c r="QFM11" s="184"/>
      <c r="QFN11" s="184"/>
      <c r="QFO11" s="184"/>
      <c r="QFP11" s="184"/>
      <c r="QFQ11" s="184"/>
      <c r="QFR11" s="184"/>
      <c r="QFS11" s="184"/>
      <c r="QFT11" s="184"/>
      <c r="QFU11" s="184"/>
      <c r="QFV11" s="184"/>
      <c r="QFW11" s="184"/>
      <c r="QFX11" s="184"/>
      <c r="QFY11" s="184"/>
      <c r="QFZ11" s="184"/>
      <c r="QGA11" s="184"/>
      <c r="QGB11" s="184"/>
      <c r="QGC11" s="184"/>
      <c r="QGD11" s="184"/>
      <c r="QGE11" s="184"/>
      <c r="QGF11" s="184"/>
      <c r="QGG11" s="184"/>
      <c r="QGH11" s="184"/>
      <c r="QGI11" s="184"/>
      <c r="QGJ11" s="184"/>
      <c r="QGK11" s="184"/>
      <c r="QGL11" s="184"/>
      <c r="QGM11" s="184"/>
      <c r="QGN11" s="184"/>
      <c r="QGO11" s="184"/>
      <c r="QGP11" s="184"/>
      <c r="QGQ11" s="184"/>
      <c r="QGR11" s="184"/>
      <c r="QGS11" s="184"/>
      <c r="QGT11" s="184"/>
      <c r="QGU11" s="184"/>
      <c r="QGV11" s="184"/>
      <c r="QGW11" s="184"/>
      <c r="QGX11" s="184"/>
      <c r="QGY11" s="184"/>
      <c r="QGZ11" s="184"/>
      <c r="QHA11" s="184"/>
      <c r="QHB11" s="184"/>
      <c r="QHC11" s="184"/>
      <c r="QHD11" s="184"/>
      <c r="QHE11" s="184"/>
      <c r="QHF11" s="184"/>
      <c r="QHG11" s="184"/>
      <c r="QHH11" s="184"/>
      <c r="QHI11" s="184"/>
      <c r="QHJ11" s="184"/>
      <c r="QHK11" s="184"/>
      <c r="QHL11" s="184"/>
      <c r="QHM11" s="184"/>
      <c r="QHN11" s="184"/>
      <c r="QHO11" s="184"/>
      <c r="QHP11" s="184"/>
      <c r="QHQ11" s="184"/>
      <c r="QHR11" s="184"/>
      <c r="QHS11" s="184"/>
      <c r="QHT11" s="184"/>
      <c r="QHU11" s="184"/>
      <c r="QHV11" s="184"/>
      <c r="QHW11" s="184"/>
      <c r="QHX11" s="184"/>
      <c r="QHY11" s="184"/>
      <c r="QHZ11" s="184"/>
      <c r="QIA11" s="184"/>
      <c r="QIB11" s="184"/>
      <c r="QIC11" s="184"/>
      <c r="QID11" s="184"/>
      <c r="QIE11" s="184"/>
      <c r="QIF11" s="184"/>
      <c r="QIG11" s="184"/>
      <c r="QIH11" s="184"/>
      <c r="QII11" s="184"/>
      <c r="QIJ11" s="184"/>
      <c r="QIK11" s="184"/>
      <c r="QIL11" s="184"/>
      <c r="QIM11" s="184"/>
      <c r="QIN11" s="184"/>
      <c r="QIO11" s="184"/>
      <c r="QIP11" s="184"/>
      <c r="QIQ11" s="184"/>
      <c r="QIR11" s="184"/>
      <c r="QIS11" s="184"/>
      <c r="QIT11" s="184"/>
      <c r="QIU11" s="184"/>
      <c r="QIV11" s="184"/>
      <c r="QIW11" s="184"/>
      <c r="QIX11" s="184"/>
      <c r="QIY11" s="184"/>
      <c r="QIZ11" s="184"/>
      <c r="QJA11" s="184"/>
      <c r="QJB11" s="184"/>
      <c r="QJC11" s="184"/>
      <c r="QJD11" s="184"/>
      <c r="QJE11" s="184"/>
      <c r="QJF11" s="184"/>
      <c r="QJG11" s="184"/>
      <c r="QJH11" s="184"/>
      <c r="QJI11" s="184"/>
      <c r="QJJ11" s="184"/>
      <c r="QJK11" s="184"/>
      <c r="QJL11" s="184"/>
      <c r="QJM11" s="184"/>
      <c r="QJN11" s="184"/>
      <c r="QJO11" s="184"/>
      <c r="QJP11" s="184"/>
      <c r="QJQ11" s="184"/>
      <c r="QJR11" s="184"/>
      <c r="QJS11" s="184"/>
      <c r="QJT11" s="184"/>
      <c r="QJU11" s="184"/>
      <c r="QJV11" s="184"/>
      <c r="QJW11" s="184"/>
      <c r="QJX11" s="184"/>
      <c r="QJY11" s="184"/>
      <c r="QJZ11" s="184"/>
      <c r="QKA11" s="184"/>
      <c r="QKB11" s="184"/>
      <c r="QKC11" s="184"/>
      <c r="QKD11" s="184"/>
      <c r="QKE11" s="184"/>
      <c r="QKF11" s="184"/>
      <c r="QKG11" s="184"/>
      <c r="QKH11" s="184"/>
      <c r="QKI11" s="184"/>
      <c r="QKJ11" s="184"/>
      <c r="QKK11" s="184"/>
      <c r="QKL11" s="184"/>
      <c r="QKM11" s="184"/>
      <c r="QKN11" s="184"/>
      <c r="QKO11" s="184"/>
      <c r="QKP11" s="184"/>
      <c r="QKQ11" s="184"/>
      <c r="QKR11" s="184"/>
      <c r="QKS11" s="184"/>
      <c r="QKT11" s="184"/>
      <c r="QKU11" s="184"/>
      <c r="QKV11" s="184"/>
      <c r="QKW11" s="184"/>
      <c r="QKX11" s="184"/>
      <c r="QKY11" s="184"/>
      <c r="QKZ11" s="184"/>
      <c r="QLA11" s="184"/>
      <c r="QLB11" s="184"/>
      <c r="QLC11" s="184"/>
      <c r="QLD11" s="184"/>
      <c r="QLE11" s="184"/>
      <c r="QLF11" s="184"/>
      <c r="QLG11" s="184"/>
      <c r="QLH11" s="184"/>
      <c r="QLI11" s="184"/>
      <c r="QLJ11" s="184"/>
      <c r="QLK11" s="184"/>
      <c r="QLL11" s="184"/>
      <c r="QLM11" s="184"/>
      <c r="QLN11" s="184"/>
      <c r="QLO11" s="184"/>
      <c r="QLP11" s="184"/>
      <c r="QLQ11" s="184"/>
      <c r="QLR11" s="184"/>
      <c r="QLS11" s="184"/>
      <c r="QLT11" s="184"/>
      <c r="QLU11" s="184"/>
      <c r="QLV11" s="184"/>
      <c r="QLW11" s="184"/>
      <c r="QLX11" s="184"/>
      <c r="QLY11" s="184"/>
      <c r="QLZ11" s="184"/>
      <c r="QMA11" s="184"/>
      <c r="QMB11" s="184"/>
      <c r="QMC11" s="184"/>
      <c r="QMD11" s="184"/>
      <c r="QME11" s="184"/>
      <c r="QMF11" s="184"/>
      <c r="QMG11" s="184"/>
      <c r="QMH11" s="184"/>
      <c r="QMI11" s="184"/>
      <c r="QMJ11" s="184"/>
      <c r="QMK11" s="184"/>
      <c r="QML11" s="184"/>
      <c r="QMM11" s="184"/>
      <c r="QMN11" s="184"/>
      <c r="QMO11" s="184"/>
      <c r="QMP11" s="184"/>
      <c r="QMQ11" s="184"/>
      <c r="QMR11" s="184"/>
      <c r="QMS11" s="184"/>
      <c r="QMT11" s="184"/>
      <c r="QMU11" s="184"/>
      <c r="QMV11" s="184"/>
      <c r="QMW11" s="184"/>
      <c r="QMX11" s="184"/>
      <c r="QMY11" s="184"/>
      <c r="QMZ11" s="184"/>
      <c r="QNA11" s="184"/>
      <c r="QNB11" s="184"/>
      <c r="QNC11" s="184"/>
      <c r="QND11" s="184"/>
      <c r="QNE11" s="184"/>
      <c r="QNF11" s="184"/>
      <c r="QNG11" s="184"/>
      <c r="QNH11" s="184"/>
      <c r="QNI11" s="184"/>
      <c r="QNJ11" s="184"/>
      <c r="QNK11" s="184"/>
      <c r="QNL11" s="184"/>
      <c r="QNM11" s="184"/>
      <c r="QNN11" s="184"/>
      <c r="QNO11" s="184"/>
      <c r="QNP11" s="184"/>
      <c r="QNQ11" s="184"/>
      <c r="QNR11" s="184"/>
      <c r="QNS11" s="184"/>
      <c r="QNT11" s="184"/>
      <c r="QNU11" s="184"/>
      <c r="QNV11" s="184"/>
      <c r="QNW11" s="184"/>
      <c r="QNX11" s="184"/>
      <c r="QNY11" s="184"/>
      <c r="QNZ11" s="184"/>
      <c r="QOA11" s="184"/>
      <c r="QOB11" s="184"/>
      <c r="QOC11" s="184"/>
      <c r="QOD11" s="184"/>
      <c r="QOE11" s="184"/>
      <c r="QOF11" s="184"/>
      <c r="QOG11" s="184"/>
      <c r="QOH11" s="184"/>
      <c r="QOI11" s="184"/>
      <c r="QOJ11" s="184"/>
      <c r="QOK11" s="184"/>
      <c r="QOL11" s="184"/>
      <c r="QOM11" s="184"/>
      <c r="QON11" s="184"/>
      <c r="QOO11" s="184"/>
      <c r="QOP11" s="184"/>
      <c r="QOQ11" s="184"/>
      <c r="QOR11" s="184"/>
      <c r="QOS11" s="184"/>
      <c r="QOT11" s="184"/>
      <c r="QOU11" s="184"/>
      <c r="QOV11" s="184"/>
      <c r="QOW11" s="184"/>
      <c r="QOX11" s="184"/>
      <c r="QOY11" s="184"/>
      <c r="QOZ11" s="184"/>
      <c r="QPA11" s="184"/>
      <c r="QPB11" s="184"/>
      <c r="QPC11" s="184"/>
      <c r="QPD11" s="184"/>
      <c r="QPE11" s="184"/>
      <c r="QPF11" s="184"/>
      <c r="QPG11" s="184"/>
      <c r="QPH11" s="184"/>
      <c r="QPI11" s="184"/>
      <c r="QPJ11" s="184"/>
      <c r="QPK11" s="184"/>
      <c r="QPL11" s="184"/>
      <c r="QPM11" s="184"/>
      <c r="QPN11" s="184"/>
      <c r="QPO11" s="184"/>
      <c r="QPP11" s="184"/>
      <c r="QPQ11" s="184"/>
      <c r="QPR11" s="184"/>
      <c r="QPS11" s="184"/>
      <c r="QPT11" s="184"/>
      <c r="QPU11" s="184"/>
      <c r="QPV11" s="184"/>
      <c r="QPW11" s="184"/>
      <c r="QPX11" s="184"/>
      <c r="QPY11" s="184"/>
      <c r="QPZ11" s="184"/>
      <c r="QQA11" s="184"/>
      <c r="QQB11" s="184"/>
      <c r="QQC11" s="184"/>
      <c r="QQD11" s="184"/>
      <c r="QQE11" s="184"/>
      <c r="QQF11" s="184"/>
      <c r="QQG11" s="184"/>
      <c r="QQH11" s="184"/>
      <c r="QQI11" s="184"/>
      <c r="QQJ11" s="184"/>
      <c r="QQK11" s="184"/>
      <c r="QQL11" s="184"/>
      <c r="QQM11" s="184"/>
      <c r="QQN11" s="184"/>
      <c r="QQO11" s="184"/>
      <c r="QQP11" s="184"/>
      <c r="QQQ11" s="184"/>
      <c r="QQR11" s="184"/>
      <c r="QQS11" s="184"/>
      <c r="QQT11" s="184"/>
      <c r="QQU11" s="184"/>
      <c r="QQV11" s="184"/>
      <c r="QQW11" s="184"/>
      <c r="QQX11" s="184"/>
      <c r="QQY11" s="184"/>
      <c r="QQZ11" s="184"/>
      <c r="QRA11" s="184"/>
      <c r="QRB11" s="184"/>
      <c r="QRC11" s="184"/>
      <c r="QRD11" s="184"/>
      <c r="QRE11" s="184"/>
      <c r="QRF11" s="184"/>
      <c r="QRG11" s="184"/>
      <c r="QRH11" s="184"/>
      <c r="QRI11" s="184"/>
      <c r="QRJ11" s="184"/>
      <c r="QRK11" s="184"/>
      <c r="QRL11" s="184"/>
      <c r="QRM11" s="184"/>
      <c r="QRN11" s="184"/>
      <c r="QRO11" s="184"/>
      <c r="QRP11" s="184"/>
      <c r="QRQ11" s="184"/>
      <c r="QRR11" s="184"/>
      <c r="QRS11" s="184"/>
      <c r="QRT11" s="184"/>
      <c r="QRU11" s="184"/>
      <c r="QRV11" s="184"/>
      <c r="QRW11" s="184"/>
      <c r="QRX11" s="184"/>
      <c r="QRY11" s="184"/>
      <c r="QRZ11" s="184"/>
      <c r="QSA11" s="184"/>
      <c r="QSB11" s="184"/>
      <c r="QSC11" s="184"/>
      <c r="QSD11" s="184"/>
      <c r="QSE11" s="184"/>
      <c r="QSF11" s="184"/>
      <c r="QSG11" s="184"/>
      <c r="QSH11" s="184"/>
      <c r="QSI11" s="184"/>
      <c r="QSJ11" s="184"/>
      <c r="QSK11" s="184"/>
      <c r="QSL11" s="184"/>
      <c r="QSM11" s="184"/>
      <c r="QSN11" s="184"/>
      <c r="QSO11" s="184"/>
      <c r="QSP11" s="184"/>
      <c r="QSQ11" s="184"/>
      <c r="QSR11" s="184"/>
      <c r="QSS11" s="184"/>
      <c r="QST11" s="184"/>
      <c r="QSU11" s="184"/>
      <c r="QSV11" s="184"/>
      <c r="QSW11" s="184"/>
      <c r="QSX11" s="184"/>
      <c r="QSY11" s="184"/>
      <c r="QSZ11" s="184"/>
      <c r="QTA11" s="184"/>
      <c r="QTB11" s="184"/>
      <c r="QTC11" s="184"/>
      <c r="QTD11" s="184"/>
      <c r="QTE11" s="184"/>
      <c r="QTF11" s="184"/>
      <c r="QTG11" s="184"/>
      <c r="QTH11" s="184"/>
      <c r="QTI11" s="184"/>
      <c r="QTJ11" s="184"/>
      <c r="QTK11" s="184"/>
      <c r="QTL11" s="184"/>
      <c r="QTM11" s="184"/>
      <c r="QTN11" s="184"/>
      <c r="QTO11" s="184"/>
      <c r="QTP11" s="184"/>
      <c r="QTQ11" s="184"/>
      <c r="QTR11" s="184"/>
      <c r="QTS11" s="184"/>
      <c r="QTT11" s="184"/>
      <c r="QTU11" s="184"/>
      <c r="QTV11" s="184"/>
      <c r="QTW11" s="184"/>
      <c r="QTX11" s="184"/>
      <c r="QTY11" s="184"/>
      <c r="QTZ11" s="184"/>
      <c r="QUA11" s="184"/>
      <c r="QUB11" s="184"/>
      <c r="QUC11" s="184"/>
      <c r="QUD11" s="184"/>
      <c r="QUE11" s="184"/>
      <c r="QUF11" s="184"/>
      <c r="QUG11" s="184"/>
      <c r="QUH11" s="184"/>
      <c r="QUI11" s="184"/>
      <c r="QUJ11" s="184"/>
      <c r="QUK11" s="184"/>
      <c r="QUL11" s="184"/>
      <c r="QUM11" s="184"/>
      <c r="QUN11" s="184"/>
      <c r="QUO11" s="184"/>
      <c r="QUP11" s="184"/>
      <c r="QUQ11" s="184"/>
      <c r="QUR11" s="184"/>
      <c r="QUS11" s="184"/>
      <c r="QUT11" s="184"/>
      <c r="QUU11" s="184"/>
      <c r="QUV11" s="184"/>
      <c r="QUW11" s="184"/>
      <c r="QUX11" s="184"/>
      <c r="QUY11" s="184"/>
      <c r="QUZ11" s="184"/>
      <c r="QVA11" s="184"/>
      <c r="QVB11" s="184"/>
      <c r="QVC11" s="184"/>
      <c r="QVD11" s="184"/>
      <c r="QVE11" s="184"/>
      <c r="QVF11" s="184"/>
      <c r="QVG11" s="184"/>
      <c r="QVH11" s="184"/>
      <c r="QVI11" s="184"/>
      <c r="QVJ11" s="184"/>
      <c r="QVK11" s="184"/>
      <c r="QVL11" s="184"/>
      <c r="QVM11" s="184"/>
      <c r="QVN11" s="184"/>
      <c r="QVO11" s="184"/>
      <c r="QVP11" s="184"/>
      <c r="QVQ11" s="184"/>
      <c r="QVR11" s="184"/>
      <c r="QVS11" s="184"/>
      <c r="QVT11" s="184"/>
      <c r="QVU11" s="184"/>
      <c r="QVV11" s="184"/>
      <c r="QVW11" s="184"/>
      <c r="QVX11" s="184"/>
      <c r="QVY11" s="184"/>
      <c r="QVZ11" s="184"/>
      <c r="QWA11" s="184"/>
      <c r="QWB11" s="184"/>
      <c r="QWC11" s="184"/>
      <c r="QWD11" s="184"/>
      <c r="QWE11" s="184"/>
      <c r="QWF11" s="184"/>
      <c r="QWG11" s="184"/>
      <c r="QWH11" s="184"/>
      <c r="QWI11" s="184"/>
      <c r="QWJ11" s="184"/>
      <c r="QWK11" s="184"/>
      <c r="QWL11" s="184"/>
      <c r="QWM11" s="184"/>
      <c r="QWN11" s="184"/>
      <c r="QWO11" s="184"/>
      <c r="QWP11" s="184"/>
      <c r="QWQ11" s="184"/>
      <c r="QWR11" s="184"/>
      <c r="QWS11" s="184"/>
      <c r="QWT11" s="184"/>
      <c r="QWU11" s="184"/>
      <c r="QWV11" s="184"/>
      <c r="QWW11" s="184"/>
      <c r="QWX11" s="184"/>
      <c r="QWY11" s="184"/>
      <c r="QWZ11" s="184"/>
      <c r="QXA11" s="184"/>
      <c r="QXB11" s="184"/>
      <c r="QXC11" s="184"/>
      <c r="QXD11" s="184"/>
      <c r="QXE11" s="184"/>
      <c r="QXF11" s="184"/>
      <c r="QXG11" s="184"/>
      <c r="QXH11" s="184"/>
      <c r="QXI11" s="184"/>
      <c r="QXJ11" s="184"/>
      <c r="QXK11" s="184"/>
      <c r="QXL11" s="184"/>
      <c r="QXM11" s="184"/>
      <c r="QXN11" s="184"/>
      <c r="QXO11" s="184"/>
      <c r="QXP11" s="184"/>
      <c r="QXQ11" s="184"/>
      <c r="QXR11" s="184"/>
      <c r="QXS11" s="184"/>
      <c r="QXT11" s="184"/>
      <c r="QXU11" s="184"/>
      <c r="QXV11" s="184"/>
      <c r="QXW11" s="184"/>
      <c r="QXX11" s="184"/>
      <c r="QXY11" s="184"/>
      <c r="QXZ11" s="184"/>
      <c r="QYA11" s="184"/>
      <c r="QYB11" s="184"/>
      <c r="QYC11" s="184"/>
      <c r="QYD11" s="184"/>
      <c r="QYE11" s="184"/>
      <c r="QYF11" s="184"/>
      <c r="QYG11" s="184"/>
      <c r="QYH11" s="184"/>
      <c r="QYI11" s="184"/>
      <c r="QYJ11" s="184"/>
      <c r="QYK11" s="184"/>
      <c r="QYL11" s="184"/>
      <c r="QYM11" s="184"/>
      <c r="QYN11" s="184"/>
      <c r="QYO11" s="184"/>
      <c r="QYP11" s="184"/>
      <c r="QYQ11" s="184"/>
      <c r="QYR11" s="184"/>
      <c r="QYS11" s="184"/>
      <c r="QYT11" s="184"/>
      <c r="QYU11" s="184"/>
      <c r="QYV11" s="184"/>
      <c r="QYW11" s="184"/>
      <c r="QYX11" s="184"/>
      <c r="QYY11" s="184"/>
      <c r="QYZ11" s="184"/>
      <c r="QZA11" s="184"/>
      <c r="QZB11" s="184"/>
      <c r="QZC11" s="184"/>
      <c r="QZD11" s="184"/>
      <c r="QZE11" s="184"/>
      <c r="QZF11" s="184"/>
      <c r="QZG11" s="184"/>
      <c r="QZH11" s="184"/>
      <c r="QZI11" s="184"/>
      <c r="QZJ11" s="184"/>
      <c r="QZK11" s="184"/>
      <c r="QZL11" s="184"/>
      <c r="QZM11" s="184"/>
      <c r="QZN11" s="184"/>
      <c r="QZO11" s="184"/>
      <c r="QZP11" s="184"/>
      <c r="QZQ11" s="184"/>
      <c r="QZR11" s="184"/>
      <c r="QZS11" s="184"/>
      <c r="QZT11" s="184"/>
      <c r="QZU11" s="184"/>
      <c r="QZV11" s="184"/>
      <c r="QZW11" s="184"/>
      <c r="QZX11" s="184"/>
      <c r="QZY11" s="184"/>
      <c r="QZZ11" s="184"/>
      <c r="RAA11" s="184"/>
      <c r="RAB11" s="184"/>
      <c r="RAC11" s="184"/>
      <c r="RAD11" s="184"/>
      <c r="RAE11" s="184"/>
      <c r="RAF11" s="184"/>
      <c r="RAG11" s="184"/>
      <c r="RAH11" s="184"/>
      <c r="RAI11" s="184"/>
      <c r="RAJ11" s="184"/>
      <c r="RAK11" s="184"/>
      <c r="RAL11" s="184"/>
      <c r="RAM11" s="184"/>
      <c r="RAN11" s="184"/>
      <c r="RAO11" s="184"/>
      <c r="RAP11" s="184"/>
      <c r="RAQ11" s="184"/>
      <c r="RAR11" s="184"/>
      <c r="RAS11" s="184"/>
      <c r="RAT11" s="184"/>
      <c r="RAU11" s="184"/>
      <c r="RAV11" s="184"/>
      <c r="RAW11" s="184"/>
      <c r="RAX11" s="184"/>
      <c r="RAY11" s="184"/>
      <c r="RAZ11" s="184"/>
      <c r="RBA11" s="184"/>
      <c r="RBB11" s="184"/>
      <c r="RBC11" s="184"/>
      <c r="RBD11" s="184"/>
      <c r="RBE11" s="184"/>
      <c r="RBF11" s="184"/>
      <c r="RBG11" s="184"/>
      <c r="RBH11" s="184"/>
      <c r="RBI11" s="184"/>
      <c r="RBJ11" s="184"/>
      <c r="RBK11" s="184"/>
      <c r="RBL11" s="184"/>
      <c r="RBM11" s="184"/>
      <c r="RBN11" s="184"/>
      <c r="RBO11" s="184"/>
      <c r="RBP11" s="184"/>
      <c r="RBQ11" s="184"/>
      <c r="RBR11" s="184"/>
      <c r="RBS11" s="184"/>
      <c r="RBT11" s="184"/>
      <c r="RBU11" s="184"/>
      <c r="RBV11" s="184"/>
      <c r="RBW11" s="184"/>
      <c r="RBX11" s="184"/>
      <c r="RBY11" s="184"/>
      <c r="RBZ11" s="184"/>
      <c r="RCA11" s="184"/>
      <c r="RCB11" s="184"/>
      <c r="RCC11" s="184"/>
      <c r="RCD11" s="184"/>
      <c r="RCE11" s="184"/>
      <c r="RCF11" s="184"/>
      <c r="RCG11" s="184"/>
      <c r="RCH11" s="184"/>
      <c r="RCI11" s="184"/>
      <c r="RCJ11" s="184"/>
      <c r="RCK11" s="184"/>
      <c r="RCL11" s="184"/>
      <c r="RCM11" s="184"/>
      <c r="RCN11" s="184"/>
      <c r="RCO11" s="184"/>
      <c r="RCP11" s="184"/>
      <c r="RCQ11" s="184"/>
      <c r="RCR11" s="184"/>
      <c r="RCS11" s="184"/>
      <c r="RCT11" s="184"/>
      <c r="RCU11" s="184"/>
      <c r="RCV11" s="184"/>
      <c r="RCW11" s="184"/>
      <c r="RCX11" s="184"/>
      <c r="RCY11" s="184"/>
      <c r="RCZ11" s="184"/>
      <c r="RDA11" s="184"/>
      <c r="RDB11" s="184"/>
      <c r="RDC11" s="184"/>
      <c r="RDD11" s="184"/>
      <c r="RDE11" s="184"/>
      <c r="RDF11" s="184"/>
      <c r="RDG11" s="184"/>
      <c r="RDH11" s="184"/>
      <c r="RDI11" s="184"/>
      <c r="RDJ11" s="184"/>
      <c r="RDK11" s="184"/>
      <c r="RDL11" s="184"/>
      <c r="RDM11" s="184"/>
      <c r="RDN11" s="184"/>
      <c r="RDO11" s="184"/>
      <c r="RDP11" s="184"/>
      <c r="RDQ11" s="184"/>
      <c r="RDR11" s="184"/>
      <c r="RDS11" s="184"/>
      <c r="RDT11" s="184"/>
      <c r="RDU11" s="184"/>
      <c r="RDV11" s="184"/>
      <c r="RDW11" s="184"/>
      <c r="RDX11" s="184"/>
      <c r="RDY11" s="184"/>
      <c r="RDZ11" s="184"/>
      <c r="REA11" s="184"/>
      <c r="REB11" s="184"/>
      <c r="REC11" s="184"/>
      <c r="RED11" s="184"/>
      <c r="REE11" s="184"/>
      <c r="REF11" s="184"/>
      <c r="REG11" s="184"/>
      <c r="REH11" s="184"/>
      <c r="REI11" s="184"/>
      <c r="REJ11" s="184"/>
      <c r="REK11" s="184"/>
      <c r="REL11" s="184"/>
      <c r="REM11" s="184"/>
      <c r="REN11" s="184"/>
      <c r="REO11" s="184"/>
      <c r="REP11" s="184"/>
      <c r="REQ11" s="184"/>
      <c r="RER11" s="184"/>
      <c r="RES11" s="184"/>
      <c r="RET11" s="184"/>
      <c r="REU11" s="184"/>
      <c r="REV11" s="184"/>
      <c r="REW11" s="184"/>
      <c r="REX11" s="184"/>
      <c r="REY11" s="184"/>
      <c r="REZ11" s="184"/>
      <c r="RFA11" s="184"/>
      <c r="RFB11" s="184"/>
      <c r="RFC11" s="184"/>
      <c r="RFD11" s="184"/>
      <c r="RFE11" s="184"/>
      <c r="RFF11" s="184"/>
      <c r="RFG11" s="184"/>
      <c r="RFH11" s="184"/>
      <c r="RFI11" s="184"/>
      <c r="RFJ11" s="184"/>
      <c r="RFK11" s="184"/>
      <c r="RFL11" s="184"/>
      <c r="RFM11" s="184"/>
      <c r="RFN11" s="184"/>
      <c r="RFO11" s="184"/>
      <c r="RFP11" s="184"/>
      <c r="RFQ11" s="184"/>
      <c r="RFR11" s="184"/>
      <c r="RFS11" s="184"/>
      <c r="RFT11" s="184"/>
      <c r="RFU11" s="184"/>
      <c r="RFV11" s="184"/>
      <c r="RFW11" s="184"/>
      <c r="RFX11" s="184"/>
      <c r="RFY11" s="184"/>
      <c r="RFZ11" s="184"/>
      <c r="RGA11" s="184"/>
      <c r="RGB11" s="184"/>
      <c r="RGC11" s="184"/>
      <c r="RGD11" s="184"/>
      <c r="RGE11" s="184"/>
      <c r="RGF11" s="184"/>
      <c r="RGG11" s="184"/>
      <c r="RGH11" s="184"/>
      <c r="RGI11" s="184"/>
      <c r="RGJ11" s="184"/>
      <c r="RGK11" s="184"/>
      <c r="RGL11" s="184"/>
      <c r="RGM11" s="184"/>
      <c r="RGN11" s="184"/>
      <c r="RGO11" s="184"/>
      <c r="RGP11" s="184"/>
      <c r="RGQ11" s="184"/>
      <c r="RGR11" s="184"/>
      <c r="RGS11" s="184"/>
      <c r="RGT11" s="184"/>
      <c r="RGU11" s="184"/>
      <c r="RGV11" s="184"/>
      <c r="RGW11" s="184"/>
      <c r="RGX11" s="184"/>
      <c r="RGY11" s="184"/>
      <c r="RGZ11" s="184"/>
      <c r="RHA11" s="184"/>
      <c r="RHB11" s="184"/>
      <c r="RHC11" s="184"/>
      <c r="RHD11" s="184"/>
      <c r="RHE11" s="184"/>
      <c r="RHF11" s="184"/>
      <c r="RHG11" s="184"/>
      <c r="RHH11" s="184"/>
      <c r="RHI11" s="184"/>
      <c r="RHJ11" s="184"/>
      <c r="RHK11" s="184"/>
      <c r="RHL11" s="184"/>
      <c r="RHM11" s="184"/>
      <c r="RHN11" s="184"/>
      <c r="RHO11" s="184"/>
      <c r="RHP11" s="184"/>
      <c r="RHQ11" s="184"/>
      <c r="RHR11" s="184"/>
      <c r="RHS11" s="184"/>
      <c r="RHT11" s="184"/>
      <c r="RHU11" s="184"/>
      <c r="RHV11" s="184"/>
      <c r="RHW11" s="184"/>
      <c r="RHX11" s="184"/>
      <c r="RHY11" s="184"/>
      <c r="RHZ11" s="184"/>
      <c r="RIA11" s="184"/>
      <c r="RIB11" s="184"/>
      <c r="RIC11" s="184"/>
      <c r="RID11" s="184"/>
      <c r="RIE11" s="184"/>
      <c r="RIF11" s="184"/>
      <c r="RIG11" s="184"/>
      <c r="RIH11" s="184"/>
      <c r="RII11" s="184"/>
      <c r="RIJ11" s="184"/>
      <c r="RIK11" s="184"/>
      <c r="RIL11" s="184"/>
      <c r="RIM11" s="184"/>
      <c r="RIN11" s="184"/>
      <c r="RIO11" s="184"/>
      <c r="RIP11" s="184"/>
      <c r="RIQ11" s="184"/>
      <c r="RIR11" s="184"/>
      <c r="RIS11" s="184"/>
      <c r="RIT11" s="184"/>
      <c r="RIU11" s="184"/>
      <c r="RIV11" s="184"/>
      <c r="RIW11" s="184"/>
      <c r="RIX11" s="184"/>
      <c r="RIY11" s="184"/>
      <c r="RIZ11" s="184"/>
      <c r="RJA11" s="184"/>
      <c r="RJB11" s="184"/>
      <c r="RJC11" s="184"/>
      <c r="RJD11" s="184"/>
      <c r="RJE11" s="184"/>
      <c r="RJF11" s="184"/>
      <c r="RJG11" s="184"/>
      <c r="RJH11" s="184"/>
      <c r="RJI11" s="184"/>
      <c r="RJJ11" s="184"/>
      <c r="RJK11" s="184"/>
      <c r="RJL11" s="184"/>
      <c r="RJM11" s="184"/>
      <c r="RJN11" s="184"/>
      <c r="RJO11" s="184"/>
      <c r="RJP11" s="184"/>
      <c r="RJQ11" s="184"/>
      <c r="RJR11" s="184"/>
      <c r="RJS11" s="184"/>
      <c r="RJT11" s="184"/>
      <c r="RJU11" s="184"/>
      <c r="RJV11" s="184"/>
      <c r="RJW11" s="184"/>
      <c r="RJX11" s="184"/>
      <c r="RJY11" s="184"/>
      <c r="RJZ11" s="184"/>
      <c r="RKA11" s="184"/>
      <c r="RKB11" s="184"/>
      <c r="RKC11" s="184"/>
      <c r="RKD11" s="184"/>
      <c r="RKE11" s="184"/>
      <c r="RKF11" s="184"/>
      <c r="RKG11" s="184"/>
      <c r="RKH11" s="184"/>
      <c r="RKI11" s="184"/>
      <c r="RKJ11" s="184"/>
      <c r="RKK11" s="184"/>
      <c r="RKL11" s="184"/>
      <c r="RKM11" s="184"/>
      <c r="RKN11" s="184"/>
      <c r="RKO11" s="184"/>
      <c r="RKP11" s="184"/>
      <c r="RKQ11" s="184"/>
      <c r="RKR11" s="184"/>
      <c r="RKS11" s="184"/>
      <c r="RKT11" s="184"/>
      <c r="RKU11" s="184"/>
      <c r="RKV11" s="184"/>
      <c r="RKW11" s="184"/>
      <c r="RKX11" s="184"/>
      <c r="RKY11" s="184"/>
      <c r="RKZ11" s="184"/>
      <c r="RLA11" s="184"/>
      <c r="RLB11" s="184"/>
      <c r="RLC11" s="184"/>
      <c r="RLD11" s="184"/>
      <c r="RLE11" s="184"/>
      <c r="RLF11" s="184"/>
      <c r="RLG11" s="184"/>
      <c r="RLH11" s="184"/>
      <c r="RLI11" s="184"/>
      <c r="RLJ11" s="184"/>
      <c r="RLK11" s="184"/>
      <c r="RLL11" s="184"/>
      <c r="RLM11" s="184"/>
      <c r="RLN11" s="184"/>
      <c r="RLO11" s="184"/>
      <c r="RLP11" s="184"/>
      <c r="RLQ11" s="184"/>
      <c r="RLR11" s="184"/>
      <c r="RLS11" s="184"/>
      <c r="RLT11" s="184"/>
      <c r="RLU11" s="184"/>
      <c r="RLV11" s="184"/>
      <c r="RLW11" s="184"/>
      <c r="RLX11" s="184"/>
      <c r="RLY11" s="184"/>
      <c r="RLZ11" s="184"/>
      <c r="RMA11" s="184"/>
      <c r="RMB11" s="184"/>
      <c r="RMC11" s="184"/>
      <c r="RMD11" s="184"/>
      <c r="RME11" s="184"/>
      <c r="RMF11" s="184"/>
      <c r="RMG11" s="184"/>
      <c r="RMH11" s="184"/>
      <c r="RMI11" s="184"/>
      <c r="RMJ11" s="184"/>
      <c r="RMK11" s="184"/>
      <c r="RML11" s="184"/>
      <c r="RMM11" s="184"/>
      <c r="RMN11" s="184"/>
      <c r="RMO11" s="184"/>
      <c r="RMP11" s="184"/>
      <c r="RMQ11" s="184"/>
      <c r="RMR11" s="184"/>
      <c r="RMS11" s="184"/>
      <c r="RMT11" s="184"/>
      <c r="RMU11" s="184"/>
      <c r="RMV11" s="184"/>
      <c r="RMW11" s="184"/>
      <c r="RMX11" s="184"/>
      <c r="RMY11" s="184"/>
      <c r="RMZ11" s="184"/>
      <c r="RNA11" s="184"/>
      <c r="RNB11" s="184"/>
      <c r="RNC11" s="184"/>
      <c r="RND11" s="184"/>
      <c r="RNE11" s="184"/>
      <c r="RNF11" s="184"/>
      <c r="RNG11" s="184"/>
      <c r="RNH11" s="184"/>
      <c r="RNI11" s="184"/>
      <c r="RNJ11" s="184"/>
      <c r="RNK11" s="184"/>
      <c r="RNL11" s="184"/>
      <c r="RNM11" s="184"/>
      <c r="RNN11" s="184"/>
      <c r="RNO11" s="184"/>
      <c r="RNP11" s="184"/>
      <c r="RNQ11" s="184"/>
      <c r="RNR11" s="184"/>
      <c r="RNS11" s="184"/>
      <c r="RNT11" s="184"/>
      <c r="RNU11" s="184"/>
      <c r="RNV11" s="184"/>
      <c r="RNW11" s="184"/>
      <c r="RNX11" s="184"/>
      <c r="RNY11" s="184"/>
      <c r="RNZ11" s="184"/>
      <c r="ROA11" s="184"/>
      <c r="ROB11" s="184"/>
      <c r="ROC11" s="184"/>
      <c r="ROD11" s="184"/>
      <c r="ROE11" s="184"/>
      <c r="ROF11" s="184"/>
      <c r="ROG11" s="184"/>
      <c r="ROH11" s="184"/>
      <c r="ROI11" s="184"/>
      <c r="ROJ11" s="184"/>
      <c r="ROK11" s="184"/>
      <c r="ROL11" s="184"/>
      <c r="ROM11" s="184"/>
      <c r="RON11" s="184"/>
      <c r="ROO11" s="184"/>
      <c r="ROP11" s="184"/>
      <c r="ROQ11" s="184"/>
      <c r="ROR11" s="184"/>
      <c r="ROS11" s="184"/>
      <c r="ROT11" s="184"/>
      <c r="ROU11" s="184"/>
      <c r="ROV11" s="184"/>
      <c r="ROW11" s="184"/>
      <c r="ROX11" s="184"/>
      <c r="ROY11" s="184"/>
      <c r="ROZ11" s="184"/>
      <c r="RPA11" s="184"/>
      <c r="RPB11" s="184"/>
      <c r="RPC11" s="184"/>
      <c r="RPD11" s="184"/>
      <c r="RPE11" s="184"/>
      <c r="RPF11" s="184"/>
      <c r="RPG11" s="184"/>
      <c r="RPH11" s="184"/>
      <c r="RPI11" s="184"/>
      <c r="RPJ11" s="184"/>
      <c r="RPK11" s="184"/>
      <c r="RPL11" s="184"/>
      <c r="RPM11" s="184"/>
      <c r="RPN11" s="184"/>
      <c r="RPO11" s="184"/>
      <c r="RPP11" s="184"/>
      <c r="RPQ11" s="184"/>
      <c r="RPR11" s="184"/>
      <c r="RPS11" s="184"/>
      <c r="RPT11" s="184"/>
      <c r="RPU11" s="184"/>
      <c r="RPV11" s="184"/>
      <c r="RPW11" s="184"/>
      <c r="RPX11" s="184"/>
      <c r="RPY11" s="184"/>
      <c r="RPZ11" s="184"/>
      <c r="RQA11" s="184"/>
      <c r="RQB11" s="184"/>
      <c r="RQC11" s="184"/>
      <c r="RQD11" s="184"/>
      <c r="RQE11" s="184"/>
      <c r="RQF11" s="184"/>
      <c r="RQG11" s="184"/>
      <c r="RQH11" s="184"/>
      <c r="RQI11" s="184"/>
      <c r="RQJ11" s="184"/>
      <c r="RQK11" s="184"/>
      <c r="RQL11" s="184"/>
      <c r="RQM11" s="184"/>
      <c r="RQN11" s="184"/>
      <c r="RQO11" s="184"/>
      <c r="RQP11" s="184"/>
      <c r="RQQ11" s="184"/>
      <c r="RQR11" s="184"/>
      <c r="RQS11" s="184"/>
      <c r="RQT11" s="184"/>
      <c r="RQU11" s="184"/>
      <c r="RQV11" s="184"/>
      <c r="RQW11" s="184"/>
      <c r="RQX11" s="184"/>
      <c r="RQY11" s="184"/>
      <c r="RQZ11" s="184"/>
      <c r="RRA11" s="184"/>
      <c r="RRB11" s="184"/>
      <c r="RRC11" s="184"/>
      <c r="RRD11" s="184"/>
      <c r="RRE11" s="184"/>
      <c r="RRF11" s="184"/>
      <c r="RRG11" s="184"/>
      <c r="RRH11" s="184"/>
      <c r="RRI11" s="184"/>
      <c r="RRJ11" s="184"/>
      <c r="RRK11" s="184"/>
      <c r="RRL11" s="184"/>
      <c r="RRM11" s="184"/>
      <c r="RRN11" s="184"/>
      <c r="RRO11" s="184"/>
      <c r="RRP11" s="184"/>
      <c r="RRQ11" s="184"/>
      <c r="RRR11" s="184"/>
      <c r="RRS11" s="184"/>
      <c r="RRT11" s="184"/>
      <c r="RRU11" s="184"/>
      <c r="RRV11" s="184"/>
      <c r="RRW11" s="184"/>
      <c r="RRX11" s="184"/>
      <c r="RRY11" s="184"/>
      <c r="RRZ11" s="184"/>
      <c r="RSA11" s="184"/>
      <c r="RSB11" s="184"/>
      <c r="RSC11" s="184"/>
      <c r="RSD11" s="184"/>
      <c r="RSE11" s="184"/>
      <c r="RSF11" s="184"/>
      <c r="RSG11" s="184"/>
      <c r="RSH11" s="184"/>
      <c r="RSI11" s="184"/>
      <c r="RSJ11" s="184"/>
      <c r="RSK11" s="184"/>
      <c r="RSL11" s="184"/>
      <c r="RSM11" s="184"/>
      <c r="RSN11" s="184"/>
      <c r="RSO11" s="184"/>
      <c r="RSP11" s="184"/>
      <c r="RSQ11" s="184"/>
      <c r="RSR11" s="184"/>
      <c r="RSS11" s="184"/>
      <c r="RST11" s="184"/>
      <c r="RSU11" s="184"/>
      <c r="RSV11" s="184"/>
      <c r="RSW11" s="184"/>
      <c r="RSX11" s="184"/>
      <c r="RSY11" s="184"/>
      <c r="RSZ11" s="184"/>
      <c r="RTA11" s="184"/>
      <c r="RTB11" s="184"/>
      <c r="RTC11" s="184"/>
      <c r="RTD11" s="184"/>
      <c r="RTE11" s="184"/>
      <c r="RTF11" s="184"/>
      <c r="RTG11" s="184"/>
      <c r="RTH11" s="184"/>
      <c r="RTI11" s="184"/>
      <c r="RTJ11" s="184"/>
      <c r="RTK11" s="184"/>
      <c r="RTL11" s="184"/>
      <c r="RTM11" s="184"/>
      <c r="RTN11" s="184"/>
      <c r="RTO11" s="184"/>
      <c r="RTP11" s="184"/>
      <c r="RTQ11" s="184"/>
      <c r="RTR11" s="184"/>
      <c r="RTS11" s="184"/>
      <c r="RTT11" s="184"/>
      <c r="RTU11" s="184"/>
      <c r="RTV11" s="184"/>
      <c r="RTW11" s="184"/>
      <c r="RTX11" s="184"/>
      <c r="RTY11" s="184"/>
      <c r="RTZ11" s="184"/>
      <c r="RUA11" s="184"/>
      <c r="RUB11" s="184"/>
      <c r="RUC11" s="184"/>
      <c r="RUD11" s="184"/>
      <c r="RUE11" s="184"/>
      <c r="RUF11" s="184"/>
      <c r="RUG11" s="184"/>
      <c r="RUH11" s="184"/>
      <c r="RUI11" s="184"/>
      <c r="RUJ11" s="184"/>
      <c r="RUK11" s="184"/>
      <c r="RUL11" s="184"/>
      <c r="RUM11" s="184"/>
      <c r="RUN11" s="184"/>
      <c r="RUO11" s="184"/>
      <c r="RUP11" s="184"/>
      <c r="RUQ11" s="184"/>
      <c r="RUR11" s="184"/>
      <c r="RUS11" s="184"/>
      <c r="RUT11" s="184"/>
      <c r="RUU11" s="184"/>
      <c r="RUV11" s="184"/>
      <c r="RUW11" s="184"/>
      <c r="RUX11" s="184"/>
      <c r="RUY11" s="184"/>
      <c r="RUZ11" s="184"/>
      <c r="RVA11" s="184"/>
      <c r="RVB11" s="184"/>
      <c r="RVC11" s="184"/>
      <c r="RVD11" s="184"/>
      <c r="RVE11" s="184"/>
      <c r="RVF11" s="184"/>
      <c r="RVG11" s="184"/>
      <c r="RVH11" s="184"/>
      <c r="RVI11" s="184"/>
      <c r="RVJ11" s="184"/>
      <c r="RVK11" s="184"/>
      <c r="RVL11" s="184"/>
      <c r="RVM11" s="184"/>
      <c r="RVN11" s="184"/>
      <c r="RVO11" s="184"/>
      <c r="RVP11" s="184"/>
      <c r="RVQ11" s="184"/>
      <c r="RVR11" s="184"/>
      <c r="RVS11" s="184"/>
      <c r="RVT11" s="184"/>
      <c r="RVU11" s="184"/>
      <c r="RVV11" s="184"/>
      <c r="RVW11" s="184"/>
      <c r="RVX11" s="184"/>
      <c r="RVY11" s="184"/>
      <c r="RVZ11" s="184"/>
      <c r="RWA11" s="184"/>
      <c r="RWB11" s="184"/>
      <c r="RWC11" s="184"/>
      <c r="RWD11" s="184"/>
      <c r="RWE11" s="184"/>
      <c r="RWF11" s="184"/>
      <c r="RWG11" s="184"/>
      <c r="RWH11" s="184"/>
      <c r="RWI11" s="184"/>
      <c r="RWJ11" s="184"/>
      <c r="RWK11" s="184"/>
      <c r="RWL11" s="184"/>
      <c r="RWM11" s="184"/>
      <c r="RWN11" s="184"/>
      <c r="RWO11" s="184"/>
      <c r="RWP11" s="184"/>
      <c r="RWQ11" s="184"/>
      <c r="RWR11" s="184"/>
      <c r="RWS11" s="184"/>
      <c r="RWT11" s="184"/>
      <c r="RWU11" s="184"/>
      <c r="RWV11" s="184"/>
      <c r="RWW11" s="184"/>
      <c r="RWX11" s="184"/>
      <c r="RWY11" s="184"/>
      <c r="RWZ11" s="184"/>
      <c r="RXA11" s="184"/>
      <c r="RXB11" s="184"/>
      <c r="RXC11" s="184"/>
      <c r="RXD11" s="184"/>
      <c r="RXE11" s="184"/>
      <c r="RXF11" s="184"/>
      <c r="RXG11" s="184"/>
      <c r="RXH11" s="184"/>
      <c r="RXI11" s="184"/>
      <c r="RXJ11" s="184"/>
      <c r="RXK11" s="184"/>
      <c r="RXL11" s="184"/>
      <c r="RXM11" s="184"/>
      <c r="RXN11" s="184"/>
      <c r="RXO11" s="184"/>
      <c r="RXP11" s="184"/>
      <c r="RXQ11" s="184"/>
      <c r="RXR11" s="184"/>
      <c r="RXS11" s="184"/>
      <c r="RXT11" s="184"/>
      <c r="RXU11" s="184"/>
      <c r="RXV11" s="184"/>
      <c r="RXW11" s="184"/>
      <c r="RXX11" s="184"/>
      <c r="RXY11" s="184"/>
      <c r="RXZ11" s="184"/>
      <c r="RYA11" s="184"/>
      <c r="RYB11" s="184"/>
      <c r="RYC11" s="184"/>
      <c r="RYD11" s="184"/>
      <c r="RYE11" s="184"/>
      <c r="RYF11" s="184"/>
      <c r="RYG11" s="184"/>
      <c r="RYH11" s="184"/>
      <c r="RYI11" s="184"/>
      <c r="RYJ11" s="184"/>
      <c r="RYK11" s="184"/>
      <c r="RYL11" s="184"/>
      <c r="RYM11" s="184"/>
      <c r="RYN11" s="184"/>
      <c r="RYO11" s="184"/>
      <c r="RYP11" s="184"/>
      <c r="RYQ11" s="184"/>
      <c r="RYR11" s="184"/>
      <c r="RYS11" s="184"/>
      <c r="RYT11" s="184"/>
      <c r="RYU11" s="184"/>
      <c r="RYV11" s="184"/>
      <c r="RYW11" s="184"/>
      <c r="RYX11" s="184"/>
      <c r="RYY11" s="184"/>
      <c r="RYZ11" s="184"/>
      <c r="RZA11" s="184"/>
      <c r="RZB11" s="184"/>
      <c r="RZC11" s="184"/>
      <c r="RZD11" s="184"/>
      <c r="RZE11" s="184"/>
      <c r="RZF11" s="184"/>
      <c r="RZG11" s="184"/>
      <c r="RZH11" s="184"/>
      <c r="RZI11" s="184"/>
      <c r="RZJ11" s="184"/>
      <c r="RZK11" s="184"/>
      <c r="RZL11" s="184"/>
      <c r="RZM11" s="184"/>
      <c r="RZN11" s="184"/>
      <c r="RZO11" s="184"/>
      <c r="RZP11" s="184"/>
      <c r="RZQ11" s="184"/>
      <c r="RZR11" s="184"/>
      <c r="RZS11" s="184"/>
      <c r="RZT11" s="184"/>
      <c r="RZU11" s="184"/>
      <c r="RZV11" s="184"/>
      <c r="RZW11" s="184"/>
      <c r="RZX11" s="184"/>
      <c r="RZY11" s="184"/>
      <c r="RZZ11" s="184"/>
      <c r="SAA11" s="184"/>
      <c r="SAB11" s="184"/>
      <c r="SAC11" s="184"/>
      <c r="SAD11" s="184"/>
      <c r="SAE11" s="184"/>
      <c r="SAF11" s="184"/>
      <c r="SAG11" s="184"/>
      <c r="SAH11" s="184"/>
      <c r="SAI11" s="184"/>
      <c r="SAJ11" s="184"/>
      <c r="SAK11" s="184"/>
      <c r="SAL11" s="184"/>
      <c r="SAM11" s="184"/>
      <c r="SAN11" s="184"/>
      <c r="SAO11" s="184"/>
      <c r="SAP11" s="184"/>
      <c r="SAQ11" s="184"/>
      <c r="SAR11" s="184"/>
      <c r="SAS11" s="184"/>
      <c r="SAT11" s="184"/>
      <c r="SAU11" s="184"/>
      <c r="SAV11" s="184"/>
      <c r="SAW11" s="184"/>
      <c r="SAX11" s="184"/>
      <c r="SAY11" s="184"/>
      <c r="SAZ11" s="184"/>
      <c r="SBA11" s="184"/>
      <c r="SBB11" s="184"/>
      <c r="SBC11" s="184"/>
      <c r="SBD11" s="184"/>
      <c r="SBE11" s="184"/>
      <c r="SBF11" s="184"/>
      <c r="SBG11" s="184"/>
      <c r="SBH11" s="184"/>
      <c r="SBI11" s="184"/>
      <c r="SBJ11" s="184"/>
      <c r="SBK11" s="184"/>
      <c r="SBL11" s="184"/>
      <c r="SBM11" s="184"/>
      <c r="SBN11" s="184"/>
      <c r="SBO11" s="184"/>
      <c r="SBP11" s="184"/>
      <c r="SBQ11" s="184"/>
      <c r="SBR11" s="184"/>
      <c r="SBS11" s="184"/>
      <c r="SBT11" s="184"/>
      <c r="SBU11" s="184"/>
      <c r="SBV11" s="184"/>
      <c r="SBW11" s="184"/>
      <c r="SBX11" s="184"/>
      <c r="SBY11" s="184"/>
      <c r="SBZ11" s="184"/>
      <c r="SCA11" s="184"/>
      <c r="SCB11" s="184"/>
      <c r="SCC11" s="184"/>
      <c r="SCD11" s="184"/>
      <c r="SCE11" s="184"/>
      <c r="SCF11" s="184"/>
      <c r="SCG11" s="184"/>
      <c r="SCH11" s="184"/>
      <c r="SCI11" s="184"/>
      <c r="SCJ11" s="184"/>
      <c r="SCK11" s="184"/>
      <c r="SCL11" s="184"/>
      <c r="SCM11" s="184"/>
      <c r="SCN11" s="184"/>
      <c r="SCO11" s="184"/>
      <c r="SCP11" s="184"/>
      <c r="SCQ11" s="184"/>
      <c r="SCR11" s="184"/>
      <c r="SCS11" s="184"/>
      <c r="SCT11" s="184"/>
      <c r="SCU11" s="184"/>
      <c r="SCV11" s="184"/>
      <c r="SCW11" s="184"/>
      <c r="SCX11" s="184"/>
      <c r="SCY11" s="184"/>
      <c r="SCZ11" s="184"/>
      <c r="SDA11" s="184"/>
      <c r="SDB11" s="184"/>
      <c r="SDC11" s="184"/>
      <c r="SDD11" s="184"/>
      <c r="SDE11" s="184"/>
      <c r="SDF11" s="184"/>
      <c r="SDG11" s="184"/>
      <c r="SDH11" s="184"/>
      <c r="SDI11" s="184"/>
      <c r="SDJ11" s="184"/>
      <c r="SDK11" s="184"/>
      <c r="SDL11" s="184"/>
      <c r="SDM11" s="184"/>
      <c r="SDN11" s="184"/>
      <c r="SDO11" s="184"/>
      <c r="SDP11" s="184"/>
      <c r="SDQ11" s="184"/>
      <c r="SDR11" s="184"/>
      <c r="SDS11" s="184"/>
      <c r="SDT11" s="184"/>
      <c r="SDU11" s="184"/>
      <c r="SDV11" s="184"/>
      <c r="SDW11" s="184"/>
      <c r="SDX11" s="184"/>
      <c r="SDY11" s="184"/>
      <c r="SDZ11" s="184"/>
      <c r="SEA11" s="184"/>
      <c r="SEB11" s="184"/>
      <c r="SEC11" s="184"/>
      <c r="SED11" s="184"/>
      <c r="SEE11" s="184"/>
      <c r="SEF11" s="184"/>
      <c r="SEG11" s="184"/>
      <c r="SEH11" s="184"/>
      <c r="SEI11" s="184"/>
      <c r="SEJ11" s="184"/>
      <c r="SEK11" s="184"/>
      <c r="SEL11" s="184"/>
      <c r="SEM11" s="184"/>
      <c r="SEN11" s="184"/>
      <c r="SEO11" s="184"/>
      <c r="SEP11" s="184"/>
      <c r="SEQ11" s="184"/>
      <c r="SER11" s="184"/>
      <c r="SES11" s="184"/>
      <c r="SET11" s="184"/>
      <c r="SEU11" s="184"/>
      <c r="SEV11" s="184"/>
      <c r="SEW11" s="184"/>
      <c r="SEX11" s="184"/>
      <c r="SEY11" s="184"/>
      <c r="SEZ11" s="184"/>
      <c r="SFA11" s="184"/>
      <c r="SFB11" s="184"/>
      <c r="SFC11" s="184"/>
      <c r="SFD11" s="184"/>
      <c r="SFE11" s="184"/>
      <c r="SFF11" s="184"/>
      <c r="SFG11" s="184"/>
      <c r="SFH11" s="184"/>
      <c r="SFI11" s="184"/>
      <c r="SFJ11" s="184"/>
      <c r="SFK11" s="184"/>
      <c r="SFL11" s="184"/>
      <c r="SFM11" s="184"/>
      <c r="SFN11" s="184"/>
      <c r="SFO11" s="184"/>
      <c r="SFP11" s="184"/>
      <c r="SFQ11" s="184"/>
      <c r="SFR11" s="184"/>
      <c r="SFS11" s="184"/>
      <c r="SFT11" s="184"/>
      <c r="SFU11" s="184"/>
      <c r="SFV11" s="184"/>
      <c r="SFW11" s="184"/>
      <c r="SFX11" s="184"/>
      <c r="SFY11" s="184"/>
      <c r="SFZ11" s="184"/>
      <c r="SGA11" s="184"/>
      <c r="SGB11" s="184"/>
      <c r="SGC11" s="184"/>
      <c r="SGD11" s="184"/>
      <c r="SGE11" s="184"/>
      <c r="SGF11" s="184"/>
      <c r="SGG11" s="184"/>
      <c r="SGH11" s="184"/>
      <c r="SGI11" s="184"/>
      <c r="SGJ11" s="184"/>
      <c r="SGK11" s="184"/>
      <c r="SGL11" s="184"/>
      <c r="SGM11" s="184"/>
      <c r="SGN11" s="184"/>
      <c r="SGO11" s="184"/>
      <c r="SGP11" s="184"/>
      <c r="SGQ11" s="184"/>
      <c r="SGR11" s="184"/>
      <c r="SGS11" s="184"/>
      <c r="SGT11" s="184"/>
      <c r="SGU11" s="184"/>
      <c r="SGV11" s="184"/>
      <c r="SGW11" s="184"/>
      <c r="SGX11" s="184"/>
      <c r="SGY11" s="184"/>
      <c r="SGZ11" s="184"/>
      <c r="SHA11" s="184"/>
      <c r="SHB11" s="184"/>
      <c r="SHC11" s="184"/>
      <c r="SHD11" s="184"/>
      <c r="SHE11" s="184"/>
      <c r="SHF11" s="184"/>
      <c r="SHG11" s="184"/>
      <c r="SHH11" s="184"/>
      <c r="SHI11" s="184"/>
      <c r="SHJ11" s="184"/>
      <c r="SHK11" s="184"/>
      <c r="SHL11" s="184"/>
      <c r="SHM11" s="184"/>
      <c r="SHN11" s="184"/>
      <c r="SHO11" s="184"/>
      <c r="SHP11" s="184"/>
      <c r="SHQ11" s="184"/>
      <c r="SHR11" s="184"/>
      <c r="SHS11" s="184"/>
      <c r="SHT11" s="184"/>
      <c r="SHU11" s="184"/>
      <c r="SHV11" s="184"/>
      <c r="SHW11" s="184"/>
      <c r="SHX11" s="184"/>
      <c r="SHY11" s="184"/>
      <c r="SHZ11" s="184"/>
      <c r="SIA11" s="184"/>
      <c r="SIB11" s="184"/>
      <c r="SIC11" s="184"/>
      <c r="SID11" s="184"/>
      <c r="SIE11" s="184"/>
      <c r="SIF11" s="184"/>
      <c r="SIG11" s="184"/>
      <c r="SIH11" s="184"/>
      <c r="SII11" s="184"/>
      <c r="SIJ11" s="184"/>
      <c r="SIK11" s="184"/>
      <c r="SIL11" s="184"/>
      <c r="SIM11" s="184"/>
      <c r="SIN11" s="184"/>
      <c r="SIO11" s="184"/>
      <c r="SIP11" s="184"/>
      <c r="SIQ11" s="184"/>
      <c r="SIR11" s="184"/>
      <c r="SIS11" s="184"/>
      <c r="SIT11" s="184"/>
      <c r="SIU11" s="184"/>
      <c r="SIV11" s="184"/>
      <c r="SIW11" s="184"/>
      <c r="SIX11" s="184"/>
      <c r="SIY11" s="184"/>
      <c r="SIZ11" s="184"/>
      <c r="SJA11" s="184"/>
      <c r="SJB11" s="184"/>
      <c r="SJC11" s="184"/>
      <c r="SJD11" s="184"/>
      <c r="SJE11" s="184"/>
      <c r="SJF11" s="184"/>
      <c r="SJG11" s="184"/>
      <c r="SJH11" s="184"/>
      <c r="SJI11" s="184"/>
      <c r="SJJ11" s="184"/>
      <c r="SJK11" s="184"/>
      <c r="SJL11" s="184"/>
      <c r="SJM11" s="184"/>
      <c r="SJN11" s="184"/>
      <c r="SJO11" s="184"/>
      <c r="SJP11" s="184"/>
      <c r="SJQ11" s="184"/>
      <c r="SJR11" s="184"/>
      <c r="SJS11" s="184"/>
      <c r="SJT11" s="184"/>
      <c r="SJU11" s="184"/>
      <c r="SJV11" s="184"/>
      <c r="SJW11" s="184"/>
      <c r="SJX11" s="184"/>
      <c r="SJY11" s="184"/>
      <c r="SJZ11" s="184"/>
      <c r="SKA11" s="184"/>
      <c r="SKB11" s="184"/>
      <c r="SKC11" s="184"/>
      <c r="SKD11" s="184"/>
      <c r="SKE11" s="184"/>
      <c r="SKF11" s="184"/>
      <c r="SKG11" s="184"/>
      <c r="SKH11" s="184"/>
      <c r="SKI11" s="184"/>
      <c r="SKJ11" s="184"/>
      <c r="SKK11" s="184"/>
      <c r="SKL11" s="184"/>
      <c r="SKM11" s="184"/>
      <c r="SKN11" s="184"/>
      <c r="SKO11" s="184"/>
      <c r="SKP11" s="184"/>
      <c r="SKQ11" s="184"/>
      <c r="SKR11" s="184"/>
      <c r="SKS11" s="184"/>
      <c r="SKT11" s="184"/>
      <c r="SKU11" s="184"/>
      <c r="SKV11" s="184"/>
      <c r="SKW11" s="184"/>
      <c r="SKX11" s="184"/>
      <c r="SKY11" s="184"/>
      <c r="SKZ11" s="184"/>
      <c r="SLA11" s="184"/>
      <c r="SLB11" s="184"/>
      <c r="SLC11" s="184"/>
      <c r="SLD11" s="184"/>
      <c r="SLE11" s="184"/>
      <c r="SLF11" s="184"/>
      <c r="SLG11" s="184"/>
      <c r="SLH11" s="184"/>
      <c r="SLI11" s="184"/>
      <c r="SLJ11" s="184"/>
      <c r="SLK11" s="184"/>
      <c r="SLL11" s="184"/>
      <c r="SLM11" s="184"/>
      <c r="SLN11" s="184"/>
      <c r="SLO11" s="184"/>
      <c r="SLP11" s="184"/>
      <c r="SLQ11" s="184"/>
      <c r="SLR11" s="184"/>
      <c r="SLS11" s="184"/>
      <c r="SLT11" s="184"/>
      <c r="SLU11" s="184"/>
      <c r="SLV11" s="184"/>
      <c r="SLW11" s="184"/>
      <c r="SLX11" s="184"/>
      <c r="SLY11" s="184"/>
      <c r="SLZ11" s="184"/>
      <c r="SMA11" s="184"/>
      <c r="SMB11" s="184"/>
      <c r="SMC11" s="184"/>
      <c r="SMD11" s="184"/>
      <c r="SME11" s="184"/>
      <c r="SMF11" s="184"/>
      <c r="SMG11" s="184"/>
      <c r="SMH11" s="184"/>
      <c r="SMI11" s="184"/>
      <c r="SMJ11" s="184"/>
      <c r="SMK11" s="184"/>
      <c r="SML11" s="184"/>
      <c r="SMM11" s="184"/>
      <c r="SMN11" s="184"/>
      <c r="SMO11" s="184"/>
      <c r="SMP11" s="184"/>
    </row>
    <row r="12" spans="1:13198" s="186" customFormat="1" ht="22.5" customHeight="1" x14ac:dyDescent="0.2">
      <c r="B12" s="1237" t="s">
        <v>49</v>
      </c>
      <c r="C12" s="1238"/>
      <c r="D12" s="1239"/>
      <c r="E12" s="193" t="s">
        <v>50</v>
      </c>
    </row>
    <row r="13" spans="1:13198" s="186" customFormat="1" ht="19.5" customHeight="1" x14ac:dyDescent="0.2">
      <c r="B13" s="1237" t="s">
        <v>51</v>
      </c>
      <c r="C13" s="1238"/>
      <c r="D13" s="1239"/>
      <c r="E13" s="193" t="s">
        <v>52</v>
      </c>
    </row>
    <row r="14" spans="1:13198" s="186" customFormat="1" ht="24.75" customHeight="1" x14ac:dyDescent="0.2">
      <c r="B14" s="1237" t="s">
        <v>53</v>
      </c>
      <c r="C14" s="1238"/>
      <c r="D14" s="1239"/>
      <c r="E14" s="193" t="s">
        <v>50</v>
      </c>
    </row>
    <row r="15" spans="1:13198" s="186" customFormat="1" ht="21.75" customHeight="1" x14ac:dyDescent="0.2">
      <c r="B15" s="1240" t="s">
        <v>54</v>
      </c>
      <c r="C15" s="1241"/>
      <c r="D15" s="1242"/>
      <c r="E15" s="193" t="s">
        <v>52</v>
      </c>
    </row>
    <row r="16" spans="1:13198" s="186" customFormat="1" ht="21.75" customHeight="1" x14ac:dyDescent="0.2">
      <c r="B16" s="194" t="s">
        <v>55</v>
      </c>
      <c r="C16" s="1243"/>
      <c r="D16" s="1244"/>
      <c r="E16" s="195" t="s">
        <v>56</v>
      </c>
    </row>
    <row r="17" spans="2:16375" s="186" customFormat="1" x14ac:dyDescent="0.2"/>
    <row r="18" spans="2:16375" s="186" customFormat="1" x14ac:dyDescent="0.2"/>
    <row r="19" spans="2:16375" x14ac:dyDescent="0.2">
      <c r="B19" s="1192" t="s">
        <v>57</v>
      </c>
      <c r="C19" s="1193"/>
      <c r="D19" s="1193"/>
      <c r="E19" s="1193"/>
      <c r="F19" s="1193"/>
      <c r="G19" s="1193"/>
      <c r="H19" s="1193"/>
      <c r="I19" s="1193"/>
      <c r="J19" s="1208" t="s">
        <v>58</v>
      </c>
      <c r="K19" s="1209"/>
      <c r="L19" s="1209"/>
      <c r="M19" s="1209"/>
      <c r="N19" s="1209"/>
      <c r="O19" s="1209"/>
      <c r="P19" s="1209"/>
      <c r="Q19" s="1209"/>
      <c r="R19" s="1209"/>
      <c r="S19" s="1209"/>
      <c r="T19" s="1210"/>
    </row>
    <row r="20" spans="2:16375" ht="15" x14ac:dyDescent="0.2">
      <c r="B20" s="1206"/>
      <c r="C20" s="1207"/>
      <c r="D20" s="1207"/>
      <c r="E20" s="1207"/>
      <c r="F20" s="1207"/>
      <c r="G20" s="1207"/>
      <c r="H20" s="1207"/>
      <c r="I20" s="1207"/>
      <c r="J20" s="1204" t="s">
        <v>59</v>
      </c>
      <c r="K20" s="1199"/>
      <c r="L20" s="1199"/>
      <c r="M20" s="1199"/>
      <c r="N20" s="1199"/>
      <c r="O20" s="1200"/>
      <c r="P20" s="1199" t="s">
        <v>60</v>
      </c>
      <c r="Q20" s="1199"/>
      <c r="R20" s="1199"/>
      <c r="S20" s="1199"/>
      <c r="T20" s="1205"/>
      <c r="U20" s="186"/>
    </row>
    <row r="21" spans="2:16375" ht="63.75" x14ac:dyDescent="0.2">
      <c r="B21" s="108" t="s">
        <v>61</v>
      </c>
      <c r="C21" s="109" t="s">
        <v>62</v>
      </c>
      <c r="D21" s="109" t="s">
        <v>63</v>
      </c>
      <c r="E21" s="311" t="s">
        <v>64</v>
      </c>
      <c r="F21" s="312" t="s">
        <v>65</v>
      </c>
      <c r="G21" s="312" t="s">
        <v>66</v>
      </c>
      <c r="H21" s="313" t="s">
        <v>67</v>
      </c>
      <c r="I21" s="314" t="s">
        <v>68</v>
      </c>
      <c r="J21" s="303" t="s">
        <v>69</v>
      </c>
      <c r="K21" s="304" t="s">
        <v>70</v>
      </c>
      <c r="L21" s="305" t="s">
        <v>71</v>
      </c>
      <c r="M21" s="305" t="s">
        <v>72</v>
      </c>
      <c r="N21" s="305" t="s">
        <v>73</v>
      </c>
      <c r="O21" s="305" t="s">
        <v>74</v>
      </c>
      <c r="P21" s="305" t="s">
        <v>75</v>
      </c>
      <c r="Q21" s="305" t="s">
        <v>76</v>
      </c>
      <c r="R21" s="305" t="s">
        <v>77</v>
      </c>
      <c r="S21" s="305" t="s">
        <v>78</v>
      </c>
      <c r="T21" s="125" t="s">
        <v>79</v>
      </c>
      <c r="U21" s="315" t="s">
        <v>80</v>
      </c>
    </row>
    <row r="22" spans="2:16375" s="186" customFormat="1" x14ac:dyDescent="0.2">
      <c r="B22" s="196" t="s">
        <v>81</v>
      </c>
      <c r="C22" s="197" t="s">
        <v>82</v>
      </c>
      <c r="D22" s="198" t="s">
        <v>83</v>
      </c>
      <c r="E22" s="199" t="s">
        <v>84</v>
      </c>
      <c r="F22" s="200" t="s">
        <v>85</v>
      </c>
      <c r="G22" s="201" t="s">
        <v>86</v>
      </c>
      <c r="H22" s="242" t="s">
        <v>87</v>
      </c>
      <c r="I22" s="298">
        <v>109.64999999999999</v>
      </c>
      <c r="J22" s="296">
        <v>108.29500000000002</v>
      </c>
      <c r="K22" s="279">
        <v>101.66900000000001</v>
      </c>
      <c r="L22" s="279">
        <v>103.91517580658139</v>
      </c>
      <c r="M22" s="279">
        <v>106.00899999999999</v>
      </c>
      <c r="N22" s="279">
        <v>106.35700000000001</v>
      </c>
      <c r="O22" s="279">
        <v>105.88499999999999</v>
      </c>
      <c r="P22" s="219"/>
      <c r="Q22" s="219"/>
      <c r="R22" s="219"/>
      <c r="S22" s="219"/>
      <c r="T22" s="220"/>
      <c r="U22" s="221"/>
      <c r="V22" s="222"/>
      <c r="W22" s="222"/>
      <c r="X22" s="222"/>
      <c r="Y22" s="222"/>
      <c r="Z22" s="222"/>
      <c r="AA22" s="222"/>
      <c r="AB22" s="222"/>
      <c r="AC22" s="222"/>
      <c r="AD22" s="222"/>
      <c r="AE22" s="222"/>
      <c r="AF22" s="222"/>
      <c r="AG22" s="222"/>
      <c r="AH22" s="222"/>
      <c r="AI22" s="222"/>
      <c r="AJ22" s="222"/>
      <c r="AK22" s="222"/>
      <c r="AL22" s="222"/>
      <c r="AM22" s="202"/>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9"/>
      <c r="EA22" s="189"/>
      <c r="EB22" s="189"/>
      <c r="EC22" s="189"/>
      <c r="ED22" s="189"/>
      <c r="EE22" s="189"/>
      <c r="EF22" s="189"/>
      <c r="EG22" s="189"/>
      <c r="EH22" s="189"/>
      <c r="EI22" s="189"/>
      <c r="EJ22" s="189"/>
      <c r="EK22" s="189"/>
      <c r="EL22" s="189"/>
      <c r="EM22" s="189"/>
      <c r="EN22" s="189"/>
      <c r="EO22" s="189"/>
      <c r="EP22" s="189"/>
      <c r="EQ22" s="189"/>
      <c r="ER22" s="189"/>
      <c r="ES22" s="189"/>
      <c r="ET22" s="189"/>
      <c r="EU22" s="189"/>
      <c r="EV22" s="189"/>
      <c r="EW22" s="189"/>
      <c r="EX22" s="189"/>
      <c r="EY22" s="189"/>
      <c r="EZ22" s="189"/>
      <c r="FA22" s="189"/>
      <c r="FB22" s="189"/>
      <c r="FC22" s="189"/>
      <c r="FD22" s="189"/>
      <c r="FE22" s="189"/>
      <c r="FF22" s="189"/>
      <c r="FG22" s="189"/>
      <c r="FH22" s="189"/>
      <c r="FI22" s="189"/>
      <c r="FJ22" s="189"/>
      <c r="FK22" s="189"/>
      <c r="FL22" s="189"/>
      <c r="FM22" s="189"/>
      <c r="FN22" s="189"/>
      <c r="FO22" s="189"/>
      <c r="FP22" s="189"/>
      <c r="FQ22" s="189"/>
      <c r="FR22" s="189"/>
      <c r="FS22" s="189"/>
      <c r="FT22" s="189"/>
      <c r="FU22" s="189"/>
      <c r="FV22" s="189"/>
      <c r="FW22" s="189"/>
      <c r="FX22" s="189"/>
      <c r="FY22" s="189"/>
      <c r="FZ22" s="189"/>
      <c r="GA22" s="189"/>
      <c r="GB22" s="189"/>
      <c r="GC22" s="189"/>
      <c r="GD22" s="189"/>
      <c r="GE22" s="189"/>
      <c r="GF22" s="189"/>
      <c r="GG22" s="189"/>
      <c r="GH22" s="189"/>
      <c r="GI22" s="189"/>
      <c r="GJ22" s="189"/>
      <c r="GK22" s="189"/>
      <c r="GL22" s="189"/>
      <c r="GM22" s="189"/>
      <c r="GN22" s="189"/>
      <c r="GO22" s="189"/>
      <c r="GP22" s="189"/>
      <c r="GQ22" s="189"/>
      <c r="GR22" s="189"/>
      <c r="GS22" s="189"/>
      <c r="GT22" s="189"/>
      <c r="GU22" s="189"/>
      <c r="GV22" s="189"/>
      <c r="GW22" s="189"/>
      <c r="GX22" s="189"/>
      <c r="GY22" s="189"/>
      <c r="GZ22" s="189"/>
      <c r="HA22" s="189"/>
      <c r="HB22" s="189"/>
      <c r="HC22" s="189"/>
      <c r="HD22" s="189"/>
      <c r="HE22" s="189"/>
      <c r="HF22" s="189"/>
      <c r="HG22" s="189"/>
      <c r="HH22" s="189"/>
      <c r="HI22" s="189"/>
      <c r="HJ22" s="189"/>
      <c r="HK22" s="189"/>
      <c r="HL22" s="189"/>
      <c r="HM22" s="189"/>
      <c r="HN22" s="189"/>
      <c r="HO22" s="189"/>
      <c r="HP22" s="189"/>
      <c r="HQ22" s="189"/>
      <c r="HR22" s="189"/>
      <c r="HS22" s="189"/>
      <c r="HT22" s="189"/>
      <c r="HU22" s="189"/>
      <c r="HV22" s="189"/>
      <c r="HW22" s="189"/>
      <c r="HX22" s="189"/>
      <c r="HY22" s="189"/>
      <c r="HZ22" s="189"/>
      <c r="IA22" s="189"/>
      <c r="IB22" s="189"/>
      <c r="IC22" s="189"/>
      <c r="ID22" s="189"/>
      <c r="IE22" s="189"/>
      <c r="IF22" s="189"/>
      <c r="IG22" s="189"/>
      <c r="IH22" s="189"/>
      <c r="II22" s="189"/>
      <c r="IJ22" s="189"/>
      <c r="IK22" s="189"/>
      <c r="IL22" s="189"/>
      <c r="IM22" s="189"/>
      <c r="IN22" s="189"/>
      <c r="IO22" s="189"/>
      <c r="IP22" s="189"/>
      <c r="IQ22" s="189"/>
      <c r="IR22" s="189"/>
      <c r="IS22" s="189"/>
      <c r="IT22" s="189"/>
      <c r="IU22" s="189"/>
      <c r="IV22" s="189"/>
      <c r="IW22" s="189"/>
      <c r="IX22" s="189"/>
      <c r="IY22" s="189"/>
      <c r="IZ22" s="189"/>
      <c r="JA22" s="189"/>
      <c r="JB22" s="189"/>
      <c r="JC22" s="189"/>
      <c r="JD22" s="189"/>
      <c r="JE22" s="189"/>
      <c r="JF22" s="189"/>
      <c r="JG22" s="189"/>
      <c r="JH22" s="189"/>
      <c r="JI22" s="189"/>
      <c r="JJ22" s="189"/>
      <c r="JK22" s="189"/>
      <c r="JL22" s="189"/>
      <c r="JM22" s="189"/>
      <c r="JN22" s="189"/>
      <c r="JO22" s="189"/>
      <c r="JP22" s="189"/>
      <c r="JQ22" s="189"/>
      <c r="JR22" s="189"/>
      <c r="JS22" s="189"/>
      <c r="JT22" s="189"/>
      <c r="JU22" s="189"/>
      <c r="JV22" s="189"/>
      <c r="JW22" s="189"/>
      <c r="JX22" s="189"/>
      <c r="JY22" s="189"/>
      <c r="JZ22" s="189"/>
      <c r="KA22" s="189"/>
      <c r="KB22" s="189"/>
      <c r="KC22" s="189"/>
      <c r="KD22" s="189"/>
      <c r="KE22" s="189"/>
      <c r="KF22" s="189"/>
      <c r="KG22" s="189"/>
      <c r="KH22" s="189"/>
      <c r="KI22" s="189"/>
      <c r="KJ22" s="189"/>
      <c r="KK22" s="189"/>
      <c r="KL22" s="189"/>
      <c r="KM22" s="189"/>
      <c r="KN22" s="189"/>
      <c r="KO22" s="189"/>
      <c r="KP22" s="189"/>
      <c r="KQ22" s="189"/>
      <c r="KR22" s="189"/>
      <c r="KS22" s="189"/>
      <c r="KT22" s="189"/>
      <c r="KU22" s="189"/>
      <c r="KV22" s="189"/>
      <c r="KW22" s="189"/>
      <c r="KX22" s="189"/>
      <c r="KY22" s="189"/>
      <c r="KZ22" s="189"/>
      <c r="LA22" s="189"/>
      <c r="LB22" s="189"/>
      <c r="LC22" s="189"/>
      <c r="LD22" s="189"/>
      <c r="LE22" s="189"/>
      <c r="LF22" s="189"/>
      <c r="LG22" s="189"/>
      <c r="LH22" s="189"/>
      <c r="LI22" s="189"/>
      <c r="LJ22" s="189"/>
      <c r="LK22" s="189"/>
      <c r="LL22" s="189"/>
      <c r="LM22" s="189"/>
      <c r="LN22" s="189"/>
      <c r="LO22" s="189"/>
      <c r="LP22" s="189"/>
      <c r="LQ22" s="189"/>
      <c r="LR22" s="189"/>
      <c r="LS22" s="189"/>
      <c r="LT22" s="189"/>
      <c r="LU22" s="189"/>
      <c r="LV22" s="189"/>
      <c r="LW22" s="189"/>
      <c r="LX22" s="189"/>
      <c r="LY22" s="189"/>
      <c r="LZ22" s="189"/>
      <c r="MA22" s="189"/>
      <c r="MB22" s="189"/>
      <c r="MC22" s="189"/>
      <c r="MD22" s="189"/>
      <c r="ME22" s="189"/>
      <c r="MF22" s="189"/>
      <c r="MG22" s="189"/>
      <c r="MH22" s="189"/>
      <c r="MI22" s="189"/>
      <c r="MJ22" s="189"/>
      <c r="MK22" s="189"/>
      <c r="ML22" s="189"/>
      <c r="MM22" s="189"/>
      <c r="MN22" s="189"/>
      <c r="MO22" s="189"/>
      <c r="MP22" s="189"/>
      <c r="MQ22" s="189"/>
      <c r="MR22" s="189"/>
      <c r="MS22" s="189"/>
      <c r="MT22" s="189"/>
      <c r="MU22" s="189"/>
      <c r="MV22" s="189"/>
      <c r="MW22" s="189"/>
      <c r="MX22" s="189"/>
      <c r="MY22" s="189"/>
      <c r="MZ22" s="189"/>
      <c r="NA22" s="189"/>
      <c r="NB22" s="189"/>
      <c r="NC22" s="189"/>
      <c r="ND22" s="189"/>
      <c r="NE22" s="189"/>
      <c r="NF22" s="189"/>
      <c r="NG22" s="189"/>
      <c r="NH22" s="189"/>
      <c r="NI22" s="189"/>
      <c r="NJ22" s="189"/>
      <c r="NK22" s="189"/>
      <c r="NL22" s="189"/>
      <c r="NM22" s="189"/>
      <c r="NN22" s="189"/>
      <c r="NO22" s="189"/>
      <c r="NP22" s="189"/>
      <c r="NQ22" s="189"/>
      <c r="NR22" s="189"/>
      <c r="NS22" s="189"/>
      <c r="NT22" s="189"/>
      <c r="NU22" s="189"/>
      <c r="NV22" s="189"/>
      <c r="NW22" s="189"/>
      <c r="NX22" s="189"/>
      <c r="NY22" s="189"/>
      <c r="NZ22" s="189"/>
      <c r="OA22" s="189"/>
      <c r="OB22" s="189"/>
      <c r="OC22" s="189"/>
      <c r="OD22" s="189"/>
      <c r="OE22" s="189"/>
      <c r="OF22" s="189"/>
      <c r="OG22" s="189"/>
      <c r="OH22" s="189"/>
      <c r="OI22" s="189"/>
      <c r="OJ22" s="189"/>
      <c r="OK22" s="189"/>
      <c r="OL22" s="189"/>
      <c r="OM22" s="189"/>
      <c r="ON22" s="189"/>
      <c r="OO22" s="189"/>
      <c r="OP22" s="189"/>
      <c r="OQ22" s="189"/>
      <c r="OR22" s="189"/>
      <c r="OS22" s="189"/>
      <c r="OT22" s="189"/>
      <c r="OU22" s="189"/>
      <c r="OV22" s="189"/>
      <c r="OW22" s="189"/>
      <c r="OX22" s="189"/>
      <c r="OY22" s="189"/>
      <c r="OZ22" s="189"/>
      <c r="PA22" s="189"/>
      <c r="PB22" s="189"/>
      <c r="PC22" s="189"/>
      <c r="PD22" s="189"/>
      <c r="PE22" s="189"/>
      <c r="PF22" s="189"/>
      <c r="PG22" s="189"/>
      <c r="PH22" s="189"/>
      <c r="PI22" s="189"/>
      <c r="PJ22" s="189"/>
      <c r="PK22" s="189"/>
      <c r="PL22" s="189"/>
      <c r="PM22" s="189"/>
      <c r="PN22" s="189"/>
      <c r="PO22" s="189"/>
      <c r="PP22" s="189"/>
      <c r="PQ22" s="189"/>
      <c r="PR22" s="189"/>
      <c r="PS22" s="189"/>
      <c r="PT22" s="189"/>
      <c r="PU22" s="189"/>
      <c r="PV22" s="189"/>
      <c r="PW22" s="189"/>
      <c r="PX22" s="189"/>
      <c r="PY22" s="189"/>
      <c r="PZ22" s="189"/>
      <c r="QA22" s="189"/>
      <c r="QB22" s="189"/>
      <c r="QC22" s="189"/>
      <c r="QD22" s="189"/>
      <c r="QE22" s="189"/>
      <c r="QF22" s="189"/>
      <c r="QG22" s="189"/>
      <c r="QH22" s="189"/>
      <c r="QI22" s="189"/>
      <c r="QJ22" s="189"/>
      <c r="QK22" s="189"/>
      <c r="QL22" s="189"/>
      <c r="QM22" s="189"/>
      <c r="QN22" s="189"/>
      <c r="QO22" s="189"/>
      <c r="QP22" s="189"/>
      <c r="QQ22" s="189"/>
      <c r="QR22" s="189"/>
      <c r="QS22" s="189"/>
      <c r="QT22" s="189"/>
      <c r="QU22" s="189"/>
      <c r="QV22" s="189"/>
      <c r="QW22" s="189"/>
      <c r="QX22" s="189"/>
      <c r="QY22" s="189"/>
      <c r="QZ22" s="189"/>
      <c r="RA22" s="189"/>
      <c r="RB22" s="189"/>
      <c r="RC22" s="189"/>
      <c r="RD22" s="189"/>
      <c r="RE22" s="189"/>
      <c r="RF22" s="189"/>
      <c r="RG22" s="189"/>
      <c r="RH22" s="189"/>
      <c r="RI22" s="189"/>
      <c r="RJ22" s="189"/>
      <c r="RK22" s="189"/>
      <c r="RL22" s="189"/>
      <c r="RM22" s="189"/>
      <c r="RN22" s="189"/>
      <c r="RO22" s="189"/>
      <c r="RP22" s="189"/>
      <c r="RQ22" s="189"/>
      <c r="RR22" s="189"/>
      <c r="RS22" s="189"/>
      <c r="RT22" s="189"/>
      <c r="RU22" s="189"/>
      <c r="RV22" s="189"/>
      <c r="RW22" s="189"/>
      <c r="RX22" s="189"/>
      <c r="RY22" s="189"/>
      <c r="RZ22" s="189"/>
      <c r="SA22" s="189"/>
      <c r="SB22" s="189"/>
      <c r="SC22" s="189"/>
      <c r="SD22" s="189"/>
      <c r="SE22" s="189"/>
      <c r="SF22" s="189"/>
      <c r="SG22" s="189"/>
      <c r="SH22" s="189"/>
      <c r="SI22" s="189"/>
      <c r="SJ22" s="189"/>
      <c r="SK22" s="189"/>
      <c r="SL22" s="189"/>
      <c r="SM22" s="189"/>
      <c r="SN22" s="189"/>
      <c r="SO22" s="189"/>
      <c r="SP22" s="189"/>
      <c r="SQ22" s="189"/>
      <c r="SR22" s="189"/>
      <c r="SS22" s="189"/>
      <c r="ST22" s="189"/>
      <c r="SU22" s="189"/>
      <c r="SV22" s="189"/>
      <c r="SW22" s="189"/>
      <c r="SX22" s="189"/>
      <c r="SY22" s="189"/>
      <c r="SZ22" s="189"/>
      <c r="TA22" s="189"/>
      <c r="TB22" s="189"/>
      <c r="TC22" s="189"/>
      <c r="TD22" s="189"/>
      <c r="TE22" s="189"/>
      <c r="TF22" s="189"/>
      <c r="TG22" s="189"/>
      <c r="TH22" s="189"/>
      <c r="TI22" s="189"/>
      <c r="TJ22" s="189"/>
      <c r="TK22" s="189"/>
      <c r="TL22" s="189"/>
      <c r="TM22" s="189"/>
      <c r="TN22" s="189"/>
      <c r="TO22" s="189"/>
      <c r="TP22" s="189"/>
      <c r="TQ22" s="189"/>
      <c r="TR22" s="189"/>
      <c r="TS22" s="189"/>
      <c r="TT22" s="189"/>
      <c r="TU22" s="189"/>
      <c r="TV22" s="189"/>
      <c r="TW22" s="189"/>
      <c r="TX22" s="189"/>
      <c r="TY22" s="189"/>
      <c r="TZ22" s="189"/>
      <c r="UA22" s="189"/>
      <c r="UB22" s="189"/>
      <c r="UC22" s="189"/>
      <c r="UD22" s="189"/>
      <c r="UE22" s="189"/>
      <c r="UF22" s="189"/>
      <c r="UG22" s="189"/>
      <c r="UH22" s="189"/>
      <c r="UI22" s="189"/>
      <c r="UJ22" s="189"/>
      <c r="UK22" s="189"/>
      <c r="UL22" s="189"/>
      <c r="UM22" s="189"/>
      <c r="UN22" s="189"/>
      <c r="UO22" s="189"/>
      <c r="UP22" s="189"/>
      <c r="UQ22" s="189"/>
      <c r="UR22" s="189"/>
      <c r="US22" s="189"/>
      <c r="UT22" s="189"/>
      <c r="UU22" s="189"/>
      <c r="UV22" s="189"/>
      <c r="UW22" s="189"/>
      <c r="UX22" s="189"/>
      <c r="UY22" s="189"/>
      <c r="UZ22" s="189"/>
      <c r="VA22" s="189"/>
      <c r="VB22" s="189"/>
      <c r="VC22" s="189"/>
      <c r="VD22" s="189"/>
      <c r="VE22" s="189"/>
      <c r="VF22" s="189"/>
      <c r="VG22" s="189"/>
      <c r="VH22" s="189"/>
      <c r="VI22" s="189"/>
      <c r="VJ22" s="189"/>
      <c r="VK22" s="189"/>
      <c r="VL22" s="189"/>
      <c r="VM22" s="189"/>
      <c r="VN22" s="189"/>
      <c r="VO22" s="189"/>
      <c r="VP22" s="189"/>
      <c r="VQ22" s="189"/>
      <c r="VR22" s="189"/>
      <c r="VS22" s="189"/>
      <c r="VT22" s="189"/>
      <c r="VU22" s="189"/>
      <c r="VV22" s="189"/>
      <c r="VW22" s="189"/>
      <c r="VX22" s="189"/>
      <c r="VY22" s="189"/>
      <c r="VZ22" s="189"/>
      <c r="WA22" s="189"/>
      <c r="WB22" s="189"/>
      <c r="WC22" s="189"/>
      <c r="WD22" s="189"/>
      <c r="WE22" s="189"/>
      <c r="WF22" s="189"/>
      <c r="WG22" s="189"/>
      <c r="WH22" s="189"/>
      <c r="WI22" s="189"/>
      <c r="WJ22" s="189"/>
      <c r="WK22" s="189"/>
      <c r="WL22" s="189"/>
      <c r="WM22" s="189"/>
      <c r="WN22" s="189"/>
      <c r="WO22" s="189"/>
      <c r="WP22" s="189"/>
      <c r="WQ22" s="189"/>
      <c r="WR22" s="189"/>
      <c r="WS22" s="189"/>
      <c r="WT22" s="189"/>
      <c r="WU22" s="189"/>
      <c r="WV22" s="189"/>
      <c r="WW22" s="189"/>
      <c r="WX22" s="189"/>
      <c r="WY22" s="189"/>
      <c r="WZ22" s="189"/>
      <c r="XA22" s="189"/>
      <c r="XB22" s="189"/>
      <c r="XC22" s="189"/>
      <c r="XD22" s="189"/>
      <c r="XE22" s="189"/>
      <c r="XF22" s="189"/>
      <c r="XG22" s="189"/>
      <c r="XH22" s="189"/>
      <c r="XI22" s="189"/>
      <c r="XJ22" s="189"/>
      <c r="XK22" s="189"/>
      <c r="XL22" s="189"/>
      <c r="XM22" s="189"/>
      <c r="XN22" s="189"/>
      <c r="XO22" s="189"/>
      <c r="XP22" s="189"/>
      <c r="XQ22" s="189"/>
      <c r="XR22" s="189"/>
      <c r="XS22" s="189"/>
      <c r="XT22" s="189"/>
      <c r="XU22" s="189"/>
      <c r="XV22" s="189"/>
      <c r="XW22" s="189"/>
      <c r="XX22" s="189"/>
      <c r="XY22" s="189"/>
      <c r="XZ22" s="189"/>
      <c r="YA22" s="189"/>
      <c r="YB22" s="189"/>
      <c r="YC22" s="189"/>
      <c r="YD22" s="189"/>
      <c r="YE22" s="189"/>
      <c r="YF22" s="189"/>
      <c r="YG22" s="189"/>
      <c r="YH22" s="189"/>
      <c r="YI22" s="189"/>
      <c r="YJ22" s="189"/>
      <c r="YK22" s="189"/>
      <c r="YL22" s="189"/>
      <c r="YM22" s="189"/>
      <c r="YN22" s="189"/>
      <c r="YO22" s="189"/>
      <c r="YP22" s="189"/>
      <c r="YQ22" s="189"/>
      <c r="YR22" s="189"/>
      <c r="YS22" s="189"/>
      <c r="YT22" s="189"/>
      <c r="YU22" s="189"/>
      <c r="YV22" s="189"/>
      <c r="YW22" s="189"/>
      <c r="YX22" s="189"/>
      <c r="YY22" s="189"/>
      <c r="YZ22" s="189"/>
      <c r="ZA22" s="189"/>
      <c r="ZB22" s="189"/>
      <c r="ZC22" s="189"/>
      <c r="ZD22" s="189"/>
      <c r="ZE22" s="189"/>
      <c r="ZF22" s="189"/>
      <c r="ZG22" s="189"/>
      <c r="ZH22" s="189"/>
      <c r="ZI22" s="189"/>
      <c r="ZJ22" s="189"/>
      <c r="ZK22" s="189"/>
      <c r="ZL22" s="189"/>
      <c r="ZM22" s="189"/>
      <c r="ZN22" s="189"/>
      <c r="ZO22" s="189"/>
      <c r="ZP22" s="189"/>
      <c r="ZQ22" s="189"/>
      <c r="ZR22" s="189"/>
      <c r="ZS22" s="189"/>
      <c r="ZT22" s="189"/>
      <c r="ZU22" s="189"/>
      <c r="ZV22" s="189"/>
      <c r="ZW22" s="189"/>
      <c r="ZX22" s="189"/>
      <c r="ZY22" s="189"/>
      <c r="ZZ22" s="189"/>
      <c r="AAA22" s="189"/>
      <c r="AAB22" s="189"/>
      <c r="AAC22" s="189"/>
      <c r="AAD22" s="189"/>
      <c r="AAE22" s="189"/>
      <c r="AAF22" s="189"/>
      <c r="AAG22" s="189"/>
      <c r="AAH22" s="189"/>
      <c r="AAI22" s="189"/>
      <c r="AAJ22" s="189"/>
      <c r="AAK22" s="189"/>
      <c r="AAL22" s="189"/>
      <c r="AAM22" s="189"/>
      <c r="AAN22" s="189"/>
      <c r="AAO22" s="189"/>
      <c r="AAP22" s="189"/>
      <c r="AAQ22" s="189"/>
      <c r="AAR22" s="189"/>
      <c r="AAS22" s="189"/>
      <c r="AAT22" s="189"/>
      <c r="AAU22" s="189"/>
      <c r="AAV22" s="189"/>
      <c r="AAW22" s="189"/>
      <c r="AAX22" s="189"/>
      <c r="AAY22" s="189"/>
      <c r="AAZ22" s="189"/>
      <c r="ABA22" s="189"/>
      <c r="ABB22" s="189"/>
      <c r="ABC22" s="189"/>
      <c r="ABD22" s="189"/>
      <c r="ABE22" s="189"/>
      <c r="ABF22" s="189"/>
      <c r="ABG22" s="189"/>
      <c r="ABH22" s="189"/>
      <c r="ABI22" s="189"/>
      <c r="ABJ22" s="189"/>
      <c r="ABK22" s="189"/>
      <c r="ABL22" s="189"/>
      <c r="ABM22" s="189"/>
      <c r="ABN22" s="189"/>
      <c r="ABO22" s="189"/>
      <c r="ABP22" s="189"/>
      <c r="ABQ22" s="189"/>
      <c r="ABR22" s="189"/>
      <c r="ABS22" s="189"/>
      <c r="ABT22" s="189"/>
      <c r="ABU22" s="189"/>
      <c r="ABV22" s="189"/>
      <c r="ABW22" s="189"/>
      <c r="ABX22" s="189"/>
      <c r="ABY22" s="189"/>
      <c r="ABZ22" s="189"/>
      <c r="ACA22" s="189"/>
      <c r="ACB22" s="189"/>
      <c r="ACC22" s="189"/>
      <c r="ACD22" s="189"/>
      <c r="ACE22" s="189"/>
      <c r="ACF22" s="189"/>
      <c r="ACG22" s="189"/>
      <c r="ACH22" s="189"/>
      <c r="ACI22" s="189"/>
      <c r="ACJ22" s="189"/>
      <c r="ACK22" s="189"/>
      <c r="ACL22" s="189"/>
      <c r="ACM22" s="189"/>
      <c r="ACN22" s="189"/>
      <c r="ACO22" s="189"/>
      <c r="ACP22" s="189"/>
      <c r="ACQ22" s="189"/>
      <c r="ACR22" s="189"/>
      <c r="ACS22" s="189"/>
      <c r="ACT22" s="189"/>
      <c r="ACU22" s="189"/>
      <c r="ACV22" s="189"/>
      <c r="ACW22" s="189"/>
      <c r="ACX22" s="189"/>
      <c r="ACY22" s="189"/>
      <c r="ACZ22" s="189"/>
      <c r="ADA22" s="189"/>
      <c r="ADB22" s="189"/>
      <c r="ADC22" s="189"/>
      <c r="ADD22" s="189"/>
      <c r="ADE22" s="189"/>
      <c r="ADF22" s="189"/>
      <c r="ADG22" s="189"/>
      <c r="ADH22" s="189"/>
      <c r="ADI22" s="189"/>
      <c r="ADJ22" s="189"/>
      <c r="ADK22" s="189"/>
      <c r="ADL22" s="189"/>
      <c r="ADM22" s="189"/>
      <c r="ADN22" s="189"/>
      <c r="ADO22" s="189"/>
      <c r="ADP22" s="189"/>
      <c r="ADQ22" s="189"/>
      <c r="ADR22" s="189"/>
      <c r="ADS22" s="189"/>
      <c r="ADT22" s="189"/>
      <c r="ADU22" s="189"/>
      <c r="ADV22" s="189"/>
      <c r="ADW22" s="189"/>
      <c r="ADX22" s="189"/>
      <c r="ADY22" s="189"/>
      <c r="ADZ22" s="189"/>
      <c r="AEA22" s="189"/>
      <c r="AEB22" s="189"/>
      <c r="AEC22" s="189"/>
      <c r="AED22" s="189"/>
      <c r="AEE22" s="189"/>
      <c r="AEF22" s="189"/>
      <c r="AEG22" s="189"/>
      <c r="AEH22" s="189"/>
      <c r="AEI22" s="189"/>
      <c r="AEJ22" s="189"/>
      <c r="AEK22" s="189"/>
      <c r="AEL22" s="189"/>
      <c r="AEM22" s="189"/>
      <c r="AEN22" s="189"/>
      <c r="AEO22" s="189"/>
      <c r="AEP22" s="189"/>
      <c r="AEQ22" s="189"/>
      <c r="AER22" s="189"/>
      <c r="AES22" s="189"/>
      <c r="AET22" s="189"/>
      <c r="AEU22" s="189"/>
      <c r="AEV22" s="189"/>
      <c r="AEW22" s="189"/>
      <c r="AEX22" s="189"/>
      <c r="AEY22" s="189"/>
      <c r="AEZ22" s="189"/>
      <c r="AFA22" s="189"/>
      <c r="AFB22" s="189"/>
      <c r="AFC22" s="189"/>
      <c r="AFD22" s="189"/>
      <c r="AFE22" s="189"/>
      <c r="AFF22" s="189"/>
      <c r="AFG22" s="189"/>
      <c r="AFH22" s="189"/>
      <c r="AFI22" s="189"/>
      <c r="AFJ22" s="189"/>
      <c r="AFK22" s="189"/>
      <c r="AFL22" s="189"/>
      <c r="AFM22" s="189"/>
      <c r="AFN22" s="189"/>
      <c r="AFO22" s="189"/>
      <c r="AFP22" s="189"/>
      <c r="AFQ22" s="189"/>
      <c r="AFR22" s="189"/>
      <c r="AFS22" s="189"/>
      <c r="AFT22" s="189"/>
      <c r="AFU22" s="189"/>
      <c r="AFV22" s="189"/>
      <c r="AFW22" s="189"/>
      <c r="AFX22" s="189"/>
      <c r="AFY22" s="189"/>
      <c r="AFZ22" s="189"/>
      <c r="AGA22" s="189"/>
      <c r="AGB22" s="189"/>
      <c r="AGC22" s="189"/>
      <c r="AGD22" s="189"/>
      <c r="AGE22" s="189"/>
      <c r="AGF22" s="189"/>
      <c r="AGG22" s="189"/>
      <c r="AGH22" s="189"/>
      <c r="AGI22" s="189"/>
      <c r="AGJ22" s="189"/>
      <c r="AGK22" s="189"/>
      <c r="AGL22" s="189"/>
      <c r="AGM22" s="189"/>
      <c r="AGN22" s="189"/>
      <c r="AGO22" s="189"/>
      <c r="AGP22" s="189"/>
      <c r="AGQ22" s="189"/>
      <c r="AGR22" s="189"/>
      <c r="AGS22" s="189"/>
      <c r="AGT22" s="189"/>
      <c r="AGU22" s="189"/>
      <c r="AGV22" s="189"/>
      <c r="AGW22" s="189"/>
      <c r="AGX22" s="189"/>
      <c r="AGY22" s="189"/>
      <c r="AGZ22" s="189"/>
      <c r="AHA22" s="189"/>
      <c r="AHB22" s="189"/>
      <c r="AHC22" s="189"/>
      <c r="AHD22" s="189"/>
      <c r="AHE22" s="189"/>
      <c r="AHF22" s="189"/>
      <c r="AHG22" s="189"/>
      <c r="AHH22" s="189"/>
      <c r="AHI22" s="189"/>
      <c r="AHJ22" s="189"/>
      <c r="AHK22" s="189"/>
      <c r="AHL22" s="189"/>
      <c r="AHM22" s="189"/>
      <c r="AHN22" s="189"/>
      <c r="AHO22" s="189"/>
      <c r="AHP22" s="189"/>
      <c r="AHQ22" s="189"/>
      <c r="AHR22" s="189"/>
      <c r="AHS22" s="189"/>
      <c r="AHT22" s="189"/>
      <c r="AHU22" s="189"/>
      <c r="AHV22" s="189"/>
      <c r="AHW22" s="189"/>
      <c r="AHX22" s="189"/>
      <c r="AHY22" s="189"/>
      <c r="AHZ22" s="189"/>
      <c r="AIA22" s="189"/>
      <c r="AIB22" s="189"/>
      <c r="AIC22" s="189"/>
      <c r="AID22" s="189"/>
      <c r="AIE22" s="189"/>
      <c r="AIF22" s="189"/>
      <c r="AIG22" s="189"/>
      <c r="AIH22" s="189"/>
      <c r="AII22" s="189"/>
      <c r="AIJ22" s="189"/>
      <c r="AIK22" s="189"/>
      <c r="AIL22" s="189"/>
      <c r="AIM22" s="189"/>
      <c r="AIN22" s="189"/>
      <c r="AIO22" s="189"/>
      <c r="AIP22" s="189"/>
      <c r="AIQ22" s="189"/>
      <c r="AIR22" s="189"/>
      <c r="AIS22" s="189"/>
      <c r="AIT22" s="189"/>
      <c r="AIU22" s="189"/>
      <c r="AIV22" s="189"/>
      <c r="AIW22" s="189"/>
      <c r="AIX22" s="189"/>
      <c r="AIY22" s="189"/>
      <c r="AIZ22" s="189"/>
      <c r="AJA22" s="189"/>
      <c r="AJB22" s="189"/>
      <c r="AJC22" s="189"/>
      <c r="AJD22" s="189"/>
      <c r="AJE22" s="189"/>
      <c r="AJF22" s="189"/>
      <c r="AJG22" s="189"/>
      <c r="AJH22" s="189"/>
      <c r="AJI22" s="189"/>
      <c r="AJJ22" s="189"/>
      <c r="AJK22" s="189"/>
      <c r="AJL22" s="189"/>
      <c r="AJM22" s="189"/>
      <c r="AJN22" s="189"/>
      <c r="AJO22" s="189"/>
      <c r="AJP22" s="189"/>
      <c r="AJQ22" s="189"/>
      <c r="AJR22" s="189"/>
      <c r="AJS22" s="189"/>
      <c r="AJT22" s="189"/>
      <c r="AJU22" s="189"/>
      <c r="AJV22" s="189"/>
      <c r="AJW22" s="189"/>
      <c r="AJX22" s="189"/>
      <c r="AJY22" s="189"/>
      <c r="AJZ22" s="189"/>
      <c r="AKA22" s="189"/>
      <c r="AKB22" s="189"/>
      <c r="AKC22" s="189"/>
      <c r="AKD22" s="189"/>
      <c r="AKE22" s="189"/>
      <c r="AKF22" s="189"/>
      <c r="AKG22" s="189"/>
      <c r="AKH22" s="189"/>
      <c r="AKI22" s="189"/>
      <c r="AKJ22" s="189"/>
      <c r="AKK22" s="189"/>
      <c r="AKL22" s="189"/>
      <c r="AKM22" s="189"/>
      <c r="AKN22" s="189"/>
      <c r="AKO22" s="189"/>
      <c r="AKP22" s="189"/>
      <c r="AKQ22" s="189"/>
      <c r="AKR22" s="189"/>
      <c r="AKS22" s="189"/>
      <c r="AKT22" s="189"/>
      <c r="AKU22" s="189"/>
      <c r="AKV22" s="189"/>
      <c r="AKW22" s="189"/>
      <c r="AKX22" s="189"/>
      <c r="AKY22" s="189"/>
      <c r="AKZ22" s="189"/>
      <c r="ALA22" s="189"/>
      <c r="ALB22" s="189"/>
      <c r="ALC22" s="189"/>
      <c r="ALD22" s="189"/>
      <c r="ALE22" s="189"/>
      <c r="ALF22" s="189"/>
      <c r="ALG22" s="189"/>
      <c r="ALH22" s="189"/>
      <c r="ALI22" s="189"/>
      <c r="ALJ22" s="189"/>
      <c r="ALK22" s="189"/>
      <c r="ALL22" s="189"/>
      <c r="ALM22" s="189"/>
      <c r="ALN22" s="189"/>
      <c r="ALO22" s="189"/>
      <c r="ALP22" s="189"/>
      <c r="ALQ22" s="189"/>
      <c r="ALR22" s="189"/>
      <c r="ALS22" s="189"/>
      <c r="ALT22" s="189"/>
      <c r="ALU22" s="189"/>
      <c r="ALV22" s="189"/>
      <c r="ALW22" s="189"/>
      <c r="ALX22" s="189"/>
      <c r="ALY22" s="189"/>
      <c r="ALZ22" s="189"/>
      <c r="AMA22" s="189"/>
      <c r="AMB22" s="189"/>
      <c r="AMC22" s="189"/>
      <c r="AMD22" s="189"/>
      <c r="AME22" s="189"/>
      <c r="AMF22" s="189"/>
      <c r="AMG22" s="189"/>
      <c r="AMH22" s="189"/>
      <c r="AMI22" s="189"/>
      <c r="AMJ22" s="189"/>
      <c r="AMK22" s="189"/>
      <c r="AML22" s="189"/>
      <c r="AMM22" s="189"/>
      <c r="AMN22" s="189"/>
      <c r="AMO22" s="189"/>
      <c r="AMP22" s="189"/>
      <c r="AMQ22" s="189"/>
      <c r="AMR22" s="189"/>
      <c r="AMS22" s="189"/>
      <c r="AMT22" s="189"/>
      <c r="AMU22" s="189"/>
      <c r="AMV22" s="189"/>
      <c r="AMW22" s="189"/>
      <c r="AMX22" s="189"/>
      <c r="AMY22" s="189"/>
      <c r="AMZ22" s="189"/>
      <c r="ANA22" s="189"/>
      <c r="ANB22" s="189"/>
      <c r="ANC22" s="189"/>
      <c r="AND22" s="189"/>
      <c r="ANE22" s="189"/>
      <c r="ANF22" s="189"/>
      <c r="ANG22" s="189"/>
      <c r="ANH22" s="189"/>
      <c r="ANI22" s="189"/>
      <c r="ANJ22" s="189"/>
      <c r="ANK22" s="189"/>
      <c r="ANL22" s="189"/>
      <c r="ANM22" s="189"/>
      <c r="ANN22" s="189"/>
      <c r="ANO22" s="189"/>
      <c r="ANP22" s="189"/>
      <c r="ANQ22" s="189"/>
      <c r="ANR22" s="189"/>
      <c r="ANS22" s="189"/>
      <c r="ANT22" s="189"/>
      <c r="ANU22" s="189"/>
      <c r="ANV22" s="189"/>
      <c r="ANW22" s="189"/>
      <c r="ANX22" s="189"/>
      <c r="ANY22" s="189"/>
      <c r="ANZ22" s="189"/>
      <c r="AOA22" s="189"/>
      <c r="AOB22" s="189"/>
      <c r="AOC22" s="189"/>
      <c r="AOD22" s="189"/>
      <c r="AOE22" s="189"/>
      <c r="AOF22" s="189"/>
      <c r="AOG22" s="189"/>
      <c r="AOH22" s="189"/>
      <c r="AOI22" s="189"/>
      <c r="AOJ22" s="189"/>
      <c r="AOK22" s="189"/>
      <c r="AOL22" s="189"/>
      <c r="AOM22" s="189"/>
      <c r="AON22" s="189"/>
      <c r="AOO22" s="189"/>
      <c r="AOP22" s="189"/>
      <c r="AOQ22" s="189"/>
      <c r="AOR22" s="189"/>
      <c r="AOS22" s="189"/>
      <c r="AOT22" s="189"/>
      <c r="AOU22" s="189"/>
      <c r="AOV22" s="189"/>
      <c r="AOW22" s="189"/>
      <c r="AOX22" s="189"/>
      <c r="AOY22" s="189"/>
      <c r="AOZ22" s="189"/>
      <c r="APA22" s="189"/>
      <c r="APB22" s="189"/>
      <c r="APC22" s="189"/>
      <c r="APD22" s="189"/>
      <c r="APE22" s="189"/>
      <c r="APF22" s="189"/>
      <c r="APG22" s="189"/>
      <c r="APH22" s="189"/>
      <c r="API22" s="189"/>
      <c r="APJ22" s="189"/>
      <c r="APK22" s="189"/>
      <c r="APL22" s="189"/>
      <c r="APM22" s="189"/>
      <c r="APN22" s="189"/>
      <c r="APO22" s="189"/>
      <c r="APP22" s="189"/>
      <c r="APQ22" s="189"/>
      <c r="APR22" s="189"/>
      <c r="APS22" s="189"/>
      <c r="APT22" s="189"/>
      <c r="APU22" s="189"/>
      <c r="APV22" s="189"/>
      <c r="APW22" s="189"/>
      <c r="APX22" s="189"/>
      <c r="APY22" s="189"/>
      <c r="APZ22" s="189"/>
      <c r="AQA22" s="189"/>
      <c r="AQB22" s="189"/>
      <c r="AQC22" s="189"/>
      <c r="AQD22" s="189"/>
      <c r="AQE22" s="189"/>
      <c r="AQF22" s="189"/>
      <c r="AQG22" s="189"/>
      <c r="AQH22" s="189"/>
      <c r="AQI22" s="189"/>
      <c r="AQJ22" s="189"/>
      <c r="AQK22" s="189"/>
      <c r="AQL22" s="189"/>
      <c r="AQM22" s="189"/>
      <c r="AQN22" s="189"/>
      <c r="AQO22" s="189"/>
      <c r="AQP22" s="189"/>
      <c r="AQQ22" s="189"/>
      <c r="AQR22" s="189"/>
      <c r="AQS22" s="189"/>
      <c r="AQT22" s="189"/>
      <c r="AQU22" s="189"/>
      <c r="AQV22" s="189"/>
      <c r="AQW22" s="189"/>
      <c r="AQX22" s="189"/>
      <c r="AQY22" s="189"/>
      <c r="AQZ22" s="189"/>
      <c r="ARA22" s="189"/>
      <c r="ARB22" s="189"/>
      <c r="ARC22" s="189"/>
      <c r="ARD22" s="189"/>
      <c r="ARE22" s="189"/>
      <c r="ARF22" s="189"/>
      <c r="ARG22" s="189"/>
      <c r="ARH22" s="189"/>
      <c r="ARI22" s="189"/>
      <c r="ARJ22" s="189"/>
      <c r="ARK22" s="189"/>
      <c r="ARL22" s="189"/>
      <c r="ARM22" s="189"/>
      <c r="ARN22" s="189"/>
      <c r="ARO22" s="189"/>
      <c r="ARP22" s="189"/>
      <c r="ARQ22" s="189"/>
      <c r="ARR22" s="189"/>
      <c r="ARS22" s="189"/>
      <c r="ART22" s="189"/>
      <c r="ARU22" s="189"/>
      <c r="ARV22" s="189"/>
      <c r="ARW22" s="189"/>
      <c r="ARX22" s="189"/>
      <c r="ARY22" s="189"/>
      <c r="ARZ22" s="189"/>
      <c r="ASA22" s="189"/>
      <c r="ASB22" s="189"/>
      <c r="ASC22" s="189"/>
      <c r="ASD22" s="189"/>
      <c r="ASE22" s="189"/>
      <c r="ASF22" s="189"/>
      <c r="ASG22" s="189"/>
      <c r="ASH22" s="189"/>
      <c r="ASI22" s="189"/>
      <c r="ASJ22" s="189"/>
      <c r="ASK22" s="189"/>
      <c r="ASL22" s="189"/>
      <c r="ASM22" s="189"/>
      <c r="ASN22" s="189"/>
      <c r="ASO22" s="189"/>
      <c r="ASP22" s="189"/>
      <c r="ASQ22" s="189"/>
      <c r="ASR22" s="189"/>
      <c r="ASS22" s="189"/>
      <c r="AST22" s="189"/>
      <c r="ASU22" s="189"/>
      <c r="ASV22" s="189"/>
      <c r="ASW22" s="189"/>
      <c r="ASX22" s="189"/>
      <c r="ASY22" s="189"/>
      <c r="ASZ22" s="189"/>
      <c r="ATA22" s="189"/>
      <c r="ATB22" s="189"/>
      <c r="ATC22" s="189"/>
      <c r="ATD22" s="189"/>
      <c r="ATE22" s="189"/>
      <c r="ATF22" s="189"/>
      <c r="ATG22" s="189"/>
      <c r="ATH22" s="189"/>
      <c r="ATI22" s="189"/>
      <c r="ATJ22" s="189"/>
      <c r="ATK22" s="189"/>
      <c r="ATL22" s="189"/>
      <c r="ATM22" s="189"/>
      <c r="ATN22" s="189"/>
      <c r="ATO22" s="189"/>
      <c r="ATP22" s="189"/>
      <c r="ATQ22" s="189"/>
      <c r="ATR22" s="189"/>
      <c r="ATS22" s="189"/>
      <c r="ATT22" s="189"/>
      <c r="ATU22" s="189"/>
      <c r="ATV22" s="189"/>
      <c r="ATW22" s="189"/>
      <c r="ATX22" s="189"/>
      <c r="ATY22" s="189"/>
      <c r="ATZ22" s="189"/>
      <c r="AUA22" s="189"/>
      <c r="AUB22" s="189"/>
      <c r="AUC22" s="189"/>
      <c r="AUD22" s="189"/>
      <c r="AUE22" s="189"/>
      <c r="AUF22" s="189"/>
      <c r="AUG22" s="189"/>
      <c r="AUH22" s="189"/>
      <c r="AUI22" s="189"/>
      <c r="AUJ22" s="189"/>
      <c r="AUK22" s="189"/>
      <c r="AUL22" s="189"/>
      <c r="AUM22" s="189"/>
      <c r="AUN22" s="189"/>
      <c r="AUO22" s="189"/>
      <c r="AUP22" s="189"/>
      <c r="AUQ22" s="189"/>
      <c r="AUR22" s="189"/>
      <c r="AUS22" s="189"/>
      <c r="AUT22" s="189"/>
      <c r="AUU22" s="189"/>
      <c r="AUV22" s="189"/>
      <c r="AUW22" s="189"/>
      <c r="AUX22" s="189"/>
      <c r="AUY22" s="189"/>
      <c r="AUZ22" s="189"/>
      <c r="AVA22" s="189"/>
      <c r="AVB22" s="189"/>
      <c r="AVC22" s="189"/>
      <c r="AVD22" s="189"/>
      <c r="AVE22" s="189"/>
      <c r="AVF22" s="189"/>
      <c r="AVG22" s="189"/>
      <c r="AVH22" s="189"/>
      <c r="AVI22" s="189"/>
      <c r="AVJ22" s="189"/>
      <c r="AVK22" s="189"/>
      <c r="AVL22" s="189"/>
      <c r="AVM22" s="189"/>
      <c r="AVN22" s="189"/>
      <c r="AVO22" s="189"/>
      <c r="AVP22" s="189"/>
      <c r="AVQ22" s="189"/>
      <c r="AVR22" s="189"/>
      <c r="AVS22" s="189"/>
      <c r="AVT22" s="189"/>
      <c r="AVU22" s="189"/>
      <c r="AVV22" s="189"/>
      <c r="AVW22" s="189"/>
      <c r="AVX22" s="189"/>
      <c r="AVY22" s="189"/>
      <c r="AVZ22" s="189"/>
      <c r="AWA22" s="189"/>
      <c r="AWB22" s="189"/>
      <c r="AWC22" s="189"/>
      <c r="AWD22" s="189"/>
      <c r="AWE22" s="189"/>
      <c r="AWF22" s="189"/>
      <c r="AWG22" s="189"/>
      <c r="AWH22" s="189"/>
      <c r="AWI22" s="189"/>
      <c r="AWJ22" s="189"/>
      <c r="AWK22" s="189"/>
      <c r="AWL22" s="189"/>
      <c r="AWM22" s="189"/>
      <c r="AWN22" s="189"/>
      <c r="AWO22" s="189"/>
      <c r="AWP22" s="189"/>
      <c r="AWQ22" s="189"/>
      <c r="AWR22" s="189"/>
      <c r="AWS22" s="189"/>
      <c r="AWT22" s="189"/>
      <c r="AWU22" s="189"/>
      <c r="AWV22" s="189"/>
      <c r="AWW22" s="189"/>
      <c r="AWX22" s="189"/>
      <c r="AWY22" s="189"/>
      <c r="AWZ22" s="189"/>
      <c r="AXA22" s="189"/>
      <c r="AXB22" s="189"/>
      <c r="AXC22" s="189"/>
      <c r="AXD22" s="189"/>
      <c r="AXE22" s="189"/>
      <c r="AXF22" s="189"/>
      <c r="AXG22" s="189"/>
      <c r="AXH22" s="189"/>
      <c r="AXI22" s="189"/>
      <c r="AXJ22" s="189"/>
      <c r="AXK22" s="189"/>
      <c r="AXL22" s="189"/>
      <c r="AXM22" s="189"/>
      <c r="AXN22" s="189"/>
      <c r="AXO22" s="189"/>
      <c r="AXP22" s="189"/>
      <c r="AXQ22" s="189"/>
      <c r="AXR22" s="189"/>
      <c r="AXS22" s="189"/>
      <c r="AXT22" s="189"/>
      <c r="AXU22" s="189"/>
      <c r="AXV22" s="189"/>
      <c r="AXW22" s="189"/>
      <c r="AXX22" s="189"/>
      <c r="AXY22" s="189"/>
      <c r="AXZ22" s="189"/>
      <c r="AYA22" s="189"/>
      <c r="AYB22" s="189"/>
      <c r="AYC22" s="189"/>
      <c r="AYD22" s="189"/>
      <c r="AYE22" s="189"/>
      <c r="AYF22" s="189"/>
      <c r="AYG22" s="189"/>
      <c r="AYH22" s="189"/>
      <c r="AYI22" s="189"/>
      <c r="AYJ22" s="189"/>
      <c r="AYK22" s="189"/>
      <c r="AYL22" s="189"/>
      <c r="AYM22" s="189"/>
      <c r="AYN22" s="189"/>
      <c r="AYO22" s="189"/>
      <c r="AYP22" s="189"/>
      <c r="AYQ22" s="189"/>
      <c r="AYR22" s="189"/>
      <c r="AYS22" s="189"/>
      <c r="AYT22" s="189"/>
      <c r="AYU22" s="189"/>
      <c r="AYV22" s="189"/>
      <c r="AYW22" s="189"/>
      <c r="AYX22" s="189"/>
      <c r="AYY22" s="189"/>
      <c r="AYZ22" s="189"/>
      <c r="AZA22" s="189"/>
      <c r="AZB22" s="189"/>
      <c r="AZC22" s="189"/>
      <c r="AZD22" s="189"/>
      <c r="AZE22" s="189"/>
      <c r="AZF22" s="189"/>
      <c r="AZG22" s="189"/>
      <c r="AZH22" s="189"/>
      <c r="AZI22" s="189"/>
      <c r="AZJ22" s="189"/>
      <c r="AZK22" s="189"/>
      <c r="AZL22" s="189"/>
      <c r="AZM22" s="189"/>
      <c r="AZN22" s="189"/>
      <c r="AZO22" s="189"/>
      <c r="AZP22" s="189"/>
      <c r="AZQ22" s="189"/>
      <c r="AZR22" s="189"/>
      <c r="AZS22" s="189"/>
      <c r="AZT22" s="189"/>
      <c r="AZU22" s="189"/>
      <c r="AZV22" s="189"/>
      <c r="AZW22" s="189"/>
      <c r="AZX22" s="189"/>
      <c r="AZY22" s="189"/>
      <c r="AZZ22" s="189"/>
      <c r="BAA22" s="189"/>
      <c r="BAB22" s="189"/>
      <c r="BAC22" s="189"/>
      <c r="BAD22" s="189"/>
      <c r="BAE22" s="189"/>
      <c r="BAF22" s="189"/>
      <c r="BAG22" s="189"/>
      <c r="BAH22" s="189"/>
      <c r="BAI22" s="189"/>
      <c r="BAJ22" s="189"/>
      <c r="BAK22" s="189"/>
      <c r="BAL22" s="189"/>
      <c r="BAM22" s="189"/>
      <c r="BAN22" s="189"/>
      <c r="BAO22" s="189"/>
      <c r="BAP22" s="189"/>
      <c r="BAQ22" s="189"/>
      <c r="BAR22" s="189"/>
      <c r="BAS22" s="189"/>
      <c r="BAT22" s="189"/>
      <c r="BAU22" s="189"/>
      <c r="BAV22" s="189"/>
      <c r="BAW22" s="189"/>
      <c r="BAX22" s="189"/>
      <c r="BAY22" s="189"/>
      <c r="BAZ22" s="189"/>
      <c r="BBA22" s="189"/>
      <c r="BBB22" s="189"/>
      <c r="BBC22" s="189"/>
      <c r="BBD22" s="189"/>
      <c r="BBE22" s="189"/>
      <c r="BBF22" s="189"/>
      <c r="BBG22" s="189"/>
      <c r="BBH22" s="189"/>
      <c r="BBI22" s="189"/>
      <c r="BBJ22" s="189"/>
      <c r="BBK22" s="189"/>
      <c r="BBL22" s="189"/>
      <c r="BBM22" s="189"/>
      <c r="BBN22" s="189"/>
      <c r="BBO22" s="189"/>
      <c r="BBP22" s="189"/>
      <c r="BBQ22" s="189"/>
      <c r="BBR22" s="189"/>
      <c r="BBS22" s="189"/>
      <c r="BBT22" s="189"/>
      <c r="BBU22" s="189"/>
      <c r="BBV22" s="189"/>
      <c r="BBW22" s="189"/>
      <c r="BBX22" s="189"/>
      <c r="BBY22" s="189"/>
      <c r="BBZ22" s="189"/>
      <c r="BCA22" s="189"/>
      <c r="BCB22" s="189"/>
      <c r="BCC22" s="189"/>
      <c r="BCD22" s="189"/>
      <c r="BCE22" s="189"/>
      <c r="BCF22" s="189"/>
      <c r="BCG22" s="189"/>
      <c r="BCH22" s="189"/>
      <c r="BCI22" s="189"/>
      <c r="BCJ22" s="189"/>
      <c r="BCK22" s="189"/>
      <c r="BCL22" s="189"/>
      <c r="BCM22" s="189"/>
      <c r="BCN22" s="189"/>
      <c r="BCO22" s="189"/>
      <c r="BCP22" s="189"/>
      <c r="BCQ22" s="189"/>
      <c r="BCR22" s="189"/>
      <c r="BCS22" s="189"/>
      <c r="BCT22" s="189"/>
      <c r="BCU22" s="189"/>
      <c r="BCV22" s="189"/>
      <c r="BCW22" s="189"/>
      <c r="BCX22" s="189"/>
      <c r="BCY22" s="189"/>
      <c r="BCZ22" s="189"/>
      <c r="BDA22" s="189"/>
      <c r="BDB22" s="189"/>
      <c r="BDC22" s="189"/>
      <c r="BDD22" s="189"/>
      <c r="BDE22" s="189"/>
      <c r="BDF22" s="189"/>
      <c r="BDG22" s="189"/>
      <c r="BDH22" s="189"/>
      <c r="BDI22" s="189"/>
      <c r="BDJ22" s="189"/>
      <c r="BDK22" s="189"/>
      <c r="BDL22" s="189"/>
      <c r="BDM22" s="189"/>
      <c r="BDN22" s="189"/>
      <c r="BDO22" s="189"/>
      <c r="BDP22" s="189"/>
      <c r="BDQ22" s="189"/>
      <c r="BDR22" s="189"/>
      <c r="BDS22" s="189"/>
      <c r="BDT22" s="189"/>
      <c r="BDU22" s="189"/>
      <c r="BDV22" s="189"/>
      <c r="BDW22" s="189"/>
      <c r="BDX22" s="189"/>
      <c r="BDY22" s="189"/>
      <c r="BDZ22" s="189"/>
      <c r="BEA22" s="189"/>
      <c r="BEB22" s="189"/>
      <c r="BEC22" s="189"/>
      <c r="BED22" s="189"/>
      <c r="BEE22" s="189"/>
      <c r="BEF22" s="189"/>
      <c r="BEG22" s="189"/>
      <c r="BEH22" s="189"/>
      <c r="BEI22" s="189"/>
      <c r="BEJ22" s="189"/>
      <c r="BEK22" s="189"/>
      <c r="BEL22" s="189"/>
      <c r="BEM22" s="189"/>
      <c r="BEN22" s="189"/>
      <c r="BEO22" s="189"/>
      <c r="BEP22" s="189"/>
      <c r="BEQ22" s="189"/>
      <c r="BER22" s="189"/>
      <c r="BES22" s="189"/>
      <c r="BET22" s="189"/>
      <c r="BEU22" s="189"/>
      <c r="BEV22" s="189"/>
      <c r="BEW22" s="189"/>
      <c r="BEX22" s="189"/>
      <c r="BEY22" s="189"/>
      <c r="BEZ22" s="189"/>
      <c r="BFA22" s="189"/>
      <c r="BFB22" s="189"/>
      <c r="BFC22" s="189"/>
      <c r="BFD22" s="189"/>
      <c r="BFE22" s="189"/>
      <c r="BFF22" s="189"/>
      <c r="BFG22" s="189"/>
      <c r="BFH22" s="189"/>
      <c r="BFI22" s="189"/>
      <c r="BFJ22" s="189"/>
      <c r="BFK22" s="189"/>
      <c r="BFL22" s="189"/>
      <c r="BFM22" s="189"/>
      <c r="BFN22" s="189"/>
      <c r="BFO22" s="189"/>
      <c r="BFP22" s="189"/>
      <c r="BFQ22" s="189"/>
      <c r="BFR22" s="189"/>
      <c r="BFS22" s="189"/>
      <c r="BFT22" s="189"/>
      <c r="BFU22" s="189"/>
      <c r="BFV22" s="189"/>
      <c r="BFW22" s="189"/>
      <c r="BFX22" s="189"/>
      <c r="BFY22" s="189"/>
      <c r="BFZ22" s="189"/>
      <c r="BGA22" s="189"/>
      <c r="BGB22" s="189"/>
      <c r="BGC22" s="189"/>
      <c r="BGD22" s="189"/>
      <c r="BGE22" s="189"/>
      <c r="BGF22" s="189"/>
      <c r="BGG22" s="189"/>
      <c r="BGH22" s="189"/>
      <c r="BGI22" s="189"/>
      <c r="BGJ22" s="189"/>
      <c r="BGK22" s="189"/>
      <c r="BGL22" s="189"/>
      <c r="BGM22" s="189"/>
      <c r="BGN22" s="189"/>
      <c r="BGO22" s="189"/>
      <c r="BGP22" s="189"/>
      <c r="BGQ22" s="189"/>
      <c r="BGR22" s="189"/>
      <c r="BGS22" s="189"/>
      <c r="BGT22" s="189"/>
      <c r="BGU22" s="189"/>
      <c r="BGV22" s="189"/>
      <c r="BGW22" s="189"/>
      <c r="BGX22" s="189"/>
      <c r="BGY22" s="189"/>
      <c r="BGZ22" s="189"/>
      <c r="BHA22" s="189"/>
      <c r="BHB22" s="189"/>
      <c r="BHC22" s="189"/>
      <c r="BHD22" s="189"/>
      <c r="BHE22" s="189"/>
      <c r="BHF22" s="189"/>
      <c r="BHG22" s="189"/>
      <c r="BHH22" s="189"/>
      <c r="BHI22" s="189"/>
      <c r="BHJ22" s="189"/>
      <c r="BHK22" s="189"/>
      <c r="BHL22" s="189"/>
      <c r="BHM22" s="189"/>
      <c r="BHN22" s="189"/>
      <c r="BHO22" s="189"/>
      <c r="BHP22" s="189"/>
      <c r="BHQ22" s="189"/>
      <c r="BHR22" s="189"/>
      <c r="BHS22" s="189"/>
      <c r="BHT22" s="189"/>
      <c r="BHU22" s="189"/>
      <c r="BHV22" s="189"/>
      <c r="BHW22" s="189"/>
      <c r="BHX22" s="189"/>
      <c r="BHY22" s="189"/>
      <c r="BHZ22" s="189"/>
      <c r="BIA22" s="189"/>
      <c r="BIB22" s="189"/>
      <c r="BIC22" s="189"/>
      <c r="BID22" s="189"/>
      <c r="BIE22" s="189"/>
      <c r="BIF22" s="189"/>
      <c r="BIG22" s="189"/>
      <c r="BIH22" s="189"/>
      <c r="BII22" s="189"/>
      <c r="BIJ22" s="189"/>
      <c r="BIK22" s="189"/>
      <c r="BIL22" s="189"/>
      <c r="BIM22" s="189"/>
      <c r="BIN22" s="189"/>
      <c r="BIO22" s="189"/>
      <c r="BIP22" s="189"/>
      <c r="BIQ22" s="189"/>
      <c r="BIR22" s="189"/>
      <c r="BIS22" s="189"/>
      <c r="BIT22" s="189"/>
      <c r="BIU22" s="189"/>
      <c r="BIV22" s="189"/>
      <c r="BIW22" s="189"/>
      <c r="BIX22" s="189"/>
      <c r="BIY22" s="189"/>
      <c r="BIZ22" s="189"/>
      <c r="BJA22" s="189"/>
      <c r="BJB22" s="189"/>
      <c r="BJC22" s="189"/>
      <c r="BJD22" s="189"/>
      <c r="BJE22" s="189"/>
      <c r="BJF22" s="189"/>
      <c r="BJG22" s="189"/>
      <c r="BJH22" s="189"/>
      <c r="BJI22" s="189"/>
      <c r="BJJ22" s="189"/>
      <c r="BJK22" s="189"/>
      <c r="BJL22" s="189"/>
      <c r="BJM22" s="189"/>
      <c r="BJN22" s="189"/>
      <c r="BJO22" s="189"/>
      <c r="BJP22" s="189"/>
      <c r="BJQ22" s="189"/>
      <c r="BJR22" s="189"/>
      <c r="BJS22" s="189"/>
      <c r="BJT22" s="189"/>
      <c r="BJU22" s="189"/>
      <c r="BJV22" s="189"/>
      <c r="BJW22" s="189"/>
      <c r="BJX22" s="189"/>
      <c r="BJY22" s="189"/>
      <c r="BJZ22" s="189"/>
      <c r="BKA22" s="189"/>
      <c r="BKB22" s="189"/>
      <c r="BKC22" s="189"/>
      <c r="BKD22" s="189"/>
      <c r="BKE22" s="189"/>
      <c r="BKF22" s="189"/>
      <c r="BKG22" s="189"/>
      <c r="BKH22" s="189"/>
      <c r="BKI22" s="189"/>
      <c r="BKJ22" s="189"/>
      <c r="BKK22" s="189"/>
      <c r="BKL22" s="189"/>
      <c r="BKM22" s="189"/>
      <c r="BKN22" s="189"/>
      <c r="BKO22" s="189"/>
      <c r="BKP22" s="189"/>
      <c r="BKQ22" s="189"/>
      <c r="BKR22" s="189"/>
      <c r="BKS22" s="189"/>
      <c r="BKT22" s="189"/>
      <c r="BKU22" s="189"/>
      <c r="BKV22" s="189"/>
      <c r="BKW22" s="189"/>
      <c r="BKX22" s="189"/>
      <c r="BKY22" s="189"/>
      <c r="BKZ22" s="189"/>
      <c r="BLA22" s="189"/>
      <c r="BLB22" s="189"/>
      <c r="BLC22" s="189"/>
      <c r="BLD22" s="189"/>
      <c r="BLE22" s="189"/>
      <c r="BLF22" s="189"/>
      <c r="BLG22" s="189"/>
      <c r="BLH22" s="189"/>
      <c r="BLI22" s="189"/>
      <c r="BLJ22" s="189"/>
      <c r="BLK22" s="189"/>
      <c r="BLL22" s="189"/>
      <c r="BLM22" s="189"/>
      <c r="BLN22" s="189"/>
      <c r="BLO22" s="189"/>
      <c r="BLP22" s="189"/>
      <c r="BLQ22" s="189"/>
      <c r="BLR22" s="189"/>
      <c r="BLS22" s="189"/>
      <c r="BLT22" s="189"/>
      <c r="BLU22" s="189"/>
      <c r="BLV22" s="189"/>
      <c r="BLW22" s="189"/>
      <c r="BLX22" s="189"/>
      <c r="BLY22" s="189"/>
      <c r="BLZ22" s="189"/>
      <c r="BMA22" s="189"/>
      <c r="BMB22" s="189"/>
      <c r="BMC22" s="189"/>
      <c r="BMD22" s="189"/>
      <c r="BME22" s="189"/>
      <c r="BMF22" s="189"/>
      <c r="BMG22" s="189"/>
      <c r="BMH22" s="189"/>
      <c r="BMI22" s="189"/>
      <c r="BMJ22" s="189"/>
      <c r="BMK22" s="189"/>
      <c r="BML22" s="189"/>
      <c r="BMM22" s="189"/>
      <c r="BMN22" s="189"/>
      <c r="BMO22" s="189"/>
      <c r="BMP22" s="189"/>
      <c r="BMQ22" s="189"/>
      <c r="BMR22" s="189"/>
      <c r="BMS22" s="189"/>
      <c r="BMT22" s="189"/>
      <c r="BMU22" s="189"/>
      <c r="BMV22" s="189"/>
      <c r="BMW22" s="189"/>
      <c r="BMX22" s="189"/>
      <c r="BMY22" s="189"/>
      <c r="BMZ22" s="189"/>
      <c r="BNA22" s="189"/>
      <c r="BNB22" s="189"/>
      <c r="BNC22" s="189"/>
      <c r="BND22" s="189"/>
      <c r="BNE22" s="189"/>
      <c r="BNF22" s="189"/>
      <c r="BNG22" s="189"/>
      <c r="BNH22" s="189"/>
      <c r="BNI22" s="189"/>
      <c r="BNJ22" s="189"/>
      <c r="BNK22" s="189"/>
      <c r="BNL22" s="189"/>
      <c r="BNM22" s="189"/>
      <c r="BNN22" s="189"/>
      <c r="BNO22" s="189"/>
      <c r="BNP22" s="189"/>
      <c r="BNQ22" s="189"/>
      <c r="BNR22" s="189"/>
      <c r="BNS22" s="189"/>
      <c r="BNT22" s="189"/>
      <c r="BNU22" s="189"/>
      <c r="BNV22" s="189"/>
      <c r="BNW22" s="189"/>
      <c r="BNX22" s="189"/>
      <c r="BNY22" s="189"/>
      <c r="BNZ22" s="189"/>
      <c r="BOA22" s="189"/>
      <c r="BOB22" s="189"/>
      <c r="BOC22" s="189"/>
      <c r="BOD22" s="189"/>
      <c r="BOE22" s="189"/>
      <c r="BOF22" s="189"/>
      <c r="BOG22" s="189"/>
      <c r="BOH22" s="189"/>
      <c r="BOI22" s="189"/>
      <c r="BOJ22" s="189"/>
      <c r="BOK22" s="189"/>
      <c r="BOL22" s="189"/>
      <c r="BOM22" s="189"/>
      <c r="BON22" s="189"/>
      <c r="BOO22" s="189"/>
      <c r="BOP22" s="189"/>
      <c r="BOQ22" s="189"/>
      <c r="BOR22" s="189"/>
      <c r="BOS22" s="189"/>
      <c r="BOT22" s="189"/>
      <c r="BOU22" s="189"/>
      <c r="BOV22" s="189"/>
      <c r="BOW22" s="189"/>
      <c r="BOX22" s="189"/>
      <c r="BOY22" s="189"/>
      <c r="BOZ22" s="189"/>
      <c r="BPA22" s="189"/>
      <c r="BPB22" s="189"/>
      <c r="BPC22" s="189"/>
      <c r="BPD22" s="189"/>
      <c r="BPE22" s="189"/>
      <c r="BPF22" s="189"/>
      <c r="BPG22" s="189"/>
      <c r="BPH22" s="189"/>
      <c r="BPI22" s="189"/>
      <c r="BPJ22" s="189"/>
      <c r="BPK22" s="189"/>
      <c r="BPL22" s="189"/>
      <c r="BPM22" s="189"/>
      <c r="BPN22" s="189"/>
      <c r="BPO22" s="189"/>
      <c r="BPP22" s="189"/>
      <c r="BPQ22" s="189"/>
      <c r="BPR22" s="189"/>
      <c r="BPS22" s="189"/>
      <c r="BPT22" s="189"/>
      <c r="BPU22" s="189"/>
      <c r="BPV22" s="189"/>
      <c r="BPW22" s="189"/>
      <c r="BPX22" s="189"/>
      <c r="BPY22" s="189"/>
      <c r="BPZ22" s="189"/>
      <c r="BQA22" s="189"/>
      <c r="BQB22" s="189"/>
      <c r="BQC22" s="189"/>
      <c r="BQD22" s="189"/>
      <c r="BQE22" s="189"/>
      <c r="BQF22" s="189"/>
      <c r="BQG22" s="189"/>
      <c r="BQH22" s="189"/>
      <c r="BQI22" s="189"/>
      <c r="BQJ22" s="189"/>
      <c r="BQK22" s="189"/>
      <c r="BQL22" s="189"/>
      <c r="BQM22" s="189"/>
      <c r="BQN22" s="189"/>
      <c r="BQO22" s="189"/>
      <c r="BQP22" s="189"/>
      <c r="BQQ22" s="189"/>
      <c r="BQR22" s="189"/>
      <c r="BQS22" s="189"/>
      <c r="BQT22" s="189"/>
      <c r="BQU22" s="189"/>
      <c r="BQV22" s="189"/>
      <c r="BQW22" s="189"/>
      <c r="BQX22" s="189"/>
      <c r="BQY22" s="189"/>
      <c r="BQZ22" s="189"/>
      <c r="BRA22" s="189"/>
      <c r="BRB22" s="189"/>
      <c r="BRC22" s="189"/>
      <c r="BRD22" s="189"/>
      <c r="BRE22" s="189"/>
      <c r="BRF22" s="189"/>
      <c r="BRG22" s="189"/>
      <c r="BRH22" s="189"/>
      <c r="BRI22" s="189"/>
      <c r="BRJ22" s="189"/>
      <c r="BRK22" s="189"/>
      <c r="BRL22" s="189"/>
      <c r="BRM22" s="189"/>
      <c r="BRN22" s="189"/>
      <c r="BRO22" s="189"/>
      <c r="BRP22" s="189"/>
      <c r="BRQ22" s="189"/>
      <c r="BRR22" s="189"/>
      <c r="BRS22" s="189"/>
      <c r="BRT22" s="189"/>
      <c r="BRU22" s="189"/>
      <c r="BRV22" s="189"/>
      <c r="BRW22" s="189"/>
      <c r="BRX22" s="189"/>
      <c r="BRY22" s="189"/>
      <c r="BRZ22" s="189"/>
      <c r="BSA22" s="189"/>
      <c r="BSB22" s="189"/>
      <c r="BSC22" s="189"/>
      <c r="BSD22" s="189"/>
      <c r="BSE22" s="189"/>
      <c r="BSF22" s="189"/>
      <c r="BSG22" s="189"/>
      <c r="BSH22" s="189"/>
      <c r="BSI22" s="189"/>
      <c r="BSJ22" s="189"/>
      <c r="BSK22" s="189"/>
      <c r="BSL22" s="189"/>
      <c r="BSM22" s="189"/>
      <c r="BSN22" s="189"/>
      <c r="BSO22" s="189"/>
      <c r="BSP22" s="189"/>
      <c r="BSQ22" s="189"/>
      <c r="BSR22" s="189"/>
      <c r="BSS22" s="189"/>
      <c r="BST22" s="189"/>
      <c r="BSU22" s="189"/>
      <c r="BSV22" s="189"/>
      <c r="BSW22" s="189"/>
      <c r="BSX22" s="189"/>
      <c r="BSY22" s="189"/>
      <c r="BSZ22" s="189"/>
      <c r="BTA22" s="189"/>
      <c r="BTB22" s="189"/>
      <c r="BTC22" s="189"/>
      <c r="BTD22" s="189"/>
      <c r="BTE22" s="189"/>
      <c r="BTF22" s="189"/>
      <c r="BTG22" s="189"/>
      <c r="BTH22" s="189"/>
      <c r="BTI22" s="189"/>
      <c r="BTJ22" s="189"/>
      <c r="BTK22" s="189"/>
      <c r="BTL22" s="189"/>
      <c r="BTM22" s="189"/>
      <c r="BTN22" s="189"/>
      <c r="BTO22" s="189"/>
      <c r="BTP22" s="189"/>
      <c r="BTQ22" s="189"/>
      <c r="BTR22" s="189"/>
      <c r="BTS22" s="189"/>
      <c r="BTT22" s="189"/>
      <c r="BTU22" s="189"/>
      <c r="BTV22" s="189"/>
      <c r="BTW22" s="189"/>
      <c r="BTX22" s="189"/>
      <c r="BTY22" s="189"/>
      <c r="BTZ22" s="189"/>
      <c r="BUA22" s="189"/>
      <c r="BUB22" s="189"/>
      <c r="BUC22" s="189"/>
      <c r="BUD22" s="189"/>
      <c r="BUE22" s="189"/>
      <c r="BUF22" s="189"/>
      <c r="BUG22" s="189"/>
      <c r="BUH22" s="189"/>
      <c r="BUI22" s="189"/>
      <c r="BUJ22" s="189"/>
      <c r="BUK22" s="189"/>
      <c r="BUL22" s="189"/>
      <c r="BUM22" s="189"/>
      <c r="BUN22" s="189"/>
      <c r="BUO22" s="189"/>
      <c r="BUP22" s="189"/>
      <c r="BUQ22" s="189"/>
      <c r="BUR22" s="189"/>
      <c r="BUS22" s="189"/>
      <c r="BUT22" s="189"/>
      <c r="BUU22" s="189"/>
      <c r="BUV22" s="189"/>
      <c r="BUW22" s="189"/>
      <c r="BUX22" s="189"/>
      <c r="BUY22" s="189"/>
      <c r="BUZ22" s="189"/>
      <c r="BVA22" s="189"/>
      <c r="BVB22" s="189"/>
      <c r="BVC22" s="189"/>
      <c r="BVD22" s="189"/>
      <c r="BVE22" s="189"/>
      <c r="BVF22" s="189"/>
      <c r="BVG22" s="189"/>
      <c r="BVH22" s="189"/>
      <c r="BVI22" s="189"/>
      <c r="BVJ22" s="189"/>
      <c r="BVK22" s="189"/>
      <c r="BVL22" s="189"/>
      <c r="BVM22" s="189"/>
      <c r="BVN22" s="189"/>
      <c r="BVO22" s="189"/>
      <c r="BVP22" s="189"/>
      <c r="BVQ22" s="189"/>
      <c r="BVR22" s="189"/>
      <c r="BVS22" s="189"/>
      <c r="BVT22" s="189"/>
      <c r="BVU22" s="189"/>
      <c r="BVV22" s="189"/>
      <c r="BVW22" s="189"/>
      <c r="BVX22" s="189"/>
      <c r="BVY22" s="189"/>
      <c r="BVZ22" s="189"/>
      <c r="BWA22" s="189"/>
      <c r="BWB22" s="189"/>
      <c r="BWC22" s="189"/>
      <c r="BWD22" s="189"/>
      <c r="BWE22" s="189"/>
      <c r="BWF22" s="189"/>
      <c r="BWG22" s="189"/>
      <c r="BWH22" s="189"/>
      <c r="BWI22" s="189"/>
      <c r="BWJ22" s="189"/>
      <c r="BWK22" s="189"/>
      <c r="BWL22" s="189"/>
      <c r="BWM22" s="189"/>
      <c r="BWN22" s="189"/>
      <c r="BWO22" s="189"/>
      <c r="BWP22" s="189"/>
      <c r="BWQ22" s="189"/>
      <c r="BWR22" s="189"/>
      <c r="BWS22" s="189"/>
      <c r="BWT22" s="189"/>
      <c r="BWU22" s="189"/>
      <c r="BWV22" s="189"/>
      <c r="BWW22" s="189"/>
      <c r="BWX22" s="189"/>
      <c r="BWY22" s="189"/>
      <c r="BWZ22" s="189"/>
      <c r="BXA22" s="189"/>
      <c r="BXB22" s="189"/>
      <c r="BXC22" s="189"/>
      <c r="BXD22" s="189"/>
      <c r="BXE22" s="189"/>
      <c r="BXF22" s="189"/>
      <c r="BXG22" s="189"/>
      <c r="BXH22" s="189"/>
      <c r="BXI22" s="189"/>
      <c r="BXJ22" s="189"/>
      <c r="BXK22" s="189"/>
      <c r="BXL22" s="189"/>
      <c r="BXM22" s="189"/>
      <c r="BXN22" s="189"/>
      <c r="BXO22" s="189"/>
      <c r="BXP22" s="189"/>
      <c r="BXQ22" s="189"/>
      <c r="BXR22" s="189"/>
      <c r="BXS22" s="189"/>
      <c r="BXT22" s="189"/>
      <c r="BXU22" s="189"/>
      <c r="BXV22" s="189"/>
      <c r="BXW22" s="189"/>
      <c r="BXX22" s="189"/>
      <c r="BXY22" s="189"/>
      <c r="BXZ22" s="189"/>
      <c r="BYA22" s="189"/>
      <c r="BYB22" s="189"/>
      <c r="BYC22" s="189"/>
      <c r="BYD22" s="189"/>
      <c r="BYE22" s="189"/>
      <c r="BYF22" s="189"/>
      <c r="BYG22" s="189"/>
      <c r="BYH22" s="189"/>
      <c r="BYI22" s="189"/>
      <c r="BYJ22" s="189"/>
      <c r="BYK22" s="189"/>
      <c r="BYL22" s="189"/>
      <c r="BYM22" s="189"/>
      <c r="BYN22" s="189"/>
      <c r="BYO22" s="189"/>
      <c r="BYP22" s="189"/>
      <c r="BYQ22" s="189"/>
      <c r="BYR22" s="189"/>
      <c r="BYS22" s="189"/>
      <c r="BYT22" s="189"/>
      <c r="BYU22" s="189"/>
      <c r="BYV22" s="189"/>
      <c r="BYW22" s="189"/>
      <c r="BYX22" s="189"/>
      <c r="BYY22" s="189"/>
      <c r="BYZ22" s="189"/>
      <c r="BZA22" s="189"/>
      <c r="BZB22" s="189"/>
      <c r="BZC22" s="189"/>
      <c r="BZD22" s="189"/>
      <c r="BZE22" s="189"/>
      <c r="BZF22" s="189"/>
      <c r="BZG22" s="189"/>
      <c r="BZH22" s="189"/>
      <c r="BZI22" s="189"/>
      <c r="BZJ22" s="189"/>
      <c r="BZK22" s="189"/>
      <c r="BZL22" s="189"/>
      <c r="BZM22" s="189"/>
      <c r="BZN22" s="189"/>
      <c r="BZO22" s="189"/>
      <c r="BZP22" s="189"/>
      <c r="BZQ22" s="189"/>
      <c r="BZR22" s="189"/>
      <c r="BZS22" s="189"/>
      <c r="BZT22" s="189"/>
      <c r="BZU22" s="189"/>
      <c r="BZV22" s="189"/>
      <c r="BZW22" s="189"/>
      <c r="BZX22" s="189"/>
      <c r="BZY22" s="189"/>
      <c r="BZZ22" s="189"/>
      <c r="CAA22" s="189"/>
      <c r="CAB22" s="189"/>
      <c r="CAC22" s="189"/>
      <c r="CAD22" s="189"/>
      <c r="CAE22" s="189"/>
      <c r="CAF22" s="189"/>
      <c r="CAG22" s="189"/>
      <c r="CAH22" s="189"/>
      <c r="CAI22" s="189"/>
      <c r="CAJ22" s="189"/>
      <c r="CAK22" s="189"/>
      <c r="CAL22" s="189"/>
      <c r="CAM22" s="189"/>
      <c r="CAN22" s="189"/>
      <c r="CAO22" s="189"/>
      <c r="CAP22" s="189"/>
      <c r="CAQ22" s="189"/>
      <c r="CAR22" s="189"/>
      <c r="CAS22" s="189"/>
      <c r="CAT22" s="189"/>
      <c r="CAU22" s="189"/>
      <c r="CAV22" s="189"/>
      <c r="CAW22" s="189"/>
      <c r="CAX22" s="189"/>
      <c r="CAY22" s="189"/>
      <c r="CAZ22" s="189"/>
      <c r="CBA22" s="189"/>
      <c r="CBB22" s="189"/>
      <c r="CBC22" s="189"/>
      <c r="CBD22" s="189"/>
      <c r="CBE22" s="189"/>
      <c r="CBF22" s="189"/>
      <c r="CBG22" s="189"/>
      <c r="CBH22" s="189"/>
      <c r="CBI22" s="189"/>
      <c r="CBJ22" s="189"/>
      <c r="CBK22" s="189"/>
      <c r="CBL22" s="189"/>
      <c r="CBM22" s="189"/>
      <c r="CBN22" s="189"/>
      <c r="CBO22" s="189"/>
      <c r="CBP22" s="189"/>
      <c r="CBQ22" s="189"/>
      <c r="CBR22" s="189"/>
      <c r="CBS22" s="189"/>
      <c r="CBT22" s="189"/>
      <c r="CBU22" s="189"/>
      <c r="CBV22" s="189"/>
      <c r="CBW22" s="189"/>
      <c r="CBX22" s="189"/>
      <c r="CBY22" s="189"/>
      <c r="CBZ22" s="189"/>
      <c r="CCA22" s="189"/>
      <c r="CCB22" s="189"/>
      <c r="CCC22" s="189"/>
      <c r="CCD22" s="189"/>
      <c r="CCE22" s="189"/>
      <c r="CCF22" s="189"/>
      <c r="CCG22" s="189"/>
      <c r="CCH22" s="189"/>
      <c r="CCI22" s="189"/>
      <c r="CCJ22" s="189"/>
      <c r="CCK22" s="189"/>
      <c r="CCL22" s="189"/>
      <c r="CCM22" s="189"/>
      <c r="CCN22" s="189"/>
      <c r="CCO22" s="189"/>
      <c r="CCP22" s="189"/>
      <c r="CCQ22" s="189"/>
      <c r="CCR22" s="189"/>
      <c r="CCS22" s="189"/>
      <c r="CCT22" s="189"/>
      <c r="CCU22" s="189"/>
      <c r="CCV22" s="189"/>
      <c r="CCW22" s="189"/>
      <c r="CCX22" s="189"/>
      <c r="CCY22" s="189"/>
      <c r="CCZ22" s="189"/>
      <c r="CDA22" s="189"/>
      <c r="CDB22" s="189"/>
      <c r="CDC22" s="189"/>
      <c r="CDD22" s="189"/>
      <c r="CDE22" s="189"/>
      <c r="CDF22" s="189"/>
      <c r="CDG22" s="189"/>
      <c r="CDH22" s="189"/>
      <c r="CDI22" s="189"/>
      <c r="CDJ22" s="189"/>
      <c r="CDK22" s="189"/>
      <c r="CDL22" s="189"/>
      <c r="CDM22" s="189"/>
      <c r="CDN22" s="189"/>
      <c r="CDO22" s="189"/>
      <c r="CDP22" s="189"/>
      <c r="CDQ22" s="189"/>
      <c r="CDR22" s="189"/>
      <c r="CDS22" s="189"/>
      <c r="CDT22" s="189"/>
      <c r="CDU22" s="189"/>
      <c r="CDV22" s="189"/>
      <c r="CDW22" s="189"/>
      <c r="CDX22" s="189"/>
      <c r="CDY22" s="189"/>
      <c r="CDZ22" s="189"/>
      <c r="CEA22" s="189"/>
      <c r="CEB22" s="189"/>
      <c r="CEC22" s="189"/>
      <c r="CED22" s="189"/>
      <c r="CEE22" s="189"/>
      <c r="CEF22" s="189"/>
      <c r="CEG22" s="189"/>
      <c r="CEH22" s="189"/>
      <c r="CEI22" s="189"/>
      <c r="CEJ22" s="189"/>
      <c r="CEK22" s="189"/>
      <c r="CEL22" s="189"/>
      <c r="CEM22" s="189"/>
      <c r="CEN22" s="189"/>
      <c r="CEO22" s="189"/>
      <c r="CEP22" s="189"/>
      <c r="CEQ22" s="189"/>
      <c r="CER22" s="189"/>
      <c r="CES22" s="189"/>
      <c r="CET22" s="189"/>
      <c r="CEU22" s="189"/>
      <c r="CEV22" s="189"/>
      <c r="CEW22" s="189"/>
      <c r="CEX22" s="189"/>
      <c r="CEY22" s="189"/>
      <c r="CEZ22" s="189"/>
      <c r="CFA22" s="189"/>
      <c r="CFB22" s="189"/>
      <c r="CFC22" s="189"/>
      <c r="CFD22" s="189"/>
      <c r="CFE22" s="189"/>
      <c r="CFF22" s="189"/>
      <c r="CFG22" s="189"/>
      <c r="CFH22" s="189"/>
      <c r="CFI22" s="189"/>
      <c r="CFJ22" s="189"/>
      <c r="CFK22" s="189"/>
      <c r="CFL22" s="189"/>
      <c r="CFM22" s="189"/>
      <c r="CFN22" s="189"/>
      <c r="CFO22" s="189"/>
      <c r="CFP22" s="189"/>
      <c r="CFQ22" s="189"/>
      <c r="CFR22" s="189"/>
      <c r="CFS22" s="189"/>
      <c r="CFT22" s="189"/>
      <c r="CFU22" s="189"/>
      <c r="CFV22" s="189"/>
      <c r="CFW22" s="189"/>
      <c r="CFX22" s="189"/>
      <c r="CFY22" s="189"/>
      <c r="CFZ22" s="189"/>
      <c r="CGA22" s="189"/>
      <c r="CGB22" s="189"/>
      <c r="CGC22" s="189"/>
      <c r="CGD22" s="189"/>
      <c r="CGE22" s="189"/>
      <c r="CGF22" s="189"/>
      <c r="CGG22" s="189"/>
      <c r="CGH22" s="189"/>
      <c r="CGI22" s="189"/>
      <c r="CGJ22" s="189"/>
      <c r="CGK22" s="189"/>
      <c r="CGL22" s="189"/>
      <c r="CGM22" s="189"/>
      <c r="CGN22" s="189"/>
      <c r="CGO22" s="189"/>
      <c r="CGP22" s="189"/>
      <c r="CGQ22" s="189"/>
      <c r="CGR22" s="189"/>
      <c r="CGS22" s="189"/>
      <c r="CGT22" s="189"/>
      <c r="CGU22" s="189"/>
      <c r="CGV22" s="189"/>
      <c r="CGW22" s="189"/>
      <c r="CGX22" s="189"/>
      <c r="CGY22" s="189"/>
      <c r="CGZ22" s="189"/>
      <c r="CHA22" s="189"/>
      <c r="CHB22" s="189"/>
      <c r="CHC22" s="189"/>
      <c r="CHD22" s="189"/>
      <c r="CHE22" s="189"/>
      <c r="CHF22" s="189"/>
      <c r="CHG22" s="189"/>
      <c r="CHH22" s="189"/>
      <c r="CHI22" s="189"/>
      <c r="CHJ22" s="189"/>
      <c r="CHK22" s="189"/>
      <c r="CHL22" s="189"/>
      <c r="CHM22" s="189"/>
      <c r="CHN22" s="189"/>
      <c r="CHO22" s="189"/>
      <c r="CHP22" s="189"/>
      <c r="CHQ22" s="189"/>
      <c r="CHR22" s="189"/>
      <c r="CHS22" s="189"/>
      <c r="CHT22" s="189"/>
      <c r="CHU22" s="189"/>
      <c r="CHV22" s="189"/>
      <c r="CHW22" s="189"/>
      <c r="CHX22" s="189"/>
      <c r="CHY22" s="189"/>
      <c r="CHZ22" s="189"/>
      <c r="CIA22" s="189"/>
      <c r="CIB22" s="189"/>
      <c r="CIC22" s="189"/>
      <c r="CID22" s="189"/>
      <c r="CIE22" s="189"/>
      <c r="CIF22" s="189"/>
      <c r="CIG22" s="189"/>
      <c r="CIH22" s="189"/>
      <c r="CII22" s="189"/>
      <c r="CIJ22" s="189"/>
      <c r="CIK22" s="189"/>
      <c r="CIL22" s="189"/>
      <c r="CIM22" s="189"/>
      <c r="CIN22" s="189"/>
      <c r="CIO22" s="189"/>
      <c r="CIP22" s="189"/>
      <c r="CIQ22" s="189"/>
      <c r="CIR22" s="189"/>
      <c r="CIS22" s="189"/>
      <c r="CIT22" s="189"/>
      <c r="CIU22" s="189"/>
      <c r="CIV22" s="189"/>
      <c r="CIW22" s="189"/>
      <c r="CIX22" s="189"/>
      <c r="CIY22" s="189"/>
      <c r="CIZ22" s="189"/>
      <c r="CJA22" s="189"/>
      <c r="CJB22" s="189"/>
      <c r="CJC22" s="189"/>
      <c r="CJD22" s="189"/>
      <c r="CJE22" s="189"/>
      <c r="CJF22" s="189"/>
      <c r="CJG22" s="189"/>
      <c r="CJH22" s="189"/>
      <c r="CJI22" s="189"/>
      <c r="CJJ22" s="189"/>
      <c r="CJK22" s="189"/>
      <c r="CJL22" s="189"/>
      <c r="CJM22" s="189"/>
      <c r="CJN22" s="189"/>
      <c r="CJO22" s="189"/>
      <c r="CJP22" s="189"/>
      <c r="CJQ22" s="189"/>
      <c r="CJR22" s="189"/>
      <c r="CJS22" s="189"/>
      <c r="CJT22" s="189"/>
      <c r="CJU22" s="189"/>
      <c r="CJV22" s="189"/>
      <c r="CJW22" s="189"/>
      <c r="CJX22" s="189"/>
      <c r="CJY22" s="189"/>
      <c r="CJZ22" s="189"/>
      <c r="CKA22" s="189"/>
      <c r="CKB22" s="189"/>
      <c r="CKC22" s="189"/>
      <c r="CKD22" s="189"/>
      <c r="CKE22" s="189"/>
      <c r="CKF22" s="189"/>
      <c r="CKG22" s="189"/>
      <c r="CKH22" s="189"/>
      <c r="CKI22" s="189"/>
      <c r="CKJ22" s="189"/>
      <c r="CKK22" s="189"/>
      <c r="CKL22" s="189"/>
      <c r="CKM22" s="189"/>
      <c r="CKN22" s="189"/>
      <c r="CKO22" s="189"/>
      <c r="CKP22" s="189"/>
      <c r="CKQ22" s="189"/>
      <c r="CKR22" s="189"/>
      <c r="CKS22" s="189"/>
      <c r="CKT22" s="189"/>
      <c r="CKU22" s="189"/>
      <c r="CKV22" s="189"/>
      <c r="CKW22" s="189"/>
      <c r="CKX22" s="189"/>
      <c r="CKY22" s="189"/>
      <c r="CKZ22" s="189"/>
      <c r="CLA22" s="189"/>
      <c r="CLB22" s="189"/>
      <c r="CLC22" s="189"/>
      <c r="CLD22" s="189"/>
      <c r="CLE22" s="189"/>
      <c r="CLF22" s="189"/>
      <c r="CLG22" s="189"/>
      <c r="CLH22" s="189"/>
      <c r="CLI22" s="189"/>
      <c r="CLJ22" s="189"/>
      <c r="CLK22" s="189"/>
      <c r="CLL22" s="189"/>
      <c r="CLM22" s="189"/>
      <c r="CLN22" s="189"/>
      <c r="CLO22" s="189"/>
      <c r="CLP22" s="189"/>
      <c r="CLQ22" s="189"/>
      <c r="CLR22" s="189"/>
      <c r="CLS22" s="189"/>
      <c r="CLT22" s="189"/>
      <c r="CLU22" s="189"/>
      <c r="CLV22" s="189"/>
      <c r="CLW22" s="189"/>
      <c r="CLX22" s="189"/>
      <c r="CLY22" s="189"/>
      <c r="CLZ22" s="189"/>
      <c r="CMA22" s="189"/>
      <c r="CMB22" s="189"/>
      <c r="CMC22" s="189"/>
      <c r="CMD22" s="189"/>
      <c r="CME22" s="189"/>
      <c r="CMF22" s="189"/>
      <c r="CMG22" s="189"/>
      <c r="CMH22" s="189"/>
      <c r="CMI22" s="189"/>
      <c r="CMJ22" s="189"/>
      <c r="CMK22" s="189"/>
      <c r="CML22" s="189"/>
      <c r="CMM22" s="189"/>
      <c r="CMN22" s="189"/>
      <c r="CMO22" s="189"/>
      <c r="CMP22" s="189"/>
      <c r="CMQ22" s="189"/>
      <c r="CMR22" s="189"/>
      <c r="CMS22" s="189"/>
      <c r="CMT22" s="189"/>
      <c r="CMU22" s="189"/>
      <c r="CMV22" s="189"/>
      <c r="CMW22" s="189"/>
      <c r="CMX22" s="189"/>
      <c r="CMY22" s="189"/>
      <c r="CMZ22" s="189"/>
      <c r="CNA22" s="189"/>
      <c r="CNB22" s="189"/>
      <c r="CNC22" s="189"/>
      <c r="CND22" s="189"/>
      <c r="CNE22" s="189"/>
      <c r="CNF22" s="189"/>
      <c r="CNG22" s="189"/>
      <c r="CNH22" s="189"/>
      <c r="CNI22" s="189"/>
      <c r="CNJ22" s="189"/>
      <c r="CNK22" s="189"/>
      <c r="CNL22" s="189"/>
      <c r="CNM22" s="189"/>
      <c r="CNN22" s="189"/>
      <c r="CNO22" s="189"/>
      <c r="CNP22" s="189"/>
      <c r="CNQ22" s="189"/>
      <c r="CNR22" s="189"/>
      <c r="CNS22" s="189"/>
      <c r="CNT22" s="189"/>
      <c r="CNU22" s="189"/>
      <c r="CNV22" s="189"/>
      <c r="CNW22" s="189"/>
      <c r="CNX22" s="189"/>
      <c r="CNY22" s="189"/>
      <c r="CNZ22" s="189"/>
      <c r="COA22" s="189"/>
      <c r="COB22" s="189"/>
      <c r="COC22" s="189"/>
      <c r="COD22" s="189"/>
      <c r="COE22" s="189"/>
      <c r="COF22" s="189"/>
      <c r="COG22" s="189"/>
      <c r="COH22" s="189"/>
      <c r="COI22" s="189"/>
      <c r="COJ22" s="189"/>
      <c r="COK22" s="189"/>
      <c r="COL22" s="189"/>
      <c r="COM22" s="189"/>
      <c r="CON22" s="189"/>
      <c r="COO22" s="189"/>
      <c r="COP22" s="189"/>
      <c r="COQ22" s="189"/>
      <c r="COR22" s="189"/>
      <c r="COS22" s="189"/>
      <c r="COT22" s="189"/>
      <c r="COU22" s="189"/>
      <c r="COV22" s="189"/>
      <c r="COW22" s="189"/>
      <c r="COX22" s="189"/>
      <c r="COY22" s="189"/>
      <c r="COZ22" s="189"/>
      <c r="CPA22" s="189"/>
      <c r="CPB22" s="189"/>
      <c r="CPC22" s="189"/>
      <c r="CPD22" s="189"/>
      <c r="CPE22" s="189"/>
      <c r="CPF22" s="189"/>
      <c r="CPG22" s="189"/>
      <c r="CPH22" s="189"/>
      <c r="CPI22" s="189"/>
      <c r="CPJ22" s="189"/>
      <c r="CPK22" s="189"/>
      <c r="CPL22" s="189"/>
      <c r="CPM22" s="189"/>
      <c r="CPN22" s="189"/>
      <c r="CPO22" s="189"/>
      <c r="CPP22" s="189"/>
      <c r="CPQ22" s="189"/>
      <c r="CPR22" s="189"/>
      <c r="CPS22" s="189"/>
      <c r="CPT22" s="189"/>
      <c r="CPU22" s="189"/>
      <c r="CPV22" s="189"/>
      <c r="CPW22" s="189"/>
      <c r="CPX22" s="189"/>
      <c r="CPY22" s="189"/>
      <c r="CPZ22" s="189"/>
      <c r="CQA22" s="189"/>
      <c r="CQB22" s="189"/>
      <c r="CQC22" s="189"/>
      <c r="CQD22" s="189"/>
      <c r="CQE22" s="189"/>
      <c r="CQF22" s="189"/>
      <c r="CQG22" s="189"/>
      <c r="CQH22" s="189"/>
      <c r="CQI22" s="189"/>
      <c r="CQJ22" s="189"/>
      <c r="CQK22" s="189"/>
      <c r="CQL22" s="189"/>
      <c r="CQM22" s="189"/>
      <c r="CQN22" s="189"/>
      <c r="CQO22" s="189"/>
      <c r="CQP22" s="189"/>
      <c r="CQQ22" s="189"/>
      <c r="CQR22" s="189"/>
      <c r="CQS22" s="189"/>
      <c r="CQT22" s="189"/>
      <c r="CQU22" s="189"/>
      <c r="CQV22" s="189"/>
      <c r="CQW22" s="189"/>
      <c r="CQX22" s="189"/>
      <c r="CQY22" s="189"/>
      <c r="CQZ22" s="189"/>
      <c r="CRA22" s="189"/>
      <c r="CRB22" s="189"/>
      <c r="CRC22" s="189"/>
      <c r="CRD22" s="189"/>
      <c r="CRE22" s="189"/>
      <c r="CRF22" s="189"/>
      <c r="CRG22" s="189"/>
      <c r="CRH22" s="189"/>
      <c r="CRI22" s="189"/>
      <c r="CRJ22" s="189"/>
      <c r="CRK22" s="189"/>
      <c r="CRL22" s="189"/>
      <c r="CRM22" s="189"/>
      <c r="CRN22" s="189"/>
      <c r="CRO22" s="189"/>
      <c r="CRP22" s="189"/>
      <c r="CRQ22" s="189"/>
      <c r="CRR22" s="189"/>
      <c r="CRS22" s="189"/>
      <c r="CRT22" s="189"/>
      <c r="CRU22" s="189"/>
      <c r="CRV22" s="189"/>
      <c r="CRW22" s="189"/>
      <c r="CRX22" s="189"/>
      <c r="CRY22" s="189"/>
      <c r="CRZ22" s="189"/>
      <c r="CSA22" s="189"/>
      <c r="CSB22" s="189"/>
      <c r="CSC22" s="189"/>
      <c r="CSD22" s="189"/>
      <c r="CSE22" s="189"/>
      <c r="CSF22" s="189"/>
      <c r="CSG22" s="189"/>
      <c r="CSH22" s="189"/>
      <c r="CSI22" s="189"/>
      <c r="CSJ22" s="189"/>
      <c r="CSK22" s="189"/>
      <c r="CSL22" s="189"/>
      <c r="CSM22" s="189"/>
      <c r="CSN22" s="189"/>
      <c r="CSO22" s="189"/>
      <c r="CSP22" s="189"/>
      <c r="CSQ22" s="189"/>
      <c r="CSR22" s="189"/>
      <c r="CSS22" s="189"/>
      <c r="CST22" s="189"/>
      <c r="CSU22" s="189"/>
      <c r="CSV22" s="189"/>
      <c r="CSW22" s="189"/>
      <c r="CSX22" s="189"/>
      <c r="CSY22" s="189"/>
      <c r="CSZ22" s="189"/>
      <c r="CTA22" s="189"/>
      <c r="CTB22" s="189"/>
      <c r="CTC22" s="189"/>
      <c r="CTD22" s="189"/>
      <c r="CTE22" s="189"/>
      <c r="CTF22" s="189"/>
      <c r="CTG22" s="189"/>
      <c r="CTH22" s="189"/>
      <c r="CTI22" s="189"/>
      <c r="CTJ22" s="189"/>
      <c r="CTK22" s="189"/>
      <c r="CTL22" s="189"/>
      <c r="CTM22" s="189"/>
      <c r="CTN22" s="189"/>
      <c r="CTO22" s="189"/>
      <c r="CTP22" s="189"/>
      <c r="CTQ22" s="189"/>
      <c r="CTR22" s="189"/>
      <c r="CTS22" s="189"/>
      <c r="CTT22" s="189"/>
      <c r="CTU22" s="189"/>
      <c r="CTV22" s="189"/>
      <c r="CTW22" s="189"/>
      <c r="CTX22" s="189"/>
      <c r="CTY22" s="189"/>
      <c r="CTZ22" s="189"/>
      <c r="CUA22" s="189"/>
      <c r="CUB22" s="189"/>
      <c r="CUC22" s="189"/>
      <c r="CUD22" s="189"/>
      <c r="CUE22" s="189"/>
      <c r="CUF22" s="189"/>
      <c r="CUG22" s="189"/>
      <c r="CUH22" s="189"/>
      <c r="CUI22" s="189"/>
      <c r="CUJ22" s="189"/>
      <c r="CUK22" s="189"/>
      <c r="CUL22" s="189"/>
      <c r="CUM22" s="189"/>
      <c r="CUN22" s="189"/>
      <c r="CUO22" s="189"/>
      <c r="CUP22" s="189"/>
      <c r="CUQ22" s="189"/>
      <c r="CUR22" s="189"/>
      <c r="CUS22" s="189"/>
      <c r="CUT22" s="189"/>
      <c r="CUU22" s="189"/>
      <c r="CUV22" s="189"/>
      <c r="CUW22" s="189"/>
      <c r="CUX22" s="189"/>
      <c r="CUY22" s="189"/>
      <c r="CUZ22" s="189"/>
      <c r="CVA22" s="189"/>
      <c r="CVB22" s="189"/>
      <c r="CVC22" s="189"/>
      <c r="CVD22" s="189"/>
      <c r="CVE22" s="189"/>
      <c r="CVF22" s="189"/>
      <c r="CVG22" s="189"/>
      <c r="CVH22" s="189"/>
      <c r="CVI22" s="189"/>
      <c r="CVJ22" s="189"/>
      <c r="CVK22" s="189"/>
      <c r="CVL22" s="189"/>
      <c r="CVM22" s="189"/>
      <c r="CVN22" s="189"/>
      <c r="CVO22" s="189"/>
      <c r="CVP22" s="189"/>
      <c r="CVQ22" s="189"/>
      <c r="CVR22" s="189"/>
      <c r="CVS22" s="189"/>
      <c r="CVT22" s="189"/>
      <c r="CVU22" s="189"/>
      <c r="CVV22" s="189"/>
      <c r="CVW22" s="189"/>
      <c r="CVX22" s="189"/>
      <c r="CVY22" s="189"/>
      <c r="CVZ22" s="189"/>
      <c r="CWA22" s="189"/>
      <c r="CWB22" s="189"/>
      <c r="CWC22" s="189"/>
      <c r="CWD22" s="189"/>
      <c r="CWE22" s="189"/>
      <c r="CWF22" s="189"/>
      <c r="CWG22" s="189"/>
      <c r="CWH22" s="189"/>
      <c r="CWI22" s="189"/>
      <c r="CWJ22" s="189"/>
      <c r="CWK22" s="189"/>
      <c r="CWL22" s="189"/>
      <c r="CWM22" s="189"/>
      <c r="CWN22" s="189"/>
      <c r="CWO22" s="189"/>
      <c r="CWP22" s="189"/>
      <c r="CWQ22" s="189"/>
      <c r="CWR22" s="189"/>
      <c r="CWS22" s="189"/>
      <c r="CWT22" s="189"/>
      <c r="CWU22" s="189"/>
      <c r="CWV22" s="189"/>
      <c r="CWW22" s="189"/>
      <c r="CWX22" s="189"/>
      <c r="CWY22" s="189"/>
      <c r="CWZ22" s="189"/>
      <c r="CXA22" s="189"/>
      <c r="CXB22" s="189"/>
      <c r="CXC22" s="189"/>
      <c r="CXD22" s="189"/>
      <c r="CXE22" s="189"/>
      <c r="CXF22" s="189"/>
      <c r="CXG22" s="189"/>
      <c r="CXH22" s="189"/>
      <c r="CXI22" s="189"/>
      <c r="CXJ22" s="189"/>
      <c r="CXK22" s="189"/>
      <c r="CXL22" s="189"/>
      <c r="CXM22" s="189"/>
      <c r="CXN22" s="189"/>
      <c r="CXO22" s="189"/>
      <c r="CXP22" s="189"/>
      <c r="CXQ22" s="189"/>
      <c r="CXR22" s="189"/>
      <c r="CXS22" s="189"/>
      <c r="CXT22" s="189"/>
      <c r="CXU22" s="189"/>
      <c r="CXV22" s="189"/>
      <c r="CXW22" s="189"/>
      <c r="CXX22" s="189"/>
      <c r="CXY22" s="189"/>
      <c r="CXZ22" s="189"/>
      <c r="CYA22" s="189"/>
      <c r="CYB22" s="189"/>
      <c r="CYC22" s="189"/>
      <c r="CYD22" s="189"/>
      <c r="CYE22" s="189"/>
      <c r="CYF22" s="189"/>
      <c r="CYG22" s="189"/>
      <c r="CYH22" s="189"/>
      <c r="CYI22" s="189"/>
      <c r="CYJ22" s="189"/>
      <c r="CYK22" s="189"/>
      <c r="CYL22" s="189"/>
      <c r="CYM22" s="189"/>
      <c r="CYN22" s="189"/>
      <c r="CYO22" s="189"/>
      <c r="CYP22" s="189"/>
      <c r="CYQ22" s="189"/>
      <c r="CYR22" s="189"/>
      <c r="CYS22" s="189"/>
      <c r="CYT22" s="189"/>
      <c r="CYU22" s="189"/>
      <c r="CYV22" s="189"/>
      <c r="CYW22" s="189"/>
      <c r="CYX22" s="189"/>
      <c r="CYY22" s="189"/>
      <c r="CYZ22" s="189"/>
      <c r="CZA22" s="189"/>
      <c r="CZB22" s="189"/>
      <c r="CZC22" s="189"/>
      <c r="CZD22" s="189"/>
      <c r="CZE22" s="189"/>
      <c r="CZF22" s="189"/>
      <c r="CZG22" s="189"/>
      <c r="CZH22" s="189"/>
      <c r="CZI22" s="189"/>
      <c r="CZJ22" s="189"/>
      <c r="CZK22" s="189"/>
      <c r="CZL22" s="189"/>
      <c r="CZM22" s="189"/>
      <c r="CZN22" s="189"/>
      <c r="CZO22" s="189"/>
      <c r="CZP22" s="189"/>
      <c r="CZQ22" s="189"/>
      <c r="CZR22" s="189"/>
      <c r="CZS22" s="189"/>
      <c r="CZT22" s="189"/>
      <c r="CZU22" s="189"/>
      <c r="CZV22" s="189"/>
      <c r="CZW22" s="189"/>
      <c r="CZX22" s="189"/>
      <c r="CZY22" s="189"/>
      <c r="CZZ22" s="189"/>
      <c r="DAA22" s="189"/>
      <c r="DAB22" s="189"/>
      <c r="DAC22" s="189"/>
      <c r="DAD22" s="189"/>
      <c r="DAE22" s="189"/>
      <c r="DAF22" s="189"/>
      <c r="DAG22" s="189"/>
      <c r="DAH22" s="189"/>
      <c r="DAI22" s="189"/>
      <c r="DAJ22" s="189"/>
      <c r="DAK22" s="189"/>
      <c r="DAL22" s="189"/>
      <c r="DAM22" s="189"/>
      <c r="DAN22" s="189"/>
      <c r="DAO22" s="189"/>
      <c r="DAP22" s="189"/>
      <c r="DAQ22" s="189"/>
      <c r="DAR22" s="189"/>
      <c r="DAS22" s="189"/>
      <c r="DAT22" s="189"/>
      <c r="DAU22" s="189"/>
      <c r="DAV22" s="189"/>
      <c r="DAW22" s="189"/>
      <c r="DAX22" s="189"/>
      <c r="DAY22" s="189"/>
      <c r="DAZ22" s="189"/>
      <c r="DBA22" s="189"/>
      <c r="DBB22" s="189"/>
      <c r="DBC22" s="189"/>
      <c r="DBD22" s="189"/>
      <c r="DBE22" s="189"/>
      <c r="DBF22" s="189"/>
      <c r="DBG22" s="189"/>
      <c r="DBH22" s="189"/>
      <c r="DBI22" s="189"/>
      <c r="DBJ22" s="189"/>
      <c r="DBK22" s="189"/>
      <c r="DBL22" s="189"/>
      <c r="DBM22" s="189"/>
      <c r="DBN22" s="189"/>
      <c r="DBO22" s="189"/>
      <c r="DBP22" s="189"/>
      <c r="DBQ22" s="189"/>
      <c r="DBR22" s="189"/>
      <c r="DBS22" s="189"/>
      <c r="DBT22" s="189"/>
      <c r="DBU22" s="189"/>
      <c r="DBV22" s="189"/>
      <c r="DBW22" s="189"/>
      <c r="DBX22" s="189"/>
      <c r="DBY22" s="189"/>
      <c r="DBZ22" s="189"/>
      <c r="DCA22" s="189"/>
      <c r="DCB22" s="189"/>
      <c r="DCC22" s="189"/>
      <c r="DCD22" s="189"/>
      <c r="DCE22" s="189"/>
      <c r="DCF22" s="189"/>
      <c r="DCG22" s="189"/>
      <c r="DCH22" s="189"/>
      <c r="DCI22" s="189"/>
      <c r="DCJ22" s="189"/>
      <c r="DCK22" s="189"/>
      <c r="DCL22" s="189"/>
      <c r="DCM22" s="189"/>
      <c r="DCN22" s="189"/>
      <c r="DCO22" s="189"/>
      <c r="DCP22" s="189"/>
      <c r="DCQ22" s="189"/>
      <c r="DCR22" s="189"/>
      <c r="DCS22" s="189"/>
      <c r="DCT22" s="189"/>
      <c r="DCU22" s="189"/>
      <c r="DCV22" s="189"/>
      <c r="DCW22" s="189"/>
      <c r="DCX22" s="189"/>
      <c r="DCY22" s="189"/>
      <c r="DCZ22" s="189"/>
      <c r="DDA22" s="189"/>
      <c r="DDB22" s="189"/>
      <c r="DDC22" s="189"/>
      <c r="DDD22" s="189"/>
      <c r="DDE22" s="189"/>
      <c r="DDF22" s="189"/>
      <c r="DDG22" s="189"/>
      <c r="DDH22" s="189"/>
      <c r="DDI22" s="189"/>
      <c r="DDJ22" s="189"/>
      <c r="DDK22" s="189"/>
      <c r="DDL22" s="189"/>
      <c r="DDM22" s="189"/>
      <c r="DDN22" s="189"/>
      <c r="DDO22" s="189"/>
      <c r="DDP22" s="189"/>
      <c r="DDQ22" s="189"/>
      <c r="DDR22" s="189"/>
      <c r="DDS22" s="189"/>
      <c r="DDT22" s="189"/>
      <c r="DDU22" s="189"/>
      <c r="DDV22" s="189"/>
      <c r="DDW22" s="189"/>
      <c r="DDX22" s="189"/>
      <c r="DDY22" s="189"/>
      <c r="DDZ22" s="189"/>
      <c r="DEA22" s="189"/>
      <c r="DEB22" s="189"/>
      <c r="DEC22" s="189"/>
      <c r="DED22" s="189"/>
      <c r="DEE22" s="189"/>
      <c r="DEF22" s="189"/>
      <c r="DEG22" s="189"/>
      <c r="DEH22" s="189"/>
      <c r="DEI22" s="189"/>
      <c r="DEJ22" s="189"/>
      <c r="DEK22" s="189"/>
      <c r="DEL22" s="189"/>
      <c r="DEM22" s="189"/>
      <c r="DEN22" s="189"/>
      <c r="DEO22" s="189"/>
      <c r="DEP22" s="189"/>
      <c r="DEQ22" s="189"/>
      <c r="DER22" s="189"/>
      <c r="DES22" s="189"/>
      <c r="DET22" s="189"/>
      <c r="DEU22" s="189"/>
      <c r="DEV22" s="189"/>
      <c r="DEW22" s="189"/>
      <c r="DEX22" s="189"/>
      <c r="DEY22" s="189"/>
      <c r="DEZ22" s="189"/>
      <c r="DFA22" s="189"/>
      <c r="DFB22" s="189"/>
      <c r="DFC22" s="189"/>
      <c r="DFD22" s="189"/>
      <c r="DFE22" s="189"/>
      <c r="DFF22" s="189"/>
      <c r="DFG22" s="189"/>
      <c r="DFH22" s="189"/>
      <c r="DFI22" s="189"/>
      <c r="DFJ22" s="189"/>
      <c r="DFK22" s="189"/>
      <c r="DFL22" s="189"/>
      <c r="DFM22" s="189"/>
      <c r="DFN22" s="189"/>
      <c r="DFO22" s="189"/>
      <c r="DFP22" s="189"/>
      <c r="DFQ22" s="189"/>
      <c r="DFR22" s="189"/>
      <c r="DFS22" s="189"/>
      <c r="DFT22" s="189"/>
      <c r="DFU22" s="189"/>
      <c r="DFV22" s="189"/>
      <c r="DFW22" s="189"/>
      <c r="DFX22" s="189"/>
      <c r="DFY22" s="189"/>
      <c r="DFZ22" s="189"/>
      <c r="DGA22" s="189"/>
      <c r="DGB22" s="189"/>
      <c r="DGC22" s="189"/>
      <c r="DGD22" s="189"/>
      <c r="DGE22" s="189"/>
      <c r="DGF22" s="189"/>
      <c r="DGG22" s="189"/>
      <c r="DGH22" s="189"/>
      <c r="DGI22" s="189"/>
      <c r="DGJ22" s="189"/>
      <c r="DGK22" s="189"/>
      <c r="DGL22" s="189"/>
      <c r="DGM22" s="189"/>
      <c r="DGN22" s="189"/>
      <c r="DGO22" s="189"/>
      <c r="DGP22" s="189"/>
      <c r="DGQ22" s="189"/>
      <c r="DGR22" s="189"/>
      <c r="DGS22" s="189"/>
      <c r="DGT22" s="189"/>
      <c r="DGU22" s="189"/>
      <c r="DGV22" s="189"/>
      <c r="DGW22" s="189"/>
      <c r="DGX22" s="189"/>
      <c r="DGY22" s="189"/>
      <c r="DGZ22" s="189"/>
      <c r="DHA22" s="189"/>
      <c r="DHB22" s="189"/>
      <c r="DHC22" s="189"/>
      <c r="DHD22" s="189"/>
      <c r="DHE22" s="189"/>
      <c r="DHF22" s="189"/>
      <c r="DHG22" s="189"/>
      <c r="DHH22" s="189"/>
      <c r="DHI22" s="189"/>
      <c r="DHJ22" s="189"/>
      <c r="DHK22" s="189"/>
      <c r="DHL22" s="189"/>
      <c r="DHM22" s="189"/>
      <c r="DHN22" s="189"/>
      <c r="DHO22" s="189"/>
      <c r="DHP22" s="189"/>
      <c r="DHQ22" s="189"/>
      <c r="DHR22" s="189"/>
      <c r="DHS22" s="189"/>
      <c r="DHT22" s="189"/>
      <c r="DHU22" s="189"/>
      <c r="DHV22" s="189"/>
      <c r="DHW22" s="189"/>
      <c r="DHX22" s="189"/>
      <c r="DHY22" s="189"/>
      <c r="DHZ22" s="189"/>
      <c r="DIA22" s="189"/>
      <c r="DIB22" s="189"/>
      <c r="DIC22" s="189"/>
      <c r="DID22" s="189"/>
      <c r="DIE22" s="189"/>
      <c r="DIF22" s="189"/>
      <c r="DIG22" s="189"/>
      <c r="DIH22" s="189"/>
      <c r="DII22" s="189"/>
      <c r="DIJ22" s="189"/>
      <c r="DIK22" s="189"/>
      <c r="DIL22" s="189"/>
      <c r="DIM22" s="189"/>
      <c r="DIN22" s="189"/>
      <c r="DIO22" s="189"/>
      <c r="DIP22" s="189"/>
      <c r="DIQ22" s="189"/>
      <c r="DIR22" s="189"/>
      <c r="DIS22" s="189"/>
      <c r="DIT22" s="189"/>
      <c r="DIU22" s="189"/>
      <c r="DIV22" s="189"/>
      <c r="DIW22" s="189"/>
      <c r="DIX22" s="189"/>
      <c r="DIY22" s="189"/>
      <c r="DIZ22" s="189"/>
      <c r="DJA22" s="189"/>
      <c r="DJB22" s="189"/>
      <c r="DJC22" s="189"/>
      <c r="DJD22" s="189"/>
      <c r="DJE22" s="189"/>
      <c r="DJF22" s="189"/>
      <c r="DJG22" s="189"/>
      <c r="DJH22" s="189"/>
      <c r="DJI22" s="189"/>
      <c r="DJJ22" s="189"/>
      <c r="DJK22" s="189"/>
      <c r="DJL22" s="189"/>
      <c r="DJM22" s="189"/>
      <c r="DJN22" s="189"/>
      <c r="DJO22" s="189"/>
      <c r="DJP22" s="189"/>
      <c r="DJQ22" s="189"/>
      <c r="DJR22" s="189"/>
      <c r="DJS22" s="189"/>
      <c r="DJT22" s="189"/>
      <c r="DJU22" s="189"/>
      <c r="DJV22" s="189"/>
      <c r="DJW22" s="189"/>
      <c r="DJX22" s="189"/>
      <c r="DJY22" s="189"/>
      <c r="DJZ22" s="189"/>
      <c r="DKA22" s="189"/>
      <c r="DKB22" s="189"/>
      <c r="DKC22" s="189"/>
      <c r="DKD22" s="189"/>
      <c r="DKE22" s="189"/>
      <c r="DKF22" s="189"/>
      <c r="DKG22" s="189"/>
      <c r="DKH22" s="189"/>
      <c r="DKI22" s="189"/>
      <c r="DKJ22" s="189"/>
      <c r="DKK22" s="189"/>
      <c r="DKL22" s="189"/>
      <c r="DKM22" s="189"/>
      <c r="DKN22" s="189"/>
      <c r="DKO22" s="189"/>
      <c r="DKP22" s="189"/>
      <c r="DKQ22" s="189"/>
      <c r="DKR22" s="189"/>
      <c r="DKS22" s="189"/>
      <c r="DKT22" s="189"/>
      <c r="DKU22" s="189"/>
      <c r="DKV22" s="189"/>
      <c r="DKW22" s="189"/>
      <c r="DKX22" s="189"/>
      <c r="DKY22" s="189"/>
      <c r="DKZ22" s="189"/>
      <c r="DLA22" s="189"/>
      <c r="DLB22" s="189"/>
      <c r="DLC22" s="189"/>
      <c r="DLD22" s="189"/>
      <c r="DLE22" s="189"/>
      <c r="DLF22" s="189"/>
      <c r="DLG22" s="189"/>
      <c r="DLH22" s="189"/>
      <c r="DLI22" s="189"/>
      <c r="DLJ22" s="189"/>
      <c r="DLK22" s="189"/>
      <c r="DLL22" s="189"/>
      <c r="DLM22" s="189"/>
      <c r="DLN22" s="189"/>
      <c r="DLO22" s="189"/>
      <c r="DLP22" s="189"/>
      <c r="DLQ22" s="189"/>
      <c r="DLR22" s="189"/>
      <c r="DLS22" s="189"/>
      <c r="DLT22" s="189"/>
      <c r="DLU22" s="189"/>
      <c r="DLV22" s="189"/>
      <c r="DLW22" s="189"/>
      <c r="DLX22" s="189"/>
      <c r="DLY22" s="189"/>
      <c r="DLZ22" s="189"/>
      <c r="DMA22" s="189"/>
      <c r="DMB22" s="189"/>
      <c r="DMC22" s="189"/>
      <c r="DMD22" s="189"/>
      <c r="DME22" s="189"/>
      <c r="DMF22" s="189"/>
      <c r="DMG22" s="189"/>
      <c r="DMH22" s="189"/>
      <c r="DMI22" s="189"/>
      <c r="DMJ22" s="189"/>
      <c r="DMK22" s="189"/>
      <c r="DML22" s="189"/>
      <c r="DMM22" s="189"/>
      <c r="DMN22" s="189"/>
      <c r="DMO22" s="189"/>
      <c r="DMP22" s="189"/>
      <c r="DMQ22" s="189"/>
      <c r="DMR22" s="189"/>
      <c r="DMS22" s="189"/>
      <c r="DMT22" s="189"/>
      <c r="DMU22" s="189"/>
      <c r="DMV22" s="189"/>
      <c r="DMW22" s="189"/>
      <c r="DMX22" s="189"/>
      <c r="DMY22" s="189"/>
      <c r="DMZ22" s="189"/>
      <c r="DNA22" s="189"/>
      <c r="DNB22" s="189"/>
      <c r="DNC22" s="189"/>
      <c r="DND22" s="189"/>
      <c r="DNE22" s="189"/>
      <c r="DNF22" s="189"/>
      <c r="DNG22" s="189"/>
      <c r="DNH22" s="189"/>
      <c r="DNI22" s="189"/>
      <c r="DNJ22" s="189"/>
      <c r="DNK22" s="189"/>
      <c r="DNL22" s="189"/>
      <c r="DNM22" s="189"/>
      <c r="DNN22" s="189"/>
      <c r="DNO22" s="189"/>
      <c r="DNP22" s="189"/>
      <c r="DNQ22" s="189"/>
      <c r="DNR22" s="189"/>
      <c r="DNS22" s="189"/>
      <c r="DNT22" s="189"/>
      <c r="DNU22" s="189"/>
      <c r="DNV22" s="189"/>
      <c r="DNW22" s="189"/>
      <c r="DNX22" s="189"/>
      <c r="DNY22" s="189"/>
      <c r="DNZ22" s="189"/>
      <c r="DOA22" s="189"/>
      <c r="DOB22" s="189"/>
      <c r="DOC22" s="189"/>
      <c r="DOD22" s="189"/>
      <c r="DOE22" s="189"/>
      <c r="DOF22" s="189"/>
      <c r="DOG22" s="189"/>
      <c r="DOH22" s="189"/>
      <c r="DOI22" s="189"/>
      <c r="DOJ22" s="189"/>
      <c r="DOK22" s="189"/>
      <c r="DOL22" s="189"/>
      <c r="DOM22" s="189"/>
      <c r="DON22" s="189"/>
      <c r="DOO22" s="189"/>
      <c r="DOP22" s="189"/>
      <c r="DOQ22" s="189"/>
      <c r="DOR22" s="189"/>
      <c r="DOS22" s="189"/>
      <c r="DOT22" s="189"/>
      <c r="DOU22" s="189"/>
      <c r="DOV22" s="189"/>
      <c r="DOW22" s="189"/>
      <c r="DOX22" s="189"/>
      <c r="DOY22" s="189"/>
      <c r="DOZ22" s="189"/>
      <c r="DPA22" s="189"/>
      <c r="DPB22" s="189"/>
      <c r="DPC22" s="189"/>
      <c r="DPD22" s="189"/>
      <c r="DPE22" s="189"/>
      <c r="DPF22" s="189"/>
      <c r="DPG22" s="189"/>
      <c r="DPH22" s="189"/>
      <c r="DPI22" s="189"/>
      <c r="DPJ22" s="189"/>
      <c r="DPK22" s="189"/>
      <c r="DPL22" s="189"/>
      <c r="DPM22" s="189"/>
      <c r="DPN22" s="189"/>
      <c r="DPO22" s="189"/>
      <c r="DPP22" s="189"/>
      <c r="DPQ22" s="189"/>
      <c r="DPR22" s="189"/>
      <c r="DPS22" s="189"/>
      <c r="DPT22" s="189"/>
      <c r="DPU22" s="189"/>
      <c r="DPV22" s="189"/>
      <c r="DPW22" s="189"/>
      <c r="DPX22" s="189"/>
      <c r="DPY22" s="189"/>
      <c r="DPZ22" s="189"/>
      <c r="DQA22" s="189"/>
      <c r="DQB22" s="189"/>
      <c r="DQC22" s="189"/>
      <c r="DQD22" s="189"/>
      <c r="DQE22" s="189"/>
      <c r="DQF22" s="189"/>
      <c r="DQG22" s="189"/>
      <c r="DQH22" s="189"/>
      <c r="DQI22" s="189"/>
      <c r="DQJ22" s="189"/>
      <c r="DQK22" s="189"/>
      <c r="DQL22" s="189"/>
      <c r="DQM22" s="189"/>
      <c r="DQN22" s="189"/>
      <c r="DQO22" s="189"/>
      <c r="DQP22" s="189"/>
      <c r="DQQ22" s="189"/>
      <c r="DQR22" s="189"/>
      <c r="DQS22" s="189"/>
      <c r="DQT22" s="189"/>
      <c r="DQU22" s="189"/>
      <c r="DQV22" s="189"/>
      <c r="DQW22" s="189"/>
      <c r="DQX22" s="189"/>
      <c r="DQY22" s="189"/>
      <c r="DQZ22" s="189"/>
      <c r="DRA22" s="189"/>
      <c r="DRB22" s="189"/>
      <c r="DRC22" s="189"/>
      <c r="DRD22" s="189"/>
      <c r="DRE22" s="189"/>
      <c r="DRF22" s="189"/>
      <c r="DRG22" s="189"/>
      <c r="DRH22" s="189"/>
      <c r="DRI22" s="189"/>
      <c r="DRJ22" s="189"/>
      <c r="DRK22" s="189"/>
      <c r="DRL22" s="189"/>
      <c r="DRM22" s="189"/>
      <c r="DRN22" s="189"/>
      <c r="DRO22" s="189"/>
      <c r="DRP22" s="189"/>
      <c r="DRQ22" s="189"/>
      <c r="DRR22" s="189"/>
      <c r="DRS22" s="189"/>
      <c r="DRT22" s="189"/>
      <c r="DRU22" s="189"/>
      <c r="DRV22" s="189"/>
      <c r="DRW22" s="189"/>
      <c r="DRX22" s="189"/>
      <c r="DRY22" s="189"/>
      <c r="DRZ22" s="189"/>
      <c r="DSA22" s="189"/>
      <c r="DSB22" s="189"/>
      <c r="DSC22" s="189"/>
      <c r="DSD22" s="189"/>
      <c r="DSE22" s="189"/>
      <c r="DSF22" s="189"/>
      <c r="DSG22" s="189"/>
      <c r="DSH22" s="189"/>
      <c r="DSI22" s="189"/>
      <c r="DSJ22" s="189"/>
      <c r="DSK22" s="189"/>
      <c r="DSL22" s="189"/>
      <c r="DSM22" s="189"/>
      <c r="DSN22" s="189"/>
      <c r="DSO22" s="189"/>
      <c r="DSP22" s="189"/>
      <c r="DSQ22" s="189"/>
      <c r="DSR22" s="189"/>
      <c r="DSS22" s="189"/>
      <c r="DST22" s="189"/>
      <c r="DSU22" s="189"/>
      <c r="DSV22" s="189"/>
      <c r="DSW22" s="189"/>
      <c r="DSX22" s="189"/>
      <c r="DSY22" s="189"/>
      <c r="DSZ22" s="189"/>
      <c r="DTA22" s="189"/>
      <c r="DTB22" s="189"/>
      <c r="DTC22" s="189"/>
      <c r="DTD22" s="189"/>
      <c r="DTE22" s="189"/>
      <c r="DTF22" s="189"/>
      <c r="DTG22" s="189"/>
      <c r="DTH22" s="189"/>
      <c r="DTI22" s="189"/>
      <c r="DTJ22" s="189"/>
      <c r="DTK22" s="189"/>
      <c r="DTL22" s="189"/>
      <c r="DTM22" s="189"/>
      <c r="DTN22" s="189"/>
      <c r="DTO22" s="189"/>
      <c r="DTP22" s="189"/>
      <c r="DTQ22" s="189"/>
      <c r="DTR22" s="189"/>
      <c r="DTS22" s="189"/>
      <c r="DTT22" s="189"/>
      <c r="DTU22" s="189"/>
      <c r="DTV22" s="189"/>
      <c r="DTW22" s="189"/>
      <c r="DTX22" s="189"/>
      <c r="DTY22" s="189"/>
      <c r="DTZ22" s="189"/>
      <c r="DUA22" s="189"/>
      <c r="DUB22" s="189"/>
      <c r="DUC22" s="189"/>
      <c r="DUD22" s="189"/>
      <c r="DUE22" s="189"/>
      <c r="DUF22" s="189"/>
      <c r="DUG22" s="189"/>
      <c r="DUH22" s="189"/>
      <c r="DUI22" s="189"/>
      <c r="DUJ22" s="189"/>
      <c r="DUK22" s="189"/>
      <c r="DUL22" s="189"/>
      <c r="DUM22" s="189"/>
      <c r="DUN22" s="189"/>
      <c r="DUO22" s="189"/>
      <c r="DUP22" s="189"/>
      <c r="DUQ22" s="189"/>
      <c r="DUR22" s="189"/>
      <c r="DUS22" s="189"/>
      <c r="DUT22" s="189"/>
      <c r="DUU22" s="189"/>
      <c r="DUV22" s="189"/>
      <c r="DUW22" s="189"/>
      <c r="DUX22" s="189"/>
      <c r="DUY22" s="189"/>
      <c r="DUZ22" s="189"/>
      <c r="DVA22" s="189"/>
      <c r="DVB22" s="189"/>
      <c r="DVC22" s="189"/>
      <c r="DVD22" s="189"/>
      <c r="DVE22" s="189"/>
      <c r="DVF22" s="189"/>
      <c r="DVG22" s="189"/>
      <c r="DVH22" s="189"/>
      <c r="DVI22" s="189"/>
      <c r="DVJ22" s="189"/>
      <c r="DVK22" s="189"/>
      <c r="DVL22" s="189"/>
      <c r="DVM22" s="189"/>
      <c r="DVN22" s="189"/>
      <c r="DVO22" s="189"/>
      <c r="DVP22" s="189"/>
      <c r="DVQ22" s="189"/>
      <c r="DVR22" s="189"/>
      <c r="DVS22" s="189"/>
      <c r="DVT22" s="189"/>
      <c r="DVU22" s="189"/>
      <c r="DVV22" s="189"/>
      <c r="DVW22" s="189"/>
      <c r="DVX22" s="189"/>
      <c r="DVY22" s="189"/>
      <c r="DVZ22" s="189"/>
      <c r="DWA22" s="189"/>
      <c r="DWB22" s="189"/>
      <c r="DWC22" s="189"/>
      <c r="DWD22" s="189"/>
      <c r="DWE22" s="189"/>
      <c r="DWF22" s="189"/>
      <c r="DWG22" s="189"/>
      <c r="DWH22" s="189"/>
      <c r="DWI22" s="189"/>
      <c r="DWJ22" s="189"/>
      <c r="DWK22" s="189"/>
      <c r="DWL22" s="189"/>
      <c r="DWM22" s="189"/>
      <c r="DWN22" s="189"/>
      <c r="DWO22" s="189"/>
      <c r="DWP22" s="189"/>
      <c r="DWQ22" s="189"/>
      <c r="DWR22" s="189"/>
      <c r="DWS22" s="189"/>
      <c r="DWT22" s="189"/>
      <c r="DWU22" s="189"/>
      <c r="DWV22" s="189"/>
      <c r="DWW22" s="189"/>
      <c r="DWX22" s="189"/>
      <c r="DWY22" s="189"/>
      <c r="DWZ22" s="189"/>
      <c r="DXA22" s="189"/>
      <c r="DXB22" s="189"/>
      <c r="DXC22" s="189"/>
      <c r="DXD22" s="189"/>
      <c r="DXE22" s="189"/>
      <c r="DXF22" s="189"/>
      <c r="DXG22" s="189"/>
      <c r="DXH22" s="189"/>
      <c r="DXI22" s="189"/>
      <c r="DXJ22" s="189"/>
      <c r="DXK22" s="189"/>
      <c r="DXL22" s="189"/>
      <c r="DXM22" s="189"/>
      <c r="DXN22" s="189"/>
      <c r="DXO22" s="189"/>
      <c r="DXP22" s="189"/>
      <c r="DXQ22" s="189"/>
      <c r="DXR22" s="189"/>
      <c r="DXS22" s="189"/>
      <c r="DXT22" s="189"/>
      <c r="DXU22" s="189"/>
      <c r="DXV22" s="189"/>
      <c r="DXW22" s="189"/>
      <c r="DXX22" s="189"/>
      <c r="DXY22" s="189"/>
      <c r="DXZ22" s="189"/>
      <c r="DYA22" s="189"/>
      <c r="DYB22" s="189"/>
      <c r="DYC22" s="189"/>
      <c r="DYD22" s="189"/>
      <c r="DYE22" s="189"/>
      <c r="DYF22" s="189"/>
      <c r="DYG22" s="189"/>
      <c r="DYH22" s="189"/>
      <c r="DYI22" s="189"/>
      <c r="DYJ22" s="189"/>
      <c r="DYK22" s="189"/>
      <c r="DYL22" s="189"/>
      <c r="DYM22" s="189"/>
      <c r="DYN22" s="189"/>
      <c r="DYO22" s="189"/>
      <c r="DYP22" s="189"/>
      <c r="DYQ22" s="189"/>
      <c r="DYR22" s="189"/>
      <c r="DYS22" s="189"/>
      <c r="DYT22" s="189"/>
      <c r="DYU22" s="189"/>
      <c r="DYV22" s="189"/>
      <c r="DYW22" s="189"/>
      <c r="DYX22" s="189"/>
      <c r="DYY22" s="189"/>
      <c r="DYZ22" s="189"/>
      <c r="DZA22" s="189"/>
      <c r="DZB22" s="189"/>
      <c r="DZC22" s="189"/>
      <c r="DZD22" s="189"/>
      <c r="DZE22" s="189"/>
      <c r="DZF22" s="189"/>
      <c r="DZG22" s="189"/>
      <c r="DZH22" s="189"/>
      <c r="DZI22" s="189"/>
      <c r="DZJ22" s="189"/>
      <c r="DZK22" s="189"/>
      <c r="DZL22" s="189"/>
      <c r="DZM22" s="189"/>
      <c r="DZN22" s="189"/>
      <c r="DZO22" s="189"/>
      <c r="DZP22" s="189"/>
      <c r="DZQ22" s="189"/>
      <c r="DZR22" s="189"/>
      <c r="DZS22" s="189"/>
      <c r="DZT22" s="189"/>
      <c r="DZU22" s="189"/>
      <c r="DZV22" s="189"/>
      <c r="DZW22" s="189"/>
      <c r="DZX22" s="189"/>
      <c r="DZY22" s="189"/>
      <c r="DZZ22" s="189"/>
      <c r="EAA22" s="189"/>
      <c r="EAB22" s="189"/>
      <c r="EAC22" s="189"/>
      <c r="EAD22" s="189"/>
      <c r="EAE22" s="189"/>
      <c r="EAF22" s="189"/>
      <c r="EAG22" s="189"/>
      <c r="EAH22" s="189"/>
      <c r="EAI22" s="189"/>
      <c r="EAJ22" s="189"/>
      <c r="EAK22" s="189"/>
      <c r="EAL22" s="189"/>
      <c r="EAM22" s="189"/>
      <c r="EAN22" s="189"/>
      <c r="EAO22" s="189"/>
      <c r="EAP22" s="189"/>
      <c r="EAQ22" s="189"/>
      <c r="EAR22" s="189"/>
      <c r="EAS22" s="189"/>
      <c r="EAT22" s="189"/>
      <c r="EAU22" s="189"/>
      <c r="EAV22" s="189"/>
      <c r="EAW22" s="189"/>
      <c r="EAX22" s="189"/>
      <c r="EAY22" s="189"/>
      <c r="EAZ22" s="189"/>
      <c r="EBA22" s="189"/>
      <c r="EBB22" s="189"/>
      <c r="EBC22" s="189"/>
      <c r="EBD22" s="189"/>
      <c r="EBE22" s="189"/>
      <c r="EBF22" s="189"/>
      <c r="EBG22" s="189"/>
      <c r="EBH22" s="189"/>
      <c r="EBI22" s="189"/>
      <c r="EBJ22" s="189"/>
      <c r="EBK22" s="189"/>
      <c r="EBL22" s="189"/>
      <c r="EBM22" s="189"/>
      <c r="EBN22" s="189"/>
      <c r="EBO22" s="189"/>
      <c r="EBP22" s="189"/>
      <c r="EBQ22" s="189"/>
      <c r="EBR22" s="189"/>
      <c r="EBS22" s="189"/>
      <c r="EBT22" s="189"/>
      <c r="EBU22" s="189"/>
      <c r="EBV22" s="189"/>
      <c r="EBW22" s="189"/>
      <c r="EBX22" s="189"/>
      <c r="EBY22" s="189"/>
      <c r="EBZ22" s="189"/>
      <c r="ECA22" s="189"/>
      <c r="ECB22" s="189"/>
      <c r="ECC22" s="189"/>
      <c r="ECD22" s="189"/>
      <c r="ECE22" s="189"/>
      <c r="ECF22" s="189"/>
      <c r="ECG22" s="189"/>
      <c r="ECH22" s="189"/>
      <c r="ECI22" s="189"/>
      <c r="ECJ22" s="189"/>
      <c r="ECK22" s="189"/>
      <c r="ECL22" s="189"/>
      <c r="ECM22" s="189"/>
      <c r="ECN22" s="189"/>
      <c r="ECO22" s="189"/>
      <c r="ECP22" s="189"/>
      <c r="ECQ22" s="189"/>
      <c r="ECR22" s="189"/>
      <c r="ECS22" s="189"/>
      <c r="ECT22" s="189"/>
      <c r="ECU22" s="189"/>
      <c r="ECV22" s="189"/>
      <c r="ECW22" s="189"/>
      <c r="ECX22" s="189"/>
      <c r="ECY22" s="189"/>
      <c r="ECZ22" s="189"/>
      <c r="EDA22" s="189"/>
      <c r="EDB22" s="189"/>
      <c r="EDC22" s="189"/>
      <c r="EDD22" s="189"/>
      <c r="EDE22" s="189"/>
      <c r="EDF22" s="189"/>
      <c r="EDG22" s="189"/>
      <c r="EDH22" s="189"/>
      <c r="EDI22" s="189"/>
      <c r="EDJ22" s="189"/>
      <c r="EDK22" s="189"/>
      <c r="EDL22" s="189"/>
      <c r="EDM22" s="189"/>
      <c r="EDN22" s="189"/>
      <c r="EDO22" s="189"/>
      <c r="EDP22" s="189"/>
      <c r="EDQ22" s="189"/>
      <c r="EDR22" s="189"/>
      <c r="EDS22" s="189"/>
      <c r="EDT22" s="189"/>
      <c r="EDU22" s="189"/>
      <c r="EDV22" s="189"/>
      <c r="EDW22" s="189"/>
      <c r="EDX22" s="189"/>
      <c r="EDY22" s="189"/>
      <c r="EDZ22" s="189"/>
      <c r="EEA22" s="189"/>
      <c r="EEB22" s="189"/>
      <c r="EEC22" s="189"/>
      <c r="EED22" s="189"/>
      <c r="EEE22" s="189"/>
      <c r="EEF22" s="189"/>
      <c r="EEG22" s="189"/>
      <c r="EEH22" s="189"/>
      <c r="EEI22" s="189"/>
      <c r="EEJ22" s="189"/>
      <c r="EEK22" s="189"/>
      <c r="EEL22" s="189"/>
      <c r="EEM22" s="189"/>
      <c r="EEN22" s="189"/>
      <c r="EEO22" s="189"/>
      <c r="EEP22" s="189"/>
      <c r="EEQ22" s="189"/>
      <c r="EER22" s="189"/>
      <c r="EES22" s="189"/>
      <c r="EET22" s="189"/>
      <c r="EEU22" s="189"/>
      <c r="EEV22" s="189"/>
      <c r="EEW22" s="189"/>
      <c r="EEX22" s="189"/>
      <c r="EEY22" s="189"/>
      <c r="EEZ22" s="189"/>
      <c r="EFA22" s="189"/>
      <c r="EFB22" s="189"/>
      <c r="EFC22" s="189"/>
      <c r="EFD22" s="189"/>
      <c r="EFE22" s="189"/>
      <c r="EFF22" s="189"/>
      <c r="EFG22" s="189"/>
      <c r="EFH22" s="189"/>
      <c r="EFI22" s="189"/>
      <c r="EFJ22" s="189"/>
      <c r="EFK22" s="189"/>
      <c r="EFL22" s="189"/>
      <c r="EFM22" s="189"/>
      <c r="EFN22" s="189"/>
      <c r="EFO22" s="189"/>
      <c r="EFP22" s="189"/>
      <c r="EFQ22" s="189"/>
      <c r="EFR22" s="189"/>
      <c r="EFS22" s="189"/>
      <c r="EFT22" s="189"/>
      <c r="EFU22" s="189"/>
      <c r="EFV22" s="189"/>
      <c r="EFW22" s="189"/>
      <c r="EFX22" s="189"/>
      <c r="EFY22" s="189"/>
      <c r="EFZ22" s="189"/>
      <c r="EGA22" s="189"/>
      <c r="EGB22" s="189"/>
      <c r="EGC22" s="189"/>
      <c r="EGD22" s="189"/>
      <c r="EGE22" s="189"/>
      <c r="EGF22" s="189"/>
      <c r="EGG22" s="189"/>
      <c r="EGH22" s="189"/>
      <c r="EGI22" s="189"/>
      <c r="EGJ22" s="189"/>
      <c r="EGK22" s="189"/>
      <c r="EGL22" s="189"/>
      <c r="EGM22" s="189"/>
      <c r="EGN22" s="189"/>
      <c r="EGO22" s="189"/>
      <c r="EGP22" s="189"/>
      <c r="EGQ22" s="189"/>
      <c r="EGR22" s="189"/>
      <c r="EGS22" s="189"/>
      <c r="EGT22" s="189"/>
      <c r="EGU22" s="189"/>
      <c r="EGV22" s="189"/>
      <c r="EGW22" s="189"/>
      <c r="EGX22" s="189"/>
      <c r="EGY22" s="189"/>
      <c r="EGZ22" s="189"/>
      <c r="EHA22" s="189"/>
      <c r="EHB22" s="189"/>
      <c r="EHC22" s="189"/>
      <c r="EHD22" s="189"/>
      <c r="EHE22" s="189"/>
      <c r="EHF22" s="189"/>
      <c r="EHG22" s="189"/>
      <c r="EHH22" s="189"/>
      <c r="EHI22" s="189"/>
      <c r="EHJ22" s="189"/>
      <c r="EHK22" s="189"/>
      <c r="EHL22" s="189"/>
      <c r="EHM22" s="189"/>
      <c r="EHN22" s="189"/>
      <c r="EHO22" s="189"/>
      <c r="EHP22" s="189"/>
      <c r="EHQ22" s="189"/>
      <c r="EHR22" s="189"/>
      <c r="EHS22" s="189"/>
      <c r="EHT22" s="189"/>
      <c r="EHU22" s="189"/>
      <c r="EHV22" s="189"/>
      <c r="EHW22" s="189"/>
      <c r="EHX22" s="189"/>
      <c r="EHY22" s="189"/>
      <c r="EHZ22" s="189"/>
      <c r="EIA22" s="189"/>
      <c r="EIB22" s="189"/>
      <c r="EIC22" s="189"/>
      <c r="EID22" s="189"/>
      <c r="EIE22" s="189"/>
      <c r="EIF22" s="189"/>
      <c r="EIG22" s="189"/>
      <c r="EIH22" s="189"/>
      <c r="EII22" s="189"/>
      <c r="EIJ22" s="189"/>
      <c r="EIK22" s="189"/>
      <c r="EIL22" s="189"/>
      <c r="EIM22" s="189"/>
      <c r="EIN22" s="189"/>
      <c r="EIO22" s="189"/>
      <c r="EIP22" s="189"/>
      <c r="EIQ22" s="189"/>
      <c r="EIR22" s="189"/>
      <c r="EIS22" s="189"/>
      <c r="EIT22" s="189"/>
      <c r="EIU22" s="189"/>
      <c r="EIV22" s="189"/>
      <c r="EIW22" s="189"/>
      <c r="EIX22" s="189"/>
      <c r="EIY22" s="189"/>
      <c r="EIZ22" s="189"/>
      <c r="EJA22" s="189"/>
      <c r="EJB22" s="189"/>
      <c r="EJC22" s="189"/>
      <c r="EJD22" s="189"/>
      <c r="EJE22" s="189"/>
      <c r="EJF22" s="189"/>
      <c r="EJG22" s="189"/>
      <c r="EJH22" s="189"/>
      <c r="EJI22" s="189"/>
      <c r="EJJ22" s="189"/>
      <c r="EJK22" s="189"/>
      <c r="EJL22" s="189"/>
      <c r="EJM22" s="189"/>
      <c r="EJN22" s="189"/>
      <c r="EJO22" s="189"/>
      <c r="EJP22" s="189"/>
      <c r="EJQ22" s="189"/>
      <c r="EJR22" s="189"/>
      <c r="EJS22" s="189"/>
      <c r="EJT22" s="189"/>
      <c r="EJU22" s="189"/>
      <c r="EJV22" s="189"/>
      <c r="EJW22" s="189"/>
      <c r="EJX22" s="189"/>
      <c r="EJY22" s="189"/>
      <c r="EJZ22" s="189"/>
      <c r="EKA22" s="189"/>
      <c r="EKB22" s="189"/>
      <c r="EKC22" s="189"/>
      <c r="EKD22" s="189"/>
      <c r="EKE22" s="189"/>
      <c r="EKF22" s="189"/>
      <c r="EKG22" s="189"/>
      <c r="EKH22" s="189"/>
      <c r="EKI22" s="189"/>
      <c r="EKJ22" s="189"/>
      <c r="EKK22" s="189"/>
      <c r="EKL22" s="189"/>
      <c r="EKM22" s="189"/>
      <c r="EKN22" s="189"/>
      <c r="EKO22" s="189"/>
      <c r="EKP22" s="189"/>
      <c r="EKQ22" s="189"/>
      <c r="EKR22" s="189"/>
      <c r="EKS22" s="189"/>
      <c r="EKT22" s="189"/>
      <c r="EKU22" s="189"/>
      <c r="EKV22" s="189"/>
      <c r="EKW22" s="189"/>
      <c r="EKX22" s="189"/>
      <c r="EKY22" s="189"/>
      <c r="EKZ22" s="189"/>
      <c r="ELA22" s="189"/>
      <c r="ELB22" s="189"/>
      <c r="ELC22" s="189"/>
      <c r="ELD22" s="189"/>
      <c r="ELE22" s="189"/>
      <c r="ELF22" s="189"/>
      <c r="ELG22" s="189"/>
      <c r="ELH22" s="189"/>
      <c r="ELI22" s="189"/>
      <c r="ELJ22" s="189"/>
      <c r="ELK22" s="189"/>
      <c r="ELL22" s="189"/>
      <c r="ELM22" s="189"/>
      <c r="ELN22" s="189"/>
      <c r="ELO22" s="189"/>
      <c r="ELP22" s="189"/>
      <c r="ELQ22" s="189"/>
      <c r="ELR22" s="189"/>
      <c r="ELS22" s="189"/>
      <c r="ELT22" s="189"/>
      <c r="ELU22" s="189"/>
      <c r="ELV22" s="189"/>
      <c r="ELW22" s="189"/>
      <c r="ELX22" s="189"/>
      <c r="ELY22" s="189"/>
      <c r="ELZ22" s="189"/>
      <c r="EMA22" s="189"/>
      <c r="EMB22" s="189"/>
      <c r="EMC22" s="189"/>
      <c r="EMD22" s="189"/>
      <c r="EME22" s="189"/>
      <c r="EMF22" s="189"/>
      <c r="EMG22" s="189"/>
      <c r="EMH22" s="189"/>
      <c r="EMI22" s="189"/>
      <c r="EMJ22" s="189"/>
      <c r="EMK22" s="189"/>
      <c r="EML22" s="189"/>
      <c r="EMM22" s="189"/>
      <c r="EMN22" s="189"/>
      <c r="EMO22" s="189"/>
      <c r="EMP22" s="189"/>
      <c r="EMQ22" s="189"/>
      <c r="EMR22" s="189"/>
      <c r="EMS22" s="189"/>
      <c r="EMT22" s="189"/>
      <c r="EMU22" s="189"/>
      <c r="EMV22" s="189"/>
      <c r="EMW22" s="189"/>
      <c r="EMX22" s="189"/>
      <c r="EMY22" s="189"/>
      <c r="EMZ22" s="189"/>
      <c r="ENA22" s="189"/>
      <c r="ENB22" s="189"/>
      <c r="ENC22" s="189"/>
      <c r="END22" s="189"/>
      <c r="ENE22" s="189"/>
      <c r="ENF22" s="189"/>
      <c r="ENG22" s="189"/>
      <c r="ENH22" s="189"/>
      <c r="ENI22" s="189"/>
      <c r="ENJ22" s="189"/>
      <c r="ENK22" s="189"/>
      <c r="ENL22" s="189"/>
      <c r="ENM22" s="189"/>
      <c r="ENN22" s="189"/>
      <c r="ENO22" s="189"/>
      <c r="ENP22" s="189"/>
      <c r="ENQ22" s="189"/>
      <c r="ENR22" s="189"/>
      <c r="ENS22" s="189"/>
      <c r="ENT22" s="189"/>
      <c r="ENU22" s="189"/>
      <c r="ENV22" s="189"/>
      <c r="ENW22" s="189"/>
      <c r="ENX22" s="189"/>
      <c r="ENY22" s="189"/>
      <c r="ENZ22" s="189"/>
      <c r="EOA22" s="189"/>
      <c r="EOB22" s="189"/>
      <c r="EOC22" s="189"/>
      <c r="EOD22" s="189"/>
      <c r="EOE22" s="189"/>
      <c r="EOF22" s="189"/>
      <c r="EOG22" s="189"/>
      <c r="EOH22" s="189"/>
      <c r="EOI22" s="189"/>
      <c r="EOJ22" s="189"/>
      <c r="EOK22" s="189"/>
      <c r="EOL22" s="189"/>
      <c r="EOM22" s="189"/>
      <c r="EON22" s="189"/>
      <c r="EOO22" s="189"/>
      <c r="EOP22" s="189"/>
      <c r="EOQ22" s="189"/>
      <c r="EOR22" s="189"/>
      <c r="EOS22" s="189"/>
      <c r="EOT22" s="189"/>
      <c r="EOU22" s="189"/>
      <c r="EOV22" s="189"/>
      <c r="EOW22" s="189"/>
      <c r="EOX22" s="189"/>
      <c r="EOY22" s="189"/>
      <c r="EOZ22" s="189"/>
      <c r="EPA22" s="189"/>
      <c r="EPB22" s="189"/>
      <c r="EPC22" s="189"/>
      <c r="EPD22" s="189"/>
      <c r="EPE22" s="189"/>
      <c r="EPF22" s="189"/>
      <c r="EPG22" s="189"/>
      <c r="EPH22" s="189"/>
      <c r="EPI22" s="189"/>
      <c r="EPJ22" s="189"/>
      <c r="EPK22" s="189"/>
      <c r="EPL22" s="189"/>
      <c r="EPM22" s="189"/>
      <c r="EPN22" s="189"/>
      <c r="EPO22" s="189"/>
      <c r="EPP22" s="189"/>
      <c r="EPQ22" s="189"/>
      <c r="EPR22" s="189"/>
      <c r="EPS22" s="189"/>
      <c r="EPT22" s="189"/>
      <c r="EPU22" s="189"/>
      <c r="EPV22" s="189"/>
      <c r="EPW22" s="189"/>
      <c r="EPX22" s="189"/>
      <c r="EPY22" s="189"/>
      <c r="EPZ22" s="189"/>
      <c r="EQA22" s="189"/>
      <c r="EQB22" s="189"/>
      <c r="EQC22" s="189"/>
      <c r="EQD22" s="189"/>
      <c r="EQE22" s="189"/>
      <c r="EQF22" s="189"/>
      <c r="EQG22" s="189"/>
      <c r="EQH22" s="189"/>
      <c r="EQI22" s="189"/>
      <c r="EQJ22" s="189"/>
      <c r="EQK22" s="189"/>
      <c r="EQL22" s="189"/>
      <c r="EQM22" s="189"/>
      <c r="EQN22" s="189"/>
      <c r="EQO22" s="189"/>
      <c r="EQP22" s="189"/>
      <c r="EQQ22" s="189"/>
      <c r="EQR22" s="189"/>
      <c r="EQS22" s="189"/>
      <c r="EQT22" s="189"/>
      <c r="EQU22" s="189"/>
      <c r="EQV22" s="189"/>
      <c r="EQW22" s="189"/>
      <c r="EQX22" s="189"/>
      <c r="EQY22" s="189"/>
      <c r="EQZ22" s="189"/>
      <c r="ERA22" s="189"/>
      <c r="ERB22" s="189"/>
      <c r="ERC22" s="189"/>
      <c r="ERD22" s="189"/>
      <c r="ERE22" s="189"/>
      <c r="ERF22" s="189"/>
      <c r="ERG22" s="189"/>
      <c r="ERH22" s="189"/>
      <c r="ERI22" s="189"/>
      <c r="ERJ22" s="189"/>
      <c r="ERK22" s="189"/>
      <c r="ERL22" s="189"/>
      <c r="ERM22" s="189"/>
      <c r="ERN22" s="189"/>
      <c r="ERO22" s="189"/>
      <c r="ERP22" s="189"/>
      <c r="ERQ22" s="189"/>
      <c r="ERR22" s="189"/>
      <c r="ERS22" s="189"/>
      <c r="ERT22" s="189"/>
      <c r="ERU22" s="189"/>
      <c r="ERV22" s="189"/>
      <c r="ERW22" s="189"/>
      <c r="ERX22" s="189"/>
      <c r="ERY22" s="189"/>
      <c r="ERZ22" s="189"/>
      <c r="ESA22" s="189"/>
      <c r="ESB22" s="189"/>
      <c r="ESC22" s="189"/>
      <c r="ESD22" s="189"/>
      <c r="ESE22" s="189"/>
      <c r="ESF22" s="189"/>
      <c r="ESG22" s="189"/>
      <c r="ESH22" s="189"/>
      <c r="ESI22" s="189"/>
      <c r="ESJ22" s="189"/>
      <c r="ESK22" s="189"/>
      <c r="ESL22" s="189"/>
      <c r="ESM22" s="189"/>
      <c r="ESN22" s="189"/>
      <c r="ESO22" s="189"/>
      <c r="ESP22" s="189"/>
      <c r="ESQ22" s="189"/>
      <c r="ESR22" s="189"/>
      <c r="ESS22" s="189"/>
      <c r="EST22" s="189"/>
      <c r="ESU22" s="189"/>
      <c r="ESV22" s="189"/>
      <c r="ESW22" s="189"/>
      <c r="ESX22" s="189"/>
      <c r="ESY22" s="189"/>
      <c r="ESZ22" s="189"/>
      <c r="ETA22" s="189"/>
      <c r="ETB22" s="189"/>
      <c r="ETC22" s="189"/>
      <c r="ETD22" s="189"/>
      <c r="ETE22" s="189"/>
      <c r="ETF22" s="189"/>
      <c r="ETG22" s="189"/>
      <c r="ETH22" s="189"/>
      <c r="ETI22" s="189"/>
      <c r="ETJ22" s="189"/>
      <c r="ETK22" s="189"/>
      <c r="ETL22" s="189"/>
      <c r="ETM22" s="189"/>
      <c r="ETN22" s="189"/>
      <c r="ETO22" s="189"/>
      <c r="ETP22" s="189"/>
      <c r="ETQ22" s="189"/>
      <c r="ETR22" s="189"/>
      <c r="ETS22" s="189"/>
      <c r="ETT22" s="189"/>
      <c r="ETU22" s="189"/>
      <c r="ETV22" s="189"/>
      <c r="ETW22" s="189"/>
      <c r="ETX22" s="189"/>
      <c r="ETY22" s="189"/>
      <c r="ETZ22" s="189"/>
      <c r="EUA22" s="189"/>
      <c r="EUB22" s="189"/>
      <c r="EUC22" s="189"/>
      <c r="EUD22" s="189"/>
      <c r="EUE22" s="189"/>
      <c r="EUF22" s="189"/>
      <c r="EUG22" s="189"/>
      <c r="EUH22" s="189"/>
      <c r="EUI22" s="189"/>
      <c r="EUJ22" s="189"/>
      <c r="EUK22" s="189"/>
      <c r="EUL22" s="189"/>
      <c r="EUM22" s="189"/>
      <c r="EUN22" s="189"/>
      <c r="EUO22" s="189"/>
      <c r="EUP22" s="189"/>
      <c r="EUQ22" s="189"/>
      <c r="EUR22" s="189"/>
      <c r="EUS22" s="189"/>
      <c r="EUT22" s="189"/>
      <c r="EUU22" s="189"/>
      <c r="EUV22" s="189"/>
      <c r="EUW22" s="189"/>
      <c r="EUX22" s="189"/>
      <c r="EUY22" s="189"/>
      <c r="EUZ22" s="189"/>
      <c r="EVA22" s="189"/>
      <c r="EVB22" s="189"/>
      <c r="EVC22" s="189"/>
      <c r="EVD22" s="189"/>
      <c r="EVE22" s="189"/>
      <c r="EVF22" s="189"/>
      <c r="EVG22" s="189"/>
      <c r="EVH22" s="189"/>
      <c r="EVI22" s="189"/>
      <c r="EVJ22" s="189"/>
      <c r="EVK22" s="189"/>
      <c r="EVL22" s="189"/>
      <c r="EVM22" s="189"/>
      <c r="EVN22" s="189"/>
      <c r="EVO22" s="189"/>
      <c r="EVP22" s="189"/>
      <c r="EVQ22" s="189"/>
      <c r="EVR22" s="189"/>
      <c r="EVS22" s="189"/>
      <c r="EVT22" s="189"/>
      <c r="EVU22" s="189"/>
      <c r="EVV22" s="189"/>
      <c r="EVW22" s="189"/>
      <c r="EVX22" s="189"/>
      <c r="EVY22" s="189"/>
      <c r="EVZ22" s="189"/>
      <c r="EWA22" s="189"/>
      <c r="EWB22" s="189"/>
      <c r="EWC22" s="189"/>
      <c r="EWD22" s="189"/>
      <c r="EWE22" s="189"/>
      <c r="EWF22" s="189"/>
      <c r="EWG22" s="189"/>
      <c r="EWH22" s="189"/>
      <c r="EWI22" s="189"/>
      <c r="EWJ22" s="189"/>
      <c r="EWK22" s="189"/>
      <c r="EWL22" s="189"/>
      <c r="EWM22" s="189"/>
      <c r="EWN22" s="189"/>
      <c r="EWO22" s="189"/>
      <c r="EWP22" s="189"/>
      <c r="EWQ22" s="189"/>
      <c r="EWR22" s="189"/>
      <c r="EWS22" s="189"/>
      <c r="EWT22" s="189"/>
      <c r="EWU22" s="189"/>
      <c r="EWV22" s="189"/>
      <c r="EWW22" s="189"/>
      <c r="EWX22" s="189"/>
      <c r="EWY22" s="189"/>
      <c r="EWZ22" s="189"/>
      <c r="EXA22" s="189"/>
      <c r="EXB22" s="189"/>
      <c r="EXC22" s="189"/>
      <c r="EXD22" s="189"/>
      <c r="EXE22" s="189"/>
      <c r="EXF22" s="189"/>
      <c r="EXG22" s="189"/>
      <c r="EXH22" s="189"/>
      <c r="EXI22" s="189"/>
      <c r="EXJ22" s="189"/>
      <c r="EXK22" s="189"/>
      <c r="EXL22" s="189"/>
      <c r="EXM22" s="189"/>
      <c r="EXN22" s="189"/>
      <c r="EXO22" s="189"/>
      <c r="EXP22" s="189"/>
      <c r="EXQ22" s="189"/>
      <c r="EXR22" s="189"/>
      <c r="EXS22" s="189"/>
      <c r="EXT22" s="189"/>
      <c r="EXU22" s="189"/>
      <c r="EXV22" s="189"/>
      <c r="EXW22" s="189"/>
      <c r="EXX22" s="189"/>
      <c r="EXY22" s="189"/>
      <c r="EXZ22" s="189"/>
      <c r="EYA22" s="189"/>
      <c r="EYB22" s="189"/>
      <c r="EYC22" s="189"/>
      <c r="EYD22" s="189"/>
      <c r="EYE22" s="189"/>
      <c r="EYF22" s="189"/>
      <c r="EYG22" s="189"/>
      <c r="EYH22" s="189"/>
      <c r="EYI22" s="189"/>
      <c r="EYJ22" s="189"/>
      <c r="EYK22" s="189"/>
      <c r="EYL22" s="189"/>
      <c r="EYM22" s="189"/>
      <c r="EYN22" s="189"/>
      <c r="EYO22" s="189"/>
      <c r="EYP22" s="189"/>
      <c r="EYQ22" s="189"/>
      <c r="EYR22" s="189"/>
      <c r="EYS22" s="189"/>
      <c r="EYT22" s="189"/>
      <c r="EYU22" s="189"/>
      <c r="EYV22" s="189"/>
      <c r="EYW22" s="189"/>
      <c r="EYX22" s="189"/>
      <c r="EYY22" s="189"/>
      <c r="EYZ22" s="189"/>
      <c r="EZA22" s="189"/>
      <c r="EZB22" s="189"/>
      <c r="EZC22" s="189"/>
      <c r="EZD22" s="189"/>
      <c r="EZE22" s="189"/>
      <c r="EZF22" s="189"/>
      <c r="EZG22" s="189"/>
      <c r="EZH22" s="189"/>
      <c r="EZI22" s="189"/>
      <c r="EZJ22" s="189"/>
      <c r="EZK22" s="189"/>
      <c r="EZL22" s="189"/>
      <c r="EZM22" s="189"/>
      <c r="EZN22" s="189"/>
      <c r="EZO22" s="189"/>
      <c r="EZP22" s="189"/>
      <c r="EZQ22" s="189"/>
      <c r="EZR22" s="189"/>
      <c r="EZS22" s="189"/>
      <c r="EZT22" s="189"/>
      <c r="EZU22" s="189"/>
      <c r="EZV22" s="189"/>
      <c r="EZW22" s="189"/>
      <c r="EZX22" s="189"/>
      <c r="EZY22" s="189"/>
      <c r="EZZ22" s="189"/>
      <c r="FAA22" s="189"/>
      <c r="FAB22" s="189"/>
      <c r="FAC22" s="189"/>
      <c r="FAD22" s="189"/>
      <c r="FAE22" s="189"/>
      <c r="FAF22" s="189"/>
      <c r="FAG22" s="189"/>
      <c r="FAH22" s="189"/>
      <c r="FAI22" s="189"/>
      <c r="FAJ22" s="189"/>
      <c r="FAK22" s="189"/>
      <c r="FAL22" s="189"/>
      <c r="FAM22" s="189"/>
      <c r="FAN22" s="189"/>
      <c r="FAO22" s="189"/>
      <c r="FAP22" s="189"/>
      <c r="FAQ22" s="189"/>
      <c r="FAR22" s="189"/>
      <c r="FAS22" s="189"/>
      <c r="FAT22" s="189"/>
      <c r="FAU22" s="189"/>
      <c r="FAV22" s="189"/>
      <c r="FAW22" s="189"/>
      <c r="FAX22" s="189"/>
      <c r="FAY22" s="189"/>
      <c r="FAZ22" s="189"/>
      <c r="FBA22" s="189"/>
      <c r="FBB22" s="189"/>
      <c r="FBC22" s="189"/>
      <c r="FBD22" s="189"/>
      <c r="FBE22" s="189"/>
      <c r="FBF22" s="189"/>
      <c r="FBG22" s="189"/>
      <c r="FBH22" s="189"/>
      <c r="FBI22" s="189"/>
      <c r="FBJ22" s="189"/>
      <c r="FBK22" s="189"/>
      <c r="FBL22" s="189"/>
      <c r="FBM22" s="189"/>
      <c r="FBN22" s="189"/>
      <c r="FBO22" s="189"/>
      <c r="FBP22" s="189"/>
      <c r="FBQ22" s="189"/>
      <c r="FBR22" s="189"/>
      <c r="FBS22" s="189"/>
      <c r="FBT22" s="189"/>
      <c r="FBU22" s="189"/>
      <c r="FBV22" s="189"/>
      <c r="FBW22" s="189"/>
      <c r="FBX22" s="189"/>
      <c r="FBY22" s="189"/>
      <c r="FBZ22" s="189"/>
      <c r="FCA22" s="189"/>
      <c r="FCB22" s="189"/>
      <c r="FCC22" s="189"/>
      <c r="FCD22" s="189"/>
      <c r="FCE22" s="189"/>
      <c r="FCF22" s="189"/>
      <c r="FCG22" s="189"/>
      <c r="FCH22" s="189"/>
      <c r="FCI22" s="189"/>
      <c r="FCJ22" s="189"/>
      <c r="FCK22" s="189"/>
      <c r="FCL22" s="189"/>
      <c r="FCM22" s="189"/>
      <c r="FCN22" s="189"/>
      <c r="FCO22" s="189"/>
      <c r="FCP22" s="189"/>
      <c r="FCQ22" s="189"/>
      <c r="FCR22" s="189"/>
      <c r="FCS22" s="189"/>
      <c r="FCT22" s="189"/>
      <c r="FCU22" s="189"/>
      <c r="FCV22" s="189"/>
      <c r="FCW22" s="189"/>
      <c r="FCX22" s="189"/>
      <c r="FCY22" s="189"/>
      <c r="FCZ22" s="189"/>
      <c r="FDA22" s="189"/>
      <c r="FDB22" s="189"/>
      <c r="FDC22" s="189"/>
      <c r="FDD22" s="189"/>
      <c r="FDE22" s="189"/>
      <c r="FDF22" s="189"/>
      <c r="FDG22" s="189"/>
      <c r="FDH22" s="189"/>
      <c r="FDI22" s="189"/>
      <c r="FDJ22" s="189"/>
      <c r="FDK22" s="189"/>
      <c r="FDL22" s="189"/>
      <c r="FDM22" s="189"/>
      <c r="FDN22" s="189"/>
      <c r="FDO22" s="189"/>
      <c r="FDP22" s="189"/>
      <c r="FDQ22" s="189"/>
      <c r="FDR22" s="189"/>
      <c r="FDS22" s="189"/>
      <c r="FDT22" s="189"/>
      <c r="FDU22" s="189"/>
      <c r="FDV22" s="189"/>
      <c r="FDW22" s="189"/>
      <c r="FDX22" s="189"/>
      <c r="FDY22" s="189"/>
      <c r="FDZ22" s="189"/>
      <c r="FEA22" s="189"/>
      <c r="FEB22" s="189"/>
      <c r="FEC22" s="189"/>
      <c r="FED22" s="189"/>
      <c r="FEE22" s="189"/>
      <c r="FEF22" s="189"/>
      <c r="FEG22" s="189"/>
      <c r="FEH22" s="189"/>
      <c r="FEI22" s="189"/>
      <c r="FEJ22" s="189"/>
      <c r="FEK22" s="189"/>
      <c r="FEL22" s="189"/>
      <c r="FEM22" s="189"/>
      <c r="FEN22" s="189"/>
      <c r="FEO22" s="189"/>
      <c r="FEP22" s="189"/>
      <c r="FEQ22" s="189"/>
      <c r="FER22" s="189"/>
      <c r="FES22" s="189"/>
      <c r="FET22" s="189"/>
      <c r="FEU22" s="189"/>
      <c r="FEV22" s="189"/>
      <c r="FEW22" s="189"/>
      <c r="FEX22" s="189"/>
      <c r="FEY22" s="189"/>
      <c r="FEZ22" s="189"/>
      <c r="FFA22" s="189"/>
      <c r="FFB22" s="189"/>
      <c r="FFC22" s="189"/>
      <c r="FFD22" s="189"/>
      <c r="FFE22" s="189"/>
      <c r="FFF22" s="189"/>
      <c r="FFG22" s="189"/>
      <c r="FFH22" s="189"/>
      <c r="FFI22" s="189"/>
      <c r="FFJ22" s="189"/>
      <c r="FFK22" s="189"/>
      <c r="FFL22" s="189"/>
      <c r="FFM22" s="189"/>
      <c r="FFN22" s="189"/>
      <c r="FFO22" s="189"/>
      <c r="FFP22" s="189"/>
      <c r="FFQ22" s="189"/>
      <c r="FFR22" s="189"/>
      <c r="FFS22" s="189"/>
      <c r="FFT22" s="189"/>
      <c r="FFU22" s="189"/>
      <c r="FFV22" s="189"/>
      <c r="FFW22" s="189"/>
      <c r="FFX22" s="189"/>
      <c r="FFY22" s="189"/>
      <c r="FFZ22" s="189"/>
      <c r="FGA22" s="189"/>
      <c r="FGB22" s="189"/>
      <c r="FGC22" s="189"/>
      <c r="FGD22" s="189"/>
      <c r="FGE22" s="189"/>
      <c r="FGF22" s="189"/>
      <c r="FGG22" s="189"/>
      <c r="FGH22" s="189"/>
      <c r="FGI22" s="189"/>
      <c r="FGJ22" s="189"/>
      <c r="FGK22" s="189"/>
      <c r="FGL22" s="189"/>
      <c r="FGM22" s="189"/>
      <c r="FGN22" s="189"/>
      <c r="FGO22" s="189"/>
      <c r="FGP22" s="189"/>
      <c r="FGQ22" s="189"/>
      <c r="FGR22" s="189"/>
      <c r="FGS22" s="189"/>
      <c r="FGT22" s="189"/>
      <c r="FGU22" s="189"/>
      <c r="FGV22" s="189"/>
      <c r="FGW22" s="189"/>
      <c r="FGX22" s="189"/>
      <c r="FGY22" s="189"/>
      <c r="FGZ22" s="189"/>
      <c r="FHA22" s="189"/>
      <c r="FHB22" s="189"/>
      <c r="FHC22" s="189"/>
      <c r="FHD22" s="189"/>
      <c r="FHE22" s="189"/>
      <c r="FHF22" s="189"/>
      <c r="FHG22" s="189"/>
      <c r="FHH22" s="189"/>
      <c r="FHI22" s="189"/>
      <c r="FHJ22" s="189"/>
      <c r="FHK22" s="189"/>
      <c r="FHL22" s="189"/>
      <c r="FHM22" s="189"/>
      <c r="FHN22" s="189"/>
      <c r="FHO22" s="189"/>
      <c r="FHP22" s="189"/>
      <c r="FHQ22" s="189"/>
      <c r="FHR22" s="189"/>
      <c r="FHS22" s="189"/>
      <c r="FHT22" s="189"/>
      <c r="FHU22" s="189"/>
      <c r="FHV22" s="189"/>
      <c r="FHW22" s="189"/>
      <c r="FHX22" s="189"/>
      <c r="FHY22" s="189"/>
      <c r="FHZ22" s="189"/>
      <c r="FIA22" s="189"/>
      <c r="FIB22" s="189"/>
      <c r="FIC22" s="189"/>
      <c r="FID22" s="189"/>
      <c r="FIE22" s="189"/>
      <c r="FIF22" s="189"/>
      <c r="FIG22" s="189"/>
      <c r="FIH22" s="189"/>
      <c r="FII22" s="189"/>
      <c r="FIJ22" s="189"/>
      <c r="FIK22" s="189"/>
      <c r="FIL22" s="189"/>
      <c r="FIM22" s="189"/>
      <c r="FIN22" s="189"/>
      <c r="FIO22" s="189"/>
      <c r="FIP22" s="189"/>
      <c r="FIQ22" s="189"/>
      <c r="FIR22" s="189"/>
      <c r="FIS22" s="189"/>
      <c r="FIT22" s="189"/>
      <c r="FIU22" s="189"/>
      <c r="FIV22" s="189"/>
      <c r="FIW22" s="189"/>
      <c r="FIX22" s="189"/>
      <c r="FIY22" s="189"/>
      <c r="FIZ22" s="189"/>
      <c r="FJA22" s="189"/>
      <c r="FJB22" s="189"/>
      <c r="FJC22" s="189"/>
      <c r="FJD22" s="189"/>
      <c r="FJE22" s="189"/>
      <c r="FJF22" s="189"/>
      <c r="FJG22" s="189"/>
      <c r="FJH22" s="189"/>
      <c r="FJI22" s="189"/>
      <c r="FJJ22" s="189"/>
      <c r="FJK22" s="189"/>
      <c r="FJL22" s="189"/>
      <c r="FJM22" s="189"/>
      <c r="FJN22" s="189"/>
      <c r="FJO22" s="189"/>
      <c r="FJP22" s="189"/>
      <c r="FJQ22" s="189"/>
      <c r="FJR22" s="189"/>
      <c r="FJS22" s="189"/>
      <c r="FJT22" s="189"/>
      <c r="FJU22" s="189"/>
      <c r="FJV22" s="189"/>
      <c r="FJW22" s="189"/>
      <c r="FJX22" s="189"/>
      <c r="FJY22" s="189"/>
      <c r="FJZ22" s="189"/>
      <c r="FKA22" s="189"/>
      <c r="FKB22" s="189"/>
      <c r="FKC22" s="189"/>
      <c r="FKD22" s="189"/>
      <c r="FKE22" s="189"/>
      <c r="FKF22" s="189"/>
      <c r="FKG22" s="189"/>
      <c r="FKH22" s="189"/>
      <c r="FKI22" s="189"/>
      <c r="FKJ22" s="189"/>
      <c r="FKK22" s="189"/>
      <c r="FKL22" s="189"/>
      <c r="FKM22" s="189"/>
      <c r="FKN22" s="189"/>
      <c r="FKO22" s="189"/>
      <c r="FKP22" s="189"/>
      <c r="FKQ22" s="189"/>
      <c r="FKR22" s="189"/>
      <c r="FKS22" s="189"/>
      <c r="FKT22" s="189"/>
      <c r="FKU22" s="189"/>
      <c r="FKV22" s="189"/>
      <c r="FKW22" s="189"/>
      <c r="FKX22" s="189"/>
      <c r="FKY22" s="189"/>
      <c r="FKZ22" s="189"/>
      <c r="FLA22" s="189"/>
      <c r="FLB22" s="189"/>
      <c r="FLC22" s="189"/>
      <c r="FLD22" s="189"/>
      <c r="FLE22" s="189"/>
      <c r="FLF22" s="189"/>
      <c r="FLG22" s="189"/>
      <c r="FLH22" s="189"/>
      <c r="FLI22" s="189"/>
      <c r="FLJ22" s="189"/>
      <c r="FLK22" s="189"/>
      <c r="FLL22" s="189"/>
      <c r="FLM22" s="189"/>
      <c r="FLN22" s="189"/>
      <c r="FLO22" s="189"/>
      <c r="FLP22" s="189"/>
      <c r="FLQ22" s="189"/>
      <c r="FLR22" s="189"/>
      <c r="FLS22" s="189"/>
      <c r="FLT22" s="189"/>
      <c r="FLU22" s="189"/>
      <c r="FLV22" s="189"/>
      <c r="FLW22" s="189"/>
      <c r="FLX22" s="189"/>
      <c r="FLY22" s="189"/>
      <c r="FLZ22" s="189"/>
      <c r="FMA22" s="189"/>
      <c r="FMB22" s="189"/>
      <c r="FMC22" s="189"/>
      <c r="FMD22" s="189"/>
      <c r="FME22" s="189"/>
      <c r="FMF22" s="189"/>
      <c r="FMG22" s="189"/>
      <c r="FMH22" s="189"/>
      <c r="FMI22" s="189"/>
      <c r="FMJ22" s="189"/>
      <c r="FMK22" s="189"/>
      <c r="FML22" s="189"/>
      <c r="FMM22" s="189"/>
      <c r="FMN22" s="189"/>
      <c r="FMO22" s="189"/>
      <c r="FMP22" s="189"/>
      <c r="FMQ22" s="189"/>
      <c r="FMR22" s="189"/>
      <c r="FMS22" s="189"/>
      <c r="FMT22" s="189"/>
      <c r="FMU22" s="189"/>
      <c r="FMV22" s="189"/>
      <c r="FMW22" s="189"/>
      <c r="FMX22" s="189"/>
      <c r="FMY22" s="189"/>
      <c r="FMZ22" s="189"/>
      <c r="FNA22" s="189"/>
      <c r="FNB22" s="189"/>
      <c r="FNC22" s="189"/>
      <c r="FND22" s="189"/>
      <c r="FNE22" s="189"/>
      <c r="FNF22" s="189"/>
      <c r="FNG22" s="189"/>
      <c r="FNH22" s="189"/>
      <c r="FNI22" s="189"/>
      <c r="FNJ22" s="189"/>
      <c r="FNK22" s="189"/>
      <c r="FNL22" s="189"/>
      <c r="FNM22" s="189"/>
      <c r="FNN22" s="189"/>
      <c r="FNO22" s="189"/>
      <c r="FNP22" s="189"/>
      <c r="FNQ22" s="189"/>
      <c r="FNR22" s="189"/>
      <c r="FNS22" s="189"/>
      <c r="FNT22" s="189"/>
      <c r="FNU22" s="189"/>
      <c r="FNV22" s="189"/>
      <c r="FNW22" s="189"/>
      <c r="FNX22" s="189"/>
      <c r="FNY22" s="189"/>
      <c r="FNZ22" s="189"/>
      <c r="FOA22" s="189"/>
      <c r="FOB22" s="189"/>
      <c r="FOC22" s="189"/>
      <c r="FOD22" s="189"/>
      <c r="FOE22" s="189"/>
      <c r="FOF22" s="189"/>
      <c r="FOG22" s="189"/>
      <c r="FOH22" s="189"/>
      <c r="FOI22" s="189"/>
      <c r="FOJ22" s="189"/>
      <c r="FOK22" s="189"/>
      <c r="FOL22" s="189"/>
      <c r="FOM22" s="189"/>
      <c r="FON22" s="189"/>
      <c r="FOO22" s="189"/>
      <c r="FOP22" s="189"/>
      <c r="FOQ22" s="189"/>
      <c r="FOR22" s="189"/>
      <c r="FOS22" s="189"/>
      <c r="FOT22" s="189"/>
      <c r="FOU22" s="189"/>
      <c r="FOV22" s="189"/>
      <c r="FOW22" s="189"/>
      <c r="FOX22" s="189"/>
      <c r="FOY22" s="189"/>
      <c r="FOZ22" s="189"/>
      <c r="FPA22" s="189"/>
      <c r="FPB22" s="189"/>
      <c r="FPC22" s="189"/>
      <c r="FPD22" s="189"/>
      <c r="FPE22" s="189"/>
      <c r="FPF22" s="189"/>
      <c r="FPG22" s="189"/>
      <c r="FPH22" s="189"/>
      <c r="FPI22" s="189"/>
      <c r="FPJ22" s="189"/>
      <c r="FPK22" s="189"/>
      <c r="FPL22" s="189"/>
      <c r="FPM22" s="189"/>
      <c r="FPN22" s="189"/>
      <c r="FPO22" s="189"/>
      <c r="FPP22" s="189"/>
      <c r="FPQ22" s="189"/>
      <c r="FPR22" s="189"/>
      <c r="FPS22" s="189"/>
      <c r="FPT22" s="189"/>
      <c r="FPU22" s="189"/>
      <c r="FPV22" s="189"/>
      <c r="FPW22" s="189"/>
      <c r="FPX22" s="189"/>
      <c r="FPY22" s="189"/>
      <c r="FPZ22" s="189"/>
      <c r="FQA22" s="189"/>
      <c r="FQB22" s="189"/>
      <c r="FQC22" s="189"/>
      <c r="FQD22" s="189"/>
      <c r="FQE22" s="189"/>
      <c r="FQF22" s="189"/>
      <c r="FQG22" s="189"/>
      <c r="FQH22" s="189"/>
      <c r="FQI22" s="189"/>
      <c r="FQJ22" s="189"/>
      <c r="FQK22" s="189"/>
      <c r="FQL22" s="189"/>
      <c r="FQM22" s="189"/>
      <c r="FQN22" s="189"/>
      <c r="FQO22" s="189"/>
      <c r="FQP22" s="189"/>
      <c r="FQQ22" s="189"/>
      <c r="FQR22" s="189"/>
      <c r="FQS22" s="189"/>
      <c r="FQT22" s="189"/>
      <c r="FQU22" s="189"/>
      <c r="FQV22" s="189"/>
      <c r="FQW22" s="189"/>
      <c r="FQX22" s="189"/>
      <c r="FQY22" s="189"/>
      <c r="FQZ22" s="189"/>
      <c r="FRA22" s="189"/>
      <c r="FRB22" s="189"/>
      <c r="FRC22" s="189"/>
      <c r="FRD22" s="189"/>
      <c r="FRE22" s="189"/>
      <c r="FRF22" s="189"/>
      <c r="FRG22" s="189"/>
      <c r="FRH22" s="189"/>
      <c r="FRI22" s="189"/>
      <c r="FRJ22" s="189"/>
      <c r="FRK22" s="189"/>
      <c r="FRL22" s="189"/>
      <c r="FRM22" s="189"/>
      <c r="FRN22" s="189"/>
      <c r="FRO22" s="189"/>
      <c r="FRP22" s="189"/>
      <c r="FRQ22" s="189"/>
      <c r="FRR22" s="189"/>
      <c r="FRS22" s="189"/>
      <c r="FRT22" s="189"/>
      <c r="FRU22" s="189"/>
      <c r="FRV22" s="189"/>
      <c r="FRW22" s="189"/>
      <c r="FRX22" s="189"/>
      <c r="FRY22" s="189"/>
      <c r="FRZ22" s="189"/>
      <c r="FSA22" s="189"/>
      <c r="FSB22" s="189"/>
      <c r="FSC22" s="189"/>
      <c r="FSD22" s="189"/>
      <c r="FSE22" s="189"/>
      <c r="FSF22" s="189"/>
      <c r="FSG22" s="189"/>
      <c r="FSH22" s="189"/>
      <c r="FSI22" s="189"/>
      <c r="FSJ22" s="189"/>
      <c r="FSK22" s="189"/>
      <c r="FSL22" s="189"/>
      <c r="FSM22" s="189"/>
      <c r="FSN22" s="189"/>
      <c r="FSO22" s="189"/>
      <c r="FSP22" s="189"/>
      <c r="FSQ22" s="189"/>
      <c r="FSR22" s="189"/>
      <c r="FSS22" s="189"/>
      <c r="FST22" s="189"/>
      <c r="FSU22" s="189"/>
      <c r="FSV22" s="189"/>
      <c r="FSW22" s="189"/>
      <c r="FSX22" s="189"/>
      <c r="FSY22" s="189"/>
      <c r="FSZ22" s="189"/>
      <c r="FTA22" s="189"/>
      <c r="FTB22" s="189"/>
      <c r="FTC22" s="189"/>
      <c r="FTD22" s="189"/>
      <c r="FTE22" s="189"/>
      <c r="FTF22" s="189"/>
      <c r="FTG22" s="189"/>
      <c r="FTH22" s="189"/>
      <c r="FTI22" s="189"/>
      <c r="FTJ22" s="189"/>
      <c r="FTK22" s="189"/>
      <c r="FTL22" s="189"/>
      <c r="FTM22" s="189"/>
      <c r="FTN22" s="189"/>
      <c r="FTO22" s="189"/>
      <c r="FTP22" s="189"/>
      <c r="FTQ22" s="189"/>
      <c r="FTR22" s="189"/>
      <c r="FTS22" s="189"/>
      <c r="FTT22" s="189"/>
      <c r="FTU22" s="189"/>
      <c r="FTV22" s="189"/>
      <c r="FTW22" s="189"/>
      <c r="FTX22" s="189"/>
      <c r="FTY22" s="189"/>
      <c r="FTZ22" s="189"/>
      <c r="FUA22" s="189"/>
      <c r="FUB22" s="189"/>
      <c r="FUC22" s="189"/>
      <c r="FUD22" s="189"/>
      <c r="FUE22" s="189"/>
      <c r="FUF22" s="189"/>
      <c r="FUG22" s="189"/>
      <c r="FUH22" s="189"/>
      <c r="FUI22" s="189"/>
      <c r="FUJ22" s="189"/>
      <c r="FUK22" s="189"/>
      <c r="FUL22" s="189"/>
      <c r="FUM22" s="189"/>
      <c r="FUN22" s="189"/>
      <c r="FUO22" s="189"/>
      <c r="FUP22" s="189"/>
      <c r="FUQ22" s="189"/>
      <c r="FUR22" s="189"/>
      <c r="FUS22" s="189"/>
      <c r="FUT22" s="189"/>
      <c r="FUU22" s="189"/>
      <c r="FUV22" s="189"/>
      <c r="FUW22" s="189"/>
      <c r="FUX22" s="189"/>
      <c r="FUY22" s="189"/>
      <c r="FUZ22" s="189"/>
      <c r="FVA22" s="189"/>
      <c r="FVB22" s="189"/>
      <c r="FVC22" s="189"/>
      <c r="FVD22" s="189"/>
      <c r="FVE22" s="189"/>
      <c r="FVF22" s="189"/>
      <c r="FVG22" s="189"/>
      <c r="FVH22" s="189"/>
      <c r="FVI22" s="189"/>
      <c r="FVJ22" s="189"/>
      <c r="FVK22" s="189"/>
      <c r="FVL22" s="189"/>
      <c r="FVM22" s="189"/>
      <c r="FVN22" s="189"/>
      <c r="FVO22" s="189"/>
      <c r="FVP22" s="189"/>
      <c r="FVQ22" s="189"/>
      <c r="FVR22" s="189"/>
      <c r="FVS22" s="189"/>
      <c r="FVT22" s="189"/>
      <c r="FVU22" s="189"/>
      <c r="FVV22" s="189"/>
      <c r="FVW22" s="189"/>
      <c r="FVX22" s="189"/>
      <c r="FVY22" s="189"/>
      <c r="FVZ22" s="189"/>
      <c r="FWA22" s="189"/>
      <c r="FWB22" s="189"/>
      <c r="FWC22" s="189"/>
      <c r="FWD22" s="189"/>
      <c r="FWE22" s="189"/>
      <c r="FWF22" s="189"/>
      <c r="FWG22" s="189"/>
      <c r="FWH22" s="189"/>
      <c r="FWI22" s="189"/>
      <c r="FWJ22" s="189"/>
      <c r="FWK22" s="189"/>
      <c r="FWL22" s="189"/>
      <c r="FWM22" s="189"/>
      <c r="FWN22" s="189"/>
      <c r="FWO22" s="189"/>
      <c r="FWP22" s="189"/>
      <c r="FWQ22" s="189"/>
      <c r="FWR22" s="189"/>
      <c r="FWS22" s="189"/>
      <c r="FWT22" s="189"/>
      <c r="FWU22" s="189"/>
      <c r="FWV22" s="189"/>
      <c r="FWW22" s="189"/>
      <c r="FWX22" s="189"/>
      <c r="FWY22" s="189"/>
      <c r="FWZ22" s="189"/>
      <c r="FXA22" s="189"/>
      <c r="FXB22" s="189"/>
      <c r="FXC22" s="189"/>
      <c r="FXD22" s="189"/>
      <c r="FXE22" s="189"/>
      <c r="FXF22" s="189"/>
      <c r="FXG22" s="189"/>
      <c r="FXH22" s="189"/>
      <c r="FXI22" s="189"/>
      <c r="FXJ22" s="189"/>
      <c r="FXK22" s="189"/>
      <c r="FXL22" s="189"/>
      <c r="FXM22" s="189"/>
      <c r="FXN22" s="189"/>
      <c r="FXO22" s="189"/>
      <c r="FXP22" s="189"/>
      <c r="FXQ22" s="189"/>
      <c r="FXR22" s="189"/>
      <c r="FXS22" s="189"/>
      <c r="FXT22" s="189"/>
      <c r="FXU22" s="189"/>
      <c r="FXV22" s="189"/>
      <c r="FXW22" s="189"/>
      <c r="FXX22" s="189"/>
      <c r="FXY22" s="189"/>
      <c r="FXZ22" s="189"/>
      <c r="FYA22" s="189"/>
      <c r="FYB22" s="189"/>
      <c r="FYC22" s="189"/>
      <c r="FYD22" s="189"/>
      <c r="FYE22" s="189"/>
      <c r="FYF22" s="189"/>
      <c r="FYG22" s="189"/>
      <c r="FYH22" s="189"/>
      <c r="FYI22" s="189"/>
      <c r="FYJ22" s="189"/>
      <c r="FYK22" s="189"/>
      <c r="FYL22" s="189"/>
      <c r="FYM22" s="189"/>
      <c r="FYN22" s="189"/>
      <c r="FYO22" s="189"/>
      <c r="FYP22" s="189"/>
      <c r="FYQ22" s="189"/>
      <c r="FYR22" s="189"/>
      <c r="FYS22" s="189"/>
      <c r="FYT22" s="189"/>
      <c r="FYU22" s="189"/>
      <c r="FYV22" s="189"/>
      <c r="FYW22" s="189"/>
      <c r="FYX22" s="189"/>
      <c r="FYY22" s="189"/>
      <c r="FYZ22" s="189"/>
      <c r="FZA22" s="189"/>
      <c r="FZB22" s="189"/>
      <c r="FZC22" s="189"/>
      <c r="FZD22" s="189"/>
      <c r="FZE22" s="189"/>
      <c r="FZF22" s="189"/>
      <c r="FZG22" s="189"/>
      <c r="FZH22" s="189"/>
      <c r="FZI22" s="189"/>
      <c r="FZJ22" s="189"/>
      <c r="FZK22" s="189"/>
      <c r="FZL22" s="189"/>
      <c r="FZM22" s="189"/>
      <c r="FZN22" s="189"/>
      <c r="FZO22" s="189"/>
      <c r="FZP22" s="189"/>
      <c r="FZQ22" s="189"/>
      <c r="FZR22" s="189"/>
      <c r="FZS22" s="189"/>
      <c r="FZT22" s="189"/>
      <c r="FZU22" s="189"/>
      <c r="FZV22" s="189"/>
      <c r="FZW22" s="189"/>
      <c r="FZX22" s="189"/>
      <c r="FZY22" s="189"/>
      <c r="FZZ22" s="189"/>
      <c r="GAA22" s="189"/>
      <c r="GAB22" s="189"/>
      <c r="GAC22" s="189"/>
      <c r="GAD22" s="189"/>
      <c r="GAE22" s="189"/>
      <c r="GAF22" s="189"/>
      <c r="GAG22" s="189"/>
      <c r="GAH22" s="189"/>
      <c r="GAI22" s="189"/>
      <c r="GAJ22" s="189"/>
      <c r="GAK22" s="189"/>
      <c r="GAL22" s="189"/>
      <c r="GAM22" s="189"/>
      <c r="GAN22" s="189"/>
      <c r="GAO22" s="189"/>
      <c r="GAP22" s="189"/>
      <c r="GAQ22" s="189"/>
      <c r="GAR22" s="189"/>
      <c r="GAS22" s="189"/>
      <c r="GAT22" s="189"/>
      <c r="GAU22" s="189"/>
      <c r="GAV22" s="189"/>
      <c r="GAW22" s="189"/>
      <c r="GAX22" s="189"/>
      <c r="GAY22" s="189"/>
      <c r="GAZ22" s="189"/>
      <c r="GBA22" s="189"/>
      <c r="GBB22" s="189"/>
      <c r="GBC22" s="189"/>
      <c r="GBD22" s="189"/>
      <c r="GBE22" s="189"/>
      <c r="GBF22" s="189"/>
      <c r="GBG22" s="189"/>
      <c r="GBH22" s="189"/>
      <c r="GBI22" s="189"/>
      <c r="GBJ22" s="189"/>
      <c r="GBK22" s="189"/>
      <c r="GBL22" s="189"/>
      <c r="GBM22" s="189"/>
      <c r="GBN22" s="189"/>
      <c r="GBO22" s="189"/>
      <c r="GBP22" s="189"/>
      <c r="GBQ22" s="189"/>
      <c r="GBR22" s="189"/>
      <c r="GBS22" s="189"/>
      <c r="GBT22" s="189"/>
      <c r="GBU22" s="189"/>
      <c r="GBV22" s="189"/>
      <c r="GBW22" s="189"/>
      <c r="GBX22" s="189"/>
      <c r="GBY22" s="189"/>
      <c r="GBZ22" s="189"/>
      <c r="GCA22" s="189"/>
      <c r="GCB22" s="189"/>
      <c r="GCC22" s="189"/>
      <c r="GCD22" s="189"/>
      <c r="GCE22" s="189"/>
      <c r="GCF22" s="189"/>
      <c r="GCG22" s="189"/>
      <c r="GCH22" s="189"/>
      <c r="GCI22" s="189"/>
      <c r="GCJ22" s="189"/>
      <c r="GCK22" s="189"/>
      <c r="GCL22" s="189"/>
      <c r="GCM22" s="189"/>
      <c r="GCN22" s="189"/>
      <c r="GCO22" s="189"/>
      <c r="GCP22" s="189"/>
      <c r="GCQ22" s="189"/>
      <c r="GCR22" s="189"/>
      <c r="GCS22" s="189"/>
      <c r="GCT22" s="189"/>
      <c r="GCU22" s="189"/>
      <c r="GCV22" s="189"/>
      <c r="GCW22" s="189"/>
      <c r="GCX22" s="189"/>
      <c r="GCY22" s="189"/>
      <c r="GCZ22" s="189"/>
      <c r="GDA22" s="189"/>
      <c r="GDB22" s="189"/>
      <c r="GDC22" s="189"/>
      <c r="GDD22" s="189"/>
      <c r="GDE22" s="189"/>
      <c r="GDF22" s="189"/>
      <c r="GDG22" s="189"/>
      <c r="GDH22" s="189"/>
      <c r="GDI22" s="189"/>
      <c r="GDJ22" s="189"/>
      <c r="GDK22" s="189"/>
      <c r="GDL22" s="189"/>
      <c r="GDM22" s="189"/>
      <c r="GDN22" s="189"/>
      <c r="GDO22" s="189"/>
      <c r="GDP22" s="189"/>
      <c r="GDQ22" s="189"/>
      <c r="GDR22" s="189"/>
      <c r="GDS22" s="189"/>
      <c r="GDT22" s="189"/>
      <c r="GDU22" s="189"/>
      <c r="GDV22" s="189"/>
      <c r="GDW22" s="189"/>
      <c r="GDX22" s="189"/>
      <c r="GDY22" s="189"/>
      <c r="GDZ22" s="189"/>
      <c r="GEA22" s="189"/>
      <c r="GEB22" s="189"/>
      <c r="GEC22" s="189"/>
      <c r="GED22" s="189"/>
      <c r="GEE22" s="189"/>
      <c r="GEF22" s="189"/>
      <c r="GEG22" s="189"/>
      <c r="GEH22" s="189"/>
      <c r="GEI22" s="189"/>
      <c r="GEJ22" s="189"/>
      <c r="GEK22" s="189"/>
      <c r="GEL22" s="189"/>
      <c r="GEM22" s="189"/>
      <c r="GEN22" s="189"/>
      <c r="GEO22" s="189"/>
      <c r="GEP22" s="189"/>
      <c r="GEQ22" s="189"/>
      <c r="GER22" s="189"/>
      <c r="GES22" s="189"/>
      <c r="GET22" s="189"/>
      <c r="GEU22" s="189"/>
      <c r="GEV22" s="189"/>
      <c r="GEW22" s="189"/>
      <c r="GEX22" s="189"/>
      <c r="GEY22" s="189"/>
      <c r="GEZ22" s="189"/>
      <c r="GFA22" s="189"/>
      <c r="GFB22" s="189"/>
      <c r="GFC22" s="189"/>
      <c r="GFD22" s="189"/>
      <c r="GFE22" s="189"/>
      <c r="GFF22" s="189"/>
      <c r="GFG22" s="189"/>
      <c r="GFH22" s="189"/>
      <c r="GFI22" s="189"/>
      <c r="GFJ22" s="189"/>
      <c r="GFK22" s="189"/>
      <c r="GFL22" s="189"/>
      <c r="GFM22" s="189"/>
      <c r="GFN22" s="189"/>
      <c r="GFO22" s="189"/>
      <c r="GFP22" s="189"/>
      <c r="GFQ22" s="189"/>
      <c r="GFR22" s="189"/>
      <c r="GFS22" s="189"/>
      <c r="GFT22" s="189"/>
      <c r="GFU22" s="189"/>
      <c r="GFV22" s="189"/>
      <c r="GFW22" s="189"/>
      <c r="GFX22" s="189"/>
      <c r="GFY22" s="189"/>
      <c r="GFZ22" s="189"/>
      <c r="GGA22" s="189"/>
      <c r="GGB22" s="189"/>
      <c r="GGC22" s="189"/>
      <c r="GGD22" s="189"/>
      <c r="GGE22" s="189"/>
      <c r="GGF22" s="189"/>
      <c r="GGG22" s="189"/>
      <c r="GGH22" s="189"/>
      <c r="GGI22" s="189"/>
      <c r="GGJ22" s="189"/>
      <c r="GGK22" s="189"/>
      <c r="GGL22" s="189"/>
      <c r="GGM22" s="189"/>
      <c r="GGN22" s="189"/>
      <c r="GGO22" s="189"/>
      <c r="GGP22" s="189"/>
      <c r="GGQ22" s="189"/>
      <c r="GGR22" s="189"/>
      <c r="GGS22" s="189"/>
      <c r="GGT22" s="189"/>
      <c r="GGU22" s="189"/>
      <c r="GGV22" s="189"/>
      <c r="GGW22" s="189"/>
      <c r="GGX22" s="189"/>
      <c r="GGY22" s="189"/>
      <c r="GGZ22" s="189"/>
      <c r="GHA22" s="189"/>
      <c r="GHB22" s="189"/>
      <c r="GHC22" s="189"/>
      <c r="GHD22" s="189"/>
      <c r="GHE22" s="189"/>
      <c r="GHF22" s="189"/>
      <c r="GHG22" s="189"/>
      <c r="GHH22" s="189"/>
      <c r="GHI22" s="189"/>
      <c r="GHJ22" s="189"/>
      <c r="GHK22" s="189"/>
      <c r="GHL22" s="189"/>
      <c r="GHM22" s="189"/>
      <c r="GHN22" s="189"/>
      <c r="GHO22" s="189"/>
      <c r="GHP22" s="189"/>
      <c r="GHQ22" s="189"/>
      <c r="GHR22" s="189"/>
      <c r="GHS22" s="189"/>
      <c r="GHT22" s="189"/>
      <c r="GHU22" s="189"/>
      <c r="GHV22" s="189"/>
      <c r="GHW22" s="189"/>
      <c r="GHX22" s="189"/>
      <c r="GHY22" s="189"/>
      <c r="GHZ22" s="189"/>
      <c r="GIA22" s="189"/>
      <c r="GIB22" s="189"/>
      <c r="GIC22" s="189"/>
      <c r="GID22" s="189"/>
      <c r="GIE22" s="189"/>
      <c r="GIF22" s="189"/>
      <c r="GIG22" s="189"/>
      <c r="GIH22" s="189"/>
      <c r="GII22" s="189"/>
      <c r="GIJ22" s="189"/>
      <c r="GIK22" s="189"/>
      <c r="GIL22" s="189"/>
      <c r="GIM22" s="189"/>
      <c r="GIN22" s="189"/>
      <c r="GIO22" s="189"/>
      <c r="GIP22" s="189"/>
      <c r="GIQ22" s="189"/>
      <c r="GIR22" s="189"/>
      <c r="GIS22" s="189"/>
      <c r="GIT22" s="189"/>
      <c r="GIU22" s="189"/>
      <c r="GIV22" s="189"/>
      <c r="GIW22" s="189"/>
      <c r="GIX22" s="189"/>
      <c r="GIY22" s="189"/>
      <c r="GIZ22" s="189"/>
      <c r="GJA22" s="189"/>
      <c r="GJB22" s="189"/>
      <c r="GJC22" s="189"/>
      <c r="GJD22" s="189"/>
      <c r="GJE22" s="189"/>
      <c r="GJF22" s="189"/>
      <c r="GJG22" s="189"/>
      <c r="GJH22" s="189"/>
      <c r="GJI22" s="189"/>
      <c r="GJJ22" s="189"/>
      <c r="GJK22" s="189"/>
      <c r="GJL22" s="189"/>
      <c r="GJM22" s="189"/>
      <c r="GJN22" s="189"/>
      <c r="GJO22" s="189"/>
      <c r="GJP22" s="189"/>
      <c r="GJQ22" s="189"/>
      <c r="GJR22" s="189"/>
      <c r="GJS22" s="189"/>
      <c r="GJT22" s="189"/>
      <c r="GJU22" s="189"/>
      <c r="GJV22" s="189"/>
      <c r="GJW22" s="189"/>
      <c r="GJX22" s="189"/>
      <c r="GJY22" s="189"/>
      <c r="GJZ22" s="189"/>
      <c r="GKA22" s="189"/>
      <c r="GKB22" s="189"/>
      <c r="GKC22" s="189"/>
      <c r="GKD22" s="189"/>
      <c r="GKE22" s="189"/>
      <c r="GKF22" s="189"/>
      <c r="GKG22" s="189"/>
      <c r="GKH22" s="189"/>
      <c r="GKI22" s="189"/>
      <c r="GKJ22" s="189"/>
      <c r="GKK22" s="189"/>
      <c r="GKL22" s="189"/>
      <c r="GKM22" s="189"/>
      <c r="GKN22" s="189"/>
      <c r="GKO22" s="189"/>
      <c r="GKP22" s="189"/>
      <c r="GKQ22" s="189"/>
      <c r="GKR22" s="189"/>
      <c r="GKS22" s="189"/>
      <c r="GKT22" s="189"/>
      <c r="GKU22" s="189"/>
      <c r="GKV22" s="189"/>
      <c r="GKW22" s="189"/>
      <c r="GKX22" s="189"/>
      <c r="GKY22" s="189"/>
      <c r="GKZ22" s="189"/>
      <c r="GLA22" s="189"/>
      <c r="GLB22" s="189"/>
      <c r="GLC22" s="189"/>
      <c r="GLD22" s="189"/>
      <c r="GLE22" s="189"/>
      <c r="GLF22" s="189"/>
      <c r="GLG22" s="189"/>
      <c r="GLH22" s="189"/>
      <c r="GLI22" s="189"/>
      <c r="GLJ22" s="189"/>
      <c r="GLK22" s="189"/>
      <c r="GLL22" s="189"/>
      <c r="GLM22" s="189"/>
      <c r="GLN22" s="189"/>
      <c r="GLO22" s="189"/>
      <c r="GLP22" s="189"/>
      <c r="GLQ22" s="189"/>
      <c r="GLR22" s="189"/>
      <c r="GLS22" s="189"/>
      <c r="GLT22" s="189"/>
      <c r="GLU22" s="189"/>
      <c r="GLV22" s="189"/>
      <c r="GLW22" s="189"/>
      <c r="GLX22" s="189"/>
      <c r="GLY22" s="189"/>
      <c r="GLZ22" s="189"/>
      <c r="GMA22" s="189"/>
      <c r="GMB22" s="189"/>
      <c r="GMC22" s="189"/>
      <c r="GMD22" s="189"/>
      <c r="GME22" s="189"/>
      <c r="GMF22" s="189"/>
      <c r="GMG22" s="189"/>
      <c r="GMH22" s="189"/>
      <c r="GMI22" s="189"/>
      <c r="GMJ22" s="189"/>
      <c r="GMK22" s="189"/>
      <c r="GML22" s="189"/>
      <c r="GMM22" s="189"/>
      <c r="GMN22" s="189"/>
      <c r="GMO22" s="189"/>
      <c r="GMP22" s="189"/>
      <c r="GMQ22" s="189"/>
      <c r="GMR22" s="189"/>
      <c r="GMS22" s="189"/>
      <c r="GMT22" s="189"/>
      <c r="GMU22" s="189"/>
      <c r="GMV22" s="189"/>
      <c r="GMW22" s="189"/>
      <c r="GMX22" s="189"/>
      <c r="GMY22" s="189"/>
      <c r="GMZ22" s="189"/>
      <c r="GNA22" s="189"/>
      <c r="GNB22" s="189"/>
      <c r="GNC22" s="189"/>
      <c r="GND22" s="189"/>
      <c r="GNE22" s="189"/>
      <c r="GNF22" s="189"/>
      <c r="GNG22" s="189"/>
      <c r="GNH22" s="189"/>
      <c r="GNI22" s="189"/>
      <c r="GNJ22" s="189"/>
      <c r="GNK22" s="189"/>
      <c r="GNL22" s="189"/>
      <c r="GNM22" s="189"/>
      <c r="GNN22" s="189"/>
      <c r="GNO22" s="189"/>
      <c r="GNP22" s="189"/>
      <c r="GNQ22" s="189"/>
      <c r="GNR22" s="189"/>
      <c r="GNS22" s="189"/>
      <c r="GNT22" s="189"/>
      <c r="GNU22" s="189"/>
      <c r="GNV22" s="189"/>
      <c r="GNW22" s="189"/>
      <c r="GNX22" s="189"/>
      <c r="GNY22" s="189"/>
      <c r="GNZ22" s="189"/>
      <c r="GOA22" s="189"/>
      <c r="GOB22" s="189"/>
      <c r="GOC22" s="189"/>
      <c r="GOD22" s="189"/>
      <c r="GOE22" s="189"/>
      <c r="GOF22" s="189"/>
      <c r="GOG22" s="189"/>
      <c r="GOH22" s="189"/>
      <c r="GOI22" s="189"/>
      <c r="GOJ22" s="189"/>
      <c r="GOK22" s="189"/>
      <c r="GOL22" s="189"/>
      <c r="GOM22" s="189"/>
      <c r="GON22" s="189"/>
      <c r="GOO22" s="189"/>
      <c r="GOP22" s="189"/>
      <c r="GOQ22" s="189"/>
      <c r="GOR22" s="189"/>
      <c r="GOS22" s="189"/>
      <c r="GOT22" s="189"/>
      <c r="GOU22" s="189"/>
      <c r="GOV22" s="189"/>
      <c r="GOW22" s="189"/>
      <c r="GOX22" s="189"/>
      <c r="GOY22" s="189"/>
      <c r="GOZ22" s="189"/>
      <c r="GPA22" s="189"/>
      <c r="GPB22" s="189"/>
      <c r="GPC22" s="189"/>
      <c r="GPD22" s="189"/>
      <c r="GPE22" s="189"/>
      <c r="GPF22" s="189"/>
      <c r="GPG22" s="189"/>
      <c r="GPH22" s="189"/>
      <c r="GPI22" s="189"/>
      <c r="GPJ22" s="189"/>
      <c r="GPK22" s="189"/>
      <c r="GPL22" s="189"/>
      <c r="GPM22" s="189"/>
      <c r="GPN22" s="189"/>
      <c r="GPO22" s="189"/>
      <c r="GPP22" s="189"/>
      <c r="GPQ22" s="189"/>
      <c r="GPR22" s="189"/>
      <c r="GPS22" s="189"/>
      <c r="GPT22" s="189"/>
      <c r="GPU22" s="189"/>
      <c r="GPV22" s="189"/>
      <c r="GPW22" s="189"/>
      <c r="GPX22" s="189"/>
      <c r="GPY22" s="189"/>
      <c r="GPZ22" s="189"/>
      <c r="GQA22" s="189"/>
      <c r="GQB22" s="189"/>
      <c r="GQC22" s="189"/>
      <c r="GQD22" s="189"/>
      <c r="GQE22" s="189"/>
      <c r="GQF22" s="189"/>
      <c r="GQG22" s="189"/>
      <c r="GQH22" s="189"/>
      <c r="GQI22" s="189"/>
      <c r="GQJ22" s="189"/>
      <c r="GQK22" s="189"/>
      <c r="GQL22" s="189"/>
      <c r="GQM22" s="189"/>
      <c r="GQN22" s="189"/>
      <c r="GQO22" s="189"/>
      <c r="GQP22" s="189"/>
      <c r="GQQ22" s="189"/>
      <c r="GQR22" s="189"/>
      <c r="GQS22" s="189"/>
      <c r="GQT22" s="189"/>
      <c r="GQU22" s="189"/>
      <c r="GQV22" s="189"/>
      <c r="GQW22" s="189"/>
      <c r="GQX22" s="189"/>
      <c r="GQY22" s="189"/>
      <c r="GQZ22" s="189"/>
      <c r="GRA22" s="189"/>
      <c r="GRB22" s="189"/>
      <c r="GRC22" s="189"/>
      <c r="GRD22" s="189"/>
      <c r="GRE22" s="189"/>
      <c r="GRF22" s="189"/>
      <c r="GRG22" s="189"/>
      <c r="GRH22" s="189"/>
      <c r="GRI22" s="189"/>
      <c r="GRJ22" s="189"/>
      <c r="GRK22" s="189"/>
      <c r="GRL22" s="189"/>
      <c r="GRM22" s="189"/>
      <c r="GRN22" s="189"/>
      <c r="GRO22" s="189"/>
      <c r="GRP22" s="189"/>
      <c r="GRQ22" s="189"/>
      <c r="GRR22" s="189"/>
      <c r="GRS22" s="189"/>
      <c r="GRT22" s="189"/>
      <c r="GRU22" s="189"/>
      <c r="GRV22" s="189"/>
      <c r="GRW22" s="189"/>
      <c r="GRX22" s="189"/>
      <c r="GRY22" s="189"/>
      <c r="GRZ22" s="189"/>
      <c r="GSA22" s="189"/>
      <c r="GSB22" s="189"/>
      <c r="GSC22" s="189"/>
      <c r="GSD22" s="189"/>
      <c r="GSE22" s="189"/>
      <c r="GSF22" s="189"/>
      <c r="GSG22" s="189"/>
      <c r="GSH22" s="189"/>
      <c r="GSI22" s="189"/>
      <c r="GSJ22" s="189"/>
      <c r="GSK22" s="189"/>
      <c r="GSL22" s="189"/>
      <c r="GSM22" s="189"/>
      <c r="GSN22" s="189"/>
      <c r="GSO22" s="189"/>
      <c r="GSP22" s="189"/>
      <c r="GSQ22" s="189"/>
      <c r="GSR22" s="189"/>
      <c r="GSS22" s="189"/>
      <c r="GST22" s="189"/>
      <c r="GSU22" s="189"/>
      <c r="GSV22" s="189"/>
      <c r="GSW22" s="189"/>
      <c r="GSX22" s="189"/>
      <c r="GSY22" s="189"/>
      <c r="GSZ22" s="189"/>
      <c r="GTA22" s="189"/>
      <c r="GTB22" s="189"/>
      <c r="GTC22" s="189"/>
      <c r="GTD22" s="189"/>
      <c r="GTE22" s="189"/>
      <c r="GTF22" s="189"/>
      <c r="GTG22" s="189"/>
      <c r="GTH22" s="189"/>
      <c r="GTI22" s="189"/>
      <c r="GTJ22" s="189"/>
      <c r="GTK22" s="189"/>
      <c r="GTL22" s="189"/>
      <c r="GTM22" s="189"/>
      <c r="GTN22" s="189"/>
      <c r="GTO22" s="189"/>
      <c r="GTP22" s="189"/>
      <c r="GTQ22" s="189"/>
      <c r="GTR22" s="189"/>
      <c r="GTS22" s="189"/>
      <c r="GTT22" s="189"/>
      <c r="GTU22" s="189"/>
      <c r="GTV22" s="189"/>
      <c r="GTW22" s="189"/>
      <c r="GTX22" s="189"/>
      <c r="GTY22" s="189"/>
      <c r="GTZ22" s="189"/>
      <c r="GUA22" s="189"/>
      <c r="GUB22" s="189"/>
      <c r="GUC22" s="189"/>
      <c r="GUD22" s="189"/>
      <c r="GUE22" s="189"/>
      <c r="GUF22" s="189"/>
      <c r="GUG22" s="189"/>
      <c r="GUH22" s="189"/>
      <c r="GUI22" s="189"/>
      <c r="GUJ22" s="189"/>
      <c r="GUK22" s="189"/>
      <c r="GUL22" s="189"/>
      <c r="GUM22" s="189"/>
      <c r="GUN22" s="189"/>
      <c r="GUO22" s="189"/>
      <c r="GUP22" s="189"/>
      <c r="GUQ22" s="189"/>
      <c r="GUR22" s="189"/>
      <c r="GUS22" s="189"/>
      <c r="GUT22" s="189"/>
      <c r="GUU22" s="189"/>
      <c r="GUV22" s="189"/>
      <c r="GUW22" s="189"/>
      <c r="GUX22" s="189"/>
      <c r="GUY22" s="189"/>
      <c r="GUZ22" s="189"/>
      <c r="GVA22" s="189"/>
      <c r="GVB22" s="189"/>
      <c r="GVC22" s="189"/>
      <c r="GVD22" s="189"/>
      <c r="GVE22" s="189"/>
      <c r="GVF22" s="189"/>
      <c r="GVG22" s="189"/>
      <c r="GVH22" s="189"/>
      <c r="GVI22" s="189"/>
      <c r="GVJ22" s="189"/>
      <c r="GVK22" s="189"/>
      <c r="GVL22" s="189"/>
      <c r="GVM22" s="189"/>
      <c r="GVN22" s="189"/>
      <c r="GVO22" s="189"/>
      <c r="GVP22" s="189"/>
      <c r="GVQ22" s="189"/>
      <c r="GVR22" s="189"/>
      <c r="GVS22" s="189"/>
      <c r="GVT22" s="189"/>
      <c r="GVU22" s="189"/>
      <c r="GVV22" s="189"/>
      <c r="GVW22" s="189"/>
      <c r="GVX22" s="189"/>
      <c r="GVY22" s="189"/>
      <c r="GVZ22" s="189"/>
      <c r="GWA22" s="189"/>
      <c r="GWB22" s="189"/>
      <c r="GWC22" s="189"/>
      <c r="GWD22" s="189"/>
      <c r="GWE22" s="189"/>
      <c r="GWF22" s="189"/>
      <c r="GWG22" s="189"/>
      <c r="GWH22" s="189"/>
      <c r="GWI22" s="189"/>
      <c r="GWJ22" s="189"/>
      <c r="GWK22" s="189"/>
      <c r="GWL22" s="189"/>
      <c r="GWM22" s="189"/>
      <c r="GWN22" s="189"/>
      <c r="GWO22" s="189"/>
      <c r="GWP22" s="189"/>
      <c r="GWQ22" s="189"/>
      <c r="GWR22" s="189"/>
      <c r="GWS22" s="189"/>
      <c r="GWT22" s="189"/>
      <c r="GWU22" s="189"/>
      <c r="GWV22" s="189"/>
      <c r="GWW22" s="189"/>
      <c r="GWX22" s="189"/>
      <c r="GWY22" s="189"/>
      <c r="GWZ22" s="189"/>
      <c r="GXA22" s="189"/>
      <c r="GXB22" s="189"/>
      <c r="GXC22" s="189"/>
      <c r="GXD22" s="189"/>
      <c r="GXE22" s="189"/>
      <c r="GXF22" s="189"/>
      <c r="GXG22" s="189"/>
      <c r="GXH22" s="189"/>
      <c r="GXI22" s="189"/>
      <c r="GXJ22" s="189"/>
      <c r="GXK22" s="189"/>
      <c r="GXL22" s="189"/>
      <c r="GXM22" s="189"/>
      <c r="GXN22" s="189"/>
      <c r="GXO22" s="189"/>
      <c r="GXP22" s="189"/>
      <c r="GXQ22" s="189"/>
      <c r="GXR22" s="189"/>
      <c r="GXS22" s="189"/>
      <c r="GXT22" s="189"/>
      <c r="GXU22" s="189"/>
      <c r="GXV22" s="189"/>
      <c r="GXW22" s="189"/>
      <c r="GXX22" s="189"/>
      <c r="GXY22" s="189"/>
      <c r="GXZ22" s="189"/>
      <c r="GYA22" s="189"/>
      <c r="GYB22" s="189"/>
      <c r="GYC22" s="189"/>
      <c r="GYD22" s="189"/>
      <c r="GYE22" s="189"/>
      <c r="GYF22" s="189"/>
      <c r="GYG22" s="189"/>
      <c r="GYH22" s="189"/>
      <c r="GYI22" s="189"/>
      <c r="GYJ22" s="189"/>
      <c r="GYK22" s="189"/>
      <c r="GYL22" s="189"/>
      <c r="GYM22" s="189"/>
      <c r="GYN22" s="189"/>
      <c r="GYO22" s="189"/>
      <c r="GYP22" s="189"/>
      <c r="GYQ22" s="189"/>
      <c r="GYR22" s="189"/>
      <c r="GYS22" s="189"/>
      <c r="GYT22" s="189"/>
      <c r="GYU22" s="189"/>
      <c r="GYV22" s="189"/>
      <c r="GYW22" s="189"/>
      <c r="GYX22" s="189"/>
      <c r="GYY22" s="189"/>
      <c r="GYZ22" s="189"/>
      <c r="GZA22" s="189"/>
      <c r="GZB22" s="189"/>
      <c r="GZC22" s="189"/>
      <c r="GZD22" s="189"/>
      <c r="GZE22" s="189"/>
      <c r="GZF22" s="189"/>
      <c r="GZG22" s="189"/>
      <c r="GZH22" s="189"/>
      <c r="GZI22" s="189"/>
      <c r="GZJ22" s="189"/>
      <c r="GZK22" s="189"/>
      <c r="GZL22" s="189"/>
      <c r="GZM22" s="189"/>
      <c r="GZN22" s="189"/>
      <c r="GZO22" s="189"/>
      <c r="GZP22" s="189"/>
      <c r="GZQ22" s="189"/>
      <c r="GZR22" s="189"/>
      <c r="GZS22" s="189"/>
      <c r="GZT22" s="189"/>
      <c r="GZU22" s="189"/>
      <c r="GZV22" s="189"/>
      <c r="GZW22" s="189"/>
      <c r="GZX22" s="189"/>
      <c r="GZY22" s="189"/>
      <c r="GZZ22" s="189"/>
      <c r="HAA22" s="189"/>
      <c r="HAB22" s="189"/>
      <c r="HAC22" s="189"/>
      <c r="HAD22" s="189"/>
      <c r="HAE22" s="189"/>
      <c r="HAF22" s="189"/>
      <c r="HAG22" s="189"/>
      <c r="HAH22" s="189"/>
      <c r="HAI22" s="189"/>
      <c r="HAJ22" s="189"/>
      <c r="HAK22" s="189"/>
      <c r="HAL22" s="189"/>
      <c r="HAM22" s="189"/>
      <c r="HAN22" s="189"/>
      <c r="HAO22" s="189"/>
      <c r="HAP22" s="189"/>
      <c r="HAQ22" s="189"/>
      <c r="HAR22" s="189"/>
      <c r="HAS22" s="189"/>
      <c r="HAT22" s="189"/>
      <c r="HAU22" s="189"/>
      <c r="HAV22" s="189"/>
      <c r="HAW22" s="189"/>
      <c r="HAX22" s="189"/>
      <c r="HAY22" s="189"/>
      <c r="HAZ22" s="189"/>
      <c r="HBA22" s="189"/>
      <c r="HBB22" s="189"/>
      <c r="HBC22" s="189"/>
      <c r="HBD22" s="189"/>
      <c r="HBE22" s="189"/>
      <c r="HBF22" s="189"/>
      <c r="HBG22" s="189"/>
      <c r="HBH22" s="189"/>
      <c r="HBI22" s="189"/>
      <c r="HBJ22" s="189"/>
      <c r="HBK22" s="189"/>
      <c r="HBL22" s="189"/>
      <c r="HBM22" s="189"/>
      <c r="HBN22" s="189"/>
      <c r="HBO22" s="189"/>
      <c r="HBP22" s="189"/>
      <c r="HBQ22" s="189"/>
      <c r="HBR22" s="189"/>
      <c r="HBS22" s="189"/>
      <c r="HBT22" s="189"/>
      <c r="HBU22" s="189"/>
      <c r="HBV22" s="189"/>
      <c r="HBW22" s="189"/>
      <c r="HBX22" s="189"/>
      <c r="HBY22" s="189"/>
      <c r="HBZ22" s="189"/>
      <c r="HCA22" s="189"/>
      <c r="HCB22" s="189"/>
      <c r="HCC22" s="189"/>
      <c r="HCD22" s="189"/>
      <c r="HCE22" s="189"/>
      <c r="HCF22" s="189"/>
      <c r="HCG22" s="189"/>
      <c r="HCH22" s="189"/>
      <c r="HCI22" s="189"/>
      <c r="HCJ22" s="189"/>
      <c r="HCK22" s="189"/>
      <c r="HCL22" s="189"/>
      <c r="HCM22" s="189"/>
      <c r="HCN22" s="189"/>
      <c r="HCO22" s="189"/>
      <c r="HCP22" s="189"/>
      <c r="HCQ22" s="189"/>
      <c r="HCR22" s="189"/>
      <c r="HCS22" s="189"/>
      <c r="HCT22" s="189"/>
      <c r="HCU22" s="189"/>
      <c r="HCV22" s="189"/>
      <c r="HCW22" s="189"/>
      <c r="HCX22" s="189"/>
      <c r="HCY22" s="189"/>
      <c r="HCZ22" s="189"/>
      <c r="HDA22" s="189"/>
      <c r="HDB22" s="189"/>
      <c r="HDC22" s="189"/>
      <c r="HDD22" s="189"/>
      <c r="HDE22" s="189"/>
      <c r="HDF22" s="189"/>
      <c r="HDG22" s="189"/>
      <c r="HDH22" s="189"/>
      <c r="HDI22" s="189"/>
      <c r="HDJ22" s="189"/>
      <c r="HDK22" s="189"/>
      <c r="HDL22" s="189"/>
      <c r="HDM22" s="189"/>
      <c r="HDN22" s="189"/>
      <c r="HDO22" s="189"/>
      <c r="HDP22" s="189"/>
      <c r="HDQ22" s="189"/>
      <c r="HDR22" s="189"/>
      <c r="HDS22" s="189"/>
      <c r="HDT22" s="189"/>
      <c r="HDU22" s="189"/>
      <c r="HDV22" s="189"/>
      <c r="HDW22" s="189"/>
      <c r="HDX22" s="189"/>
      <c r="HDY22" s="189"/>
      <c r="HDZ22" s="189"/>
      <c r="HEA22" s="189"/>
      <c r="HEB22" s="189"/>
      <c r="HEC22" s="189"/>
      <c r="HED22" s="189"/>
      <c r="HEE22" s="189"/>
      <c r="HEF22" s="189"/>
      <c r="HEG22" s="189"/>
      <c r="HEH22" s="189"/>
      <c r="HEI22" s="189"/>
      <c r="HEJ22" s="189"/>
      <c r="HEK22" s="189"/>
      <c r="HEL22" s="189"/>
      <c r="HEM22" s="189"/>
      <c r="HEN22" s="189"/>
      <c r="HEO22" s="189"/>
      <c r="HEP22" s="189"/>
      <c r="HEQ22" s="189"/>
      <c r="HER22" s="189"/>
      <c r="HES22" s="189"/>
      <c r="HET22" s="189"/>
      <c r="HEU22" s="189"/>
      <c r="HEV22" s="189"/>
      <c r="HEW22" s="189"/>
      <c r="HEX22" s="189"/>
      <c r="HEY22" s="189"/>
      <c r="HEZ22" s="189"/>
      <c r="HFA22" s="189"/>
      <c r="HFB22" s="189"/>
      <c r="HFC22" s="189"/>
      <c r="HFD22" s="189"/>
      <c r="HFE22" s="189"/>
      <c r="HFF22" s="189"/>
      <c r="HFG22" s="189"/>
      <c r="HFH22" s="189"/>
      <c r="HFI22" s="189"/>
      <c r="HFJ22" s="189"/>
      <c r="HFK22" s="189"/>
      <c r="HFL22" s="189"/>
      <c r="HFM22" s="189"/>
      <c r="HFN22" s="189"/>
      <c r="HFO22" s="189"/>
      <c r="HFP22" s="189"/>
      <c r="HFQ22" s="189"/>
      <c r="HFR22" s="189"/>
      <c r="HFS22" s="189"/>
      <c r="HFT22" s="189"/>
      <c r="HFU22" s="189"/>
      <c r="HFV22" s="189"/>
      <c r="HFW22" s="189"/>
      <c r="HFX22" s="189"/>
      <c r="HFY22" s="189"/>
      <c r="HFZ22" s="189"/>
      <c r="HGA22" s="189"/>
      <c r="HGB22" s="189"/>
      <c r="HGC22" s="189"/>
      <c r="HGD22" s="189"/>
      <c r="HGE22" s="189"/>
      <c r="HGF22" s="189"/>
      <c r="HGG22" s="189"/>
      <c r="HGH22" s="189"/>
      <c r="HGI22" s="189"/>
      <c r="HGJ22" s="189"/>
      <c r="HGK22" s="189"/>
      <c r="HGL22" s="189"/>
      <c r="HGM22" s="189"/>
      <c r="HGN22" s="189"/>
      <c r="HGO22" s="189"/>
      <c r="HGP22" s="189"/>
      <c r="HGQ22" s="189"/>
      <c r="HGR22" s="189"/>
      <c r="HGS22" s="189"/>
      <c r="HGT22" s="189"/>
      <c r="HGU22" s="189"/>
      <c r="HGV22" s="189"/>
      <c r="HGW22" s="189"/>
      <c r="HGX22" s="189"/>
      <c r="HGY22" s="189"/>
      <c r="HGZ22" s="189"/>
      <c r="HHA22" s="189"/>
      <c r="HHB22" s="189"/>
      <c r="HHC22" s="189"/>
      <c r="HHD22" s="189"/>
      <c r="HHE22" s="189"/>
      <c r="HHF22" s="189"/>
      <c r="HHG22" s="189"/>
      <c r="HHH22" s="189"/>
      <c r="HHI22" s="189"/>
      <c r="HHJ22" s="189"/>
      <c r="HHK22" s="189"/>
      <c r="HHL22" s="189"/>
      <c r="HHM22" s="189"/>
      <c r="HHN22" s="189"/>
      <c r="HHO22" s="189"/>
      <c r="HHP22" s="189"/>
      <c r="HHQ22" s="189"/>
      <c r="HHR22" s="189"/>
      <c r="HHS22" s="189"/>
      <c r="HHT22" s="189"/>
      <c r="HHU22" s="189"/>
      <c r="HHV22" s="189"/>
      <c r="HHW22" s="189"/>
      <c r="HHX22" s="189"/>
      <c r="HHY22" s="189"/>
      <c r="HHZ22" s="189"/>
      <c r="HIA22" s="189"/>
      <c r="HIB22" s="189"/>
      <c r="HIC22" s="189"/>
      <c r="HID22" s="189"/>
      <c r="HIE22" s="189"/>
      <c r="HIF22" s="189"/>
      <c r="HIG22" s="189"/>
      <c r="HIH22" s="189"/>
      <c r="HII22" s="189"/>
      <c r="HIJ22" s="189"/>
      <c r="HIK22" s="189"/>
      <c r="HIL22" s="189"/>
      <c r="HIM22" s="189"/>
      <c r="HIN22" s="189"/>
      <c r="HIO22" s="189"/>
      <c r="HIP22" s="189"/>
      <c r="HIQ22" s="189"/>
      <c r="HIR22" s="189"/>
      <c r="HIS22" s="189"/>
      <c r="HIT22" s="189"/>
      <c r="HIU22" s="189"/>
      <c r="HIV22" s="189"/>
      <c r="HIW22" s="189"/>
      <c r="HIX22" s="189"/>
      <c r="HIY22" s="189"/>
      <c r="HIZ22" s="189"/>
      <c r="HJA22" s="189"/>
      <c r="HJB22" s="189"/>
      <c r="HJC22" s="189"/>
      <c r="HJD22" s="189"/>
      <c r="HJE22" s="189"/>
      <c r="HJF22" s="189"/>
      <c r="HJG22" s="189"/>
      <c r="HJH22" s="189"/>
      <c r="HJI22" s="189"/>
      <c r="HJJ22" s="189"/>
      <c r="HJK22" s="189"/>
      <c r="HJL22" s="189"/>
      <c r="HJM22" s="189"/>
      <c r="HJN22" s="189"/>
      <c r="HJO22" s="189"/>
      <c r="HJP22" s="189"/>
      <c r="HJQ22" s="189"/>
      <c r="HJR22" s="189"/>
      <c r="HJS22" s="189"/>
      <c r="HJT22" s="189"/>
      <c r="HJU22" s="189"/>
      <c r="HJV22" s="189"/>
      <c r="HJW22" s="189"/>
      <c r="HJX22" s="189"/>
      <c r="HJY22" s="189"/>
      <c r="HJZ22" s="189"/>
      <c r="HKA22" s="189"/>
      <c r="HKB22" s="189"/>
      <c r="HKC22" s="189"/>
      <c r="HKD22" s="189"/>
      <c r="HKE22" s="189"/>
      <c r="HKF22" s="189"/>
      <c r="HKG22" s="189"/>
      <c r="HKH22" s="189"/>
      <c r="HKI22" s="189"/>
      <c r="HKJ22" s="189"/>
      <c r="HKK22" s="189"/>
      <c r="HKL22" s="189"/>
      <c r="HKM22" s="189"/>
      <c r="HKN22" s="189"/>
      <c r="HKO22" s="189"/>
      <c r="HKP22" s="189"/>
      <c r="HKQ22" s="189"/>
      <c r="HKR22" s="189"/>
      <c r="HKS22" s="189"/>
      <c r="HKT22" s="189"/>
      <c r="HKU22" s="189"/>
      <c r="HKV22" s="189"/>
      <c r="HKW22" s="189"/>
      <c r="HKX22" s="189"/>
      <c r="HKY22" s="189"/>
      <c r="HKZ22" s="189"/>
      <c r="HLA22" s="189"/>
      <c r="HLB22" s="189"/>
      <c r="HLC22" s="189"/>
      <c r="HLD22" s="189"/>
      <c r="HLE22" s="189"/>
      <c r="HLF22" s="189"/>
      <c r="HLG22" s="189"/>
      <c r="HLH22" s="189"/>
      <c r="HLI22" s="189"/>
      <c r="HLJ22" s="189"/>
      <c r="HLK22" s="189"/>
      <c r="HLL22" s="189"/>
      <c r="HLM22" s="189"/>
      <c r="HLN22" s="189"/>
      <c r="HLO22" s="189"/>
      <c r="HLP22" s="189"/>
      <c r="HLQ22" s="189"/>
      <c r="HLR22" s="189"/>
      <c r="HLS22" s="189"/>
      <c r="HLT22" s="189"/>
      <c r="HLU22" s="189"/>
      <c r="HLV22" s="189"/>
      <c r="HLW22" s="189"/>
      <c r="HLX22" s="189"/>
      <c r="HLY22" s="189"/>
      <c r="HLZ22" s="189"/>
      <c r="HMA22" s="189"/>
      <c r="HMB22" s="189"/>
      <c r="HMC22" s="189"/>
      <c r="HMD22" s="189"/>
      <c r="HME22" s="189"/>
      <c r="HMF22" s="189"/>
      <c r="HMG22" s="189"/>
      <c r="HMH22" s="189"/>
      <c r="HMI22" s="189"/>
      <c r="HMJ22" s="189"/>
      <c r="HMK22" s="189"/>
      <c r="HML22" s="189"/>
      <c r="HMM22" s="189"/>
      <c r="HMN22" s="189"/>
      <c r="HMO22" s="189"/>
      <c r="HMP22" s="189"/>
      <c r="HMQ22" s="189"/>
      <c r="HMR22" s="189"/>
      <c r="HMS22" s="189"/>
      <c r="HMT22" s="189"/>
      <c r="HMU22" s="189"/>
      <c r="HMV22" s="189"/>
      <c r="HMW22" s="189"/>
      <c r="HMX22" s="189"/>
      <c r="HMY22" s="189"/>
      <c r="HMZ22" s="189"/>
      <c r="HNA22" s="189"/>
      <c r="HNB22" s="189"/>
      <c r="HNC22" s="189"/>
      <c r="HND22" s="189"/>
      <c r="HNE22" s="189"/>
      <c r="HNF22" s="189"/>
      <c r="HNG22" s="189"/>
      <c r="HNH22" s="189"/>
      <c r="HNI22" s="189"/>
      <c r="HNJ22" s="189"/>
      <c r="HNK22" s="189"/>
      <c r="HNL22" s="189"/>
      <c r="HNM22" s="189"/>
      <c r="HNN22" s="189"/>
      <c r="HNO22" s="189"/>
      <c r="HNP22" s="189"/>
      <c r="HNQ22" s="189"/>
      <c r="HNR22" s="189"/>
      <c r="HNS22" s="189"/>
      <c r="HNT22" s="189"/>
      <c r="HNU22" s="189"/>
      <c r="HNV22" s="189"/>
      <c r="HNW22" s="189"/>
      <c r="HNX22" s="189"/>
      <c r="HNY22" s="189"/>
      <c r="HNZ22" s="189"/>
      <c r="HOA22" s="189"/>
      <c r="HOB22" s="189"/>
      <c r="HOC22" s="189"/>
      <c r="HOD22" s="189"/>
      <c r="HOE22" s="189"/>
      <c r="HOF22" s="189"/>
      <c r="HOG22" s="189"/>
      <c r="HOH22" s="189"/>
      <c r="HOI22" s="189"/>
      <c r="HOJ22" s="189"/>
      <c r="HOK22" s="189"/>
      <c r="HOL22" s="189"/>
      <c r="HOM22" s="189"/>
      <c r="HON22" s="189"/>
      <c r="HOO22" s="189"/>
      <c r="HOP22" s="189"/>
      <c r="HOQ22" s="189"/>
      <c r="HOR22" s="189"/>
      <c r="HOS22" s="189"/>
      <c r="HOT22" s="189"/>
      <c r="HOU22" s="189"/>
      <c r="HOV22" s="189"/>
      <c r="HOW22" s="189"/>
      <c r="HOX22" s="189"/>
      <c r="HOY22" s="189"/>
      <c r="HOZ22" s="189"/>
      <c r="HPA22" s="189"/>
      <c r="HPB22" s="189"/>
      <c r="HPC22" s="189"/>
      <c r="HPD22" s="189"/>
      <c r="HPE22" s="189"/>
      <c r="HPF22" s="189"/>
      <c r="HPG22" s="189"/>
      <c r="HPH22" s="189"/>
      <c r="HPI22" s="189"/>
      <c r="HPJ22" s="189"/>
      <c r="HPK22" s="189"/>
      <c r="HPL22" s="189"/>
      <c r="HPM22" s="189"/>
      <c r="HPN22" s="189"/>
      <c r="HPO22" s="189"/>
      <c r="HPP22" s="189"/>
      <c r="HPQ22" s="189"/>
      <c r="HPR22" s="189"/>
      <c r="HPS22" s="189"/>
      <c r="HPT22" s="189"/>
      <c r="HPU22" s="189"/>
      <c r="HPV22" s="189"/>
      <c r="HPW22" s="189"/>
      <c r="HPX22" s="189"/>
      <c r="HPY22" s="189"/>
      <c r="HPZ22" s="189"/>
      <c r="HQA22" s="189"/>
      <c r="HQB22" s="189"/>
      <c r="HQC22" s="189"/>
      <c r="HQD22" s="189"/>
      <c r="HQE22" s="189"/>
      <c r="HQF22" s="189"/>
      <c r="HQG22" s="189"/>
      <c r="HQH22" s="189"/>
      <c r="HQI22" s="189"/>
      <c r="HQJ22" s="189"/>
      <c r="HQK22" s="189"/>
      <c r="HQL22" s="189"/>
      <c r="HQM22" s="189"/>
      <c r="HQN22" s="189"/>
      <c r="HQO22" s="189"/>
      <c r="HQP22" s="189"/>
      <c r="HQQ22" s="189"/>
      <c r="HQR22" s="189"/>
      <c r="HQS22" s="189"/>
      <c r="HQT22" s="189"/>
      <c r="HQU22" s="189"/>
      <c r="HQV22" s="189"/>
      <c r="HQW22" s="189"/>
      <c r="HQX22" s="189"/>
      <c r="HQY22" s="189"/>
      <c r="HQZ22" s="189"/>
      <c r="HRA22" s="189"/>
      <c r="HRB22" s="189"/>
      <c r="HRC22" s="189"/>
      <c r="HRD22" s="189"/>
      <c r="HRE22" s="189"/>
      <c r="HRF22" s="189"/>
      <c r="HRG22" s="189"/>
      <c r="HRH22" s="189"/>
      <c r="HRI22" s="189"/>
      <c r="HRJ22" s="189"/>
      <c r="HRK22" s="189"/>
      <c r="HRL22" s="189"/>
      <c r="HRM22" s="189"/>
      <c r="HRN22" s="189"/>
      <c r="HRO22" s="189"/>
      <c r="HRP22" s="189"/>
      <c r="HRQ22" s="189"/>
      <c r="HRR22" s="189"/>
      <c r="HRS22" s="189"/>
      <c r="HRT22" s="189"/>
      <c r="HRU22" s="189"/>
      <c r="HRV22" s="189"/>
      <c r="HRW22" s="189"/>
      <c r="HRX22" s="189"/>
      <c r="HRY22" s="189"/>
      <c r="HRZ22" s="189"/>
      <c r="HSA22" s="189"/>
      <c r="HSB22" s="189"/>
      <c r="HSC22" s="189"/>
      <c r="HSD22" s="189"/>
      <c r="HSE22" s="189"/>
      <c r="HSF22" s="189"/>
      <c r="HSG22" s="189"/>
      <c r="HSH22" s="189"/>
      <c r="HSI22" s="189"/>
      <c r="HSJ22" s="189"/>
      <c r="HSK22" s="189"/>
      <c r="HSL22" s="189"/>
      <c r="HSM22" s="189"/>
      <c r="HSN22" s="189"/>
      <c r="HSO22" s="189"/>
      <c r="HSP22" s="189"/>
      <c r="HSQ22" s="189"/>
      <c r="HSR22" s="189"/>
      <c r="HSS22" s="189"/>
      <c r="HST22" s="189"/>
      <c r="HSU22" s="189"/>
      <c r="HSV22" s="189"/>
      <c r="HSW22" s="189"/>
      <c r="HSX22" s="189"/>
      <c r="HSY22" s="189"/>
      <c r="HSZ22" s="189"/>
      <c r="HTA22" s="189"/>
      <c r="HTB22" s="189"/>
      <c r="HTC22" s="189"/>
      <c r="HTD22" s="189"/>
      <c r="HTE22" s="189"/>
      <c r="HTF22" s="189"/>
      <c r="HTG22" s="189"/>
      <c r="HTH22" s="189"/>
      <c r="HTI22" s="189"/>
      <c r="HTJ22" s="189"/>
      <c r="HTK22" s="189"/>
      <c r="HTL22" s="189"/>
      <c r="HTM22" s="189"/>
      <c r="HTN22" s="189"/>
      <c r="HTO22" s="189"/>
      <c r="HTP22" s="189"/>
      <c r="HTQ22" s="189"/>
      <c r="HTR22" s="189"/>
      <c r="HTS22" s="189"/>
      <c r="HTT22" s="189"/>
      <c r="HTU22" s="189"/>
      <c r="HTV22" s="189"/>
      <c r="HTW22" s="189"/>
      <c r="HTX22" s="189"/>
      <c r="HTY22" s="189"/>
      <c r="HTZ22" s="189"/>
      <c r="HUA22" s="189"/>
      <c r="HUB22" s="189"/>
      <c r="HUC22" s="189"/>
      <c r="HUD22" s="189"/>
      <c r="HUE22" s="189"/>
      <c r="HUF22" s="189"/>
      <c r="HUG22" s="189"/>
      <c r="HUH22" s="189"/>
      <c r="HUI22" s="189"/>
      <c r="HUJ22" s="189"/>
      <c r="HUK22" s="189"/>
      <c r="HUL22" s="189"/>
      <c r="HUM22" s="189"/>
      <c r="HUN22" s="189"/>
      <c r="HUO22" s="189"/>
      <c r="HUP22" s="189"/>
      <c r="HUQ22" s="189"/>
      <c r="HUR22" s="189"/>
      <c r="HUS22" s="189"/>
      <c r="HUT22" s="189"/>
      <c r="HUU22" s="189"/>
      <c r="HUV22" s="189"/>
      <c r="HUW22" s="189"/>
      <c r="HUX22" s="189"/>
      <c r="HUY22" s="189"/>
      <c r="HUZ22" s="189"/>
      <c r="HVA22" s="189"/>
      <c r="HVB22" s="189"/>
      <c r="HVC22" s="189"/>
      <c r="HVD22" s="189"/>
      <c r="HVE22" s="189"/>
      <c r="HVF22" s="189"/>
      <c r="HVG22" s="189"/>
      <c r="HVH22" s="189"/>
      <c r="HVI22" s="189"/>
      <c r="HVJ22" s="189"/>
      <c r="HVK22" s="189"/>
      <c r="HVL22" s="189"/>
      <c r="HVM22" s="189"/>
      <c r="HVN22" s="189"/>
      <c r="HVO22" s="189"/>
      <c r="HVP22" s="189"/>
      <c r="HVQ22" s="189"/>
      <c r="HVR22" s="189"/>
      <c r="HVS22" s="189"/>
      <c r="HVT22" s="189"/>
      <c r="HVU22" s="189"/>
      <c r="HVV22" s="189"/>
      <c r="HVW22" s="189"/>
      <c r="HVX22" s="189"/>
      <c r="HVY22" s="189"/>
      <c r="HVZ22" s="189"/>
      <c r="HWA22" s="189"/>
      <c r="HWB22" s="189"/>
      <c r="HWC22" s="189"/>
      <c r="HWD22" s="189"/>
      <c r="HWE22" s="189"/>
      <c r="HWF22" s="189"/>
      <c r="HWG22" s="189"/>
      <c r="HWH22" s="189"/>
      <c r="HWI22" s="189"/>
      <c r="HWJ22" s="189"/>
      <c r="HWK22" s="189"/>
      <c r="HWL22" s="189"/>
      <c r="HWM22" s="189"/>
      <c r="HWN22" s="189"/>
      <c r="HWO22" s="189"/>
      <c r="HWP22" s="189"/>
      <c r="HWQ22" s="189"/>
      <c r="HWR22" s="189"/>
      <c r="HWS22" s="189"/>
      <c r="HWT22" s="189"/>
      <c r="HWU22" s="189"/>
      <c r="HWV22" s="189"/>
      <c r="HWW22" s="189"/>
      <c r="HWX22" s="189"/>
      <c r="HWY22" s="189"/>
      <c r="HWZ22" s="189"/>
      <c r="HXA22" s="189"/>
      <c r="HXB22" s="189"/>
      <c r="HXC22" s="189"/>
      <c r="HXD22" s="189"/>
      <c r="HXE22" s="189"/>
      <c r="HXF22" s="189"/>
      <c r="HXG22" s="189"/>
      <c r="HXH22" s="189"/>
      <c r="HXI22" s="189"/>
      <c r="HXJ22" s="189"/>
      <c r="HXK22" s="189"/>
      <c r="HXL22" s="189"/>
      <c r="HXM22" s="189"/>
      <c r="HXN22" s="189"/>
      <c r="HXO22" s="189"/>
      <c r="HXP22" s="189"/>
      <c r="HXQ22" s="189"/>
      <c r="HXR22" s="189"/>
      <c r="HXS22" s="189"/>
      <c r="HXT22" s="189"/>
      <c r="HXU22" s="189"/>
      <c r="HXV22" s="189"/>
      <c r="HXW22" s="189"/>
      <c r="HXX22" s="189"/>
      <c r="HXY22" s="189"/>
      <c r="HXZ22" s="189"/>
      <c r="HYA22" s="189"/>
      <c r="HYB22" s="189"/>
      <c r="HYC22" s="189"/>
      <c r="HYD22" s="189"/>
      <c r="HYE22" s="189"/>
      <c r="HYF22" s="189"/>
      <c r="HYG22" s="189"/>
      <c r="HYH22" s="189"/>
      <c r="HYI22" s="189"/>
      <c r="HYJ22" s="189"/>
      <c r="HYK22" s="189"/>
      <c r="HYL22" s="189"/>
      <c r="HYM22" s="189"/>
      <c r="HYN22" s="189"/>
      <c r="HYO22" s="189"/>
      <c r="HYP22" s="189"/>
      <c r="HYQ22" s="189"/>
      <c r="HYR22" s="189"/>
      <c r="HYS22" s="189"/>
      <c r="HYT22" s="189"/>
      <c r="HYU22" s="189"/>
      <c r="HYV22" s="189"/>
      <c r="HYW22" s="189"/>
      <c r="HYX22" s="189"/>
      <c r="HYY22" s="189"/>
      <c r="HYZ22" s="189"/>
      <c r="HZA22" s="189"/>
      <c r="HZB22" s="189"/>
      <c r="HZC22" s="189"/>
      <c r="HZD22" s="189"/>
      <c r="HZE22" s="189"/>
      <c r="HZF22" s="189"/>
      <c r="HZG22" s="189"/>
      <c r="HZH22" s="189"/>
      <c r="HZI22" s="189"/>
      <c r="HZJ22" s="189"/>
      <c r="HZK22" s="189"/>
      <c r="HZL22" s="189"/>
      <c r="HZM22" s="189"/>
      <c r="HZN22" s="189"/>
      <c r="HZO22" s="189"/>
      <c r="HZP22" s="189"/>
      <c r="HZQ22" s="189"/>
      <c r="HZR22" s="189"/>
      <c r="HZS22" s="189"/>
      <c r="HZT22" s="189"/>
      <c r="HZU22" s="189"/>
      <c r="HZV22" s="189"/>
      <c r="HZW22" s="189"/>
      <c r="HZX22" s="189"/>
      <c r="HZY22" s="189"/>
      <c r="HZZ22" s="189"/>
      <c r="IAA22" s="189"/>
      <c r="IAB22" s="189"/>
      <c r="IAC22" s="189"/>
      <c r="IAD22" s="189"/>
      <c r="IAE22" s="189"/>
      <c r="IAF22" s="189"/>
      <c r="IAG22" s="189"/>
      <c r="IAH22" s="189"/>
      <c r="IAI22" s="189"/>
      <c r="IAJ22" s="189"/>
      <c r="IAK22" s="189"/>
      <c r="IAL22" s="189"/>
      <c r="IAM22" s="189"/>
      <c r="IAN22" s="189"/>
      <c r="IAO22" s="189"/>
      <c r="IAP22" s="189"/>
      <c r="IAQ22" s="189"/>
      <c r="IAR22" s="189"/>
      <c r="IAS22" s="189"/>
      <c r="IAT22" s="189"/>
      <c r="IAU22" s="189"/>
      <c r="IAV22" s="189"/>
      <c r="IAW22" s="189"/>
      <c r="IAX22" s="189"/>
      <c r="IAY22" s="189"/>
      <c r="IAZ22" s="189"/>
      <c r="IBA22" s="189"/>
      <c r="IBB22" s="189"/>
      <c r="IBC22" s="189"/>
      <c r="IBD22" s="189"/>
      <c r="IBE22" s="189"/>
      <c r="IBF22" s="189"/>
      <c r="IBG22" s="189"/>
      <c r="IBH22" s="189"/>
      <c r="IBI22" s="189"/>
      <c r="IBJ22" s="189"/>
      <c r="IBK22" s="189"/>
      <c r="IBL22" s="189"/>
      <c r="IBM22" s="189"/>
      <c r="IBN22" s="189"/>
      <c r="IBO22" s="189"/>
      <c r="IBP22" s="189"/>
      <c r="IBQ22" s="189"/>
      <c r="IBR22" s="189"/>
      <c r="IBS22" s="189"/>
      <c r="IBT22" s="189"/>
      <c r="IBU22" s="189"/>
      <c r="IBV22" s="189"/>
      <c r="IBW22" s="189"/>
      <c r="IBX22" s="189"/>
      <c r="IBY22" s="189"/>
      <c r="IBZ22" s="189"/>
      <c r="ICA22" s="189"/>
      <c r="ICB22" s="189"/>
      <c r="ICC22" s="189"/>
      <c r="ICD22" s="189"/>
      <c r="ICE22" s="189"/>
      <c r="ICF22" s="189"/>
      <c r="ICG22" s="189"/>
      <c r="ICH22" s="189"/>
      <c r="ICI22" s="189"/>
      <c r="ICJ22" s="189"/>
      <c r="ICK22" s="189"/>
      <c r="ICL22" s="189"/>
      <c r="ICM22" s="189"/>
      <c r="ICN22" s="189"/>
      <c r="ICO22" s="189"/>
      <c r="ICP22" s="189"/>
      <c r="ICQ22" s="189"/>
      <c r="ICR22" s="189"/>
      <c r="ICS22" s="189"/>
      <c r="ICT22" s="189"/>
      <c r="ICU22" s="189"/>
      <c r="ICV22" s="189"/>
      <c r="ICW22" s="189"/>
      <c r="ICX22" s="189"/>
      <c r="ICY22" s="189"/>
      <c r="ICZ22" s="189"/>
      <c r="IDA22" s="189"/>
      <c r="IDB22" s="189"/>
      <c r="IDC22" s="189"/>
      <c r="IDD22" s="189"/>
      <c r="IDE22" s="189"/>
      <c r="IDF22" s="189"/>
      <c r="IDG22" s="189"/>
      <c r="IDH22" s="189"/>
      <c r="IDI22" s="189"/>
      <c r="IDJ22" s="189"/>
      <c r="IDK22" s="189"/>
      <c r="IDL22" s="189"/>
      <c r="IDM22" s="189"/>
      <c r="IDN22" s="189"/>
      <c r="IDO22" s="189"/>
      <c r="IDP22" s="189"/>
      <c r="IDQ22" s="189"/>
      <c r="IDR22" s="189"/>
      <c r="IDS22" s="189"/>
      <c r="IDT22" s="189"/>
      <c r="IDU22" s="189"/>
      <c r="IDV22" s="189"/>
      <c r="IDW22" s="189"/>
      <c r="IDX22" s="189"/>
      <c r="IDY22" s="189"/>
      <c r="IDZ22" s="189"/>
      <c r="IEA22" s="189"/>
      <c r="IEB22" s="189"/>
      <c r="IEC22" s="189"/>
      <c r="IED22" s="189"/>
      <c r="IEE22" s="189"/>
      <c r="IEF22" s="189"/>
      <c r="IEG22" s="189"/>
      <c r="IEH22" s="189"/>
      <c r="IEI22" s="189"/>
      <c r="IEJ22" s="189"/>
      <c r="IEK22" s="189"/>
      <c r="IEL22" s="189"/>
      <c r="IEM22" s="189"/>
      <c r="IEN22" s="189"/>
      <c r="IEO22" s="189"/>
      <c r="IEP22" s="189"/>
      <c r="IEQ22" s="189"/>
      <c r="IER22" s="189"/>
      <c r="IES22" s="189"/>
      <c r="IET22" s="189"/>
      <c r="IEU22" s="189"/>
      <c r="IEV22" s="189"/>
      <c r="IEW22" s="189"/>
      <c r="IEX22" s="189"/>
      <c r="IEY22" s="189"/>
      <c r="IEZ22" s="189"/>
      <c r="IFA22" s="189"/>
      <c r="IFB22" s="189"/>
      <c r="IFC22" s="189"/>
      <c r="IFD22" s="189"/>
      <c r="IFE22" s="189"/>
      <c r="IFF22" s="189"/>
      <c r="IFG22" s="189"/>
      <c r="IFH22" s="189"/>
      <c r="IFI22" s="189"/>
      <c r="IFJ22" s="189"/>
      <c r="IFK22" s="189"/>
      <c r="IFL22" s="189"/>
      <c r="IFM22" s="189"/>
      <c r="IFN22" s="189"/>
      <c r="IFO22" s="189"/>
      <c r="IFP22" s="189"/>
      <c r="IFQ22" s="189"/>
      <c r="IFR22" s="189"/>
      <c r="IFS22" s="189"/>
      <c r="IFT22" s="189"/>
      <c r="IFU22" s="189"/>
      <c r="IFV22" s="189"/>
      <c r="IFW22" s="189"/>
      <c r="IFX22" s="189"/>
      <c r="IFY22" s="189"/>
      <c r="IFZ22" s="189"/>
      <c r="IGA22" s="189"/>
      <c r="IGB22" s="189"/>
      <c r="IGC22" s="189"/>
      <c r="IGD22" s="189"/>
      <c r="IGE22" s="189"/>
      <c r="IGF22" s="189"/>
      <c r="IGG22" s="189"/>
      <c r="IGH22" s="189"/>
      <c r="IGI22" s="189"/>
      <c r="IGJ22" s="189"/>
      <c r="IGK22" s="189"/>
      <c r="IGL22" s="189"/>
      <c r="IGM22" s="189"/>
      <c r="IGN22" s="189"/>
      <c r="IGO22" s="189"/>
      <c r="IGP22" s="189"/>
      <c r="IGQ22" s="189"/>
      <c r="IGR22" s="189"/>
      <c r="IGS22" s="189"/>
      <c r="IGT22" s="189"/>
      <c r="IGU22" s="189"/>
      <c r="IGV22" s="189"/>
      <c r="IGW22" s="189"/>
      <c r="IGX22" s="189"/>
      <c r="IGY22" s="189"/>
      <c r="IGZ22" s="189"/>
      <c r="IHA22" s="189"/>
      <c r="IHB22" s="189"/>
      <c r="IHC22" s="189"/>
      <c r="IHD22" s="189"/>
      <c r="IHE22" s="189"/>
      <c r="IHF22" s="189"/>
      <c r="IHG22" s="189"/>
      <c r="IHH22" s="189"/>
      <c r="IHI22" s="189"/>
      <c r="IHJ22" s="189"/>
      <c r="IHK22" s="189"/>
      <c r="IHL22" s="189"/>
      <c r="IHM22" s="189"/>
      <c r="IHN22" s="189"/>
      <c r="IHO22" s="189"/>
      <c r="IHP22" s="189"/>
      <c r="IHQ22" s="189"/>
      <c r="IHR22" s="189"/>
      <c r="IHS22" s="189"/>
      <c r="IHT22" s="189"/>
      <c r="IHU22" s="189"/>
      <c r="IHV22" s="189"/>
      <c r="IHW22" s="189"/>
      <c r="IHX22" s="189"/>
      <c r="IHY22" s="189"/>
      <c r="IHZ22" s="189"/>
      <c r="IIA22" s="189"/>
      <c r="IIB22" s="189"/>
      <c r="IIC22" s="189"/>
      <c r="IID22" s="189"/>
      <c r="IIE22" s="189"/>
      <c r="IIF22" s="189"/>
      <c r="IIG22" s="189"/>
      <c r="IIH22" s="189"/>
      <c r="III22" s="189"/>
      <c r="IIJ22" s="189"/>
      <c r="IIK22" s="189"/>
      <c r="IIL22" s="189"/>
      <c r="IIM22" s="189"/>
      <c r="IIN22" s="189"/>
      <c r="IIO22" s="189"/>
      <c r="IIP22" s="189"/>
      <c r="IIQ22" s="189"/>
      <c r="IIR22" s="189"/>
      <c r="IIS22" s="189"/>
      <c r="IIT22" s="189"/>
      <c r="IIU22" s="189"/>
      <c r="IIV22" s="189"/>
      <c r="IIW22" s="189"/>
      <c r="IIX22" s="189"/>
      <c r="IIY22" s="189"/>
      <c r="IIZ22" s="189"/>
      <c r="IJA22" s="189"/>
      <c r="IJB22" s="189"/>
      <c r="IJC22" s="189"/>
      <c r="IJD22" s="189"/>
      <c r="IJE22" s="189"/>
      <c r="IJF22" s="189"/>
      <c r="IJG22" s="189"/>
      <c r="IJH22" s="189"/>
      <c r="IJI22" s="189"/>
      <c r="IJJ22" s="189"/>
      <c r="IJK22" s="189"/>
      <c r="IJL22" s="189"/>
      <c r="IJM22" s="189"/>
      <c r="IJN22" s="189"/>
      <c r="IJO22" s="189"/>
      <c r="IJP22" s="189"/>
      <c r="IJQ22" s="189"/>
      <c r="IJR22" s="189"/>
      <c r="IJS22" s="189"/>
      <c r="IJT22" s="189"/>
      <c r="IJU22" s="189"/>
      <c r="IJV22" s="189"/>
      <c r="IJW22" s="189"/>
      <c r="IJX22" s="189"/>
      <c r="IJY22" s="189"/>
      <c r="IJZ22" s="189"/>
      <c r="IKA22" s="189"/>
      <c r="IKB22" s="189"/>
      <c r="IKC22" s="189"/>
      <c r="IKD22" s="189"/>
      <c r="IKE22" s="189"/>
      <c r="IKF22" s="189"/>
      <c r="IKG22" s="189"/>
      <c r="IKH22" s="189"/>
      <c r="IKI22" s="189"/>
      <c r="IKJ22" s="189"/>
      <c r="IKK22" s="189"/>
      <c r="IKL22" s="189"/>
      <c r="IKM22" s="189"/>
      <c r="IKN22" s="189"/>
      <c r="IKO22" s="189"/>
      <c r="IKP22" s="189"/>
      <c r="IKQ22" s="189"/>
      <c r="IKR22" s="189"/>
      <c r="IKS22" s="189"/>
      <c r="IKT22" s="189"/>
      <c r="IKU22" s="189"/>
      <c r="IKV22" s="189"/>
      <c r="IKW22" s="189"/>
      <c r="IKX22" s="189"/>
      <c r="IKY22" s="189"/>
      <c r="IKZ22" s="189"/>
      <c r="ILA22" s="189"/>
      <c r="ILB22" s="189"/>
      <c r="ILC22" s="189"/>
      <c r="ILD22" s="189"/>
      <c r="ILE22" s="189"/>
      <c r="ILF22" s="189"/>
      <c r="ILG22" s="189"/>
      <c r="ILH22" s="189"/>
      <c r="ILI22" s="189"/>
      <c r="ILJ22" s="189"/>
      <c r="ILK22" s="189"/>
      <c r="ILL22" s="189"/>
      <c r="ILM22" s="189"/>
      <c r="ILN22" s="189"/>
      <c r="ILO22" s="189"/>
      <c r="ILP22" s="189"/>
      <c r="ILQ22" s="189"/>
      <c r="ILR22" s="189"/>
      <c r="ILS22" s="189"/>
      <c r="ILT22" s="189"/>
      <c r="ILU22" s="189"/>
      <c r="ILV22" s="189"/>
      <c r="ILW22" s="189"/>
      <c r="ILX22" s="189"/>
      <c r="ILY22" s="189"/>
      <c r="ILZ22" s="189"/>
      <c r="IMA22" s="189"/>
      <c r="IMB22" s="189"/>
      <c r="IMC22" s="189"/>
      <c r="IMD22" s="189"/>
      <c r="IME22" s="189"/>
      <c r="IMF22" s="189"/>
      <c r="IMG22" s="189"/>
      <c r="IMH22" s="189"/>
      <c r="IMI22" s="189"/>
      <c r="IMJ22" s="189"/>
      <c r="IMK22" s="189"/>
      <c r="IML22" s="189"/>
      <c r="IMM22" s="189"/>
      <c r="IMN22" s="189"/>
      <c r="IMO22" s="189"/>
      <c r="IMP22" s="189"/>
      <c r="IMQ22" s="189"/>
      <c r="IMR22" s="189"/>
      <c r="IMS22" s="189"/>
      <c r="IMT22" s="189"/>
      <c r="IMU22" s="189"/>
      <c r="IMV22" s="189"/>
      <c r="IMW22" s="189"/>
      <c r="IMX22" s="189"/>
      <c r="IMY22" s="189"/>
      <c r="IMZ22" s="189"/>
      <c r="INA22" s="189"/>
      <c r="INB22" s="189"/>
      <c r="INC22" s="189"/>
      <c r="IND22" s="189"/>
      <c r="INE22" s="189"/>
      <c r="INF22" s="189"/>
      <c r="ING22" s="189"/>
      <c r="INH22" s="189"/>
      <c r="INI22" s="189"/>
      <c r="INJ22" s="189"/>
      <c r="INK22" s="189"/>
      <c r="INL22" s="189"/>
      <c r="INM22" s="189"/>
      <c r="INN22" s="189"/>
      <c r="INO22" s="189"/>
      <c r="INP22" s="189"/>
      <c r="INQ22" s="189"/>
      <c r="INR22" s="189"/>
      <c r="INS22" s="189"/>
      <c r="INT22" s="189"/>
      <c r="INU22" s="189"/>
      <c r="INV22" s="189"/>
      <c r="INW22" s="189"/>
      <c r="INX22" s="189"/>
      <c r="INY22" s="189"/>
      <c r="INZ22" s="189"/>
      <c r="IOA22" s="189"/>
      <c r="IOB22" s="189"/>
      <c r="IOC22" s="189"/>
      <c r="IOD22" s="189"/>
      <c r="IOE22" s="189"/>
      <c r="IOF22" s="189"/>
      <c r="IOG22" s="189"/>
      <c r="IOH22" s="189"/>
      <c r="IOI22" s="189"/>
      <c r="IOJ22" s="189"/>
      <c r="IOK22" s="189"/>
      <c r="IOL22" s="189"/>
      <c r="IOM22" s="189"/>
      <c r="ION22" s="189"/>
      <c r="IOO22" s="189"/>
      <c r="IOP22" s="189"/>
      <c r="IOQ22" s="189"/>
      <c r="IOR22" s="189"/>
      <c r="IOS22" s="189"/>
      <c r="IOT22" s="189"/>
      <c r="IOU22" s="189"/>
      <c r="IOV22" s="189"/>
      <c r="IOW22" s="189"/>
      <c r="IOX22" s="189"/>
      <c r="IOY22" s="189"/>
      <c r="IOZ22" s="189"/>
      <c r="IPA22" s="189"/>
      <c r="IPB22" s="189"/>
      <c r="IPC22" s="189"/>
      <c r="IPD22" s="189"/>
      <c r="IPE22" s="189"/>
      <c r="IPF22" s="189"/>
      <c r="IPG22" s="189"/>
      <c r="IPH22" s="189"/>
      <c r="IPI22" s="189"/>
      <c r="IPJ22" s="189"/>
      <c r="IPK22" s="189"/>
      <c r="IPL22" s="189"/>
      <c r="IPM22" s="189"/>
      <c r="IPN22" s="189"/>
      <c r="IPO22" s="189"/>
      <c r="IPP22" s="189"/>
      <c r="IPQ22" s="189"/>
      <c r="IPR22" s="189"/>
      <c r="IPS22" s="189"/>
      <c r="IPT22" s="189"/>
      <c r="IPU22" s="189"/>
      <c r="IPV22" s="189"/>
      <c r="IPW22" s="189"/>
      <c r="IPX22" s="189"/>
      <c r="IPY22" s="189"/>
      <c r="IPZ22" s="189"/>
      <c r="IQA22" s="189"/>
      <c r="IQB22" s="189"/>
      <c r="IQC22" s="189"/>
      <c r="IQD22" s="189"/>
      <c r="IQE22" s="189"/>
      <c r="IQF22" s="189"/>
      <c r="IQG22" s="189"/>
      <c r="IQH22" s="189"/>
      <c r="IQI22" s="189"/>
      <c r="IQJ22" s="189"/>
      <c r="IQK22" s="189"/>
      <c r="IQL22" s="189"/>
      <c r="IQM22" s="189"/>
      <c r="IQN22" s="189"/>
      <c r="IQO22" s="189"/>
      <c r="IQP22" s="189"/>
      <c r="IQQ22" s="189"/>
      <c r="IQR22" s="189"/>
      <c r="IQS22" s="189"/>
      <c r="IQT22" s="189"/>
      <c r="IQU22" s="189"/>
      <c r="IQV22" s="189"/>
      <c r="IQW22" s="189"/>
      <c r="IQX22" s="189"/>
      <c r="IQY22" s="189"/>
      <c r="IQZ22" s="189"/>
      <c r="IRA22" s="189"/>
      <c r="IRB22" s="189"/>
      <c r="IRC22" s="189"/>
      <c r="IRD22" s="189"/>
      <c r="IRE22" s="189"/>
      <c r="IRF22" s="189"/>
      <c r="IRG22" s="189"/>
      <c r="IRH22" s="189"/>
      <c r="IRI22" s="189"/>
      <c r="IRJ22" s="189"/>
      <c r="IRK22" s="189"/>
      <c r="IRL22" s="189"/>
      <c r="IRM22" s="189"/>
      <c r="IRN22" s="189"/>
      <c r="IRO22" s="189"/>
      <c r="IRP22" s="189"/>
      <c r="IRQ22" s="189"/>
      <c r="IRR22" s="189"/>
      <c r="IRS22" s="189"/>
      <c r="IRT22" s="189"/>
      <c r="IRU22" s="189"/>
      <c r="IRV22" s="189"/>
      <c r="IRW22" s="189"/>
      <c r="IRX22" s="189"/>
      <c r="IRY22" s="189"/>
      <c r="IRZ22" s="189"/>
      <c r="ISA22" s="189"/>
      <c r="ISB22" s="189"/>
      <c r="ISC22" s="189"/>
      <c r="ISD22" s="189"/>
      <c r="ISE22" s="189"/>
      <c r="ISF22" s="189"/>
      <c r="ISG22" s="189"/>
      <c r="ISH22" s="189"/>
      <c r="ISI22" s="189"/>
      <c r="ISJ22" s="189"/>
      <c r="ISK22" s="189"/>
      <c r="ISL22" s="189"/>
      <c r="ISM22" s="189"/>
      <c r="ISN22" s="189"/>
      <c r="ISO22" s="189"/>
      <c r="ISP22" s="189"/>
      <c r="ISQ22" s="189"/>
      <c r="ISR22" s="189"/>
      <c r="ISS22" s="189"/>
      <c r="IST22" s="189"/>
      <c r="ISU22" s="189"/>
      <c r="ISV22" s="189"/>
      <c r="ISW22" s="189"/>
      <c r="ISX22" s="189"/>
      <c r="ISY22" s="189"/>
      <c r="ISZ22" s="189"/>
      <c r="ITA22" s="189"/>
      <c r="ITB22" s="189"/>
      <c r="ITC22" s="189"/>
      <c r="ITD22" s="189"/>
      <c r="ITE22" s="189"/>
      <c r="ITF22" s="189"/>
      <c r="ITG22" s="189"/>
      <c r="ITH22" s="189"/>
      <c r="ITI22" s="189"/>
      <c r="ITJ22" s="189"/>
      <c r="ITK22" s="189"/>
      <c r="ITL22" s="189"/>
      <c r="ITM22" s="189"/>
      <c r="ITN22" s="189"/>
      <c r="ITO22" s="189"/>
      <c r="ITP22" s="189"/>
      <c r="ITQ22" s="189"/>
      <c r="ITR22" s="189"/>
      <c r="ITS22" s="189"/>
      <c r="ITT22" s="189"/>
      <c r="ITU22" s="189"/>
      <c r="ITV22" s="189"/>
      <c r="ITW22" s="189"/>
      <c r="ITX22" s="189"/>
      <c r="ITY22" s="189"/>
      <c r="ITZ22" s="189"/>
      <c r="IUA22" s="189"/>
      <c r="IUB22" s="189"/>
      <c r="IUC22" s="189"/>
      <c r="IUD22" s="189"/>
      <c r="IUE22" s="189"/>
      <c r="IUF22" s="189"/>
      <c r="IUG22" s="189"/>
      <c r="IUH22" s="189"/>
      <c r="IUI22" s="189"/>
      <c r="IUJ22" s="189"/>
      <c r="IUK22" s="189"/>
      <c r="IUL22" s="189"/>
      <c r="IUM22" s="189"/>
      <c r="IUN22" s="189"/>
      <c r="IUO22" s="189"/>
      <c r="IUP22" s="189"/>
      <c r="IUQ22" s="189"/>
      <c r="IUR22" s="189"/>
      <c r="IUS22" s="189"/>
      <c r="IUT22" s="189"/>
      <c r="IUU22" s="189"/>
      <c r="IUV22" s="189"/>
      <c r="IUW22" s="189"/>
      <c r="IUX22" s="189"/>
      <c r="IUY22" s="189"/>
      <c r="IUZ22" s="189"/>
      <c r="IVA22" s="189"/>
      <c r="IVB22" s="189"/>
      <c r="IVC22" s="189"/>
      <c r="IVD22" s="189"/>
      <c r="IVE22" s="189"/>
      <c r="IVF22" s="189"/>
      <c r="IVG22" s="189"/>
      <c r="IVH22" s="189"/>
      <c r="IVI22" s="189"/>
      <c r="IVJ22" s="189"/>
      <c r="IVK22" s="189"/>
      <c r="IVL22" s="189"/>
      <c r="IVM22" s="189"/>
      <c r="IVN22" s="189"/>
      <c r="IVO22" s="189"/>
      <c r="IVP22" s="189"/>
      <c r="IVQ22" s="189"/>
      <c r="IVR22" s="189"/>
      <c r="IVS22" s="189"/>
      <c r="IVT22" s="189"/>
      <c r="IVU22" s="189"/>
      <c r="IVV22" s="189"/>
      <c r="IVW22" s="189"/>
      <c r="IVX22" s="189"/>
      <c r="IVY22" s="189"/>
      <c r="IVZ22" s="189"/>
      <c r="IWA22" s="189"/>
      <c r="IWB22" s="189"/>
      <c r="IWC22" s="189"/>
      <c r="IWD22" s="189"/>
      <c r="IWE22" s="189"/>
      <c r="IWF22" s="189"/>
      <c r="IWG22" s="189"/>
      <c r="IWH22" s="189"/>
      <c r="IWI22" s="189"/>
      <c r="IWJ22" s="189"/>
      <c r="IWK22" s="189"/>
      <c r="IWL22" s="189"/>
      <c r="IWM22" s="189"/>
      <c r="IWN22" s="189"/>
      <c r="IWO22" s="189"/>
      <c r="IWP22" s="189"/>
      <c r="IWQ22" s="189"/>
      <c r="IWR22" s="189"/>
      <c r="IWS22" s="189"/>
      <c r="IWT22" s="189"/>
      <c r="IWU22" s="189"/>
      <c r="IWV22" s="189"/>
      <c r="IWW22" s="189"/>
      <c r="IWX22" s="189"/>
      <c r="IWY22" s="189"/>
      <c r="IWZ22" s="189"/>
      <c r="IXA22" s="189"/>
      <c r="IXB22" s="189"/>
      <c r="IXC22" s="189"/>
      <c r="IXD22" s="189"/>
      <c r="IXE22" s="189"/>
      <c r="IXF22" s="189"/>
      <c r="IXG22" s="189"/>
      <c r="IXH22" s="189"/>
      <c r="IXI22" s="189"/>
      <c r="IXJ22" s="189"/>
      <c r="IXK22" s="189"/>
      <c r="IXL22" s="189"/>
      <c r="IXM22" s="189"/>
      <c r="IXN22" s="189"/>
      <c r="IXO22" s="189"/>
      <c r="IXP22" s="189"/>
      <c r="IXQ22" s="189"/>
      <c r="IXR22" s="189"/>
      <c r="IXS22" s="189"/>
      <c r="IXT22" s="189"/>
      <c r="IXU22" s="189"/>
      <c r="IXV22" s="189"/>
      <c r="IXW22" s="189"/>
      <c r="IXX22" s="189"/>
      <c r="IXY22" s="189"/>
      <c r="IXZ22" s="189"/>
      <c r="IYA22" s="189"/>
      <c r="IYB22" s="189"/>
      <c r="IYC22" s="189"/>
      <c r="IYD22" s="189"/>
      <c r="IYE22" s="189"/>
      <c r="IYF22" s="189"/>
      <c r="IYG22" s="189"/>
      <c r="IYH22" s="189"/>
      <c r="IYI22" s="189"/>
      <c r="IYJ22" s="189"/>
      <c r="IYK22" s="189"/>
      <c r="IYL22" s="189"/>
      <c r="IYM22" s="189"/>
      <c r="IYN22" s="189"/>
      <c r="IYO22" s="189"/>
      <c r="IYP22" s="189"/>
      <c r="IYQ22" s="189"/>
      <c r="IYR22" s="189"/>
      <c r="IYS22" s="189"/>
      <c r="IYT22" s="189"/>
      <c r="IYU22" s="189"/>
      <c r="IYV22" s="189"/>
      <c r="IYW22" s="189"/>
      <c r="IYX22" s="189"/>
      <c r="IYY22" s="189"/>
      <c r="IYZ22" s="189"/>
      <c r="IZA22" s="189"/>
      <c r="IZB22" s="189"/>
      <c r="IZC22" s="189"/>
      <c r="IZD22" s="189"/>
      <c r="IZE22" s="189"/>
      <c r="IZF22" s="189"/>
      <c r="IZG22" s="189"/>
      <c r="IZH22" s="189"/>
      <c r="IZI22" s="189"/>
      <c r="IZJ22" s="189"/>
      <c r="IZK22" s="189"/>
      <c r="IZL22" s="189"/>
      <c r="IZM22" s="189"/>
      <c r="IZN22" s="189"/>
      <c r="IZO22" s="189"/>
      <c r="IZP22" s="189"/>
      <c r="IZQ22" s="189"/>
      <c r="IZR22" s="189"/>
      <c r="IZS22" s="189"/>
      <c r="IZT22" s="189"/>
      <c r="IZU22" s="189"/>
      <c r="IZV22" s="189"/>
      <c r="IZW22" s="189"/>
      <c r="IZX22" s="189"/>
      <c r="IZY22" s="189"/>
      <c r="IZZ22" s="189"/>
      <c r="JAA22" s="189"/>
      <c r="JAB22" s="189"/>
      <c r="JAC22" s="189"/>
      <c r="JAD22" s="189"/>
      <c r="JAE22" s="189"/>
      <c r="JAF22" s="189"/>
      <c r="JAG22" s="189"/>
      <c r="JAH22" s="189"/>
      <c r="JAI22" s="189"/>
      <c r="JAJ22" s="189"/>
      <c r="JAK22" s="189"/>
      <c r="JAL22" s="189"/>
      <c r="JAM22" s="189"/>
      <c r="JAN22" s="189"/>
      <c r="JAO22" s="189"/>
      <c r="JAP22" s="189"/>
      <c r="JAQ22" s="189"/>
      <c r="JAR22" s="189"/>
      <c r="JAS22" s="189"/>
      <c r="JAT22" s="189"/>
      <c r="JAU22" s="189"/>
      <c r="JAV22" s="189"/>
      <c r="JAW22" s="189"/>
      <c r="JAX22" s="189"/>
      <c r="JAY22" s="189"/>
      <c r="JAZ22" s="189"/>
      <c r="JBA22" s="189"/>
      <c r="JBB22" s="189"/>
      <c r="JBC22" s="189"/>
      <c r="JBD22" s="189"/>
      <c r="JBE22" s="189"/>
      <c r="JBF22" s="189"/>
      <c r="JBG22" s="189"/>
      <c r="JBH22" s="189"/>
      <c r="JBI22" s="189"/>
      <c r="JBJ22" s="189"/>
      <c r="JBK22" s="189"/>
      <c r="JBL22" s="189"/>
      <c r="JBM22" s="189"/>
      <c r="JBN22" s="189"/>
      <c r="JBO22" s="189"/>
      <c r="JBP22" s="189"/>
      <c r="JBQ22" s="189"/>
      <c r="JBR22" s="189"/>
      <c r="JBS22" s="189"/>
      <c r="JBT22" s="189"/>
      <c r="JBU22" s="189"/>
      <c r="JBV22" s="189"/>
      <c r="JBW22" s="189"/>
      <c r="JBX22" s="189"/>
      <c r="JBY22" s="189"/>
      <c r="JBZ22" s="189"/>
      <c r="JCA22" s="189"/>
      <c r="JCB22" s="189"/>
      <c r="JCC22" s="189"/>
      <c r="JCD22" s="189"/>
      <c r="JCE22" s="189"/>
      <c r="JCF22" s="189"/>
      <c r="JCG22" s="189"/>
      <c r="JCH22" s="189"/>
      <c r="JCI22" s="189"/>
      <c r="JCJ22" s="189"/>
      <c r="JCK22" s="189"/>
      <c r="JCL22" s="189"/>
      <c r="JCM22" s="189"/>
      <c r="JCN22" s="189"/>
      <c r="JCO22" s="189"/>
      <c r="JCP22" s="189"/>
      <c r="JCQ22" s="189"/>
      <c r="JCR22" s="189"/>
      <c r="JCS22" s="189"/>
      <c r="JCT22" s="189"/>
      <c r="JCU22" s="189"/>
      <c r="JCV22" s="189"/>
      <c r="JCW22" s="189"/>
      <c r="JCX22" s="189"/>
      <c r="JCY22" s="189"/>
      <c r="JCZ22" s="189"/>
      <c r="JDA22" s="189"/>
      <c r="JDB22" s="189"/>
      <c r="JDC22" s="189"/>
      <c r="JDD22" s="189"/>
      <c r="JDE22" s="189"/>
      <c r="JDF22" s="189"/>
      <c r="JDG22" s="189"/>
      <c r="JDH22" s="189"/>
      <c r="JDI22" s="189"/>
      <c r="JDJ22" s="189"/>
      <c r="JDK22" s="189"/>
      <c r="JDL22" s="189"/>
      <c r="JDM22" s="189"/>
      <c r="JDN22" s="189"/>
      <c r="JDO22" s="189"/>
      <c r="JDP22" s="189"/>
      <c r="JDQ22" s="189"/>
      <c r="JDR22" s="189"/>
      <c r="JDS22" s="189"/>
      <c r="JDT22" s="189"/>
      <c r="JDU22" s="189"/>
      <c r="JDV22" s="189"/>
      <c r="JDW22" s="189"/>
      <c r="JDX22" s="189"/>
      <c r="JDY22" s="189"/>
      <c r="JDZ22" s="189"/>
      <c r="JEA22" s="189"/>
      <c r="JEB22" s="189"/>
      <c r="JEC22" s="189"/>
      <c r="JED22" s="189"/>
      <c r="JEE22" s="189"/>
      <c r="JEF22" s="189"/>
      <c r="JEG22" s="189"/>
      <c r="JEH22" s="189"/>
      <c r="JEI22" s="189"/>
      <c r="JEJ22" s="189"/>
      <c r="JEK22" s="189"/>
      <c r="JEL22" s="189"/>
      <c r="JEM22" s="189"/>
      <c r="JEN22" s="189"/>
      <c r="JEO22" s="189"/>
      <c r="JEP22" s="189"/>
      <c r="JEQ22" s="189"/>
      <c r="JER22" s="189"/>
      <c r="JES22" s="189"/>
      <c r="JET22" s="189"/>
      <c r="JEU22" s="189"/>
      <c r="JEV22" s="189"/>
      <c r="JEW22" s="189"/>
      <c r="JEX22" s="189"/>
      <c r="JEY22" s="189"/>
      <c r="JEZ22" s="189"/>
      <c r="JFA22" s="189"/>
      <c r="JFB22" s="189"/>
      <c r="JFC22" s="189"/>
      <c r="JFD22" s="189"/>
      <c r="JFE22" s="189"/>
      <c r="JFF22" s="189"/>
      <c r="JFG22" s="189"/>
      <c r="JFH22" s="189"/>
      <c r="JFI22" s="189"/>
      <c r="JFJ22" s="189"/>
      <c r="JFK22" s="189"/>
      <c r="JFL22" s="189"/>
      <c r="JFM22" s="189"/>
      <c r="JFN22" s="189"/>
      <c r="JFO22" s="189"/>
      <c r="JFP22" s="189"/>
      <c r="JFQ22" s="189"/>
      <c r="JFR22" s="189"/>
      <c r="JFS22" s="189"/>
      <c r="JFT22" s="189"/>
      <c r="JFU22" s="189"/>
      <c r="JFV22" s="189"/>
      <c r="JFW22" s="189"/>
      <c r="JFX22" s="189"/>
      <c r="JFY22" s="189"/>
      <c r="JFZ22" s="189"/>
      <c r="JGA22" s="189"/>
      <c r="JGB22" s="189"/>
      <c r="JGC22" s="189"/>
      <c r="JGD22" s="189"/>
      <c r="JGE22" s="189"/>
      <c r="JGF22" s="189"/>
      <c r="JGG22" s="189"/>
      <c r="JGH22" s="189"/>
      <c r="JGI22" s="189"/>
      <c r="JGJ22" s="189"/>
      <c r="JGK22" s="189"/>
      <c r="JGL22" s="189"/>
      <c r="JGM22" s="189"/>
      <c r="JGN22" s="189"/>
      <c r="JGO22" s="189"/>
      <c r="JGP22" s="189"/>
      <c r="JGQ22" s="189"/>
      <c r="JGR22" s="189"/>
      <c r="JGS22" s="189"/>
      <c r="JGT22" s="189"/>
      <c r="JGU22" s="189"/>
      <c r="JGV22" s="189"/>
      <c r="JGW22" s="189"/>
      <c r="JGX22" s="189"/>
      <c r="JGY22" s="189"/>
      <c r="JGZ22" s="189"/>
      <c r="JHA22" s="189"/>
      <c r="JHB22" s="189"/>
      <c r="JHC22" s="189"/>
      <c r="JHD22" s="189"/>
      <c r="JHE22" s="189"/>
      <c r="JHF22" s="189"/>
      <c r="JHG22" s="189"/>
      <c r="JHH22" s="189"/>
      <c r="JHI22" s="189"/>
      <c r="JHJ22" s="189"/>
      <c r="JHK22" s="189"/>
      <c r="JHL22" s="189"/>
      <c r="JHM22" s="189"/>
      <c r="JHN22" s="189"/>
      <c r="JHO22" s="189"/>
      <c r="JHP22" s="189"/>
      <c r="JHQ22" s="189"/>
      <c r="JHR22" s="189"/>
      <c r="JHS22" s="189"/>
      <c r="JHT22" s="189"/>
      <c r="JHU22" s="189"/>
      <c r="JHV22" s="189"/>
      <c r="JHW22" s="189"/>
      <c r="JHX22" s="189"/>
      <c r="JHY22" s="189"/>
      <c r="JHZ22" s="189"/>
      <c r="JIA22" s="189"/>
      <c r="JIB22" s="189"/>
      <c r="JIC22" s="189"/>
      <c r="JID22" s="189"/>
      <c r="JIE22" s="189"/>
      <c r="JIF22" s="189"/>
      <c r="JIG22" s="189"/>
      <c r="JIH22" s="189"/>
      <c r="JII22" s="189"/>
      <c r="JIJ22" s="189"/>
      <c r="JIK22" s="189"/>
      <c r="JIL22" s="189"/>
      <c r="JIM22" s="189"/>
      <c r="JIN22" s="189"/>
      <c r="JIO22" s="189"/>
      <c r="JIP22" s="189"/>
      <c r="JIQ22" s="189"/>
      <c r="JIR22" s="189"/>
      <c r="JIS22" s="189"/>
      <c r="JIT22" s="189"/>
      <c r="JIU22" s="189"/>
      <c r="JIV22" s="189"/>
      <c r="JIW22" s="189"/>
      <c r="JIX22" s="189"/>
      <c r="JIY22" s="189"/>
      <c r="JIZ22" s="189"/>
      <c r="JJA22" s="189"/>
      <c r="JJB22" s="189"/>
      <c r="JJC22" s="189"/>
      <c r="JJD22" s="189"/>
      <c r="JJE22" s="189"/>
      <c r="JJF22" s="189"/>
      <c r="JJG22" s="189"/>
      <c r="JJH22" s="189"/>
      <c r="JJI22" s="189"/>
      <c r="JJJ22" s="189"/>
      <c r="JJK22" s="189"/>
      <c r="JJL22" s="189"/>
      <c r="JJM22" s="189"/>
      <c r="JJN22" s="189"/>
      <c r="JJO22" s="189"/>
      <c r="JJP22" s="189"/>
      <c r="JJQ22" s="189"/>
      <c r="JJR22" s="189"/>
      <c r="JJS22" s="189"/>
      <c r="JJT22" s="189"/>
      <c r="JJU22" s="189"/>
      <c r="JJV22" s="189"/>
      <c r="JJW22" s="189"/>
      <c r="JJX22" s="189"/>
      <c r="JJY22" s="189"/>
      <c r="JJZ22" s="189"/>
      <c r="JKA22" s="189"/>
      <c r="JKB22" s="189"/>
      <c r="JKC22" s="189"/>
      <c r="JKD22" s="189"/>
      <c r="JKE22" s="189"/>
      <c r="JKF22" s="189"/>
      <c r="JKG22" s="189"/>
      <c r="JKH22" s="189"/>
      <c r="JKI22" s="189"/>
      <c r="JKJ22" s="189"/>
      <c r="JKK22" s="189"/>
      <c r="JKL22" s="189"/>
      <c r="JKM22" s="189"/>
      <c r="JKN22" s="189"/>
      <c r="JKO22" s="189"/>
      <c r="JKP22" s="189"/>
      <c r="JKQ22" s="189"/>
      <c r="JKR22" s="189"/>
      <c r="JKS22" s="189"/>
      <c r="JKT22" s="189"/>
      <c r="JKU22" s="189"/>
      <c r="JKV22" s="189"/>
      <c r="JKW22" s="189"/>
      <c r="JKX22" s="189"/>
      <c r="JKY22" s="189"/>
      <c r="JKZ22" s="189"/>
      <c r="JLA22" s="189"/>
      <c r="JLB22" s="189"/>
      <c r="JLC22" s="189"/>
      <c r="JLD22" s="189"/>
      <c r="JLE22" s="189"/>
      <c r="JLF22" s="189"/>
      <c r="JLG22" s="189"/>
      <c r="JLH22" s="189"/>
      <c r="JLI22" s="189"/>
      <c r="JLJ22" s="189"/>
      <c r="JLK22" s="189"/>
      <c r="JLL22" s="189"/>
      <c r="JLM22" s="189"/>
      <c r="JLN22" s="189"/>
      <c r="JLO22" s="189"/>
      <c r="JLP22" s="189"/>
      <c r="JLQ22" s="189"/>
      <c r="JLR22" s="189"/>
      <c r="JLS22" s="189"/>
      <c r="JLT22" s="189"/>
      <c r="JLU22" s="189"/>
      <c r="JLV22" s="189"/>
      <c r="JLW22" s="189"/>
      <c r="JLX22" s="189"/>
      <c r="JLY22" s="189"/>
      <c r="JLZ22" s="189"/>
      <c r="JMA22" s="189"/>
      <c r="JMB22" s="189"/>
      <c r="JMC22" s="189"/>
      <c r="JMD22" s="189"/>
      <c r="JME22" s="189"/>
      <c r="JMF22" s="189"/>
      <c r="JMG22" s="189"/>
      <c r="JMH22" s="189"/>
      <c r="JMI22" s="189"/>
      <c r="JMJ22" s="189"/>
      <c r="JMK22" s="189"/>
      <c r="JML22" s="189"/>
      <c r="JMM22" s="189"/>
      <c r="JMN22" s="189"/>
      <c r="JMO22" s="189"/>
      <c r="JMP22" s="189"/>
      <c r="JMQ22" s="189"/>
      <c r="JMR22" s="189"/>
      <c r="JMS22" s="189"/>
      <c r="JMT22" s="189"/>
      <c r="JMU22" s="189"/>
      <c r="JMV22" s="189"/>
      <c r="JMW22" s="189"/>
      <c r="JMX22" s="189"/>
      <c r="JMY22" s="189"/>
      <c r="JMZ22" s="189"/>
      <c r="JNA22" s="189"/>
      <c r="JNB22" s="189"/>
      <c r="JNC22" s="189"/>
      <c r="JND22" s="189"/>
      <c r="JNE22" s="189"/>
      <c r="JNF22" s="189"/>
      <c r="JNG22" s="189"/>
      <c r="JNH22" s="189"/>
      <c r="JNI22" s="189"/>
      <c r="JNJ22" s="189"/>
      <c r="JNK22" s="189"/>
      <c r="JNL22" s="189"/>
      <c r="JNM22" s="189"/>
      <c r="JNN22" s="189"/>
      <c r="JNO22" s="189"/>
      <c r="JNP22" s="189"/>
      <c r="JNQ22" s="189"/>
      <c r="JNR22" s="189"/>
      <c r="JNS22" s="189"/>
      <c r="JNT22" s="189"/>
      <c r="JNU22" s="189"/>
      <c r="JNV22" s="189"/>
      <c r="JNW22" s="189"/>
      <c r="JNX22" s="189"/>
      <c r="JNY22" s="189"/>
      <c r="JNZ22" s="189"/>
      <c r="JOA22" s="189"/>
      <c r="JOB22" s="189"/>
      <c r="JOC22" s="189"/>
      <c r="JOD22" s="189"/>
      <c r="JOE22" s="189"/>
      <c r="JOF22" s="189"/>
      <c r="JOG22" s="189"/>
      <c r="JOH22" s="189"/>
      <c r="JOI22" s="189"/>
      <c r="JOJ22" s="189"/>
      <c r="JOK22" s="189"/>
      <c r="JOL22" s="189"/>
      <c r="JOM22" s="189"/>
      <c r="JON22" s="189"/>
      <c r="JOO22" s="189"/>
      <c r="JOP22" s="189"/>
      <c r="JOQ22" s="189"/>
      <c r="JOR22" s="189"/>
      <c r="JOS22" s="189"/>
      <c r="JOT22" s="189"/>
      <c r="JOU22" s="189"/>
      <c r="JOV22" s="189"/>
      <c r="JOW22" s="189"/>
      <c r="JOX22" s="189"/>
      <c r="JOY22" s="189"/>
      <c r="JOZ22" s="189"/>
      <c r="JPA22" s="189"/>
      <c r="JPB22" s="189"/>
      <c r="JPC22" s="189"/>
      <c r="JPD22" s="189"/>
      <c r="JPE22" s="189"/>
      <c r="JPF22" s="189"/>
      <c r="JPG22" s="189"/>
      <c r="JPH22" s="189"/>
      <c r="JPI22" s="189"/>
      <c r="JPJ22" s="189"/>
      <c r="JPK22" s="189"/>
      <c r="JPL22" s="189"/>
      <c r="JPM22" s="189"/>
      <c r="JPN22" s="189"/>
      <c r="JPO22" s="189"/>
      <c r="JPP22" s="189"/>
      <c r="JPQ22" s="189"/>
      <c r="JPR22" s="189"/>
      <c r="JPS22" s="189"/>
      <c r="JPT22" s="189"/>
      <c r="JPU22" s="189"/>
      <c r="JPV22" s="189"/>
      <c r="JPW22" s="189"/>
      <c r="JPX22" s="189"/>
      <c r="JPY22" s="189"/>
      <c r="JPZ22" s="189"/>
      <c r="JQA22" s="189"/>
      <c r="JQB22" s="189"/>
      <c r="JQC22" s="189"/>
      <c r="JQD22" s="189"/>
      <c r="JQE22" s="189"/>
      <c r="JQF22" s="189"/>
      <c r="JQG22" s="189"/>
      <c r="JQH22" s="189"/>
      <c r="JQI22" s="189"/>
      <c r="JQJ22" s="189"/>
      <c r="JQK22" s="189"/>
      <c r="JQL22" s="189"/>
      <c r="JQM22" s="189"/>
      <c r="JQN22" s="189"/>
      <c r="JQO22" s="189"/>
      <c r="JQP22" s="189"/>
      <c r="JQQ22" s="189"/>
      <c r="JQR22" s="189"/>
      <c r="JQS22" s="189"/>
      <c r="JQT22" s="189"/>
      <c r="JQU22" s="189"/>
      <c r="JQV22" s="189"/>
      <c r="JQW22" s="189"/>
      <c r="JQX22" s="189"/>
      <c r="JQY22" s="189"/>
      <c r="JQZ22" s="189"/>
      <c r="JRA22" s="189"/>
      <c r="JRB22" s="189"/>
      <c r="JRC22" s="189"/>
      <c r="JRD22" s="189"/>
      <c r="JRE22" s="189"/>
      <c r="JRF22" s="189"/>
      <c r="JRG22" s="189"/>
      <c r="JRH22" s="189"/>
      <c r="JRI22" s="189"/>
      <c r="JRJ22" s="189"/>
      <c r="JRK22" s="189"/>
      <c r="JRL22" s="189"/>
      <c r="JRM22" s="189"/>
      <c r="JRN22" s="189"/>
      <c r="JRO22" s="189"/>
      <c r="JRP22" s="189"/>
      <c r="JRQ22" s="189"/>
      <c r="JRR22" s="189"/>
      <c r="JRS22" s="189"/>
      <c r="JRT22" s="189"/>
      <c r="JRU22" s="189"/>
      <c r="JRV22" s="189"/>
      <c r="JRW22" s="189"/>
      <c r="JRX22" s="189"/>
      <c r="JRY22" s="189"/>
      <c r="JRZ22" s="189"/>
      <c r="JSA22" s="189"/>
      <c r="JSB22" s="189"/>
      <c r="JSC22" s="189"/>
      <c r="JSD22" s="189"/>
      <c r="JSE22" s="189"/>
      <c r="JSF22" s="189"/>
      <c r="JSG22" s="189"/>
      <c r="JSH22" s="189"/>
      <c r="JSI22" s="189"/>
      <c r="JSJ22" s="189"/>
      <c r="JSK22" s="189"/>
      <c r="JSL22" s="189"/>
      <c r="JSM22" s="189"/>
      <c r="JSN22" s="189"/>
      <c r="JSO22" s="189"/>
      <c r="JSP22" s="189"/>
      <c r="JSQ22" s="189"/>
      <c r="JSR22" s="189"/>
      <c r="JSS22" s="189"/>
      <c r="JST22" s="189"/>
      <c r="JSU22" s="189"/>
      <c r="JSV22" s="189"/>
      <c r="JSW22" s="189"/>
      <c r="JSX22" s="189"/>
      <c r="JSY22" s="189"/>
      <c r="JSZ22" s="189"/>
      <c r="JTA22" s="189"/>
      <c r="JTB22" s="189"/>
      <c r="JTC22" s="189"/>
      <c r="JTD22" s="189"/>
      <c r="JTE22" s="189"/>
      <c r="JTF22" s="189"/>
      <c r="JTG22" s="189"/>
      <c r="JTH22" s="189"/>
      <c r="JTI22" s="189"/>
      <c r="JTJ22" s="189"/>
      <c r="JTK22" s="189"/>
      <c r="JTL22" s="189"/>
      <c r="JTM22" s="189"/>
      <c r="JTN22" s="189"/>
      <c r="JTO22" s="189"/>
      <c r="JTP22" s="189"/>
      <c r="JTQ22" s="189"/>
      <c r="JTR22" s="189"/>
      <c r="JTS22" s="189"/>
      <c r="JTT22" s="189"/>
      <c r="JTU22" s="189"/>
      <c r="JTV22" s="189"/>
      <c r="JTW22" s="189"/>
      <c r="JTX22" s="189"/>
      <c r="JTY22" s="189"/>
      <c r="JTZ22" s="189"/>
      <c r="JUA22" s="189"/>
      <c r="JUB22" s="189"/>
      <c r="JUC22" s="189"/>
      <c r="JUD22" s="189"/>
      <c r="JUE22" s="189"/>
      <c r="JUF22" s="189"/>
      <c r="JUG22" s="189"/>
      <c r="JUH22" s="189"/>
      <c r="JUI22" s="189"/>
      <c r="JUJ22" s="189"/>
      <c r="JUK22" s="189"/>
      <c r="JUL22" s="189"/>
      <c r="JUM22" s="189"/>
      <c r="JUN22" s="189"/>
      <c r="JUO22" s="189"/>
      <c r="JUP22" s="189"/>
      <c r="JUQ22" s="189"/>
      <c r="JUR22" s="189"/>
      <c r="JUS22" s="189"/>
      <c r="JUT22" s="189"/>
      <c r="JUU22" s="189"/>
      <c r="JUV22" s="189"/>
      <c r="JUW22" s="189"/>
      <c r="JUX22" s="189"/>
      <c r="JUY22" s="189"/>
      <c r="JUZ22" s="189"/>
      <c r="JVA22" s="189"/>
      <c r="JVB22" s="189"/>
      <c r="JVC22" s="189"/>
      <c r="JVD22" s="189"/>
      <c r="JVE22" s="189"/>
      <c r="JVF22" s="189"/>
      <c r="JVG22" s="189"/>
      <c r="JVH22" s="189"/>
      <c r="JVI22" s="189"/>
      <c r="JVJ22" s="189"/>
      <c r="JVK22" s="189"/>
      <c r="JVL22" s="189"/>
      <c r="JVM22" s="189"/>
      <c r="JVN22" s="189"/>
      <c r="JVO22" s="189"/>
      <c r="JVP22" s="189"/>
      <c r="JVQ22" s="189"/>
      <c r="JVR22" s="189"/>
      <c r="JVS22" s="189"/>
      <c r="JVT22" s="189"/>
      <c r="JVU22" s="189"/>
      <c r="JVV22" s="189"/>
      <c r="JVW22" s="189"/>
      <c r="JVX22" s="189"/>
      <c r="JVY22" s="189"/>
      <c r="JVZ22" s="189"/>
      <c r="JWA22" s="189"/>
      <c r="JWB22" s="189"/>
      <c r="JWC22" s="189"/>
      <c r="JWD22" s="189"/>
      <c r="JWE22" s="189"/>
      <c r="JWF22" s="189"/>
      <c r="JWG22" s="189"/>
      <c r="JWH22" s="189"/>
      <c r="JWI22" s="189"/>
      <c r="JWJ22" s="189"/>
      <c r="JWK22" s="189"/>
      <c r="JWL22" s="189"/>
      <c r="JWM22" s="189"/>
      <c r="JWN22" s="189"/>
      <c r="JWO22" s="189"/>
      <c r="JWP22" s="189"/>
      <c r="JWQ22" s="189"/>
      <c r="JWR22" s="189"/>
      <c r="JWS22" s="189"/>
      <c r="JWT22" s="189"/>
      <c r="JWU22" s="189"/>
      <c r="JWV22" s="189"/>
      <c r="JWW22" s="189"/>
      <c r="JWX22" s="189"/>
      <c r="JWY22" s="189"/>
      <c r="JWZ22" s="189"/>
      <c r="JXA22" s="189"/>
      <c r="JXB22" s="189"/>
      <c r="JXC22" s="189"/>
      <c r="JXD22" s="189"/>
      <c r="JXE22" s="189"/>
      <c r="JXF22" s="189"/>
      <c r="JXG22" s="189"/>
      <c r="JXH22" s="189"/>
      <c r="JXI22" s="189"/>
      <c r="JXJ22" s="189"/>
      <c r="JXK22" s="189"/>
      <c r="JXL22" s="189"/>
      <c r="JXM22" s="189"/>
      <c r="JXN22" s="189"/>
      <c r="JXO22" s="189"/>
      <c r="JXP22" s="189"/>
      <c r="JXQ22" s="189"/>
      <c r="JXR22" s="189"/>
      <c r="JXS22" s="189"/>
      <c r="JXT22" s="189"/>
      <c r="JXU22" s="189"/>
      <c r="JXV22" s="189"/>
      <c r="JXW22" s="189"/>
      <c r="JXX22" s="189"/>
      <c r="JXY22" s="189"/>
      <c r="JXZ22" s="189"/>
      <c r="JYA22" s="189"/>
      <c r="JYB22" s="189"/>
      <c r="JYC22" s="189"/>
      <c r="JYD22" s="189"/>
      <c r="JYE22" s="189"/>
      <c r="JYF22" s="189"/>
      <c r="JYG22" s="189"/>
      <c r="JYH22" s="189"/>
      <c r="JYI22" s="189"/>
      <c r="JYJ22" s="189"/>
      <c r="JYK22" s="189"/>
      <c r="JYL22" s="189"/>
      <c r="JYM22" s="189"/>
      <c r="JYN22" s="189"/>
      <c r="JYO22" s="189"/>
      <c r="JYP22" s="189"/>
      <c r="JYQ22" s="189"/>
      <c r="JYR22" s="189"/>
      <c r="JYS22" s="189"/>
      <c r="JYT22" s="189"/>
      <c r="JYU22" s="189"/>
      <c r="JYV22" s="189"/>
      <c r="JYW22" s="189"/>
      <c r="JYX22" s="189"/>
      <c r="JYY22" s="189"/>
      <c r="JYZ22" s="189"/>
      <c r="JZA22" s="189"/>
      <c r="JZB22" s="189"/>
      <c r="JZC22" s="189"/>
      <c r="JZD22" s="189"/>
      <c r="JZE22" s="189"/>
      <c r="JZF22" s="189"/>
      <c r="JZG22" s="189"/>
      <c r="JZH22" s="189"/>
      <c r="JZI22" s="189"/>
      <c r="JZJ22" s="189"/>
      <c r="JZK22" s="189"/>
      <c r="JZL22" s="189"/>
      <c r="JZM22" s="189"/>
      <c r="JZN22" s="189"/>
      <c r="JZO22" s="189"/>
      <c r="JZP22" s="189"/>
      <c r="JZQ22" s="189"/>
      <c r="JZR22" s="189"/>
      <c r="JZS22" s="189"/>
      <c r="JZT22" s="189"/>
      <c r="JZU22" s="189"/>
      <c r="JZV22" s="189"/>
      <c r="JZW22" s="189"/>
      <c r="JZX22" s="189"/>
      <c r="JZY22" s="189"/>
      <c r="JZZ22" s="189"/>
      <c r="KAA22" s="189"/>
      <c r="KAB22" s="189"/>
      <c r="KAC22" s="189"/>
      <c r="KAD22" s="189"/>
      <c r="KAE22" s="189"/>
      <c r="KAF22" s="189"/>
      <c r="KAG22" s="189"/>
      <c r="KAH22" s="189"/>
      <c r="KAI22" s="189"/>
      <c r="KAJ22" s="189"/>
      <c r="KAK22" s="189"/>
      <c r="KAL22" s="189"/>
      <c r="KAM22" s="189"/>
      <c r="KAN22" s="189"/>
      <c r="KAO22" s="189"/>
      <c r="KAP22" s="189"/>
      <c r="KAQ22" s="189"/>
      <c r="KAR22" s="189"/>
      <c r="KAS22" s="189"/>
      <c r="KAT22" s="189"/>
      <c r="KAU22" s="189"/>
      <c r="KAV22" s="189"/>
      <c r="KAW22" s="189"/>
      <c r="KAX22" s="189"/>
      <c r="KAY22" s="189"/>
      <c r="KAZ22" s="189"/>
      <c r="KBA22" s="189"/>
      <c r="KBB22" s="189"/>
      <c r="KBC22" s="189"/>
      <c r="KBD22" s="189"/>
      <c r="KBE22" s="189"/>
      <c r="KBF22" s="189"/>
      <c r="KBG22" s="189"/>
      <c r="KBH22" s="189"/>
      <c r="KBI22" s="189"/>
      <c r="KBJ22" s="189"/>
      <c r="KBK22" s="189"/>
      <c r="KBL22" s="189"/>
      <c r="KBM22" s="189"/>
      <c r="KBN22" s="189"/>
      <c r="KBO22" s="189"/>
      <c r="KBP22" s="189"/>
      <c r="KBQ22" s="189"/>
      <c r="KBR22" s="189"/>
      <c r="KBS22" s="189"/>
      <c r="KBT22" s="189"/>
      <c r="KBU22" s="189"/>
      <c r="KBV22" s="189"/>
      <c r="KBW22" s="189"/>
      <c r="KBX22" s="189"/>
      <c r="KBY22" s="189"/>
      <c r="KBZ22" s="189"/>
      <c r="KCA22" s="189"/>
      <c r="KCB22" s="189"/>
      <c r="KCC22" s="189"/>
      <c r="KCD22" s="189"/>
      <c r="KCE22" s="189"/>
      <c r="KCF22" s="189"/>
      <c r="KCG22" s="189"/>
      <c r="KCH22" s="189"/>
      <c r="KCI22" s="189"/>
      <c r="KCJ22" s="189"/>
      <c r="KCK22" s="189"/>
      <c r="KCL22" s="189"/>
      <c r="KCM22" s="189"/>
      <c r="KCN22" s="189"/>
      <c r="KCO22" s="189"/>
      <c r="KCP22" s="189"/>
      <c r="KCQ22" s="189"/>
      <c r="KCR22" s="189"/>
      <c r="KCS22" s="189"/>
      <c r="KCT22" s="189"/>
      <c r="KCU22" s="189"/>
      <c r="KCV22" s="189"/>
      <c r="KCW22" s="189"/>
      <c r="KCX22" s="189"/>
      <c r="KCY22" s="189"/>
      <c r="KCZ22" s="189"/>
      <c r="KDA22" s="189"/>
      <c r="KDB22" s="189"/>
      <c r="KDC22" s="189"/>
      <c r="KDD22" s="189"/>
      <c r="KDE22" s="189"/>
      <c r="KDF22" s="189"/>
      <c r="KDG22" s="189"/>
      <c r="KDH22" s="189"/>
      <c r="KDI22" s="189"/>
      <c r="KDJ22" s="189"/>
      <c r="KDK22" s="189"/>
      <c r="KDL22" s="189"/>
      <c r="KDM22" s="189"/>
      <c r="KDN22" s="189"/>
      <c r="KDO22" s="189"/>
      <c r="KDP22" s="189"/>
      <c r="KDQ22" s="189"/>
      <c r="KDR22" s="189"/>
      <c r="KDS22" s="189"/>
      <c r="KDT22" s="189"/>
      <c r="KDU22" s="189"/>
      <c r="KDV22" s="189"/>
      <c r="KDW22" s="189"/>
      <c r="KDX22" s="189"/>
      <c r="KDY22" s="189"/>
      <c r="KDZ22" s="189"/>
      <c r="KEA22" s="189"/>
      <c r="KEB22" s="189"/>
      <c r="KEC22" s="189"/>
      <c r="KED22" s="189"/>
      <c r="KEE22" s="189"/>
      <c r="KEF22" s="189"/>
      <c r="KEG22" s="189"/>
      <c r="KEH22" s="189"/>
      <c r="KEI22" s="189"/>
      <c r="KEJ22" s="189"/>
      <c r="KEK22" s="189"/>
      <c r="KEL22" s="189"/>
      <c r="KEM22" s="189"/>
      <c r="KEN22" s="189"/>
      <c r="KEO22" s="189"/>
      <c r="KEP22" s="189"/>
      <c r="KEQ22" s="189"/>
      <c r="KER22" s="189"/>
      <c r="KES22" s="189"/>
      <c r="KET22" s="189"/>
      <c r="KEU22" s="189"/>
      <c r="KEV22" s="189"/>
      <c r="KEW22" s="189"/>
      <c r="KEX22" s="189"/>
      <c r="KEY22" s="189"/>
      <c r="KEZ22" s="189"/>
      <c r="KFA22" s="189"/>
      <c r="KFB22" s="189"/>
      <c r="KFC22" s="189"/>
      <c r="KFD22" s="189"/>
      <c r="KFE22" s="189"/>
      <c r="KFF22" s="189"/>
      <c r="KFG22" s="189"/>
      <c r="KFH22" s="189"/>
      <c r="KFI22" s="189"/>
      <c r="KFJ22" s="189"/>
      <c r="KFK22" s="189"/>
      <c r="KFL22" s="189"/>
      <c r="KFM22" s="189"/>
      <c r="KFN22" s="189"/>
      <c r="KFO22" s="189"/>
      <c r="KFP22" s="189"/>
      <c r="KFQ22" s="189"/>
      <c r="KFR22" s="189"/>
      <c r="KFS22" s="189"/>
      <c r="KFT22" s="189"/>
      <c r="KFU22" s="189"/>
      <c r="KFV22" s="189"/>
      <c r="KFW22" s="189"/>
      <c r="KFX22" s="189"/>
      <c r="KFY22" s="189"/>
      <c r="KFZ22" s="189"/>
      <c r="KGA22" s="189"/>
      <c r="KGB22" s="189"/>
      <c r="KGC22" s="189"/>
      <c r="KGD22" s="189"/>
      <c r="KGE22" s="189"/>
      <c r="KGF22" s="189"/>
      <c r="KGG22" s="189"/>
      <c r="KGH22" s="189"/>
      <c r="KGI22" s="189"/>
      <c r="KGJ22" s="189"/>
      <c r="KGK22" s="189"/>
      <c r="KGL22" s="189"/>
      <c r="KGM22" s="189"/>
      <c r="KGN22" s="189"/>
      <c r="KGO22" s="189"/>
      <c r="KGP22" s="189"/>
      <c r="KGQ22" s="189"/>
      <c r="KGR22" s="189"/>
      <c r="KGS22" s="189"/>
      <c r="KGT22" s="189"/>
      <c r="KGU22" s="189"/>
      <c r="KGV22" s="189"/>
      <c r="KGW22" s="189"/>
      <c r="KGX22" s="189"/>
      <c r="KGY22" s="189"/>
      <c r="KGZ22" s="189"/>
      <c r="KHA22" s="189"/>
      <c r="KHB22" s="189"/>
      <c r="KHC22" s="189"/>
      <c r="KHD22" s="189"/>
      <c r="KHE22" s="189"/>
      <c r="KHF22" s="189"/>
      <c r="KHG22" s="189"/>
      <c r="KHH22" s="189"/>
      <c r="KHI22" s="189"/>
      <c r="KHJ22" s="189"/>
      <c r="KHK22" s="189"/>
      <c r="KHL22" s="189"/>
      <c r="KHM22" s="189"/>
      <c r="KHN22" s="189"/>
      <c r="KHO22" s="189"/>
      <c r="KHP22" s="189"/>
      <c r="KHQ22" s="189"/>
      <c r="KHR22" s="189"/>
      <c r="KHS22" s="189"/>
      <c r="KHT22" s="189"/>
      <c r="KHU22" s="189"/>
      <c r="KHV22" s="189"/>
      <c r="KHW22" s="189"/>
      <c r="KHX22" s="189"/>
      <c r="KHY22" s="189"/>
      <c r="KHZ22" s="189"/>
      <c r="KIA22" s="189"/>
      <c r="KIB22" s="189"/>
      <c r="KIC22" s="189"/>
      <c r="KID22" s="189"/>
      <c r="KIE22" s="189"/>
      <c r="KIF22" s="189"/>
      <c r="KIG22" s="189"/>
      <c r="KIH22" s="189"/>
      <c r="KII22" s="189"/>
      <c r="KIJ22" s="189"/>
      <c r="KIK22" s="189"/>
      <c r="KIL22" s="189"/>
      <c r="KIM22" s="189"/>
      <c r="KIN22" s="189"/>
      <c r="KIO22" s="189"/>
      <c r="KIP22" s="189"/>
      <c r="KIQ22" s="189"/>
      <c r="KIR22" s="189"/>
      <c r="KIS22" s="189"/>
      <c r="KIT22" s="189"/>
      <c r="KIU22" s="189"/>
      <c r="KIV22" s="189"/>
      <c r="KIW22" s="189"/>
      <c r="KIX22" s="189"/>
      <c r="KIY22" s="189"/>
      <c r="KIZ22" s="189"/>
      <c r="KJA22" s="189"/>
      <c r="KJB22" s="189"/>
      <c r="KJC22" s="189"/>
      <c r="KJD22" s="189"/>
      <c r="KJE22" s="189"/>
      <c r="KJF22" s="189"/>
      <c r="KJG22" s="189"/>
      <c r="KJH22" s="189"/>
      <c r="KJI22" s="189"/>
      <c r="KJJ22" s="189"/>
      <c r="KJK22" s="189"/>
      <c r="KJL22" s="189"/>
      <c r="KJM22" s="189"/>
      <c r="KJN22" s="189"/>
      <c r="KJO22" s="189"/>
      <c r="KJP22" s="189"/>
      <c r="KJQ22" s="189"/>
      <c r="KJR22" s="189"/>
      <c r="KJS22" s="189"/>
      <c r="KJT22" s="189"/>
      <c r="KJU22" s="189"/>
      <c r="KJV22" s="189"/>
      <c r="KJW22" s="189"/>
      <c r="KJX22" s="189"/>
      <c r="KJY22" s="189"/>
      <c r="KJZ22" s="189"/>
      <c r="KKA22" s="189"/>
      <c r="KKB22" s="189"/>
      <c r="KKC22" s="189"/>
      <c r="KKD22" s="189"/>
      <c r="KKE22" s="189"/>
      <c r="KKF22" s="189"/>
      <c r="KKG22" s="189"/>
      <c r="KKH22" s="189"/>
      <c r="KKI22" s="189"/>
      <c r="KKJ22" s="189"/>
      <c r="KKK22" s="189"/>
      <c r="KKL22" s="189"/>
      <c r="KKM22" s="189"/>
      <c r="KKN22" s="189"/>
      <c r="KKO22" s="189"/>
      <c r="KKP22" s="189"/>
      <c r="KKQ22" s="189"/>
      <c r="KKR22" s="189"/>
      <c r="KKS22" s="189"/>
      <c r="KKT22" s="189"/>
      <c r="KKU22" s="189"/>
      <c r="KKV22" s="189"/>
      <c r="KKW22" s="189"/>
      <c r="KKX22" s="189"/>
      <c r="KKY22" s="189"/>
      <c r="KKZ22" s="189"/>
      <c r="KLA22" s="189"/>
      <c r="KLB22" s="189"/>
      <c r="KLC22" s="189"/>
      <c r="KLD22" s="189"/>
      <c r="KLE22" s="189"/>
      <c r="KLF22" s="189"/>
      <c r="KLG22" s="189"/>
      <c r="KLH22" s="189"/>
      <c r="KLI22" s="189"/>
      <c r="KLJ22" s="189"/>
      <c r="KLK22" s="189"/>
      <c r="KLL22" s="189"/>
      <c r="KLM22" s="189"/>
      <c r="KLN22" s="189"/>
      <c r="KLO22" s="189"/>
      <c r="KLP22" s="189"/>
      <c r="KLQ22" s="189"/>
      <c r="KLR22" s="189"/>
      <c r="KLS22" s="189"/>
      <c r="KLT22" s="189"/>
      <c r="KLU22" s="189"/>
      <c r="KLV22" s="189"/>
      <c r="KLW22" s="189"/>
      <c r="KLX22" s="189"/>
      <c r="KLY22" s="189"/>
      <c r="KLZ22" s="189"/>
      <c r="KMA22" s="189"/>
      <c r="KMB22" s="189"/>
      <c r="KMC22" s="189"/>
      <c r="KMD22" s="189"/>
      <c r="KME22" s="189"/>
      <c r="KMF22" s="189"/>
      <c r="KMG22" s="189"/>
      <c r="KMH22" s="189"/>
      <c r="KMI22" s="189"/>
      <c r="KMJ22" s="189"/>
      <c r="KMK22" s="189"/>
      <c r="KML22" s="189"/>
      <c r="KMM22" s="189"/>
      <c r="KMN22" s="189"/>
      <c r="KMO22" s="189"/>
      <c r="KMP22" s="189"/>
      <c r="KMQ22" s="189"/>
      <c r="KMR22" s="189"/>
      <c r="KMS22" s="189"/>
      <c r="KMT22" s="189"/>
      <c r="KMU22" s="189"/>
      <c r="KMV22" s="189"/>
      <c r="KMW22" s="189"/>
      <c r="KMX22" s="189"/>
      <c r="KMY22" s="189"/>
      <c r="KMZ22" s="189"/>
      <c r="KNA22" s="189"/>
      <c r="KNB22" s="189"/>
      <c r="KNC22" s="189"/>
      <c r="KND22" s="189"/>
      <c r="KNE22" s="189"/>
      <c r="KNF22" s="189"/>
      <c r="KNG22" s="189"/>
      <c r="KNH22" s="189"/>
      <c r="KNI22" s="189"/>
      <c r="KNJ22" s="189"/>
      <c r="KNK22" s="189"/>
      <c r="KNL22" s="189"/>
      <c r="KNM22" s="189"/>
      <c r="KNN22" s="189"/>
      <c r="KNO22" s="189"/>
      <c r="KNP22" s="189"/>
      <c r="KNQ22" s="189"/>
      <c r="KNR22" s="189"/>
      <c r="KNS22" s="189"/>
      <c r="KNT22" s="189"/>
      <c r="KNU22" s="189"/>
      <c r="KNV22" s="189"/>
      <c r="KNW22" s="189"/>
      <c r="KNX22" s="189"/>
      <c r="KNY22" s="189"/>
      <c r="KNZ22" s="189"/>
      <c r="KOA22" s="189"/>
      <c r="KOB22" s="189"/>
      <c r="KOC22" s="189"/>
      <c r="KOD22" s="189"/>
      <c r="KOE22" s="189"/>
      <c r="KOF22" s="189"/>
      <c r="KOG22" s="189"/>
      <c r="KOH22" s="189"/>
      <c r="KOI22" s="189"/>
      <c r="KOJ22" s="189"/>
      <c r="KOK22" s="189"/>
      <c r="KOL22" s="189"/>
      <c r="KOM22" s="189"/>
      <c r="KON22" s="189"/>
      <c r="KOO22" s="189"/>
      <c r="KOP22" s="189"/>
      <c r="KOQ22" s="189"/>
      <c r="KOR22" s="189"/>
      <c r="KOS22" s="189"/>
      <c r="KOT22" s="189"/>
      <c r="KOU22" s="189"/>
      <c r="KOV22" s="189"/>
      <c r="KOW22" s="189"/>
      <c r="KOX22" s="189"/>
      <c r="KOY22" s="189"/>
      <c r="KOZ22" s="189"/>
      <c r="KPA22" s="189"/>
      <c r="KPB22" s="189"/>
      <c r="KPC22" s="189"/>
      <c r="KPD22" s="189"/>
      <c r="KPE22" s="189"/>
      <c r="KPF22" s="189"/>
      <c r="KPG22" s="189"/>
      <c r="KPH22" s="189"/>
      <c r="KPI22" s="189"/>
      <c r="KPJ22" s="189"/>
      <c r="KPK22" s="189"/>
      <c r="KPL22" s="189"/>
      <c r="KPM22" s="189"/>
      <c r="KPN22" s="189"/>
      <c r="KPO22" s="189"/>
      <c r="KPP22" s="189"/>
      <c r="KPQ22" s="189"/>
      <c r="KPR22" s="189"/>
      <c r="KPS22" s="189"/>
      <c r="KPT22" s="189"/>
      <c r="KPU22" s="189"/>
      <c r="KPV22" s="189"/>
      <c r="KPW22" s="189"/>
      <c r="KPX22" s="189"/>
      <c r="KPY22" s="189"/>
      <c r="KPZ22" s="189"/>
      <c r="KQA22" s="189"/>
      <c r="KQB22" s="189"/>
      <c r="KQC22" s="189"/>
      <c r="KQD22" s="189"/>
      <c r="KQE22" s="189"/>
      <c r="KQF22" s="189"/>
      <c r="KQG22" s="189"/>
      <c r="KQH22" s="189"/>
      <c r="KQI22" s="189"/>
      <c r="KQJ22" s="189"/>
      <c r="KQK22" s="189"/>
      <c r="KQL22" s="189"/>
      <c r="KQM22" s="189"/>
      <c r="KQN22" s="189"/>
      <c r="KQO22" s="189"/>
      <c r="KQP22" s="189"/>
      <c r="KQQ22" s="189"/>
      <c r="KQR22" s="189"/>
      <c r="KQS22" s="189"/>
      <c r="KQT22" s="189"/>
      <c r="KQU22" s="189"/>
      <c r="KQV22" s="189"/>
      <c r="KQW22" s="189"/>
      <c r="KQX22" s="189"/>
      <c r="KQY22" s="189"/>
      <c r="KQZ22" s="189"/>
      <c r="KRA22" s="189"/>
      <c r="KRB22" s="189"/>
      <c r="KRC22" s="189"/>
      <c r="KRD22" s="189"/>
      <c r="KRE22" s="189"/>
      <c r="KRF22" s="189"/>
      <c r="KRG22" s="189"/>
      <c r="KRH22" s="189"/>
      <c r="KRI22" s="189"/>
      <c r="KRJ22" s="189"/>
      <c r="KRK22" s="189"/>
      <c r="KRL22" s="189"/>
      <c r="KRM22" s="189"/>
      <c r="KRN22" s="189"/>
      <c r="KRO22" s="189"/>
      <c r="KRP22" s="189"/>
      <c r="KRQ22" s="189"/>
      <c r="KRR22" s="189"/>
      <c r="KRS22" s="189"/>
      <c r="KRT22" s="189"/>
      <c r="KRU22" s="189"/>
      <c r="KRV22" s="189"/>
      <c r="KRW22" s="189"/>
      <c r="KRX22" s="189"/>
      <c r="KRY22" s="189"/>
      <c r="KRZ22" s="189"/>
      <c r="KSA22" s="189"/>
      <c r="KSB22" s="189"/>
      <c r="KSC22" s="189"/>
      <c r="KSD22" s="189"/>
      <c r="KSE22" s="189"/>
      <c r="KSF22" s="189"/>
      <c r="KSG22" s="189"/>
      <c r="KSH22" s="189"/>
      <c r="KSI22" s="189"/>
      <c r="KSJ22" s="189"/>
      <c r="KSK22" s="189"/>
      <c r="KSL22" s="189"/>
      <c r="KSM22" s="189"/>
      <c r="KSN22" s="189"/>
      <c r="KSO22" s="189"/>
      <c r="KSP22" s="189"/>
      <c r="KSQ22" s="189"/>
      <c r="KSR22" s="189"/>
      <c r="KSS22" s="189"/>
      <c r="KST22" s="189"/>
      <c r="KSU22" s="189"/>
      <c r="KSV22" s="189"/>
      <c r="KSW22" s="189"/>
      <c r="KSX22" s="189"/>
      <c r="KSY22" s="189"/>
      <c r="KSZ22" s="189"/>
      <c r="KTA22" s="189"/>
      <c r="KTB22" s="189"/>
      <c r="KTC22" s="189"/>
      <c r="KTD22" s="189"/>
      <c r="KTE22" s="189"/>
      <c r="KTF22" s="189"/>
      <c r="KTG22" s="189"/>
      <c r="KTH22" s="189"/>
      <c r="KTI22" s="189"/>
      <c r="KTJ22" s="189"/>
      <c r="KTK22" s="189"/>
      <c r="KTL22" s="189"/>
      <c r="KTM22" s="189"/>
      <c r="KTN22" s="189"/>
      <c r="KTO22" s="189"/>
      <c r="KTP22" s="189"/>
      <c r="KTQ22" s="189"/>
      <c r="KTR22" s="189"/>
      <c r="KTS22" s="189"/>
      <c r="KTT22" s="189"/>
      <c r="KTU22" s="189"/>
      <c r="KTV22" s="189"/>
      <c r="KTW22" s="189"/>
      <c r="KTX22" s="189"/>
      <c r="KTY22" s="189"/>
      <c r="KTZ22" s="189"/>
      <c r="KUA22" s="189"/>
      <c r="KUB22" s="189"/>
      <c r="KUC22" s="189"/>
      <c r="KUD22" s="189"/>
      <c r="KUE22" s="189"/>
      <c r="KUF22" s="189"/>
      <c r="KUG22" s="189"/>
      <c r="KUH22" s="189"/>
      <c r="KUI22" s="189"/>
      <c r="KUJ22" s="189"/>
      <c r="KUK22" s="189"/>
      <c r="KUL22" s="189"/>
      <c r="KUM22" s="189"/>
      <c r="KUN22" s="189"/>
      <c r="KUO22" s="189"/>
      <c r="KUP22" s="189"/>
      <c r="KUQ22" s="189"/>
      <c r="KUR22" s="189"/>
      <c r="KUS22" s="189"/>
      <c r="KUT22" s="189"/>
      <c r="KUU22" s="189"/>
      <c r="KUV22" s="189"/>
      <c r="KUW22" s="189"/>
      <c r="KUX22" s="189"/>
      <c r="KUY22" s="189"/>
      <c r="KUZ22" s="189"/>
      <c r="KVA22" s="189"/>
      <c r="KVB22" s="189"/>
      <c r="KVC22" s="189"/>
      <c r="KVD22" s="189"/>
      <c r="KVE22" s="189"/>
      <c r="KVF22" s="189"/>
      <c r="KVG22" s="189"/>
      <c r="KVH22" s="189"/>
      <c r="KVI22" s="189"/>
      <c r="KVJ22" s="189"/>
      <c r="KVK22" s="189"/>
      <c r="KVL22" s="189"/>
      <c r="KVM22" s="189"/>
      <c r="KVN22" s="189"/>
      <c r="KVO22" s="189"/>
      <c r="KVP22" s="189"/>
      <c r="KVQ22" s="189"/>
      <c r="KVR22" s="189"/>
      <c r="KVS22" s="189"/>
      <c r="KVT22" s="189"/>
      <c r="KVU22" s="189"/>
      <c r="KVV22" s="189"/>
      <c r="KVW22" s="189"/>
      <c r="KVX22" s="189"/>
      <c r="KVY22" s="189"/>
      <c r="KVZ22" s="189"/>
      <c r="KWA22" s="189"/>
      <c r="KWB22" s="189"/>
      <c r="KWC22" s="189"/>
      <c r="KWD22" s="189"/>
      <c r="KWE22" s="189"/>
      <c r="KWF22" s="189"/>
      <c r="KWG22" s="189"/>
      <c r="KWH22" s="189"/>
      <c r="KWI22" s="189"/>
      <c r="KWJ22" s="189"/>
      <c r="KWK22" s="189"/>
      <c r="KWL22" s="189"/>
      <c r="KWM22" s="189"/>
      <c r="KWN22" s="189"/>
      <c r="KWO22" s="189"/>
      <c r="KWP22" s="189"/>
      <c r="KWQ22" s="189"/>
      <c r="KWR22" s="189"/>
      <c r="KWS22" s="189"/>
      <c r="KWT22" s="189"/>
      <c r="KWU22" s="189"/>
      <c r="KWV22" s="189"/>
      <c r="KWW22" s="189"/>
      <c r="KWX22" s="189"/>
      <c r="KWY22" s="189"/>
      <c r="KWZ22" s="189"/>
      <c r="KXA22" s="189"/>
      <c r="KXB22" s="189"/>
      <c r="KXC22" s="189"/>
      <c r="KXD22" s="189"/>
      <c r="KXE22" s="189"/>
      <c r="KXF22" s="189"/>
      <c r="KXG22" s="189"/>
      <c r="KXH22" s="189"/>
      <c r="KXI22" s="189"/>
      <c r="KXJ22" s="189"/>
      <c r="KXK22" s="189"/>
      <c r="KXL22" s="189"/>
      <c r="KXM22" s="189"/>
      <c r="KXN22" s="189"/>
      <c r="KXO22" s="189"/>
      <c r="KXP22" s="189"/>
      <c r="KXQ22" s="189"/>
      <c r="KXR22" s="189"/>
      <c r="KXS22" s="189"/>
      <c r="KXT22" s="189"/>
      <c r="KXU22" s="189"/>
      <c r="KXV22" s="189"/>
      <c r="KXW22" s="189"/>
      <c r="KXX22" s="189"/>
      <c r="KXY22" s="189"/>
      <c r="KXZ22" s="189"/>
      <c r="KYA22" s="189"/>
      <c r="KYB22" s="189"/>
      <c r="KYC22" s="189"/>
      <c r="KYD22" s="189"/>
      <c r="KYE22" s="189"/>
      <c r="KYF22" s="189"/>
      <c r="KYG22" s="189"/>
      <c r="KYH22" s="189"/>
      <c r="KYI22" s="189"/>
      <c r="KYJ22" s="189"/>
      <c r="KYK22" s="189"/>
      <c r="KYL22" s="189"/>
      <c r="KYM22" s="189"/>
      <c r="KYN22" s="189"/>
      <c r="KYO22" s="189"/>
      <c r="KYP22" s="189"/>
      <c r="KYQ22" s="189"/>
      <c r="KYR22" s="189"/>
      <c r="KYS22" s="189"/>
      <c r="KYT22" s="189"/>
      <c r="KYU22" s="189"/>
      <c r="KYV22" s="189"/>
      <c r="KYW22" s="189"/>
      <c r="KYX22" s="189"/>
      <c r="KYY22" s="189"/>
      <c r="KYZ22" s="189"/>
      <c r="KZA22" s="189"/>
      <c r="KZB22" s="189"/>
      <c r="KZC22" s="189"/>
      <c r="KZD22" s="189"/>
      <c r="KZE22" s="189"/>
      <c r="KZF22" s="189"/>
      <c r="KZG22" s="189"/>
      <c r="KZH22" s="189"/>
      <c r="KZI22" s="189"/>
      <c r="KZJ22" s="189"/>
      <c r="KZK22" s="189"/>
      <c r="KZL22" s="189"/>
      <c r="KZM22" s="189"/>
      <c r="KZN22" s="189"/>
      <c r="KZO22" s="189"/>
      <c r="KZP22" s="189"/>
      <c r="KZQ22" s="189"/>
      <c r="KZR22" s="189"/>
      <c r="KZS22" s="189"/>
      <c r="KZT22" s="189"/>
      <c r="KZU22" s="189"/>
      <c r="KZV22" s="189"/>
      <c r="KZW22" s="189"/>
      <c r="KZX22" s="189"/>
      <c r="KZY22" s="189"/>
      <c r="KZZ22" s="189"/>
      <c r="LAA22" s="189"/>
      <c r="LAB22" s="189"/>
      <c r="LAC22" s="189"/>
      <c r="LAD22" s="189"/>
      <c r="LAE22" s="189"/>
      <c r="LAF22" s="189"/>
      <c r="LAG22" s="189"/>
      <c r="LAH22" s="189"/>
      <c r="LAI22" s="189"/>
      <c r="LAJ22" s="189"/>
      <c r="LAK22" s="189"/>
      <c r="LAL22" s="189"/>
      <c r="LAM22" s="189"/>
      <c r="LAN22" s="189"/>
      <c r="LAO22" s="189"/>
      <c r="LAP22" s="189"/>
      <c r="LAQ22" s="189"/>
      <c r="LAR22" s="189"/>
      <c r="LAS22" s="189"/>
      <c r="LAT22" s="189"/>
      <c r="LAU22" s="189"/>
      <c r="LAV22" s="189"/>
      <c r="LAW22" s="189"/>
      <c r="LAX22" s="189"/>
      <c r="LAY22" s="189"/>
      <c r="LAZ22" s="189"/>
      <c r="LBA22" s="189"/>
      <c r="LBB22" s="189"/>
      <c r="LBC22" s="189"/>
      <c r="LBD22" s="189"/>
      <c r="LBE22" s="189"/>
      <c r="LBF22" s="189"/>
      <c r="LBG22" s="189"/>
      <c r="LBH22" s="189"/>
      <c r="LBI22" s="189"/>
      <c r="LBJ22" s="189"/>
      <c r="LBK22" s="189"/>
      <c r="LBL22" s="189"/>
      <c r="LBM22" s="189"/>
      <c r="LBN22" s="189"/>
      <c r="LBO22" s="189"/>
      <c r="LBP22" s="189"/>
      <c r="LBQ22" s="189"/>
      <c r="LBR22" s="189"/>
      <c r="LBS22" s="189"/>
      <c r="LBT22" s="189"/>
      <c r="LBU22" s="189"/>
      <c r="LBV22" s="189"/>
      <c r="LBW22" s="189"/>
      <c r="LBX22" s="189"/>
      <c r="LBY22" s="189"/>
      <c r="LBZ22" s="189"/>
      <c r="LCA22" s="189"/>
      <c r="LCB22" s="189"/>
      <c r="LCC22" s="189"/>
      <c r="LCD22" s="189"/>
      <c r="LCE22" s="189"/>
      <c r="LCF22" s="189"/>
      <c r="LCG22" s="189"/>
      <c r="LCH22" s="189"/>
      <c r="LCI22" s="189"/>
      <c r="LCJ22" s="189"/>
      <c r="LCK22" s="189"/>
      <c r="LCL22" s="189"/>
      <c r="LCM22" s="189"/>
      <c r="LCN22" s="189"/>
      <c r="LCO22" s="189"/>
      <c r="LCP22" s="189"/>
      <c r="LCQ22" s="189"/>
      <c r="LCR22" s="189"/>
      <c r="LCS22" s="189"/>
      <c r="LCT22" s="189"/>
      <c r="LCU22" s="189"/>
      <c r="LCV22" s="189"/>
      <c r="LCW22" s="189"/>
      <c r="LCX22" s="189"/>
      <c r="LCY22" s="189"/>
      <c r="LCZ22" s="189"/>
      <c r="LDA22" s="189"/>
      <c r="LDB22" s="189"/>
      <c r="LDC22" s="189"/>
      <c r="LDD22" s="189"/>
      <c r="LDE22" s="189"/>
      <c r="LDF22" s="189"/>
      <c r="LDG22" s="189"/>
      <c r="LDH22" s="189"/>
      <c r="LDI22" s="189"/>
      <c r="LDJ22" s="189"/>
      <c r="LDK22" s="189"/>
      <c r="LDL22" s="189"/>
      <c r="LDM22" s="189"/>
      <c r="LDN22" s="189"/>
      <c r="LDO22" s="189"/>
      <c r="LDP22" s="189"/>
      <c r="LDQ22" s="189"/>
      <c r="LDR22" s="189"/>
      <c r="LDS22" s="189"/>
      <c r="LDT22" s="189"/>
      <c r="LDU22" s="189"/>
      <c r="LDV22" s="189"/>
      <c r="LDW22" s="189"/>
      <c r="LDX22" s="189"/>
      <c r="LDY22" s="189"/>
      <c r="LDZ22" s="189"/>
      <c r="LEA22" s="189"/>
      <c r="LEB22" s="189"/>
      <c r="LEC22" s="189"/>
      <c r="LED22" s="189"/>
      <c r="LEE22" s="189"/>
      <c r="LEF22" s="189"/>
      <c r="LEG22" s="189"/>
      <c r="LEH22" s="189"/>
      <c r="LEI22" s="189"/>
      <c r="LEJ22" s="189"/>
      <c r="LEK22" s="189"/>
      <c r="LEL22" s="189"/>
      <c r="LEM22" s="189"/>
      <c r="LEN22" s="189"/>
      <c r="LEO22" s="189"/>
      <c r="LEP22" s="189"/>
      <c r="LEQ22" s="189"/>
      <c r="LER22" s="189"/>
      <c r="LES22" s="189"/>
      <c r="LET22" s="189"/>
      <c r="LEU22" s="189"/>
      <c r="LEV22" s="189"/>
      <c r="LEW22" s="189"/>
      <c r="LEX22" s="189"/>
      <c r="LEY22" s="189"/>
      <c r="LEZ22" s="189"/>
      <c r="LFA22" s="189"/>
      <c r="LFB22" s="189"/>
      <c r="LFC22" s="189"/>
      <c r="LFD22" s="189"/>
      <c r="LFE22" s="189"/>
      <c r="LFF22" s="189"/>
      <c r="LFG22" s="189"/>
      <c r="LFH22" s="189"/>
      <c r="LFI22" s="189"/>
      <c r="LFJ22" s="189"/>
      <c r="LFK22" s="189"/>
      <c r="LFL22" s="189"/>
      <c r="LFM22" s="189"/>
      <c r="LFN22" s="189"/>
      <c r="LFO22" s="189"/>
      <c r="LFP22" s="189"/>
      <c r="LFQ22" s="189"/>
      <c r="LFR22" s="189"/>
      <c r="LFS22" s="189"/>
      <c r="LFT22" s="189"/>
      <c r="LFU22" s="189"/>
      <c r="LFV22" s="189"/>
      <c r="LFW22" s="189"/>
      <c r="LFX22" s="189"/>
      <c r="LFY22" s="189"/>
      <c r="LFZ22" s="189"/>
      <c r="LGA22" s="189"/>
      <c r="LGB22" s="189"/>
      <c r="LGC22" s="189"/>
      <c r="LGD22" s="189"/>
      <c r="LGE22" s="189"/>
      <c r="LGF22" s="189"/>
      <c r="LGG22" s="189"/>
      <c r="LGH22" s="189"/>
      <c r="LGI22" s="189"/>
      <c r="LGJ22" s="189"/>
      <c r="LGK22" s="189"/>
      <c r="LGL22" s="189"/>
      <c r="LGM22" s="189"/>
      <c r="LGN22" s="189"/>
      <c r="LGO22" s="189"/>
      <c r="LGP22" s="189"/>
      <c r="LGQ22" s="189"/>
      <c r="LGR22" s="189"/>
      <c r="LGS22" s="189"/>
      <c r="LGT22" s="189"/>
      <c r="LGU22" s="189"/>
      <c r="LGV22" s="189"/>
      <c r="LGW22" s="189"/>
      <c r="LGX22" s="189"/>
      <c r="LGY22" s="189"/>
      <c r="LGZ22" s="189"/>
      <c r="LHA22" s="189"/>
      <c r="LHB22" s="189"/>
      <c r="LHC22" s="189"/>
      <c r="LHD22" s="189"/>
      <c r="LHE22" s="189"/>
      <c r="LHF22" s="189"/>
      <c r="LHG22" s="189"/>
      <c r="LHH22" s="189"/>
      <c r="LHI22" s="189"/>
      <c r="LHJ22" s="189"/>
      <c r="LHK22" s="189"/>
      <c r="LHL22" s="189"/>
      <c r="LHM22" s="189"/>
      <c r="LHN22" s="189"/>
      <c r="LHO22" s="189"/>
      <c r="LHP22" s="189"/>
      <c r="LHQ22" s="189"/>
      <c r="LHR22" s="189"/>
      <c r="LHS22" s="189"/>
      <c r="LHT22" s="189"/>
      <c r="LHU22" s="189"/>
      <c r="LHV22" s="189"/>
      <c r="LHW22" s="189"/>
      <c r="LHX22" s="189"/>
      <c r="LHY22" s="189"/>
      <c r="LHZ22" s="189"/>
      <c r="LIA22" s="189"/>
      <c r="LIB22" s="189"/>
      <c r="LIC22" s="189"/>
      <c r="LID22" s="189"/>
      <c r="LIE22" s="189"/>
      <c r="LIF22" s="189"/>
      <c r="LIG22" s="189"/>
      <c r="LIH22" s="189"/>
      <c r="LII22" s="189"/>
      <c r="LIJ22" s="189"/>
      <c r="LIK22" s="189"/>
      <c r="LIL22" s="189"/>
      <c r="LIM22" s="189"/>
      <c r="LIN22" s="189"/>
      <c r="LIO22" s="189"/>
      <c r="LIP22" s="189"/>
      <c r="LIQ22" s="189"/>
      <c r="LIR22" s="189"/>
      <c r="LIS22" s="189"/>
      <c r="LIT22" s="189"/>
      <c r="LIU22" s="189"/>
      <c r="LIV22" s="189"/>
      <c r="LIW22" s="189"/>
      <c r="LIX22" s="189"/>
      <c r="LIY22" s="189"/>
      <c r="LIZ22" s="189"/>
      <c r="LJA22" s="189"/>
      <c r="LJB22" s="189"/>
      <c r="LJC22" s="189"/>
      <c r="LJD22" s="189"/>
      <c r="LJE22" s="189"/>
      <c r="LJF22" s="189"/>
      <c r="LJG22" s="189"/>
      <c r="LJH22" s="189"/>
      <c r="LJI22" s="189"/>
      <c r="LJJ22" s="189"/>
      <c r="LJK22" s="189"/>
      <c r="LJL22" s="189"/>
      <c r="LJM22" s="189"/>
      <c r="LJN22" s="189"/>
      <c r="LJO22" s="189"/>
      <c r="LJP22" s="189"/>
      <c r="LJQ22" s="189"/>
      <c r="LJR22" s="189"/>
      <c r="LJS22" s="189"/>
      <c r="LJT22" s="189"/>
      <c r="LJU22" s="189"/>
      <c r="LJV22" s="189"/>
      <c r="LJW22" s="189"/>
      <c r="LJX22" s="189"/>
      <c r="LJY22" s="189"/>
      <c r="LJZ22" s="189"/>
      <c r="LKA22" s="189"/>
      <c r="LKB22" s="189"/>
      <c r="LKC22" s="189"/>
      <c r="LKD22" s="189"/>
      <c r="LKE22" s="189"/>
      <c r="LKF22" s="189"/>
      <c r="LKG22" s="189"/>
      <c r="LKH22" s="189"/>
      <c r="LKI22" s="189"/>
      <c r="LKJ22" s="189"/>
      <c r="LKK22" s="189"/>
      <c r="LKL22" s="189"/>
      <c r="LKM22" s="189"/>
      <c r="LKN22" s="189"/>
      <c r="LKO22" s="189"/>
      <c r="LKP22" s="189"/>
      <c r="LKQ22" s="189"/>
      <c r="LKR22" s="189"/>
      <c r="LKS22" s="189"/>
      <c r="LKT22" s="189"/>
      <c r="LKU22" s="189"/>
      <c r="LKV22" s="189"/>
      <c r="LKW22" s="189"/>
      <c r="LKX22" s="189"/>
      <c r="LKY22" s="189"/>
      <c r="LKZ22" s="189"/>
      <c r="LLA22" s="189"/>
      <c r="LLB22" s="189"/>
      <c r="LLC22" s="189"/>
      <c r="LLD22" s="189"/>
      <c r="LLE22" s="189"/>
      <c r="LLF22" s="189"/>
      <c r="LLG22" s="189"/>
      <c r="LLH22" s="189"/>
      <c r="LLI22" s="189"/>
      <c r="LLJ22" s="189"/>
      <c r="LLK22" s="189"/>
      <c r="LLL22" s="189"/>
      <c r="LLM22" s="189"/>
      <c r="LLN22" s="189"/>
      <c r="LLO22" s="189"/>
      <c r="LLP22" s="189"/>
      <c r="LLQ22" s="189"/>
      <c r="LLR22" s="189"/>
      <c r="LLS22" s="189"/>
      <c r="LLT22" s="189"/>
      <c r="LLU22" s="189"/>
      <c r="LLV22" s="189"/>
      <c r="LLW22" s="189"/>
      <c r="LLX22" s="189"/>
      <c r="LLY22" s="189"/>
      <c r="LLZ22" s="189"/>
      <c r="LMA22" s="189"/>
      <c r="LMB22" s="189"/>
      <c r="LMC22" s="189"/>
      <c r="LMD22" s="189"/>
      <c r="LME22" s="189"/>
      <c r="LMF22" s="189"/>
      <c r="LMG22" s="189"/>
      <c r="LMH22" s="189"/>
      <c r="LMI22" s="189"/>
      <c r="LMJ22" s="189"/>
      <c r="LMK22" s="189"/>
      <c r="LML22" s="189"/>
      <c r="LMM22" s="189"/>
      <c r="LMN22" s="189"/>
      <c r="LMO22" s="189"/>
      <c r="LMP22" s="189"/>
      <c r="LMQ22" s="189"/>
      <c r="LMR22" s="189"/>
      <c r="LMS22" s="189"/>
      <c r="LMT22" s="189"/>
      <c r="LMU22" s="189"/>
      <c r="LMV22" s="189"/>
      <c r="LMW22" s="189"/>
      <c r="LMX22" s="189"/>
      <c r="LMY22" s="189"/>
      <c r="LMZ22" s="189"/>
      <c r="LNA22" s="189"/>
      <c r="LNB22" s="189"/>
      <c r="LNC22" s="189"/>
      <c r="LND22" s="189"/>
      <c r="LNE22" s="189"/>
      <c r="LNF22" s="189"/>
      <c r="LNG22" s="189"/>
      <c r="LNH22" s="189"/>
      <c r="LNI22" s="189"/>
      <c r="LNJ22" s="189"/>
      <c r="LNK22" s="189"/>
      <c r="LNL22" s="189"/>
      <c r="LNM22" s="189"/>
      <c r="LNN22" s="189"/>
      <c r="LNO22" s="189"/>
      <c r="LNP22" s="189"/>
      <c r="LNQ22" s="189"/>
      <c r="LNR22" s="189"/>
      <c r="LNS22" s="189"/>
      <c r="LNT22" s="189"/>
      <c r="LNU22" s="189"/>
      <c r="LNV22" s="189"/>
      <c r="LNW22" s="189"/>
      <c r="LNX22" s="189"/>
      <c r="LNY22" s="189"/>
      <c r="LNZ22" s="189"/>
      <c r="LOA22" s="189"/>
      <c r="LOB22" s="189"/>
      <c r="LOC22" s="189"/>
      <c r="LOD22" s="189"/>
      <c r="LOE22" s="189"/>
      <c r="LOF22" s="189"/>
      <c r="LOG22" s="189"/>
      <c r="LOH22" s="189"/>
      <c r="LOI22" s="189"/>
      <c r="LOJ22" s="189"/>
      <c r="LOK22" s="189"/>
      <c r="LOL22" s="189"/>
      <c r="LOM22" s="189"/>
      <c r="LON22" s="189"/>
      <c r="LOO22" s="189"/>
      <c r="LOP22" s="189"/>
      <c r="LOQ22" s="189"/>
      <c r="LOR22" s="189"/>
      <c r="LOS22" s="189"/>
      <c r="LOT22" s="189"/>
      <c r="LOU22" s="189"/>
      <c r="LOV22" s="189"/>
      <c r="LOW22" s="189"/>
      <c r="LOX22" s="189"/>
      <c r="LOY22" s="189"/>
      <c r="LOZ22" s="189"/>
      <c r="LPA22" s="189"/>
      <c r="LPB22" s="189"/>
      <c r="LPC22" s="189"/>
      <c r="LPD22" s="189"/>
      <c r="LPE22" s="189"/>
      <c r="LPF22" s="189"/>
      <c r="LPG22" s="189"/>
      <c r="LPH22" s="189"/>
      <c r="LPI22" s="189"/>
      <c r="LPJ22" s="189"/>
      <c r="LPK22" s="189"/>
      <c r="LPL22" s="189"/>
      <c r="LPM22" s="189"/>
      <c r="LPN22" s="189"/>
      <c r="LPO22" s="189"/>
      <c r="LPP22" s="189"/>
      <c r="LPQ22" s="189"/>
      <c r="LPR22" s="189"/>
      <c r="LPS22" s="189"/>
      <c r="LPT22" s="189"/>
      <c r="LPU22" s="189"/>
      <c r="LPV22" s="189"/>
      <c r="LPW22" s="189"/>
      <c r="LPX22" s="189"/>
      <c r="LPY22" s="189"/>
      <c r="LPZ22" s="189"/>
      <c r="LQA22" s="189"/>
      <c r="LQB22" s="189"/>
      <c r="LQC22" s="189"/>
      <c r="LQD22" s="189"/>
      <c r="LQE22" s="189"/>
      <c r="LQF22" s="189"/>
      <c r="LQG22" s="189"/>
      <c r="LQH22" s="189"/>
      <c r="LQI22" s="189"/>
      <c r="LQJ22" s="189"/>
      <c r="LQK22" s="189"/>
      <c r="LQL22" s="189"/>
      <c r="LQM22" s="189"/>
      <c r="LQN22" s="189"/>
      <c r="LQO22" s="189"/>
      <c r="LQP22" s="189"/>
      <c r="LQQ22" s="189"/>
      <c r="LQR22" s="189"/>
      <c r="LQS22" s="189"/>
      <c r="LQT22" s="189"/>
      <c r="LQU22" s="189"/>
      <c r="LQV22" s="189"/>
      <c r="LQW22" s="189"/>
      <c r="LQX22" s="189"/>
      <c r="LQY22" s="189"/>
      <c r="LQZ22" s="189"/>
      <c r="LRA22" s="189"/>
      <c r="LRB22" s="189"/>
      <c r="LRC22" s="189"/>
      <c r="LRD22" s="189"/>
      <c r="LRE22" s="189"/>
      <c r="LRF22" s="189"/>
      <c r="LRG22" s="189"/>
      <c r="LRH22" s="189"/>
      <c r="LRI22" s="189"/>
      <c r="LRJ22" s="189"/>
      <c r="LRK22" s="189"/>
      <c r="LRL22" s="189"/>
      <c r="LRM22" s="189"/>
      <c r="LRN22" s="189"/>
      <c r="LRO22" s="189"/>
      <c r="LRP22" s="189"/>
      <c r="LRQ22" s="189"/>
      <c r="LRR22" s="189"/>
      <c r="LRS22" s="189"/>
      <c r="LRT22" s="189"/>
      <c r="LRU22" s="189"/>
      <c r="LRV22" s="189"/>
      <c r="LRW22" s="189"/>
      <c r="LRX22" s="189"/>
      <c r="LRY22" s="189"/>
      <c r="LRZ22" s="189"/>
      <c r="LSA22" s="189"/>
      <c r="LSB22" s="189"/>
      <c r="LSC22" s="189"/>
      <c r="LSD22" s="189"/>
      <c r="LSE22" s="189"/>
      <c r="LSF22" s="189"/>
      <c r="LSG22" s="189"/>
      <c r="LSH22" s="189"/>
      <c r="LSI22" s="189"/>
      <c r="LSJ22" s="189"/>
      <c r="LSK22" s="189"/>
      <c r="LSL22" s="189"/>
      <c r="LSM22" s="189"/>
      <c r="LSN22" s="189"/>
      <c r="LSO22" s="189"/>
      <c r="LSP22" s="189"/>
      <c r="LSQ22" s="189"/>
      <c r="LSR22" s="189"/>
      <c r="LSS22" s="189"/>
      <c r="LST22" s="189"/>
      <c r="LSU22" s="189"/>
      <c r="LSV22" s="189"/>
      <c r="LSW22" s="189"/>
      <c r="LSX22" s="189"/>
      <c r="LSY22" s="189"/>
      <c r="LSZ22" s="189"/>
      <c r="LTA22" s="189"/>
      <c r="LTB22" s="189"/>
      <c r="LTC22" s="189"/>
      <c r="LTD22" s="189"/>
      <c r="LTE22" s="189"/>
      <c r="LTF22" s="189"/>
      <c r="LTG22" s="189"/>
      <c r="LTH22" s="189"/>
      <c r="LTI22" s="189"/>
      <c r="LTJ22" s="189"/>
      <c r="LTK22" s="189"/>
      <c r="LTL22" s="189"/>
      <c r="LTM22" s="189"/>
      <c r="LTN22" s="189"/>
      <c r="LTO22" s="189"/>
      <c r="LTP22" s="189"/>
      <c r="LTQ22" s="189"/>
      <c r="LTR22" s="189"/>
      <c r="LTS22" s="189"/>
      <c r="LTT22" s="189"/>
      <c r="LTU22" s="189"/>
      <c r="LTV22" s="189"/>
      <c r="LTW22" s="189"/>
      <c r="LTX22" s="189"/>
      <c r="LTY22" s="189"/>
      <c r="LTZ22" s="189"/>
      <c r="LUA22" s="189"/>
      <c r="LUB22" s="189"/>
      <c r="LUC22" s="189"/>
      <c r="LUD22" s="189"/>
      <c r="LUE22" s="189"/>
      <c r="LUF22" s="189"/>
      <c r="LUG22" s="189"/>
      <c r="LUH22" s="189"/>
      <c r="LUI22" s="189"/>
      <c r="LUJ22" s="189"/>
      <c r="LUK22" s="189"/>
      <c r="LUL22" s="189"/>
      <c r="LUM22" s="189"/>
      <c r="LUN22" s="189"/>
      <c r="LUO22" s="189"/>
      <c r="LUP22" s="189"/>
      <c r="LUQ22" s="189"/>
      <c r="LUR22" s="189"/>
      <c r="LUS22" s="189"/>
      <c r="LUT22" s="189"/>
      <c r="LUU22" s="189"/>
      <c r="LUV22" s="189"/>
      <c r="LUW22" s="189"/>
      <c r="LUX22" s="189"/>
      <c r="LUY22" s="189"/>
      <c r="LUZ22" s="189"/>
      <c r="LVA22" s="189"/>
      <c r="LVB22" s="189"/>
      <c r="LVC22" s="189"/>
      <c r="LVD22" s="189"/>
      <c r="LVE22" s="189"/>
      <c r="LVF22" s="189"/>
      <c r="LVG22" s="189"/>
      <c r="LVH22" s="189"/>
      <c r="LVI22" s="189"/>
      <c r="LVJ22" s="189"/>
      <c r="LVK22" s="189"/>
      <c r="LVL22" s="189"/>
      <c r="LVM22" s="189"/>
      <c r="LVN22" s="189"/>
      <c r="LVO22" s="189"/>
      <c r="LVP22" s="189"/>
      <c r="LVQ22" s="189"/>
      <c r="LVR22" s="189"/>
      <c r="LVS22" s="189"/>
      <c r="LVT22" s="189"/>
      <c r="LVU22" s="189"/>
      <c r="LVV22" s="189"/>
      <c r="LVW22" s="189"/>
      <c r="LVX22" s="189"/>
      <c r="LVY22" s="189"/>
      <c r="LVZ22" s="189"/>
      <c r="LWA22" s="189"/>
      <c r="LWB22" s="189"/>
      <c r="LWC22" s="189"/>
      <c r="LWD22" s="189"/>
      <c r="LWE22" s="189"/>
      <c r="LWF22" s="189"/>
      <c r="LWG22" s="189"/>
      <c r="LWH22" s="189"/>
      <c r="LWI22" s="189"/>
      <c r="LWJ22" s="189"/>
      <c r="LWK22" s="189"/>
      <c r="LWL22" s="189"/>
      <c r="LWM22" s="189"/>
      <c r="LWN22" s="189"/>
      <c r="LWO22" s="189"/>
      <c r="LWP22" s="189"/>
      <c r="LWQ22" s="189"/>
      <c r="LWR22" s="189"/>
      <c r="LWS22" s="189"/>
      <c r="LWT22" s="189"/>
      <c r="LWU22" s="189"/>
      <c r="LWV22" s="189"/>
      <c r="LWW22" s="189"/>
      <c r="LWX22" s="189"/>
      <c r="LWY22" s="189"/>
      <c r="LWZ22" s="189"/>
      <c r="LXA22" s="189"/>
      <c r="LXB22" s="189"/>
      <c r="LXC22" s="189"/>
      <c r="LXD22" s="189"/>
      <c r="LXE22" s="189"/>
      <c r="LXF22" s="189"/>
      <c r="LXG22" s="189"/>
      <c r="LXH22" s="189"/>
      <c r="LXI22" s="189"/>
      <c r="LXJ22" s="189"/>
      <c r="LXK22" s="189"/>
      <c r="LXL22" s="189"/>
      <c r="LXM22" s="189"/>
      <c r="LXN22" s="189"/>
      <c r="LXO22" s="189"/>
      <c r="LXP22" s="189"/>
      <c r="LXQ22" s="189"/>
      <c r="LXR22" s="189"/>
      <c r="LXS22" s="189"/>
      <c r="LXT22" s="189"/>
      <c r="LXU22" s="189"/>
      <c r="LXV22" s="189"/>
      <c r="LXW22" s="189"/>
      <c r="LXX22" s="189"/>
      <c r="LXY22" s="189"/>
      <c r="LXZ22" s="189"/>
      <c r="LYA22" s="189"/>
      <c r="LYB22" s="189"/>
      <c r="LYC22" s="189"/>
      <c r="LYD22" s="189"/>
      <c r="LYE22" s="189"/>
      <c r="LYF22" s="189"/>
      <c r="LYG22" s="189"/>
      <c r="LYH22" s="189"/>
      <c r="LYI22" s="189"/>
      <c r="LYJ22" s="189"/>
      <c r="LYK22" s="189"/>
      <c r="LYL22" s="189"/>
      <c r="LYM22" s="189"/>
      <c r="LYN22" s="189"/>
      <c r="LYO22" s="189"/>
      <c r="LYP22" s="189"/>
      <c r="LYQ22" s="189"/>
      <c r="LYR22" s="189"/>
      <c r="LYS22" s="189"/>
      <c r="LYT22" s="189"/>
      <c r="LYU22" s="189"/>
      <c r="LYV22" s="189"/>
      <c r="LYW22" s="189"/>
      <c r="LYX22" s="189"/>
      <c r="LYY22" s="189"/>
      <c r="LYZ22" s="189"/>
      <c r="LZA22" s="189"/>
      <c r="LZB22" s="189"/>
      <c r="LZC22" s="189"/>
      <c r="LZD22" s="189"/>
      <c r="LZE22" s="189"/>
      <c r="LZF22" s="189"/>
      <c r="LZG22" s="189"/>
      <c r="LZH22" s="189"/>
      <c r="LZI22" s="189"/>
      <c r="LZJ22" s="189"/>
      <c r="LZK22" s="189"/>
      <c r="LZL22" s="189"/>
      <c r="LZM22" s="189"/>
      <c r="LZN22" s="189"/>
      <c r="LZO22" s="189"/>
      <c r="LZP22" s="189"/>
      <c r="LZQ22" s="189"/>
      <c r="LZR22" s="189"/>
      <c r="LZS22" s="189"/>
      <c r="LZT22" s="189"/>
      <c r="LZU22" s="189"/>
      <c r="LZV22" s="189"/>
      <c r="LZW22" s="189"/>
      <c r="LZX22" s="189"/>
      <c r="LZY22" s="189"/>
      <c r="LZZ22" s="189"/>
      <c r="MAA22" s="189"/>
      <c r="MAB22" s="189"/>
      <c r="MAC22" s="189"/>
      <c r="MAD22" s="189"/>
      <c r="MAE22" s="189"/>
      <c r="MAF22" s="189"/>
      <c r="MAG22" s="189"/>
      <c r="MAH22" s="189"/>
      <c r="MAI22" s="189"/>
      <c r="MAJ22" s="189"/>
      <c r="MAK22" s="189"/>
      <c r="MAL22" s="189"/>
      <c r="MAM22" s="189"/>
      <c r="MAN22" s="189"/>
      <c r="MAO22" s="189"/>
      <c r="MAP22" s="189"/>
      <c r="MAQ22" s="189"/>
      <c r="MAR22" s="189"/>
      <c r="MAS22" s="189"/>
      <c r="MAT22" s="189"/>
      <c r="MAU22" s="189"/>
      <c r="MAV22" s="189"/>
      <c r="MAW22" s="189"/>
      <c r="MAX22" s="189"/>
      <c r="MAY22" s="189"/>
      <c r="MAZ22" s="189"/>
      <c r="MBA22" s="189"/>
      <c r="MBB22" s="189"/>
      <c r="MBC22" s="189"/>
      <c r="MBD22" s="189"/>
      <c r="MBE22" s="189"/>
      <c r="MBF22" s="189"/>
      <c r="MBG22" s="189"/>
      <c r="MBH22" s="189"/>
      <c r="MBI22" s="189"/>
      <c r="MBJ22" s="189"/>
      <c r="MBK22" s="189"/>
      <c r="MBL22" s="189"/>
      <c r="MBM22" s="189"/>
      <c r="MBN22" s="189"/>
      <c r="MBO22" s="189"/>
      <c r="MBP22" s="189"/>
      <c r="MBQ22" s="189"/>
      <c r="MBR22" s="189"/>
      <c r="MBS22" s="189"/>
      <c r="MBT22" s="189"/>
      <c r="MBU22" s="189"/>
      <c r="MBV22" s="189"/>
      <c r="MBW22" s="189"/>
      <c r="MBX22" s="189"/>
      <c r="MBY22" s="189"/>
      <c r="MBZ22" s="189"/>
      <c r="MCA22" s="189"/>
      <c r="MCB22" s="189"/>
      <c r="MCC22" s="189"/>
      <c r="MCD22" s="189"/>
      <c r="MCE22" s="189"/>
      <c r="MCF22" s="189"/>
      <c r="MCG22" s="189"/>
      <c r="MCH22" s="189"/>
      <c r="MCI22" s="189"/>
      <c r="MCJ22" s="189"/>
      <c r="MCK22" s="189"/>
      <c r="MCL22" s="189"/>
      <c r="MCM22" s="189"/>
      <c r="MCN22" s="189"/>
      <c r="MCO22" s="189"/>
      <c r="MCP22" s="189"/>
      <c r="MCQ22" s="189"/>
      <c r="MCR22" s="189"/>
      <c r="MCS22" s="189"/>
      <c r="MCT22" s="189"/>
      <c r="MCU22" s="189"/>
      <c r="MCV22" s="189"/>
      <c r="MCW22" s="189"/>
      <c r="MCX22" s="189"/>
      <c r="MCY22" s="189"/>
      <c r="MCZ22" s="189"/>
      <c r="MDA22" s="189"/>
      <c r="MDB22" s="189"/>
      <c r="MDC22" s="189"/>
      <c r="MDD22" s="189"/>
      <c r="MDE22" s="189"/>
      <c r="MDF22" s="189"/>
      <c r="MDG22" s="189"/>
      <c r="MDH22" s="189"/>
      <c r="MDI22" s="189"/>
      <c r="MDJ22" s="189"/>
      <c r="MDK22" s="189"/>
      <c r="MDL22" s="189"/>
      <c r="MDM22" s="189"/>
      <c r="MDN22" s="189"/>
      <c r="MDO22" s="189"/>
      <c r="MDP22" s="189"/>
      <c r="MDQ22" s="189"/>
      <c r="MDR22" s="189"/>
      <c r="MDS22" s="189"/>
      <c r="MDT22" s="189"/>
      <c r="MDU22" s="189"/>
      <c r="MDV22" s="189"/>
      <c r="MDW22" s="189"/>
      <c r="MDX22" s="189"/>
      <c r="MDY22" s="189"/>
      <c r="MDZ22" s="189"/>
      <c r="MEA22" s="189"/>
      <c r="MEB22" s="189"/>
      <c r="MEC22" s="189"/>
      <c r="MED22" s="189"/>
      <c r="MEE22" s="189"/>
      <c r="MEF22" s="189"/>
      <c r="MEG22" s="189"/>
      <c r="MEH22" s="189"/>
      <c r="MEI22" s="189"/>
      <c r="MEJ22" s="189"/>
      <c r="MEK22" s="189"/>
      <c r="MEL22" s="189"/>
      <c r="MEM22" s="189"/>
      <c r="MEN22" s="189"/>
      <c r="MEO22" s="189"/>
      <c r="MEP22" s="189"/>
      <c r="MEQ22" s="189"/>
      <c r="MER22" s="189"/>
      <c r="MES22" s="189"/>
      <c r="MET22" s="189"/>
      <c r="MEU22" s="189"/>
      <c r="MEV22" s="189"/>
      <c r="MEW22" s="189"/>
      <c r="MEX22" s="189"/>
      <c r="MEY22" s="189"/>
      <c r="MEZ22" s="189"/>
      <c r="MFA22" s="189"/>
      <c r="MFB22" s="189"/>
      <c r="MFC22" s="189"/>
      <c r="MFD22" s="189"/>
      <c r="MFE22" s="189"/>
      <c r="MFF22" s="189"/>
      <c r="MFG22" s="189"/>
      <c r="MFH22" s="189"/>
      <c r="MFI22" s="189"/>
      <c r="MFJ22" s="189"/>
      <c r="MFK22" s="189"/>
      <c r="MFL22" s="189"/>
      <c r="MFM22" s="189"/>
      <c r="MFN22" s="189"/>
      <c r="MFO22" s="189"/>
      <c r="MFP22" s="189"/>
      <c r="MFQ22" s="189"/>
      <c r="MFR22" s="189"/>
      <c r="MFS22" s="189"/>
      <c r="MFT22" s="189"/>
      <c r="MFU22" s="189"/>
      <c r="MFV22" s="189"/>
      <c r="MFW22" s="189"/>
      <c r="MFX22" s="189"/>
      <c r="MFY22" s="189"/>
      <c r="MFZ22" s="189"/>
      <c r="MGA22" s="189"/>
      <c r="MGB22" s="189"/>
      <c r="MGC22" s="189"/>
      <c r="MGD22" s="189"/>
      <c r="MGE22" s="189"/>
      <c r="MGF22" s="189"/>
      <c r="MGG22" s="189"/>
      <c r="MGH22" s="189"/>
      <c r="MGI22" s="189"/>
      <c r="MGJ22" s="189"/>
      <c r="MGK22" s="189"/>
      <c r="MGL22" s="189"/>
      <c r="MGM22" s="189"/>
      <c r="MGN22" s="189"/>
      <c r="MGO22" s="189"/>
      <c r="MGP22" s="189"/>
      <c r="MGQ22" s="189"/>
      <c r="MGR22" s="189"/>
      <c r="MGS22" s="189"/>
      <c r="MGT22" s="189"/>
      <c r="MGU22" s="189"/>
      <c r="MGV22" s="189"/>
      <c r="MGW22" s="189"/>
      <c r="MGX22" s="189"/>
      <c r="MGY22" s="189"/>
      <c r="MGZ22" s="189"/>
      <c r="MHA22" s="189"/>
      <c r="MHB22" s="189"/>
      <c r="MHC22" s="189"/>
      <c r="MHD22" s="189"/>
      <c r="MHE22" s="189"/>
      <c r="MHF22" s="189"/>
      <c r="MHG22" s="189"/>
      <c r="MHH22" s="189"/>
      <c r="MHI22" s="189"/>
      <c r="MHJ22" s="189"/>
      <c r="MHK22" s="189"/>
      <c r="MHL22" s="189"/>
      <c r="MHM22" s="189"/>
      <c r="MHN22" s="189"/>
      <c r="MHO22" s="189"/>
      <c r="MHP22" s="189"/>
      <c r="MHQ22" s="189"/>
      <c r="MHR22" s="189"/>
      <c r="MHS22" s="189"/>
      <c r="MHT22" s="189"/>
      <c r="MHU22" s="189"/>
      <c r="MHV22" s="189"/>
      <c r="MHW22" s="189"/>
      <c r="MHX22" s="189"/>
      <c r="MHY22" s="189"/>
      <c r="MHZ22" s="189"/>
      <c r="MIA22" s="189"/>
      <c r="MIB22" s="189"/>
      <c r="MIC22" s="189"/>
      <c r="MID22" s="189"/>
      <c r="MIE22" s="189"/>
      <c r="MIF22" s="189"/>
      <c r="MIG22" s="189"/>
      <c r="MIH22" s="189"/>
      <c r="MII22" s="189"/>
      <c r="MIJ22" s="189"/>
      <c r="MIK22" s="189"/>
      <c r="MIL22" s="189"/>
      <c r="MIM22" s="189"/>
      <c r="MIN22" s="189"/>
      <c r="MIO22" s="189"/>
      <c r="MIP22" s="189"/>
      <c r="MIQ22" s="189"/>
      <c r="MIR22" s="189"/>
      <c r="MIS22" s="189"/>
      <c r="MIT22" s="189"/>
      <c r="MIU22" s="189"/>
      <c r="MIV22" s="189"/>
      <c r="MIW22" s="189"/>
      <c r="MIX22" s="189"/>
      <c r="MIY22" s="189"/>
      <c r="MIZ22" s="189"/>
      <c r="MJA22" s="189"/>
      <c r="MJB22" s="189"/>
      <c r="MJC22" s="189"/>
      <c r="MJD22" s="189"/>
      <c r="MJE22" s="189"/>
      <c r="MJF22" s="189"/>
      <c r="MJG22" s="189"/>
      <c r="MJH22" s="189"/>
      <c r="MJI22" s="189"/>
      <c r="MJJ22" s="189"/>
      <c r="MJK22" s="189"/>
      <c r="MJL22" s="189"/>
      <c r="MJM22" s="189"/>
      <c r="MJN22" s="189"/>
      <c r="MJO22" s="189"/>
      <c r="MJP22" s="189"/>
      <c r="MJQ22" s="189"/>
      <c r="MJR22" s="189"/>
      <c r="MJS22" s="189"/>
      <c r="MJT22" s="189"/>
      <c r="MJU22" s="189"/>
      <c r="MJV22" s="189"/>
      <c r="MJW22" s="189"/>
      <c r="MJX22" s="189"/>
      <c r="MJY22" s="189"/>
      <c r="MJZ22" s="189"/>
      <c r="MKA22" s="189"/>
      <c r="MKB22" s="189"/>
      <c r="MKC22" s="189"/>
      <c r="MKD22" s="189"/>
      <c r="MKE22" s="189"/>
      <c r="MKF22" s="189"/>
      <c r="MKG22" s="189"/>
      <c r="MKH22" s="189"/>
      <c r="MKI22" s="189"/>
      <c r="MKJ22" s="189"/>
      <c r="MKK22" s="189"/>
      <c r="MKL22" s="189"/>
      <c r="MKM22" s="189"/>
      <c r="MKN22" s="189"/>
      <c r="MKO22" s="189"/>
      <c r="MKP22" s="189"/>
      <c r="MKQ22" s="189"/>
      <c r="MKR22" s="189"/>
      <c r="MKS22" s="189"/>
      <c r="MKT22" s="189"/>
      <c r="MKU22" s="189"/>
      <c r="MKV22" s="189"/>
      <c r="MKW22" s="189"/>
      <c r="MKX22" s="189"/>
      <c r="MKY22" s="189"/>
      <c r="MKZ22" s="189"/>
      <c r="MLA22" s="189"/>
      <c r="MLB22" s="189"/>
      <c r="MLC22" s="189"/>
      <c r="MLD22" s="189"/>
      <c r="MLE22" s="189"/>
      <c r="MLF22" s="189"/>
      <c r="MLG22" s="189"/>
      <c r="MLH22" s="189"/>
      <c r="MLI22" s="189"/>
      <c r="MLJ22" s="189"/>
      <c r="MLK22" s="189"/>
      <c r="MLL22" s="189"/>
      <c r="MLM22" s="189"/>
      <c r="MLN22" s="189"/>
      <c r="MLO22" s="189"/>
      <c r="MLP22" s="189"/>
      <c r="MLQ22" s="189"/>
      <c r="MLR22" s="189"/>
      <c r="MLS22" s="189"/>
      <c r="MLT22" s="189"/>
      <c r="MLU22" s="189"/>
      <c r="MLV22" s="189"/>
      <c r="MLW22" s="189"/>
      <c r="MLX22" s="189"/>
      <c r="MLY22" s="189"/>
      <c r="MLZ22" s="189"/>
      <c r="MMA22" s="189"/>
      <c r="MMB22" s="189"/>
      <c r="MMC22" s="189"/>
      <c r="MMD22" s="189"/>
      <c r="MME22" s="189"/>
      <c r="MMF22" s="189"/>
      <c r="MMG22" s="189"/>
      <c r="MMH22" s="189"/>
      <c r="MMI22" s="189"/>
      <c r="MMJ22" s="189"/>
      <c r="MMK22" s="189"/>
      <c r="MML22" s="189"/>
      <c r="MMM22" s="189"/>
      <c r="MMN22" s="189"/>
      <c r="MMO22" s="189"/>
      <c r="MMP22" s="189"/>
      <c r="MMQ22" s="189"/>
      <c r="MMR22" s="189"/>
      <c r="MMS22" s="189"/>
      <c r="MMT22" s="189"/>
      <c r="MMU22" s="189"/>
      <c r="MMV22" s="189"/>
      <c r="MMW22" s="189"/>
      <c r="MMX22" s="189"/>
      <c r="MMY22" s="189"/>
      <c r="MMZ22" s="189"/>
      <c r="MNA22" s="189"/>
      <c r="MNB22" s="189"/>
      <c r="MNC22" s="189"/>
      <c r="MND22" s="189"/>
      <c r="MNE22" s="189"/>
      <c r="MNF22" s="189"/>
      <c r="MNG22" s="189"/>
      <c r="MNH22" s="189"/>
      <c r="MNI22" s="189"/>
      <c r="MNJ22" s="189"/>
      <c r="MNK22" s="189"/>
      <c r="MNL22" s="189"/>
      <c r="MNM22" s="189"/>
      <c r="MNN22" s="189"/>
      <c r="MNO22" s="189"/>
      <c r="MNP22" s="189"/>
      <c r="MNQ22" s="189"/>
      <c r="MNR22" s="189"/>
      <c r="MNS22" s="189"/>
      <c r="MNT22" s="189"/>
      <c r="MNU22" s="189"/>
      <c r="MNV22" s="189"/>
      <c r="MNW22" s="189"/>
      <c r="MNX22" s="189"/>
      <c r="MNY22" s="189"/>
      <c r="MNZ22" s="189"/>
      <c r="MOA22" s="189"/>
      <c r="MOB22" s="189"/>
      <c r="MOC22" s="189"/>
      <c r="MOD22" s="189"/>
      <c r="MOE22" s="189"/>
      <c r="MOF22" s="189"/>
      <c r="MOG22" s="189"/>
      <c r="MOH22" s="189"/>
      <c r="MOI22" s="189"/>
      <c r="MOJ22" s="189"/>
      <c r="MOK22" s="189"/>
      <c r="MOL22" s="189"/>
      <c r="MOM22" s="189"/>
      <c r="MON22" s="189"/>
      <c r="MOO22" s="189"/>
      <c r="MOP22" s="189"/>
      <c r="MOQ22" s="189"/>
      <c r="MOR22" s="189"/>
      <c r="MOS22" s="189"/>
      <c r="MOT22" s="189"/>
      <c r="MOU22" s="189"/>
      <c r="MOV22" s="189"/>
      <c r="MOW22" s="189"/>
      <c r="MOX22" s="189"/>
      <c r="MOY22" s="189"/>
      <c r="MOZ22" s="189"/>
      <c r="MPA22" s="189"/>
      <c r="MPB22" s="189"/>
      <c r="MPC22" s="189"/>
      <c r="MPD22" s="189"/>
      <c r="MPE22" s="189"/>
      <c r="MPF22" s="189"/>
      <c r="MPG22" s="189"/>
      <c r="MPH22" s="189"/>
      <c r="MPI22" s="189"/>
      <c r="MPJ22" s="189"/>
      <c r="MPK22" s="189"/>
      <c r="MPL22" s="189"/>
      <c r="MPM22" s="189"/>
      <c r="MPN22" s="189"/>
      <c r="MPO22" s="189"/>
      <c r="MPP22" s="189"/>
      <c r="MPQ22" s="189"/>
      <c r="MPR22" s="189"/>
      <c r="MPS22" s="189"/>
      <c r="MPT22" s="189"/>
      <c r="MPU22" s="189"/>
      <c r="MPV22" s="189"/>
      <c r="MPW22" s="189"/>
      <c r="MPX22" s="189"/>
      <c r="MPY22" s="189"/>
      <c r="MPZ22" s="189"/>
      <c r="MQA22" s="189"/>
      <c r="MQB22" s="189"/>
      <c r="MQC22" s="189"/>
      <c r="MQD22" s="189"/>
      <c r="MQE22" s="189"/>
      <c r="MQF22" s="189"/>
      <c r="MQG22" s="189"/>
      <c r="MQH22" s="189"/>
      <c r="MQI22" s="189"/>
      <c r="MQJ22" s="189"/>
      <c r="MQK22" s="189"/>
      <c r="MQL22" s="189"/>
      <c r="MQM22" s="189"/>
      <c r="MQN22" s="189"/>
      <c r="MQO22" s="189"/>
      <c r="MQP22" s="189"/>
      <c r="MQQ22" s="189"/>
      <c r="MQR22" s="189"/>
      <c r="MQS22" s="189"/>
      <c r="MQT22" s="189"/>
      <c r="MQU22" s="189"/>
      <c r="MQV22" s="189"/>
      <c r="MQW22" s="189"/>
      <c r="MQX22" s="189"/>
      <c r="MQY22" s="189"/>
      <c r="MQZ22" s="189"/>
      <c r="MRA22" s="189"/>
      <c r="MRB22" s="189"/>
      <c r="MRC22" s="189"/>
      <c r="MRD22" s="189"/>
      <c r="MRE22" s="189"/>
      <c r="MRF22" s="189"/>
      <c r="MRG22" s="189"/>
      <c r="MRH22" s="189"/>
      <c r="MRI22" s="189"/>
      <c r="MRJ22" s="189"/>
      <c r="MRK22" s="189"/>
      <c r="MRL22" s="189"/>
      <c r="MRM22" s="189"/>
      <c r="MRN22" s="189"/>
      <c r="MRO22" s="189"/>
      <c r="MRP22" s="189"/>
      <c r="MRQ22" s="189"/>
      <c r="MRR22" s="189"/>
      <c r="MRS22" s="189"/>
      <c r="MRT22" s="189"/>
      <c r="MRU22" s="189"/>
      <c r="MRV22" s="189"/>
      <c r="MRW22" s="189"/>
      <c r="MRX22" s="189"/>
      <c r="MRY22" s="189"/>
      <c r="MRZ22" s="189"/>
      <c r="MSA22" s="189"/>
      <c r="MSB22" s="189"/>
      <c r="MSC22" s="189"/>
      <c r="MSD22" s="189"/>
      <c r="MSE22" s="189"/>
      <c r="MSF22" s="189"/>
      <c r="MSG22" s="189"/>
      <c r="MSH22" s="189"/>
      <c r="MSI22" s="189"/>
      <c r="MSJ22" s="189"/>
      <c r="MSK22" s="189"/>
      <c r="MSL22" s="189"/>
      <c r="MSM22" s="189"/>
      <c r="MSN22" s="189"/>
      <c r="MSO22" s="189"/>
      <c r="MSP22" s="189"/>
      <c r="MSQ22" s="189"/>
      <c r="MSR22" s="189"/>
      <c r="MSS22" s="189"/>
      <c r="MST22" s="189"/>
      <c r="MSU22" s="189"/>
      <c r="MSV22" s="189"/>
      <c r="MSW22" s="189"/>
      <c r="MSX22" s="189"/>
      <c r="MSY22" s="189"/>
      <c r="MSZ22" s="189"/>
      <c r="MTA22" s="189"/>
      <c r="MTB22" s="189"/>
      <c r="MTC22" s="189"/>
      <c r="MTD22" s="189"/>
      <c r="MTE22" s="189"/>
      <c r="MTF22" s="189"/>
      <c r="MTG22" s="189"/>
      <c r="MTH22" s="189"/>
      <c r="MTI22" s="189"/>
      <c r="MTJ22" s="189"/>
      <c r="MTK22" s="189"/>
      <c r="MTL22" s="189"/>
      <c r="MTM22" s="189"/>
      <c r="MTN22" s="189"/>
      <c r="MTO22" s="189"/>
      <c r="MTP22" s="189"/>
      <c r="MTQ22" s="189"/>
      <c r="MTR22" s="189"/>
      <c r="MTS22" s="189"/>
      <c r="MTT22" s="189"/>
      <c r="MTU22" s="189"/>
      <c r="MTV22" s="189"/>
      <c r="MTW22" s="189"/>
      <c r="MTX22" s="189"/>
      <c r="MTY22" s="189"/>
      <c r="MTZ22" s="189"/>
      <c r="MUA22" s="189"/>
      <c r="MUB22" s="189"/>
      <c r="MUC22" s="189"/>
      <c r="MUD22" s="189"/>
      <c r="MUE22" s="189"/>
      <c r="MUF22" s="189"/>
      <c r="MUG22" s="189"/>
      <c r="MUH22" s="189"/>
      <c r="MUI22" s="189"/>
      <c r="MUJ22" s="189"/>
      <c r="MUK22" s="189"/>
      <c r="MUL22" s="189"/>
      <c r="MUM22" s="189"/>
      <c r="MUN22" s="189"/>
      <c r="MUO22" s="189"/>
      <c r="MUP22" s="189"/>
      <c r="MUQ22" s="189"/>
      <c r="MUR22" s="189"/>
      <c r="MUS22" s="189"/>
      <c r="MUT22" s="189"/>
      <c r="MUU22" s="189"/>
      <c r="MUV22" s="189"/>
      <c r="MUW22" s="189"/>
      <c r="MUX22" s="189"/>
      <c r="MUY22" s="189"/>
      <c r="MUZ22" s="189"/>
      <c r="MVA22" s="189"/>
      <c r="MVB22" s="189"/>
      <c r="MVC22" s="189"/>
      <c r="MVD22" s="189"/>
      <c r="MVE22" s="189"/>
      <c r="MVF22" s="189"/>
      <c r="MVG22" s="189"/>
      <c r="MVH22" s="189"/>
      <c r="MVI22" s="189"/>
      <c r="MVJ22" s="189"/>
      <c r="MVK22" s="189"/>
      <c r="MVL22" s="189"/>
      <c r="MVM22" s="189"/>
      <c r="MVN22" s="189"/>
      <c r="MVO22" s="189"/>
      <c r="MVP22" s="189"/>
      <c r="MVQ22" s="189"/>
      <c r="MVR22" s="189"/>
      <c r="MVS22" s="189"/>
      <c r="MVT22" s="189"/>
      <c r="MVU22" s="189"/>
      <c r="MVV22" s="189"/>
      <c r="MVW22" s="189"/>
      <c r="MVX22" s="189"/>
      <c r="MVY22" s="189"/>
      <c r="MVZ22" s="189"/>
      <c r="MWA22" s="189"/>
      <c r="MWB22" s="189"/>
      <c r="MWC22" s="189"/>
      <c r="MWD22" s="189"/>
      <c r="MWE22" s="189"/>
      <c r="MWF22" s="189"/>
      <c r="MWG22" s="189"/>
      <c r="MWH22" s="189"/>
      <c r="MWI22" s="189"/>
      <c r="MWJ22" s="189"/>
      <c r="MWK22" s="189"/>
      <c r="MWL22" s="189"/>
      <c r="MWM22" s="189"/>
      <c r="MWN22" s="189"/>
      <c r="MWO22" s="189"/>
      <c r="MWP22" s="189"/>
      <c r="MWQ22" s="189"/>
      <c r="MWR22" s="189"/>
      <c r="MWS22" s="189"/>
      <c r="MWT22" s="189"/>
      <c r="MWU22" s="189"/>
      <c r="MWV22" s="189"/>
      <c r="MWW22" s="189"/>
      <c r="MWX22" s="189"/>
      <c r="MWY22" s="189"/>
      <c r="MWZ22" s="189"/>
      <c r="MXA22" s="189"/>
      <c r="MXB22" s="189"/>
      <c r="MXC22" s="189"/>
      <c r="MXD22" s="189"/>
      <c r="MXE22" s="189"/>
      <c r="MXF22" s="189"/>
      <c r="MXG22" s="189"/>
      <c r="MXH22" s="189"/>
      <c r="MXI22" s="189"/>
      <c r="MXJ22" s="189"/>
      <c r="MXK22" s="189"/>
      <c r="MXL22" s="189"/>
      <c r="MXM22" s="189"/>
      <c r="MXN22" s="189"/>
      <c r="MXO22" s="189"/>
      <c r="MXP22" s="189"/>
      <c r="MXQ22" s="189"/>
      <c r="MXR22" s="189"/>
      <c r="MXS22" s="189"/>
      <c r="MXT22" s="189"/>
      <c r="MXU22" s="189"/>
      <c r="MXV22" s="189"/>
      <c r="MXW22" s="189"/>
      <c r="MXX22" s="189"/>
      <c r="MXY22" s="189"/>
      <c r="MXZ22" s="189"/>
      <c r="MYA22" s="189"/>
      <c r="MYB22" s="189"/>
      <c r="MYC22" s="189"/>
      <c r="MYD22" s="189"/>
      <c r="MYE22" s="189"/>
      <c r="MYF22" s="189"/>
      <c r="MYG22" s="189"/>
      <c r="MYH22" s="189"/>
      <c r="MYI22" s="189"/>
      <c r="MYJ22" s="189"/>
      <c r="MYK22" s="189"/>
      <c r="MYL22" s="189"/>
      <c r="MYM22" s="189"/>
      <c r="MYN22" s="189"/>
      <c r="MYO22" s="189"/>
      <c r="MYP22" s="189"/>
      <c r="MYQ22" s="189"/>
      <c r="MYR22" s="189"/>
      <c r="MYS22" s="189"/>
      <c r="MYT22" s="189"/>
      <c r="MYU22" s="189"/>
      <c r="MYV22" s="189"/>
      <c r="MYW22" s="189"/>
      <c r="MYX22" s="189"/>
      <c r="MYY22" s="189"/>
      <c r="MYZ22" s="189"/>
      <c r="MZA22" s="189"/>
      <c r="MZB22" s="189"/>
      <c r="MZC22" s="189"/>
      <c r="MZD22" s="189"/>
      <c r="MZE22" s="189"/>
      <c r="MZF22" s="189"/>
      <c r="MZG22" s="189"/>
      <c r="MZH22" s="189"/>
      <c r="MZI22" s="189"/>
      <c r="MZJ22" s="189"/>
      <c r="MZK22" s="189"/>
      <c r="MZL22" s="189"/>
      <c r="MZM22" s="189"/>
      <c r="MZN22" s="189"/>
      <c r="MZO22" s="189"/>
      <c r="MZP22" s="189"/>
      <c r="MZQ22" s="189"/>
      <c r="MZR22" s="189"/>
      <c r="MZS22" s="189"/>
      <c r="MZT22" s="189"/>
      <c r="MZU22" s="189"/>
      <c r="MZV22" s="189"/>
      <c r="MZW22" s="189"/>
      <c r="MZX22" s="189"/>
      <c r="MZY22" s="189"/>
      <c r="MZZ22" s="189"/>
      <c r="NAA22" s="189"/>
      <c r="NAB22" s="189"/>
      <c r="NAC22" s="189"/>
      <c r="NAD22" s="189"/>
      <c r="NAE22" s="189"/>
      <c r="NAF22" s="189"/>
      <c r="NAG22" s="189"/>
      <c r="NAH22" s="189"/>
      <c r="NAI22" s="189"/>
      <c r="NAJ22" s="189"/>
      <c r="NAK22" s="189"/>
      <c r="NAL22" s="189"/>
      <c r="NAM22" s="189"/>
      <c r="NAN22" s="189"/>
      <c r="NAO22" s="189"/>
      <c r="NAP22" s="189"/>
      <c r="NAQ22" s="189"/>
      <c r="NAR22" s="189"/>
      <c r="NAS22" s="189"/>
      <c r="NAT22" s="189"/>
      <c r="NAU22" s="189"/>
      <c r="NAV22" s="189"/>
      <c r="NAW22" s="189"/>
      <c r="NAX22" s="189"/>
      <c r="NAY22" s="189"/>
      <c r="NAZ22" s="189"/>
      <c r="NBA22" s="189"/>
      <c r="NBB22" s="189"/>
      <c r="NBC22" s="189"/>
      <c r="NBD22" s="189"/>
      <c r="NBE22" s="189"/>
      <c r="NBF22" s="189"/>
      <c r="NBG22" s="189"/>
      <c r="NBH22" s="189"/>
      <c r="NBI22" s="189"/>
      <c r="NBJ22" s="189"/>
      <c r="NBK22" s="189"/>
      <c r="NBL22" s="189"/>
      <c r="NBM22" s="189"/>
      <c r="NBN22" s="189"/>
      <c r="NBO22" s="189"/>
      <c r="NBP22" s="189"/>
      <c r="NBQ22" s="189"/>
      <c r="NBR22" s="189"/>
      <c r="NBS22" s="189"/>
      <c r="NBT22" s="189"/>
      <c r="NBU22" s="189"/>
      <c r="NBV22" s="189"/>
      <c r="NBW22" s="189"/>
      <c r="NBX22" s="189"/>
      <c r="NBY22" s="189"/>
      <c r="NBZ22" s="189"/>
      <c r="NCA22" s="189"/>
      <c r="NCB22" s="189"/>
      <c r="NCC22" s="189"/>
      <c r="NCD22" s="189"/>
      <c r="NCE22" s="189"/>
      <c r="NCF22" s="189"/>
      <c r="NCG22" s="189"/>
      <c r="NCH22" s="189"/>
      <c r="NCI22" s="189"/>
      <c r="NCJ22" s="189"/>
      <c r="NCK22" s="189"/>
      <c r="NCL22" s="189"/>
      <c r="NCM22" s="189"/>
      <c r="NCN22" s="189"/>
      <c r="NCO22" s="189"/>
      <c r="NCP22" s="189"/>
      <c r="NCQ22" s="189"/>
      <c r="NCR22" s="189"/>
      <c r="NCS22" s="189"/>
      <c r="NCT22" s="189"/>
      <c r="NCU22" s="189"/>
      <c r="NCV22" s="189"/>
      <c r="NCW22" s="189"/>
      <c r="NCX22" s="189"/>
      <c r="NCY22" s="189"/>
      <c r="NCZ22" s="189"/>
      <c r="NDA22" s="189"/>
      <c r="NDB22" s="189"/>
      <c r="NDC22" s="189"/>
      <c r="NDD22" s="189"/>
      <c r="NDE22" s="189"/>
      <c r="NDF22" s="189"/>
      <c r="NDG22" s="189"/>
      <c r="NDH22" s="189"/>
      <c r="NDI22" s="189"/>
      <c r="NDJ22" s="189"/>
      <c r="NDK22" s="189"/>
      <c r="NDL22" s="189"/>
      <c r="NDM22" s="189"/>
      <c r="NDN22" s="189"/>
      <c r="NDO22" s="189"/>
      <c r="NDP22" s="189"/>
      <c r="NDQ22" s="189"/>
      <c r="NDR22" s="189"/>
      <c r="NDS22" s="189"/>
      <c r="NDT22" s="189"/>
      <c r="NDU22" s="189"/>
      <c r="NDV22" s="189"/>
      <c r="NDW22" s="189"/>
      <c r="NDX22" s="189"/>
      <c r="NDY22" s="189"/>
      <c r="NDZ22" s="189"/>
      <c r="NEA22" s="189"/>
      <c r="NEB22" s="189"/>
      <c r="NEC22" s="189"/>
      <c r="NED22" s="189"/>
      <c r="NEE22" s="189"/>
      <c r="NEF22" s="189"/>
      <c r="NEG22" s="189"/>
      <c r="NEH22" s="189"/>
      <c r="NEI22" s="189"/>
      <c r="NEJ22" s="189"/>
      <c r="NEK22" s="189"/>
      <c r="NEL22" s="189"/>
      <c r="NEM22" s="189"/>
      <c r="NEN22" s="189"/>
      <c r="NEO22" s="189"/>
      <c r="NEP22" s="189"/>
      <c r="NEQ22" s="189"/>
      <c r="NER22" s="189"/>
      <c r="NES22" s="189"/>
      <c r="NET22" s="189"/>
      <c r="NEU22" s="189"/>
      <c r="NEV22" s="189"/>
      <c r="NEW22" s="189"/>
      <c r="NEX22" s="189"/>
      <c r="NEY22" s="189"/>
      <c r="NEZ22" s="189"/>
      <c r="NFA22" s="189"/>
      <c r="NFB22" s="189"/>
      <c r="NFC22" s="189"/>
      <c r="NFD22" s="189"/>
      <c r="NFE22" s="189"/>
      <c r="NFF22" s="189"/>
      <c r="NFG22" s="189"/>
      <c r="NFH22" s="189"/>
      <c r="NFI22" s="189"/>
      <c r="NFJ22" s="189"/>
      <c r="NFK22" s="189"/>
      <c r="NFL22" s="189"/>
      <c r="NFM22" s="189"/>
      <c r="NFN22" s="189"/>
      <c r="NFO22" s="189"/>
      <c r="NFP22" s="189"/>
      <c r="NFQ22" s="189"/>
      <c r="NFR22" s="189"/>
      <c r="NFS22" s="189"/>
      <c r="NFT22" s="189"/>
      <c r="NFU22" s="189"/>
      <c r="NFV22" s="189"/>
      <c r="NFW22" s="189"/>
      <c r="NFX22" s="189"/>
      <c r="NFY22" s="189"/>
      <c r="NFZ22" s="189"/>
      <c r="NGA22" s="189"/>
      <c r="NGB22" s="189"/>
      <c r="NGC22" s="189"/>
      <c r="NGD22" s="189"/>
      <c r="NGE22" s="189"/>
      <c r="NGF22" s="189"/>
      <c r="NGG22" s="189"/>
      <c r="NGH22" s="189"/>
      <c r="NGI22" s="189"/>
      <c r="NGJ22" s="189"/>
      <c r="NGK22" s="189"/>
      <c r="NGL22" s="189"/>
      <c r="NGM22" s="189"/>
      <c r="NGN22" s="189"/>
      <c r="NGO22" s="189"/>
      <c r="NGP22" s="189"/>
      <c r="NGQ22" s="189"/>
      <c r="NGR22" s="189"/>
      <c r="NGS22" s="189"/>
      <c r="NGT22" s="189"/>
      <c r="NGU22" s="189"/>
      <c r="NGV22" s="189"/>
      <c r="NGW22" s="189"/>
      <c r="NGX22" s="189"/>
      <c r="NGY22" s="189"/>
      <c r="NGZ22" s="189"/>
      <c r="NHA22" s="189"/>
      <c r="NHB22" s="189"/>
      <c r="NHC22" s="189"/>
      <c r="NHD22" s="189"/>
      <c r="NHE22" s="189"/>
      <c r="NHF22" s="189"/>
      <c r="NHG22" s="189"/>
      <c r="NHH22" s="189"/>
      <c r="NHI22" s="189"/>
      <c r="NHJ22" s="189"/>
      <c r="NHK22" s="189"/>
      <c r="NHL22" s="189"/>
      <c r="NHM22" s="189"/>
      <c r="NHN22" s="189"/>
      <c r="NHO22" s="189"/>
      <c r="NHP22" s="189"/>
      <c r="NHQ22" s="189"/>
      <c r="NHR22" s="189"/>
      <c r="NHS22" s="189"/>
      <c r="NHT22" s="189"/>
      <c r="NHU22" s="189"/>
      <c r="NHV22" s="189"/>
      <c r="NHW22" s="189"/>
      <c r="NHX22" s="189"/>
      <c r="NHY22" s="189"/>
      <c r="NHZ22" s="189"/>
      <c r="NIA22" s="189"/>
      <c r="NIB22" s="189"/>
      <c r="NIC22" s="189"/>
      <c r="NID22" s="189"/>
      <c r="NIE22" s="189"/>
      <c r="NIF22" s="189"/>
      <c r="NIG22" s="189"/>
      <c r="NIH22" s="189"/>
      <c r="NII22" s="189"/>
      <c r="NIJ22" s="189"/>
      <c r="NIK22" s="189"/>
      <c r="NIL22" s="189"/>
      <c r="NIM22" s="189"/>
      <c r="NIN22" s="189"/>
      <c r="NIO22" s="189"/>
      <c r="NIP22" s="189"/>
      <c r="NIQ22" s="189"/>
      <c r="NIR22" s="189"/>
      <c r="NIS22" s="189"/>
      <c r="NIT22" s="189"/>
      <c r="NIU22" s="189"/>
      <c r="NIV22" s="189"/>
      <c r="NIW22" s="189"/>
      <c r="NIX22" s="189"/>
      <c r="NIY22" s="189"/>
      <c r="NIZ22" s="189"/>
      <c r="NJA22" s="189"/>
      <c r="NJB22" s="189"/>
      <c r="NJC22" s="189"/>
      <c r="NJD22" s="189"/>
      <c r="NJE22" s="189"/>
      <c r="NJF22" s="189"/>
      <c r="NJG22" s="189"/>
      <c r="NJH22" s="189"/>
      <c r="NJI22" s="189"/>
      <c r="NJJ22" s="189"/>
      <c r="NJK22" s="189"/>
      <c r="NJL22" s="189"/>
      <c r="NJM22" s="189"/>
      <c r="NJN22" s="189"/>
      <c r="NJO22" s="189"/>
      <c r="NJP22" s="189"/>
      <c r="NJQ22" s="189"/>
      <c r="NJR22" s="189"/>
      <c r="NJS22" s="189"/>
      <c r="NJT22" s="189"/>
      <c r="NJU22" s="189"/>
      <c r="NJV22" s="189"/>
      <c r="NJW22" s="189"/>
      <c r="NJX22" s="189"/>
      <c r="NJY22" s="189"/>
      <c r="NJZ22" s="189"/>
      <c r="NKA22" s="189"/>
      <c r="NKB22" s="189"/>
      <c r="NKC22" s="189"/>
      <c r="NKD22" s="189"/>
      <c r="NKE22" s="189"/>
      <c r="NKF22" s="189"/>
      <c r="NKG22" s="189"/>
      <c r="NKH22" s="189"/>
      <c r="NKI22" s="189"/>
      <c r="NKJ22" s="189"/>
      <c r="NKK22" s="189"/>
      <c r="NKL22" s="189"/>
      <c r="NKM22" s="189"/>
      <c r="NKN22" s="189"/>
      <c r="NKO22" s="189"/>
      <c r="NKP22" s="189"/>
      <c r="NKQ22" s="189"/>
      <c r="NKR22" s="189"/>
      <c r="NKS22" s="189"/>
      <c r="NKT22" s="189"/>
      <c r="NKU22" s="189"/>
      <c r="NKV22" s="189"/>
      <c r="NKW22" s="189"/>
      <c r="NKX22" s="189"/>
      <c r="NKY22" s="189"/>
      <c r="NKZ22" s="189"/>
      <c r="NLA22" s="189"/>
      <c r="NLB22" s="189"/>
      <c r="NLC22" s="189"/>
      <c r="NLD22" s="189"/>
      <c r="NLE22" s="189"/>
      <c r="NLF22" s="189"/>
      <c r="NLG22" s="189"/>
      <c r="NLH22" s="189"/>
      <c r="NLI22" s="189"/>
      <c r="NLJ22" s="189"/>
      <c r="NLK22" s="189"/>
      <c r="NLL22" s="189"/>
      <c r="NLM22" s="189"/>
      <c r="NLN22" s="189"/>
      <c r="NLO22" s="189"/>
      <c r="NLP22" s="189"/>
      <c r="NLQ22" s="189"/>
      <c r="NLR22" s="189"/>
      <c r="NLS22" s="189"/>
      <c r="NLT22" s="189"/>
      <c r="NLU22" s="189"/>
      <c r="NLV22" s="189"/>
      <c r="NLW22" s="189"/>
      <c r="NLX22" s="189"/>
      <c r="NLY22" s="189"/>
      <c r="NLZ22" s="189"/>
      <c r="NMA22" s="189"/>
      <c r="NMB22" s="189"/>
      <c r="NMC22" s="189"/>
      <c r="NMD22" s="189"/>
      <c r="NME22" s="189"/>
      <c r="NMF22" s="189"/>
      <c r="NMG22" s="189"/>
      <c r="NMH22" s="189"/>
      <c r="NMI22" s="189"/>
      <c r="NMJ22" s="189"/>
      <c r="NMK22" s="189"/>
      <c r="NML22" s="189"/>
      <c r="NMM22" s="189"/>
      <c r="NMN22" s="189"/>
      <c r="NMO22" s="189"/>
      <c r="NMP22" s="189"/>
      <c r="NMQ22" s="189"/>
      <c r="NMR22" s="189"/>
      <c r="NMS22" s="189"/>
      <c r="NMT22" s="189"/>
      <c r="NMU22" s="189"/>
      <c r="NMV22" s="189"/>
      <c r="NMW22" s="189"/>
      <c r="NMX22" s="189"/>
      <c r="NMY22" s="189"/>
      <c r="NMZ22" s="189"/>
      <c r="NNA22" s="189"/>
      <c r="NNB22" s="189"/>
      <c r="NNC22" s="189"/>
      <c r="NND22" s="189"/>
      <c r="NNE22" s="189"/>
      <c r="NNF22" s="189"/>
      <c r="NNG22" s="189"/>
      <c r="NNH22" s="189"/>
      <c r="NNI22" s="189"/>
      <c r="NNJ22" s="189"/>
      <c r="NNK22" s="189"/>
      <c r="NNL22" s="189"/>
      <c r="NNM22" s="189"/>
      <c r="NNN22" s="189"/>
      <c r="NNO22" s="189"/>
      <c r="NNP22" s="189"/>
      <c r="NNQ22" s="189"/>
      <c r="NNR22" s="189"/>
      <c r="NNS22" s="189"/>
      <c r="NNT22" s="189"/>
      <c r="NNU22" s="189"/>
      <c r="NNV22" s="189"/>
      <c r="NNW22" s="189"/>
      <c r="NNX22" s="189"/>
      <c r="NNY22" s="189"/>
      <c r="NNZ22" s="189"/>
      <c r="NOA22" s="189"/>
      <c r="NOB22" s="189"/>
      <c r="NOC22" s="189"/>
      <c r="NOD22" s="189"/>
      <c r="NOE22" s="189"/>
      <c r="NOF22" s="189"/>
      <c r="NOG22" s="189"/>
      <c r="NOH22" s="189"/>
      <c r="NOI22" s="189"/>
      <c r="NOJ22" s="189"/>
      <c r="NOK22" s="189"/>
      <c r="NOL22" s="189"/>
      <c r="NOM22" s="189"/>
      <c r="NON22" s="189"/>
      <c r="NOO22" s="189"/>
      <c r="NOP22" s="189"/>
      <c r="NOQ22" s="189"/>
      <c r="NOR22" s="189"/>
      <c r="NOS22" s="189"/>
      <c r="NOT22" s="189"/>
      <c r="NOU22" s="189"/>
      <c r="NOV22" s="189"/>
      <c r="NOW22" s="189"/>
      <c r="NOX22" s="189"/>
      <c r="NOY22" s="189"/>
      <c r="NOZ22" s="189"/>
      <c r="NPA22" s="189"/>
      <c r="NPB22" s="189"/>
      <c r="NPC22" s="189"/>
      <c r="NPD22" s="189"/>
      <c r="NPE22" s="189"/>
      <c r="NPF22" s="189"/>
      <c r="NPG22" s="189"/>
      <c r="NPH22" s="189"/>
      <c r="NPI22" s="189"/>
      <c r="NPJ22" s="189"/>
      <c r="NPK22" s="189"/>
      <c r="NPL22" s="189"/>
      <c r="NPM22" s="189"/>
      <c r="NPN22" s="189"/>
      <c r="NPO22" s="189"/>
      <c r="NPP22" s="189"/>
      <c r="NPQ22" s="189"/>
      <c r="NPR22" s="189"/>
      <c r="NPS22" s="189"/>
      <c r="NPT22" s="189"/>
      <c r="NPU22" s="189"/>
      <c r="NPV22" s="189"/>
      <c r="NPW22" s="189"/>
      <c r="NPX22" s="189"/>
      <c r="NPY22" s="189"/>
      <c r="NPZ22" s="189"/>
      <c r="NQA22" s="189"/>
      <c r="NQB22" s="189"/>
      <c r="NQC22" s="189"/>
      <c r="NQD22" s="189"/>
      <c r="NQE22" s="189"/>
      <c r="NQF22" s="189"/>
      <c r="NQG22" s="189"/>
      <c r="NQH22" s="189"/>
      <c r="NQI22" s="189"/>
      <c r="NQJ22" s="189"/>
      <c r="NQK22" s="189"/>
      <c r="NQL22" s="189"/>
      <c r="NQM22" s="189"/>
      <c r="NQN22" s="189"/>
      <c r="NQO22" s="189"/>
      <c r="NQP22" s="189"/>
      <c r="NQQ22" s="189"/>
      <c r="NQR22" s="189"/>
      <c r="NQS22" s="189"/>
      <c r="NQT22" s="189"/>
      <c r="NQU22" s="189"/>
      <c r="NQV22" s="189"/>
      <c r="NQW22" s="189"/>
      <c r="NQX22" s="189"/>
      <c r="NQY22" s="189"/>
      <c r="NQZ22" s="189"/>
      <c r="NRA22" s="189"/>
      <c r="NRB22" s="189"/>
      <c r="NRC22" s="189"/>
      <c r="NRD22" s="189"/>
      <c r="NRE22" s="189"/>
      <c r="NRF22" s="189"/>
      <c r="NRG22" s="189"/>
      <c r="NRH22" s="189"/>
      <c r="NRI22" s="189"/>
      <c r="NRJ22" s="189"/>
      <c r="NRK22" s="189"/>
      <c r="NRL22" s="189"/>
      <c r="NRM22" s="189"/>
      <c r="NRN22" s="189"/>
      <c r="NRO22" s="189"/>
      <c r="NRP22" s="189"/>
      <c r="NRQ22" s="189"/>
      <c r="NRR22" s="189"/>
      <c r="NRS22" s="189"/>
      <c r="NRT22" s="189"/>
      <c r="NRU22" s="189"/>
      <c r="NRV22" s="189"/>
      <c r="NRW22" s="189"/>
      <c r="NRX22" s="189"/>
      <c r="NRY22" s="189"/>
      <c r="NRZ22" s="189"/>
      <c r="NSA22" s="189"/>
      <c r="NSB22" s="189"/>
      <c r="NSC22" s="189"/>
      <c r="NSD22" s="189"/>
      <c r="NSE22" s="189"/>
      <c r="NSF22" s="189"/>
      <c r="NSG22" s="189"/>
      <c r="NSH22" s="189"/>
      <c r="NSI22" s="189"/>
      <c r="NSJ22" s="189"/>
      <c r="NSK22" s="189"/>
      <c r="NSL22" s="189"/>
      <c r="NSM22" s="189"/>
      <c r="NSN22" s="189"/>
      <c r="NSO22" s="189"/>
      <c r="NSP22" s="189"/>
      <c r="NSQ22" s="189"/>
      <c r="NSR22" s="189"/>
      <c r="NSS22" s="189"/>
      <c r="NST22" s="189"/>
      <c r="NSU22" s="189"/>
      <c r="NSV22" s="189"/>
      <c r="NSW22" s="189"/>
      <c r="NSX22" s="189"/>
      <c r="NSY22" s="189"/>
      <c r="NSZ22" s="189"/>
      <c r="NTA22" s="189"/>
      <c r="NTB22" s="189"/>
      <c r="NTC22" s="189"/>
      <c r="NTD22" s="189"/>
      <c r="NTE22" s="189"/>
      <c r="NTF22" s="189"/>
      <c r="NTG22" s="189"/>
      <c r="NTH22" s="189"/>
      <c r="NTI22" s="189"/>
      <c r="NTJ22" s="189"/>
      <c r="NTK22" s="189"/>
      <c r="NTL22" s="189"/>
      <c r="NTM22" s="189"/>
      <c r="NTN22" s="189"/>
      <c r="NTO22" s="189"/>
      <c r="NTP22" s="189"/>
      <c r="NTQ22" s="189"/>
      <c r="NTR22" s="189"/>
      <c r="NTS22" s="189"/>
      <c r="NTT22" s="189"/>
      <c r="NTU22" s="189"/>
      <c r="NTV22" s="189"/>
      <c r="NTW22" s="189"/>
      <c r="NTX22" s="189"/>
      <c r="NTY22" s="189"/>
      <c r="NTZ22" s="189"/>
      <c r="NUA22" s="189"/>
      <c r="NUB22" s="189"/>
      <c r="NUC22" s="189"/>
      <c r="NUD22" s="189"/>
      <c r="NUE22" s="189"/>
      <c r="NUF22" s="189"/>
      <c r="NUG22" s="189"/>
      <c r="NUH22" s="189"/>
      <c r="NUI22" s="189"/>
      <c r="NUJ22" s="189"/>
      <c r="NUK22" s="189"/>
      <c r="NUL22" s="189"/>
      <c r="NUM22" s="189"/>
      <c r="NUN22" s="189"/>
      <c r="NUO22" s="189"/>
      <c r="NUP22" s="189"/>
      <c r="NUQ22" s="189"/>
      <c r="NUR22" s="189"/>
      <c r="NUS22" s="189"/>
      <c r="NUT22" s="189"/>
      <c r="NUU22" s="189"/>
      <c r="NUV22" s="189"/>
      <c r="NUW22" s="189"/>
      <c r="NUX22" s="189"/>
      <c r="NUY22" s="189"/>
      <c r="NUZ22" s="189"/>
      <c r="NVA22" s="189"/>
      <c r="NVB22" s="189"/>
      <c r="NVC22" s="189"/>
      <c r="NVD22" s="189"/>
      <c r="NVE22" s="189"/>
      <c r="NVF22" s="189"/>
      <c r="NVG22" s="189"/>
      <c r="NVH22" s="189"/>
      <c r="NVI22" s="189"/>
      <c r="NVJ22" s="189"/>
      <c r="NVK22" s="189"/>
      <c r="NVL22" s="189"/>
      <c r="NVM22" s="189"/>
      <c r="NVN22" s="189"/>
      <c r="NVO22" s="189"/>
      <c r="NVP22" s="189"/>
      <c r="NVQ22" s="189"/>
      <c r="NVR22" s="189"/>
      <c r="NVS22" s="189"/>
      <c r="NVT22" s="189"/>
      <c r="NVU22" s="189"/>
      <c r="NVV22" s="189"/>
      <c r="NVW22" s="189"/>
      <c r="NVX22" s="189"/>
      <c r="NVY22" s="189"/>
      <c r="NVZ22" s="189"/>
      <c r="NWA22" s="189"/>
      <c r="NWB22" s="189"/>
      <c r="NWC22" s="189"/>
      <c r="NWD22" s="189"/>
      <c r="NWE22" s="189"/>
      <c r="NWF22" s="189"/>
      <c r="NWG22" s="189"/>
      <c r="NWH22" s="189"/>
      <c r="NWI22" s="189"/>
      <c r="NWJ22" s="189"/>
      <c r="NWK22" s="189"/>
      <c r="NWL22" s="189"/>
      <c r="NWM22" s="189"/>
      <c r="NWN22" s="189"/>
      <c r="NWO22" s="189"/>
      <c r="NWP22" s="189"/>
      <c r="NWQ22" s="189"/>
      <c r="NWR22" s="189"/>
      <c r="NWS22" s="189"/>
      <c r="NWT22" s="189"/>
      <c r="NWU22" s="189"/>
      <c r="NWV22" s="189"/>
      <c r="NWW22" s="189"/>
      <c r="NWX22" s="189"/>
      <c r="NWY22" s="189"/>
      <c r="NWZ22" s="189"/>
      <c r="NXA22" s="189"/>
      <c r="NXB22" s="189"/>
      <c r="NXC22" s="189"/>
      <c r="NXD22" s="189"/>
      <c r="NXE22" s="189"/>
      <c r="NXF22" s="189"/>
      <c r="NXG22" s="189"/>
      <c r="NXH22" s="189"/>
      <c r="NXI22" s="189"/>
      <c r="NXJ22" s="189"/>
      <c r="NXK22" s="189"/>
      <c r="NXL22" s="189"/>
      <c r="NXM22" s="189"/>
      <c r="NXN22" s="189"/>
      <c r="NXO22" s="189"/>
      <c r="NXP22" s="189"/>
      <c r="NXQ22" s="189"/>
      <c r="NXR22" s="189"/>
      <c r="NXS22" s="189"/>
      <c r="NXT22" s="189"/>
      <c r="NXU22" s="189"/>
      <c r="NXV22" s="189"/>
      <c r="NXW22" s="189"/>
      <c r="NXX22" s="189"/>
      <c r="NXY22" s="189"/>
      <c r="NXZ22" s="189"/>
      <c r="NYA22" s="189"/>
      <c r="NYB22" s="189"/>
      <c r="NYC22" s="189"/>
      <c r="NYD22" s="189"/>
      <c r="NYE22" s="189"/>
      <c r="NYF22" s="189"/>
      <c r="NYG22" s="189"/>
      <c r="NYH22" s="189"/>
      <c r="NYI22" s="189"/>
      <c r="NYJ22" s="189"/>
      <c r="NYK22" s="189"/>
      <c r="NYL22" s="189"/>
      <c r="NYM22" s="189"/>
      <c r="NYN22" s="189"/>
      <c r="NYO22" s="189"/>
      <c r="NYP22" s="189"/>
      <c r="NYQ22" s="189"/>
      <c r="NYR22" s="189"/>
      <c r="NYS22" s="189"/>
      <c r="NYT22" s="189"/>
      <c r="NYU22" s="189"/>
      <c r="NYV22" s="189"/>
      <c r="NYW22" s="189"/>
      <c r="NYX22" s="189"/>
      <c r="NYY22" s="189"/>
      <c r="NYZ22" s="189"/>
      <c r="NZA22" s="189"/>
      <c r="NZB22" s="189"/>
      <c r="NZC22" s="189"/>
      <c r="NZD22" s="189"/>
      <c r="NZE22" s="189"/>
      <c r="NZF22" s="189"/>
      <c r="NZG22" s="189"/>
      <c r="NZH22" s="189"/>
      <c r="NZI22" s="189"/>
      <c r="NZJ22" s="189"/>
      <c r="NZK22" s="189"/>
      <c r="NZL22" s="189"/>
      <c r="NZM22" s="189"/>
      <c r="NZN22" s="189"/>
      <c r="NZO22" s="189"/>
      <c r="NZP22" s="189"/>
      <c r="NZQ22" s="189"/>
      <c r="NZR22" s="189"/>
      <c r="NZS22" s="189"/>
      <c r="NZT22" s="189"/>
      <c r="NZU22" s="189"/>
      <c r="NZV22" s="189"/>
      <c r="NZW22" s="189"/>
      <c r="NZX22" s="189"/>
      <c r="NZY22" s="189"/>
      <c r="NZZ22" s="189"/>
      <c r="OAA22" s="189"/>
      <c r="OAB22" s="189"/>
      <c r="OAC22" s="189"/>
      <c r="OAD22" s="189"/>
      <c r="OAE22" s="189"/>
      <c r="OAF22" s="189"/>
      <c r="OAG22" s="189"/>
      <c r="OAH22" s="189"/>
      <c r="OAI22" s="189"/>
      <c r="OAJ22" s="189"/>
      <c r="OAK22" s="189"/>
      <c r="OAL22" s="189"/>
      <c r="OAM22" s="189"/>
      <c r="OAN22" s="189"/>
      <c r="OAO22" s="189"/>
      <c r="OAP22" s="189"/>
      <c r="OAQ22" s="189"/>
      <c r="OAR22" s="189"/>
      <c r="OAS22" s="189"/>
      <c r="OAT22" s="189"/>
      <c r="OAU22" s="189"/>
      <c r="OAV22" s="189"/>
      <c r="OAW22" s="189"/>
      <c r="OAX22" s="189"/>
      <c r="OAY22" s="189"/>
      <c r="OAZ22" s="189"/>
      <c r="OBA22" s="189"/>
      <c r="OBB22" s="189"/>
      <c r="OBC22" s="189"/>
      <c r="OBD22" s="189"/>
      <c r="OBE22" s="189"/>
      <c r="OBF22" s="189"/>
      <c r="OBG22" s="189"/>
      <c r="OBH22" s="189"/>
      <c r="OBI22" s="189"/>
      <c r="OBJ22" s="189"/>
      <c r="OBK22" s="189"/>
      <c r="OBL22" s="189"/>
      <c r="OBM22" s="189"/>
      <c r="OBN22" s="189"/>
      <c r="OBO22" s="189"/>
      <c r="OBP22" s="189"/>
      <c r="OBQ22" s="189"/>
      <c r="OBR22" s="189"/>
      <c r="OBS22" s="189"/>
      <c r="OBT22" s="189"/>
      <c r="OBU22" s="189"/>
      <c r="OBV22" s="189"/>
      <c r="OBW22" s="189"/>
      <c r="OBX22" s="189"/>
      <c r="OBY22" s="189"/>
      <c r="OBZ22" s="189"/>
      <c r="OCA22" s="189"/>
      <c r="OCB22" s="189"/>
      <c r="OCC22" s="189"/>
      <c r="OCD22" s="189"/>
      <c r="OCE22" s="189"/>
      <c r="OCF22" s="189"/>
      <c r="OCG22" s="189"/>
      <c r="OCH22" s="189"/>
      <c r="OCI22" s="189"/>
      <c r="OCJ22" s="189"/>
      <c r="OCK22" s="189"/>
      <c r="OCL22" s="189"/>
      <c r="OCM22" s="189"/>
      <c r="OCN22" s="189"/>
      <c r="OCO22" s="189"/>
      <c r="OCP22" s="189"/>
      <c r="OCQ22" s="189"/>
      <c r="OCR22" s="189"/>
      <c r="OCS22" s="189"/>
      <c r="OCT22" s="189"/>
      <c r="OCU22" s="189"/>
      <c r="OCV22" s="189"/>
      <c r="OCW22" s="189"/>
      <c r="OCX22" s="189"/>
      <c r="OCY22" s="189"/>
      <c r="OCZ22" s="189"/>
      <c r="ODA22" s="189"/>
      <c r="ODB22" s="189"/>
      <c r="ODC22" s="189"/>
      <c r="ODD22" s="189"/>
      <c r="ODE22" s="189"/>
      <c r="ODF22" s="189"/>
      <c r="ODG22" s="189"/>
      <c r="ODH22" s="189"/>
      <c r="ODI22" s="189"/>
      <c r="ODJ22" s="189"/>
      <c r="ODK22" s="189"/>
      <c r="ODL22" s="189"/>
      <c r="ODM22" s="189"/>
      <c r="ODN22" s="189"/>
      <c r="ODO22" s="189"/>
      <c r="ODP22" s="189"/>
      <c r="ODQ22" s="189"/>
      <c r="ODR22" s="189"/>
      <c r="ODS22" s="189"/>
      <c r="ODT22" s="189"/>
      <c r="ODU22" s="189"/>
      <c r="ODV22" s="189"/>
      <c r="ODW22" s="189"/>
      <c r="ODX22" s="189"/>
      <c r="ODY22" s="189"/>
      <c r="ODZ22" s="189"/>
      <c r="OEA22" s="189"/>
      <c r="OEB22" s="189"/>
      <c r="OEC22" s="189"/>
      <c r="OED22" s="189"/>
      <c r="OEE22" s="189"/>
      <c r="OEF22" s="189"/>
      <c r="OEG22" s="189"/>
      <c r="OEH22" s="189"/>
      <c r="OEI22" s="189"/>
      <c r="OEJ22" s="189"/>
      <c r="OEK22" s="189"/>
      <c r="OEL22" s="189"/>
      <c r="OEM22" s="189"/>
      <c r="OEN22" s="189"/>
      <c r="OEO22" s="189"/>
      <c r="OEP22" s="189"/>
      <c r="OEQ22" s="189"/>
      <c r="OER22" s="189"/>
      <c r="OES22" s="189"/>
      <c r="OET22" s="189"/>
      <c r="OEU22" s="189"/>
      <c r="OEV22" s="189"/>
      <c r="OEW22" s="189"/>
      <c r="OEX22" s="189"/>
      <c r="OEY22" s="189"/>
      <c r="OEZ22" s="189"/>
      <c r="OFA22" s="189"/>
      <c r="OFB22" s="189"/>
      <c r="OFC22" s="189"/>
      <c r="OFD22" s="189"/>
      <c r="OFE22" s="189"/>
      <c r="OFF22" s="189"/>
      <c r="OFG22" s="189"/>
      <c r="OFH22" s="189"/>
      <c r="OFI22" s="189"/>
      <c r="OFJ22" s="189"/>
      <c r="OFK22" s="189"/>
      <c r="OFL22" s="189"/>
      <c r="OFM22" s="189"/>
      <c r="OFN22" s="189"/>
      <c r="OFO22" s="189"/>
      <c r="OFP22" s="189"/>
      <c r="OFQ22" s="189"/>
      <c r="OFR22" s="189"/>
      <c r="OFS22" s="189"/>
      <c r="OFT22" s="189"/>
      <c r="OFU22" s="189"/>
      <c r="OFV22" s="189"/>
      <c r="OFW22" s="189"/>
      <c r="OFX22" s="189"/>
      <c r="OFY22" s="189"/>
      <c r="OFZ22" s="189"/>
      <c r="OGA22" s="189"/>
      <c r="OGB22" s="189"/>
      <c r="OGC22" s="189"/>
      <c r="OGD22" s="189"/>
      <c r="OGE22" s="189"/>
      <c r="OGF22" s="189"/>
      <c r="OGG22" s="189"/>
      <c r="OGH22" s="189"/>
      <c r="OGI22" s="189"/>
      <c r="OGJ22" s="189"/>
      <c r="OGK22" s="189"/>
      <c r="OGL22" s="189"/>
      <c r="OGM22" s="189"/>
      <c r="OGN22" s="189"/>
      <c r="OGO22" s="189"/>
      <c r="OGP22" s="189"/>
      <c r="OGQ22" s="189"/>
      <c r="OGR22" s="189"/>
      <c r="OGS22" s="189"/>
      <c r="OGT22" s="189"/>
      <c r="OGU22" s="189"/>
      <c r="OGV22" s="189"/>
      <c r="OGW22" s="189"/>
      <c r="OGX22" s="189"/>
      <c r="OGY22" s="189"/>
      <c r="OGZ22" s="189"/>
      <c r="OHA22" s="189"/>
      <c r="OHB22" s="189"/>
      <c r="OHC22" s="189"/>
      <c r="OHD22" s="189"/>
      <c r="OHE22" s="189"/>
      <c r="OHF22" s="189"/>
      <c r="OHG22" s="189"/>
      <c r="OHH22" s="189"/>
      <c r="OHI22" s="189"/>
      <c r="OHJ22" s="189"/>
      <c r="OHK22" s="189"/>
      <c r="OHL22" s="189"/>
      <c r="OHM22" s="189"/>
      <c r="OHN22" s="189"/>
      <c r="OHO22" s="189"/>
      <c r="OHP22" s="189"/>
      <c r="OHQ22" s="189"/>
      <c r="OHR22" s="189"/>
      <c r="OHS22" s="189"/>
      <c r="OHT22" s="189"/>
      <c r="OHU22" s="189"/>
      <c r="OHV22" s="189"/>
      <c r="OHW22" s="189"/>
      <c r="OHX22" s="189"/>
      <c r="OHY22" s="189"/>
      <c r="OHZ22" s="189"/>
      <c r="OIA22" s="189"/>
      <c r="OIB22" s="189"/>
      <c r="OIC22" s="189"/>
      <c r="OID22" s="189"/>
      <c r="OIE22" s="189"/>
      <c r="OIF22" s="189"/>
      <c r="OIG22" s="189"/>
      <c r="OIH22" s="189"/>
      <c r="OII22" s="189"/>
      <c r="OIJ22" s="189"/>
      <c r="OIK22" s="189"/>
      <c r="OIL22" s="189"/>
      <c r="OIM22" s="189"/>
      <c r="OIN22" s="189"/>
      <c r="OIO22" s="189"/>
      <c r="OIP22" s="189"/>
      <c r="OIQ22" s="189"/>
      <c r="OIR22" s="189"/>
      <c r="OIS22" s="189"/>
      <c r="OIT22" s="189"/>
      <c r="OIU22" s="189"/>
      <c r="OIV22" s="189"/>
      <c r="OIW22" s="189"/>
      <c r="OIX22" s="189"/>
      <c r="OIY22" s="189"/>
      <c r="OIZ22" s="189"/>
      <c r="OJA22" s="189"/>
      <c r="OJB22" s="189"/>
      <c r="OJC22" s="189"/>
      <c r="OJD22" s="189"/>
      <c r="OJE22" s="189"/>
      <c r="OJF22" s="189"/>
      <c r="OJG22" s="189"/>
      <c r="OJH22" s="189"/>
      <c r="OJI22" s="189"/>
      <c r="OJJ22" s="189"/>
      <c r="OJK22" s="189"/>
      <c r="OJL22" s="189"/>
      <c r="OJM22" s="189"/>
      <c r="OJN22" s="189"/>
      <c r="OJO22" s="189"/>
      <c r="OJP22" s="189"/>
      <c r="OJQ22" s="189"/>
      <c r="OJR22" s="189"/>
      <c r="OJS22" s="189"/>
      <c r="OJT22" s="189"/>
      <c r="OJU22" s="189"/>
      <c r="OJV22" s="189"/>
      <c r="OJW22" s="189"/>
      <c r="OJX22" s="189"/>
      <c r="OJY22" s="189"/>
      <c r="OJZ22" s="189"/>
      <c r="OKA22" s="189"/>
      <c r="OKB22" s="189"/>
      <c r="OKC22" s="189"/>
      <c r="OKD22" s="189"/>
      <c r="OKE22" s="189"/>
      <c r="OKF22" s="189"/>
      <c r="OKG22" s="189"/>
      <c r="OKH22" s="189"/>
      <c r="OKI22" s="189"/>
      <c r="OKJ22" s="189"/>
      <c r="OKK22" s="189"/>
      <c r="OKL22" s="189"/>
      <c r="OKM22" s="189"/>
      <c r="OKN22" s="189"/>
      <c r="OKO22" s="189"/>
      <c r="OKP22" s="189"/>
      <c r="OKQ22" s="189"/>
      <c r="OKR22" s="189"/>
      <c r="OKS22" s="189"/>
      <c r="OKT22" s="189"/>
      <c r="OKU22" s="189"/>
      <c r="OKV22" s="189"/>
      <c r="OKW22" s="189"/>
      <c r="OKX22" s="189"/>
      <c r="OKY22" s="189"/>
      <c r="OKZ22" s="189"/>
      <c r="OLA22" s="189"/>
      <c r="OLB22" s="189"/>
      <c r="OLC22" s="189"/>
      <c r="OLD22" s="189"/>
      <c r="OLE22" s="189"/>
      <c r="OLF22" s="189"/>
      <c r="OLG22" s="189"/>
      <c r="OLH22" s="189"/>
      <c r="OLI22" s="189"/>
      <c r="OLJ22" s="189"/>
      <c r="OLK22" s="189"/>
      <c r="OLL22" s="189"/>
      <c r="OLM22" s="189"/>
      <c r="OLN22" s="189"/>
      <c r="OLO22" s="189"/>
      <c r="OLP22" s="189"/>
      <c r="OLQ22" s="189"/>
      <c r="OLR22" s="189"/>
      <c r="OLS22" s="189"/>
      <c r="OLT22" s="189"/>
      <c r="OLU22" s="189"/>
      <c r="OLV22" s="189"/>
      <c r="OLW22" s="189"/>
      <c r="OLX22" s="189"/>
      <c r="OLY22" s="189"/>
      <c r="OLZ22" s="189"/>
      <c r="OMA22" s="189"/>
      <c r="OMB22" s="189"/>
      <c r="OMC22" s="189"/>
      <c r="OMD22" s="189"/>
      <c r="OME22" s="189"/>
      <c r="OMF22" s="189"/>
      <c r="OMG22" s="189"/>
      <c r="OMH22" s="189"/>
      <c r="OMI22" s="189"/>
      <c r="OMJ22" s="189"/>
      <c r="OMK22" s="189"/>
      <c r="OML22" s="189"/>
      <c r="OMM22" s="189"/>
      <c r="OMN22" s="189"/>
      <c r="OMO22" s="189"/>
      <c r="OMP22" s="189"/>
      <c r="OMQ22" s="189"/>
      <c r="OMR22" s="189"/>
      <c r="OMS22" s="189"/>
      <c r="OMT22" s="189"/>
      <c r="OMU22" s="189"/>
      <c r="OMV22" s="189"/>
      <c r="OMW22" s="189"/>
      <c r="OMX22" s="189"/>
      <c r="OMY22" s="189"/>
      <c r="OMZ22" s="189"/>
      <c r="ONA22" s="189"/>
      <c r="ONB22" s="189"/>
      <c r="ONC22" s="189"/>
      <c r="OND22" s="189"/>
      <c r="ONE22" s="189"/>
      <c r="ONF22" s="189"/>
      <c r="ONG22" s="189"/>
      <c r="ONH22" s="189"/>
      <c r="ONI22" s="189"/>
      <c r="ONJ22" s="189"/>
      <c r="ONK22" s="189"/>
      <c r="ONL22" s="189"/>
      <c r="ONM22" s="189"/>
      <c r="ONN22" s="189"/>
      <c r="ONO22" s="189"/>
      <c r="ONP22" s="189"/>
      <c r="ONQ22" s="189"/>
      <c r="ONR22" s="189"/>
      <c r="ONS22" s="189"/>
      <c r="ONT22" s="189"/>
      <c r="ONU22" s="189"/>
      <c r="ONV22" s="189"/>
      <c r="ONW22" s="189"/>
      <c r="ONX22" s="189"/>
      <c r="ONY22" s="189"/>
      <c r="ONZ22" s="189"/>
      <c r="OOA22" s="189"/>
      <c r="OOB22" s="189"/>
      <c r="OOC22" s="189"/>
      <c r="OOD22" s="189"/>
      <c r="OOE22" s="189"/>
      <c r="OOF22" s="189"/>
      <c r="OOG22" s="189"/>
      <c r="OOH22" s="189"/>
      <c r="OOI22" s="189"/>
      <c r="OOJ22" s="189"/>
      <c r="OOK22" s="189"/>
      <c r="OOL22" s="189"/>
      <c r="OOM22" s="189"/>
      <c r="OON22" s="189"/>
      <c r="OOO22" s="189"/>
      <c r="OOP22" s="189"/>
      <c r="OOQ22" s="189"/>
      <c r="OOR22" s="189"/>
      <c r="OOS22" s="189"/>
      <c r="OOT22" s="189"/>
      <c r="OOU22" s="189"/>
      <c r="OOV22" s="189"/>
      <c r="OOW22" s="189"/>
      <c r="OOX22" s="189"/>
      <c r="OOY22" s="189"/>
      <c r="OOZ22" s="189"/>
      <c r="OPA22" s="189"/>
      <c r="OPB22" s="189"/>
      <c r="OPC22" s="189"/>
      <c r="OPD22" s="189"/>
      <c r="OPE22" s="189"/>
      <c r="OPF22" s="189"/>
      <c r="OPG22" s="189"/>
      <c r="OPH22" s="189"/>
      <c r="OPI22" s="189"/>
      <c r="OPJ22" s="189"/>
      <c r="OPK22" s="189"/>
      <c r="OPL22" s="189"/>
      <c r="OPM22" s="189"/>
      <c r="OPN22" s="189"/>
      <c r="OPO22" s="189"/>
      <c r="OPP22" s="189"/>
      <c r="OPQ22" s="189"/>
      <c r="OPR22" s="189"/>
      <c r="OPS22" s="189"/>
      <c r="OPT22" s="189"/>
      <c r="OPU22" s="189"/>
      <c r="OPV22" s="189"/>
      <c r="OPW22" s="189"/>
      <c r="OPX22" s="189"/>
      <c r="OPY22" s="189"/>
      <c r="OPZ22" s="189"/>
      <c r="OQA22" s="189"/>
      <c r="OQB22" s="189"/>
      <c r="OQC22" s="189"/>
      <c r="OQD22" s="189"/>
      <c r="OQE22" s="189"/>
      <c r="OQF22" s="189"/>
      <c r="OQG22" s="189"/>
      <c r="OQH22" s="189"/>
      <c r="OQI22" s="189"/>
      <c r="OQJ22" s="189"/>
      <c r="OQK22" s="189"/>
      <c r="OQL22" s="189"/>
      <c r="OQM22" s="189"/>
      <c r="OQN22" s="189"/>
      <c r="OQO22" s="189"/>
      <c r="OQP22" s="189"/>
      <c r="OQQ22" s="189"/>
      <c r="OQR22" s="189"/>
      <c r="OQS22" s="189"/>
      <c r="OQT22" s="189"/>
      <c r="OQU22" s="189"/>
      <c r="OQV22" s="189"/>
      <c r="OQW22" s="189"/>
      <c r="OQX22" s="189"/>
      <c r="OQY22" s="189"/>
      <c r="OQZ22" s="189"/>
      <c r="ORA22" s="189"/>
      <c r="ORB22" s="189"/>
      <c r="ORC22" s="189"/>
      <c r="ORD22" s="189"/>
      <c r="ORE22" s="189"/>
      <c r="ORF22" s="189"/>
      <c r="ORG22" s="189"/>
      <c r="ORH22" s="189"/>
      <c r="ORI22" s="189"/>
      <c r="ORJ22" s="189"/>
      <c r="ORK22" s="189"/>
      <c r="ORL22" s="189"/>
      <c r="ORM22" s="189"/>
      <c r="ORN22" s="189"/>
      <c r="ORO22" s="189"/>
      <c r="ORP22" s="189"/>
      <c r="ORQ22" s="189"/>
      <c r="ORR22" s="189"/>
      <c r="ORS22" s="189"/>
      <c r="ORT22" s="189"/>
      <c r="ORU22" s="189"/>
      <c r="ORV22" s="189"/>
      <c r="ORW22" s="189"/>
      <c r="ORX22" s="189"/>
      <c r="ORY22" s="189"/>
      <c r="ORZ22" s="189"/>
      <c r="OSA22" s="189"/>
      <c r="OSB22" s="189"/>
      <c r="OSC22" s="189"/>
      <c r="OSD22" s="189"/>
      <c r="OSE22" s="189"/>
      <c r="OSF22" s="189"/>
      <c r="OSG22" s="189"/>
      <c r="OSH22" s="189"/>
      <c r="OSI22" s="189"/>
      <c r="OSJ22" s="189"/>
      <c r="OSK22" s="189"/>
      <c r="OSL22" s="189"/>
      <c r="OSM22" s="189"/>
      <c r="OSN22" s="189"/>
      <c r="OSO22" s="189"/>
      <c r="OSP22" s="189"/>
      <c r="OSQ22" s="189"/>
      <c r="OSR22" s="189"/>
      <c r="OSS22" s="189"/>
      <c r="OST22" s="189"/>
      <c r="OSU22" s="189"/>
      <c r="OSV22" s="189"/>
      <c r="OSW22" s="189"/>
      <c r="OSX22" s="189"/>
      <c r="OSY22" s="189"/>
      <c r="OSZ22" s="189"/>
      <c r="OTA22" s="189"/>
      <c r="OTB22" s="189"/>
      <c r="OTC22" s="189"/>
      <c r="OTD22" s="189"/>
      <c r="OTE22" s="189"/>
      <c r="OTF22" s="189"/>
      <c r="OTG22" s="189"/>
      <c r="OTH22" s="189"/>
      <c r="OTI22" s="189"/>
      <c r="OTJ22" s="189"/>
      <c r="OTK22" s="189"/>
      <c r="OTL22" s="189"/>
      <c r="OTM22" s="189"/>
      <c r="OTN22" s="189"/>
      <c r="OTO22" s="189"/>
      <c r="OTP22" s="189"/>
      <c r="OTQ22" s="189"/>
      <c r="OTR22" s="189"/>
      <c r="OTS22" s="189"/>
      <c r="OTT22" s="189"/>
      <c r="OTU22" s="189"/>
      <c r="OTV22" s="189"/>
      <c r="OTW22" s="189"/>
      <c r="OTX22" s="189"/>
      <c r="OTY22" s="189"/>
      <c r="OTZ22" s="189"/>
      <c r="OUA22" s="189"/>
      <c r="OUB22" s="189"/>
      <c r="OUC22" s="189"/>
      <c r="OUD22" s="189"/>
      <c r="OUE22" s="189"/>
      <c r="OUF22" s="189"/>
      <c r="OUG22" s="189"/>
      <c r="OUH22" s="189"/>
      <c r="OUI22" s="189"/>
      <c r="OUJ22" s="189"/>
      <c r="OUK22" s="189"/>
      <c r="OUL22" s="189"/>
      <c r="OUM22" s="189"/>
      <c r="OUN22" s="189"/>
      <c r="OUO22" s="189"/>
      <c r="OUP22" s="189"/>
      <c r="OUQ22" s="189"/>
      <c r="OUR22" s="189"/>
      <c r="OUS22" s="189"/>
      <c r="OUT22" s="189"/>
      <c r="OUU22" s="189"/>
      <c r="OUV22" s="189"/>
      <c r="OUW22" s="189"/>
      <c r="OUX22" s="189"/>
      <c r="OUY22" s="189"/>
      <c r="OUZ22" s="189"/>
      <c r="OVA22" s="189"/>
      <c r="OVB22" s="189"/>
      <c r="OVC22" s="189"/>
      <c r="OVD22" s="189"/>
      <c r="OVE22" s="189"/>
      <c r="OVF22" s="189"/>
      <c r="OVG22" s="189"/>
      <c r="OVH22" s="189"/>
      <c r="OVI22" s="189"/>
      <c r="OVJ22" s="189"/>
      <c r="OVK22" s="189"/>
      <c r="OVL22" s="189"/>
      <c r="OVM22" s="189"/>
      <c r="OVN22" s="189"/>
      <c r="OVO22" s="189"/>
      <c r="OVP22" s="189"/>
      <c r="OVQ22" s="189"/>
      <c r="OVR22" s="189"/>
      <c r="OVS22" s="189"/>
      <c r="OVT22" s="189"/>
      <c r="OVU22" s="189"/>
      <c r="OVV22" s="189"/>
      <c r="OVW22" s="189"/>
      <c r="OVX22" s="189"/>
      <c r="OVY22" s="189"/>
      <c r="OVZ22" s="189"/>
      <c r="OWA22" s="189"/>
      <c r="OWB22" s="189"/>
      <c r="OWC22" s="189"/>
      <c r="OWD22" s="189"/>
      <c r="OWE22" s="189"/>
      <c r="OWF22" s="189"/>
      <c r="OWG22" s="189"/>
      <c r="OWH22" s="189"/>
      <c r="OWI22" s="189"/>
      <c r="OWJ22" s="189"/>
      <c r="OWK22" s="189"/>
      <c r="OWL22" s="189"/>
      <c r="OWM22" s="189"/>
      <c r="OWN22" s="189"/>
      <c r="OWO22" s="189"/>
      <c r="OWP22" s="189"/>
      <c r="OWQ22" s="189"/>
      <c r="OWR22" s="189"/>
      <c r="OWS22" s="189"/>
      <c r="OWT22" s="189"/>
      <c r="OWU22" s="189"/>
      <c r="OWV22" s="189"/>
      <c r="OWW22" s="189"/>
      <c r="OWX22" s="189"/>
      <c r="OWY22" s="189"/>
      <c r="OWZ22" s="189"/>
      <c r="OXA22" s="189"/>
      <c r="OXB22" s="189"/>
      <c r="OXC22" s="189"/>
      <c r="OXD22" s="189"/>
      <c r="OXE22" s="189"/>
      <c r="OXF22" s="189"/>
      <c r="OXG22" s="189"/>
      <c r="OXH22" s="189"/>
      <c r="OXI22" s="189"/>
      <c r="OXJ22" s="189"/>
      <c r="OXK22" s="189"/>
      <c r="OXL22" s="189"/>
      <c r="OXM22" s="189"/>
      <c r="OXN22" s="189"/>
      <c r="OXO22" s="189"/>
      <c r="OXP22" s="189"/>
      <c r="OXQ22" s="189"/>
      <c r="OXR22" s="189"/>
      <c r="OXS22" s="189"/>
      <c r="OXT22" s="189"/>
      <c r="OXU22" s="189"/>
      <c r="OXV22" s="189"/>
      <c r="OXW22" s="189"/>
      <c r="OXX22" s="189"/>
      <c r="OXY22" s="189"/>
      <c r="OXZ22" s="189"/>
      <c r="OYA22" s="189"/>
      <c r="OYB22" s="189"/>
      <c r="OYC22" s="189"/>
      <c r="OYD22" s="189"/>
      <c r="OYE22" s="189"/>
      <c r="OYF22" s="189"/>
      <c r="OYG22" s="189"/>
      <c r="OYH22" s="189"/>
      <c r="OYI22" s="189"/>
      <c r="OYJ22" s="189"/>
      <c r="OYK22" s="189"/>
      <c r="OYL22" s="189"/>
      <c r="OYM22" s="189"/>
      <c r="OYN22" s="189"/>
      <c r="OYO22" s="189"/>
      <c r="OYP22" s="189"/>
      <c r="OYQ22" s="189"/>
      <c r="OYR22" s="189"/>
      <c r="OYS22" s="189"/>
      <c r="OYT22" s="189"/>
      <c r="OYU22" s="189"/>
      <c r="OYV22" s="189"/>
      <c r="OYW22" s="189"/>
      <c r="OYX22" s="189"/>
      <c r="OYY22" s="189"/>
      <c r="OYZ22" s="189"/>
      <c r="OZA22" s="189"/>
      <c r="OZB22" s="189"/>
      <c r="OZC22" s="189"/>
      <c r="OZD22" s="189"/>
      <c r="OZE22" s="189"/>
      <c r="OZF22" s="189"/>
      <c r="OZG22" s="189"/>
      <c r="OZH22" s="189"/>
      <c r="OZI22" s="189"/>
      <c r="OZJ22" s="189"/>
      <c r="OZK22" s="189"/>
      <c r="OZL22" s="189"/>
      <c r="OZM22" s="189"/>
      <c r="OZN22" s="189"/>
      <c r="OZO22" s="189"/>
      <c r="OZP22" s="189"/>
      <c r="OZQ22" s="189"/>
      <c r="OZR22" s="189"/>
      <c r="OZS22" s="189"/>
      <c r="OZT22" s="189"/>
      <c r="OZU22" s="189"/>
      <c r="OZV22" s="189"/>
      <c r="OZW22" s="189"/>
      <c r="OZX22" s="189"/>
      <c r="OZY22" s="189"/>
      <c r="OZZ22" s="189"/>
      <c r="PAA22" s="189"/>
      <c r="PAB22" s="189"/>
      <c r="PAC22" s="189"/>
      <c r="PAD22" s="189"/>
      <c r="PAE22" s="189"/>
      <c r="PAF22" s="189"/>
      <c r="PAG22" s="189"/>
      <c r="PAH22" s="189"/>
      <c r="PAI22" s="189"/>
      <c r="PAJ22" s="189"/>
      <c r="PAK22" s="189"/>
      <c r="PAL22" s="189"/>
      <c r="PAM22" s="189"/>
      <c r="PAN22" s="189"/>
      <c r="PAO22" s="189"/>
      <c r="PAP22" s="189"/>
      <c r="PAQ22" s="189"/>
      <c r="PAR22" s="189"/>
      <c r="PAS22" s="189"/>
      <c r="PAT22" s="189"/>
      <c r="PAU22" s="189"/>
      <c r="PAV22" s="189"/>
      <c r="PAW22" s="189"/>
      <c r="PAX22" s="189"/>
      <c r="PAY22" s="189"/>
      <c r="PAZ22" s="189"/>
      <c r="PBA22" s="189"/>
      <c r="PBB22" s="189"/>
      <c r="PBC22" s="189"/>
      <c r="PBD22" s="189"/>
      <c r="PBE22" s="189"/>
      <c r="PBF22" s="189"/>
      <c r="PBG22" s="189"/>
      <c r="PBH22" s="189"/>
      <c r="PBI22" s="189"/>
      <c r="PBJ22" s="189"/>
      <c r="PBK22" s="189"/>
      <c r="PBL22" s="189"/>
      <c r="PBM22" s="189"/>
      <c r="PBN22" s="189"/>
      <c r="PBO22" s="189"/>
      <c r="PBP22" s="189"/>
      <c r="PBQ22" s="189"/>
      <c r="PBR22" s="189"/>
      <c r="PBS22" s="189"/>
      <c r="PBT22" s="189"/>
      <c r="PBU22" s="189"/>
      <c r="PBV22" s="189"/>
      <c r="PBW22" s="189"/>
      <c r="PBX22" s="189"/>
      <c r="PBY22" s="189"/>
      <c r="PBZ22" s="189"/>
      <c r="PCA22" s="189"/>
      <c r="PCB22" s="189"/>
      <c r="PCC22" s="189"/>
      <c r="PCD22" s="189"/>
      <c r="PCE22" s="189"/>
      <c r="PCF22" s="189"/>
      <c r="PCG22" s="189"/>
      <c r="PCH22" s="189"/>
      <c r="PCI22" s="189"/>
      <c r="PCJ22" s="189"/>
      <c r="PCK22" s="189"/>
      <c r="PCL22" s="189"/>
      <c r="PCM22" s="189"/>
      <c r="PCN22" s="189"/>
      <c r="PCO22" s="189"/>
      <c r="PCP22" s="189"/>
      <c r="PCQ22" s="189"/>
      <c r="PCR22" s="189"/>
      <c r="PCS22" s="189"/>
      <c r="PCT22" s="189"/>
      <c r="PCU22" s="189"/>
      <c r="PCV22" s="189"/>
      <c r="PCW22" s="189"/>
      <c r="PCX22" s="189"/>
      <c r="PCY22" s="189"/>
      <c r="PCZ22" s="189"/>
      <c r="PDA22" s="189"/>
      <c r="PDB22" s="189"/>
      <c r="PDC22" s="189"/>
      <c r="PDD22" s="189"/>
      <c r="PDE22" s="189"/>
      <c r="PDF22" s="189"/>
      <c r="PDG22" s="189"/>
      <c r="PDH22" s="189"/>
      <c r="PDI22" s="189"/>
      <c r="PDJ22" s="189"/>
      <c r="PDK22" s="189"/>
      <c r="PDL22" s="189"/>
      <c r="PDM22" s="189"/>
      <c r="PDN22" s="189"/>
      <c r="PDO22" s="189"/>
      <c r="PDP22" s="189"/>
      <c r="PDQ22" s="189"/>
      <c r="PDR22" s="189"/>
      <c r="PDS22" s="189"/>
      <c r="PDT22" s="189"/>
      <c r="PDU22" s="189"/>
      <c r="PDV22" s="189"/>
      <c r="PDW22" s="189"/>
      <c r="PDX22" s="189"/>
      <c r="PDY22" s="189"/>
      <c r="PDZ22" s="189"/>
      <c r="PEA22" s="189"/>
      <c r="PEB22" s="189"/>
      <c r="PEC22" s="189"/>
      <c r="PED22" s="189"/>
      <c r="PEE22" s="189"/>
      <c r="PEF22" s="189"/>
      <c r="PEG22" s="189"/>
      <c r="PEH22" s="189"/>
      <c r="PEI22" s="189"/>
      <c r="PEJ22" s="189"/>
      <c r="PEK22" s="189"/>
      <c r="PEL22" s="189"/>
      <c r="PEM22" s="189"/>
      <c r="PEN22" s="189"/>
      <c r="PEO22" s="189"/>
      <c r="PEP22" s="189"/>
      <c r="PEQ22" s="189"/>
      <c r="PER22" s="189"/>
      <c r="PES22" s="189"/>
      <c r="PET22" s="189"/>
      <c r="PEU22" s="189"/>
      <c r="PEV22" s="189"/>
      <c r="PEW22" s="189"/>
      <c r="PEX22" s="189"/>
      <c r="PEY22" s="189"/>
      <c r="PEZ22" s="189"/>
      <c r="PFA22" s="189"/>
      <c r="PFB22" s="189"/>
      <c r="PFC22" s="189"/>
      <c r="PFD22" s="189"/>
      <c r="PFE22" s="189"/>
      <c r="PFF22" s="189"/>
      <c r="PFG22" s="189"/>
      <c r="PFH22" s="189"/>
      <c r="PFI22" s="189"/>
      <c r="PFJ22" s="189"/>
      <c r="PFK22" s="189"/>
      <c r="PFL22" s="189"/>
      <c r="PFM22" s="189"/>
      <c r="PFN22" s="189"/>
      <c r="PFO22" s="189"/>
      <c r="PFP22" s="189"/>
      <c r="PFQ22" s="189"/>
      <c r="PFR22" s="189"/>
      <c r="PFS22" s="189"/>
      <c r="PFT22" s="189"/>
      <c r="PFU22" s="189"/>
      <c r="PFV22" s="189"/>
      <c r="PFW22" s="189"/>
      <c r="PFX22" s="189"/>
      <c r="PFY22" s="189"/>
      <c r="PFZ22" s="189"/>
      <c r="PGA22" s="189"/>
      <c r="PGB22" s="189"/>
      <c r="PGC22" s="189"/>
      <c r="PGD22" s="189"/>
      <c r="PGE22" s="189"/>
      <c r="PGF22" s="189"/>
      <c r="PGG22" s="189"/>
      <c r="PGH22" s="189"/>
      <c r="PGI22" s="189"/>
      <c r="PGJ22" s="189"/>
      <c r="PGK22" s="189"/>
      <c r="PGL22" s="189"/>
      <c r="PGM22" s="189"/>
      <c r="PGN22" s="189"/>
      <c r="PGO22" s="189"/>
      <c r="PGP22" s="189"/>
      <c r="PGQ22" s="189"/>
      <c r="PGR22" s="189"/>
      <c r="PGS22" s="189"/>
      <c r="PGT22" s="189"/>
      <c r="PGU22" s="189"/>
      <c r="PGV22" s="189"/>
      <c r="PGW22" s="189"/>
      <c r="PGX22" s="189"/>
      <c r="PGY22" s="189"/>
      <c r="PGZ22" s="189"/>
      <c r="PHA22" s="189"/>
      <c r="PHB22" s="189"/>
      <c r="PHC22" s="189"/>
      <c r="PHD22" s="189"/>
      <c r="PHE22" s="189"/>
      <c r="PHF22" s="189"/>
      <c r="PHG22" s="189"/>
      <c r="PHH22" s="189"/>
      <c r="PHI22" s="189"/>
      <c r="PHJ22" s="189"/>
      <c r="PHK22" s="189"/>
      <c r="PHL22" s="189"/>
      <c r="PHM22" s="189"/>
      <c r="PHN22" s="189"/>
      <c r="PHO22" s="189"/>
      <c r="PHP22" s="189"/>
      <c r="PHQ22" s="189"/>
      <c r="PHR22" s="189"/>
      <c r="PHS22" s="189"/>
      <c r="PHT22" s="189"/>
      <c r="PHU22" s="189"/>
      <c r="PHV22" s="189"/>
      <c r="PHW22" s="189"/>
      <c r="PHX22" s="189"/>
      <c r="PHY22" s="189"/>
      <c r="PHZ22" s="189"/>
      <c r="PIA22" s="189"/>
      <c r="PIB22" s="189"/>
      <c r="PIC22" s="189"/>
      <c r="PID22" s="189"/>
      <c r="PIE22" s="189"/>
      <c r="PIF22" s="189"/>
      <c r="PIG22" s="189"/>
      <c r="PIH22" s="189"/>
      <c r="PII22" s="189"/>
      <c r="PIJ22" s="189"/>
      <c r="PIK22" s="189"/>
      <c r="PIL22" s="189"/>
      <c r="PIM22" s="189"/>
      <c r="PIN22" s="189"/>
      <c r="PIO22" s="189"/>
      <c r="PIP22" s="189"/>
      <c r="PIQ22" s="189"/>
      <c r="PIR22" s="189"/>
      <c r="PIS22" s="189"/>
      <c r="PIT22" s="189"/>
      <c r="PIU22" s="189"/>
      <c r="PIV22" s="189"/>
      <c r="PIW22" s="189"/>
      <c r="PIX22" s="189"/>
      <c r="PIY22" s="189"/>
      <c r="PIZ22" s="189"/>
      <c r="PJA22" s="189"/>
      <c r="PJB22" s="189"/>
      <c r="PJC22" s="189"/>
      <c r="PJD22" s="189"/>
      <c r="PJE22" s="189"/>
      <c r="PJF22" s="189"/>
      <c r="PJG22" s="189"/>
      <c r="PJH22" s="189"/>
      <c r="PJI22" s="189"/>
      <c r="PJJ22" s="189"/>
      <c r="PJK22" s="189"/>
      <c r="PJL22" s="189"/>
      <c r="PJM22" s="189"/>
      <c r="PJN22" s="189"/>
      <c r="PJO22" s="189"/>
      <c r="PJP22" s="189"/>
      <c r="PJQ22" s="189"/>
      <c r="PJR22" s="189"/>
      <c r="PJS22" s="189"/>
      <c r="PJT22" s="189"/>
      <c r="PJU22" s="189"/>
      <c r="PJV22" s="189"/>
      <c r="PJW22" s="189"/>
      <c r="PJX22" s="189"/>
      <c r="PJY22" s="189"/>
      <c r="PJZ22" s="189"/>
      <c r="PKA22" s="189"/>
      <c r="PKB22" s="189"/>
      <c r="PKC22" s="189"/>
      <c r="PKD22" s="189"/>
      <c r="PKE22" s="189"/>
      <c r="PKF22" s="189"/>
      <c r="PKG22" s="189"/>
      <c r="PKH22" s="189"/>
      <c r="PKI22" s="189"/>
      <c r="PKJ22" s="189"/>
      <c r="PKK22" s="189"/>
      <c r="PKL22" s="189"/>
      <c r="PKM22" s="189"/>
      <c r="PKN22" s="189"/>
      <c r="PKO22" s="189"/>
      <c r="PKP22" s="189"/>
      <c r="PKQ22" s="189"/>
      <c r="PKR22" s="189"/>
      <c r="PKS22" s="189"/>
      <c r="PKT22" s="189"/>
      <c r="PKU22" s="189"/>
      <c r="PKV22" s="189"/>
      <c r="PKW22" s="189"/>
      <c r="PKX22" s="189"/>
      <c r="PKY22" s="189"/>
      <c r="PKZ22" s="189"/>
      <c r="PLA22" s="189"/>
      <c r="PLB22" s="189"/>
      <c r="PLC22" s="189"/>
      <c r="PLD22" s="189"/>
      <c r="PLE22" s="189"/>
      <c r="PLF22" s="189"/>
      <c r="PLG22" s="189"/>
      <c r="PLH22" s="189"/>
      <c r="PLI22" s="189"/>
      <c r="PLJ22" s="189"/>
      <c r="PLK22" s="189"/>
      <c r="PLL22" s="189"/>
      <c r="PLM22" s="189"/>
      <c r="PLN22" s="189"/>
      <c r="PLO22" s="189"/>
      <c r="PLP22" s="189"/>
      <c r="PLQ22" s="189"/>
      <c r="PLR22" s="189"/>
      <c r="PLS22" s="189"/>
      <c r="PLT22" s="189"/>
      <c r="PLU22" s="189"/>
      <c r="PLV22" s="189"/>
      <c r="PLW22" s="189"/>
      <c r="PLX22" s="189"/>
      <c r="PLY22" s="189"/>
      <c r="PLZ22" s="189"/>
      <c r="PMA22" s="189"/>
      <c r="PMB22" s="189"/>
      <c r="PMC22" s="189"/>
      <c r="PMD22" s="189"/>
      <c r="PME22" s="189"/>
      <c r="PMF22" s="189"/>
      <c r="PMG22" s="189"/>
      <c r="PMH22" s="189"/>
      <c r="PMI22" s="189"/>
      <c r="PMJ22" s="189"/>
      <c r="PMK22" s="189"/>
      <c r="PML22" s="189"/>
      <c r="PMM22" s="189"/>
      <c r="PMN22" s="189"/>
      <c r="PMO22" s="189"/>
      <c r="PMP22" s="189"/>
      <c r="PMQ22" s="189"/>
      <c r="PMR22" s="189"/>
      <c r="PMS22" s="189"/>
      <c r="PMT22" s="189"/>
      <c r="PMU22" s="189"/>
      <c r="PMV22" s="189"/>
      <c r="PMW22" s="189"/>
      <c r="PMX22" s="189"/>
      <c r="PMY22" s="189"/>
      <c r="PMZ22" s="189"/>
      <c r="PNA22" s="189"/>
      <c r="PNB22" s="189"/>
      <c r="PNC22" s="189"/>
      <c r="PND22" s="189"/>
      <c r="PNE22" s="189"/>
      <c r="PNF22" s="189"/>
      <c r="PNG22" s="189"/>
      <c r="PNH22" s="189"/>
      <c r="PNI22" s="189"/>
      <c r="PNJ22" s="189"/>
      <c r="PNK22" s="189"/>
      <c r="PNL22" s="189"/>
      <c r="PNM22" s="189"/>
      <c r="PNN22" s="189"/>
      <c r="PNO22" s="189"/>
      <c r="PNP22" s="189"/>
      <c r="PNQ22" s="189"/>
      <c r="PNR22" s="189"/>
      <c r="PNS22" s="189"/>
      <c r="PNT22" s="189"/>
      <c r="PNU22" s="189"/>
      <c r="PNV22" s="189"/>
      <c r="PNW22" s="189"/>
      <c r="PNX22" s="189"/>
      <c r="PNY22" s="189"/>
      <c r="PNZ22" s="189"/>
      <c r="POA22" s="189"/>
      <c r="POB22" s="189"/>
      <c r="POC22" s="189"/>
      <c r="POD22" s="189"/>
      <c r="POE22" s="189"/>
      <c r="POF22" s="189"/>
      <c r="POG22" s="189"/>
      <c r="POH22" s="189"/>
      <c r="POI22" s="189"/>
      <c r="POJ22" s="189"/>
      <c r="POK22" s="189"/>
      <c r="POL22" s="189"/>
      <c r="POM22" s="189"/>
      <c r="PON22" s="189"/>
      <c r="POO22" s="189"/>
      <c r="POP22" s="189"/>
      <c r="POQ22" s="189"/>
      <c r="POR22" s="189"/>
      <c r="POS22" s="189"/>
      <c r="POT22" s="189"/>
      <c r="POU22" s="189"/>
      <c r="POV22" s="189"/>
      <c r="POW22" s="189"/>
      <c r="POX22" s="189"/>
      <c r="POY22" s="189"/>
      <c r="POZ22" s="189"/>
      <c r="PPA22" s="189"/>
      <c r="PPB22" s="189"/>
      <c r="PPC22" s="189"/>
      <c r="PPD22" s="189"/>
      <c r="PPE22" s="189"/>
      <c r="PPF22" s="189"/>
      <c r="PPG22" s="189"/>
      <c r="PPH22" s="189"/>
      <c r="PPI22" s="189"/>
      <c r="PPJ22" s="189"/>
      <c r="PPK22" s="189"/>
      <c r="PPL22" s="189"/>
      <c r="PPM22" s="189"/>
      <c r="PPN22" s="189"/>
      <c r="PPO22" s="189"/>
      <c r="PPP22" s="189"/>
      <c r="PPQ22" s="189"/>
      <c r="PPR22" s="189"/>
      <c r="PPS22" s="189"/>
      <c r="PPT22" s="189"/>
      <c r="PPU22" s="189"/>
      <c r="PPV22" s="189"/>
      <c r="PPW22" s="189"/>
      <c r="PPX22" s="189"/>
      <c r="PPY22" s="189"/>
      <c r="PPZ22" s="189"/>
      <c r="PQA22" s="189"/>
      <c r="PQB22" s="189"/>
      <c r="PQC22" s="189"/>
      <c r="PQD22" s="189"/>
      <c r="PQE22" s="189"/>
      <c r="PQF22" s="189"/>
      <c r="PQG22" s="189"/>
      <c r="PQH22" s="189"/>
      <c r="PQI22" s="189"/>
      <c r="PQJ22" s="189"/>
      <c r="PQK22" s="189"/>
      <c r="PQL22" s="189"/>
      <c r="PQM22" s="189"/>
      <c r="PQN22" s="189"/>
      <c r="PQO22" s="189"/>
      <c r="PQP22" s="189"/>
      <c r="PQQ22" s="189"/>
      <c r="PQR22" s="189"/>
      <c r="PQS22" s="189"/>
      <c r="PQT22" s="189"/>
      <c r="PQU22" s="189"/>
      <c r="PQV22" s="189"/>
      <c r="PQW22" s="189"/>
      <c r="PQX22" s="189"/>
      <c r="PQY22" s="189"/>
      <c r="PQZ22" s="189"/>
      <c r="PRA22" s="189"/>
      <c r="PRB22" s="189"/>
      <c r="PRC22" s="189"/>
      <c r="PRD22" s="189"/>
      <c r="PRE22" s="189"/>
      <c r="PRF22" s="189"/>
      <c r="PRG22" s="189"/>
      <c r="PRH22" s="189"/>
      <c r="PRI22" s="189"/>
      <c r="PRJ22" s="189"/>
      <c r="PRK22" s="189"/>
      <c r="PRL22" s="189"/>
      <c r="PRM22" s="189"/>
      <c r="PRN22" s="189"/>
      <c r="PRO22" s="189"/>
      <c r="PRP22" s="189"/>
      <c r="PRQ22" s="189"/>
      <c r="PRR22" s="189"/>
      <c r="PRS22" s="189"/>
      <c r="PRT22" s="189"/>
      <c r="PRU22" s="189"/>
      <c r="PRV22" s="189"/>
      <c r="PRW22" s="189"/>
      <c r="PRX22" s="189"/>
      <c r="PRY22" s="189"/>
      <c r="PRZ22" s="189"/>
      <c r="PSA22" s="189"/>
      <c r="PSB22" s="189"/>
      <c r="PSC22" s="189"/>
      <c r="PSD22" s="189"/>
      <c r="PSE22" s="189"/>
      <c r="PSF22" s="189"/>
      <c r="PSG22" s="189"/>
      <c r="PSH22" s="189"/>
      <c r="PSI22" s="189"/>
      <c r="PSJ22" s="189"/>
      <c r="PSK22" s="189"/>
      <c r="PSL22" s="189"/>
      <c r="PSM22" s="189"/>
      <c r="PSN22" s="189"/>
      <c r="PSO22" s="189"/>
      <c r="PSP22" s="189"/>
      <c r="PSQ22" s="189"/>
      <c r="PSR22" s="189"/>
      <c r="PSS22" s="189"/>
      <c r="PST22" s="189"/>
      <c r="PSU22" s="189"/>
      <c r="PSV22" s="189"/>
      <c r="PSW22" s="189"/>
      <c r="PSX22" s="189"/>
      <c r="PSY22" s="189"/>
      <c r="PSZ22" s="189"/>
      <c r="PTA22" s="189"/>
      <c r="PTB22" s="189"/>
      <c r="PTC22" s="189"/>
      <c r="PTD22" s="189"/>
      <c r="PTE22" s="189"/>
      <c r="PTF22" s="189"/>
      <c r="PTG22" s="189"/>
      <c r="PTH22" s="189"/>
      <c r="PTI22" s="189"/>
      <c r="PTJ22" s="189"/>
      <c r="PTK22" s="189"/>
      <c r="PTL22" s="189"/>
      <c r="PTM22" s="189"/>
      <c r="PTN22" s="189"/>
      <c r="PTO22" s="189"/>
      <c r="PTP22" s="189"/>
      <c r="PTQ22" s="189"/>
      <c r="PTR22" s="189"/>
      <c r="PTS22" s="189"/>
      <c r="PTT22" s="189"/>
      <c r="PTU22" s="189"/>
      <c r="PTV22" s="189"/>
      <c r="PTW22" s="189"/>
      <c r="PTX22" s="189"/>
      <c r="PTY22" s="189"/>
      <c r="PTZ22" s="189"/>
      <c r="PUA22" s="189"/>
      <c r="PUB22" s="189"/>
      <c r="PUC22" s="189"/>
      <c r="PUD22" s="189"/>
      <c r="PUE22" s="189"/>
      <c r="PUF22" s="189"/>
      <c r="PUG22" s="189"/>
      <c r="PUH22" s="189"/>
      <c r="PUI22" s="189"/>
      <c r="PUJ22" s="189"/>
      <c r="PUK22" s="189"/>
      <c r="PUL22" s="189"/>
      <c r="PUM22" s="189"/>
      <c r="PUN22" s="189"/>
      <c r="PUO22" s="189"/>
      <c r="PUP22" s="189"/>
      <c r="PUQ22" s="189"/>
      <c r="PUR22" s="189"/>
      <c r="PUS22" s="189"/>
      <c r="PUT22" s="189"/>
      <c r="PUU22" s="189"/>
      <c r="PUV22" s="189"/>
      <c r="PUW22" s="189"/>
      <c r="PUX22" s="189"/>
      <c r="PUY22" s="189"/>
      <c r="PUZ22" s="189"/>
      <c r="PVA22" s="189"/>
      <c r="PVB22" s="189"/>
      <c r="PVC22" s="189"/>
      <c r="PVD22" s="189"/>
      <c r="PVE22" s="189"/>
      <c r="PVF22" s="189"/>
      <c r="PVG22" s="189"/>
      <c r="PVH22" s="189"/>
      <c r="PVI22" s="189"/>
      <c r="PVJ22" s="189"/>
      <c r="PVK22" s="189"/>
      <c r="PVL22" s="189"/>
      <c r="PVM22" s="189"/>
      <c r="PVN22" s="189"/>
      <c r="PVO22" s="189"/>
      <c r="PVP22" s="189"/>
      <c r="PVQ22" s="189"/>
      <c r="PVR22" s="189"/>
      <c r="PVS22" s="189"/>
      <c r="PVT22" s="189"/>
      <c r="PVU22" s="189"/>
      <c r="PVV22" s="189"/>
      <c r="PVW22" s="189"/>
      <c r="PVX22" s="189"/>
      <c r="PVY22" s="189"/>
      <c r="PVZ22" s="189"/>
      <c r="PWA22" s="189"/>
      <c r="PWB22" s="189"/>
      <c r="PWC22" s="189"/>
      <c r="PWD22" s="189"/>
      <c r="PWE22" s="189"/>
      <c r="PWF22" s="189"/>
      <c r="PWG22" s="189"/>
      <c r="PWH22" s="189"/>
      <c r="PWI22" s="189"/>
      <c r="PWJ22" s="189"/>
      <c r="PWK22" s="189"/>
      <c r="PWL22" s="189"/>
      <c r="PWM22" s="189"/>
      <c r="PWN22" s="189"/>
      <c r="PWO22" s="189"/>
      <c r="PWP22" s="189"/>
      <c r="PWQ22" s="189"/>
      <c r="PWR22" s="189"/>
      <c r="PWS22" s="189"/>
      <c r="PWT22" s="189"/>
      <c r="PWU22" s="189"/>
      <c r="PWV22" s="189"/>
      <c r="PWW22" s="189"/>
      <c r="PWX22" s="189"/>
      <c r="PWY22" s="189"/>
      <c r="PWZ22" s="189"/>
      <c r="PXA22" s="189"/>
      <c r="PXB22" s="189"/>
      <c r="PXC22" s="189"/>
      <c r="PXD22" s="189"/>
      <c r="PXE22" s="189"/>
      <c r="PXF22" s="189"/>
      <c r="PXG22" s="189"/>
      <c r="PXH22" s="189"/>
      <c r="PXI22" s="189"/>
      <c r="PXJ22" s="189"/>
      <c r="PXK22" s="189"/>
      <c r="PXL22" s="189"/>
      <c r="PXM22" s="189"/>
      <c r="PXN22" s="189"/>
      <c r="PXO22" s="189"/>
      <c r="PXP22" s="189"/>
      <c r="PXQ22" s="189"/>
      <c r="PXR22" s="189"/>
      <c r="PXS22" s="189"/>
      <c r="PXT22" s="189"/>
      <c r="PXU22" s="189"/>
      <c r="PXV22" s="189"/>
      <c r="PXW22" s="189"/>
      <c r="PXX22" s="189"/>
      <c r="PXY22" s="189"/>
      <c r="PXZ22" s="189"/>
      <c r="PYA22" s="189"/>
      <c r="PYB22" s="189"/>
      <c r="PYC22" s="189"/>
      <c r="PYD22" s="189"/>
      <c r="PYE22" s="189"/>
      <c r="PYF22" s="189"/>
      <c r="PYG22" s="189"/>
      <c r="PYH22" s="189"/>
      <c r="PYI22" s="189"/>
      <c r="PYJ22" s="189"/>
      <c r="PYK22" s="189"/>
      <c r="PYL22" s="189"/>
      <c r="PYM22" s="189"/>
      <c r="PYN22" s="189"/>
      <c r="PYO22" s="189"/>
      <c r="PYP22" s="189"/>
      <c r="PYQ22" s="189"/>
      <c r="PYR22" s="189"/>
      <c r="PYS22" s="189"/>
      <c r="PYT22" s="189"/>
      <c r="PYU22" s="189"/>
      <c r="PYV22" s="189"/>
      <c r="PYW22" s="189"/>
      <c r="PYX22" s="189"/>
      <c r="PYY22" s="189"/>
      <c r="PYZ22" s="189"/>
      <c r="PZA22" s="189"/>
      <c r="PZB22" s="189"/>
      <c r="PZC22" s="189"/>
      <c r="PZD22" s="189"/>
      <c r="PZE22" s="189"/>
      <c r="PZF22" s="189"/>
      <c r="PZG22" s="189"/>
      <c r="PZH22" s="189"/>
      <c r="PZI22" s="189"/>
      <c r="PZJ22" s="189"/>
      <c r="PZK22" s="189"/>
      <c r="PZL22" s="189"/>
      <c r="PZM22" s="189"/>
      <c r="PZN22" s="189"/>
      <c r="PZO22" s="189"/>
      <c r="PZP22" s="189"/>
      <c r="PZQ22" s="189"/>
      <c r="PZR22" s="189"/>
      <c r="PZS22" s="189"/>
      <c r="PZT22" s="189"/>
      <c r="PZU22" s="189"/>
      <c r="PZV22" s="189"/>
      <c r="PZW22" s="189"/>
      <c r="PZX22" s="189"/>
      <c r="PZY22" s="189"/>
      <c r="PZZ22" s="189"/>
      <c r="QAA22" s="189"/>
      <c r="QAB22" s="189"/>
      <c r="QAC22" s="189"/>
      <c r="QAD22" s="189"/>
      <c r="QAE22" s="189"/>
      <c r="QAF22" s="189"/>
      <c r="QAG22" s="189"/>
      <c r="QAH22" s="189"/>
      <c r="QAI22" s="189"/>
      <c r="QAJ22" s="189"/>
      <c r="QAK22" s="189"/>
      <c r="QAL22" s="189"/>
      <c r="QAM22" s="189"/>
      <c r="QAN22" s="189"/>
      <c r="QAO22" s="189"/>
      <c r="QAP22" s="189"/>
      <c r="QAQ22" s="189"/>
      <c r="QAR22" s="189"/>
      <c r="QAS22" s="189"/>
      <c r="QAT22" s="189"/>
      <c r="QAU22" s="189"/>
      <c r="QAV22" s="189"/>
      <c r="QAW22" s="189"/>
      <c r="QAX22" s="189"/>
      <c r="QAY22" s="189"/>
      <c r="QAZ22" s="189"/>
      <c r="QBA22" s="189"/>
      <c r="QBB22" s="189"/>
      <c r="QBC22" s="189"/>
      <c r="QBD22" s="189"/>
      <c r="QBE22" s="189"/>
      <c r="QBF22" s="189"/>
      <c r="QBG22" s="189"/>
      <c r="QBH22" s="189"/>
      <c r="QBI22" s="189"/>
      <c r="QBJ22" s="189"/>
      <c r="QBK22" s="189"/>
      <c r="QBL22" s="189"/>
      <c r="QBM22" s="189"/>
      <c r="QBN22" s="189"/>
      <c r="QBO22" s="189"/>
      <c r="QBP22" s="189"/>
      <c r="QBQ22" s="189"/>
      <c r="QBR22" s="189"/>
      <c r="QBS22" s="189"/>
      <c r="QBT22" s="189"/>
      <c r="QBU22" s="189"/>
      <c r="QBV22" s="189"/>
      <c r="QBW22" s="189"/>
      <c r="QBX22" s="189"/>
      <c r="QBY22" s="189"/>
      <c r="QBZ22" s="189"/>
      <c r="QCA22" s="189"/>
      <c r="QCB22" s="189"/>
      <c r="QCC22" s="189"/>
      <c r="QCD22" s="189"/>
      <c r="QCE22" s="189"/>
      <c r="QCF22" s="189"/>
      <c r="QCG22" s="189"/>
      <c r="QCH22" s="189"/>
      <c r="QCI22" s="189"/>
      <c r="QCJ22" s="189"/>
      <c r="QCK22" s="189"/>
      <c r="QCL22" s="189"/>
      <c r="QCM22" s="189"/>
      <c r="QCN22" s="189"/>
      <c r="QCO22" s="189"/>
      <c r="QCP22" s="189"/>
      <c r="QCQ22" s="189"/>
      <c r="QCR22" s="189"/>
      <c r="QCS22" s="189"/>
      <c r="QCT22" s="189"/>
      <c r="QCU22" s="189"/>
      <c r="QCV22" s="189"/>
      <c r="QCW22" s="189"/>
      <c r="QCX22" s="189"/>
      <c r="QCY22" s="189"/>
      <c r="QCZ22" s="189"/>
      <c r="QDA22" s="189"/>
      <c r="QDB22" s="189"/>
      <c r="QDC22" s="189"/>
      <c r="QDD22" s="189"/>
      <c r="QDE22" s="189"/>
      <c r="QDF22" s="189"/>
      <c r="QDG22" s="189"/>
      <c r="QDH22" s="189"/>
      <c r="QDI22" s="189"/>
      <c r="QDJ22" s="189"/>
      <c r="QDK22" s="189"/>
      <c r="QDL22" s="189"/>
      <c r="QDM22" s="189"/>
      <c r="QDN22" s="189"/>
      <c r="QDO22" s="189"/>
      <c r="QDP22" s="189"/>
      <c r="QDQ22" s="189"/>
      <c r="QDR22" s="189"/>
      <c r="QDS22" s="189"/>
      <c r="QDT22" s="189"/>
      <c r="QDU22" s="189"/>
      <c r="QDV22" s="189"/>
      <c r="QDW22" s="189"/>
      <c r="QDX22" s="189"/>
      <c r="QDY22" s="189"/>
      <c r="QDZ22" s="189"/>
      <c r="QEA22" s="189"/>
      <c r="QEB22" s="189"/>
      <c r="QEC22" s="189"/>
      <c r="QED22" s="189"/>
      <c r="QEE22" s="189"/>
      <c r="QEF22" s="189"/>
      <c r="QEG22" s="189"/>
      <c r="QEH22" s="189"/>
      <c r="QEI22" s="189"/>
      <c r="QEJ22" s="189"/>
      <c r="QEK22" s="189"/>
      <c r="QEL22" s="189"/>
      <c r="QEM22" s="189"/>
      <c r="QEN22" s="189"/>
      <c r="QEO22" s="189"/>
      <c r="QEP22" s="189"/>
      <c r="QEQ22" s="189"/>
      <c r="QER22" s="189"/>
      <c r="QES22" s="189"/>
      <c r="QET22" s="189"/>
      <c r="QEU22" s="189"/>
      <c r="QEV22" s="189"/>
      <c r="QEW22" s="189"/>
      <c r="QEX22" s="189"/>
      <c r="QEY22" s="189"/>
      <c r="QEZ22" s="189"/>
      <c r="QFA22" s="189"/>
      <c r="QFB22" s="189"/>
      <c r="QFC22" s="189"/>
      <c r="QFD22" s="189"/>
      <c r="QFE22" s="189"/>
      <c r="QFF22" s="189"/>
      <c r="QFG22" s="189"/>
      <c r="QFH22" s="189"/>
      <c r="QFI22" s="189"/>
      <c r="QFJ22" s="189"/>
      <c r="QFK22" s="189"/>
      <c r="QFL22" s="189"/>
      <c r="QFM22" s="189"/>
      <c r="QFN22" s="189"/>
      <c r="QFO22" s="189"/>
      <c r="QFP22" s="189"/>
      <c r="QFQ22" s="189"/>
      <c r="QFR22" s="189"/>
      <c r="QFS22" s="189"/>
      <c r="QFT22" s="189"/>
      <c r="QFU22" s="189"/>
      <c r="QFV22" s="189"/>
      <c r="QFW22" s="189"/>
      <c r="QFX22" s="189"/>
      <c r="QFY22" s="189"/>
      <c r="QFZ22" s="189"/>
      <c r="QGA22" s="189"/>
      <c r="QGB22" s="189"/>
      <c r="QGC22" s="189"/>
      <c r="QGD22" s="189"/>
      <c r="QGE22" s="189"/>
      <c r="QGF22" s="189"/>
      <c r="QGG22" s="189"/>
      <c r="QGH22" s="189"/>
      <c r="QGI22" s="189"/>
      <c r="QGJ22" s="189"/>
      <c r="QGK22" s="189"/>
      <c r="QGL22" s="189"/>
      <c r="QGM22" s="189"/>
      <c r="QGN22" s="189"/>
      <c r="QGO22" s="189"/>
      <c r="QGP22" s="189"/>
      <c r="QGQ22" s="189"/>
      <c r="QGR22" s="189"/>
      <c r="QGS22" s="189"/>
      <c r="QGT22" s="189"/>
      <c r="QGU22" s="189"/>
      <c r="QGV22" s="189"/>
      <c r="QGW22" s="189"/>
      <c r="QGX22" s="189"/>
      <c r="QGY22" s="189"/>
      <c r="QGZ22" s="189"/>
      <c r="QHA22" s="189"/>
      <c r="QHB22" s="189"/>
      <c r="QHC22" s="189"/>
      <c r="QHD22" s="189"/>
      <c r="QHE22" s="189"/>
      <c r="QHF22" s="189"/>
      <c r="QHG22" s="189"/>
      <c r="QHH22" s="189"/>
      <c r="QHI22" s="189"/>
      <c r="QHJ22" s="189"/>
      <c r="QHK22" s="189"/>
      <c r="QHL22" s="189"/>
      <c r="QHM22" s="189"/>
      <c r="QHN22" s="189"/>
      <c r="QHO22" s="189"/>
      <c r="QHP22" s="189"/>
      <c r="QHQ22" s="189"/>
      <c r="QHR22" s="189"/>
      <c r="QHS22" s="189"/>
      <c r="QHT22" s="189"/>
      <c r="QHU22" s="189"/>
      <c r="QHV22" s="189"/>
      <c r="QHW22" s="189"/>
      <c r="QHX22" s="189"/>
      <c r="QHY22" s="189"/>
      <c r="QHZ22" s="189"/>
      <c r="QIA22" s="189"/>
      <c r="QIB22" s="189"/>
      <c r="QIC22" s="189"/>
      <c r="QID22" s="189"/>
      <c r="QIE22" s="189"/>
      <c r="QIF22" s="189"/>
      <c r="QIG22" s="189"/>
      <c r="QIH22" s="189"/>
      <c r="QII22" s="189"/>
      <c r="QIJ22" s="189"/>
      <c r="QIK22" s="189"/>
      <c r="QIL22" s="189"/>
      <c r="QIM22" s="189"/>
      <c r="QIN22" s="189"/>
      <c r="QIO22" s="189"/>
      <c r="QIP22" s="189"/>
      <c r="QIQ22" s="189"/>
      <c r="QIR22" s="189"/>
      <c r="QIS22" s="189"/>
      <c r="QIT22" s="189"/>
      <c r="QIU22" s="189"/>
      <c r="QIV22" s="189"/>
      <c r="QIW22" s="189"/>
      <c r="QIX22" s="189"/>
      <c r="QIY22" s="189"/>
      <c r="QIZ22" s="189"/>
      <c r="QJA22" s="189"/>
      <c r="QJB22" s="189"/>
      <c r="QJC22" s="189"/>
      <c r="QJD22" s="189"/>
      <c r="QJE22" s="189"/>
      <c r="QJF22" s="189"/>
      <c r="QJG22" s="189"/>
      <c r="QJH22" s="189"/>
      <c r="QJI22" s="189"/>
      <c r="QJJ22" s="189"/>
      <c r="QJK22" s="189"/>
      <c r="QJL22" s="189"/>
      <c r="QJM22" s="189"/>
      <c r="QJN22" s="189"/>
      <c r="QJO22" s="189"/>
      <c r="QJP22" s="189"/>
      <c r="QJQ22" s="189"/>
      <c r="QJR22" s="189"/>
      <c r="QJS22" s="189"/>
      <c r="QJT22" s="189"/>
      <c r="QJU22" s="189"/>
      <c r="QJV22" s="189"/>
      <c r="QJW22" s="189"/>
      <c r="QJX22" s="189"/>
      <c r="QJY22" s="189"/>
      <c r="QJZ22" s="189"/>
      <c r="QKA22" s="189"/>
      <c r="QKB22" s="189"/>
      <c r="QKC22" s="189"/>
      <c r="QKD22" s="189"/>
      <c r="QKE22" s="189"/>
      <c r="QKF22" s="189"/>
      <c r="QKG22" s="189"/>
      <c r="QKH22" s="189"/>
      <c r="QKI22" s="189"/>
      <c r="QKJ22" s="189"/>
      <c r="QKK22" s="189"/>
      <c r="QKL22" s="189"/>
      <c r="QKM22" s="189"/>
      <c r="QKN22" s="189"/>
      <c r="QKO22" s="189"/>
      <c r="QKP22" s="189"/>
      <c r="QKQ22" s="189"/>
      <c r="QKR22" s="189"/>
      <c r="QKS22" s="189"/>
      <c r="QKT22" s="189"/>
      <c r="QKU22" s="189"/>
      <c r="QKV22" s="189"/>
      <c r="QKW22" s="189"/>
      <c r="QKX22" s="189"/>
      <c r="QKY22" s="189"/>
      <c r="QKZ22" s="189"/>
      <c r="QLA22" s="189"/>
      <c r="QLB22" s="189"/>
      <c r="QLC22" s="189"/>
      <c r="QLD22" s="189"/>
      <c r="QLE22" s="189"/>
      <c r="QLF22" s="189"/>
      <c r="QLG22" s="189"/>
      <c r="QLH22" s="189"/>
      <c r="QLI22" s="189"/>
      <c r="QLJ22" s="189"/>
      <c r="QLK22" s="189"/>
      <c r="QLL22" s="189"/>
      <c r="QLM22" s="189"/>
      <c r="QLN22" s="189"/>
      <c r="QLO22" s="189"/>
      <c r="QLP22" s="189"/>
      <c r="QLQ22" s="189"/>
      <c r="QLR22" s="189"/>
      <c r="QLS22" s="189"/>
      <c r="QLT22" s="189"/>
      <c r="QLU22" s="189"/>
      <c r="QLV22" s="189"/>
      <c r="QLW22" s="189"/>
      <c r="QLX22" s="189"/>
      <c r="QLY22" s="189"/>
      <c r="QLZ22" s="189"/>
      <c r="QMA22" s="189"/>
      <c r="QMB22" s="189"/>
      <c r="QMC22" s="189"/>
      <c r="QMD22" s="189"/>
      <c r="QME22" s="189"/>
      <c r="QMF22" s="189"/>
      <c r="QMG22" s="189"/>
      <c r="QMH22" s="189"/>
      <c r="QMI22" s="189"/>
      <c r="QMJ22" s="189"/>
      <c r="QMK22" s="189"/>
      <c r="QML22" s="189"/>
      <c r="QMM22" s="189"/>
      <c r="QMN22" s="189"/>
      <c r="QMO22" s="189"/>
      <c r="QMP22" s="189"/>
      <c r="QMQ22" s="189"/>
      <c r="QMR22" s="189"/>
      <c r="QMS22" s="189"/>
      <c r="QMT22" s="189"/>
      <c r="QMU22" s="189"/>
      <c r="QMV22" s="189"/>
      <c r="QMW22" s="189"/>
      <c r="QMX22" s="189"/>
      <c r="QMY22" s="189"/>
      <c r="QMZ22" s="189"/>
      <c r="QNA22" s="189"/>
      <c r="QNB22" s="189"/>
      <c r="QNC22" s="189"/>
      <c r="QND22" s="189"/>
      <c r="QNE22" s="189"/>
      <c r="QNF22" s="189"/>
      <c r="QNG22" s="189"/>
      <c r="QNH22" s="189"/>
      <c r="QNI22" s="189"/>
      <c r="QNJ22" s="189"/>
      <c r="QNK22" s="189"/>
      <c r="QNL22" s="189"/>
      <c r="QNM22" s="189"/>
      <c r="QNN22" s="189"/>
      <c r="QNO22" s="189"/>
      <c r="QNP22" s="189"/>
      <c r="QNQ22" s="189"/>
      <c r="QNR22" s="189"/>
      <c r="QNS22" s="189"/>
      <c r="QNT22" s="189"/>
      <c r="QNU22" s="189"/>
      <c r="QNV22" s="189"/>
      <c r="QNW22" s="189"/>
      <c r="QNX22" s="189"/>
      <c r="QNY22" s="189"/>
      <c r="QNZ22" s="189"/>
      <c r="QOA22" s="189"/>
      <c r="QOB22" s="189"/>
      <c r="QOC22" s="189"/>
      <c r="QOD22" s="189"/>
      <c r="QOE22" s="189"/>
      <c r="QOF22" s="189"/>
      <c r="QOG22" s="189"/>
      <c r="QOH22" s="189"/>
      <c r="QOI22" s="189"/>
      <c r="QOJ22" s="189"/>
      <c r="QOK22" s="189"/>
      <c r="QOL22" s="189"/>
      <c r="QOM22" s="189"/>
      <c r="QON22" s="189"/>
      <c r="QOO22" s="189"/>
      <c r="QOP22" s="189"/>
      <c r="QOQ22" s="189"/>
      <c r="QOR22" s="189"/>
      <c r="QOS22" s="189"/>
      <c r="QOT22" s="189"/>
      <c r="QOU22" s="189"/>
      <c r="QOV22" s="189"/>
      <c r="QOW22" s="189"/>
      <c r="QOX22" s="189"/>
      <c r="QOY22" s="189"/>
      <c r="QOZ22" s="189"/>
      <c r="QPA22" s="189"/>
      <c r="QPB22" s="189"/>
      <c r="QPC22" s="189"/>
      <c r="QPD22" s="189"/>
      <c r="QPE22" s="189"/>
      <c r="QPF22" s="189"/>
      <c r="QPG22" s="189"/>
      <c r="QPH22" s="189"/>
      <c r="QPI22" s="189"/>
      <c r="QPJ22" s="189"/>
      <c r="QPK22" s="189"/>
      <c r="QPL22" s="189"/>
      <c r="QPM22" s="189"/>
      <c r="QPN22" s="189"/>
      <c r="QPO22" s="189"/>
      <c r="QPP22" s="189"/>
      <c r="QPQ22" s="189"/>
      <c r="QPR22" s="189"/>
      <c r="QPS22" s="189"/>
      <c r="QPT22" s="189"/>
      <c r="QPU22" s="189"/>
      <c r="QPV22" s="189"/>
      <c r="QPW22" s="189"/>
      <c r="QPX22" s="189"/>
      <c r="QPY22" s="189"/>
      <c r="QPZ22" s="189"/>
      <c r="QQA22" s="189"/>
      <c r="QQB22" s="189"/>
      <c r="QQC22" s="189"/>
      <c r="QQD22" s="189"/>
      <c r="QQE22" s="189"/>
      <c r="QQF22" s="189"/>
      <c r="QQG22" s="189"/>
      <c r="QQH22" s="189"/>
      <c r="QQI22" s="189"/>
      <c r="QQJ22" s="189"/>
      <c r="QQK22" s="189"/>
      <c r="QQL22" s="189"/>
      <c r="QQM22" s="189"/>
      <c r="QQN22" s="189"/>
      <c r="QQO22" s="189"/>
      <c r="QQP22" s="189"/>
      <c r="QQQ22" s="189"/>
      <c r="QQR22" s="189"/>
      <c r="QQS22" s="189"/>
      <c r="QQT22" s="189"/>
      <c r="QQU22" s="189"/>
      <c r="QQV22" s="189"/>
      <c r="QQW22" s="189"/>
      <c r="QQX22" s="189"/>
      <c r="QQY22" s="189"/>
      <c r="QQZ22" s="189"/>
      <c r="QRA22" s="189"/>
      <c r="QRB22" s="189"/>
      <c r="QRC22" s="189"/>
      <c r="QRD22" s="189"/>
      <c r="QRE22" s="189"/>
      <c r="QRF22" s="189"/>
      <c r="QRG22" s="189"/>
      <c r="QRH22" s="189"/>
      <c r="QRI22" s="189"/>
      <c r="QRJ22" s="189"/>
      <c r="QRK22" s="189"/>
      <c r="QRL22" s="189"/>
      <c r="QRM22" s="189"/>
      <c r="QRN22" s="189"/>
      <c r="QRO22" s="189"/>
      <c r="QRP22" s="189"/>
      <c r="QRQ22" s="189"/>
      <c r="QRR22" s="189"/>
      <c r="QRS22" s="189"/>
      <c r="QRT22" s="189"/>
      <c r="QRU22" s="189"/>
      <c r="QRV22" s="189"/>
      <c r="QRW22" s="189"/>
      <c r="QRX22" s="189"/>
      <c r="QRY22" s="189"/>
      <c r="QRZ22" s="189"/>
      <c r="QSA22" s="189"/>
      <c r="QSB22" s="189"/>
      <c r="QSC22" s="189"/>
      <c r="QSD22" s="189"/>
      <c r="QSE22" s="189"/>
      <c r="QSF22" s="189"/>
      <c r="QSG22" s="189"/>
      <c r="QSH22" s="189"/>
      <c r="QSI22" s="189"/>
      <c r="QSJ22" s="189"/>
      <c r="QSK22" s="189"/>
      <c r="QSL22" s="189"/>
      <c r="QSM22" s="189"/>
      <c r="QSN22" s="189"/>
      <c r="QSO22" s="189"/>
      <c r="QSP22" s="189"/>
      <c r="QSQ22" s="189"/>
      <c r="QSR22" s="189"/>
      <c r="QSS22" s="189"/>
      <c r="QST22" s="189"/>
      <c r="QSU22" s="189"/>
      <c r="QSV22" s="189"/>
      <c r="QSW22" s="189"/>
      <c r="QSX22" s="189"/>
      <c r="QSY22" s="189"/>
      <c r="QSZ22" s="189"/>
      <c r="QTA22" s="189"/>
      <c r="QTB22" s="189"/>
      <c r="QTC22" s="189"/>
      <c r="QTD22" s="189"/>
      <c r="QTE22" s="189"/>
      <c r="QTF22" s="189"/>
      <c r="QTG22" s="189"/>
      <c r="QTH22" s="189"/>
      <c r="QTI22" s="189"/>
      <c r="QTJ22" s="189"/>
      <c r="QTK22" s="189"/>
      <c r="QTL22" s="189"/>
      <c r="QTM22" s="189"/>
      <c r="QTN22" s="189"/>
      <c r="QTO22" s="189"/>
      <c r="QTP22" s="189"/>
      <c r="QTQ22" s="189"/>
      <c r="QTR22" s="189"/>
      <c r="QTS22" s="189"/>
      <c r="QTT22" s="189"/>
      <c r="QTU22" s="189"/>
      <c r="QTV22" s="189"/>
      <c r="QTW22" s="189"/>
      <c r="QTX22" s="189"/>
      <c r="QTY22" s="189"/>
      <c r="QTZ22" s="189"/>
      <c r="QUA22" s="189"/>
      <c r="QUB22" s="189"/>
      <c r="QUC22" s="189"/>
      <c r="QUD22" s="189"/>
      <c r="QUE22" s="189"/>
      <c r="QUF22" s="189"/>
      <c r="QUG22" s="189"/>
      <c r="QUH22" s="189"/>
      <c r="QUI22" s="189"/>
      <c r="QUJ22" s="189"/>
      <c r="QUK22" s="189"/>
      <c r="QUL22" s="189"/>
      <c r="QUM22" s="189"/>
      <c r="QUN22" s="189"/>
      <c r="QUO22" s="189"/>
      <c r="QUP22" s="189"/>
      <c r="QUQ22" s="189"/>
      <c r="QUR22" s="189"/>
      <c r="QUS22" s="189"/>
      <c r="QUT22" s="189"/>
      <c r="QUU22" s="189"/>
      <c r="QUV22" s="189"/>
      <c r="QUW22" s="189"/>
      <c r="QUX22" s="189"/>
      <c r="QUY22" s="189"/>
      <c r="QUZ22" s="189"/>
      <c r="QVA22" s="189"/>
      <c r="QVB22" s="189"/>
      <c r="QVC22" s="189"/>
      <c r="QVD22" s="189"/>
      <c r="QVE22" s="189"/>
      <c r="QVF22" s="189"/>
      <c r="QVG22" s="189"/>
      <c r="QVH22" s="189"/>
      <c r="QVI22" s="189"/>
      <c r="QVJ22" s="189"/>
      <c r="QVK22" s="189"/>
      <c r="QVL22" s="189"/>
      <c r="QVM22" s="189"/>
      <c r="QVN22" s="189"/>
      <c r="QVO22" s="189"/>
      <c r="QVP22" s="189"/>
      <c r="QVQ22" s="189"/>
      <c r="QVR22" s="189"/>
      <c r="QVS22" s="189"/>
      <c r="QVT22" s="189"/>
      <c r="QVU22" s="189"/>
      <c r="QVV22" s="189"/>
      <c r="QVW22" s="189"/>
      <c r="QVX22" s="189"/>
      <c r="QVY22" s="189"/>
      <c r="QVZ22" s="189"/>
      <c r="QWA22" s="189"/>
      <c r="QWB22" s="189"/>
      <c r="QWC22" s="189"/>
      <c r="QWD22" s="189"/>
      <c r="QWE22" s="189"/>
      <c r="QWF22" s="189"/>
      <c r="QWG22" s="189"/>
      <c r="QWH22" s="189"/>
      <c r="QWI22" s="189"/>
      <c r="QWJ22" s="189"/>
      <c r="QWK22" s="189"/>
      <c r="QWL22" s="189"/>
      <c r="QWM22" s="189"/>
      <c r="QWN22" s="189"/>
      <c r="QWO22" s="189"/>
      <c r="QWP22" s="189"/>
      <c r="QWQ22" s="189"/>
      <c r="QWR22" s="189"/>
      <c r="QWS22" s="189"/>
      <c r="QWT22" s="189"/>
      <c r="QWU22" s="189"/>
      <c r="QWV22" s="189"/>
      <c r="QWW22" s="189"/>
      <c r="QWX22" s="189"/>
      <c r="QWY22" s="189"/>
      <c r="QWZ22" s="189"/>
      <c r="QXA22" s="189"/>
      <c r="QXB22" s="189"/>
      <c r="QXC22" s="189"/>
      <c r="QXD22" s="189"/>
      <c r="QXE22" s="189"/>
      <c r="QXF22" s="189"/>
      <c r="QXG22" s="189"/>
      <c r="QXH22" s="189"/>
      <c r="QXI22" s="189"/>
      <c r="QXJ22" s="189"/>
      <c r="QXK22" s="189"/>
      <c r="QXL22" s="189"/>
      <c r="QXM22" s="189"/>
      <c r="QXN22" s="189"/>
      <c r="QXO22" s="189"/>
      <c r="QXP22" s="189"/>
      <c r="QXQ22" s="189"/>
      <c r="QXR22" s="189"/>
      <c r="QXS22" s="189"/>
      <c r="QXT22" s="189"/>
      <c r="QXU22" s="189"/>
      <c r="QXV22" s="189"/>
      <c r="QXW22" s="189"/>
      <c r="QXX22" s="189"/>
      <c r="QXY22" s="189"/>
      <c r="QXZ22" s="189"/>
      <c r="QYA22" s="189"/>
      <c r="QYB22" s="189"/>
      <c r="QYC22" s="189"/>
      <c r="QYD22" s="189"/>
      <c r="QYE22" s="189"/>
      <c r="QYF22" s="189"/>
      <c r="QYG22" s="189"/>
      <c r="QYH22" s="189"/>
      <c r="QYI22" s="189"/>
      <c r="QYJ22" s="189"/>
      <c r="QYK22" s="189"/>
      <c r="QYL22" s="189"/>
      <c r="QYM22" s="189"/>
      <c r="QYN22" s="189"/>
      <c r="QYO22" s="189"/>
      <c r="QYP22" s="189"/>
      <c r="QYQ22" s="189"/>
      <c r="QYR22" s="189"/>
      <c r="QYS22" s="189"/>
      <c r="QYT22" s="189"/>
      <c r="QYU22" s="189"/>
      <c r="QYV22" s="189"/>
      <c r="QYW22" s="189"/>
      <c r="QYX22" s="189"/>
      <c r="QYY22" s="189"/>
      <c r="QYZ22" s="189"/>
      <c r="QZA22" s="189"/>
      <c r="QZB22" s="189"/>
      <c r="QZC22" s="189"/>
      <c r="QZD22" s="189"/>
      <c r="QZE22" s="189"/>
      <c r="QZF22" s="189"/>
      <c r="QZG22" s="189"/>
      <c r="QZH22" s="189"/>
      <c r="QZI22" s="189"/>
      <c r="QZJ22" s="189"/>
      <c r="QZK22" s="189"/>
      <c r="QZL22" s="189"/>
      <c r="QZM22" s="189"/>
      <c r="QZN22" s="189"/>
      <c r="QZO22" s="189"/>
      <c r="QZP22" s="189"/>
      <c r="QZQ22" s="189"/>
      <c r="QZR22" s="189"/>
      <c r="QZS22" s="189"/>
      <c r="QZT22" s="189"/>
      <c r="QZU22" s="189"/>
      <c r="QZV22" s="189"/>
      <c r="QZW22" s="189"/>
      <c r="QZX22" s="189"/>
      <c r="QZY22" s="189"/>
      <c r="QZZ22" s="189"/>
      <c r="RAA22" s="189"/>
      <c r="RAB22" s="189"/>
      <c r="RAC22" s="189"/>
      <c r="RAD22" s="189"/>
      <c r="RAE22" s="189"/>
      <c r="RAF22" s="189"/>
      <c r="RAG22" s="189"/>
      <c r="RAH22" s="189"/>
      <c r="RAI22" s="189"/>
      <c r="RAJ22" s="189"/>
      <c r="RAK22" s="189"/>
      <c r="RAL22" s="189"/>
      <c r="RAM22" s="189"/>
      <c r="RAN22" s="189"/>
      <c r="RAO22" s="189"/>
      <c r="RAP22" s="189"/>
      <c r="RAQ22" s="189"/>
      <c r="RAR22" s="189"/>
      <c r="RAS22" s="189"/>
      <c r="RAT22" s="189"/>
      <c r="RAU22" s="189"/>
      <c r="RAV22" s="189"/>
      <c r="RAW22" s="189"/>
      <c r="RAX22" s="189"/>
      <c r="RAY22" s="189"/>
      <c r="RAZ22" s="189"/>
      <c r="RBA22" s="189"/>
      <c r="RBB22" s="189"/>
      <c r="RBC22" s="189"/>
      <c r="RBD22" s="189"/>
      <c r="RBE22" s="189"/>
      <c r="RBF22" s="189"/>
      <c r="RBG22" s="189"/>
      <c r="RBH22" s="189"/>
      <c r="RBI22" s="189"/>
      <c r="RBJ22" s="189"/>
      <c r="RBK22" s="189"/>
      <c r="RBL22" s="189"/>
      <c r="RBM22" s="189"/>
      <c r="RBN22" s="189"/>
      <c r="RBO22" s="189"/>
      <c r="RBP22" s="189"/>
      <c r="RBQ22" s="189"/>
      <c r="RBR22" s="189"/>
      <c r="RBS22" s="189"/>
      <c r="RBT22" s="189"/>
      <c r="RBU22" s="189"/>
      <c r="RBV22" s="189"/>
      <c r="RBW22" s="189"/>
      <c r="RBX22" s="189"/>
      <c r="RBY22" s="189"/>
      <c r="RBZ22" s="189"/>
      <c r="RCA22" s="189"/>
      <c r="RCB22" s="189"/>
      <c r="RCC22" s="189"/>
      <c r="RCD22" s="189"/>
      <c r="RCE22" s="189"/>
      <c r="RCF22" s="189"/>
      <c r="RCG22" s="189"/>
      <c r="RCH22" s="189"/>
      <c r="RCI22" s="189"/>
      <c r="RCJ22" s="189"/>
      <c r="RCK22" s="189"/>
      <c r="RCL22" s="189"/>
      <c r="RCM22" s="189"/>
      <c r="RCN22" s="189"/>
      <c r="RCO22" s="189"/>
      <c r="RCP22" s="189"/>
      <c r="RCQ22" s="189"/>
      <c r="RCR22" s="189"/>
      <c r="RCS22" s="189"/>
      <c r="RCT22" s="189"/>
      <c r="RCU22" s="189"/>
      <c r="RCV22" s="189"/>
      <c r="RCW22" s="189"/>
      <c r="RCX22" s="189"/>
      <c r="RCY22" s="189"/>
      <c r="RCZ22" s="189"/>
      <c r="RDA22" s="189"/>
      <c r="RDB22" s="189"/>
      <c r="RDC22" s="189"/>
      <c r="RDD22" s="189"/>
      <c r="RDE22" s="189"/>
      <c r="RDF22" s="189"/>
      <c r="RDG22" s="189"/>
      <c r="RDH22" s="189"/>
      <c r="RDI22" s="189"/>
      <c r="RDJ22" s="189"/>
      <c r="RDK22" s="189"/>
      <c r="RDL22" s="189"/>
      <c r="RDM22" s="189"/>
      <c r="RDN22" s="189"/>
      <c r="RDO22" s="189"/>
      <c r="RDP22" s="189"/>
      <c r="RDQ22" s="189"/>
      <c r="RDR22" s="189"/>
      <c r="RDS22" s="189"/>
      <c r="RDT22" s="189"/>
      <c r="RDU22" s="189"/>
      <c r="RDV22" s="189"/>
      <c r="RDW22" s="189"/>
      <c r="RDX22" s="189"/>
      <c r="RDY22" s="189"/>
      <c r="RDZ22" s="189"/>
      <c r="REA22" s="189"/>
      <c r="REB22" s="189"/>
      <c r="REC22" s="189"/>
      <c r="RED22" s="189"/>
      <c r="REE22" s="189"/>
      <c r="REF22" s="189"/>
      <c r="REG22" s="189"/>
      <c r="REH22" s="189"/>
      <c r="REI22" s="189"/>
      <c r="REJ22" s="189"/>
      <c r="REK22" s="189"/>
      <c r="REL22" s="189"/>
      <c r="REM22" s="189"/>
      <c r="REN22" s="189"/>
      <c r="REO22" s="189"/>
      <c r="REP22" s="189"/>
      <c r="REQ22" s="189"/>
      <c r="RER22" s="189"/>
      <c r="RES22" s="189"/>
      <c r="RET22" s="189"/>
      <c r="REU22" s="189"/>
      <c r="REV22" s="189"/>
      <c r="REW22" s="189"/>
      <c r="REX22" s="189"/>
      <c r="REY22" s="189"/>
      <c r="REZ22" s="189"/>
      <c r="RFA22" s="189"/>
      <c r="RFB22" s="189"/>
      <c r="RFC22" s="189"/>
      <c r="RFD22" s="189"/>
      <c r="RFE22" s="189"/>
      <c r="RFF22" s="189"/>
      <c r="RFG22" s="189"/>
      <c r="RFH22" s="189"/>
      <c r="RFI22" s="189"/>
      <c r="RFJ22" s="189"/>
      <c r="RFK22" s="189"/>
      <c r="RFL22" s="189"/>
      <c r="RFM22" s="189"/>
      <c r="RFN22" s="189"/>
      <c r="RFO22" s="189"/>
      <c r="RFP22" s="189"/>
      <c r="RFQ22" s="189"/>
      <c r="RFR22" s="189"/>
      <c r="RFS22" s="189"/>
      <c r="RFT22" s="189"/>
      <c r="RFU22" s="189"/>
      <c r="RFV22" s="189"/>
      <c r="RFW22" s="189"/>
      <c r="RFX22" s="189"/>
      <c r="RFY22" s="189"/>
      <c r="RFZ22" s="189"/>
      <c r="RGA22" s="189"/>
      <c r="RGB22" s="189"/>
      <c r="RGC22" s="189"/>
      <c r="RGD22" s="189"/>
      <c r="RGE22" s="189"/>
      <c r="RGF22" s="189"/>
      <c r="RGG22" s="189"/>
      <c r="RGH22" s="189"/>
      <c r="RGI22" s="189"/>
      <c r="RGJ22" s="189"/>
      <c r="RGK22" s="189"/>
      <c r="RGL22" s="189"/>
      <c r="RGM22" s="189"/>
      <c r="RGN22" s="189"/>
      <c r="RGO22" s="189"/>
      <c r="RGP22" s="189"/>
      <c r="RGQ22" s="189"/>
      <c r="RGR22" s="189"/>
      <c r="RGS22" s="189"/>
      <c r="RGT22" s="189"/>
      <c r="RGU22" s="189"/>
      <c r="RGV22" s="189"/>
      <c r="RGW22" s="189"/>
      <c r="RGX22" s="189"/>
      <c r="RGY22" s="189"/>
      <c r="RGZ22" s="189"/>
      <c r="RHA22" s="189"/>
      <c r="RHB22" s="189"/>
      <c r="RHC22" s="189"/>
      <c r="RHD22" s="189"/>
      <c r="RHE22" s="189"/>
      <c r="RHF22" s="189"/>
      <c r="RHG22" s="189"/>
      <c r="RHH22" s="189"/>
      <c r="RHI22" s="189"/>
      <c r="RHJ22" s="189"/>
      <c r="RHK22" s="189"/>
      <c r="RHL22" s="189"/>
      <c r="RHM22" s="189"/>
      <c r="RHN22" s="189"/>
      <c r="RHO22" s="189"/>
      <c r="RHP22" s="189"/>
      <c r="RHQ22" s="189"/>
      <c r="RHR22" s="189"/>
      <c r="RHS22" s="189"/>
      <c r="RHT22" s="189"/>
      <c r="RHU22" s="189"/>
      <c r="RHV22" s="189"/>
      <c r="RHW22" s="189"/>
      <c r="RHX22" s="189"/>
      <c r="RHY22" s="189"/>
      <c r="RHZ22" s="189"/>
      <c r="RIA22" s="189"/>
      <c r="RIB22" s="189"/>
      <c r="RIC22" s="189"/>
      <c r="RID22" s="189"/>
      <c r="RIE22" s="189"/>
      <c r="RIF22" s="189"/>
      <c r="RIG22" s="189"/>
      <c r="RIH22" s="189"/>
      <c r="RII22" s="189"/>
      <c r="RIJ22" s="189"/>
      <c r="RIK22" s="189"/>
      <c r="RIL22" s="189"/>
      <c r="RIM22" s="189"/>
      <c r="RIN22" s="189"/>
      <c r="RIO22" s="189"/>
      <c r="RIP22" s="189"/>
      <c r="RIQ22" s="189"/>
      <c r="RIR22" s="189"/>
      <c r="RIS22" s="189"/>
      <c r="RIT22" s="189"/>
      <c r="RIU22" s="189"/>
      <c r="RIV22" s="189"/>
      <c r="RIW22" s="189"/>
      <c r="RIX22" s="189"/>
      <c r="RIY22" s="189"/>
      <c r="RIZ22" s="189"/>
      <c r="RJA22" s="189"/>
      <c r="RJB22" s="189"/>
      <c r="RJC22" s="189"/>
      <c r="RJD22" s="189"/>
      <c r="RJE22" s="189"/>
      <c r="RJF22" s="189"/>
      <c r="RJG22" s="189"/>
      <c r="RJH22" s="189"/>
      <c r="RJI22" s="189"/>
      <c r="RJJ22" s="189"/>
      <c r="RJK22" s="189"/>
      <c r="RJL22" s="189"/>
      <c r="RJM22" s="189"/>
      <c r="RJN22" s="189"/>
      <c r="RJO22" s="189"/>
      <c r="RJP22" s="189"/>
      <c r="RJQ22" s="189"/>
      <c r="RJR22" s="189"/>
      <c r="RJS22" s="189"/>
      <c r="RJT22" s="189"/>
      <c r="RJU22" s="189"/>
      <c r="RJV22" s="189"/>
      <c r="RJW22" s="189"/>
      <c r="RJX22" s="189"/>
      <c r="RJY22" s="189"/>
      <c r="RJZ22" s="189"/>
      <c r="RKA22" s="189"/>
      <c r="RKB22" s="189"/>
      <c r="RKC22" s="189"/>
      <c r="RKD22" s="189"/>
      <c r="RKE22" s="189"/>
      <c r="RKF22" s="189"/>
      <c r="RKG22" s="189"/>
      <c r="RKH22" s="189"/>
      <c r="RKI22" s="189"/>
      <c r="RKJ22" s="189"/>
      <c r="RKK22" s="189"/>
      <c r="RKL22" s="189"/>
      <c r="RKM22" s="189"/>
      <c r="RKN22" s="189"/>
      <c r="RKO22" s="189"/>
      <c r="RKP22" s="189"/>
      <c r="RKQ22" s="189"/>
      <c r="RKR22" s="189"/>
      <c r="RKS22" s="189"/>
      <c r="RKT22" s="189"/>
      <c r="RKU22" s="189"/>
      <c r="RKV22" s="189"/>
      <c r="RKW22" s="189"/>
      <c r="RKX22" s="189"/>
      <c r="RKY22" s="189"/>
      <c r="RKZ22" s="189"/>
      <c r="RLA22" s="189"/>
      <c r="RLB22" s="189"/>
      <c r="RLC22" s="189"/>
      <c r="RLD22" s="189"/>
      <c r="RLE22" s="189"/>
      <c r="RLF22" s="189"/>
      <c r="RLG22" s="189"/>
      <c r="RLH22" s="189"/>
      <c r="RLI22" s="189"/>
      <c r="RLJ22" s="189"/>
      <c r="RLK22" s="189"/>
      <c r="RLL22" s="189"/>
      <c r="RLM22" s="189"/>
      <c r="RLN22" s="189"/>
      <c r="RLO22" s="189"/>
      <c r="RLP22" s="189"/>
      <c r="RLQ22" s="189"/>
      <c r="RLR22" s="189"/>
      <c r="RLS22" s="189"/>
      <c r="RLT22" s="189"/>
      <c r="RLU22" s="189"/>
      <c r="RLV22" s="189"/>
      <c r="RLW22" s="189"/>
      <c r="RLX22" s="189"/>
      <c r="RLY22" s="189"/>
      <c r="RLZ22" s="189"/>
      <c r="RMA22" s="189"/>
      <c r="RMB22" s="189"/>
      <c r="RMC22" s="189"/>
      <c r="RMD22" s="189"/>
      <c r="RME22" s="189"/>
      <c r="RMF22" s="189"/>
      <c r="RMG22" s="189"/>
      <c r="RMH22" s="189"/>
      <c r="RMI22" s="189"/>
      <c r="RMJ22" s="189"/>
      <c r="RMK22" s="189"/>
      <c r="RML22" s="189"/>
      <c r="RMM22" s="189"/>
      <c r="RMN22" s="189"/>
      <c r="RMO22" s="189"/>
      <c r="RMP22" s="189"/>
      <c r="RMQ22" s="189"/>
      <c r="RMR22" s="189"/>
      <c r="RMS22" s="189"/>
      <c r="RMT22" s="189"/>
      <c r="RMU22" s="189"/>
      <c r="RMV22" s="189"/>
      <c r="RMW22" s="189"/>
      <c r="RMX22" s="189"/>
      <c r="RMY22" s="189"/>
      <c r="RMZ22" s="189"/>
      <c r="RNA22" s="189"/>
      <c r="RNB22" s="189"/>
      <c r="RNC22" s="189"/>
      <c r="RND22" s="189"/>
      <c r="RNE22" s="189"/>
      <c r="RNF22" s="189"/>
      <c r="RNG22" s="189"/>
      <c r="RNH22" s="189"/>
      <c r="RNI22" s="189"/>
      <c r="RNJ22" s="189"/>
      <c r="RNK22" s="189"/>
      <c r="RNL22" s="189"/>
      <c r="RNM22" s="189"/>
      <c r="RNN22" s="189"/>
      <c r="RNO22" s="189"/>
      <c r="RNP22" s="189"/>
      <c r="RNQ22" s="189"/>
      <c r="RNR22" s="189"/>
      <c r="RNS22" s="189"/>
      <c r="RNT22" s="189"/>
      <c r="RNU22" s="189"/>
      <c r="RNV22" s="189"/>
      <c r="RNW22" s="189"/>
      <c r="RNX22" s="189"/>
      <c r="RNY22" s="189"/>
      <c r="RNZ22" s="189"/>
      <c r="ROA22" s="189"/>
      <c r="ROB22" s="189"/>
      <c r="ROC22" s="189"/>
      <c r="ROD22" s="189"/>
      <c r="ROE22" s="189"/>
      <c r="ROF22" s="189"/>
      <c r="ROG22" s="189"/>
      <c r="ROH22" s="189"/>
      <c r="ROI22" s="189"/>
      <c r="ROJ22" s="189"/>
      <c r="ROK22" s="189"/>
      <c r="ROL22" s="189"/>
      <c r="ROM22" s="189"/>
      <c r="RON22" s="189"/>
      <c r="ROO22" s="189"/>
      <c r="ROP22" s="189"/>
      <c r="ROQ22" s="189"/>
      <c r="ROR22" s="189"/>
      <c r="ROS22" s="189"/>
      <c r="ROT22" s="189"/>
      <c r="ROU22" s="189"/>
      <c r="ROV22" s="189"/>
      <c r="ROW22" s="189"/>
      <c r="ROX22" s="189"/>
      <c r="ROY22" s="189"/>
      <c r="ROZ22" s="189"/>
      <c r="RPA22" s="189"/>
      <c r="RPB22" s="189"/>
      <c r="RPC22" s="189"/>
      <c r="RPD22" s="189"/>
      <c r="RPE22" s="189"/>
      <c r="RPF22" s="189"/>
      <c r="RPG22" s="189"/>
      <c r="RPH22" s="189"/>
      <c r="RPI22" s="189"/>
      <c r="RPJ22" s="189"/>
      <c r="RPK22" s="189"/>
      <c r="RPL22" s="189"/>
      <c r="RPM22" s="189"/>
      <c r="RPN22" s="189"/>
      <c r="RPO22" s="189"/>
      <c r="RPP22" s="189"/>
      <c r="RPQ22" s="189"/>
      <c r="RPR22" s="189"/>
      <c r="RPS22" s="189"/>
      <c r="RPT22" s="189"/>
      <c r="RPU22" s="189"/>
      <c r="RPV22" s="189"/>
      <c r="RPW22" s="189"/>
      <c r="RPX22" s="189"/>
      <c r="RPY22" s="189"/>
      <c r="RPZ22" s="189"/>
      <c r="RQA22" s="189"/>
      <c r="RQB22" s="189"/>
      <c r="RQC22" s="189"/>
      <c r="RQD22" s="189"/>
      <c r="RQE22" s="189"/>
      <c r="RQF22" s="189"/>
      <c r="RQG22" s="189"/>
      <c r="RQH22" s="189"/>
      <c r="RQI22" s="189"/>
      <c r="RQJ22" s="189"/>
      <c r="RQK22" s="189"/>
      <c r="RQL22" s="189"/>
      <c r="RQM22" s="189"/>
      <c r="RQN22" s="189"/>
      <c r="RQO22" s="189"/>
      <c r="RQP22" s="189"/>
      <c r="RQQ22" s="189"/>
      <c r="RQR22" s="189"/>
      <c r="RQS22" s="189"/>
      <c r="RQT22" s="189"/>
      <c r="RQU22" s="189"/>
      <c r="RQV22" s="189"/>
      <c r="RQW22" s="189"/>
      <c r="RQX22" s="189"/>
      <c r="RQY22" s="189"/>
      <c r="RQZ22" s="189"/>
      <c r="RRA22" s="189"/>
      <c r="RRB22" s="189"/>
      <c r="RRC22" s="189"/>
      <c r="RRD22" s="189"/>
      <c r="RRE22" s="189"/>
      <c r="RRF22" s="189"/>
      <c r="RRG22" s="189"/>
      <c r="RRH22" s="189"/>
      <c r="RRI22" s="189"/>
      <c r="RRJ22" s="189"/>
      <c r="RRK22" s="189"/>
      <c r="RRL22" s="189"/>
      <c r="RRM22" s="189"/>
      <c r="RRN22" s="189"/>
      <c r="RRO22" s="189"/>
      <c r="RRP22" s="189"/>
      <c r="RRQ22" s="189"/>
      <c r="RRR22" s="189"/>
      <c r="RRS22" s="189"/>
      <c r="RRT22" s="189"/>
      <c r="RRU22" s="189"/>
      <c r="RRV22" s="189"/>
      <c r="RRW22" s="189"/>
      <c r="RRX22" s="189"/>
      <c r="RRY22" s="189"/>
      <c r="RRZ22" s="189"/>
      <c r="RSA22" s="189"/>
      <c r="RSB22" s="189"/>
      <c r="RSC22" s="189"/>
      <c r="RSD22" s="189"/>
      <c r="RSE22" s="189"/>
      <c r="RSF22" s="189"/>
      <c r="RSG22" s="189"/>
      <c r="RSH22" s="189"/>
      <c r="RSI22" s="189"/>
      <c r="RSJ22" s="189"/>
      <c r="RSK22" s="189"/>
      <c r="RSL22" s="189"/>
      <c r="RSM22" s="189"/>
      <c r="RSN22" s="189"/>
      <c r="RSO22" s="189"/>
      <c r="RSP22" s="189"/>
      <c r="RSQ22" s="189"/>
      <c r="RSR22" s="189"/>
      <c r="RSS22" s="189"/>
      <c r="RST22" s="189"/>
      <c r="RSU22" s="189"/>
      <c r="RSV22" s="189"/>
      <c r="RSW22" s="189"/>
      <c r="RSX22" s="189"/>
      <c r="RSY22" s="189"/>
      <c r="RSZ22" s="189"/>
      <c r="RTA22" s="189"/>
      <c r="RTB22" s="189"/>
      <c r="RTC22" s="189"/>
      <c r="RTD22" s="189"/>
      <c r="RTE22" s="189"/>
      <c r="RTF22" s="189"/>
      <c r="RTG22" s="189"/>
      <c r="RTH22" s="189"/>
      <c r="RTI22" s="189"/>
      <c r="RTJ22" s="189"/>
      <c r="RTK22" s="189"/>
      <c r="RTL22" s="189"/>
      <c r="RTM22" s="189"/>
      <c r="RTN22" s="189"/>
      <c r="RTO22" s="189"/>
      <c r="RTP22" s="189"/>
      <c r="RTQ22" s="189"/>
      <c r="RTR22" s="189"/>
      <c r="RTS22" s="189"/>
      <c r="RTT22" s="189"/>
      <c r="RTU22" s="189"/>
      <c r="RTV22" s="189"/>
      <c r="RTW22" s="189"/>
      <c r="RTX22" s="189"/>
      <c r="RTY22" s="189"/>
      <c r="RTZ22" s="189"/>
      <c r="RUA22" s="189"/>
      <c r="RUB22" s="189"/>
      <c r="RUC22" s="189"/>
      <c r="RUD22" s="189"/>
      <c r="RUE22" s="189"/>
      <c r="RUF22" s="189"/>
      <c r="RUG22" s="189"/>
      <c r="RUH22" s="189"/>
      <c r="RUI22" s="189"/>
      <c r="RUJ22" s="189"/>
      <c r="RUK22" s="189"/>
      <c r="RUL22" s="189"/>
      <c r="RUM22" s="189"/>
      <c r="RUN22" s="189"/>
      <c r="RUO22" s="189"/>
      <c r="RUP22" s="189"/>
      <c r="RUQ22" s="189"/>
      <c r="RUR22" s="189"/>
      <c r="RUS22" s="189"/>
      <c r="RUT22" s="189"/>
      <c r="RUU22" s="189"/>
      <c r="RUV22" s="189"/>
      <c r="RUW22" s="189"/>
      <c r="RUX22" s="189"/>
      <c r="RUY22" s="189"/>
      <c r="RUZ22" s="189"/>
      <c r="RVA22" s="189"/>
      <c r="RVB22" s="189"/>
      <c r="RVC22" s="189"/>
      <c r="RVD22" s="189"/>
      <c r="RVE22" s="189"/>
      <c r="RVF22" s="189"/>
      <c r="RVG22" s="189"/>
      <c r="RVH22" s="189"/>
      <c r="RVI22" s="189"/>
      <c r="RVJ22" s="189"/>
      <c r="RVK22" s="189"/>
      <c r="RVL22" s="189"/>
      <c r="RVM22" s="189"/>
      <c r="RVN22" s="189"/>
      <c r="RVO22" s="189"/>
      <c r="RVP22" s="189"/>
      <c r="RVQ22" s="189"/>
      <c r="RVR22" s="189"/>
      <c r="RVS22" s="189"/>
      <c r="RVT22" s="189"/>
      <c r="RVU22" s="189"/>
      <c r="RVV22" s="189"/>
      <c r="RVW22" s="189"/>
      <c r="RVX22" s="189"/>
      <c r="RVY22" s="189"/>
      <c r="RVZ22" s="189"/>
      <c r="RWA22" s="189"/>
      <c r="RWB22" s="189"/>
      <c r="RWC22" s="189"/>
      <c r="RWD22" s="189"/>
      <c r="RWE22" s="189"/>
      <c r="RWF22" s="189"/>
      <c r="RWG22" s="189"/>
      <c r="RWH22" s="189"/>
      <c r="RWI22" s="189"/>
      <c r="RWJ22" s="189"/>
      <c r="RWK22" s="189"/>
      <c r="RWL22" s="189"/>
      <c r="RWM22" s="189"/>
      <c r="RWN22" s="189"/>
      <c r="RWO22" s="189"/>
      <c r="RWP22" s="189"/>
      <c r="RWQ22" s="189"/>
      <c r="RWR22" s="189"/>
      <c r="RWS22" s="189"/>
      <c r="RWT22" s="189"/>
      <c r="RWU22" s="189"/>
      <c r="RWV22" s="189"/>
      <c r="RWW22" s="189"/>
      <c r="RWX22" s="189"/>
      <c r="RWY22" s="189"/>
      <c r="RWZ22" s="189"/>
      <c r="RXA22" s="189"/>
      <c r="RXB22" s="189"/>
      <c r="RXC22" s="189"/>
      <c r="RXD22" s="189"/>
      <c r="RXE22" s="189"/>
      <c r="RXF22" s="189"/>
      <c r="RXG22" s="189"/>
      <c r="RXH22" s="189"/>
      <c r="RXI22" s="189"/>
      <c r="RXJ22" s="189"/>
      <c r="RXK22" s="189"/>
      <c r="RXL22" s="189"/>
      <c r="RXM22" s="189"/>
      <c r="RXN22" s="189"/>
      <c r="RXO22" s="189"/>
      <c r="RXP22" s="189"/>
      <c r="RXQ22" s="189"/>
      <c r="RXR22" s="189"/>
      <c r="RXS22" s="189"/>
      <c r="RXT22" s="189"/>
      <c r="RXU22" s="189"/>
      <c r="RXV22" s="189"/>
      <c r="RXW22" s="189"/>
      <c r="RXX22" s="189"/>
      <c r="RXY22" s="189"/>
      <c r="RXZ22" s="189"/>
      <c r="RYA22" s="189"/>
      <c r="RYB22" s="189"/>
      <c r="RYC22" s="189"/>
      <c r="RYD22" s="189"/>
      <c r="RYE22" s="189"/>
      <c r="RYF22" s="189"/>
      <c r="RYG22" s="189"/>
      <c r="RYH22" s="189"/>
      <c r="RYI22" s="189"/>
      <c r="RYJ22" s="189"/>
      <c r="RYK22" s="189"/>
      <c r="RYL22" s="189"/>
      <c r="RYM22" s="189"/>
      <c r="RYN22" s="189"/>
      <c r="RYO22" s="189"/>
      <c r="RYP22" s="189"/>
      <c r="RYQ22" s="189"/>
      <c r="RYR22" s="189"/>
      <c r="RYS22" s="189"/>
      <c r="RYT22" s="189"/>
      <c r="RYU22" s="189"/>
      <c r="RYV22" s="189"/>
      <c r="RYW22" s="189"/>
      <c r="RYX22" s="189"/>
      <c r="RYY22" s="189"/>
      <c r="RYZ22" s="189"/>
      <c r="RZA22" s="189"/>
      <c r="RZB22" s="189"/>
      <c r="RZC22" s="189"/>
      <c r="RZD22" s="189"/>
      <c r="RZE22" s="189"/>
      <c r="RZF22" s="189"/>
      <c r="RZG22" s="189"/>
      <c r="RZH22" s="189"/>
      <c r="RZI22" s="189"/>
      <c r="RZJ22" s="189"/>
      <c r="RZK22" s="189"/>
      <c r="RZL22" s="189"/>
      <c r="RZM22" s="189"/>
      <c r="RZN22" s="189"/>
      <c r="RZO22" s="189"/>
      <c r="RZP22" s="189"/>
      <c r="RZQ22" s="189"/>
      <c r="RZR22" s="189"/>
      <c r="RZS22" s="189"/>
      <c r="RZT22" s="189"/>
      <c r="RZU22" s="189"/>
      <c r="RZV22" s="189"/>
      <c r="RZW22" s="189"/>
      <c r="RZX22" s="189"/>
      <c r="RZY22" s="189"/>
      <c r="RZZ22" s="189"/>
      <c r="SAA22" s="189"/>
      <c r="SAB22" s="189"/>
      <c r="SAC22" s="189"/>
      <c r="SAD22" s="189"/>
      <c r="SAE22" s="189"/>
      <c r="SAF22" s="189"/>
      <c r="SAG22" s="189"/>
      <c r="SAH22" s="189"/>
      <c r="SAI22" s="189"/>
      <c r="SAJ22" s="189"/>
      <c r="SAK22" s="189"/>
      <c r="SAL22" s="189"/>
      <c r="SAM22" s="189"/>
      <c r="SAN22" s="189"/>
      <c r="SAO22" s="189"/>
      <c r="SAP22" s="189"/>
      <c r="SAQ22" s="189"/>
      <c r="SAR22" s="189"/>
      <c r="SAS22" s="189"/>
      <c r="SAT22" s="189"/>
      <c r="SAU22" s="189"/>
      <c r="SAV22" s="189"/>
      <c r="SAW22" s="189"/>
      <c r="SAX22" s="189"/>
      <c r="SAY22" s="189"/>
      <c r="SAZ22" s="189"/>
      <c r="SBA22" s="189"/>
      <c r="SBB22" s="189"/>
      <c r="SBC22" s="189"/>
      <c r="SBD22" s="189"/>
      <c r="SBE22" s="189"/>
      <c r="SBF22" s="189"/>
      <c r="SBG22" s="189"/>
      <c r="SBH22" s="189"/>
      <c r="SBI22" s="189"/>
      <c r="SBJ22" s="189"/>
      <c r="SBK22" s="189"/>
      <c r="SBL22" s="189"/>
      <c r="SBM22" s="189"/>
      <c r="SBN22" s="189"/>
      <c r="SBO22" s="189"/>
      <c r="SBP22" s="189"/>
      <c r="SBQ22" s="189"/>
      <c r="SBR22" s="189"/>
      <c r="SBS22" s="189"/>
      <c r="SBT22" s="189"/>
      <c r="SBU22" s="189"/>
      <c r="SBV22" s="189"/>
      <c r="SBW22" s="189"/>
      <c r="SBX22" s="189"/>
      <c r="SBY22" s="189"/>
      <c r="SBZ22" s="189"/>
      <c r="SCA22" s="189"/>
      <c r="SCB22" s="189"/>
      <c r="SCC22" s="189"/>
      <c r="SCD22" s="189"/>
      <c r="SCE22" s="189"/>
      <c r="SCF22" s="189"/>
      <c r="SCG22" s="189"/>
      <c r="SCH22" s="189"/>
      <c r="SCI22" s="189"/>
      <c r="SCJ22" s="189"/>
      <c r="SCK22" s="189"/>
      <c r="SCL22" s="189"/>
      <c r="SCM22" s="189"/>
      <c r="SCN22" s="189"/>
      <c r="SCO22" s="189"/>
      <c r="SCP22" s="189"/>
      <c r="SCQ22" s="189"/>
      <c r="SCR22" s="189"/>
      <c r="SCS22" s="189"/>
      <c r="SCT22" s="189"/>
      <c r="SCU22" s="189"/>
      <c r="SCV22" s="189"/>
      <c r="SCW22" s="189"/>
      <c r="SCX22" s="189"/>
      <c r="SCY22" s="189"/>
      <c r="SCZ22" s="189"/>
      <c r="SDA22" s="189"/>
      <c r="SDB22" s="189"/>
      <c r="SDC22" s="189"/>
      <c r="SDD22" s="189"/>
      <c r="SDE22" s="189"/>
      <c r="SDF22" s="189"/>
      <c r="SDG22" s="189"/>
      <c r="SDH22" s="189"/>
      <c r="SDI22" s="189"/>
      <c r="SDJ22" s="189"/>
      <c r="SDK22" s="189"/>
      <c r="SDL22" s="189"/>
      <c r="SDM22" s="189"/>
      <c r="SDN22" s="189"/>
      <c r="SDO22" s="189"/>
      <c r="SDP22" s="189"/>
      <c r="SDQ22" s="189"/>
      <c r="SDR22" s="189"/>
      <c r="SDS22" s="189"/>
      <c r="SDT22" s="189"/>
      <c r="SDU22" s="189"/>
      <c r="SDV22" s="189"/>
      <c r="SDW22" s="189"/>
      <c r="SDX22" s="189"/>
      <c r="SDY22" s="189"/>
      <c r="SDZ22" s="189"/>
      <c r="SEA22" s="189"/>
      <c r="SEB22" s="189"/>
      <c r="SEC22" s="189"/>
      <c r="SED22" s="189"/>
      <c r="SEE22" s="189"/>
      <c r="SEF22" s="189"/>
      <c r="SEG22" s="189"/>
      <c r="SEH22" s="189"/>
      <c r="SEI22" s="189"/>
      <c r="SEJ22" s="189"/>
      <c r="SEK22" s="189"/>
      <c r="SEL22" s="189"/>
      <c r="SEM22" s="189"/>
      <c r="SEN22" s="189"/>
      <c r="SEO22" s="189"/>
      <c r="SEP22" s="189"/>
      <c r="SEQ22" s="189"/>
      <c r="SER22" s="189"/>
      <c r="SES22" s="189"/>
      <c r="SET22" s="189"/>
      <c r="SEU22" s="189"/>
      <c r="SEV22" s="189"/>
      <c r="SEW22" s="189"/>
      <c r="SEX22" s="189"/>
      <c r="SEY22" s="189"/>
      <c r="SEZ22" s="189"/>
      <c r="SFA22" s="189"/>
      <c r="SFB22" s="189"/>
      <c r="SFC22" s="189"/>
      <c r="SFD22" s="189"/>
      <c r="SFE22" s="189"/>
      <c r="SFF22" s="189"/>
      <c r="SFG22" s="189"/>
      <c r="SFH22" s="189"/>
      <c r="SFI22" s="189"/>
      <c r="SFJ22" s="189"/>
      <c r="SFK22" s="189"/>
      <c r="SFL22" s="189"/>
      <c r="SFM22" s="189"/>
      <c r="SFN22" s="189"/>
      <c r="SFO22" s="189"/>
      <c r="SFP22" s="189"/>
      <c r="SFQ22" s="189"/>
      <c r="SFR22" s="189"/>
      <c r="SFS22" s="189"/>
      <c r="SFT22" s="189"/>
      <c r="SFU22" s="189"/>
      <c r="SFV22" s="189"/>
      <c r="SFW22" s="189"/>
      <c r="SFX22" s="189"/>
      <c r="SFY22" s="189"/>
      <c r="SFZ22" s="189"/>
      <c r="SGA22" s="189"/>
      <c r="SGB22" s="189"/>
      <c r="SGC22" s="189"/>
      <c r="SGD22" s="189"/>
      <c r="SGE22" s="189"/>
      <c r="SGF22" s="189"/>
      <c r="SGG22" s="189"/>
      <c r="SGH22" s="189"/>
      <c r="SGI22" s="189"/>
      <c r="SGJ22" s="189"/>
      <c r="SGK22" s="189"/>
      <c r="SGL22" s="189"/>
      <c r="SGM22" s="189"/>
      <c r="SGN22" s="189"/>
      <c r="SGO22" s="189"/>
      <c r="SGP22" s="189"/>
      <c r="SGQ22" s="189"/>
      <c r="SGR22" s="189"/>
      <c r="SGS22" s="189"/>
      <c r="SGT22" s="189"/>
      <c r="SGU22" s="189"/>
      <c r="SGV22" s="189"/>
      <c r="SGW22" s="189"/>
      <c r="SGX22" s="189"/>
      <c r="SGY22" s="189"/>
      <c r="SGZ22" s="189"/>
      <c r="SHA22" s="189"/>
      <c r="SHB22" s="189"/>
      <c r="SHC22" s="189"/>
      <c r="SHD22" s="189"/>
      <c r="SHE22" s="189"/>
      <c r="SHF22" s="189"/>
      <c r="SHG22" s="189"/>
      <c r="SHH22" s="189"/>
      <c r="SHI22" s="189"/>
      <c r="SHJ22" s="189"/>
      <c r="SHK22" s="189"/>
      <c r="SHL22" s="189"/>
      <c r="SHM22" s="189"/>
      <c r="SHN22" s="189"/>
      <c r="SHO22" s="189"/>
      <c r="SHP22" s="189"/>
      <c r="SHQ22" s="189"/>
      <c r="SHR22" s="189"/>
      <c r="SHS22" s="189"/>
      <c r="SHT22" s="189"/>
      <c r="SHU22" s="189"/>
      <c r="SHV22" s="189"/>
      <c r="SHW22" s="189"/>
      <c r="SHX22" s="189"/>
      <c r="SHY22" s="189"/>
      <c r="SHZ22" s="189"/>
      <c r="SIA22" s="189"/>
      <c r="SIB22" s="189"/>
      <c r="SIC22" s="189"/>
      <c r="SID22" s="189"/>
      <c r="SIE22" s="189"/>
      <c r="SIF22" s="189"/>
      <c r="SIG22" s="189"/>
      <c r="SIH22" s="189"/>
      <c r="SII22" s="189"/>
      <c r="SIJ22" s="189"/>
      <c r="SIK22" s="189"/>
      <c r="SIL22" s="189"/>
      <c r="SIM22" s="189"/>
      <c r="SIN22" s="189"/>
      <c r="SIO22" s="189"/>
      <c r="SIP22" s="189"/>
      <c r="SIQ22" s="189"/>
      <c r="SIR22" s="189"/>
      <c r="SIS22" s="189"/>
      <c r="SIT22" s="189"/>
      <c r="SIU22" s="189"/>
      <c r="SIV22" s="189"/>
      <c r="SIW22" s="189"/>
      <c r="SIX22" s="189"/>
      <c r="SIY22" s="189"/>
      <c r="SIZ22" s="189"/>
      <c r="SJA22" s="189"/>
      <c r="SJB22" s="189"/>
      <c r="SJC22" s="189"/>
      <c r="SJD22" s="189"/>
      <c r="SJE22" s="189"/>
      <c r="SJF22" s="189"/>
      <c r="SJG22" s="189"/>
      <c r="SJH22" s="189"/>
      <c r="SJI22" s="189"/>
      <c r="SJJ22" s="189"/>
      <c r="SJK22" s="189"/>
      <c r="SJL22" s="189"/>
      <c r="SJM22" s="189"/>
      <c r="SJN22" s="189"/>
      <c r="SJO22" s="189"/>
      <c r="SJP22" s="189"/>
      <c r="SJQ22" s="189"/>
      <c r="SJR22" s="189"/>
      <c r="SJS22" s="189"/>
      <c r="SJT22" s="189"/>
      <c r="SJU22" s="189"/>
      <c r="SJV22" s="189"/>
      <c r="SJW22" s="189"/>
      <c r="SJX22" s="189"/>
      <c r="SJY22" s="189"/>
      <c r="SJZ22" s="189"/>
      <c r="SKA22" s="189"/>
      <c r="SKB22" s="189"/>
      <c r="SKC22" s="189"/>
      <c r="SKD22" s="189"/>
      <c r="SKE22" s="189"/>
      <c r="SKF22" s="189"/>
      <c r="SKG22" s="189"/>
      <c r="SKH22" s="189"/>
      <c r="SKI22" s="189"/>
      <c r="SKJ22" s="189"/>
      <c r="SKK22" s="189"/>
      <c r="SKL22" s="189"/>
      <c r="SKM22" s="189"/>
      <c r="SKN22" s="189"/>
      <c r="SKO22" s="189"/>
      <c r="SKP22" s="189"/>
      <c r="SKQ22" s="189"/>
      <c r="SKR22" s="189"/>
      <c r="SKS22" s="189"/>
      <c r="SKT22" s="189"/>
      <c r="SKU22" s="189"/>
      <c r="SKV22" s="189"/>
      <c r="SKW22" s="189"/>
      <c r="SKX22" s="189"/>
      <c r="SKY22" s="189"/>
      <c r="SKZ22" s="189"/>
      <c r="SLA22" s="189"/>
      <c r="SLB22" s="189"/>
      <c r="SLC22" s="189"/>
      <c r="SLD22" s="189"/>
      <c r="SLE22" s="189"/>
      <c r="SLF22" s="189"/>
      <c r="SLG22" s="189"/>
      <c r="SLH22" s="189"/>
      <c r="SLI22" s="189"/>
      <c r="SLJ22" s="189"/>
      <c r="SLK22" s="189"/>
      <c r="SLL22" s="189"/>
      <c r="SLM22" s="189"/>
      <c r="SLN22" s="189"/>
      <c r="SLO22" s="189"/>
      <c r="SLP22" s="189"/>
      <c r="SLQ22" s="189"/>
      <c r="SLR22" s="189"/>
      <c r="SLS22" s="189"/>
      <c r="SLT22" s="189"/>
      <c r="SLU22" s="189"/>
      <c r="SLV22" s="189"/>
      <c r="SLW22" s="189"/>
      <c r="SLX22" s="189"/>
      <c r="SLY22" s="189"/>
      <c r="SLZ22" s="189"/>
      <c r="SMA22" s="189"/>
      <c r="SMB22" s="189"/>
      <c r="SMC22" s="189"/>
      <c r="SMD22" s="189"/>
      <c r="SME22" s="189"/>
      <c r="SMF22" s="189"/>
      <c r="SMG22" s="189"/>
      <c r="SMH22" s="189"/>
      <c r="SMI22" s="189"/>
      <c r="SMJ22" s="189"/>
      <c r="SMK22" s="189"/>
      <c r="SML22" s="189"/>
      <c r="SMM22" s="189"/>
      <c r="SMN22" s="189"/>
      <c r="SMO22" s="189"/>
      <c r="SMP22" s="189"/>
      <c r="SMQ22" s="189"/>
      <c r="SMR22" s="189"/>
      <c r="SMS22" s="189"/>
      <c r="SMT22" s="189"/>
      <c r="SMU22" s="189"/>
      <c r="SMV22" s="189"/>
      <c r="SMW22" s="189"/>
      <c r="SMX22" s="189"/>
      <c r="SMY22" s="189"/>
      <c r="SMZ22" s="189"/>
      <c r="SNA22" s="189"/>
      <c r="SNB22" s="189"/>
      <c r="SNC22" s="189"/>
      <c r="SND22" s="189"/>
      <c r="SNE22" s="189"/>
      <c r="SNF22" s="189"/>
      <c r="SNG22" s="189"/>
      <c r="SNH22" s="189"/>
      <c r="SNI22" s="189"/>
      <c r="SNJ22" s="189"/>
      <c r="SNK22" s="189"/>
      <c r="SNL22" s="189"/>
      <c r="SNM22" s="189"/>
      <c r="SNN22" s="189"/>
      <c r="SNO22" s="189"/>
      <c r="SNP22" s="189"/>
      <c r="SNQ22" s="189"/>
      <c r="SNR22" s="189"/>
      <c r="SNS22" s="189"/>
      <c r="SNT22" s="189"/>
      <c r="SNU22" s="189"/>
      <c r="SNV22" s="189"/>
      <c r="SNW22" s="189"/>
      <c r="SNX22" s="189"/>
      <c r="SNY22" s="189"/>
      <c r="SNZ22" s="189"/>
      <c r="SOA22" s="189"/>
      <c r="SOB22" s="189"/>
      <c r="SOC22" s="189"/>
      <c r="SOD22" s="189"/>
      <c r="SOE22" s="189"/>
      <c r="SOF22" s="189"/>
      <c r="SOG22" s="189"/>
      <c r="SOH22" s="189"/>
      <c r="SOI22" s="189"/>
      <c r="SOJ22" s="189"/>
      <c r="SOK22" s="189"/>
      <c r="SOL22" s="189"/>
      <c r="SOM22" s="189"/>
      <c r="SON22" s="189"/>
      <c r="SOO22" s="189"/>
      <c r="SOP22" s="189"/>
      <c r="SOQ22" s="189"/>
      <c r="SOR22" s="189"/>
      <c r="SOS22" s="189"/>
      <c r="SOT22" s="189"/>
      <c r="SOU22" s="189"/>
      <c r="SOV22" s="189"/>
      <c r="SOW22" s="189"/>
      <c r="SOX22" s="189"/>
      <c r="SOY22" s="189"/>
      <c r="SOZ22" s="189"/>
      <c r="SPA22" s="189"/>
      <c r="SPB22" s="189"/>
      <c r="SPC22" s="189"/>
      <c r="SPD22" s="189"/>
      <c r="SPE22" s="189"/>
      <c r="SPF22" s="189"/>
      <c r="SPG22" s="189"/>
      <c r="SPH22" s="189"/>
      <c r="SPI22" s="189"/>
      <c r="SPJ22" s="189"/>
      <c r="SPK22" s="189"/>
      <c r="SPL22" s="189"/>
      <c r="SPM22" s="189"/>
      <c r="SPN22" s="189"/>
      <c r="SPO22" s="189"/>
      <c r="SPP22" s="189"/>
      <c r="SPQ22" s="189"/>
      <c r="SPR22" s="189"/>
      <c r="SPS22" s="189"/>
      <c r="SPT22" s="189"/>
      <c r="SPU22" s="189"/>
      <c r="SPV22" s="189"/>
      <c r="SPW22" s="189"/>
      <c r="SPX22" s="189"/>
      <c r="SPY22" s="189"/>
      <c r="SPZ22" s="189"/>
      <c r="SQA22" s="189"/>
      <c r="SQB22" s="189"/>
      <c r="SQC22" s="189"/>
      <c r="SQD22" s="189"/>
      <c r="SQE22" s="189"/>
      <c r="SQF22" s="189"/>
      <c r="SQG22" s="189"/>
      <c r="SQH22" s="189"/>
      <c r="SQI22" s="189"/>
      <c r="SQJ22" s="189"/>
      <c r="SQK22" s="189"/>
      <c r="SQL22" s="189"/>
      <c r="SQM22" s="189"/>
      <c r="SQN22" s="189"/>
      <c r="SQO22" s="189"/>
      <c r="SQP22" s="189"/>
      <c r="SQQ22" s="189"/>
      <c r="SQR22" s="189"/>
      <c r="SQS22" s="189"/>
      <c r="SQT22" s="189"/>
      <c r="SQU22" s="189"/>
      <c r="SQV22" s="189"/>
      <c r="SQW22" s="189"/>
      <c r="SQX22" s="189"/>
      <c r="SQY22" s="189"/>
      <c r="SQZ22" s="189"/>
      <c r="SRA22" s="189"/>
      <c r="SRB22" s="189"/>
      <c r="SRC22" s="189"/>
      <c r="SRD22" s="189"/>
      <c r="SRE22" s="189"/>
      <c r="SRF22" s="189"/>
      <c r="SRG22" s="189"/>
      <c r="SRH22" s="189"/>
      <c r="SRI22" s="189"/>
      <c r="SRJ22" s="189"/>
      <c r="SRK22" s="189"/>
      <c r="SRL22" s="189"/>
      <c r="SRM22" s="189"/>
      <c r="SRN22" s="189"/>
      <c r="SRO22" s="189"/>
      <c r="SRP22" s="189"/>
      <c r="SRQ22" s="189"/>
      <c r="SRR22" s="189"/>
      <c r="SRS22" s="189"/>
      <c r="SRT22" s="189"/>
      <c r="SRU22" s="189"/>
      <c r="SRV22" s="189"/>
      <c r="SRW22" s="189"/>
      <c r="SRX22" s="189"/>
      <c r="SRY22" s="189"/>
      <c r="SRZ22" s="189"/>
      <c r="SSA22" s="189"/>
      <c r="SSB22" s="189"/>
      <c r="SSC22" s="189"/>
      <c r="SSD22" s="189"/>
      <c r="SSE22" s="189"/>
      <c r="SSF22" s="189"/>
      <c r="SSG22" s="189"/>
      <c r="SSH22" s="189"/>
      <c r="SSI22" s="189"/>
      <c r="SSJ22" s="189"/>
      <c r="SSK22" s="189"/>
      <c r="SSL22" s="189"/>
      <c r="SSM22" s="189"/>
      <c r="SSN22" s="189"/>
      <c r="SSO22" s="189"/>
      <c r="SSP22" s="189"/>
      <c r="SSQ22" s="189"/>
      <c r="SSR22" s="189"/>
      <c r="SSS22" s="189"/>
      <c r="SST22" s="189"/>
      <c r="SSU22" s="189"/>
      <c r="SSV22" s="189"/>
      <c r="SSW22" s="189"/>
      <c r="SSX22" s="189"/>
      <c r="SSY22" s="189"/>
      <c r="SSZ22" s="189"/>
      <c r="STA22" s="189"/>
      <c r="STB22" s="189"/>
      <c r="STC22" s="189"/>
      <c r="STD22" s="189"/>
      <c r="STE22" s="189"/>
      <c r="STF22" s="189"/>
      <c r="STG22" s="189"/>
      <c r="STH22" s="189"/>
      <c r="STI22" s="189"/>
      <c r="STJ22" s="189"/>
      <c r="STK22" s="189"/>
      <c r="STL22" s="189"/>
      <c r="STM22" s="189"/>
      <c r="STN22" s="189"/>
      <c r="STO22" s="189"/>
      <c r="STP22" s="189"/>
      <c r="STQ22" s="189"/>
      <c r="STR22" s="189"/>
      <c r="STS22" s="189"/>
      <c r="STT22" s="189"/>
      <c r="STU22" s="189"/>
      <c r="STV22" s="189"/>
      <c r="STW22" s="189"/>
      <c r="STX22" s="189"/>
      <c r="STY22" s="189"/>
      <c r="STZ22" s="189"/>
      <c r="SUA22" s="189"/>
      <c r="SUB22" s="189"/>
      <c r="SUC22" s="189"/>
      <c r="SUD22" s="189"/>
      <c r="SUE22" s="189"/>
      <c r="SUF22" s="189"/>
      <c r="SUG22" s="189"/>
      <c r="SUH22" s="189"/>
      <c r="SUI22" s="189"/>
      <c r="SUJ22" s="189"/>
      <c r="SUK22" s="189"/>
      <c r="SUL22" s="189"/>
      <c r="SUM22" s="189"/>
      <c r="SUN22" s="189"/>
      <c r="SUO22" s="189"/>
      <c r="SUP22" s="189"/>
      <c r="SUQ22" s="189"/>
      <c r="SUR22" s="189"/>
      <c r="SUS22" s="189"/>
      <c r="SUT22" s="189"/>
      <c r="SUU22" s="189"/>
      <c r="SUV22" s="189"/>
      <c r="SUW22" s="189"/>
      <c r="SUX22" s="189"/>
      <c r="SUY22" s="189"/>
      <c r="SUZ22" s="189"/>
      <c r="SVA22" s="189"/>
      <c r="SVB22" s="189"/>
      <c r="SVC22" s="189"/>
      <c r="SVD22" s="189"/>
      <c r="SVE22" s="189"/>
      <c r="SVF22" s="189"/>
      <c r="SVG22" s="189"/>
      <c r="SVH22" s="189"/>
      <c r="SVI22" s="189"/>
      <c r="SVJ22" s="189"/>
      <c r="SVK22" s="189"/>
      <c r="SVL22" s="189"/>
      <c r="SVM22" s="189"/>
      <c r="SVN22" s="189"/>
      <c r="SVO22" s="189"/>
      <c r="SVP22" s="189"/>
      <c r="SVQ22" s="189"/>
      <c r="SVR22" s="189"/>
      <c r="SVS22" s="189"/>
      <c r="SVT22" s="189"/>
      <c r="SVU22" s="189"/>
      <c r="SVV22" s="189"/>
      <c r="SVW22" s="189"/>
      <c r="SVX22" s="189"/>
      <c r="SVY22" s="189"/>
      <c r="SVZ22" s="189"/>
      <c r="SWA22" s="189"/>
      <c r="SWB22" s="189"/>
      <c r="SWC22" s="189"/>
      <c r="SWD22" s="189"/>
      <c r="SWE22" s="189"/>
      <c r="SWF22" s="189"/>
      <c r="SWG22" s="189"/>
      <c r="SWH22" s="189"/>
      <c r="SWI22" s="189"/>
      <c r="SWJ22" s="189"/>
      <c r="SWK22" s="189"/>
      <c r="SWL22" s="189"/>
      <c r="SWM22" s="189"/>
      <c r="SWN22" s="189"/>
      <c r="SWO22" s="189"/>
      <c r="SWP22" s="189"/>
      <c r="SWQ22" s="189"/>
      <c r="SWR22" s="189"/>
      <c r="SWS22" s="189"/>
      <c r="SWT22" s="189"/>
      <c r="SWU22" s="189"/>
      <c r="SWV22" s="189"/>
      <c r="SWW22" s="189"/>
      <c r="SWX22" s="189"/>
      <c r="SWY22" s="189"/>
      <c r="SWZ22" s="189"/>
      <c r="SXA22" s="189"/>
      <c r="SXB22" s="189"/>
      <c r="SXC22" s="189"/>
      <c r="SXD22" s="189"/>
      <c r="SXE22" s="189"/>
      <c r="SXF22" s="189"/>
      <c r="SXG22" s="189"/>
      <c r="SXH22" s="189"/>
      <c r="SXI22" s="189"/>
      <c r="SXJ22" s="189"/>
      <c r="SXK22" s="189"/>
      <c r="SXL22" s="189"/>
      <c r="SXM22" s="189"/>
      <c r="SXN22" s="189"/>
      <c r="SXO22" s="189"/>
      <c r="SXP22" s="189"/>
      <c r="SXQ22" s="189"/>
      <c r="SXR22" s="189"/>
      <c r="SXS22" s="189"/>
      <c r="SXT22" s="189"/>
      <c r="SXU22" s="189"/>
      <c r="SXV22" s="189"/>
      <c r="SXW22" s="189"/>
      <c r="SXX22" s="189"/>
      <c r="SXY22" s="189"/>
      <c r="SXZ22" s="189"/>
      <c r="SYA22" s="189"/>
      <c r="SYB22" s="189"/>
      <c r="SYC22" s="189"/>
      <c r="SYD22" s="189"/>
      <c r="SYE22" s="189"/>
      <c r="SYF22" s="189"/>
      <c r="SYG22" s="189"/>
      <c r="SYH22" s="189"/>
      <c r="SYI22" s="189"/>
      <c r="SYJ22" s="189"/>
      <c r="SYK22" s="189"/>
      <c r="SYL22" s="189"/>
      <c r="SYM22" s="189"/>
      <c r="SYN22" s="189"/>
      <c r="SYO22" s="189"/>
      <c r="SYP22" s="189"/>
      <c r="SYQ22" s="189"/>
      <c r="SYR22" s="189"/>
      <c r="SYS22" s="189"/>
      <c r="SYT22" s="189"/>
      <c r="SYU22" s="189"/>
      <c r="SYV22" s="189"/>
      <c r="SYW22" s="189"/>
      <c r="SYX22" s="189"/>
      <c r="SYY22" s="189"/>
      <c r="SYZ22" s="189"/>
      <c r="SZA22" s="189"/>
      <c r="SZB22" s="189"/>
      <c r="SZC22" s="189"/>
      <c r="SZD22" s="189"/>
      <c r="SZE22" s="189"/>
      <c r="SZF22" s="189"/>
      <c r="SZG22" s="189"/>
      <c r="SZH22" s="189"/>
      <c r="SZI22" s="189"/>
      <c r="SZJ22" s="189"/>
      <c r="SZK22" s="189"/>
      <c r="SZL22" s="189"/>
      <c r="SZM22" s="189"/>
      <c r="SZN22" s="189"/>
      <c r="SZO22" s="189"/>
      <c r="SZP22" s="189"/>
      <c r="SZQ22" s="189"/>
      <c r="SZR22" s="189"/>
      <c r="SZS22" s="189"/>
      <c r="SZT22" s="189"/>
      <c r="SZU22" s="189"/>
      <c r="SZV22" s="189"/>
      <c r="SZW22" s="189"/>
      <c r="SZX22" s="189"/>
      <c r="SZY22" s="189"/>
      <c r="SZZ22" s="189"/>
      <c r="TAA22" s="189"/>
      <c r="TAB22" s="189"/>
      <c r="TAC22" s="189"/>
      <c r="TAD22" s="189"/>
      <c r="TAE22" s="189"/>
      <c r="TAF22" s="189"/>
      <c r="TAG22" s="189"/>
      <c r="TAH22" s="189"/>
      <c r="TAI22" s="189"/>
      <c r="TAJ22" s="189"/>
      <c r="TAK22" s="189"/>
      <c r="TAL22" s="189"/>
      <c r="TAM22" s="189"/>
      <c r="TAN22" s="189"/>
      <c r="TAO22" s="189"/>
      <c r="TAP22" s="189"/>
      <c r="TAQ22" s="189"/>
      <c r="TAR22" s="189"/>
      <c r="TAS22" s="189"/>
      <c r="TAT22" s="189"/>
      <c r="TAU22" s="189"/>
      <c r="TAV22" s="189"/>
      <c r="TAW22" s="189"/>
      <c r="TAX22" s="189"/>
      <c r="TAY22" s="189"/>
      <c r="TAZ22" s="189"/>
      <c r="TBA22" s="189"/>
      <c r="TBB22" s="189"/>
      <c r="TBC22" s="189"/>
      <c r="TBD22" s="189"/>
      <c r="TBE22" s="189"/>
      <c r="TBF22" s="189"/>
      <c r="TBG22" s="189"/>
      <c r="TBH22" s="189"/>
      <c r="TBI22" s="189"/>
      <c r="TBJ22" s="189"/>
      <c r="TBK22" s="189"/>
      <c r="TBL22" s="189"/>
      <c r="TBM22" s="189"/>
      <c r="TBN22" s="189"/>
      <c r="TBO22" s="189"/>
      <c r="TBP22" s="189"/>
      <c r="TBQ22" s="189"/>
      <c r="TBR22" s="189"/>
      <c r="TBS22" s="189"/>
      <c r="TBT22" s="189"/>
      <c r="TBU22" s="189"/>
      <c r="TBV22" s="189"/>
      <c r="TBW22" s="189"/>
      <c r="TBX22" s="189"/>
      <c r="TBY22" s="189"/>
      <c r="TBZ22" s="189"/>
      <c r="TCA22" s="189"/>
      <c r="TCB22" s="189"/>
      <c r="TCC22" s="189"/>
      <c r="TCD22" s="189"/>
      <c r="TCE22" s="189"/>
      <c r="TCF22" s="189"/>
      <c r="TCG22" s="189"/>
      <c r="TCH22" s="189"/>
      <c r="TCI22" s="189"/>
      <c r="TCJ22" s="189"/>
      <c r="TCK22" s="189"/>
      <c r="TCL22" s="189"/>
      <c r="TCM22" s="189"/>
      <c r="TCN22" s="189"/>
      <c r="TCO22" s="189"/>
      <c r="TCP22" s="189"/>
      <c r="TCQ22" s="189"/>
      <c r="TCR22" s="189"/>
      <c r="TCS22" s="189"/>
      <c r="TCT22" s="189"/>
      <c r="TCU22" s="189"/>
      <c r="TCV22" s="189"/>
      <c r="TCW22" s="189"/>
      <c r="TCX22" s="189"/>
      <c r="TCY22" s="189"/>
      <c r="TCZ22" s="189"/>
      <c r="TDA22" s="189"/>
      <c r="TDB22" s="189"/>
      <c r="TDC22" s="189"/>
      <c r="TDD22" s="189"/>
      <c r="TDE22" s="189"/>
      <c r="TDF22" s="189"/>
      <c r="TDG22" s="189"/>
      <c r="TDH22" s="189"/>
      <c r="TDI22" s="189"/>
      <c r="TDJ22" s="189"/>
      <c r="TDK22" s="189"/>
      <c r="TDL22" s="189"/>
      <c r="TDM22" s="189"/>
      <c r="TDN22" s="189"/>
      <c r="TDO22" s="189"/>
      <c r="TDP22" s="189"/>
      <c r="TDQ22" s="189"/>
      <c r="TDR22" s="189"/>
      <c r="TDS22" s="189"/>
      <c r="TDT22" s="189"/>
      <c r="TDU22" s="189"/>
      <c r="TDV22" s="189"/>
      <c r="TDW22" s="189"/>
      <c r="TDX22" s="189"/>
      <c r="TDY22" s="189"/>
      <c r="TDZ22" s="189"/>
      <c r="TEA22" s="189"/>
      <c r="TEB22" s="189"/>
      <c r="TEC22" s="189"/>
      <c r="TED22" s="189"/>
      <c r="TEE22" s="189"/>
      <c r="TEF22" s="189"/>
      <c r="TEG22" s="189"/>
      <c r="TEH22" s="189"/>
      <c r="TEI22" s="189"/>
      <c r="TEJ22" s="189"/>
      <c r="TEK22" s="189"/>
      <c r="TEL22" s="189"/>
      <c r="TEM22" s="189"/>
      <c r="TEN22" s="189"/>
      <c r="TEO22" s="189"/>
      <c r="TEP22" s="189"/>
      <c r="TEQ22" s="189"/>
      <c r="TER22" s="189"/>
      <c r="TES22" s="189"/>
      <c r="TET22" s="189"/>
      <c r="TEU22" s="189"/>
      <c r="TEV22" s="189"/>
      <c r="TEW22" s="189"/>
      <c r="TEX22" s="189"/>
      <c r="TEY22" s="189"/>
      <c r="TEZ22" s="189"/>
      <c r="TFA22" s="189"/>
      <c r="TFB22" s="189"/>
      <c r="TFC22" s="189"/>
      <c r="TFD22" s="189"/>
      <c r="TFE22" s="189"/>
      <c r="TFF22" s="189"/>
      <c r="TFG22" s="189"/>
      <c r="TFH22" s="189"/>
      <c r="TFI22" s="189"/>
      <c r="TFJ22" s="189"/>
      <c r="TFK22" s="189"/>
      <c r="TFL22" s="189"/>
      <c r="TFM22" s="189"/>
      <c r="TFN22" s="189"/>
      <c r="TFO22" s="189"/>
      <c r="TFP22" s="189"/>
      <c r="TFQ22" s="189"/>
      <c r="TFR22" s="189"/>
      <c r="TFS22" s="189"/>
      <c r="TFT22" s="189"/>
      <c r="TFU22" s="189"/>
      <c r="TFV22" s="189"/>
      <c r="TFW22" s="189"/>
      <c r="TFX22" s="189"/>
      <c r="TFY22" s="189"/>
      <c r="TFZ22" s="189"/>
      <c r="TGA22" s="189"/>
      <c r="TGB22" s="189"/>
      <c r="TGC22" s="189"/>
      <c r="TGD22" s="189"/>
      <c r="TGE22" s="189"/>
      <c r="TGF22" s="189"/>
      <c r="TGG22" s="189"/>
      <c r="TGH22" s="189"/>
      <c r="TGI22" s="189"/>
      <c r="TGJ22" s="189"/>
      <c r="TGK22" s="189"/>
      <c r="TGL22" s="189"/>
      <c r="TGM22" s="189"/>
      <c r="TGN22" s="189"/>
      <c r="TGO22" s="189"/>
      <c r="TGP22" s="189"/>
      <c r="TGQ22" s="189"/>
      <c r="TGR22" s="189"/>
      <c r="TGS22" s="189"/>
      <c r="TGT22" s="189"/>
      <c r="TGU22" s="189"/>
      <c r="TGV22" s="189"/>
      <c r="TGW22" s="189"/>
      <c r="TGX22" s="189"/>
      <c r="TGY22" s="189"/>
      <c r="TGZ22" s="189"/>
      <c r="THA22" s="189"/>
      <c r="THB22" s="189"/>
      <c r="THC22" s="189"/>
      <c r="THD22" s="189"/>
      <c r="THE22" s="189"/>
      <c r="THF22" s="189"/>
      <c r="THG22" s="189"/>
      <c r="THH22" s="189"/>
      <c r="THI22" s="189"/>
      <c r="THJ22" s="189"/>
      <c r="THK22" s="189"/>
      <c r="THL22" s="189"/>
      <c r="THM22" s="189"/>
      <c r="THN22" s="189"/>
      <c r="THO22" s="189"/>
      <c r="THP22" s="189"/>
      <c r="THQ22" s="189"/>
      <c r="THR22" s="189"/>
      <c r="THS22" s="189"/>
      <c r="THT22" s="189"/>
      <c r="THU22" s="189"/>
      <c r="THV22" s="189"/>
      <c r="THW22" s="189"/>
      <c r="THX22" s="189"/>
      <c r="THY22" s="189"/>
      <c r="THZ22" s="189"/>
      <c r="TIA22" s="189"/>
      <c r="TIB22" s="189"/>
      <c r="TIC22" s="189"/>
      <c r="TID22" s="189"/>
      <c r="TIE22" s="189"/>
      <c r="TIF22" s="189"/>
      <c r="TIG22" s="189"/>
      <c r="TIH22" s="189"/>
      <c r="TII22" s="189"/>
      <c r="TIJ22" s="189"/>
      <c r="TIK22" s="189"/>
      <c r="TIL22" s="189"/>
      <c r="TIM22" s="189"/>
      <c r="TIN22" s="189"/>
      <c r="TIO22" s="189"/>
      <c r="TIP22" s="189"/>
      <c r="TIQ22" s="189"/>
      <c r="TIR22" s="189"/>
      <c r="TIS22" s="189"/>
      <c r="TIT22" s="189"/>
      <c r="TIU22" s="189"/>
      <c r="TIV22" s="189"/>
      <c r="TIW22" s="189"/>
      <c r="TIX22" s="189"/>
      <c r="TIY22" s="189"/>
      <c r="TIZ22" s="189"/>
      <c r="TJA22" s="189"/>
      <c r="TJB22" s="189"/>
      <c r="TJC22" s="189"/>
      <c r="TJD22" s="189"/>
      <c r="TJE22" s="189"/>
      <c r="TJF22" s="189"/>
      <c r="TJG22" s="189"/>
      <c r="TJH22" s="189"/>
      <c r="TJI22" s="189"/>
      <c r="TJJ22" s="189"/>
      <c r="TJK22" s="189"/>
      <c r="TJL22" s="189"/>
      <c r="TJM22" s="189"/>
      <c r="TJN22" s="189"/>
      <c r="TJO22" s="189"/>
      <c r="TJP22" s="189"/>
      <c r="TJQ22" s="189"/>
      <c r="TJR22" s="189"/>
      <c r="TJS22" s="189"/>
      <c r="TJT22" s="189"/>
      <c r="TJU22" s="189"/>
      <c r="TJV22" s="189"/>
      <c r="TJW22" s="189"/>
      <c r="TJX22" s="189"/>
      <c r="TJY22" s="189"/>
      <c r="TJZ22" s="189"/>
      <c r="TKA22" s="189"/>
      <c r="TKB22" s="189"/>
      <c r="TKC22" s="189"/>
      <c r="TKD22" s="189"/>
      <c r="TKE22" s="189"/>
      <c r="TKF22" s="189"/>
      <c r="TKG22" s="189"/>
      <c r="TKH22" s="189"/>
      <c r="TKI22" s="189"/>
      <c r="TKJ22" s="189"/>
      <c r="TKK22" s="189"/>
      <c r="TKL22" s="189"/>
      <c r="TKM22" s="189"/>
      <c r="TKN22" s="189"/>
      <c r="TKO22" s="189"/>
      <c r="TKP22" s="189"/>
      <c r="TKQ22" s="189"/>
      <c r="TKR22" s="189"/>
      <c r="TKS22" s="189"/>
      <c r="TKT22" s="189"/>
      <c r="TKU22" s="189"/>
      <c r="TKV22" s="189"/>
      <c r="TKW22" s="189"/>
      <c r="TKX22" s="189"/>
      <c r="TKY22" s="189"/>
      <c r="TKZ22" s="189"/>
      <c r="TLA22" s="189"/>
      <c r="TLB22" s="189"/>
      <c r="TLC22" s="189"/>
      <c r="TLD22" s="189"/>
      <c r="TLE22" s="189"/>
      <c r="TLF22" s="189"/>
      <c r="TLG22" s="189"/>
      <c r="TLH22" s="189"/>
      <c r="TLI22" s="189"/>
      <c r="TLJ22" s="189"/>
      <c r="TLK22" s="189"/>
      <c r="TLL22" s="189"/>
      <c r="TLM22" s="189"/>
      <c r="TLN22" s="189"/>
      <c r="TLO22" s="189"/>
      <c r="TLP22" s="189"/>
      <c r="TLQ22" s="189"/>
      <c r="TLR22" s="189"/>
      <c r="TLS22" s="189"/>
      <c r="TLT22" s="189"/>
      <c r="TLU22" s="189"/>
      <c r="TLV22" s="189"/>
      <c r="TLW22" s="189"/>
      <c r="TLX22" s="189"/>
      <c r="TLY22" s="189"/>
      <c r="TLZ22" s="189"/>
      <c r="TMA22" s="189"/>
      <c r="TMB22" s="189"/>
      <c r="TMC22" s="189"/>
      <c r="TMD22" s="189"/>
      <c r="TME22" s="189"/>
      <c r="TMF22" s="189"/>
      <c r="TMG22" s="189"/>
      <c r="TMH22" s="189"/>
      <c r="TMI22" s="189"/>
      <c r="TMJ22" s="189"/>
      <c r="TMK22" s="189"/>
      <c r="TML22" s="189"/>
      <c r="TMM22" s="189"/>
      <c r="TMN22" s="189"/>
      <c r="TMO22" s="189"/>
      <c r="TMP22" s="189"/>
      <c r="TMQ22" s="189"/>
      <c r="TMR22" s="189"/>
      <c r="TMS22" s="189"/>
      <c r="TMT22" s="189"/>
      <c r="TMU22" s="189"/>
      <c r="TMV22" s="189"/>
      <c r="TMW22" s="189"/>
      <c r="TMX22" s="189"/>
      <c r="TMY22" s="189"/>
      <c r="TMZ22" s="189"/>
      <c r="TNA22" s="189"/>
      <c r="TNB22" s="189"/>
      <c r="TNC22" s="189"/>
      <c r="TND22" s="189"/>
      <c r="TNE22" s="189"/>
      <c r="TNF22" s="189"/>
      <c r="TNG22" s="189"/>
      <c r="TNH22" s="189"/>
      <c r="TNI22" s="189"/>
      <c r="TNJ22" s="189"/>
      <c r="TNK22" s="189"/>
      <c r="TNL22" s="189"/>
      <c r="TNM22" s="189"/>
      <c r="TNN22" s="189"/>
      <c r="TNO22" s="189"/>
      <c r="TNP22" s="189"/>
      <c r="TNQ22" s="189"/>
      <c r="TNR22" s="189"/>
      <c r="TNS22" s="189"/>
      <c r="TNT22" s="189"/>
      <c r="TNU22" s="189"/>
      <c r="TNV22" s="189"/>
      <c r="TNW22" s="189"/>
      <c r="TNX22" s="189"/>
      <c r="TNY22" s="189"/>
      <c r="TNZ22" s="189"/>
      <c r="TOA22" s="189"/>
      <c r="TOB22" s="189"/>
      <c r="TOC22" s="189"/>
      <c r="TOD22" s="189"/>
      <c r="TOE22" s="189"/>
      <c r="TOF22" s="189"/>
      <c r="TOG22" s="189"/>
      <c r="TOH22" s="189"/>
      <c r="TOI22" s="189"/>
      <c r="TOJ22" s="189"/>
      <c r="TOK22" s="189"/>
      <c r="TOL22" s="189"/>
      <c r="TOM22" s="189"/>
      <c r="TON22" s="189"/>
      <c r="TOO22" s="189"/>
      <c r="TOP22" s="189"/>
      <c r="TOQ22" s="189"/>
      <c r="TOR22" s="189"/>
      <c r="TOS22" s="189"/>
      <c r="TOT22" s="189"/>
      <c r="TOU22" s="189"/>
      <c r="TOV22" s="189"/>
      <c r="TOW22" s="189"/>
      <c r="TOX22" s="189"/>
      <c r="TOY22" s="189"/>
      <c r="TOZ22" s="189"/>
      <c r="TPA22" s="189"/>
      <c r="TPB22" s="189"/>
      <c r="TPC22" s="189"/>
      <c r="TPD22" s="189"/>
      <c r="TPE22" s="189"/>
      <c r="TPF22" s="189"/>
      <c r="TPG22" s="189"/>
      <c r="TPH22" s="189"/>
      <c r="TPI22" s="189"/>
      <c r="TPJ22" s="189"/>
      <c r="TPK22" s="189"/>
      <c r="TPL22" s="189"/>
      <c r="TPM22" s="189"/>
      <c r="TPN22" s="189"/>
      <c r="TPO22" s="189"/>
      <c r="TPP22" s="189"/>
      <c r="TPQ22" s="189"/>
      <c r="TPR22" s="189"/>
      <c r="TPS22" s="189"/>
      <c r="TPT22" s="189"/>
      <c r="TPU22" s="189"/>
      <c r="TPV22" s="189"/>
      <c r="TPW22" s="189"/>
      <c r="TPX22" s="189"/>
      <c r="TPY22" s="189"/>
      <c r="TPZ22" s="189"/>
      <c r="TQA22" s="189"/>
      <c r="TQB22" s="189"/>
      <c r="TQC22" s="189"/>
      <c r="TQD22" s="189"/>
      <c r="TQE22" s="189"/>
      <c r="TQF22" s="189"/>
      <c r="TQG22" s="189"/>
      <c r="TQH22" s="189"/>
      <c r="TQI22" s="189"/>
      <c r="TQJ22" s="189"/>
      <c r="TQK22" s="189"/>
      <c r="TQL22" s="189"/>
      <c r="TQM22" s="189"/>
      <c r="TQN22" s="189"/>
      <c r="TQO22" s="189"/>
      <c r="TQP22" s="189"/>
      <c r="TQQ22" s="189"/>
      <c r="TQR22" s="189"/>
      <c r="TQS22" s="189"/>
      <c r="TQT22" s="189"/>
      <c r="TQU22" s="189"/>
      <c r="TQV22" s="189"/>
      <c r="TQW22" s="189"/>
      <c r="TQX22" s="189"/>
      <c r="TQY22" s="189"/>
      <c r="TQZ22" s="189"/>
      <c r="TRA22" s="189"/>
      <c r="TRB22" s="189"/>
      <c r="TRC22" s="189"/>
      <c r="TRD22" s="189"/>
      <c r="TRE22" s="189"/>
      <c r="TRF22" s="189"/>
      <c r="TRG22" s="189"/>
      <c r="TRH22" s="189"/>
      <c r="TRI22" s="189"/>
      <c r="TRJ22" s="189"/>
      <c r="TRK22" s="189"/>
      <c r="TRL22" s="189"/>
      <c r="TRM22" s="189"/>
      <c r="TRN22" s="189"/>
      <c r="TRO22" s="189"/>
      <c r="TRP22" s="189"/>
      <c r="TRQ22" s="189"/>
      <c r="TRR22" s="189"/>
      <c r="TRS22" s="189"/>
      <c r="TRT22" s="189"/>
      <c r="TRU22" s="189"/>
      <c r="TRV22" s="189"/>
      <c r="TRW22" s="189"/>
      <c r="TRX22" s="189"/>
      <c r="TRY22" s="189"/>
      <c r="TRZ22" s="189"/>
      <c r="TSA22" s="189"/>
      <c r="TSB22" s="189"/>
      <c r="TSC22" s="189"/>
      <c r="TSD22" s="189"/>
      <c r="TSE22" s="189"/>
      <c r="TSF22" s="189"/>
      <c r="TSG22" s="189"/>
      <c r="TSH22" s="189"/>
      <c r="TSI22" s="189"/>
      <c r="TSJ22" s="189"/>
      <c r="TSK22" s="189"/>
      <c r="TSL22" s="189"/>
      <c r="TSM22" s="189"/>
      <c r="TSN22" s="189"/>
      <c r="TSO22" s="189"/>
      <c r="TSP22" s="189"/>
      <c r="TSQ22" s="189"/>
      <c r="TSR22" s="189"/>
      <c r="TSS22" s="189"/>
      <c r="TST22" s="189"/>
      <c r="TSU22" s="189"/>
      <c r="TSV22" s="189"/>
      <c r="TSW22" s="189"/>
      <c r="TSX22" s="189"/>
      <c r="TSY22" s="189"/>
      <c r="TSZ22" s="189"/>
      <c r="TTA22" s="189"/>
      <c r="TTB22" s="189"/>
      <c r="TTC22" s="189"/>
      <c r="TTD22" s="189"/>
      <c r="TTE22" s="189"/>
      <c r="TTF22" s="189"/>
      <c r="TTG22" s="189"/>
      <c r="TTH22" s="189"/>
      <c r="TTI22" s="189"/>
      <c r="TTJ22" s="189"/>
      <c r="TTK22" s="189"/>
      <c r="TTL22" s="189"/>
      <c r="TTM22" s="189"/>
      <c r="TTN22" s="189"/>
      <c r="TTO22" s="189"/>
      <c r="TTP22" s="189"/>
      <c r="TTQ22" s="189"/>
      <c r="TTR22" s="189"/>
      <c r="TTS22" s="189"/>
      <c r="TTT22" s="189"/>
      <c r="TTU22" s="189"/>
      <c r="TTV22" s="189"/>
      <c r="TTW22" s="189"/>
      <c r="TTX22" s="189"/>
      <c r="TTY22" s="189"/>
      <c r="TTZ22" s="189"/>
      <c r="TUA22" s="189"/>
      <c r="TUB22" s="189"/>
      <c r="TUC22" s="189"/>
      <c r="TUD22" s="189"/>
      <c r="TUE22" s="189"/>
      <c r="TUF22" s="189"/>
      <c r="TUG22" s="189"/>
      <c r="TUH22" s="189"/>
      <c r="TUI22" s="189"/>
      <c r="TUJ22" s="189"/>
      <c r="TUK22" s="189"/>
      <c r="TUL22" s="189"/>
      <c r="TUM22" s="189"/>
      <c r="TUN22" s="189"/>
      <c r="TUO22" s="189"/>
      <c r="TUP22" s="189"/>
      <c r="TUQ22" s="189"/>
      <c r="TUR22" s="189"/>
      <c r="TUS22" s="189"/>
      <c r="TUT22" s="189"/>
      <c r="TUU22" s="189"/>
      <c r="TUV22" s="189"/>
      <c r="TUW22" s="189"/>
      <c r="TUX22" s="189"/>
      <c r="TUY22" s="189"/>
      <c r="TUZ22" s="189"/>
      <c r="TVA22" s="189"/>
      <c r="TVB22" s="189"/>
      <c r="TVC22" s="189"/>
      <c r="TVD22" s="189"/>
      <c r="TVE22" s="189"/>
      <c r="TVF22" s="189"/>
      <c r="TVG22" s="189"/>
      <c r="TVH22" s="189"/>
      <c r="TVI22" s="189"/>
      <c r="TVJ22" s="189"/>
      <c r="TVK22" s="189"/>
      <c r="TVL22" s="189"/>
      <c r="TVM22" s="189"/>
      <c r="TVN22" s="189"/>
      <c r="TVO22" s="189"/>
      <c r="TVP22" s="189"/>
      <c r="TVQ22" s="189"/>
      <c r="TVR22" s="189"/>
      <c r="TVS22" s="189"/>
      <c r="TVT22" s="189"/>
      <c r="TVU22" s="189"/>
      <c r="TVV22" s="189"/>
      <c r="TVW22" s="189"/>
      <c r="TVX22" s="189"/>
      <c r="TVY22" s="189"/>
      <c r="TVZ22" s="189"/>
      <c r="TWA22" s="189"/>
      <c r="TWB22" s="189"/>
      <c r="TWC22" s="189"/>
      <c r="TWD22" s="189"/>
      <c r="TWE22" s="189"/>
      <c r="TWF22" s="189"/>
      <c r="TWG22" s="189"/>
      <c r="TWH22" s="189"/>
      <c r="TWI22" s="189"/>
      <c r="TWJ22" s="189"/>
      <c r="TWK22" s="189"/>
      <c r="TWL22" s="189"/>
      <c r="TWM22" s="189"/>
      <c r="TWN22" s="189"/>
      <c r="TWO22" s="189"/>
      <c r="TWP22" s="189"/>
      <c r="TWQ22" s="189"/>
      <c r="TWR22" s="189"/>
      <c r="TWS22" s="189"/>
      <c r="TWT22" s="189"/>
      <c r="TWU22" s="189"/>
      <c r="TWV22" s="189"/>
      <c r="TWW22" s="189"/>
      <c r="TWX22" s="189"/>
      <c r="TWY22" s="189"/>
      <c r="TWZ22" s="189"/>
      <c r="TXA22" s="189"/>
      <c r="TXB22" s="189"/>
      <c r="TXC22" s="189"/>
      <c r="TXD22" s="189"/>
      <c r="TXE22" s="189"/>
      <c r="TXF22" s="189"/>
      <c r="TXG22" s="189"/>
      <c r="TXH22" s="189"/>
      <c r="TXI22" s="189"/>
      <c r="TXJ22" s="189"/>
      <c r="TXK22" s="189"/>
      <c r="TXL22" s="189"/>
      <c r="TXM22" s="189"/>
      <c r="TXN22" s="189"/>
      <c r="TXO22" s="189"/>
      <c r="TXP22" s="189"/>
      <c r="TXQ22" s="189"/>
      <c r="TXR22" s="189"/>
      <c r="TXS22" s="189"/>
      <c r="TXT22" s="189"/>
      <c r="TXU22" s="189"/>
      <c r="TXV22" s="189"/>
      <c r="TXW22" s="189"/>
      <c r="TXX22" s="189"/>
      <c r="TXY22" s="189"/>
      <c r="TXZ22" s="189"/>
      <c r="TYA22" s="189"/>
      <c r="TYB22" s="189"/>
      <c r="TYC22" s="189"/>
      <c r="TYD22" s="189"/>
      <c r="TYE22" s="189"/>
      <c r="TYF22" s="189"/>
      <c r="TYG22" s="189"/>
      <c r="TYH22" s="189"/>
      <c r="TYI22" s="189"/>
      <c r="TYJ22" s="189"/>
      <c r="TYK22" s="189"/>
      <c r="TYL22" s="189"/>
      <c r="TYM22" s="189"/>
      <c r="TYN22" s="189"/>
      <c r="TYO22" s="189"/>
      <c r="TYP22" s="189"/>
      <c r="TYQ22" s="189"/>
      <c r="TYR22" s="189"/>
      <c r="TYS22" s="189"/>
      <c r="TYT22" s="189"/>
      <c r="TYU22" s="189"/>
      <c r="TYV22" s="189"/>
      <c r="TYW22" s="189"/>
      <c r="TYX22" s="189"/>
      <c r="TYY22" s="189"/>
      <c r="TYZ22" s="189"/>
      <c r="TZA22" s="189"/>
      <c r="TZB22" s="189"/>
      <c r="TZC22" s="189"/>
      <c r="TZD22" s="189"/>
      <c r="TZE22" s="189"/>
      <c r="TZF22" s="189"/>
      <c r="TZG22" s="189"/>
      <c r="TZH22" s="189"/>
      <c r="TZI22" s="189"/>
      <c r="TZJ22" s="189"/>
      <c r="TZK22" s="189"/>
      <c r="TZL22" s="189"/>
      <c r="TZM22" s="189"/>
      <c r="TZN22" s="189"/>
      <c r="TZO22" s="189"/>
      <c r="TZP22" s="189"/>
      <c r="TZQ22" s="189"/>
      <c r="TZR22" s="189"/>
      <c r="TZS22" s="189"/>
      <c r="TZT22" s="189"/>
      <c r="TZU22" s="189"/>
      <c r="TZV22" s="189"/>
      <c r="TZW22" s="189"/>
      <c r="TZX22" s="189"/>
      <c r="TZY22" s="189"/>
      <c r="TZZ22" s="189"/>
      <c r="UAA22" s="189"/>
      <c r="UAB22" s="189"/>
      <c r="UAC22" s="189"/>
      <c r="UAD22" s="189"/>
      <c r="UAE22" s="189"/>
      <c r="UAF22" s="189"/>
      <c r="UAG22" s="189"/>
      <c r="UAH22" s="189"/>
      <c r="UAI22" s="189"/>
      <c r="UAJ22" s="189"/>
      <c r="UAK22" s="189"/>
      <c r="UAL22" s="189"/>
      <c r="UAM22" s="189"/>
      <c r="UAN22" s="189"/>
      <c r="UAO22" s="189"/>
      <c r="UAP22" s="189"/>
      <c r="UAQ22" s="189"/>
      <c r="UAR22" s="189"/>
      <c r="UAS22" s="189"/>
      <c r="UAT22" s="189"/>
      <c r="UAU22" s="189"/>
      <c r="UAV22" s="189"/>
      <c r="UAW22" s="189"/>
      <c r="UAX22" s="189"/>
      <c r="UAY22" s="189"/>
      <c r="UAZ22" s="189"/>
      <c r="UBA22" s="189"/>
      <c r="UBB22" s="189"/>
      <c r="UBC22" s="189"/>
      <c r="UBD22" s="189"/>
      <c r="UBE22" s="189"/>
      <c r="UBF22" s="189"/>
      <c r="UBG22" s="189"/>
      <c r="UBH22" s="189"/>
      <c r="UBI22" s="189"/>
      <c r="UBJ22" s="189"/>
      <c r="UBK22" s="189"/>
      <c r="UBL22" s="189"/>
      <c r="UBM22" s="189"/>
      <c r="UBN22" s="189"/>
      <c r="UBO22" s="189"/>
      <c r="UBP22" s="189"/>
      <c r="UBQ22" s="189"/>
      <c r="UBR22" s="189"/>
      <c r="UBS22" s="189"/>
      <c r="UBT22" s="189"/>
      <c r="UBU22" s="189"/>
      <c r="UBV22" s="189"/>
      <c r="UBW22" s="189"/>
      <c r="UBX22" s="189"/>
      <c r="UBY22" s="189"/>
      <c r="UBZ22" s="189"/>
      <c r="UCA22" s="189"/>
      <c r="UCB22" s="189"/>
      <c r="UCC22" s="189"/>
      <c r="UCD22" s="189"/>
      <c r="UCE22" s="189"/>
      <c r="UCF22" s="189"/>
      <c r="UCG22" s="189"/>
      <c r="UCH22" s="189"/>
      <c r="UCI22" s="189"/>
      <c r="UCJ22" s="189"/>
      <c r="UCK22" s="189"/>
      <c r="UCL22" s="189"/>
      <c r="UCM22" s="189"/>
      <c r="UCN22" s="189"/>
      <c r="UCO22" s="189"/>
      <c r="UCP22" s="189"/>
      <c r="UCQ22" s="189"/>
      <c r="UCR22" s="189"/>
      <c r="UCS22" s="189"/>
      <c r="UCT22" s="189"/>
      <c r="UCU22" s="189"/>
      <c r="UCV22" s="189"/>
      <c r="UCW22" s="189"/>
      <c r="UCX22" s="189"/>
      <c r="UCY22" s="189"/>
      <c r="UCZ22" s="189"/>
      <c r="UDA22" s="189"/>
      <c r="UDB22" s="189"/>
      <c r="UDC22" s="189"/>
      <c r="UDD22" s="189"/>
      <c r="UDE22" s="189"/>
      <c r="UDF22" s="189"/>
      <c r="UDG22" s="189"/>
      <c r="UDH22" s="189"/>
      <c r="UDI22" s="189"/>
      <c r="UDJ22" s="189"/>
      <c r="UDK22" s="189"/>
      <c r="UDL22" s="189"/>
      <c r="UDM22" s="189"/>
      <c r="UDN22" s="189"/>
      <c r="UDO22" s="189"/>
      <c r="UDP22" s="189"/>
      <c r="UDQ22" s="189"/>
      <c r="UDR22" s="189"/>
      <c r="UDS22" s="189"/>
      <c r="UDT22" s="189"/>
      <c r="UDU22" s="189"/>
      <c r="UDV22" s="189"/>
      <c r="UDW22" s="189"/>
      <c r="UDX22" s="189"/>
      <c r="UDY22" s="189"/>
      <c r="UDZ22" s="189"/>
      <c r="UEA22" s="189"/>
      <c r="UEB22" s="189"/>
      <c r="UEC22" s="189"/>
      <c r="UED22" s="189"/>
      <c r="UEE22" s="189"/>
      <c r="UEF22" s="189"/>
      <c r="UEG22" s="189"/>
      <c r="UEH22" s="189"/>
      <c r="UEI22" s="189"/>
      <c r="UEJ22" s="189"/>
      <c r="UEK22" s="189"/>
      <c r="UEL22" s="189"/>
      <c r="UEM22" s="189"/>
      <c r="UEN22" s="189"/>
      <c r="UEO22" s="189"/>
      <c r="UEP22" s="189"/>
      <c r="UEQ22" s="189"/>
      <c r="UER22" s="189"/>
      <c r="UES22" s="189"/>
      <c r="UET22" s="189"/>
      <c r="UEU22" s="189"/>
      <c r="UEV22" s="189"/>
      <c r="UEW22" s="189"/>
      <c r="UEX22" s="189"/>
      <c r="UEY22" s="189"/>
      <c r="UEZ22" s="189"/>
      <c r="UFA22" s="189"/>
      <c r="UFB22" s="189"/>
      <c r="UFC22" s="189"/>
      <c r="UFD22" s="189"/>
      <c r="UFE22" s="189"/>
      <c r="UFF22" s="189"/>
      <c r="UFG22" s="189"/>
      <c r="UFH22" s="189"/>
      <c r="UFI22" s="189"/>
      <c r="UFJ22" s="189"/>
      <c r="UFK22" s="189"/>
      <c r="UFL22" s="189"/>
      <c r="UFM22" s="189"/>
      <c r="UFN22" s="189"/>
      <c r="UFO22" s="189"/>
      <c r="UFP22" s="189"/>
      <c r="UFQ22" s="189"/>
      <c r="UFR22" s="189"/>
      <c r="UFS22" s="189"/>
      <c r="UFT22" s="189"/>
      <c r="UFU22" s="189"/>
      <c r="UFV22" s="189"/>
      <c r="UFW22" s="189"/>
      <c r="UFX22" s="189"/>
      <c r="UFY22" s="189"/>
      <c r="UFZ22" s="189"/>
      <c r="UGA22" s="189"/>
      <c r="UGB22" s="189"/>
      <c r="UGC22" s="189"/>
      <c r="UGD22" s="189"/>
      <c r="UGE22" s="189"/>
      <c r="UGF22" s="189"/>
      <c r="UGG22" s="189"/>
      <c r="UGH22" s="189"/>
      <c r="UGI22" s="189"/>
      <c r="UGJ22" s="189"/>
      <c r="UGK22" s="189"/>
      <c r="UGL22" s="189"/>
      <c r="UGM22" s="189"/>
      <c r="UGN22" s="189"/>
      <c r="UGO22" s="189"/>
      <c r="UGP22" s="189"/>
      <c r="UGQ22" s="189"/>
      <c r="UGR22" s="189"/>
      <c r="UGS22" s="189"/>
      <c r="UGT22" s="189"/>
      <c r="UGU22" s="189"/>
      <c r="UGV22" s="189"/>
      <c r="UGW22" s="189"/>
      <c r="UGX22" s="189"/>
      <c r="UGY22" s="189"/>
      <c r="UGZ22" s="189"/>
      <c r="UHA22" s="189"/>
      <c r="UHB22" s="189"/>
      <c r="UHC22" s="189"/>
      <c r="UHD22" s="189"/>
      <c r="UHE22" s="189"/>
      <c r="UHF22" s="189"/>
      <c r="UHG22" s="189"/>
      <c r="UHH22" s="189"/>
      <c r="UHI22" s="189"/>
      <c r="UHJ22" s="189"/>
      <c r="UHK22" s="189"/>
      <c r="UHL22" s="189"/>
      <c r="UHM22" s="189"/>
      <c r="UHN22" s="189"/>
      <c r="UHO22" s="189"/>
      <c r="UHP22" s="189"/>
      <c r="UHQ22" s="189"/>
      <c r="UHR22" s="189"/>
      <c r="UHS22" s="189"/>
      <c r="UHT22" s="189"/>
      <c r="UHU22" s="189"/>
      <c r="UHV22" s="189"/>
      <c r="UHW22" s="189"/>
      <c r="UHX22" s="189"/>
      <c r="UHY22" s="189"/>
      <c r="UHZ22" s="189"/>
      <c r="UIA22" s="189"/>
      <c r="UIB22" s="189"/>
      <c r="UIC22" s="189"/>
      <c r="UID22" s="189"/>
      <c r="UIE22" s="189"/>
      <c r="UIF22" s="189"/>
      <c r="UIG22" s="189"/>
      <c r="UIH22" s="189"/>
      <c r="UII22" s="189"/>
      <c r="UIJ22" s="189"/>
      <c r="UIK22" s="189"/>
      <c r="UIL22" s="189"/>
      <c r="UIM22" s="189"/>
      <c r="UIN22" s="189"/>
      <c r="UIO22" s="189"/>
      <c r="UIP22" s="189"/>
      <c r="UIQ22" s="189"/>
      <c r="UIR22" s="189"/>
      <c r="UIS22" s="189"/>
      <c r="UIT22" s="189"/>
      <c r="UIU22" s="189"/>
      <c r="UIV22" s="189"/>
      <c r="UIW22" s="189"/>
      <c r="UIX22" s="189"/>
      <c r="UIY22" s="189"/>
      <c r="UIZ22" s="189"/>
      <c r="UJA22" s="189"/>
      <c r="UJB22" s="189"/>
      <c r="UJC22" s="189"/>
      <c r="UJD22" s="189"/>
      <c r="UJE22" s="189"/>
      <c r="UJF22" s="189"/>
      <c r="UJG22" s="189"/>
      <c r="UJH22" s="189"/>
      <c r="UJI22" s="189"/>
      <c r="UJJ22" s="189"/>
      <c r="UJK22" s="189"/>
      <c r="UJL22" s="189"/>
      <c r="UJM22" s="189"/>
      <c r="UJN22" s="189"/>
      <c r="UJO22" s="189"/>
      <c r="UJP22" s="189"/>
      <c r="UJQ22" s="189"/>
      <c r="UJR22" s="189"/>
      <c r="UJS22" s="189"/>
      <c r="UJT22" s="189"/>
      <c r="UJU22" s="189"/>
      <c r="UJV22" s="189"/>
      <c r="UJW22" s="189"/>
      <c r="UJX22" s="189"/>
      <c r="UJY22" s="189"/>
      <c r="UJZ22" s="189"/>
      <c r="UKA22" s="189"/>
      <c r="UKB22" s="189"/>
      <c r="UKC22" s="189"/>
      <c r="UKD22" s="189"/>
      <c r="UKE22" s="189"/>
      <c r="UKF22" s="189"/>
      <c r="UKG22" s="189"/>
      <c r="UKH22" s="189"/>
      <c r="UKI22" s="189"/>
      <c r="UKJ22" s="189"/>
      <c r="UKK22" s="189"/>
      <c r="UKL22" s="189"/>
      <c r="UKM22" s="189"/>
      <c r="UKN22" s="189"/>
      <c r="UKO22" s="189"/>
      <c r="UKP22" s="189"/>
      <c r="UKQ22" s="189"/>
      <c r="UKR22" s="189"/>
      <c r="UKS22" s="189"/>
      <c r="UKT22" s="189"/>
      <c r="UKU22" s="189"/>
      <c r="UKV22" s="189"/>
      <c r="UKW22" s="189"/>
      <c r="UKX22" s="189"/>
      <c r="UKY22" s="189"/>
      <c r="UKZ22" s="189"/>
      <c r="ULA22" s="189"/>
      <c r="ULB22" s="189"/>
      <c r="ULC22" s="189"/>
      <c r="ULD22" s="189"/>
      <c r="ULE22" s="189"/>
      <c r="ULF22" s="189"/>
      <c r="ULG22" s="189"/>
      <c r="ULH22" s="189"/>
      <c r="ULI22" s="189"/>
      <c r="ULJ22" s="189"/>
      <c r="ULK22" s="189"/>
      <c r="ULL22" s="189"/>
      <c r="ULM22" s="189"/>
      <c r="ULN22" s="189"/>
      <c r="ULO22" s="189"/>
      <c r="ULP22" s="189"/>
      <c r="ULQ22" s="189"/>
      <c r="ULR22" s="189"/>
      <c r="ULS22" s="189"/>
      <c r="ULT22" s="189"/>
      <c r="ULU22" s="189"/>
      <c r="ULV22" s="189"/>
      <c r="ULW22" s="189"/>
      <c r="ULX22" s="189"/>
      <c r="ULY22" s="189"/>
      <c r="ULZ22" s="189"/>
      <c r="UMA22" s="189"/>
      <c r="UMB22" s="189"/>
      <c r="UMC22" s="189"/>
      <c r="UMD22" s="189"/>
      <c r="UME22" s="189"/>
      <c r="UMF22" s="189"/>
      <c r="UMG22" s="189"/>
      <c r="UMH22" s="189"/>
      <c r="UMI22" s="189"/>
      <c r="UMJ22" s="189"/>
      <c r="UMK22" s="189"/>
      <c r="UML22" s="189"/>
      <c r="UMM22" s="189"/>
      <c r="UMN22" s="189"/>
      <c r="UMO22" s="189"/>
      <c r="UMP22" s="189"/>
      <c r="UMQ22" s="189"/>
      <c r="UMR22" s="189"/>
      <c r="UMS22" s="189"/>
      <c r="UMT22" s="189"/>
      <c r="UMU22" s="189"/>
      <c r="UMV22" s="189"/>
      <c r="UMW22" s="189"/>
      <c r="UMX22" s="189"/>
      <c r="UMY22" s="189"/>
      <c r="UMZ22" s="189"/>
      <c r="UNA22" s="189"/>
      <c r="UNB22" s="189"/>
      <c r="UNC22" s="189"/>
      <c r="UND22" s="189"/>
      <c r="UNE22" s="189"/>
      <c r="UNF22" s="189"/>
      <c r="UNG22" s="189"/>
      <c r="UNH22" s="189"/>
      <c r="UNI22" s="189"/>
      <c r="UNJ22" s="189"/>
      <c r="UNK22" s="189"/>
      <c r="UNL22" s="189"/>
      <c r="UNM22" s="189"/>
      <c r="UNN22" s="189"/>
      <c r="UNO22" s="189"/>
      <c r="UNP22" s="189"/>
      <c r="UNQ22" s="189"/>
      <c r="UNR22" s="189"/>
      <c r="UNS22" s="189"/>
      <c r="UNT22" s="189"/>
      <c r="UNU22" s="189"/>
      <c r="UNV22" s="189"/>
      <c r="UNW22" s="189"/>
      <c r="UNX22" s="189"/>
      <c r="UNY22" s="189"/>
      <c r="UNZ22" s="189"/>
      <c r="UOA22" s="189"/>
      <c r="UOB22" s="189"/>
      <c r="UOC22" s="189"/>
      <c r="UOD22" s="189"/>
      <c r="UOE22" s="189"/>
      <c r="UOF22" s="189"/>
      <c r="UOG22" s="189"/>
      <c r="UOH22" s="189"/>
      <c r="UOI22" s="189"/>
      <c r="UOJ22" s="189"/>
      <c r="UOK22" s="189"/>
      <c r="UOL22" s="189"/>
      <c r="UOM22" s="189"/>
      <c r="UON22" s="189"/>
      <c r="UOO22" s="189"/>
      <c r="UOP22" s="189"/>
      <c r="UOQ22" s="189"/>
      <c r="UOR22" s="189"/>
      <c r="UOS22" s="189"/>
      <c r="UOT22" s="189"/>
      <c r="UOU22" s="189"/>
      <c r="UOV22" s="189"/>
      <c r="UOW22" s="189"/>
      <c r="UOX22" s="189"/>
      <c r="UOY22" s="189"/>
      <c r="UOZ22" s="189"/>
      <c r="UPA22" s="189"/>
      <c r="UPB22" s="189"/>
      <c r="UPC22" s="189"/>
      <c r="UPD22" s="189"/>
      <c r="UPE22" s="189"/>
      <c r="UPF22" s="189"/>
      <c r="UPG22" s="189"/>
      <c r="UPH22" s="189"/>
      <c r="UPI22" s="189"/>
      <c r="UPJ22" s="189"/>
      <c r="UPK22" s="189"/>
      <c r="UPL22" s="189"/>
      <c r="UPM22" s="189"/>
      <c r="UPN22" s="189"/>
      <c r="UPO22" s="189"/>
      <c r="UPP22" s="189"/>
      <c r="UPQ22" s="189"/>
      <c r="UPR22" s="189"/>
      <c r="UPS22" s="189"/>
      <c r="UPT22" s="189"/>
      <c r="UPU22" s="189"/>
      <c r="UPV22" s="189"/>
      <c r="UPW22" s="189"/>
      <c r="UPX22" s="189"/>
      <c r="UPY22" s="189"/>
      <c r="UPZ22" s="189"/>
      <c r="UQA22" s="189"/>
      <c r="UQB22" s="189"/>
      <c r="UQC22" s="189"/>
      <c r="UQD22" s="189"/>
      <c r="UQE22" s="189"/>
      <c r="UQF22" s="189"/>
      <c r="UQG22" s="189"/>
      <c r="UQH22" s="189"/>
      <c r="UQI22" s="189"/>
      <c r="UQJ22" s="189"/>
      <c r="UQK22" s="189"/>
      <c r="UQL22" s="189"/>
      <c r="UQM22" s="189"/>
      <c r="UQN22" s="189"/>
      <c r="UQO22" s="189"/>
      <c r="UQP22" s="189"/>
      <c r="UQQ22" s="189"/>
      <c r="UQR22" s="189"/>
      <c r="UQS22" s="189"/>
      <c r="UQT22" s="189"/>
      <c r="UQU22" s="189"/>
      <c r="UQV22" s="189"/>
      <c r="UQW22" s="189"/>
      <c r="UQX22" s="189"/>
      <c r="UQY22" s="189"/>
      <c r="UQZ22" s="189"/>
      <c r="URA22" s="189"/>
      <c r="URB22" s="189"/>
      <c r="URC22" s="189"/>
      <c r="URD22" s="189"/>
      <c r="URE22" s="189"/>
      <c r="URF22" s="189"/>
      <c r="URG22" s="189"/>
      <c r="URH22" s="189"/>
      <c r="URI22" s="189"/>
      <c r="URJ22" s="189"/>
      <c r="URK22" s="189"/>
      <c r="URL22" s="189"/>
      <c r="URM22" s="189"/>
      <c r="URN22" s="189"/>
      <c r="URO22" s="189"/>
      <c r="URP22" s="189"/>
      <c r="URQ22" s="189"/>
      <c r="URR22" s="189"/>
      <c r="URS22" s="189"/>
      <c r="URT22" s="189"/>
      <c r="URU22" s="189"/>
      <c r="URV22" s="189"/>
      <c r="URW22" s="189"/>
      <c r="URX22" s="189"/>
      <c r="URY22" s="189"/>
      <c r="URZ22" s="189"/>
      <c r="USA22" s="189"/>
      <c r="USB22" s="189"/>
      <c r="USC22" s="189"/>
      <c r="USD22" s="189"/>
      <c r="USE22" s="189"/>
      <c r="USF22" s="189"/>
      <c r="USG22" s="189"/>
      <c r="USH22" s="189"/>
      <c r="USI22" s="189"/>
      <c r="USJ22" s="189"/>
      <c r="USK22" s="189"/>
      <c r="USL22" s="189"/>
      <c r="USM22" s="189"/>
      <c r="USN22" s="189"/>
      <c r="USO22" s="189"/>
      <c r="USP22" s="189"/>
      <c r="USQ22" s="189"/>
      <c r="USR22" s="189"/>
      <c r="USS22" s="189"/>
      <c r="UST22" s="189"/>
      <c r="USU22" s="189"/>
      <c r="USV22" s="189"/>
      <c r="USW22" s="189"/>
      <c r="USX22" s="189"/>
      <c r="USY22" s="189"/>
      <c r="USZ22" s="189"/>
      <c r="UTA22" s="189"/>
      <c r="UTB22" s="189"/>
      <c r="UTC22" s="189"/>
      <c r="UTD22" s="189"/>
      <c r="UTE22" s="189"/>
      <c r="UTF22" s="189"/>
      <c r="UTG22" s="189"/>
      <c r="UTH22" s="189"/>
      <c r="UTI22" s="189"/>
      <c r="UTJ22" s="189"/>
      <c r="UTK22" s="189"/>
      <c r="UTL22" s="189"/>
      <c r="UTM22" s="189"/>
      <c r="UTN22" s="189"/>
      <c r="UTO22" s="189"/>
      <c r="UTP22" s="189"/>
      <c r="UTQ22" s="189"/>
      <c r="UTR22" s="189"/>
      <c r="UTS22" s="189"/>
      <c r="UTT22" s="189"/>
      <c r="UTU22" s="189"/>
      <c r="UTV22" s="189"/>
      <c r="UTW22" s="189"/>
      <c r="UTX22" s="189"/>
      <c r="UTY22" s="189"/>
      <c r="UTZ22" s="189"/>
      <c r="UUA22" s="189"/>
      <c r="UUB22" s="189"/>
      <c r="UUC22" s="189"/>
      <c r="UUD22" s="189"/>
      <c r="UUE22" s="189"/>
      <c r="UUF22" s="189"/>
      <c r="UUG22" s="189"/>
      <c r="UUH22" s="189"/>
      <c r="UUI22" s="189"/>
      <c r="UUJ22" s="189"/>
      <c r="UUK22" s="189"/>
      <c r="UUL22" s="189"/>
      <c r="UUM22" s="189"/>
      <c r="UUN22" s="189"/>
      <c r="UUO22" s="189"/>
      <c r="UUP22" s="189"/>
      <c r="UUQ22" s="189"/>
      <c r="UUR22" s="189"/>
      <c r="UUS22" s="189"/>
      <c r="UUT22" s="189"/>
      <c r="UUU22" s="189"/>
      <c r="UUV22" s="189"/>
      <c r="UUW22" s="189"/>
      <c r="UUX22" s="189"/>
      <c r="UUY22" s="189"/>
      <c r="UUZ22" s="189"/>
      <c r="UVA22" s="189"/>
      <c r="UVB22" s="189"/>
      <c r="UVC22" s="189"/>
      <c r="UVD22" s="189"/>
      <c r="UVE22" s="189"/>
      <c r="UVF22" s="189"/>
      <c r="UVG22" s="189"/>
      <c r="UVH22" s="189"/>
      <c r="UVI22" s="189"/>
      <c r="UVJ22" s="189"/>
      <c r="UVK22" s="189"/>
      <c r="UVL22" s="189"/>
      <c r="UVM22" s="189"/>
      <c r="UVN22" s="189"/>
      <c r="UVO22" s="189"/>
      <c r="UVP22" s="189"/>
      <c r="UVQ22" s="189"/>
      <c r="UVR22" s="189"/>
      <c r="UVS22" s="189"/>
      <c r="UVT22" s="189"/>
      <c r="UVU22" s="189"/>
      <c r="UVV22" s="189"/>
      <c r="UVW22" s="189"/>
      <c r="UVX22" s="189"/>
      <c r="UVY22" s="189"/>
      <c r="UVZ22" s="189"/>
      <c r="UWA22" s="189"/>
      <c r="UWB22" s="189"/>
      <c r="UWC22" s="189"/>
      <c r="UWD22" s="189"/>
      <c r="UWE22" s="189"/>
      <c r="UWF22" s="189"/>
      <c r="UWG22" s="189"/>
      <c r="UWH22" s="189"/>
      <c r="UWI22" s="189"/>
      <c r="UWJ22" s="189"/>
      <c r="UWK22" s="189"/>
      <c r="UWL22" s="189"/>
      <c r="UWM22" s="189"/>
      <c r="UWN22" s="189"/>
      <c r="UWO22" s="189"/>
      <c r="UWP22" s="189"/>
      <c r="UWQ22" s="189"/>
      <c r="UWR22" s="189"/>
      <c r="UWS22" s="189"/>
      <c r="UWT22" s="189"/>
      <c r="UWU22" s="189"/>
      <c r="UWV22" s="189"/>
      <c r="UWW22" s="189"/>
      <c r="UWX22" s="189"/>
      <c r="UWY22" s="189"/>
      <c r="UWZ22" s="189"/>
      <c r="UXA22" s="189"/>
      <c r="UXB22" s="189"/>
      <c r="UXC22" s="189"/>
      <c r="UXD22" s="189"/>
      <c r="UXE22" s="189"/>
      <c r="UXF22" s="189"/>
      <c r="UXG22" s="189"/>
      <c r="UXH22" s="189"/>
      <c r="UXI22" s="189"/>
      <c r="UXJ22" s="189"/>
      <c r="UXK22" s="189"/>
      <c r="UXL22" s="189"/>
      <c r="UXM22" s="189"/>
      <c r="UXN22" s="189"/>
      <c r="UXO22" s="189"/>
      <c r="UXP22" s="189"/>
      <c r="UXQ22" s="189"/>
      <c r="UXR22" s="189"/>
      <c r="UXS22" s="189"/>
      <c r="UXT22" s="189"/>
      <c r="UXU22" s="189"/>
      <c r="UXV22" s="189"/>
      <c r="UXW22" s="189"/>
      <c r="UXX22" s="189"/>
      <c r="UXY22" s="189"/>
      <c r="UXZ22" s="189"/>
      <c r="UYA22" s="189"/>
      <c r="UYB22" s="189"/>
      <c r="UYC22" s="189"/>
      <c r="UYD22" s="189"/>
      <c r="UYE22" s="189"/>
      <c r="UYF22" s="189"/>
      <c r="UYG22" s="189"/>
      <c r="UYH22" s="189"/>
      <c r="UYI22" s="189"/>
      <c r="UYJ22" s="189"/>
      <c r="UYK22" s="189"/>
      <c r="UYL22" s="189"/>
      <c r="UYM22" s="189"/>
      <c r="UYN22" s="189"/>
      <c r="UYO22" s="189"/>
      <c r="UYP22" s="189"/>
      <c r="UYQ22" s="189"/>
      <c r="UYR22" s="189"/>
      <c r="UYS22" s="189"/>
      <c r="UYT22" s="189"/>
      <c r="UYU22" s="189"/>
      <c r="UYV22" s="189"/>
      <c r="UYW22" s="189"/>
      <c r="UYX22" s="189"/>
      <c r="UYY22" s="189"/>
      <c r="UYZ22" s="189"/>
      <c r="UZA22" s="189"/>
      <c r="UZB22" s="189"/>
      <c r="UZC22" s="189"/>
      <c r="UZD22" s="189"/>
      <c r="UZE22" s="189"/>
      <c r="UZF22" s="189"/>
      <c r="UZG22" s="189"/>
      <c r="UZH22" s="189"/>
      <c r="UZI22" s="189"/>
      <c r="UZJ22" s="189"/>
      <c r="UZK22" s="189"/>
      <c r="UZL22" s="189"/>
      <c r="UZM22" s="189"/>
      <c r="UZN22" s="189"/>
      <c r="UZO22" s="189"/>
      <c r="UZP22" s="189"/>
      <c r="UZQ22" s="189"/>
      <c r="UZR22" s="189"/>
      <c r="UZS22" s="189"/>
      <c r="UZT22" s="189"/>
      <c r="UZU22" s="189"/>
      <c r="UZV22" s="189"/>
      <c r="UZW22" s="189"/>
      <c r="UZX22" s="189"/>
      <c r="UZY22" s="189"/>
      <c r="UZZ22" s="189"/>
      <c r="VAA22" s="189"/>
      <c r="VAB22" s="189"/>
      <c r="VAC22" s="189"/>
      <c r="VAD22" s="189"/>
      <c r="VAE22" s="189"/>
      <c r="VAF22" s="189"/>
      <c r="VAG22" s="189"/>
      <c r="VAH22" s="189"/>
      <c r="VAI22" s="189"/>
      <c r="VAJ22" s="189"/>
      <c r="VAK22" s="189"/>
      <c r="VAL22" s="189"/>
      <c r="VAM22" s="189"/>
      <c r="VAN22" s="189"/>
      <c r="VAO22" s="189"/>
      <c r="VAP22" s="189"/>
      <c r="VAQ22" s="189"/>
      <c r="VAR22" s="189"/>
      <c r="VAS22" s="189"/>
      <c r="VAT22" s="189"/>
      <c r="VAU22" s="189"/>
      <c r="VAV22" s="189"/>
      <c r="VAW22" s="189"/>
      <c r="VAX22" s="189"/>
      <c r="VAY22" s="189"/>
      <c r="VAZ22" s="189"/>
      <c r="VBA22" s="189"/>
      <c r="VBB22" s="189"/>
      <c r="VBC22" s="189"/>
      <c r="VBD22" s="189"/>
      <c r="VBE22" s="189"/>
      <c r="VBF22" s="189"/>
      <c r="VBG22" s="189"/>
      <c r="VBH22" s="189"/>
      <c r="VBI22" s="189"/>
      <c r="VBJ22" s="189"/>
      <c r="VBK22" s="189"/>
      <c r="VBL22" s="189"/>
      <c r="VBM22" s="189"/>
      <c r="VBN22" s="189"/>
      <c r="VBO22" s="189"/>
      <c r="VBP22" s="189"/>
      <c r="VBQ22" s="189"/>
      <c r="VBR22" s="189"/>
      <c r="VBS22" s="189"/>
      <c r="VBT22" s="189"/>
      <c r="VBU22" s="189"/>
      <c r="VBV22" s="189"/>
      <c r="VBW22" s="189"/>
      <c r="VBX22" s="189"/>
      <c r="VBY22" s="189"/>
      <c r="VBZ22" s="189"/>
      <c r="VCA22" s="189"/>
      <c r="VCB22" s="189"/>
      <c r="VCC22" s="189"/>
      <c r="VCD22" s="189"/>
      <c r="VCE22" s="189"/>
      <c r="VCF22" s="189"/>
      <c r="VCG22" s="189"/>
      <c r="VCH22" s="189"/>
      <c r="VCI22" s="189"/>
      <c r="VCJ22" s="189"/>
      <c r="VCK22" s="189"/>
      <c r="VCL22" s="189"/>
      <c r="VCM22" s="189"/>
      <c r="VCN22" s="189"/>
      <c r="VCO22" s="189"/>
      <c r="VCP22" s="189"/>
      <c r="VCQ22" s="189"/>
      <c r="VCR22" s="189"/>
      <c r="VCS22" s="189"/>
      <c r="VCT22" s="189"/>
      <c r="VCU22" s="189"/>
      <c r="VCV22" s="189"/>
      <c r="VCW22" s="189"/>
      <c r="VCX22" s="189"/>
      <c r="VCY22" s="189"/>
      <c r="VCZ22" s="189"/>
      <c r="VDA22" s="189"/>
      <c r="VDB22" s="189"/>
      <c r="VDC22" s="189"/>
      <c r="VDD22" s="189"/>
      <c r="VDE22" s="189"/>
      <c r="VDF22" s="189"/>
      <c r="VDG22" s="189"/>
      <c r="VDH22" s="189"/>
      <c r="VDI22" s="189"/>
      <c r="VDJ22" s="189"/>
      <c r="VDK22" s="189"/>
      <c r="VDL22" s="189"/>
      <c r="VDM22" s="189"/>
      <c r="VDN22" s="189"/>
      <c r="VDO22" s="189"/>
      <c r="VDP22" s="189"/>
      <c r="VDQ22" s="189"/>
      <c r="VDR22" s="189"/>
      <c r="VDS22" s="189"/>
      <c r="VDT22" s="189"/>
      <c r="VDU22" s="189"/>
      <c r="VDV22" s="189"/>
      <c r="VDW22" s="189"/>
      <c r="VDX22" s="189"/>
      <c r="VDY22" s="189"/>
      <c r="VDZ22" s="189"/>
      <c r="VEA22" s="189"/>
      <c r="VEB22" s="189"/>
      <c r="VEC22" s="189"/>
      <c r="VED22" s="189"/>
      <c r="VEE22" s="189"/>
      <c r="VEF22" s="189"/>
      <c r="VEG22" s="189"/>
      <c r="VEH22" s="189"/>
      <c r="VEI22" s="189"/>
      <c r="VEJ22" s="189"/>
      <c r="VEK22" s="189"/>
      <c r="VEL22" s="189"/>
      <c r="VEM22" s="189"/>
      <c r="VEN22" s="189"/>
      <c r="VEO22" s="189"/>
      <c r="VEP22" s="189"/>
      <c r="VEQ22" s="189"/>
      <c r="VER22" s="189"/>
      <c r="VES22" s="189"/>
      <c r="VET22" s="189"/>
      <c r="VEU22" s="189"/>
      <c r="VEV22" s="189"/>
      <c r="VEW22" s="189"/>
      <c r="VEX22" s="189"/>
      <c r="VEY22" s="189"/>
      <c r="VEZ22" s="189"/>
      <c r="VFA22" s="189"/>
      <c r="VFB22" s="189"/>
      <c r="VFC22" s="189"/>
      <c r="VFD22" s="189"/>
      <c r="VFE22" s="189"/>
      <c r="VFF22" s="189"/>
      <c r="VFG22" s="189"/>
      <c r="VFH22" s="189"/>
      <c r="VFI22" s="189"/>
      <c r="VFJ22" s="189"/>
      <c r="VFK22" s="189"/>
      <c r="VFL22" s="189"/>
      <c r="VFM22" s="189"/>
      <c r="VFN22" s="189"/>
      <c r="VFO22" s="189"/>
      <c r="VFP22" s="189"/>
      <c r="VFQ22" s="189"/>
      <c r="VFR22" s="189"/>
      <c r="VFS22" s="189"/>
      <c r="VFT22" s="189"/>
      <c r="VFU22" s="189"/>
      <c r="VFV22" s="189"/>
      <c r="VFW22" s="189"/>
      <c r="VFX22" s="189"/>
      <c r="VFY22" s="189"/>
      <c r="VFZ22" s="189"/>
      <c r="VGA22" s="189"/>
      <c r="VGB22" s="189"/>
      <c r="VGC22" s="189"/>
      <c r="VGD22" s="189"/>
      <c r="VGE22" s="189"/>
      <c r="VGF22" s="189"/>
      <c r="VGG22" s="189"/>
      <c r="VGH22" s="189"/>
      <c r="VGI22" s="189"/>
      <c r="VGJ22" s="189"/>
      <c r="VGK22" s="189"/>
      <c r="VGL22" s="189"/>
      <c r="VGM22" s="189"/>
      <c r="VGN22" s="189"/>
      <c r="VGO22" s="189"/>
      <c r="VGP22" s="189"/>
      <c r="VGQ22" s="189"/>
      <c r="VGR22" s="189"/>
      <c r="VGS22" s="189"/>
      <c r="VGT22" s="189"/>
      <c r="VGU22" s="189"/>
      <c r="VGV22" s="189"/>
      <c r="VGW22" s="189"/>
      <c r="VGX22" s="189"/>
      <c r="VGY22" s="189"/>
      <c r="VGZ22" s="189"/>
      <c r="VHA22" s="189"/>
      <c r="VHB22" s="189"/>
      <c r="VHC22" s="189"/>
      <c r="VHD22" s="189"/>
      <c r="VHE22" s="189"/>
      <c r="VHF22" s="189"/>
      <c r="VHG22" s="189"/>
      <c r="VHH22" s="189"/>
      <c r="VHI22" s="189"/>
      <c r="VHJ22" s="189"/>
      <c r="VHK22" s="189"/>
      <c r="VHL22" s="189"/>
      <c r="VHM22" s="189"/>
      <c r="VHN22" s="189"/>
      <c r="VHO22" s="189"/>
      <c r="VHP22" s="189"/>
      <c r="VHQ22" s="189"/>
      <c r="VHR22" s="189"/>
      <c r="VHS22" s="189"/>
      <c r="VHT22" s="189"/>
      <c r="VHU22" s="189"/>
      <c r="VHV22" s="189"/>
      <c r="VHW22" s="189"/>
      <c r="VHX22" s="189"/>
      <c r="VHY22" s="189"/>
      <c r="VHZ22" s="189"/>
      <c r="VIA22" s="189"/>
      <c r="VIB22" s="189"/>
      <c r="VIC22" s="189"/>
      <c r="VID22" s="189"/>
      <c r="VIE22" s="189"/>
      <c r="VIF22" s="189"/>
      <c r="VIG22" s="189"/>
      <c r="VIH22" s="189"/>
      <c r="VII22" s="189"/>
      <c r="VIJ22" s="189"/>
      <c r="VIK22" s="189"/>
      <c r="VIL22" s="189"/>
      <c r="VIM22" s="189"/>
      <c r="VIN22" s="189"/>
      <c r="VIO22" s="189"/>
      <c r="VIP22" s="189"/>
      <c r="VIQ22" s="189"/>
      <c r="VIR22" s="189"/>
      <c r="VIS22" s="189"/>
      <c r="VIT22" s="189"/>
      <c r="VIU22" s="189"/>
      <c r="VIV22" s="189"/>
      <c r="VIW22" s="189"/>
      <c r="VIX22" s="189"/>
      <c r="VIY22" s="189"/>
      <c r="VIZ22" s="189"/>
      <c r="VJA22" s="189"/>
      <c r="VJB22" s="189"/>
      <c r="VJC22" s="189"/>
      <c r="VJD22" s="189"/>
      <c r="VJE22" s="189"/>
      <c r="VJF22" s="189"/>
      <c r="VJG22" s="189"/>
      <c r="VJH22" s="189"/>
      <c r="VJI22" s="189"/>
      <c r="VJJ22" s="189"/>
      <c r="VJK22" s="189"/>
      <c r="VJL22" s="189"/>
      <c r="VJM22" s="189"/>
      <c r="VJN22" s="189"/>
      <c r="VJO22" s="189"/>
      <c r="VJP22" s="189"/>
      <c r="VJQ22" s="189"/>
      <c r="VJR22" s="189"/>
      <c r="VJS22" s="189"/>
      <c r="VJT22" s="189"/>
      <c r="VJU22" s="189"/>
      <c r="VJV22" s="189"/>
      <c r="VJW22" s="189"/>
      <c r="VJX22" s="189"/>
      <c r="VJY22" s="189"/>
      <c r="VJZ22" s="189"/>
      <c r="VKA22" s="189"/>
      <c r="VKB22" s="189"/>
      <c r="VKC22" s="189"/>
      <c r="VKD22" s="189"/>
      <c r="VKE22" s="189"/>
      <c r="VKF22" s="189"/>
      <c r="VKG22" s="189"/>
      <c r="VKH22" s="189"/>
      <c r="VKI22" s="189"/>
      <c r="VKJ22" s="189"/>
      <c r="VKK22" s="189"/>
      <c r="VKL22" s="189"/>
      <c r="VKM22" s="189"/>
      <c r="VKN22" s="189"/>
      <c r="VKO22" s="189"/>
      <c r="VKP22" s="189"/>
      <c r="VKQ22" s="189"/>
      <c r="VKR22" s="189"/>
      <c r="VKS22" s="189"/>
      <c r="VKT22" s="189"/>
      <c r="VKU22" s="189"/>
      <c r="VKV22" s="189"/>
      <c r="VKW22" s="189"/>
      <c r="VKX22" s="189"/>
      <c r="VKY22" s="189"/>
      <c r="VKZ22" s="189"/>
      <c r="VLA22" s="189"/>
      <c r="VLB22" s="189"/>
      <c r="VLC22" s="189"/>
      <c r="VLD22" s="189"/>
      <c r="VLE22" s="189"/>
      <c r="VLF22" s="189"/>
      <c r="VLG22" s="189"/>
      <c r="VLH22" s="189"/>
      <c r="VLI22" s="189"/>
      <c r="VLJ22" s="189"/>
      <c r="VLK22" s="189"/>
      <c r="VLL22" s="189"/>
      <c r="VLM22" s="189"/>
      <c r="VLN22" s="189"/>
      <c r="VLO22" s="189"/>
      <c r="VLP22" s="189"/>
      <c r="VLQ22" s="189"/>
      <c r="VLR22" s="189"/>
      <c r="VLS22" s="189"/>
      <c r="VLT22" s="189"/>
      <c r="VLU22" s="189"/>
      <c r="VLV22" s="189"/>
      <c r="VLW22" s="189"/>
      <c r="VLX22" s="189"/>
      <c r="VLY22" s="189"/>
      <c r="VLZ22" s="189"/>
      <c r="VMA22" s="189"/>
      <c r="VMB22" s="189"/>
      <c r="VMC22" s="189"/>
      <c r="VMD22" s="189"/>
      <c r="VME22" s="189"/>
      <c r="VMF22" s="189"/>
      <c r="VMG22" s="189"/>
      <c r="VMH22" s="189"/>
      <c r="VMI22" s="189"/>
      <c r="VMJ22" s="189"/>
      <c r="VMK22" s="189"/>
      <c r="VML22" s="189"/>
      <c r="VMM22" s="189"/>
      <c r="VMN22" s="189"/>
      <c r="VMO22" s="189"/>
      <c r="VMP22" s="189"/>
      <c r="VMQ22" s="189"/>
      <c r="VMR22" s="189"/>
      <c r="VMS22" s="189"/>
      <c r="VMT22" s="189"/>
      <c r="VMU22" s="189"/>
      <c r="VMV22" s="189"/>
      <c r="VMW22" s="189"/>
      <c r="VMX22" s="189"/>
      <c r="VMY22" s="189"/>
      <c r="VMZ22" s="189"/>
      <c r="VNA22" s="189"/>
      <c r="VNB22" s="189"/>
      <c r="VNC22" s="189"/>
      <c r="VND22" s="189"/>
      <c r="VNE22" s="189"/>
      <c r="VNF22" s="189"/>
      <c r="VNG22" s="189"/>
      <c r="VNH22" s="189"/>
      <c r="VNI22" s="189"/>
      <c r="VNJ22" s="189"/>
      <c r="VNK22" s="189"/>
      <c r="VNL22" s="189"/>
      <c r="VNM22" s="189"/>
      <c r="VNN22" s="189"/>
      <c r="VNO22" s="189"/>
      <c r="VNP22" s="189"/>
      <c r="VNQ22" s="189"/>
      <c r="VNR22" s="189"/>
      <c r="VNS22" s="189"/>
      <c r="VNT22" s="189"/>
      <c r="VNU22" s="189"/>
      <c r="VNV22" s="189"/>
      <c r="VNW22" s="189"/>
      <c r="VNX22" s="189"/>
      <c r="VNY22" s="189"/>
      <c r="VNZ22" s="189"/>
      <c r="VOA22" s="189"/>
      <c r="VOB22" s="189"/>
      <c r="VOC22" s="189"/>
      <c r="VOD22" s="189"/>
      <c r="VOE22" s="189"/>
      <c r="VOF22" s="189"/>
      <c r="VOG22" s="189"/>
      <c r="VOH22" s="189"/>
      <c r="VOI22" s="189"/>
      <c r="VOJ22" s="189"/>
      <c r="VOK22" s="189"/>
      <c r="VOL22" s="189"/>
      <c r="VOM22" s="189"/>
      <c r="VON22" s="189"/>
      <c r="VOO22" s="189"/>
      <c r="VOP22" s="189"/>
      <c r="VOQ22" s="189"/>
      <c r="VOR22" s="189"/>
      <c r="VOS22" s="189"/>
      <c r="VOT22" s="189"/>
      <c r="VOU22" s="189"/>
      <c r="VOV22" s="189"/>
      <c r="VOW22" s="189"/>
      <c r="VOX22" s="189"/>
      <c r="VOY22" s="189"/>
      <c r="VOZ22" s="189"/>
      <c r="VPA22" s="189"/>
      <c r="VPB22" s="189"/>
      <c r="VPC22" s="189"/>
      <c r="VPD22" s="189"/>
      <c r="VPE22" s="189"/>
      <c r="VPF22" s="189"/>
      <c r="VPG22" s="189"/>
      <c r="VPH22" s="189"/>
      <c r="VPI22" s="189"/>
      <c r="VPJ22" s="189"/>
      <c r="VPK22" s="189"/>
      <c r="VPL22" s="189"/>
      <c r="VPM22" s="189"/>
      <c r="VPN22" s="189"/>
      <c r="VPO22" s="189"/>
      <c r="VPP22" s="189"/>
      <c r="VPQ22" s="189"/>
      <c r="VPR22" s="189"/>
      <c r="VPS22" s="189"/>
      <c r="VPT22" s="189"/>
      <c r="VPU22" s="189"/>
      <c r="VPV22" s="189"/>
      <c r="VPW22" s="189"/>
      <c r="VPX22" s="189"/>
      <c r="VPY22" s="189"/>
      <c r="VPZ22" s="189"/>
      <c r="VQA22" s="189"/>
      <c r="VQB22" s="189"/>
      <c r="VQC22" s="189"/>
      <c r="VQD22" s="189"/>
      <c r="VQE22" s="189"/>
      <c r="VQF22" s="189"/>
      <c r="VQG22" s="189"/>
      <c r="VQH22" s="189"/>
      <c r="VQI22" s="189"/>
      <c r="VQJ22" s="189"/>
      <c r="VQK22" s="189"/>
      <c r="VQL22" s="189"/>
      <c r="VQM22" s="189"/>
      <c r="VQN22" s="189"/>
      <c r="VQO22" s="189"/>
      <c r="VQP22" s="189"/>
      <c r="VQQ22" s="189"/>
      <c r="VQR22" s="189"/>
      <c r="VQS22" s="189"/>
      <c r="VQT22" s="189"/>
      <c r="VQU22" s="189"/>
      <c r="VQV22" s="189"/>
      <c r="VQW22" s="189"/>
      <c r="VQX22" s="189"/>
      <c r="VQY22" s="189"/>
      <c r="VQZ22" s="189"/>
      <c r="VRA22" s="189"/>
      <c r="VRB22" s="189"/>
      <c r="VRC22" s="189"/>
      <c r="VRD22" s="189"/>
      <c r="VRE22" s="189"/>
      <c r="VRF22" s="189"/>
      <c r="VRG22" s="189"/>
      <c r="VRH22" s="189"/>
      <c r="VRI22" s="189"/>
      <c r="VRJ22" s="189"/>
      <c r="VRK22" s="189"/>
      <c r="VRL22" s="189"/>
      <c r="VRM22" s="189"/>
      <c r="VRN22" s="189"/>
      <c r="VRO22" s="189"/>
      <c r="VRP22" s="189"/>
      <c r="VRQ22" s="189"/>
      <c r="VRR22" s="189"/>
      <c r="VRS22" s="189"/>
      <c r="VRT22" s="189"/>
      <c r="VRU22" s="189"/>
      <c r="VRV22" s="189"/>
      <c r="VRW22" s="189"/>
      <c r="VRX22" s="189"/>
      <c r="VRY22" s="189"/>
      <c r="VRZ22" s="189"/>
      <c r="VSA22" s="189"/>
      <c r="VSB22" s="189"/>
      <c r="VSC22" s="189"/>
      <c r="VSD22" s="189"/>
      <c r="VSE22" s="189"/>
      <c r="VSF22" s="189"/>
      <c r="VSG22" s="189"/>
      <c r="VSH22" s="189"/>
      <c r="VSI22" s="189"/>
      <c r="VSJ22" s="189"/>
      <c r="VSK22" s="189"/>
      <c r="VSL22" s="189"/>
      <c r="VSM22" s="189"/>
      <c r="VSN22" s="189"/>
      <c r="VSO22" s="189"/>
      <c r="VSP22" s="189"/>
      <c r="VSQ22" s="189"/>
      <c r="VSR22" s="189"/>
      <c r="VSS22" s="189"/>
      <c r="VST22" s="189"/>
      <c r="VSU22" s="189"/>
      <c r="VSV22" s="189"/>
      <c r="VSW22" s="189"/>
      <c r="VSX22" s="189"/>
      <c r="VSY22" s="189"/>
      <c r="VSZ22" s="189"/>
      <c r="VTA22" s="189"/>
      <c r="VTB22" s="189"/>
      <c r="VTC22" s="189"/>
      <c r="VTD22" s="189"/>
      <c r="VTE22" s="189"/>
      <c r="VTF22" s="189"/>
      <c r="VTG22" s="189"/>
      <c r="VTH22" s="189"/>
      <c r="VTI22" s="189"/>
      <c r="VTJ22" s="189"/>
      <c r="VTK22" s="189"/>
      <c r="VTL22" s="189"/>
      <c r="VTM22" s="189"/>
      <c r="VTN22" s="189"/>
      <c r="VTO22" s="189"/>
      <c r="VTP22" s="189"/>
      <c r="VTQ22" s="189"/>
      <c r="VTR22" s="189"/>
      <c r="VTS22" s="189"/>
      <c r="VTT22" s="189"/>
      <c r="VTU22" s="189"/>
      <c r="VTV22" s="189"/>
      <c r="VTW22" s="189"/>
      <c r="VTX22" s="189"/>
      <c r="VTY22" s="189"/>
      <c r="VTZ22" s="189"/>
      <c r="VUA22" s="189"/>
      <c r="VUB22" s="189"/>
      <c r="VUC22" s="189"/>
      <c r="VUD22" s="189"/>
      <c r="VUE22" s="189"/>
      <c r="VUF22" s="189"/>
      <c r="VUG22" s="189"/>
      <c r="VUH22" s="189"/>
      <c r="VUI22" s="189"/>
      <c r="VUJ22" s="189"/>
      <c r="VUK22" s="189"/>
      <c r="VUL22" s="189"/>
      <c r="VUM22" s="189"/>
      <c r="VUN22" s="189"/>
      <c r="VUO22" s="189"/>
      <c r="VUP22" s="189"/>
      <c r="VUQ22" s="189"/>
      <c r="VUR22" s="189"/>
      <c r="VUS22" s="189"/>
      <c r="VUT22" s="189"/>
      <c r="VUU22" s="189"/>
      <c r="VUV22" s="189"/>
      <c r="VUW22" s="189"/>
      <c r="VUX22" s="189"/>
      <c r="VUY22" s="189"/>
      <c r="VUZ22" s="189"/>
      <c r="VVA22" s="189"/>
      <c r="VVB22" s="189"/>
      <c r="VVC22" s="189"/>
      <c r="VVD22" s="189"/>
      <c r="VVE22" s="189"/>
      <c r="VVF22" s="189"/>
      <c r="VVG22" s="189"/>
      <c r="VVH22" s="189"/>
      <c r="VVI22" s="189"/>
      <c r="VVJ22" s="189"/>
      <c r="VVK22" s="189"/>
      <c r="VVL22" s="189"/>
      <c r="VVM22" s="189"/>
      <c r="VVN22" s="189"/>
      <c r="VVO22" s="189"/>
      <c r="VVP22" s="189"/>
      <c r="VVQ22" s="189"/>
      <c r="VVR22" s="189"/>
      <c r="VVS22" s="189"/>
      <c r="VVT22" s="189"/>
      <c r="VVU22" s="189"/>
      <c r="VVV22" s="189"/>
      <c r="VVW22" s="189"/>
      <c r="VVX22" s="189"/>
      <c r="VVY22" s="189"/>
      <c r="VVZ22" s="189"/>
      <c r="VWA22" s="189"/>
      <c r="VWB22" s="189"/>
      <c r="VWC22" s="189"/>
      <c r="VWD22" s="189"/>
      <c r="VWE22" s="189"/>
      <c r="VWF22" s="189"/>
      <c r="VWG22" s="189"/>
      <c r="VWH22" s="189"/>
      <c r="VWI22" s="189"/>
      <c r="VWJ22" s="189"/>
      <c r="VWK22" s="189"/>
      <c r="VWL22" s="189"/>
      <c r="VWM22" s="189"/>
      <c r="VWN22" s="189"/>
      <c r="VWO22" s="189"/>
      <c r="VWP22" s="189"/>
      <c r="VWQ22" s="189"/>
      <c r="VWR22" s="189"/>
      <c r="VWS22" s="189"/>
      <c r="VWT22" s="189"/>
      <c r="VWU22" s="189"/>
      <c r="VWV22" s="189"/>
      <c r="VWW22" s="189"/>
      <c r="VWX22" s="189"/>
      <c r="VWY22" s="189"/>
      <c r="VWZ22" s="189"/>
      <c r="VXA22" s="189"/>
      <c r="VXB22" s="189"/>
      <c r="VXC22" s="189"/>
      <c r="VXD22" s="189"/>
      <c r="VXE22" s="189"/>
      <c r="VXF22" s="189"/>
      <c r="VXG22" s="189"/>
      <c r="VXH22" s="189"/>
      <c r="VXI22" s="189"/>
      <c r="VXJ22" s="189"/>
      <c r="VXK22" s="189"/>
      <c r="VXL22" s="189"/>
      <c r="VXM22" s="189"/>
      <c r="VXN22" s="189"/>
      <c r="VXO22" s="189"/>
      <c r="VXP22" s="189"/>
      <c r="VXQ22" s="189"/>
      <c r="VXR22" s="189"/>
      <c r="VXS22" s="189"/>
      <c r="VXT22" s="189"/>
      <c r="VXU22" s="189"/>
      <c r="VXV22" s="189"/>
      <c r="VXW22" s="189"/>
      <c r="VXX22" s="189"/>
      <c r="VXY22" s="189"/>
      <c r="VXZ22" s="189"/>
      <c r="VYA22" s="189"/>
      <c r="VYB22" s="189"/>
      <c r="VYC22" s="189"/>
      <c r="VYD22" s="189"/>
      <c r="VYE22" s="189"/>
      <c r="VYF22" s="189"/>
      <c r="VYG22" s="189"/>
      <c r="VYH22" s="189"/>
      <c r="VYI22" s="189"/>
      <c r="VYJ22" s="189"/>
      <c r="VYK22" s="189"/>
      <c r="VYL22" s="189"/>
      <c r="VYM22" s="189"/>
      <c r="VYN22" s="189"/>
      <c r="VYO22" s="189"/>
      <c r="VYP22" s="189"/>
      <c r="VYQ22" s="189"/>
      <c r="VYR22" s="189"/>
      <c r="VYS22" s="189"/>
      <c r="VYT22" s="189"/>
      <c r="VYU22" s="189"/>
      <c r="VYV22" s="189"/>
      <c r="VYW22" s="189"/>
      <c r="VYX22" s="189"/>
      <c r="VYY22" s="189"/>
      <c r="VYZ22" s="189"/>
      <c r="VZA22" s="189"/>
      <c r="VZB22" s="189"/>
      <c r="VZC22" s="189"/>
      <c r="VZD22" s="189"/>
      <c r="VZE22" s="189"/>
      <c r="VZF22" s="189"/>
      <c r="VZG22" s="189"/>
      <c r="VZH22" s="189"/>
      <c r="VZI22" s="189"/>
      <c r="VZJ22" s="189"/>
      <c r="VZK22" s="189"/>
      <c r="VZL22" s="189"/>
      <c r="VZM22" s="189"/>
      <c r="VZN22" s="189"/>
      <c r="VZO22" s="189"/>
      <c r="VZP22" s="189"/>
      <c r="VZQ22" s="189"/>
      <c r="VZR22" s="189"/>
      <c r="VZS22" s="189"/>
      <c r="VZT22" s="189"/>
      <c r="VZU22" s="189"/>
      <c r="VZV22" s="189"/>
      <c r="VZW22" s="189"/>
      <c r="VZX22" s="189"/>
      <c r="VZY22" s="189"/>
      <c r="VZZ22" s="189"/>
      <c r="WAA22" s="189"/>
      <c r="WAB22" s="189"/>
      <c r="WAC22" s="189"/>
      <c r="WAD22" s="189"/>
      <c r="WAE22" s="189"/>
      <c r="WAF22" s="189"/>
      <c r="WAG22" s="189"/>
      <c r="WAH22" s="189"/>
      <c r="WAI22" s="189"/>
      <c r="WAJ22" s="189"/>
      <c r="WAK22" s="189"/>
      <c r="WAL22" s="189"/>
      <c r="WAM22" s="189"/>
      <c r="WAN22" s="189"/>
      <c r="WAO22" s="189"/>
      <c r="WAP22" s="189"/>
      <c r="WAQ22" s="189"/>
      <c r="WAR22" s="189"/>
      <c r="WAS22" s="189"/>
      <c r="WAT22" s="189"/>
      <c r="WAU22" s="189"/>
      <c r="WAV22" s="189"/>
      <c r="WAW22" s="189"/>
      <c r="WAX22" s="189"/>
      <c r="WAY22" s="189"/>
      <c r="WAZ22" s="189"/>
      <c r="WBA22" s="189"/>
      <c r="WBB22" s="189"/>
      <c r="WBC22" s="189"/>
      <c r="WBD22" s="189"/>
      <c r="WBE22" s="189"/>
      <c r="WBF22" s="189"/>
      <c r="WBG22" s="189"/>
      <c r="WBH22" s="189"/>
      <c r="WBI22" s="189"/>
      <c r="WBJ22" s="189"/>
      <c r="WBK22" s="189"/>
      <c r="WBL22" s="189"/>
      <c r="WBM22" s="189"/>
      <c r="WBN22" s="189"/>
      <c r="WBO22" s="189"/>
      <c r="WBP22" s="189"/>
      <c r="WBQ22" s="189"/>
      <c r="WBR22" s="189"/>
      <c r="WBS22" s="189"/>
      <c r="WBT22" s="189"/>
      <c r="WBU22" s="189"/>
      <c r="WBV22" s="189"/>
      <c r="WBW22" s="189"/>
      <c r="WBX22" s="189"/>
      <c r="WBY22" s="189"/>
      <c r="WBZ22" s="189"/>
      <c r="WCA22" s="189"/>
      <c r="WCB22" s="189"/>
      <c r="WCC22" s="189"/>
      <c r="WCD22" s="189"/>
      <c r="WCE22" s="189"/>
      <c r="WCF22" s="189"/>
      <c r="WCG22" s="189"/>
      <c r="WCH22" s="189"/>
      <c r="WCI22" s="189"/>
      <c r="WCJ22" s="189"/>
      <c r="WCK22" s="189"/>
      <c r="WCL22" s="189"/>
      <c r="WCM22" s="189"/>
      <c r="WCN22" s="189"/>
      <c r="WCO22" s="189"/>
      <c r="WCP22" s="189"/>
      <c r="WCQ22" s="189"/>
      <c r="WCR22" s="189"/>
      <c r="WCS22" s="189"/>
      <c r="WCT22" s="189"/>
      <c r="WCU22" s="189"/>
      <c r="WCV22" s="189"/>
      <c r="WCW22" s="189"/>
      <c r="WCX22" s="189"/>
      <c r="WCY22" s="189"/>
      <c r="WCZ22" s="189"/>
      <c r="WDA22" s="189"/>
      <c r="WDB22" s="189"/>
      <c r="WDC22" s="189"/>
      <c r="WDD22" s="189"/>
      <c r="WDE22" s="189"/>
      <c r="WDF22" s="189"/>
      <c r="WDG22" s="189"/>
      <c r="WDH22" s="189"/>
      <c r="WDI22" s="189"/>
      <c r="WDJ22" s="189"/>
      <c r="WDK22" s="189"/>
      <c r="WDL22" s="189"/>
      <c r="WDM22" s="189"/>
      <c r="WDN22" s="189"/>
      <c r="WDO22" s="189"/>
      <c r="WDP22" s="189"/>
      <c r="WDQ22" s="189"/>
      <c r="WDR22" s="189"/>
      <c r="WDS22" s="189"/>
      <c r="WDT22" s="189"/>
      <c r="WDU22" s="189"/>
      <c r="WDV22" s="189"/>
      <c r="WDW22" s="189"/>
      <c r="WDX22" s="189"/>
      <c r="WDY22" s="189"/>
      <c r="WDZ22" s="189"/>
      <c r="WEA22" s="189"/>
      <c r="WEB22" s="189"/>
      <c r="WEC22" s="189"/>
      <c r="WED22" s="189"/>
      <c r="WEE22" s="189"/>
      <c r="WEF22" s="189"/>
      <c r="WEG22" s="189"/>
      <c r="WEH22" s="189"/>
      <c r="WEI22" s="189"/>
      <c r="WEJ22" s="189"/>
      <c r="WEK22" s="189"/>
      <c r="WEL22" s="189"/>
      <c r="WEM22" s="189"/>
      <c r="WEN22" s="189"/>
      <c r="WEO22" s="189"/>
      <c r="WEP22" s="189"/>
      <c r="WEQ22" s="189"/>
      <c r="WER22" s="189"/>
      <c r="WES22" s="189"/>
      <c r="WET22" s="189"/>
      <c r="WEU22" s="189"/>
      <c r="WEV22" s="189"/>
      <c r="WEW22" s="189"/>
      <c r="WEX22" s="189"/>
      <c r="WEY22" s="189"/>
      <c r="WEZ22" s="189"/>
      <c r="WFA22" s="189"/>
      <c r="WFB22" s="189"/>
      <c r="WFC22" s="189"/>
      <c r="WFD22" s="189"/>
      <c r="WFE22" s="189"/>
      <c r="WFF22" s="189"/>
      <c r="WFG22" s="189"/>
      <c r="WFH22" s="189"/>
      <c r="WFI22" s="189"/>
      <c r="WFJ22" s="189"/>
      <c r="WFK22" s="189"/>
      <c r="WFL22" s="189"/>
      <c r="WFM22" s="189"/>
      <c r="WFN22" s="189"/>
      <c r="WFO22" s="189"/>
      <c r="WFP22" s="189"/>
      <c r="WFQ22" s="189"/>
      <c r="WFR22" s="189"/>
      <c r="WFS22" s="189"/>
      <c r="WFT22" s="189"/>
      <c r="WFU22" s="189"/>
      <c r="WFV22" s="189"/>
      <c r="WFW22" s="189"/>
      <c r="WFX22" s="189"/>
      <c r="WFY22" s="189"/>
      <c r="WFZ22" s="189"/>
      <c r="WGA22" s="189"/>
      <c r="WGB22" s="189"/>
      <c r="WGC22" s="189"/>
      <c r="WGD22" s="189"/>
      <c r="WGE22" s="189"/>
      <c r="WGF22" s="189"/>
      <c r="WGG22" s="189"/>
      <c r="WGH22" s="189"/>
      <c r="WGI22" s="189"/>
      <c r="WGJ22" s="189"/>
      <c r="WGK22" s="189"/>
      <c r="WGL22" s="189"/>
      <c r="WGM22" s="189"/>
      <c r="WGN22" s="189"/>
      <c r="WGO22" s="189"/>
      <c r="WGP22" s="189"/>
      <c r="WGQ22" s="189"/>
      <c r="WGR22" s="189"/>
      <c r="WGS22" s="189"/>
      <c r="WGT22" s="189"/>
      <c r="WGU22" s="189"/>
      <c r="WGV22" s="189"/>
      <c r="WGW22" s="189"/>
      <c r="WGX22" s="189"/>
      <c r="WGY22" s="189"/>
      <c r="WGZ22" s="189"/>
      <c r="WHA22" s="189"/>
      <c r="WHB22" s="189"/>
      <c r="WHC22" s="189"/>
      <c r="WHD22" s="189"/>
      <c r="WHE22" s="189"/>
      <c r="WHF22" s="189"/>
      <c r="WHG22" s="189"/>
      <c r="WHH22" s="189"/>
      <c r="WHI22" s="189"/>
      <c r="WHJ22" s="189"/>
      <c r="WHK22" s="189"/>
      <c r="WHL22" s="189"/>
      <c r="WHM22" s="189"/>
      <c r="WHN22" s="189"/>
      <c r="WHO22" s="189"/>
      <c r="WHP22" s="189"/>
      <c r="WHQ22" s="189"/>
      <c r="WHR22" s="189"/>
      <c r="WHS22" s="189"/>
      <c r="WHT22" s="189"/>
      <c r="WHU22" s="189"/>
      <c r="WHV22" s="189"/>
      <c r="WHW22" s="189"/>
      <c r="WHX22" s="189"/>
      <c r="WHY22" s="189"/>
      <c r="WHZ22" s="189"/>
      <c r="WIA22" s="189"/>
      <c r="WIB22" s="189"/>
      <c r="WIC22" s="189"/>
      <c r="WID22" s="189"/>
      <c r="WIE22" s="189"/>
      <c r="WIF22" s="189"/>
      <c r="WIG22" s="189"/>
      <c r="WIH22" s="189"/>
      <c r="WII22" s="189"/>
      <c r="WIJ22" s="189"/>
      <c r="WIK22" s="189"/>
      <c r="WIL22" s="189"/>
      <c r="WIM22" s="189"/>
      <c r="WIN22" s="189"/>
      <c r="WIO22" s="189"/>
      <c r="WIP22" s="189"/>
      <c r="WIQ22" s="189"/>
      <c r="WIR22" s="189"/>
      <c r="WIS22" s="189"/>
      <c r="WIT22" s="189"/>
      <c r="WIU22" s="189"/>
      <c r="WIV22" s="189"/>
      <c r="WIW22" s="189"/>
      <c r="WIX22" s="189"/>
      <c r="WIY22" s="189"/>
      <c r="WIZ22" s="189"/>
      <c r="WJA22" s="189"/>
      <c r="WJB22" s="189"/>
      <c r="WJC22" s="189"/>
      <c r="WJD22" s="189"/>
      <c r="WJE22" s="189"/>
      <c r="WJF22" s="189"/>
      <c r="WJG22" s="189"/>
      <c r="WJH22" s="189"/>
      <c r="WJI22" s="189"/>
      <c r="WJJ22" s="189"/>
      <c r="WJK22" s="189"/>
      <c r="WJL22" s="189"/>
      <c r="WJM22" s="189"/>
      <c r="WJN22" s="189"/>
      <c r="WJO22" s="189"/>
      <c r="WJP22" s="189"/>
      <c r="WJQ22" s="189"/>
      <c r="WJR22" s="189"/>
      <c r="WJS22" s="189"/>
      <c r="WJT22" s="189"/>
      <c r="WJU22" s="189"/>
      <c r="WJV22" s="189"/>
      <c r="WJW22" s="189"/>
      <c r="WJX22" s="189"/>
      <c r="WJY22" s="189"/>
      <c r="WJZ22" s="189"/>
      <c r="WKA22" s="189"/>
      <c r="WKB22" s="189"/>
      <c r="WKC22" s="189"/>
      <c r="WKD22" s="189"/>
      <c r="WKE22" s="189"/>
      <c r="WKF22" s="189"/>
      <c r="WKG22" s="189"/>
      <c r="WKH22" s="189"/>
      <c r="WKI22" s="189"/>
      <c r="WKJ22" s="189"/>
      <c r="WKK22" s="189"/>
      <c r="WKL22" s="189"/>
      <c r="WKM22" s="189"/>
      <c r="WKN22" s="189"/>
      <c r="WKO22" s="189"/>
      <c r="WKP22" s="189"/>
      <c r="WKQ22" s="189"/>
      <c r="WKR22" s="189"/>
      <c r="WKS22" s="189"/>
      <c r="WKT22" s="189"/>
      <c r="WKU22" s="189"/>
      <c r="WKV22" s="189"/>
      <c r="WKW22" s="189"/>
      <c r="WKX22" s="189"/>
      <c r="WKY22" s="189"/>
      <c r="WKZ22" s="189"/>
      <c r="WLA22" s="189"/>
      <c r="WLB22" s="189"/>
      <c r="WLC22" s="189"/>
      <c r="WLD22" s="189"/>
      <c r="WLE22" s="189"/>
      <c r="WLF22" s="189"/>
      <c r="WLG22" s="189"/>
      <c r="WLH22" s="189"/>
      <c r="WLI22" s="189"/>
      <c r="WLJ22" s="189"/>
      <c r="WLK22" s="189"/>
      <c r="WLL22" s="189"/>
      <c r="WLM22" s="189"/>
      <c r="WLN22" s="189"/>
      <c r="WLO22" s="189"/>
      <c r="WLP22" s="189"/>
      <c r="WLQ22" s="189"/>
      <c r="WLR22" s="189"/>
      <c r="WLS22" s="189"/>
      <c r="WLT22" s="189"/>
      <c r="WLU22" s="189"/>
      <c r="WLV22" s="189"/>
      <c r="WLW22" s="189"/>
      <c r="WLX22" s="189"/>
      <c r="WLY22" s="189"/>
      <c r="WLZ22" s="189"/>
      <c r="WMA22" s="189"/>
      <c r="WMB22" s="189"/>
      <c r="WMC22" s="189"/>
      <c r="WMD22" s="189"/>
      <c r="WME22" s="189"/>
      <c r="WMF22" s="189"/>
      <c r="WMG22" s="189"/>
      <c r="WMH22" s="189"/>
      <c r="WMI22" s="189"/>
      <c r="WMJ22" s="189"/>
      <c r="WMK22" s="189"/>
      <c r="WML22" s="189"/>
      <c r="WMM22" s="189"/>
      <c r="WMN22" s="189"/>
      <c r="WMO22" s="189"/>
      <c r="WMP22" s="189"/>
      <c r="WMQ22" s="189"/>
      <c r="WMR22" s="189"/>
      <c r="WMS22" s="189"/>
      <c r="WMT22" s="189"/>
      <c r="WMU22" s="189"/>
      <c r="WMV22" s="189"/>
      <c r="WMW22" s="189"/>
      <c r="WMX22" s="189"/>
      <c r="WMY22" s="189"/>
      <c r="WMZ22" s="189"/>
      <c r="WNA22" s="189"/>
      <c r="WNB22" s="189"/>
      <c r="WNC22" s="189"/>
      <c r="WND22" s="189"/>
      <c r="WNE22" s="189"/>
      <c r="WNF22" s="189"/>
      <c r="WNG22" s="189"/>
      <c r="WNH22" s="189"/>
      <c r="WNI22" s="189"/>
      <c r="WNJ22" s="189"/>
      <c r="WNK22" s="189"/>
      <c r="WNL22" s="189"/>
      <c r="WNM22" s="189"/>
      <c r="WNN22" s="189"/>
      <c r="WNO22" s="189"/>
      <c r="WNP22" s="189"/>
      <c r="WNQ22" s="189"/>
      <c r="WNR22" s="189"/>
      <c r="WNS22" s="189"/>
      <c r="WNT22" s="189"/>
      <c r="WNU22" s="189"/>
      <c r="WNV22" s="189"/>
      <c r="WNW22" s="189"/>
      <c r="WNX22" s="189"/>
      <c r="WNY22" s="189"/>
      <c r="WNZ22" s="189"/>
      <c r="WOA22" s="189"/>
      <c r="WOB22" s="189"/>
      <c r="WOC22" s="189"/>
      <c r="WOD22" s="189"/>
      <c r="WOE22" s="189"/>
      <c r="WOF22" s="189"/>
      <c r="WOG22" s="189"/>
      <c r="WOH22" s="189"/>
      <c r="WOI22" s="189"/>
      <c r="WOJ22" s="189"/>
      <c r="WOK22" s="189"/>
      <c r="WOL22" s="189"/>
      <c r="WOM22" s="189"/>
      <c r="WON22" s="189"/>
      <c r="WOO22" s="189"/>
      <c r="WOP22" s="189"/>
      <c r="WOQ22" s="189"/>
      <c r="WOR22" s="189"/>
      <c r="WOS22" s="189"/>
      <c r="WOT22" s="189"/>
      <c r="WOU22" s="189"/>
      <c r="WOV22" s="189"/>
      <c r="WOW22" s="189"/>
      <c r="WOX22" s="189"/>
      <c r="WOY22" s="189"/>
      <c r="WOZ22" s="189"/>
      <c r="WPA22" s="189"/>
      <c r="WPB22" s="189"/>
      <c r="WPC22" s="189"/>
      <c r="WPD22" s="189"/>
      <c r="WPE22" s="189"/>
      <c r="WPF22" s="189"/>
      <c r="WPG22" s="189"/>
      <c r="WPH22" s="189"/>
      <c r="WPI22" s="189"/>
      <c r="WPJ22" s="189"/>
      <c r="WPK22" s="189"/>
      <c r="WPL22" s="189"/>
      <c r="WPM22" s="189"/>
      <c r="WPN22" s="189"/>
      <c r="WPO22" s="189"/>
      <c r="WPP22" s="189"/>
      <c r="WPQ22" s="189"/>
      <c r="WPR22" s="189"/>
      <c r="WPS22" s="189"/>
      <c r="WPT22" s="189"/>
      <c r="WPU22" s="189"/>
      <c r="WPV22" s="189"/>
      <c r="WPW22" s="189"/>
      <c r="WPX22" s="189"/>
      <c r="WPY22" s="189"/>
      <c r="WPZ22" s="189"/>
      <c r="WQA22" s="189"/>
      <c r="WQB22" s="189"/>
      <c r="WQC22" s="189"/>
      <c r="WQD22" s="189"/>
      <c r="WQE22" s="189"/>
      <c r="WQF22" s="189"/>
      <c r="WQG22" s="189"/>
      <c r="WQH22" s="189"/>
      <c r="WQI22" s="189"/>
      <c r="WQJ22" s="189"/>
      <c r="WQK22" s="189"/>
      <c r="WQL22" s="189"/>
      <c r="WQM22" s="189"/>
      <c r="WQN22" s="189"/>
      <c r="WQO22" s="189"/>
      <c r="WQP22" s="189"/>
      <c r="WQQ22" s="189"/>
      <c r="WQR22" s="189"/>
      <c r="WQS22" s="189"/>
      <c r="WQT22" s="189"/>
      <c r="WQU22" s="189"/>
      <c r="WQV22" s="189"/>
      <c r="WQW22" s="189"/>
      <c r="WQX22" s="189"/>
      <c r="WQY22" s="189"/>
      <c r="WQZ22" s="189"/>
      <c r="WRA22" s="189"/>
      <c r="WRB22" s="189"/>
      <c r="WRC22" s="189"/>
      <c r="WRD22" s="189"/>
      <c r="WRE22" s="189"/>
      <c r="WRF22" s="189"/>
      <c r="WRG22" s="189"/>
      <c r="WRH22" s="189"/>
      <c r="WRI22" s="189"/>
      <c r="WRJ22" s="189"/>
      <c r="WRK22" s="189"/>
      <c r="WRL22" s="189"/>
      <c r="WRM22" s="189"/>
      <c r="WRN22" s="189"/>
      <c r="WRO22" s="189"/>
      <c r="WRP22" s="189"/>
      <c r="WRQ22" s="189"/>
      <c r="WRR22" s="189"/>
      <c r="WRS22" s="189"/>
      <c r="WRT22" s="189"/>
      <c r="WRU22" s="189"/>
      <c r="WRV22" s="189"/>
      <c r="WRW22" s="189"/>
      <c r="WRX22" s="189"/>
      <c r="WRY22" s="189"/>
      <c r="WRZ22" s="189"/>
      <c r="WSA22" s="189"/>
      <c r="WSB22" s="189"/>
      <c r="WSC22" s="189"/>
      <c r="WSD22" s="189"/>
      <c r="WSE22" s="189"/>
      <c r="WSF22" s="189"/>
      <c r="WSG22" s="189"/>
      <c r="WSH22" s="189"/>
      <c r="WSI22" s="189"/>
      <c r="WSJ22" s="189"/>
      <c r="WSK22" s="189"/>
      <c r="WSL22" s="189"/>
      <c r="WSM22" s="189"/>
      <c r="WSN22" s="189"/>
      <c r="WSO22" s="189"/>
      <c r="WSP22" s="189"/>
      <c r="WSQ22" s="189"/>
      <c r="WSR22" s="189"/>
      <c r="WSS22" s="189"/>
      <c r="WST22" s="189"/>
      <c r="WSU22" s="189"/>
      <c r="WSV22" s="189"/>
      <c r="WSW22" s="189"/>
      <c r="WSX22" s="189"/>
      <c r="WSY22" s="189"/>
      <c r="WSZ22" s="189"/>
      <c r="WTA22" s="189"/>
      <c r="WTB22" s="189"/>
      <c r="WTC22" s="189"/>
      <c r="WTD22" s="189"/>
      <c r="WTE22" s="189"/>
      <c r="WTF22" s="189"/>
      <c r="WTG22" s="189"/>
      <c r="WTH22" s="189"/>
      <c r="WTI22" s="189"/>
      <c r="WTJ22" s="189"/>
      <c r="WTK22" s="189"/>
      <c r="WTL22" s="189"/>
      <c r="WTM22" s="189"/>
      <c r="WTN22" s="189"/>
      <c r="WTO22" s="189"/>
      <c r="WTP22" s="189"/>
      <c r="WTQ22" s="189"/>
      <c r="WTR22" s="189"/>
      <c r="WTS22" s="189"/>
      <c r="WTT22" s="189"/>
      <c r="WTU22" s="189"/>
      <c r="WTV22" s="189"/>
      <c r="WTW22" s="189"/>
      <c r="WTX22" s="189"/>
      <c r="WTY22" s="189"/>
      <c r="WTZ22" s="189"/>
      <c r="WUA22" s="189"/>
      <c r="WUB22" s="189"/>
      <c r="WUC22" s="189"/>
      <c r="WUD22" s="189"/>
      <c r="WUE22" s="189"/>
      <c r="WUF22" s="189"/>
      <c r="WUG22" s="189"/>
      <c r="WUH22" s="189"/>
      <c r="WUI22" s="189"/>
      <c r="WUJ22" s="189"/>
      <c r="WUK22" s="189"/>
      <c r="WUL22" s="189"/>
      <c r="WUM22" s="189"/>
      <c r="WUN22" s="189"/>
      <c r="WUO22" s="189"/>
      <c r="WUP22" s="189"/>
      <c r="WUQ22" s="189"/>
      <c r="WUR22" s="189"/>
      <c r="WUS22" s="189"/>
      <c r="WUT22" s="189"/>
      <c r="WUU22" s="189"/>
      <c r="WUV22" s="189"/>
      <c r="WUW22" s="189"/>
      <c r="WUX22" s="189"/>
      <c r="WUY22" s="189"/>
      <c r="WUZ22" s="189"/>
      <c r="WVA22" s="189"/>
      <c r="WVB22" s="189"/>
      <c r="WVC22" s="189"/>
      <c r="WVD22" s="189"/>
      <c r="WVE22" s="189"/>
      <c r="WVF22" s="189"/>
      <c r="WVG22" s="189"/>
      <c r="WVH22" s="189"/>
      <c r="WVI22" s="189"/>
      <c r="WVJ22" s="189"/>
      <c r="WVK22" s="189"/>
      <c r="WVL22" s="189"/>
      <c r="WVM22" s="189"/>
      <c r="WVN22" s="189"/>
      <c r="WVO22" s="189"/>
      <c r="WVP22" s="189"/>
      <c r="WVQ22" s="189"/>
      <c r="WVR22" s="189"/>
      <c r="WVS22" s="189"/>
      <c r="WVT22" s="189"/>
      <c r="WVU22" s="189"/>
      <c r="WVV22" s="189"/>
      <c r="WVW22" s="189"/>
      <c r="WVX22" s="189"/>
      <c r="WVY22" s="189"/>
      <c r="WVZ22" s="189"/>
      <c r="WWA22" s="189"/>
      <c r="WWB22" s="189"/>
      <c r="WWC22" s="189"/>
      <c r="WWD22" s="189"/>
      <c r="WWE22" s="189"/>
      <c r="WWF22" s="189"/>
      <c r="WWG22" s="189"/>
      <c r="WWH22" s="189"/>
      <c r="WWI22" s="189"/>
      <c r="WWJ22" s="189"/>
      <c r="WWK22" s="189"/>
      <c r="WWL22" s="189"/>
      <c r="WWM22" s="189"/>
      <c r="WWN22" s="189"/>
      <c r="WWO22" s="189"/>
      <c r="WWP22" s="189"/>
      <c r="WWQ22" s="189"/>
      <c r="WWR22" s="189"/>
      <c r="WWS22" s="189"/>
      <c r="WWT22" s="189"/>
      <c r="WWU22" s="189"/>
      <c r="WWV22" s="189"/>
      <c r="WWW22" s="189"/>
      <c r="WWX22" s="189"/>
      <c r="WWY22" s="189"/>
      <c r="WWZ22" s="189"/>
      <c r="WXA22" s="189"/>
      <c r="WXB22" s="189"/>
      <c r="WXC22" s="189"/>
      <c r="WXD22" s="189"/>
      <c r="WXE22" s="189"/>
      <c r="WXF22" s="189"/>
      <c r="WXG22" s="189"/>
      <c r="WXH22" s="189"/>
      <c r="WXI22" s="189"/>
      <c r="WXJ22" s="189"/>
      <c r="WXK22" s="189"/>
      <c r="WXL22" s="189"/>
      <c r="WXM22" s="189"/>
      <c r="WXN22" s="189"/>
      <c r="WXO22" s="189"/>
      <c r="WXP22" s="189"/>
      <c r="WXQ22" s="189"/>
      <c r="WXR22" s="189"/>
      <c r="WXS22" s="189"/>
      <c r="WXT22" s="189"/>
      <c r="WXU22" s="189"/>
      <c r="WXV22" s="189"/>
      <c r="WXW22" s="189"/>
      <c r="WXX22" s="189"/>
      <c r="WXY22" s="189"/>
      <c r="WXZ22" s="189"/>
      <c r="WYA22" s="189"/>
      <c r="WYB22" s="189"/>
      <c r="WYC22" s="189"/>
      <c r="WYD22" s="189"/>
      <c r="WYE22" s="189"/>
      <c r="WYF22" s="189"/>
      <c r="WYG22" s="189"/>
      <c r="WYH22" s="189"/>
      <c r="WYI22" s="189"/>
      <c r="WYJ22" s="189"/>
      <c r="WYK22" s="189"/>
      <c r="WYL22" s="189"/>
      <c r="WYM22" s="189"/>
      <c r="WYN22" s="189"/>
      <c r="WYO22" s="189"/>
      <c r="WYP22" s="189"/>
      <c r="WYQ22" s="189"/>
      <c r="WYR22" s="189"/>
      <c r="WYS22" s="189"/>
      <c r="WYT22" s="189"/>
      <c r="WYU22" s="189"/>
      <c r="WYV22" s="189"/>
      <c r="WYW22" s="189"/>
      <c r="WYX22" s="189"/>
      <c r="WYY22" s="189"/>
      <c r="WYZ22" s="189"/>
      <c r="WZA22" s="189"/>
      <c r="WZB22" s="189"/>
      <c r="WZC22" s="189"/>
      <c r="WZD22" s="189"/>
      <c r="WZE22" s="189"/>
      <c r="WZF22" s="189"/>
      <c r="WZG22" s="189"/>
      <c r="WZH22" s="189"/>
      <c r="WZI22" s="189"/>
      <c r="WZJ22" s="189"/>
      <c r="WZK22" s="189"/>
      <c r="WZL22" s="189"/>
      <c r="WZM22" s="189"/>
      <c r="WZN22" s="189"/>
      <c r="WZO22" s="189"/>
      <c r="WZP22" s="189"/>
      <c r="WZQ22" s="189"/>
      <c r="WZR22" s="189"/>
      <c r="WZS22" s="189"/>
      <c r="WZT22" s="189"/>
      <c r="WZU22" s="189"/>
      <c r="WZV22" s="189"/>
      <c r="WZW22" s="189"/>
      <c r="WZX22" s="189"/>
      <c r="WZY22" s="189"/>
      <c r="WZZ22" s="189"/>
      <c r="XAA22" s="189"/>
      <c r="XAB22" s="189"/>
      <c r="XAC22" s="189"/>
      <c r="XAD22" s="189"/>
      <c r="XAE22" s="189"/>
      <c r="XAF22" s="189"/>
      <c r="XAG22" s="189"/>
      <c r="XAH22" s="189"/>
      <c r="XAI22" s="189"/>
      <c r="XAJ22" s="189"/>
      <c r="XAK22" s="189"/>
      <c r="XAL22" s="189"/>
      <c r="XAM22" s="189"/>
      <c r="XAN22" s="189"/>
      <c r="XAO22" s="189"/>
      <c r="XAP22" s="189"/>
      <c r="XAQ22" s="189"/>
      <c r="XAR22" s="189"/>
      <c r="XAS22" s="189"/>
      <c r="XAT22" s="189"/>
      <c r="XAU22" s="189"/>
      <c r="XAV22" s="189"/>
      <c r="XAW22" s="189"/>
      <c r="XAX22" s="189"/>
      <c r="XAY22" s="189"/>
      <c r="XAZ22" s="189"/>
      <c r="XBA22" s="189"/>
      <c r="XBB22" s="189"/>
      <c r="XBC22" s="189"/>
      <c r="XBD22" s="189"/>
      <c r="XBE22" s="189"/>
      <c r="XBF22" s="189"/>
      <c r="XBG22" s="189"/>
      <c r="XBH22" s="189"/>
      <c r="XBI22" s="189"/>
      <c r="XBJ22" s="189"/>
      <c r="XBK22" s="189"/>
      <c r="XBL22" s="189"/>
      <c r="XBM22" s="189"/>
      <c r="XBN22" s="189"/>
      <c r="XBO22" s="189"/>
      <c r="XBP22" s="189"/>
      <c r="XBQ22" s="189"/>
      <c r="XBR22" s="189"/>
      <c r="XBS22" s="189"/>
      <c r="XBT22" s="189"/>
      <c r="XBU22" s="189"/>
      <c r="XBV22" s="189"/>
      <c r="XBW22" s="189"/>
      <c r="XBX22" s="189"/>
      <c r="XBY22" s="189"/>
      <c r="XBZ22" s="189"/>
      <c r="XCA22" s="189"/>
      <c r="XCB22" s="189"/>
      <c r="XCC22" s="189"/>
      <c r="XCD22" s="189"/>
      <c r="XCE22" s="189"/>
      <c r="XCF22" s="189"/>
      <c r="XCG22" s="189"/>
      <c r="XCH22" s="189"/>
      <c r="XCI22" s="189"/>
      <c r="XCJ22" s="189"/>
      <c r="XCK22" s="189"/>
      <c r="XCL22" s="189"/>
      <c r="XCM22" s="189"/>
      <c r="XCN22" s="189"/>
      <c r="XCO22" s="189"/>
      <c r="XCP22" s="189"/>
      <c r="XCQ22" s="189"/>
      <c r="XCR22" s="189"/>
      <c r="XCS22" s="189"/>
      <c r="XCT22" s="189"/>
      <c r="XCU22" s="189"/>
      <c r="XCV22" s="189"/>
      <c r="XCW22" s="189"/>
      <c r="XCX22" s="189"/>
      <c r="XCY22" s="189"/>
      <c r="XCZ22" s="189"/>
      <c r="XDA22" s="189"/>
      <c r="XDB22" s="189"/>
      <c r="XDC22" s="189"/>
      <c r="XDD22" s="189"/>
      <c r="XDE22" s="189"/>
      <c r="XDF22" s="189"/>
      <c r="XDG22" s="189"/>
      <c r="XDH22" s="189"/>
      <c r="XDI22" s="189"/>
      <c r="XDJ22" s="189"/>
      <c r="XDK22" s="189"/>
      <c r="XDL22" s="189"/>
      <c r="XDM22" s="189"/>
      <c r="XDN22" s="189"/>
      <c r="XDO22" s="189"/>
      <c r="XDP22" s="189"/>
      <c r="XDQ22" s="189"/>
      <c r="XDR22" s="189"/>
      <c r="XDS22" s="189"/>
      <c r="XDT22" s="189"/>
      <c r="XDU22" s="189"/>
      <c r="XDV22" s="189"/>
      <c r="XDW22" s="189"/>
      <c r="XDX22" s="189"/>
      <c r="XDY22" s="189"/>
      <c r="XDZ22" s="189"/>
      <c r="XEA22" s="189"/>
      <c r="XEB22" s="189"/>
      <c r="XEC22" s="189"/>
      <c r="XED22" s="189"/>
      <c r="XEE22" s="189"/>
      <c r="XEF22" s="189"/>
      <c r="XEG22" s="189"/>
      <c r="XEH22" s="189"/>
      <c r="XEI22" s="189"/>
      <c r="XEJ22" s="189"/>
      <c r="XEK22" s="189"/>
      <c r="XEL22" s="189"/>
      <c r="XEM22" s="189"/>
      <c r="XEN22" s="189"/>
      <c r="XEO22" s="189"/>
      <c r="XEP22" s="189"/>
      <c r="XEQ22" s="189"/>
      <c r="XER22" s="189"/>
      <c r="XES22" s="189"/>
      <c r="XET22" s="189"/>
      <c r="XEU22" s="189"/>
    </row>
    <row r="23" spans="2:16375" s="186" customFormat="1" x14ac:dyDescent="0.2">
      <c r="B23" s="196" t="s">
        <v>88</v>
      </c>
      <c r="C23" s="197" t="s">
        <v>89</v>
      </c>
      <c r="D23" s="203" t="s">
        <v>90</v>
      </c>
      <c r="E23" s="204" t="s">
        <v>84</v>
      </c>
      <c r="F23" s="205" t="s">
        <v>85</v>
      </c>
      <c r="G23" s="1072" t="s">
        <v>86</v>
      </c>
      <c r="H23" s="1073" t="s">
        <v>87</v>
      </c>
      <c r="I23" s="298">
        <v>1.5980000000000008</v>
      </c>
      <c r="J23" s="296">
        <v>1.4670000000000012</v>
      </c>
      <c r="K23" s="279">
        <v>1.2780000000001002</v>
      </c>
      <c r="L23" s="279">
        <v>1.3250000000000002</v>
      </c>
      <c r="M23" s="279">
        <v>1.3839999999999999</v>
      </c>
      <c r="N23" s="279">
        <v>1.4069999999999998</v>
      </c>
      <c r="O23" s="279">
        <v>1.4070000000160001</v>
      </c>
      <c r="P23" s="219"/>
      <c r="Q23" s="219"/>
      <c r="R23" s="219"/>
      <c r="S23" s="219"/>
      <c r="T23" s="220"/>
      <c r="U23" s="221"/>
      <c r="V23" s="222"/>
      <c r="W23" s="222"/>
      <c r="X23" s="222"/>
      <c r="Y23" s="222"/>
      <c r="Z23" s="222"/>
      <c r="AA23" s="222"/>
      <c r="AB23" s="222"/>
      <c r="AC23" s="222"/>
      <c r="AD23" s="222"/>
      <c r="AE23" s="222"/>
      <c r="AF23" s="222"/>
      <c r="AG23" s="222"/>
      <c r="AH23" s="222"/>
      <c r="AI23" s="222"/>
      <c r="AJ23" s="222"/>
      <c r="AK23" s="222"/>
      <c r="AL23" s="222"/>
      <c r="AM23" s="202"/>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9"/>
      <c r="EA23" s="189"/>
      <c r="EB23" s="189"/>
      <c r="EC23" s="189"/>
      <c r="ED23" s="189"/>
      <c r="EE23" s="189"/>
      <c r="EF23" s="189"/>
      <c r="EG23" s="189"/>
      <c r="EH23" s="189"/>
      <c r="EI23" s="189"/>
      <c r="EJ23" s="189"/>
      <c r="EK23" s="189"/>
      <c r="EL23" s="189"/>
      <c r="EM23" s="189"/>
      <c r="EN23" s="189"/>
      <c r="EO23" s="189"/>
      <c r="EP23" s="189"/>
      <c r="EQ23" s="189"/>
      <c r="ER23" s="189"/>
      <c r="ES23" s="189"/>
      <c r="ET23" s="189"/>
      <c r="EU23" s="189"/>
      <c r="EV23" s="189"/>
      <c r="EW23" s="189"/>
      <c r="EX23" s="189"/>
      <c r="EY23" s="189"/>
      <c r="EZ23" s="189"/>
      <c r="FA23" s="189"/>
      <c r="FB23" s="189"/>
      <c r="FC23" s="189"/>
      <c r="FD23" s="189"/>
      <c r="FE23" s="189"/>
      <c r="FF23" s="189"/>
      <c r="FG23" s="189"/>
      <c r="FH23" s="189"/>
      <c r="FI23" s="189"/>
      <c r="FJ23" s="189"/>
      <c r="FK23" s="189"/>
      <c r="FL23" s="189"/>
      <c r="FM23" s="189"/>
      <c r="FN23" s="189"/>
      <c r="FO23" s="189"/>
      <c r="FP23" s="189"/>
      <c r="FQ23" s="189"/>
      <c r="FR23" s="189"/>
      <c r="FS23" s="189"/>
      <c r="FT23" s="189"/>
      <c r="FU23" s="189"/>
      <c r="FV23" s="189"/>
      <c r="FW23" s="189"/>
      <c r="FX23" s="189"/>
      <c r="FY23" s="189"/>
      <c r="FZ23" s="189"/>
      <c r="GA23" s="189"/>
      <c r="GB23" s="189"/>
      <c r="GC23" s="189"/>
      <c r="GD23" s="189"/>
      <c r="GE23" s="189"/>
      <c r="GF23" s="189"/>
      <c r="GG23" s="189"/>
      <c r="GH23" s="189"/>
      <c r="GI23" s="189"/>
      <c r="GJ23" s="189"/>
      <c r="GK23" s="189"/>
      <c r="GL23" s="189"/>
      <c r="GM23" s="189"/>
      <c r="GN23" s="189"/>
      <c r="GO23" s="189"/>
      <c r="GP23" s="189"/>
      <c r="GQ23" s="189"/>
      <c r="GR23" s="189"/>
      <c r="GS23" s="189"/>
      <c r="GT23" s="189"/>
      <c r="GU23" s="189"/>
      <c r="GV23" s="189"/>
      <c r="GW23" s="189"/>
      <c r="GX23" s="189"/>
      <c r="GY23" s="189"/>
      <c r="GZ23" s="189"/>
      <c r="HA23" s="189"/>
      <c r="HB23" s="189"/>
      <c r="HC23" s="189"/>
      <c r="HD23" s="189"/>
      <c r="HE23" s="189"/>
      <c r="HF23" s="189"/>
      <c r="HG23" s="189"/>
      <c r="HH23" s="189"/>
      <c r="HI23" s="189"/>
      <c r="HJ23" s="189"/>
      <c r="HK23" s="189"/>
      <c r="HL23" s="189"/>
      <c r="HM23" s="189"/>
      <c r="HN23" s="189"/>
      <c r="HO23" s="189"/>
      <c r="HP23" s="189"/>
      <c r="HQ23" s="189"/>
      <c r="HR23" s="189"/>
      <c r="HS23" s="189"/>
      <c r="HT23" s="189"/>
      <c r="HU23" s="189"/>
      <c r="HV23" s="189"/>
      <c r="HW23" s="189"/>
      <c r="HX23" s="189"/>
      <c r="HY23" s="189"/>
      <c r="HZ23" s="189"/>
      <c r="IA23" s="189"/>
      <c r="IB23" s="189"/>
      <c r="IC23" s="189"/>
      <c r="ID23" s="189"/>
      <c r="IE23" s="189"/>
      <c r="IF23" s="189"/>
      <c r="IG23" s="189"/>
      <c r="IH23" s="189"/>
      <c r="II23" s="189"/>
      <c r="IJ23" s="189"/>
      <c r="IK23" s="189"/>
      <c r="IL23" s="189"/>
      <c r="IM23" s="189"/>
      <c r="IN23" s="189"/>
      <c r="IO23" s="189"/>
      <c r="IP23" s="189"/>
      <c r="IQ23" s="189"/>
      <c r="IR23" s="189"/>
      <c r="IS23" s="189"/>
      <c r="IT23" s="189"/>
      <c r="IU23" s="189"/>
      <c r="IV23" s="189"/>
      <c r="IW23" s="189"/>
      <c r="IX23" s="189"/>
      <c r="IY23" s="189"/>
      <c r="IZ23" s="189"/>
      <c r="JA23" s="189"/>
      <c r="JB23" s="189"/>
      <c r="JC23" s="189"/>
      <c r="JD23" s="189"/>
      <c r="JE23" s="189"/>
      <c r="JF23" s="189"/>
      <c r="JG23" s="189"/>
      <c r="JH23" s="189"/>
      <c r="JI23" s="189"/>
      <c r="JJ23" s="189"/>
      <c r="JK23" s="189"/>
      <c r="JL23" s="189"/>
      <c r="JM23" s="189"/>
      <c r="JN23" s="189"/>
      <c r="JO23" s="189"/>
      <c r="JP23" s="189"/>
      <c r="JQ23" s="189"/>
      <c r="JR23" s="189"/>
      <c r="JS23" s="189"/>
      <c r="JT23" s="189"/>
      <c r="JU23" s="189"/>
      <c r="JV23" s="189"/>
      <c r="JW23" s="189"/>
      <c r="JX23" s="189"/>
      <c r="JY23" s="189"/>
      <c r="JZ23" s="189"/>
      <c r="KA23" s="189"/>
      <c r="KB23" s="189"/>
      <c r="KC23" s="189"/>
      <c r="KD23" s="189"/>
      <c r="KE23" s="189"/>
      <c r="KF23" s="189"/>
      <c r="KG23" s="189"/>
      <c r="KH23" s="189"/>
      <c r="KI23" s="189"/>
      <c r="KJ23" s="189"/>
      <c r="KK23" s="189"/>
      <c r="KL23" s="189"/>
      <c r="KM23" s="189"/>
      <c r="KN23" s="189"/>
      <c r="KO23" s="189"/>
      <c r="KP23" s="189"/>
      <c r="KQ23" s="189"/>
      <c r="KR23" s="189"/>
      <c r="KS23" s="189"/>
      <c r="KT23" s="189"/>
      <c r="KU23" s="189"/>
      <c r="KV23" s="189"/>
      <c r="KW23" s="189"/>
      <c r="KX23" s="189"/>
      <c r="KY23" s="189"/>
      <c r="KZ23" s="189"/>
      <c r="LA23" s="189"/>
      <c r="LB23" s="189"/>
      <c r="LC23" s="189"/>
      <c r="LD23" s="189"/>
      <c r="LE23" s="189"/>
      <c r="LF23" s="189"/>
      <c r="LG23" s="189"/>
      <c r="LH23" s="189"/>
      <c r="LI23" s="189"/>
      <c r="LJ23" s="189"/>
      <c r="LK23" s="189"/>
      <c r="LL23" s="189"/>
      <c r="LM23" s="189"/>
      <c r="LN23" s="189"/>
      <c r="LO23" s="189"/>
      <c r="LP23" s="189"/>
      <c r="LQ23" s="189"/>
      <c r="LR23" s="189"/>
      <c r="LS23" s="189"/>
      <c r="LT23" s="189"/>
      <c r="LU23" s="189"/>
      <c r="LV23" s="189"/>
      <c r="LW23" s="189"/>
      <c r="LX23" s="189"/>
      <c r="LY23" s="189"/>
      <c r="LZ23" s="189"/>
      <c r="MA23" s="189"/>
      <c r="MB23" s="189"/>
      <c r="MC23" s="189"/>
      <c r="MD23" s="189"/>
      <c r="ME23" s="189"/>
      <c r="MF23" s="189"/>
      <c r="MG23" s="189"/>
      <c r="MH23" s="189"/>
      <c r="MI23" s="189"/>
      <c r="MJ23" s="189"/>
      <c r="MK23" s="189"/>
      <c r="ML23" s="189"/>
      <c r="MM23" s="189"/>
      <c r="MN23" s="189"/>
      <c r="MO23" s="189"/>
      <c r="MP23" s="189"/>
      <c r="MQ23" s="189"/>
      <c r="MR23" s="189"/>
      <c r="MS23" s="189"/>
      <c r="MT23" s="189"/>
      <c r="MU23" s="189"/>
      <c r="MV23" s="189"/>
      <c r="MW23" s="189"/>
      <c r="MX23" s="189"/>
      <c r="MY23" s="189"/>
      <c r="MZ23" s="189"/>
      <c r="NA23" s="189"/>
      <c r="NB23" s="189"/>
      <c r="NC23" s="189"/>
      <c r="ND23" s="189"/>
      <c r="NE23" s="189"/>
      <c r="NF23" s="189"/>
      <c r="NG23" s="189"/>
      <c r="NH23" s="189"/>
      <c r="NI23" s="189"/>
      <c r="NJ23" s="189"/>
      <c r="NK23" s="189"/>
      <c r="NL23" s="189"/>
      <c r="NM23" s="189"/>
      <c r="NN23" s="189"/>
      <c r="NO23" s="189"/>
      <c r="NP23" s="189"/>
      <c r="NQ23" s="189"/>
      <c r="NR23" s="189"/>
      <c r="NS23" s="189"/>
      <c r="NT23" s="189"/>
      <c r="NU23" s="189"/>
      <c r="NV23" s="189"/>
      <c r="NW23" s="189"/>
      <c r="NX23" s="189"/>
      <c r="NY23" s="189"/>
      <c r="NZ23" s="189"/>
      <c r="OA23" s="189"/>
      <c r="OB23" s="189"/>
      <c r="OC23" s="189"/>
      <c r="OD23" s="189"/>
      <c r="OE23" s="189"/>
      <c r="OF23" s="189"/>
      <c r="OG23" s="189"/>
      <c r="OH23" s="189"/>
      <c r="OI23" s="189"/>
      <c r="OJ23" s="189"/>
      <c r="OK23" s="189"/>
      <c r="OL23" s="189"/>
      <c r="OM23" s="189"/>
      <c r="ON23" s="189"/>
      <c r="OO23" s="189"/>
      <c r="OP23" s="189"/>
      <c r="OQ23" s="189"/>
      <c r="OR23" s="189"/>
      <c r="OS23" s="189"/>
      <c r="OT23" s="189"/>
      <c r="OU23" s="189"/>
      <c r="OV23" s="189"/>
      <c r="OW23" s="189"/>
      <c r="OX23" s="189"/>
      <c r="OY23" s="189"/>
      <c r="OZ23" s="189"/>
      <c r="PA23" s="189"/>
      <c r="PB23" s="189"/>
      <c r="PC23" s="189"/>
      <c r="PD23" s="189"/>
      <c r="PE23" s="189"/>
      <c r="PF23" s="189"/>
      <c r="PG23" s="189"/>
      <c r="PH23" s="189"/>
      <c r="PI23" s="189"/>
      <c r="PJ23" s="189"/>
      <c r="PK23" s="189"/>
      <c r="PL23" s="189"/>
      <c r="PM23" s="189"/>
      <c r="PN23" s="189"/>
      <c r="PO23" s="189"/>
      <c r="PP23" s="189"/>
      <c r="PQ23" s="189"/>
      <c r="PR23" s="189"/>
      <c r="PS23" s="189"/>
      <c r="PT23" s="189"/>
      <c r="PU23" s="189"/>
      <c r="PV23" s="189"/>
      <c r="PW23" s="189"/>
      <c r="PX23" s="189"/>
      <c r="PY23" s="189"/>
      <c r="PZ23" s="189"/>
      <c r="QA23" s="189"/>
      <c r="QB23" s="189"/>
      <c r="QC23" s="189"/>
      <c r="QD23" s="189"/>
      <c r="QE23" s="189"/>
      <c r="QF23" s="189"/>
      <c r="QG23" s="189"/>
      <c r="QH23" s="189"/>
      <c r="QI23" s="189"/>
      <c r="QJ23" s="189"/>
      <c r="QK23" s="189"/>
      <c r="QL23" s="189"/>
      <c r="QM23" s="189"/>
      <c r="QN23" s="189"/>
      <c r="QO23" s="189"/>
      <c r="QP23" s="189"/>
      <c r="QQ23" s="189"/>
      <c r="QR23" s="189"/>
      <c r="QS23" s="189"/>
      <c r="QT23" s="189"/>
      <c r="QU23" s="189"/>
      <c r="QV23" s="189"/>
      <c r="QW23" s="189"/>
      <c r="QX23" s="189"/>
      <c r="QY23" s="189"/>
      <c r="QZ23" s="189"/>
      <c r="RA23" s="189"/>
      <c r="RB23" s="189"/>
      <c r="RC23" s="189"/>
      <c r="RD23" s="189"/>
      <c r="RE23" s="189"/>
      <c r="RF23" s="189"/>
      <c r="RG23" s="189"/>
      <c r="RH23" s="189"/>
      <c r="RI23" s="189"/>
      <c r="RJ23" s="189"/>
      <c r="RK23" s="189"/>
      <c r="RL23" s="189"/>
      <c r="RM23" s="189"/>
      <c r="RN23" s="189"/>
      <c r="RO23" s="189"/>
      <c r="RP23" s="189"/>
      <c r="RQ23" s="189"/>
      <c r="RR23" s="189"/>
      <c r="RS23" s="189"/>
      <c r="RT23" s="189"/>
      <c r="RU23" s="189"/>
      <c r="RV23" s="189"/>
      <c r="RW23" s="189"/>
      <c r="RX23" s="189"/>
      <c r="RY23" s="189"/>
      <c r="RZ23" s="189"/>
      <c r="SA23" s="189"/>
      <c r="SB23" s="189"/>
      <c r="SC23" s="189"/>
      <c r="SD23" s="189"/>
      <c r="SE23" s="189"/>
      <c r="SF23" s="189"/>
      <c r="SG23" s="189"/>
      <c r="SH23" s="189"/>
      <c r="SI23" s="189"/>
      <c r="SJ23" s="189"/>
      <c r="SK23" s="189"/>
      <c r="SL23" s="189"/>
      <c r="SM23" s="189"/>
      <c r="SN23" s="189"/>
      <c r="SO23" s="189"/>
      <c r="SP23" s="189"/>
      <c r="SQ23" s="189"/>
      <c r="SR23" s="189"/>
      <c r="SS23" s="189"/>
      <c r="ST23" s="189"/>
      <c r="SU23" s="189"/>
      <c r="SV23" s="189"/>
      <c r="SW23" s="189"/>
      <c r="SX23" s="189"/>
      <c r="SY23" s="189"/>
      <c r="SZ23" s="189"/>
      <c r="TA23" s="189"/>
      <c r="TB23" s="189"/>
      <c r="TC23" s="189"/>
      <c r="TD23" s="189"/>
      <c r="TE23" s="189"/>
      <c r="TF23" s="189"/>
      <c r="TG23" s="189"/>
      <c r="TH23" s="189"/>
      <c r="TI23" s="189"/>
      <c r="TJ23" s="189"/>
      <c r="TK23" s="189"/>
      <c r="TL23" s="189"/>
      <c r="TM23" s="189"/>
      <c r="TN23" s="189"/>
      <c r="TO23" s="189"/>
      <c r="TP23" s="189"/>
      <c r="TQ23" s="189"/>
      <c r="TR23" s="189"/>
      <c r="TS23" s="189"/>
      <c r="TT23" s="189"/>
      <c r="TU23" s="189"/>
      <c r="TV23" s="189"/>
      <c r="TW23" s="189"/>
      <c r="TX23" s="189"/>
      <c r="TY23" s="189"/>
      <c r="TZ23" s="189"/>
      <c r="UA23" s="189"/>
      <c r="UB23" s="189"/>
      <c r="UC23" s="189"/>
      <c r="UD23" s="189"/>
      <c r="UE23" s="189"/>
      <c r="UF23" s="189"/>
      <c r="UG23" s="189"/>
      <c r="UH23" s="189"/>
      <c r="UI23" s="189"/>
      <c r="UJ23" s="189"/>
      <c r="UK23" s="189"/>
      <c r="UL23" s="189"/>
      <c r="UM23" s="189"/>
      <c r="UN23" s="189"/>
      <c r="UO23" s="189"/>
      <c r="UP23" s="189"/>
      <c r="UQ23" s="189"/>
      <c r="UR23" s="189"/>
      <c r="US23" s="189"/>
      <c r="UT23" s="189"/>
      <c r="UU23" s="189"/>
      <c r="UV23" s="189"/>
      <c r="UW23" s="189"/>
      <c r="UX23" s="189"/>
      <c r="UY23" s="189"/>
      <c r="UZ23" s="189"/>
      <c r="VA23" s="189"/>
      <c r="VB23" s="189"/>
      <c r="VC23" s="189"/>
      <c r="VD23" s="189"/>
      <c r="VE23" s="189"/>
      <c r="VF23" s="189"/>
      <c r="VG23" s="189"/>
      <c r="VH23" s="189"/>
      <c r="VI23" s="189"/>
      <c r="VJ23" s="189"/>
      <c r="VK23" s="189"/>
      <c r="VL23" s="189"/>
      <c r="VM23" s="189"/>
      <c r="VN23" s="189"/>
      <c r="VO23" s="189"/>
      <c r="VP23" s="189"/>
      <c r="VQ23" s="189"/>
      <c r="VR23" s="189"/>
      <c r="VS23" s="189"/>
      <c r="VT23" s="189"/>
      <c r="VU23" s="189"/>
      <c r="VV23" s="189"/>
      <c r="VW23" s="189"/>
      <c r="VX23" s="189"/>
      <c r="VY23" s="189"/>
      <c r="VZ23" s="189"/>
      <c r="WA23" s="189"/>
      <c r="WB23" s="189"/>
      <c r="WC23" s="189"/>
      <c r="WD23" s="189"/>
      <c r="WE23" s="189"/>
      <c r="WF23" s="189"/>
      <c r="WG23" s="189"/>
      <c r="WH23" s="189"/>
      <c r="WI23" s="189"/>
      <c r="WJ23" s="189"/>
      <c r="WK23" s="189"/>
      <c r="WL23" s="189"/>
      <c r="WM23" s="189"/>
      <c r="WN23" s="189"/>
      <c r="WO23" s="189"/>
      <c r="WP23" s="189"/>
      <c r="WQ23" s="189"/>
      <c r="WR23" s="189"/>
      <c r="WS23" s="189"/>
      <c r="WT23" s="189"/>
      <c r="WU23" s="189"/>
      <c r="WV23" s="189"/>
      <c r="WW23" s="189"/>
      <c r="WX23" s="189"/>
      <c r="WY23" s="189"/>
      <c r="WZ23" s="189"/>
      <c r="XA23" s="189"/>
      <c r="XB23" s="189"/>
      <c r="XC23" s="189"/>
      <c r="XD23" s="189"/>
      <c r="XE23" s="189"/>
      <c r="XF23" s="189"/>
      <c r="XG23" s="189"/>
      <c r="XH23" s="189"/>
      <c r="XI23" s="189"/>
      <c r="XJ23" s="189"/>
      <c r="XK23" s="189"/>
      <c r="XL23" s="189"/>
      <c r="XM23" s="189"/>
      <c r="XN23" s="189"/>
      <c r="XO23" s="189"/>
      <c r="XP23" s="189"/>
      <c r="XQ23" s="189"/>
      <c r="XR23" s="189"/>
      <c r="XS23" s="189"/>
      <c r="XT23" s="189"/>
      <c r="XU23" s="189"/>
      <c r="XV23" s="189"/>
      <c r="XW23" s="189"/>
      <c r="XX23" s="189"/>
      <c r="XY23" s="189"/>
      <c r="XZ23" s="189"/>
      <c r="YA23" s="189"/>
      <c r="YB23" s="189"/>
      <c r="YC23" s="189"/>
      <c r="YD23" s="189"/>
      <c r="YE23" s="189"/>
      <c r="YF23" s="189"/>
      <c r="YG23" s="189"/>
      <c r="YH23" s="189"/>
      <c r="YI23" s="189"/>
      <c r="YJ23" s="189"/>
      <c r="YK23" s="189"/>
      <c r="YL23" s="189"/>
      <c r="YM23" s="189"/>
      <c r="YN23" s="189"/>
      <c r="YO23" s="189"/>
      <c r="YP23" s="189"/>
      <c r="YQ23" s="189"/>
      <c r="YR23" s="189"/>
      <c r="YS23" s="189"/>
      <c r="YT23" s="189"/>
      <c r="YU23" s="189"/>
      <c r="YV23" s="189"/>
      <c r="YW23" s="189"/>
      <c r="YX23" s="189"/>
      <c r="YY23" s="189"/>
      <c r="YZ23" s="189"/>
      <c r="ZA23" s="189"/>
      <c r="ZB23" s="189"/>
      <c r="ZC23" s="189"/>
      <c r="ZD23" s="189"/>
      <c r="ZE23" s="189"/>
      <c r="ZF23" s="189"/>
      <c r="ZG23" s="189"/>
      <c r="ZH23" s="189"/>
      <c r="ZI23" s="189"/>
      <c r="ZJ23" s="189"/>
      <c r="ZK23" s="189"/>
      <c r="ZL23" s="189"/>
      <c r="ZM23" s="189"/>
      <c r="ZN23" s="189"/>
      <c r="ZO23" s="189"/>
      <c r="ZP23" s="189"/>
      <c r="ZQ23" s="189"/>
      <c r="ZR23" s="189"/>
      <c r="ZS23" s="189"/>
      <c r="ZT23" s="189"/>
      <c r="ZU23" s="189"/>
      <c r="ZV23" s="189"/>
      <c r="ZW23" s="189"/>
      <c r="ZX23" s="189"/>
      <c r="ZY23" s="189"/>
      <c r="ZZ23" s="189"/>
      <c r="AAA23" s="189"/>
      <c r="AAB23" s="189"/>
      <c r="AAC23" s="189"/>
      <c r="AAD23" s="189"/>
      <c r="AAE23" s="189"/>
      <c r="AAF23" s="189"/>
      <c r="AAG23" s="189"/>
      <c r="AAH23" s="189"/>
      <c r="AAI23" s="189"/>
      <c r="AAJ23" s="189"/>
      <c r="AAK23" s="189"/>
      <c r="AAL23" s="189"/>
      <c r="AAM23" s="189"/>
      <c r="AAN23" s="189"/>
      <c r="AAO23" s="189"/>
      <c r="AAP23" s="189"/>
      <c r="AAQ23" s="189"/>
      <c r="AAR23" s="189"/>
      <c r="AAS23" s="189"/>
      <c r="AAT23" s="189"/>
      <c r="AAU23" s="189"/>
      <c r="AAV23" s="189"/>
      <c r="AAW23" s="189"/>
      <c r="AAX23" s="189"/>
      <c r="AAY23" s="189"/>
      <c r="AAZ23" s="189"/>
      <c r="ABA23" s="189"/>
      <c r="ABB23" s="189"/>
      <c r="ABC23" s="189"/>
      <c r="ABD23" s="189"/>
      <c r="ABE23" s="189"/>
      <c r="ABF23" s="189"/>
      <c r="ABG23" s="189"/>
      <c r="ABH23" s="189"/>
      <c r="ABI23" s="189"/>
      <c r="ABJ23" s="189"/>
      <c r="ABK23" s="189"/>
      <c r="ABL23" s="189"/>
      <c r="ABM23" s="189"/>
      <c r="ABN23" s="189"/>
      <c r="ABO23" s="189"/>
      <c r="ABP23" s="189"/>
      <c r="ABQ23" s="189"/>
      <c r="ABR23" s="189"/>
      <c r="ABS23" s="189"/>
      <c r="ABT23" s="189"/>
      <c r="ABU23" s="189"/>
      <c r="ABV23" s="189"/>
      <c r="ABW23" s="189"/>
      <c r="ABX23" s="189"/>
      <c r="ABY23" s="189"/>
      <c r="ABZ23" s="189"/>
      <c r="ACA23" s="189"/>
      <c r="ACB23" s="189"/>
      <c r="ACC23" s="189"/>
      <c r="ACD23" s="189"/>
      <c r="ACE23" s="189"/>
      <c r="ACF23" s="189"/>
      <c r="ACG23" s="189"/>
      <c r="ACH23" s="189"/>
      <c r="ACI23" s="189"/>
      <c r="ACJ23" s="189"/>
      <c r="ACK23" s="189"/>
      <c r="ACL23" s="189"/>
      <c r="ACM23" s="189"/>
      <c r="ACN23" s="189"/>
      <c r="ACO23" s="189"/>
      <c r="ACP23" s="189"/>
      <c r="ACQ23" s="189"/>
      <c r="ACR23" s="189"/>
      <c r="ACS23" s="189"/>
      <c r="ACT23" s="189"/>
      <c r="ACU23" s="189"/>
      <c r="ACV23" s="189"/>
      <c r="ACW23" s="189"/>
      <c r="ACX23" s="189"/>
      <c r="ACY23" s="189"/>
      <c r="ACZ23" s="189"/>
      <c r="ADA23" s="189"/>
      <c r="ADB23" s="189"/>
      <c r="ADC23" s="189"/>
      <c r="ADD23" s="189"/>
      <c r="ADE23" s="189"/>
      <c r="ADF23" s="189"/>
      <c r="ADG23" s="189"/>
      <c r="ADH23" s="189"/>
      <c r="ADI23" s="189"/>
      <c r="ADJ23" s="189"/>
      <c r="ADK23" s="189"/>
      <c r="ADL23" s="189"/>
      <c r="ADM23" s="189"/>
      <c r="ADN23" s="189"/>
      <c r="ADO23" s="189"/>
      <c r="ADP23" s="189"/>
      <c r="ADQ23" s="189"/>
      <c r="ADR23" s="189"/>
      <c r="ADS23" s="189"/>
      <c r="ADT23" s="189"/>
      <c r="ADU23" s="189"/>
      <c r="ADV23" s="189"/>
      <c r="ADW23" s="189"/>
      <c r="ADX23" s="189"/>
      <c r="ADY23" s="189"/>
      <c r="ADZ23" s="189"/>
      <c r="AEA23" s="189"/>
      <c r="AEB23" s="189"/>
      <c r="AEC23" s="189"/>
      <c r="AED23" s="189"/>
      <c r="AEE23" s="189"/>
      <c r="AEF23" s="189"/>
      <c r="AEG23" s="189"/>
      <c r="AEH23" s="189"/>
      <c r="AEI23" s="189"/>
      <c r="AEJ23" s="189"/>
      <c r="AEK23" s="189"/>
      <c r="AEL23" s="189"/>
      <c r="AEM23" s="189"/>
      <c r="AEN23" s="189"/>
      <c r="AEO23" s="189"/>
      <c r="AEP23" s="189"/>
      <c r="AEQ23" s="189"/>
      <c r="AER23" s="189"/>
      <c r="AES23" s="189"/>
      <c r="AET23" s="189"/>
      <c r="AEU23" s="189"/>
      <c r="AEV23" s="189"/>
      <c r="AEW23" s="189"/>
      <c r="AEX23" s="189"/>
      <c r="AEY23" s="189"/>
      <c r="AEZ23" s="189"/>
      <c r="AFA23" s="189"/>
      <c r="AFB23" s="189"/>
      <c r="AFC23" s="189"/>
      <c r="AFD23" s="189"/>
      <c r="AFE23" s="189"/>
      <c r="AFF23" s="189"/>
      <c r="AFG23" s="189"/>
      <c r="AFH23" s="189"/>
      <c r="AFI23" s="189"/>
      <c r="AFJ23" s="189"/>
      <c r="AFK23" s="189"/>
      <c r="AFL23" s="189"/>
      <c r="AFM23" s="189"/>
      <c r="AFN23" s="189"/>
      <c r="AFO23" s="189"/>
      <c r="AFP23" s="189"/>
      <c r="AFQ23" s="189"/>
      <c r="AFR23" s="189"/>
      <c r="AFS23" s="189"/>
      <c r="AFT23" s="189"/>
      <c r="AFU23" s="189"/>
      <c r="AFV23" s="189"/>
      <c r="AFW23" s="189"/>
      <c r="AFX23" s="189"/>
      <c r="AFY23" s="189"/>
      <c r="AFZ23" s="189"/>
      <c r="AGA23" s="189"/>
      <c r="AGB23" s="189"/>
      <c r="AGC23" s="189"/>
      <c r="AGD23" s="189"/>
      <c r="AGE23" s="189"/>
      <c r="AGF23" s="189"/>
      <c r="AGG23" s="189"/>
      <c r="AGH23" s="189"/>
      <c r="AGI23" s="189"/>
      <c r="AGJ23" s="189"/>
      <c r="AGK23" s="189"/>
      <c r="AGL23" s="189"/>
      <c r="AGM23" s="189"/>
      <c r="AGN23" s="189"/>
      <c r="AGO23" s="189"/>
      <c r="AGP23" s="189"/>
      <c r="AGQ23" s="189"/>
      <c r="AGR23" s="189"/>
      <c r="AGS23" s="189"/>
      <c r="AGT23" s="189"/>
      <c r="AGU23" s="189"/>
      <c r="AGV23" s="189"/>
      <c r="AGW23" s="189"/>
      <c r="AGX23" s="189"/>
      <c r="AGY23" s="189"/>
      <c r="AGZ23" s="189"/>
      <c r="AHA23" s="189"/>
      <c r="AHB23" s="189"/>
      <c r="AHC23" s="189"/>
      <c r="AHD23" s="189"/>
      <c r="AHE23" s="189"/>
      <c r="AHF23" s="189"/>
      <c r="AHG23" s="189"/>
      <c r="AHH23" s="189"/>
      <c r="AHI23" s="189"/>
      <c r="AHJ23" s="189"/>
      <c r="AHK23" s="189"/>
      <c r="AHL23" s="189"/>
      <c r="AHM23" s="189"/>
      <c r="AHN23" s="189"/>
      <c r="AHO23" s="189"/>
      <c r="AHP23" s="189"/>
      <c r="AHQ23" s="189"/>
      <c r="AHR23" s="189"/>
      <c r="AHS23" s="189"/>
      <c r="AHT23" s="189"/>
      <c r="AHU23" s="189"/>
      <c r="AHV23" s="189"/>
      <c r="AHW23" s="189"/>
      <c r="AHX23" s="189"/>
      <c r="AHY23" s="189"/>
      <c r="AHZ23" s="189"/>
      <c r="AIA23" s="189"/>
      <c r="AIB23" s="189"/>
      <c r="AIC23" s="189"/>
      <c r="AID23" s="189"/>
      <c r="AIE23" s="189"/>
      <c r="AIF23" s="189"/>
      <c r="AIG23" s="189"/>
      <c r="AIH23" s="189"/>
      <c r="AII23" s="189"/>
      <c r="AIJ23" s="189"/>
      <c r="AIK23" s="189"/>
      <c r="AIL23" s="189"/>
      <c r="AIM23" s="189"/>
      <c r="AIN23" s="189"/>
      <c r="AIO23" s="189"/>
      <c r="AIP23" s="189"/>
      <c r="AIQ23" s="189"/>
      <c r="AIR23" s="189"/>
      <c r="AIS23" s="189"/>
      <c r="AIT23" s="189"/>
      <c r="AIU23" s="189"/>
      <c r="AIV23" s="189"/>
      <c r="AIW23" s="189"/>
      <c r="AIX23" s="189"/>
      <c r="AIY23" s="189"/>
      <c r="AIZ23" s="189"/>
      <c r="AJA23" s="189"/>
      <c r="AJB23" s="189"/>
      <c r="AJC23" s="189"/>
      <c r="AJD23" s="189"/>
      <c r="AJE23" s="189"/>
      <c r="AJF23" s="189"/>
      <c r="AJG23" s="189"/>
      <c r="AJH23" s="189"/>
      <c r="AJI23" s="189"/>
      <c r="AJJ23" s="189"/>
      <c r="AJK23" s="189"/>
      <c r="AJL23" s="189"/>
      <c r="AJM23" s="189"/>
      <c r="AJN23" s="189"/>
      <c r="AJO23" s="189"/>
      <c r="AJP23" s="189"/>
      <c r="AJQ23" s="189"/>
      <c r="AJR23" s="189"/>
      <c r="AJS23" s="189"/>
      <c r="AJT23" s="189"/>
      <c r="AJU23" s="189"/>
      <c r="AJV23" s="189"/>
      <c r="AJW23" s="189"/>
      <c r="AJX23" s="189"/>
      <c r="AJY23" s="189"/>
      <c r="AJZ23" s="189"/>
      <c r="AKA23" s="189"/>
      <c r="AKB23" s="189"/>
      <c r="AKC23" s="189"/>
      <c r="AKD23" s="189"/>
      <c r="AKE23" s="189"/>
      <c r="AKF23" s="189"/>
      <c r="AKG23" s="189"/>
      <c r="AKH23" s="189"/>
      <c r="AKI23" s="189"/>
      <c r="AKJ23" s="189"/>
      <c r="AKK23" s="189"/>
      <c r="AKL23" s="189"/>
      <c r="AKM23" s="189"/>
      <c r="AKN23" s="189"/>
      <c r="AKO23" s="189"/>
      <c r="AKP23" s="189"/>
      <c r="AKQ23" s="189"/>
      <c r="AKR23" s="189"/>
      <c r="AKS23" s="189"/>
      <c r="AKT23" s="189"/>
      <c r="AKU23" s="189"/>
      <c r="AKV23" s="189"/>
      <c r="AKW23" s="189"/>
      <c r="AKX23" s="189"/>
      <c r="AKY23" s="189"/>
      <c r="AKZ23" s="189"/>
      <c r="ALA23" s="189"/>
      <c r="ALB23" s="189"/>
      <c r="ALC23" s="189"/>
      <c r="ALD23" s="189"/>
      <c r="ALE23" s="189"/>
      <c r="ALF23" s="189"/>
      <c r="ALG23" s="189"/>
      <c r="ALH23" s="189"/>
      <c r="ALI23" s="189"/>
      <c r="ALJ23" s="189"/>
      <c r="ALK23" s="189"/>
      <c r="ALL23" s="189"/>
      <c r="ALM23" s="189"/>
      <c r="ALN23" s="189"/>
      <c r="ALO23" s="189"/>
      <c r="ALP23" s="189"/>
      <c r="ALQ23" s="189"/>
      <c r="ALR23" s="189"/>
      <c r="ALS23" s="189"/>
      <c r="ALT23" s="189"/>
      <c r="ALU23" s="189"/>
      <c r="ALV23" s="189"/>
      <c r="ALW23" s="189"/>
      <c r="ALX23" s="189"/>
      <c r="ALY23" s="189"/>
      <c r="ALZ23" s="189"/>
      <c r="AMA23" s="189"/>
      <c r="AMB23" s="189"/>
      <c r="AMC23" s="189"/>
      <c r="AMD23" s="189"/>
      <c r="AME23" s="189"/>
      <c r="AMF23" s="189"/>
      <c r="AMG23" s="189"/>
      <c r="AMH23" s="189"/>
      <c r="AMI23" s="189"/>
      <c r="AMJ23" s="189"/>
      <c r="AMK23" s="189"/>
      <c r="AML23" s="189"/>
      <c r="AMM23" s="189"/>
      <c r="AMN23" s="189"/>
      <c r="AMO23" s="189"/>
      <c r="AMP23" s="189"/>
      <c r="AMQ23" s="189"/>
      <c r="AMR23" s="189"/>
      <c r="AMS23" s="189"/>
      <c r="AMT23" s="189"/>
      <c r="AMU23" s="189"/>
      <c r="AMV23" s="189"/>
      <c r="AMW23" s="189"/>
      <c r="AMX23" s="189"/>
      <c r="AMY23" s="189"/>
      <c r="AMZ23" s="189"/>
      <c r="ANA23" s="189"/>
      <c r="ANB23" s="189"/>
      <c r="ANC23" s="189"/>
      <c r="AND23" s="189"/>
      <c r="ANE23" s="189"/>
      <c r="ANF23" s="189"/>
      <c r="ANG23" s="189"/>
      <c r="ANH23" s="189"/>
      <c r="ANI23" s="189"/>
      <c r="ANJ23" s="189"/>
      <c r="ANK23" s="189"/>
      <c r="ANL23" s="189"/>
      <c r="ANM23" s="189"/>
      <c r="ANN23" s="189"/>
      <c r="ANO23" s="189"/>
      <c r="ANP23" s="189"/>
      <c r="ANQ23" s="189"/>
      <c r="ANR23" s="189"/>
      <c r="ANS23" s="189"/>
      <c r="ANT23" s="189"/>
      <c r="ANU23" s="189"/>
      <c r="ANV23" s="189"/>
      <c r="ANW23" s="189"/>
      <c r="ANX23" s="189"/>
      <c r="ANY23" s="189"/>
      <c r="ANZ23" s="189"/>
      <c r="AOA23" s="189"/>
      <c r="AOB23" s="189"/>
      <c r="AOC23" s="189"/>
      <c r="AOD23" s="189"/>
      <c r="AOE23" s="189"/>
      <c r="AOF23" s="189"/>
      <c r="AOG23" s="189"/>
      <c r="AOH23" s="189"/>
      <c r="AOI23" s="189"/>
      <c r="AOJ23" s="189"/>
      <c r="AOK23" s="189"/>
      <c r="AOL23" s="189"/>
      <c r="AOM23" s="189"/>
      <c r="AON23" s="189"/>
      <c r="AOO23" s="189"/>
      <c r="AOP23" s="189"/>
      <c r="AOQ23" s="189"/>
      <c r="AOR23" s="189"/>
      <c r="AOS23" s="189"/>
      <c r="AOT23" s="189"/>
      <c r="AOU23" s="189"/>
      <c r="AOV23" s="189"/>
      <c r="AOW23" s="189"/>
      <c r="AOX23" s="189"/>
      <c r="AOY23" s="189"/>
      <c r="AOZ23" s="189"/>
      <c r="APA23" s="189"/>
      <c r="APB23" s="189"/>
      <c r="APC23" s="189"/>
      <c r="APD23" s="189"/>
      <c r="APE23" s="189"/>
      <c r="APF23" s="189"/>
      <c r="APG23" s="189"/>
      <c r="APH23" s="189"/>
      <c r="API23" s="189"/>
      <c r="APJ23" s="189"/>
      <c r="APK23" s="189"/>
      <c r="APL23" s="189"/>
      <c r="APM23" s="189"/>
      <c r="APN23" s="189"/>
      <c r="APO23" s="189"/>
      <c r="APP23" s="189"/>
      <c r="APQ23" s="189"/>
      <c r="APR23" s="189"/>
      <c r="APS23" s="189"/>
      <c r="APT23" s="189"/>
      <c r="APU23" s="189"/>
      <c r="APV23" s="189"/>
      <c r="APW23" s="189"/>
      <c r="APX23" s="189"/>
      <c r="APY23" s="189"/>
      <c r="APZ23" s="189"/>
      <c r="AQA23" s="189"/>
      <c r="AQB23" s="189"/>
      <c r="AQC23" s="189"/>
      <c r="AQD23" s="189"/>
      <c r="AQE23" s="189"/>
      <c r="AQF23" s="189"/>
      <c r="AQG23" s="189"/>
      <c r="AQH23" s="189"/>
      <c r="AQI23" s="189"/>
      <c r="AQJ23" s="189"/>
      <c r="AQK23" s="189"/>
      <c r="AQL23" s="189"/>
      <c r="AQM23" s="189"/>
      <c r="AQN23" s="189"/>
      <c r="AQO23" s="189"/>
      <c r="AQP23" s="189"/>
      <c r="AQQ23" s="189"/>
      <c r="AQR23" s="189"/>
      <c r="AQS23" s="189"/>
      <c r="AQT23" s="189"/>
      <c r="AQU23" s="189"/>
      <c r="AQV23" s="189"/>
      <c r="AQW23" s="189"/>
      <c r="AQX23" s="189"/>
      <c r="AQY23" s="189"/>
      <c r="AQZ23" s="189"/>
      <c r="ARA23" s="189"/>
      <c r="ARB23" s="189"/>
      <c r="ARC23" s="189"/>
      <c r="ARD23" s="189"/>
      <c r="ARE23" s="189"/>
      <c r="ARF23" s="189"/>
      <c r="ARG23" s="189"/>
      <c r="ARH23" s="189"/>
      <c r="ARI23" s="189"/>
      <c r="ARJ23" s="189"/>
      <c r="ARK23" s="189"/>
      <c r="ARL23" s="189"/>
      <c r="ARM23" s="189"/>
      <c r="ARN23" s="189"/>
      <c r="ARO23" s="189"/>
      <c r="ARP23" s="189"/>
      <c r="ARQ23" s="189"/>
      <c r="ARR23" s="189"/>
      <c r="ARS23" s="189"/>
      <c r="ART23" s="189"/>
      <c r="ARU23" s="189"/>
      <c r="ARV23" s="189"/>
      <c r="ARW23" s="189"/>
      <c r="ARX23" s="189"/>
      <c r="ARY23" s="189"/>
      <c r="ARZ23" s="189"/>
      <c r="ASA23" s="189"/>
      <c r="ASB23" s="189"/>
      <c r="ASC23" s="189"/>
      <c r="ASD23" s="189"/>
      <c r="ASE23" s="189"/>
      <c r="ASF23" s="189"/>
      <c r="ASG23" s="189"/>
      <c r="ASH23" s="189"/>
      <c r="ASI23" s="189"/>
      <c r="ASJ23" s="189"/>
      <c r="ASK23" s="189"/>
      <c r="ASL23" s="189"/>
      <c r="ASM23" s="189"/>
      <c r="ASN23" s="189"/>
      <c r="ASO23" s="189"/>
      <c r="ASP23" s="189"/>
      <c r="ASQ23" s="189"/>
      <c r="ASR23" s="189"/>
      <c r="ASS23" s="189"/>
      <c r="AST23" s="189"/>
      <c r="ASU23" s="189"/>
      <c r="ASV23" s="189"/>
      <c r="ASW23" s="189"/>
      <c r="ASX23" s="189"/>
      <c r="ASY23" s="189"/>
      <c r="ASZ23" s="189"/>
      <c r="ATA23" s="189"/>
      <c r="ATB23" s="189"/>
      <c r="ATC23" s="189"/>
      <c r="ATD23" s="189"/>
      <c r="ATE23" s="189"/>
      <c r="ATF23" s="189"/>
      <c r="ATG23" s="189"/>
      <c r="ATH23" s="189"/>
      <c r="ATI23" s="189"/>
      <c r="ATJ23" s="189"/>
      <c r="ATK23" s="189"/>
      <c r="ATL23" s="189"/>
      <c r="ATM23" s="189"/>
      <c r="ATN23" s="189"/>
      <c r="ATO23" s="189"/>
      <c r="ATP23" s="189"/>
      <c r="ATQ23" s="189"/>
      <c r="ATR23" s="189"/>
      <c r="ATS23" s="189"/>
      <c r="ATT23" s="189"/>
      <c r="ATU23" s="189"/>
      <c r="ATV23" s="189"/>
      <c r="ATW23" s="189"/>
      <c r="ATX23" s="189"/>
      <c r="ATY23" s="189"/>
      <c r="ATZ23" s="189"/>
      <c r="AUA23" s="189"/>
      <c r="AUB23" s="189"/>
      <c r="AUC23" s="189"/>
      <c r="AUD23" s="189"/>
      <c r="AUE23" s="189"/>
      <c r="AUF23" s="189"/>
      <c r="AUG23" s="189"/>
      <c r="AUH23" s="189"/>
      <c r="AUI23" s="189"/>
      <c r="AUJ23" s="189"/>
      <c r="AUK23" s="189"/>
      <c r="AUL23" s="189"/>
      <c r="AUM23" s="189"/>
      <c r="AUN23" s="189"/>
      <c r="AUO23" s="189"/>
      <c r="AUP23" s="189"/>
      <c r="AUQ23" s="189"/>
      <c r="AUR23" s="189"/>
      <c r="AUS23" s="189"/>
      <c r="AUT23" s="189"/>
      <c r="AUU23" s="189"/>
      <c r="AUV23" s="189"/>
      <c r="AUW23" s="189"/>
      <c r="AUX23" s="189"/>
      <c r="AUY23" s="189"/>
      <c r="AUZ23" s="189"/>
      <c r="AVA23" s="189"/>
      <c r="AVB23" s="189"/>
      <c r="AVC23" s="189"/>
      <c r="AVD23" s="189"/>
      <c r="AVE23" s="189"/>
      <c r="AVF23" s="189"/>
      <c r="AVG23" s="189"/>
      <c r="AVH23" s="189"/>
      <c r="AVI23" s="189"/>
      <c r="AVJ23" s="189"/>
      <c r="AVK23" s="189"/>
      <c r="AVL23" s="189"/>
      <c r="AVM23" s="189"/>
      <c r="AVN23" s="189"/>
      <c r="AVO23" s="189"/>
      <c r="AVP23" s="189"/>
      <c r="AVQ23" s="189"/>
      <c r="AVR23" s="189"/>
      <c r="AVS23" s="189"/>
      <c r="AVT23" s="189"/>
      <c r="AVU23" s="189"/>
      <c r="AVV23" s="189"/>
      <c r="AVW23" s="189"/>
      <c r="AVX23" s="189"/>
      <c r="AVY23" s="189"/>
      <c r="AVZ23" s="189"/>
      <c r="AWA23" s="189"/>
      <c r="AWB23" s="189"/>
      <c r="AWC23" s="189"/>
      <c r="AWD23" s="189"/>
      <c r="AWE23" s="189"/>
      <c r="AWF23" s="189"/>
      <c r="AWG23" s="189"/>
      <c r="AWH23" s="189"/>
      <c r="AWI23" s="189"/>
      <c r="AWJ23" s="189"/>
      <c r="AWK23" s="189"/>
      <c r="AWL23" s="189"/>
      <c r="AWM23" s="189"/>
      <c r="AWN23" s="189"/>
      <c r="AWO23" s="189"/>
      <c r="AWP23" s="189"/>
      <c r="AWQ23" s="189"/>
      <c r="AWR23" s="189"/>
      <c r="AWS23" s="189"/>
      <c r="AWT23" s="189"/>
      <c r="AWU23" s="189"/>
      <c r="AWV23" s="189"/>
      <c r="AWW23" s="189"/>
      <c r="AWX23" s="189"/>
      <c r="AWY23" s="189"/>
      <c r="AWZ23" s="189"/>
      <c r="AXA23" s="189"/>
      <c r="AXB23" s="189"/>
      <c r="AXC23" s="189"/>
      <c r="AXD23" s="189"/>
      <c r="AXE23" s="189"/>
      <c r="AXF23" s="189"/>
      <c r="AXG23" s="189"/>
      <c r="AXH23" s="189"/>
      <c r="AXI23" s="189"/>
      <c r="AXJ23" s="189"/>
      <c r="AXK23" s="189"/>
      <c r="AXL23" s="189"/>
      <c r="AXM23" s="189"/>
      <c r="AXN23" s="189"/>
      <c r="AXO23" s="189"/>
      <c r="AXP23" s="189"/>
      <c r="AXQ23" s="189"/>
      <c r="AXR23" s="189"/>
      <c r="AXS23" s="189"/>
      <c r="AXT23" s="189"/>
      <c r="AXU23" s="189"/>
      <c r="AXV23" s="189"/>
      <c r="AXW23" s="189"/>
      <c r="AXX23" s="189"/>
      <c r="AXY23" s="189"/>
      <c r="AXZ23" s="189"/>
      <c r="AYA23" s="189"/>
      <c r="AYB23" s="189"/>
      <c r="AYC23" s="189"/>
      <c r="AYD23" s="189"/>
      <c r="AYE23" s="189"/>
      <c r="AYF23" s="189"/>
      <c r="AYG23" s="189"/>
      <c r="AYH23" s="189"/>
      <c r="AYI23" s="189"/>
      <c r="AYJ23" s="189"/>
      <c r="AYK23" s="189"/>
      <c r="AYL23" s="189"/>
      <c r="AYM23" s="189"/>
      <c r="AYN23" s="189"/>
      <c r="AYO23" s="189"/>
      <c r="AYP23" s="189"/>
      <c r="AYQ23" s="189"/>
      <c r="AYR23" s="189"/>
      <c r="AYS23" s="189"/>
      <c r="AYT23" s="189"/>
      <c r="AYU23" s="189"/>
      <c r="AYV23" s="189"/>
      <c r="AYW23" s="189"/>
      <c r="AYX23" s="189"/>
      <c r="AYY23" s="189"/>
      <c r="AYZ23" s="189"/>
      <c r="AZA23" s="189"/>
      <c r="AZB23" s="189"/>
      <c r="AZC23" s="189"/>
      <c r="AZD23" s="189"/>
      <c r="AZE23" s="189"/>
      <c r="AZF23" s="189"/>
      <c r="AZG23" s="189"/>
      <c r="AZH23" s="189"/>
      <c r="AZI23" s="189"/>
      <c r="AZJ23" s="189"/>
      <c r="AZK23" s="189"/>
      <c r="AZL23" s="189"/>
      <c r="AZM23" s="189"/>
      <c r="AZN23" s="189"/>
      <c r="AZO23" s="189"/>
      <c r="AZP23" s="189"/>
      <c r="AZQ23" s="189"/>
      <c r="AZR23" s="189"/>
      <c r="AZS23" s="189"/>
      <c r="AZT23" s="189"/>
      <c r="AZU23" s="189"/>
      <c r="AZV23" s="189"/>
      <c r="AZW23" s="189"/>
      <c r="AZX23" s="189"/>
      <c r="AZY23" s="189"/>
      <c r="AZZ23" s="189"/>
      <c r="BAA23" s="189"/>
      <c r="BAB23" s="189"/>
      <c r="BAC23" s="189"/>
      <c r="BAD23" s="189"/>
      <c r="BAE23" s="189"/>
      <c r="BAF23" s="189"/>
      <c r="BAG23" s="189"/>
      <c r="BAH23" s="189"/>
      <c r="BAI23" s="189"/>
      <c r="BAJ23" s="189"/>
      <c r="BAK23" s="189"/>
      <c r="BAL23" s="189"/>
      <c r="BAM23" s="189"/>
      <c r="BAN23" s="189"/>
      <c r="BAO23" s="189"/>
      <c r="BAP23" s="189"/>
      <c r="BAQ23" s="189"/>
      <c r="BAR23" s="189"/>
      <c r="BAS23" s="189"/>
      <c r="BAT23" s="189"/>
      <c r="BAU23" s="189"/>
      <c r="BAV23" s="189"/>
      <c r="BAW23" s="189"/>
      <c r="BAX23" s="189"/>
      <c r="BAY23" s="189"/>
      <c r="BAZ23" s="189"/>
      <c r="BBA23" s="189"/>
      <c r="BBB23" s="189"/>
      <c r="BBC23" s="189"/>
      <c r="BBD23" s="189"/>
      <c r="BBE23" s="189"/>
      <c r="BBF23" s="189"/>
      <c r="BBG23" s="189"/>
      <c r="BBH23" s="189"/>
      <c r="BBI23" s="189"/>
      <c r="BBJ23" s="189"/>
      <c r="BBK23" s="189"/>
      <c r="BBL23" s="189"/>
      <c r="BBM23" s="189"/>
      <c r="BBN23" s="189"/>
      <c r="BBO23" s="189"/>
      <c r="BBP23" s="189"/>
      <c r="BBQ23" s="189"/>
      <c r="BBR23" s="189"/>
      <c r="BBS23" s="189"/>
      <c r="BBT23" s="189"/>
      <c r="BBU23" s="189"/>
      <c r="BBV23" s="189"/>
      <c r="BBW23" s="189"/>
      <c r="BBX23" s="189"/>
      <c r="BBY23" s="189"/>
      <c r="BBZ23" s="189"/>
      <c r="BCA23" s="189"/>
      <c r="BCB23" s="189"/>
      <c r="BCC23" s="189"/>
      <c r="BCD23" s="189"/>
      <c r="BCE23" s="189"/>
      <c r="BCF23" s="189"/>
      <c r="BCG23" s="189"/>
      <c r="BCH23" s="189"/>
      <c r="BCI23" s="189"/>
      <c r="BCJ23" s="189"/>
      <c r="BCK23" s="189"/>
      <c r="BCL23" s="189"/>
      <c r="BCM23" s="189"/>
      <c r="BCN23" s="189"/>
      <c r="BCO23" s="189"/>
      <c r="BCP23" s="189"/>
      <c r="BCQ23" s="189"/>
      <c r="BCR23" s="189"/>
      <c r="BCS23" s="189"/>
      <c r="BCT23" s="189"/>
      <c r="BCU23" s="189"/>
      <c r="BCV23" s="189"/>
      <c r="BCW23" s="189"/>
      <c r="BCX23" s="189"/>
      <c r="BCY23" s="189"/>
      <c r="BCZ23" s="189"/>
      <c r="BDA23" s="189"/>
      <c r="BDB23" s="189"/>
      <c r="BDC23" s="189"/>
      <c r="BDD23" s="189"/>
      <c r="BDE23" s="189"/>
      <c r="BDF23" s="189"/>
      <c r="BDG23" s="189"/>
      <c r="BDH23" s="189"/>
      <c r="BDI23" s="189"/>
      <c r="BDJ23" s="189"/>
      <c r="BDK23" s="189"/>
      <c r="BDL23" s="189"/>
      <c r="BDM23" s="189"/>
      <c r="BDN23" s="189"/>
      <c r="BDO23" s="189"/>
      <c r="BDP23" s="189"/>
      <c r="BDQ23" s="189"/>
      <c r="BDR23" s="189"/>
      <c r="BDS23" s="189"/>
      <c r="BDT23" s="189"/>
      <c r="BDU23" s="189"/>
      <c r="BDV23" s="189"/>
      <c r="BDW23" s="189"/>
      <c r="BDX23" s="189"/>
      <c r="BDY23" s="189"/>
      <c r="BDZ23" s="189"/>
      <c r="BEA23" s="189"/>
      <c r="BEB23" s="189"/>
      <c r="BEC23" s="189"/>
      <c r="BED23" s="189"/>
      <c r="BEE23" s="189"/>
      <c r="BEF23" s="189"/>
      <c r="BEG23" s="189"/>
      <c r="BEH23" s="189"/>
      <c r="BEI23" s="189"/>
      <c r="BEJ23" s="189"/>
      <c r="BEK23" s="189"/>
      <c r="BEL23" s="189"/>
      <c r="BEM23" s="189"/>
      <c r="BEN23" s="189"/>
      <c r="BEO23" s="189"/>
      <c r="BEP23" s="189"/>
      <c r="BEQ23" s="189"/>
      <c r="BER23" s="189"/>
      <c r="BES23" s="189"/>
      <c r="BET23" s="189"/>
      <c r="BEU23" s="189"/>
      <c r="BEV23" s="189"/>
      <c r="BEW23" s="189"/>
      <c r="BEX23" s="189"/>
      <c r="BEY23" s="189"/>
      <c r="BEZ23" s="189"/>
      <c r="BFA23" s="189"/>
      <c r="BFB23" s="189"/>
      <c r="BFC23" s="189"/>
      <c r="BFD23" s="189"/>
      <c r="BFE23" s="189"/>
      <c r="BFF23" s="189"/>
      <c r="BFG23" s="189"/>
      <c r="BFH23" s="189"/>
      <c r="BFI23" s="189"/>
      <c r="BFJ23" s="189"/>
      <c r="BFK23" s="189"/>
      <c r="BFL23" s="189"/>
      <c r="BFM23" s="189"/>
      <c r="BFN23" s="189"/>
      <c r="BFO23" s="189"/>
      <c r="BFP23" s="189"/>
      <c r="BFQ23" s="189"/>
      <c r="BFR23" s="189"/>
      <c r="BFS23" s="189"/>
      <c r="BFT23" s="189"/>
      <c r="BFU23" s="189"/>
      <c r="BFV23" s="189"/>
      <c r="BFW23" s="189"/>
      <c r="BFX23" s="189"/>
      <c r="BFY23" s="189"/>
      <c r="BFZ23" s="189"/>
      <c r="BGA23" s="189"/>
      <c r="BGB23" s="189"/>
      <c r="BGC23" s="189"/>
      <c r="BGD23" s="189"/>
      <c r="BGE23" s="189"/>
      <c r="BGF23" s="189"/>
      <c r="BGG23" s="189"/>
      <c r="BGH23" s="189"/>
      <c r="BGI23" s="189"/>
      <c r="BGJ23" s="189"/>
      <c r="BGK23" s="189"/>
      <c r="BGL23" s="189"/>
      <c r="BGM23" s="189"/>
      <c r="BGN23" s="189"/>
      <c r="BGO23" s="189"/>
      <c r="BGP23" s="189"/>
      <c r="BGQ23" s="189"/>
      <c r="BGR23" s="189"/>
      <c r="BGS23" s="189"/>
      <c r="BGT23" s="189"/>
      <c r="BGU23" s="189"/>
      <c r="BGV23" s="189"/>
      <c r="BGW23" s="189"/>
      <c r="BGX23" s="189"/>
      <c r="BGY23" s="189"/>
      <c r="BGZ23" s="189"/>
      <c r="BHA23" s="189"/>
      <c r="BHB23" s="189"/>
      <c r="BHC23" s="189"/>
      <c r="BHD23" s="189"/>
      <c r="BHE23" s="189"/>
      <c r="BHF23" s="189"/>
      <c r="BHG23" s="189"/>
      <c r="BHH23" s="189"/>
      <c r="BHI23" s="189"/>
      <c r="BHJ23" s="189"/>
      <c r="BHK23" s="189"/>
      <c r="BHL23" s="189"/>
      <c r="BHM23" s="189"/>
      <c r="BHN23" s="189"/>
      <c r="BHO23" s="189"/>
      <c r="BHP23" s="189"/>
      <c r="BHQ23" s="189"/>
      <c r="BHR23" s="189"/>
      <c r="BHS23" s="189"/>
      <c r="BHT23" s="189"/>
      <c r="BHU23" s="189"/>
      <c r="BHV23" s="189"/>
      <c r="BHW23" s="189"/>
      <c r="BHX23" s="189"/>
      <c r="BHY23" s="189"/>
      <c r="BHZ23" s="189"/>
      <c r="BIA23" s="189"/>
      <c r="BIB23" s="189"/>
      <c r="BIC23" s="189"/>
      <c r="BID23" s="189"/>
      <c r="BIE23" s="189"/>
      <c r="BIF23" s="189"/>
      <c r="BIG23" s="189"/>
      <c r="BIH23" s="189"/>
      <c r="BII23" s="189"/>
      <c r="BIJ23" s="189"/>
      <c r="BIK23" s="189"/>
      <c r="BIL23" s="189"/>
      <c r="BIM23" s="189"/>
      <c r="BIN23" s="189"/>
      <c r="BIO23" s="189"/>
      <c r="BIP23" s="189"/>
      <c r="BIQ23" s="189"/>
      <c r="BIR23" s="189"/>
      <c r="BIS23" s="189"/>
      <c r="BIT23" s="189"/>
      <c r="BIU23" s="189"/>
      <c r="BIV23" s="189"/>
      <c r="BIW23" s="189"/>
      <c r="BIX23" s="189"/>
      <c r="BIY23" s="189"/>
      <c r="BIZ23" s="189"/>
      <c r="BJA23" s="189"/>
      <c r="BJB23" s="189"/>
      <c r="BJC23" s="189"/>
      <c r="BJD23" s="189"/>
      <c r="BJE23" s="189"/>
      <c r="BJF23" s="189"/>
      <c r="BJG23" s="189"/>
      <c r="BJH23" s="189"/>
      <c r="BJI23" s="189"/>
      <c r="BJJ23" s="189"/>
      <c r="BJK23" s="189"/>
      <c r="BJL23" s="189"/>
      <c r="BJM23" s="189"/>
      <c r="BJN23" s="189"/>
      <c r="BJO23" s="189"/>
      <c r="BJP23" s="189"/>
      <c r="BJQ23" s="189"/>
      <c r="BJR23" s="189"/>
      <c r="BJS23" s="189"/>
      <c r="BJT23" s="189"/>
      <c r="BJU23" s="189"/>
      <c r="BJV23" s="189"/>
      <c r="BJW23" s="189"/>
      <c r="BJX23" s="189"/>
      <c r="BJY23" s="189"/>
      <c r="BJZ23" s="189"/>
      <c r="BKA23" s="189"/>
      <c r="BKB23" s="189"/>
      <c r="BKC23" s="189"/>
      <c r="BKD23" s="189"/>
      <c r="BKE23" s="189"/>
      <c r="BKF23" s="189"/>
      <c r="BKG23" s="189"/>
      <c r="BKH23" s="189"/>
      <c r="BKI23" s="189"/>
      <c r="BKJ23" s="189"/>
      <c r="BKK23" s="189"/>
      <c r="BKL23" s="189"/>
      <c r="BKM23" s="189"/>
      <c r="BKN23" s="189"/>
      <c r="BKO23" s="189"/>
      <c r="BKP23" s="189"/>
      <c r="BKQ23" s="189"/>
      <c r="BKR23" s="189"/>
      <c r="BKS23" s="189"/>
      <c r="BKT23" s="189"/>
      <c r="BKU23" s="189"/>
      <c r="BKV23" s="189"/>
      <c r="BKW23" s="189"/>
      <c r="BKX23" s="189"/>
      <c r="BKY23" s="189"/>
      <c r="BKZ23" s="189"/>
      <c r="BLA23" s="189"/>
      <c r="BLB23" s="189"/>
      <c r="BLC23" s="189"/>
      <c r="BLD23" s="189"/>
      <c r="BLE23" s="189"/>
      <c r="BLF23" s="189"/>
      <c r="BLG23" s="189"/>
      <c r="BLH23" s="189"/>
      <c r="BLI23" s="189"/>
      <c r="BLJ23" s="189"/>
      <c r="BLK23" s="189"/>
      <c r="BLL23" s="189"/>
      <c r="BLM23" s="189"/>
      <c r="BLN23" s="189"/>
      <c r="BLO23" s="189"/>
      <c r="BLP23" s="189"/>
      <c r="BLQ23" s="189"/>
      <c r="BLR23" s="189"/>
      <c r="BLS23" s="189"/>
      <c r="BLT23" s="189"/>
      <c r="BLU23" s="189"/>
      <c r="BLV23" s="189"/>
      <c r="BLW23" s="189"/>
      <c r="BLX23" s="189"/>
      <c r="BLY23" s="189"/>
      <c r="BLZ23" s="189"/>
      <c r="BMA23" s="189"/>
      <c r="BMB23" s="189"/>
      <c r="BMC23" s="189"/>
      <c r="BMD23" s="189"/>
      <c r="BME23" s="189"/>
      <c r="BMF23" s="189"/>
      <c r="BMG23" s="189"/>
      <c r="BMH23" s="189"/>
      <c r="BMI23" s="189"/>
      <c r="BMJ23" s="189"/>
      <c r="BMK23" s="189"/>
      <c r="BML23" s="189"/>
      <c r="BMM23" s="189"/>
      <c r="BMN23" s="189"/>
      <c r="BMO23" s="189"/>
      <c r="BMP23" s="189"/>
      <c r="BMQ23" s="189"/>
      <c r="BMR23" s="189"/>
      <c r="BMS23" s="189"/>
      <c r="BMT23" s="189"/>
      <c r="BMU23" s="189"/>
      <c r="BMV23" s="189"/>
      <c r="BMW23" s="189"/>
      <c r="BMX23" s="189"/>
      <c r="BMY23" s="189"/>
      <c r="BMZ23" s="189"/>
      <c r="BNA23" s="189"/>
      <c r="BNB23" s="189"/>
      <c r="BNC23" s="189"/>
      <c r="BND23" s="189"/>
      <c r="BNE23" s="189"/>
      <c r="BNF23" s="189"/>
      <c r="BNG23" s="189"/>
      <c r="BNH23" s="189"/>
      <c r="BNI23" s="189"/>
      <c r="BNJ23" s="189"/>
      <c r="BNK23" s="189"/>
      <c r="BNL23" s="189"/>
      <c r="BNM23" s="189"/>
      <c r="BNN23" s="189"/>
      <c r="BNO23" s="189"/>
      <c r="BNP23" s="189"/>
      <c r="BNQ23" s="189"/>
      <c r="BNR23" s="189"/>
      <c r="BNS23" s="189"/>
      <c r="BNT23" s="189"/>
      <c r="BNU23" s="189"/>
      <c r="BNV23" s="189"/>
      <c r="BNW23" s="189"/>
      <c r="BNX23" s="189"/>
      <c r="BNY23" s="189"/>
      <c r="BNZ23" s="189"/>
      <c r="BOA23" s="189"/>
      <c r="BOB23" s="189"/>
      <c r="BOC23" s="189"/>
      <c r="BOD23" s="189"/>
      <c r="BOE23" s="189"/>
      <c r="BOF23" s="189"/>
      <c r="BOG23" s="189"/>
      <c r="BOH23" s="189"/>
      <c r="BOI23" s="189"/>
      <c r="BOJ23" s="189"/>
      <c r="BOK23" s="189"/>
      <c r="BOL23" s="189"/>
      <c r="BOM23" s="189"/>
      <c r="BON23" s="189"/>
      <c r="BOO23" s="189"/>
      <c r="BOP23" s="189"/>
      <c r="BOQ23" s="189"/>
      <c r="BOR23" s="189"/>
      <c r="BOS23" s="189"/>
      <c r="BOT23" s="189"/>
      <c r="BOU23" s="189"/>
      <c r="BOV23" s="189"/>
      <c r="BOW23" s="189"/>
      <c r="BOX23" s="189"/>
      <c r="BOY23" s="189"/>
      <c r="BOZ23" s="189"/>
      <c r="BPA23" s="189"/>
      <c r="BPB23" s="189"/>
      <c r="BPC23" s="189"/>
      <c r="BPD23" s="189"/>
      <c r="BPE23" s="189"/>
      <c r="BPF23" s="189"/>
      <c r="BPG23" s="189"/>
      <c r="BPH23" s="189"/>
      <c r="BPI23" s="189"/>
      <c r="BPJ23" s="189"/>
      <c r="BPK23" s="189"/>
      <c r="BPL23" s="189"/>
      <c r="BPM23" s="189"/>
      <c r="BPN23" s="189"/>
      <c r="BPO23" s="189"/>
      <c r="BPP23" s="189"/>
      <c r="BPQ23" s="189"/>
      <c r="BPR23" s="189"/>
      <c r="BPS23" s="189"/>
      <c r="BPT23" s="189"/>
      <c r="BPU23" s="189"/>
      <c r="BPV23" s="189"/>
      <c r="BPW23" s="189"/>
      <c r="BPX23" s="189"/>
      <c r="BPY23" s="189"/>
      <c r="BPZ23" s="189"/>
      <c r="BQA23" s="189"/>
      <c r="BQB23" s="189"/>
      <c r="BQC23" s="189"/>
      <c r="BQD23" s="189"/>
      <c r="BQE23" s="189"/>
      <c r="BQF23" s="189"/>
      <c r="BQG23" s="189"/>
      <c r="BQH23" s="189"/>
      <c r="BQI23" s="189"/>
      <c r="BQJ23" s="189"/>
      <c r="BQK23" s="189"/>
      <c r="BQL23" s="189"/>
      <c r="BQM23" s="189"/>
      <c r="BQN23" s="189"/>
      <c r="BQO23" s="189"/>
      <c r="BQP23" s="189"/>
      <c r="BQQ23" s="189"/>
      <c r="BQR23" s="189"/>
      <c r="BQS23" s="189"/>
      <c r="BQT23" s="189"/>
      <c r="BQU23" s="189"/>
      <c r="BQV23" s="189"/>
      <c r="BQW23" s="189"/>
      <c r="BQX23" s="189"/>
      <c r="BQY23" s="189"/>
      <c r="BQZ23" s="189"/>
      <c r="BRA23" s="189"/>
      <c r="BRB23" s="189"/>
      <c r="BRC23" s="189"/>
      <c r="BRD23" s="189"/>
      <c r="BRE23" s="189"/>
      <c r="BRF23" s="189"/>
      <c r="BRG23" s="189"/>
      <c r="BRH23" s="189"/>
      <c r="BRI23" s="189"/>
      <c r="BRJ23" s="189"/>
      <c r="BRK23" s="189"/>
      <c r="BRL23" s="189"/>
      <c r="BRM23" s="189"/>
      <c r="BRN23" s="189"/>
      <c r="BRO23" s="189"/>
      <c r="BRP23" s="189"/>
      <c r="BRQ23" s="189"/>
      <c r="BRR23" s="189"/>
      <c r="BRS23" s="189"/>
      <c r="BRT23" s="189"/>
      <c r="BRU23" s="189"/>
      <c r="BRV23" s="189"/>
      <c r="BRW23" s="189"/>
      <c r="BRX23" s="189"/>
      <c r="BRY23" s="189"/>
      <c r="BRZ23" s="189"/>
      <c r="BSA23" s="189"/>
      <c r="BSB23" s="189"/>
      <c r="BSC23" s="189"/>
      <c r="BSD23" s="189"/>
      <c r="BSE23" s="189"/>
      <c r="BSF23" s="189"/>
      <c r="BSG23" s="189"/>
      <c r="BSH23" s="189"/>
      <c r="BSI23" s="189"/>
      <c r="BSJ23" s="189"/>
      <c r="BSK23" s="189"/>
      <c r="BSL23" s="189"/>
      <c r="BSM23" s="189"/>
      <c r="BSN23" s="189"/>
      <c r="BSO23" s="189"/>
      <c r="BSP23" s="189"/>
      <c r="BSQ23" s="189"/>
      <c r="BSR23" s="189"/>
      <c r="BSS23" s="189"/>
      <c r="BST23" s="189"/>
      <c r="BSU23" s="189"/>
      <c r="BSV23" s="189"/>
      <c r="BSW23" s="189"/>
      <c r="BSX23" s="189"/>
      <c r="BSY23" s="189"/>
      <c r="BSZ23" s="189"/>
      <c r="BTA23" s="189"/>
      <c r="BTB23" s="189"/>
      <c r="BTC23" s="189"/>
      <c r="BTD23" s="189"/>
      <c r="BTE23" s="189"/>
      <c r="BTF23" s="189"/>
      <c r="BTG23" s="189"/>
      <c r="BTH23" s="189"/>
      <c r="BTI23" s="189"/>
      <c r="BTJ23" s="189"/>
      <c r="BTK23" s="189"/>
      <c r="BTL23" s="189"/>
      <c r="BTM23" s="189"/>
      <c r="BTN23" s="189"/>
      <c r="BTO23" s="189"/>
      <c r="BTP23" s="189"/>
      <c r="BTQ23" s="189"/>
      <c r="BTR23" s="189"/>
      <c r="BTS23" s="189"/>
      <c r="BTT23" s="189"/>
      <c r="BTU23" s="189"/>
      <c r="BTV23" s="189"/>
      <c r="BTW23" s="189"/>
      <c r="BTX23" s="189"/>
      <c r="BTY23" s="189"/>
      <c r="BTZ23" s="189"/>
      <c r="BUA23" s="189"/>
      <c r="BUB23" s="189"/>
      <c r="BUC23" s="189"/>
      <c r="BUD23" s="189"/>
      <c r="BUE23" s="189"/>
      <c r="BUF23" s="189"/>
      <c r="BUG23" s="189"/>
      <c r="BUH23" s="189"/>
      <c r="BUI23" s="189"/>
      <c r="BUJ23" s="189"/>
      <c r="BUK23" s="189"/>
      <c r="BUL23" s="189"/>
      <c r="BUM23" s="189"/>
      <c r="BUN23" s="189"/>
      <c r="BUO23" s="189"/>
      <c r="BUP23" s="189"/>
      <c r="BUQ23" s="189"/>
      <c r="BUR23" s="189"/>
      <c r="BUS23" s="189"/>
      <c r="BUT23" s="189"/>
      <c r="BUU23" s="189"/>
      <c r="BUV23" s="189"/>
      <c r="BUW23" s="189"/>
      <c r="BUX23" s="189"/>
      <c r="BUY23" s="189"/>
      <c r="BUZ23" s="189"/>
      <c r="BVA23" s="189"/>
      <c r="BVB23" s="189"/>
      <c r="BVC23" s="189"/>
      <c r="BVD23" s="189"/>
      <c r="BVE23" s="189"/>
      <c r="BVF23" s="189"/>
      <c r="BVG23" s="189"/>
      <c r="BVH23" s="189"/>
      <c r="BVI23" s="189"/>
      <c r="BVJ23" s="189"/>
      <c r="BVK23" s="189"/>
      <c r="BVL23" s="189"/>
      <c r="BVM23" s="189"/>
      <c r="BVN23" s="189"/>
      <c r="BVO23" s="189"/>
      <c r="BVP23" s="189"/>
      <c r="BVQ23" s="189"/>
      <c r="BVR23" s="189"/>
      <c r="BVS23" s="189"/>
      <c r="BVT23" s="189"/>
      <c r="BVU23" s="189"/>
      <c r="BVV23" s="189"/>
      <c r="BVW23" s="189"/>
      <c r="BVX23" s="189"/>
      <c r="BVY23" s="189"/>
      <c r="BVZ23" s="189"/>
      <c r="BWA23" s="189"/>
      <c r="BWB23" s="189"/>
      <c r="BWC23" s="189"/>
      <c r="BWD23" s="189"/>
      <c r="BWE23" s="189"/>
      <c r="BWF23" s="189"/>
      <c r="BWG23" s="189"/>
      <c r="BWH23" s="189"/>
      <c r="BWI23" s="189"/>
      <c r="BWJ23" s="189"/>
      <c r="BWK23" s="189"/>
      <c r="BWL23" s="189"/>
      <c r="BWM23" s="189"/>
      <c r="BWN23" s="189"/>
      <c r="BWO23" s="189"/>
      <c r="BWP23" s="189"/>
      <c r="BWQ23" s="189"/>
      <c r="BWR23" s="189"/>
      <c r="BWS23" s="189"/>
      <c r="BWT23" s="189"/>
      <c r="BWU23" s="189"/>
      <c r="BWV23" s="189"/>
      <c r="BWW23" s="189"/>
      <c r="BWX23" s="189"/>
      <c r="BWY23" s="189"/>
      <c r="BWZ23" s="189"/>
      <c r="BXA23" s="189"/>
      <c r="BXB23" s="189"/>
      <c r="BXC23" s="189"/>
      <c r="BXD23" s="189"/>
      <c r="BXE23" s="189"/>
      <c r="BXF23" s="189"/>
      <c r="BXG23" s="189"/>
      <c r="BXH23" s="189"/>
      <c r="BXI23" s="189"/>
      <c r="BXJ23" s="189"/>
      <c r="BXK23" s="189"/>
      <c r="BXL23" s="189"/>
      <c r="BXM23" s="189"/>
      <c r="BXN23" s="189"/>
      <c r="BXO23" s="189"/>
      <c r="BXP23" s="189"/>
      <c r="BXQ23" s="189"/>
      <c r="BXR23" s="189"/>
      <c r="BXS23" s="189"/>
      <c r="BXT23" s="189"/>
      <c r="BXU23" s="189"/>
      <c r="BXV23" s="189"/>
      <c r="BXW23" s="189"/>
      <c r="BXX23" s="189"/>
      <c r="BXY23" s="189"/>
      <c r="BXZ23" s="189"/>
      <c r="BYA23" s="189"/>
      <c r="BYB23" s="189"/>
      <c r="BYC23" s="189"/>
      <c r="BYD23" s="189"/>
      <c r="BYE23" s="189"/>
      <c r="BYF23" s="189"/>
      <c r="BYG23" s="189"/>
      <c r="BYH23" s="189"/>
      <c r="BYI23" s="189"/>
      <c r="BYJ23" s="189"/>
      <c r="BYK23" s="189"/>
      <c r="BYL23" s="189"/>
      <c r="BYM23" s="189"/>
      <c r="BYN23" s="189"/>
      <c r="BYO23" s="189"/>
      <c r="BYP23" s="189"/>
      <c r="BYQ23" s="189"/>
      <c r="BYR23" s="189"/>
      <c r="BYS23" s="189"/>
      <c r="BYT23" s="189"/>
      <c r="BYU23" s="189"/>
      <c r="BYV23" s="189"/>
      <c r="BYW23" s="189"/>
      <c r="BYX23" s="189"/>
      <c r="BYY23" s="189"/>
      <c r="BYZ23" s="189"/>
      <c r="BZA23" s="189"/>
      <c r="BZB23" s="189"/>
      <c r="BZC23" s="189"/>
      <c r="BZD23" s="189"/>
      <c r="BZE23" s="189"/>
      <c r="BZF23" s="189"/>
      <c r="BZG23" s="189"/>
      <c r="BZH23" s="189"/>
      <c r="BZI23" s="189"/>
      <c r="BZJ23" s="189"/>
      <c r="BZK23" s="189"/>
      <c r="BZL23" s="189"/>
      <c r="BZM23" s="189"/>
      <c r="BZN23" s="189"/>
      <c r="BZO23" s="189"/>
      <c r="BZP23" s="189"/>
      <c r="BZQ23" s="189"/>
      <c r="BZR23" s="189"/>
      <c r="BZS23" s="189"/>
      <c r="BZT23" s="189"/>
      <c r="BZU23" s="189"/>
      <c r="BZV23" s="189"/>
      <c r="BZW23" s="189"/>
      <c r="BZX23" s="189"/>
      <c r="BZY23" s="189"/>
      <c r="BZZ23" s="189"/>
      <c r="CAA23" s="189"/>
      <c r="CAB23" s="189"/>
      <c r="CAC23" s="189"/>
      <c r="CAD23" s="189"/>
      <c r="CAE23" s="189"/>
      <c r="CAF23" s="189"/>
      <c r="CAG23" s="189"/>
      <c r="CAH23" s="189"/>
      <c r="CAI23" s="189"/>
      <c r="CAJ23" s="189"/>
      <c r="CAK23" s="189"/>
      <c r="CAL23" s="189"/>
      <c r="CAM23" s="189"/>
      <c r="CAN23" s="189"/>
      <c r="CAO23" s="189"/>
      <c r="CAP23" s="189"/>
      <c r="CAQ23" s="189"/>
      <c r="CAR23" s="189"/>
      <c r="CAS23" s="189"/>
      <c r="CAT23" s="189"/>
      <c r="CAU23" s="189"/>
      <c r="CAV23" s="189"/>
      <c r="CAW23" s="189"/>
      <c r="CAX23" s="189"/>
      <c r="CAY23" s="189"/>
      <c r="CAZ23" s="189"/>
      <c r="CBA23" s="189"/>
      <c r="CBB23" s="189"/>
      <c r="CBC23" s="189"/>
      <c r="CBD23" s="189"/>
      <c r="CBE23" s="189"/>
      <c r="CBF23" s="189"/>
      <c r="CBG23" s="189"/>
      <c r="CBH23" s="189"/>
      <c r="CBI23" s="189"/>
      <c r="CBJ23" s="189"/>
      <c r="CBK23" s="189"/>
      <c r="CBL23" s="189"/>
      <c r="CBM23" s="189"/>
      <c r="CBN23" s="189"/>
      <c r="CBO23" s="189"/>
      <c r="CBP23" s="189"/>
      <c r="CBQ23" s="189"/>
      <c r="CBR23" s="189"/>
      <c r="CBS23" s="189"/>
      <c r="CBT23" s="189"/>
      <c r="CBU23" s="189"/>
      <c r="CBV23" s="189"/>
      <c r="CBW23" s="189"/>
      <c r="CBX23" s="189"/>
      <c r="CBY23" s="189"/>
      <c r="CBZ23" s="189"/>
      <c r="CCA23" s="189"/>
      <c r="CCB23" s="189"/>
      <c r="CCC23" s="189"/>
      <c r="CCD23" s="189"/>
      <c r="CCE23" s="189"/>
      <c r="CCF23" s="189"/>
      <c r="CCG23" s="189"/>
      <c r="CCH23" s="189"/>
      <c r="CCI23" s="189"/>
      <c r="CCJ23" s="189"/>
      <c r="CCK23" s="189"/>
      <c r="CCL23" s="189"/>
      <c r="CCM23" s="189"/>
      <c r="CCN23" s="189"/>
      <c r="CCO23" s="189"/>
      <c r="CCP23" s="189"/>
      <c r="CCQ23" s="189"/>
      <c r="CCR23" s="189"/>
      <c r="CCS23" s="189"/>
      <c r="CCT23" s="189"/>
      <c r="CCU23" s="189"/>
      <c r="CCV23" s="189"/>
      <c r="CCW23" s="189"/>
      <c r="CCX23" s="189"/>
      <c r="CCY23" s="189"/>
      <c r="CCZ23" s="189"/>
      <c r="CDA23" s="189"/>
      <c r="CDB23" s="189"/>
      <c r="CDC23" s="189"/>
      <c r="CDD23" s="189"/>
      <c r="CDE23" s="189"/>
      <c r="CDF23" s="189"/>
      <c r="CDG23" s="189"/>
      <c r="CDH23" s="189"/>
      <c r="CDI23" s="189"/>
      <c r="CDJ23" s="189"/>
      <c r="CDK23" s="189"/>
      <c r="CDL23" s="189"/>
      <c r="CDM23" s="189"/>
      <c r="CDN23" s="189"/>
      <c r="CDO23" s="189"/>
      <c r="CDP23" s="189"/>
      <c r="CDQ23" s="189"/>
      <c r="CDR23" s="189"/>
      <c r="CDS23" s="189"/>
      <c r="CDT23" s="189"/>
      <c r="CDU23" s="189"/>
      <c r="CDV23" s="189"/>
      <c r="CDW23" s="189"/>
      <c r="CDX23" s="189"/>
      <c r="CDY23" s="189"/>
      <c r="CDZ23" s="189"/>
      <c r="CEA23" s="189"/>
      <c r="CEB23" s="189"/>
      <c r="CEC23" s="189"/>
      <c r="CED23" s="189"/>
      <c r="CEE23" s="189"/>
      <c r="CEF23" s="189"/>
      <c r="CEG23" s="189"/>
      <c r="CEH23" s="189"/>
      <c r="CEI23" s="189"/>
      <c r="CEJ23" s="189"/>
      <c r="CEK23" s="189"/>
      <c r="CEL23" s="189"/>
      <c r="CEM23" s="189"/>
      <c r="CEN23" s="189"/>
      <c r="CEO23" s="189"/>
      <c r="CEP23" s="189"/>
      <c r="CEQ23" s="189"/>
      <c r="CER23" s="189"/>
      <c r="CES23" s="189"/>
      <c r="CET23" s="189"/>
      <c r="CEU23" s="189"/>
      <c r="CEV23" s="189"/>
      <c r="CEW23" s="189"/>
      <c r="CEX23" s="189"/>
      <c r="CEY23" s="189"/>
      <c r="CEZ23" s="189"/>
      <c r="CFA23" s="189"/>
      <c r="CFB23" s="189"/>
      <c r="CFC23" s="189"/>
      <c r="CFD23" s="189"/>
      <c r="CFE23" s="189"/>
      <c r="CFF23" s="189"/>
      <c r="CFG23" s="189"/>
      <c r="CFH23" s="189"/>
      <c r="CFI23" s="189"/>
      <c r="CFJ23" s="189"/>
      <c r="CFK23" s="189"/>
      <c r="CFL23" s="189"/>
      <c r="CFM23" s="189"/>
      <c r="CFN23" s="189"/>
      <c r="CFO23" s="189"/>
      <c r="CFP23" s="189"/>
      <c r="CFQ23" s="189"/>
      <c r="CFR23" s="189"/>
      <c r="CFS23" s="189"/>
      <c r="CFT23" s="189"/>
      <c r="CFU23" s="189"/>
      <c r="CFV23" s="189"/>
      <c r="CFW23" s="189"/>
      <c r="CFX23" s="189"/>
      <c r="CFY23" s="189"/>
      <c r="CFZ23" s="189"/>
      <c r="CGA23" s="189"/>
      <c r="CGB23" s="189"/>
      <c r="CGC23" s="189"/>
      <c r="CGD23" s="189"/>
      <c r="CGE23" s="189"/>
      <c r="CGF23" s="189"/>
      <c r="CGG23" s="189"/>
      <c r="CGH23" s="189"/>
      <c r="CGI23" s="189"/>
      <c r="CGJ23" s="189"/>
      <c r="CGK23" s="189"/>
      <c r="CGL23" s="189"/>
      <c r="CGM23" s="189"/>
      <c r="CGN23" s="189"/>
      <c r="CGO23" s="189"/>
      <c r="CGP23" s="189"/>
      <c r="CGQ23" s="189"/>
      <c r="CGR23" s="189"/>
      <c r="CGS23" s="189"/>
      <c r="CGT23" s="189"/>
      <c r="CGU23" s="189"/>
      <c r="CGV23" s="189"/>
      <c r="CGW23" s="189"/>
      <c r="CGX23" s="189"/>
      <c r="CGY23" s="189"/>
      <c r="CGZ23" s="189"/>
      <c r="CHA23" s="189"/>
      <c r="CHB23" s="189"/>
      <c r="CHC23" s="189"/>
      <c r="CHD23" s="189"/>
      <c r="CHE23" s="189"/>
      <c r="CHF23" s="189"/>
      <c r="CHG23" s="189"/>
      <c r="CHH23" s="189"/>
      <c r="CHI23" s="189"/>
      <c r="CHJ23" s="189"/>
      <c r="CHK23" s="189"/>
      <c r="CHL23" s="189"/>
      <c r="CHM23" s="189"/>
      <c r="CHN23" s="189"/>
      <c r="CHO23" s="189"/>
      <c r="CHP23" s="189"/>
      <c r="CHQ23" s="189"/>
      <c r="CHR23" s="189"/>
      <c r="CHS23" s="189"/>
      <c r="CHT23" s="189"/>
      <c r="CHU23" s="189"/>
      <c r="CHV23" s="189"/>
      <c r="CHW23" s="189"/>
      <c r="CHX23" s="189"/>
      <c r="CHY23" s="189"/>
      <c r="CHZ23" s="189"/>
      <c r="CIA23" s="189"/>
      <c r="CIB23" s="189"/>
      <c r="CIC23" s="189"/>
      <c r="CID23" s="189"/>
      <c r="CIE23" s="189"/>
      <c r="CIF23" s="189"/>
      <c r="CIG23" s="189"/>
      <c r="CIH23" s="189"/>
      <c r="CII23" s="189"/>
      <c r="CIJ23" s="189"/>
      <c r="CIK23" s="189"/>
      <c r="CIL23" s="189"/>
      <c r="CIM23" s="189"/>
      <c r="CIN23" s="189"/>
      <c r="CIO23" s="189"/>
      <c r="CIP23" s="189"/>
      <c r="CIQ23" s="189"/>
      <c r="CIR23" s="189"/>
      <c r="CIS23" s="189"/>
      <c r="CIT23" s="189"/>
      <c r="CIU23" s="189"/>
      <c r="CIV23" s="189"/>
      <c r="CIW23" s="189"/>
      <c r="CIX23" s="189"/>
      <c r="CIY23" s="189"/>
      <c r="CIZ23" s="189"/>
      <c r="CJA23" s="189"/>
      <c r="CJB23" s="189"/>
      <c r="CJC23" s="189"/>
      <c r="CJD23" s="189"/>
      <c r="CJE23" s="189"/>
      <c r="CJF23" s="189"/>
      <c r="CJG23" s="189"/>
      <c r="CJH23" s="189"/>
      <c r="CJI23" s="189"/>
      <c r="CJJ23" s="189"/>
      <c r="CJK23" s="189"/>
      <c r="CJL23" s="189"/>
      <c r="CJM23" s="189"/>
      <c r="CJN23" s="189"/>
      <c r="CJO23" s="189"/>
      <c r="CJP23" s="189"/>
      <c r="CJQ23" s="189"/>
      <c r="CJR23" s="189"/>
      <c r="CJS23" s="189"/>
      <c r="CJT23" s="189"/>
      <c r="CJU23" s="189"/>
      <c r="CJV23" s="189"/>
      <c r="CJW23" s="189"/>
      <c r="CJX23" s="189"/>
      <c r="CJY23" s="189"/>
      <c r="CJZ23" s="189"/>
      <c r="CKA23" s="189"/>
      <c r="CKB23" s="189"/>
      <c r="CKC23" s="189"/>
      <c r="CKD23" s="189"/>
      <c r="CKE23" s="189"/>
      <c r="CKF23" s="189"/>
      <c r="CKG23" s="189"/>
      <c r="CKH23" s="189"/>
      <c r="CKI23" s="189"/>
      <c r="CKJ23" s="189"/>
      <c r="CKK23" s="189"/>
      <c r="CKL23" s="189"/>
      <c r="CKM23" s="189"/>
      <c r="CKN23" s="189"/>
      <c r="CKO23" s="189"/>
      <c r="CKP23" s="189"/>
      <c r="CKQ23" s="189"/>
      <c r="CKR23" s="189"/>
      <c r="CKS23" s="189"/>
      <c r="CKT23" s="189"/>
      <c r="CKU23" s="189"/>
      <c r="CKV23" s="189"/>
      <c r="CKW23" s="189"/>
      <c r="CKX23" s="189"/>
      <c r="CKY23" s="189"/>
      <c r="CKZ23" s="189"/>
      <c r="CLA23" s="189"/>
      <c r="CLB23" s="189"/>
      <c r="CLC23" s="189"/>
      <c r="CLD23" s="189"/>
      <c r="CLE23" s="189"/>
      <c r="CLF23" s="189"/>
      <c r="CLG23" s="189"/>
      <c r="CLH23" s="189"/>
      <c r="CLI23" s="189"/>
      <c r="CLJ23" s="189"/>
      <c r="CLK23" s="189"/>
      <c r="CLL23" s="189"/>
      <c r="CLM23" s="189"/>
      <c r="CLN23" s="189"/>
      <c r="CLO23" s="189"/>
      <c r="CLP23" s="189"/>
      <c r="CLQ23" s="189"/>
      <c r="CLR23" s="189"/>
      <c r="CLS23" s="189"/>
      <c r="CLT23" s="189"/>
      <c r="CLU23" s="189"/>
      <c r="CLV23" s="189"/>
      <c r="CLW23" s="189"/>
      <c r="CLX23" s="189"/>
      <c r="CLY23" s="189"/>
      <c r="CLZ23" s="189"/>
      <c r="CMA23" s="189"/>
      <c r="CMB23" s="189"/>
      <c r="CMC23" s="189"/>
      <c r="CMD23" s="189"/>
      <c r="CME23" s="189"/>
      <c r="CMF23" s="189"/>
      <c r="CMG23" s="189"/>
      <c r="CMH23" s="189"/>
      <c r="CMI23" s="189"/>
      <c r="CMJ23" s="189"/>
      <c r="CMK23" s="189"/>
      <c r="CML23" s="189"/>
      <c r="CMM23" s="189"/>
      <c r="CMN23" s="189"/>
      <c r="CMO23" s="189"/>
      <c r="CMP23" s="189"/>
      <c r="CMQ23" s="189"/>
      <c r="CMR23" s="189"/>
      <c r="CMS23" s="189"/>
      <c r="CMT23" s="189"/>
      <c r="CMU23" s="189"/>
      <c r="CMV23" s="189"/>
      <c r="CMW23" s="189"/>
      <c r="CMX23" s="189"/>
      <c r="CMY23" s="189"/>
      <c r="CMZ23" s="189"/>
      <c r="CNA23" s="189"/>
      <c r="CNB23" s="189"/>
      <c r="CNC23" s="189"/>
      <c r="CND23" s="189"/>
      <c r="CNE23" s="189"/>
      <c r="CNF23" s="189"/>
      <c r="CNG23" s="189"/>
      <c r="CNH23" s="189"/>
      <c r="CNI23" s="189"/>
      <c r="CNJ23" s="189"/>
      <c r="CNK23" s="189"/>
      <c r="CNL23" s="189"/>
      <c r="CNM23" s="189"/>
      <c r="CNN23" s="189"/>
      <c r="CNO23" s="189"/>
      <c r="CNP23" s="189"/>
      <c r="CNQ23" s="189"/>
      <c r="CNR23" s="189"/>
      <c r="CNS23" s="189"/>
      <c r="CNT23" s="189"/>
      <c r="CNU23" s="189"/>
      <c r="CNV23" s="189"/>
      <c r="CNW23" s="189"/>
      <c r="CNX23" s="189"/>
      <c r="CNY23" s="189"/>
      <c r="CNZ23" s="189"/>
      <c r="COA23" s="189"/>
      <c r="COB23" s="189"/>
      <c r="COC23" s="189"/>
      <c r="COD23" s="189"/>
      <c r="COE23" s="189"/>
      <c r="COF23" s="189"/>
      <c r="COG23" s="189"/>
      <c r="COH23" s="189"/>
      <c r="COI23" s="189"/>
      <c r="COJ23" s="189"/>
      <c r="COK23" s="189"/>
      <c r="COL23" s="189"/>
      <c r="COM23" s="189"/>
      <c r="CON23" s="189"/>
      <c r="COO23" s="189"/>
      <c r="COP23" s="189"/>
      <c r="COQ23" s="189"/>
      <c r="COR23" s="189"/>
      <c r="COS23" s="189"/>
      <c r="COT23" s="189"/>
      <c r="COU23" s="189"/>
      <c r="COV23" s="189"/>
      <c r="COW23" s="189"/>
      <c r="COX23" s="189"/>
      <c r="COY23" s="189"/>
      <c r="COZ23" s="189"/>
      <c r="CPA23" s="189"/>
      <c r="CPB23" s="189"/>
      <c r="CPC23" s="189"/>
      <c r="CPD23" s="189"/>
      <c r="CPE23" s="189"/>
      <c r="CPF23" s="189"/>
      <c r="CPG23" s="189"/>
      <c r="CPH23" s="189"/>
      <c r="CPI23" s="189"/>
      <c r="CPJ23" s="189"/>
      <c r="CPK23" s="189"/>
      <c r="CPL23" s="189"/>
      <c r="CPM23" s="189"/>
      <c r="CPN23" s="189"/>
      <c r="CPO23" s="189"/>
      <c r="CPP23" s="189"/>
      <c r="CPQ23" s="189"/>
      <c r="CPR23" s="189"/>
      <c r="CPS23" s="189"/>
      <c r="CPT23" s="189"/>
      <c r="CPU23" s="189"/>
      <c r="CPV23" s="189"/>
      <c r="CPW23" s="189"/>
      <c r="CPX23" s="189"/>
      <c r="CPY23" s="189"/>
      <c r="CPZ23" s="189"/>
      <c r="CQA23" s="189"/>
      <c r="CQB23" s="189"/>
      <c r="CQC23" s="189"/>
      <c r="CQD23" s="189"/>
      <c r="CQE23" s="189"/>
      <c r="CQF23" s="189"/>
      <c r="CQG23" s="189"/>
      <c r="CQH23" s="189"/>
      <c r="CQI23" s="189"/>
      <c r="CQJ23" s="189"/>
      <c r="CQK23" s="189"/>
      <c r="CQL23" s="189"/>
      <c r="CQM23" s="189"/>
      <c r="CQN23" s="189"/>
      <c r="CQO23" s="189"/>
      <c r="CQP23" s="189"/>
      <c r="CQQ23" s="189"/>
      <c r="CQR23" s="189"/>
      <c r="CQS23" s="189"/>
      <c r="CQT23" s="189"/>
      <c r="CQU23" s="189"/>
      <c r="CQV23" s="189"/>
      <c r="CQW23" s="189"/>
      <c r="CQX23" s="189"/>
      <c r="CQY23" s="189"/>
      <c r="CQZ23" s="189"/>
      <c r="CRA23" s="189"/>
      <c r="CRB23" s="189"/>
      <c r="CRC23" s="189"/>
      <c r="CRD23" s="189"/>
      <c r="CRE23" s="189"/>
      <c r="CRF23" s="189"/>
      <c r="CRG23" s="189"/>
      <c r="CRH23" s="189"/>
      <c r="CRI23" s="189"/>
      <c r="CRJ23" s="189"/>
      <c r="CRK23" s="189"/>
      <c r="CRL23" s="189"/>
      <c r="CRM23" s="189"/>
      <c r="CRN23" s="189"/>
      <c r="CRO23" s="189"/>
      <c r="CRP23" s="189"/>
      <c r="CRQ23" s="189"/>
      <c r="CRR23" s="189"/>
      <c r="CRS23" s="189"/>
      <c r="CRT23" s="189"/>
      <c r="CRU23" s="189"/>
      <c r="CRV23" s="189"/>
      <c r="CRW23" s="189"/>
      <c r="CRX23" s="189"/>
      <c r="CRY23" s="189"/>
      <c r="CRZ23" s="189"/>
      <c r="CSA23" s="189"/>
      <c r="CSB23" s="189"/>
      <c r="CSC23" s="189"/>
      <c r="CSD23" s="189"/>
      <c r="CSE23" s="189"/>
      <c r="CSF23" s="189"/>
      <c r="CSG23" s="189"/>
      <c r="CSH23" s="189"/>
      <c r="CSI23" s="189"/>
      <c r="CSJ23" s="189"/>
      <c r="CSK23" s="189"/>
      <c r="CSL23" s="189"/>
      <c r="CSM23" s="189"/>
      <c r="CSN23" s="189"/>
      <c r="CSO23" s="189"/>
      <c r="CSP23" s="189"/>
      <c r="CSQ23" s="189"/>
      <c r="CSR23" s="189"/>
      <c r="CSS23" s="189"/>
      <c r="CST23" s="189"/>
      <c r="CSU23" s="189"/>
      <c r="CSV23" s="189"/>
      <c r="CSW23" s="189"/>
      <c r="CSX23" s="189"/>
      <c r="CSY23" s="189"/>
      <c r="CSZ23" s="189"/>
      <c r="CTA23" s="189"/>
      <c r="CTB23" s="189"/>
      <c r="CTC23" s="189"/>
      <c r="CTD23" s="189"/>
      <c r="CTE23" s="189"/>
      <c r="CTF23" s="189"/>
      <c r="CTG23" s="189"/>
      <c r="CTH23" s="189"/>
      <c r="CTI23" s="189"/>
      <c r="CTJ23" s="189"/>
      <c r="CTK23" s="189"/>
      <c r="CTL23" s="189"/>
      <c r="CTM23" s="189"/>
      <c r="CTN23" s="189"/>
      <c r="CTO23" s="189"/>
      <c r="CTP23" s="189"/>
      <c r="CTQ23" s="189"/>
      <c r="CTR23" s="189"/>
      <c r="CTS23" s="189"/>
      <c r="CTT23" s="189"/>
      <c r="CTU23" s="189"/>
      <c r="CTV23" s="189"/>
      <c r="CTW23" s="189"/>
      <c r="CTX23" s="189"/>
      <c r="CTY23" s="189"/>
      <c r="CTZ23" s="189"/>
      <c r="CUA23" s="189"/>
      <c r="CUB23" s="189"/>
      <c r="CUC23" s="189"/>
      <c r="CUD23" s="189"/>
      <c r="CUE23" s="189"/>
      <c r="CUF23" s="189"/>
      <c r="CUG23" s="189"/>
      <c r="CUH23" s="189"/>
      <c r="CUI23" s="189"/>
      <c r="CUJ23" s="189"/>
      <c r="CUK23" s="189"/>
      <c r="CUL23" s="189"/>
      <c r="CUM23" s="189"/>
      <c r="CUN23" s="189"/>
      <c r="CUO23" s="189"/>
      <c r="CUP23" s="189"/>
      <c r="CUQ23" s="189"/>
      <c r="CUR23" s="189"/>
      <c r="CUS23" s="189"/>
      <c r="CUT23" s="189"/>
      <c r="CUU23" s="189"/>
      <c r="CUV23" s="189"/>
      <c r="CUW23" s="189"/>
      <c r="CUX23" s="189"/>
      <c r="CUY23" s="189"/>
      <c r="CUZ23" s="189"/>
      <c r="CVA23" s="189"/>
      <c r="CVB23" s="189"/>
      <c r="CVC23" s="189"/>
      <c r="CVD23" s="189"/>
      <c r="CVE23" s="189"/>
      <c r="CVF23" s="189"/>
      <c r="CVG23" s="189"/>
      <c r="CVH23" s="189"/>
      <c r="CVI23" s="189"/>
      <c r="CVJ23" s="189"/>
      <c r="CVK23" s="189"/>
      <c r="CVL23" s="189"/>
      <c r="CVM23" s="189"/>
      <c r="CVN23" s="189"/>
      <c r="CVO23" s="189"/>
      <c r="CVP23" s="189"/>
      <c r="CVQ23" s="189"/>
      <c r="CVR23" s="189"/>
      <c r="CVS23" s="189"/>
      <c r="CVT23" s="189"/>
      <c r="CVU23" s="189"/>
      <c r="CVV23" s="189"/>
      <c r="CVW23" s="189"/>
      <c r="CVX23" s="189"/>
      <c r="CVY23" s="189"/>
      <c r="CVZ23" s="189"/>
      <c r="CWA23" s="189"/>
      <c r="CWB23" s="189"/>
      <c r="CWC23" s="189"/>
      <c r="CWD23" s="189"/>
      <c r="CWE23" s="189"/>
      <c r="CWF23" s="189"/>
      <c r="CWG23" s="189"/>
      <c r="CWH23" s="189"/>
      <c r="CWI23" s="189"/>
      <c r="CWJ23" s="189"/>
      <c r="CWK23" s="189"/>
      <c r="CWL23" s="189"/>
      <c r="CWM23" s="189"/>
      <c r="CWN23" s="189"/>
      <c r="CWO23" s="189"/>
      <c r="CWP23" s="189"/>
      <c r="CWQ23" s="189"/>
      <c r="CWR23" s="189"/>
      <c r="CWS23" s="189"/>
      <c r="CWT23" s="189"/>
      <c r="CWU23" s="189"/>
      <c r="CWV23" s="189"/>
      <c r="CWW23" s="189"/>
      <c r="CWX23" s="189"/>
      <c r="CWY23" s="189"/>
      <c r="CWZ23" s="189"/>
      <c r="CXA23" s="189"/>
      <c r="CXB23" s="189"/>
      <c r="CXC23" s="189"/>
      <c r="CXD23" s="189"/>
      <c r="CXE23" s="189"/>
      <c r="CXF23" s="189"/>
      <c r="CXG23" s="189"/>
      <c r="CXH23" s="189"/>
      <c r="CXI23" s="189"/>
      <c r="CXJ23" s="189"/>
      <c r="CXK23" s="189"/>
      <c r="CXL23" s="189"/>
      <c r="CXM23" s="189"/>
      <c r="CXN23" s="189"/>
      <c r="CXO23" s="189"/>
      <c r="CXP23" s="189"/>
      <c r="CXQ23" s="189"/>
      <c r="CXR23" s="189"/>
      <c r="CXS23" s="189"/>
      <c r="CXT23" s="189"/>
      <c r="CXU23" s="189"/>
      <c r="CXV23" s="189"/>
      <c r="CXW23" s="189"/>
      <c r="CXX23" s="189"/>
      <c r="CXY23" s="189"/>
      <c r="CXZ23" s="189"/>
      <c r="CYA23" s="189"/>
      <c r="CYB23" s="189"/>
      <c r="CYC23" s="189"/>
      <c r="CYD23" s="189"/>
      <c r="CYE23" s="189"/>
      <c r="CYF23" s="189"/>
      <c r="CYG23" s="189"/>
      <c r="CYH23" s="189"/>
      <c r="CYI23" s="189"/>
      <c r="CYJ23" s="189"/>
      <c r="CYK23" s="189"/>
      <c r="CYL23" s="189"/>
      <c r="CYM23" s="189"/>
      <c r="CYN23" s="189"/>
      <c r="CYO23" s="189"/>
      <c r="CYP23" s="189"/>
      <c r="CYQ23" s="189"/>
      <c r="CYR23" s="189"/>
      <c r="CYS23" s="189"/>
      <c r="CYT23" s="189"/>
      <c r="CYU23" s="189"/>
      <c r="CYV23" s="189"/>
      <c r="CYW23" s="189"/>
      <c r="CYX23" s="189"/>
      <c r="CYY23" s="189"/>
      <c r="CYZ23" s="189"/>
      <c r="CZA23" s="189"/>
      <c r="CZB23" s="189"/>
      <c r="CZC23" s="189"/>
      <c r="CZD23" s="189"/>
      <c r="CZE23" s="189"/>
      <c r="CZF23" s="189"/>
      <c r="CZG23" s="189"/>
      <c r="CZH23" s="189"/>
      <c r="CZI23" s="189"/>
      <c r="CZJ23" s="189"/>
      <c r="CZK23" s="189"/>
      <c r="CZL23" s="189"/>
      <c r="CZM23" s="189"/>
      <c r="CZN23" s="189"/>
      <c r="CZO23" s="189"/>
      <c r="CZP23" s="189"/>
      <c r="CZQ23" s="189"/>
      <c r="CZR23" s="189"/>
      <c r="CZS23" s="189"/>
      <c r="CZT23" s="189"/>
      <c r="CZU23" s="189"/>
      <c r="CZV23" s="189"/>
      <c r="CZW23" s="189"/>
      <c r="CZX23" s="189"/>
      <c r="CZY23" s="189"/>
      <c r="CZZ23" s="189"/>
      <c r="DAA23" s="189"/>
      <c r="DAB23" s="189"/>
      <c r="DAC23" s="189"/>
      <c r="DAD23" s="189"/>
      <c r="DAE23" s="189"/>
      <c r="DAF23" s="189"/>
      <c r="DAG23" s="189"/>
      <c r="DAH23" s="189"/>
      <c r="DAI23" s="189"/>
      <c r="DAJ23" s="189"/>
      <c r="DAK23" s="189"/>
      <c r="DAL23" s="189"/>
      <c r="DAM23" s="189"/>
      <c r="DAN23" s="189"/>
      <c r="DAO23" s="189"/>
      <c r="DAP23" s="189"/>
      <c r="DAQ23" s="189"/>
      <c r="DAR23" s="189"/>
      <c r="DAS23" s="189"/>
      <c r="DAT23" s="189"/>
      <c r="DAU23" s="189"/>
      <c r="DAV23" s="189"/>
      <c r="DAW23" s="189"/>
      <c r="DAX23" s="189"/>
      <c r="DAY23" s="189"/>
      <c r="DAZ23" s="189"/>
      <c r="DBA23" s="189"/>
      <c r="DBB23" s="189"/>
      <c r="DBC23" s="189"/>
      <c r="DBD23" s="189"/>
      <c r="DBE23" s="189"/>
      <c r="DBF23" s="189"/>
      <c r="DBG23" s="189"/>
      <c r="DBH23" s="189"/>
      <c r="DBI23" s="189"/>
      <c r="DBJ23" s="189"/>
      <c r="DBK23" s="189"/>
      <c r="DBL23" s="189"/>
      <c r="DBM23" s="189"/>
      <c r="DBN23" s="189"/>
      <c r="DBO23" s="189"/>
      <c r="DBP23" s="189"/>
      <c r="DBQ23" s="189"/>
      <c r="DBR23" s="189"/>
      <c r="DBS23" s="189"/>
      <c r="DBT23" s="189"/>
      <c r="DBU23" s="189"/>
      <c r="DBV23" s="189"/>
      <c r="DBW23" s="189"/>
      <c r="DBX23" s="189"/>
      <c r="DBY23" s="189"/>
      <c r="DBZ23" s="189"/>
      <c r="DCA23" s="189"/>
      <c r="DCB23" s="189"/>
      <c r="DCC23" s="189"/>
      <c r="DCD23" s="189"/>
      <c r="DCE23" s="189"/>
      <c r="DCF23" s="189"/>
      <c r="DCG23" s="189"/>
      <c r="DCH23" s="189"/>
      <c r="DCI23" s="189"/>
      <c r="DCJ23" s="189"/>
      <c r="DCK23" s="189"/>
      <c r="DCL23" s="189"/>
      <c r="DCM23" s="189"/>
      <c r="DCN23" s="189"/>
      <c r="DCO23" s="189"/>
      <c r="DCP23" s="189"/>
      <c r="DCQ23" s="189"/>
      <c r="DCR23" s="189"/>
      <c r="DCS23" s="189"/>
      <c r="DCT23" s="189"/>
      <c r="DCU23" s="189"/>
      <c r="DCV23" s="189"/>
      <c r="DCW23" s="189"/>
      <c r="DCX23" s="189"/>
      <c r="DCY23" s="189"/>
      <c r="DCZ23" s="189"/>
      <c r="DDA23" s="189"/>
      <c r="DDB23" s="189"/>
      <c r="DDC23" s="189"/>
      <c r="DDD23" s="189"/>
      <c r="DDE23" s="189"/>
      <c r="DDF23" s="189"/>
      <c r="DDG23" s="189"/>
      <c r="DDH23" s="189"/>
      <c r="DDI23" s="189"/>
      <c r="DDJ23" s="189"/>
      <c r="DDK23" s="189"/>
      <c r="DDL23" s="189"/>
      <c r="DDM23" s="189"/>
      <c r="DDN23" s="189"/>
      <c r="DDO23" s="189"/>
      <c r="DDP23" s="189"/>
      <c r="DDQ23" s="189"/>
      <c r="DDR23" s="189"/>
      <c r="DDS23" s="189"/>
      <c r="DDT23" s="189"/>
      <c r="DDU23" s="189"/>
      <c r="DDV23" s="189"/>
      <c r="DDW23" s="189"/>
      <c r="DDX23" s="189"/>
      <c r="DDY23" s="189"/>
      <c r="DDZ23" s="189"/>
      <c r="DEA23" s="189"/>
      <c r="DEB23" s="189"/>
      <c r="DEC23" s="189"/>
      <c r="DED23" s="189"/>
      <c r="DEE23" s="189"/>
      <c r="DEF23" s="189"/>
      <c r="DEG23" s="189"/>
      <c r="DEH23" s="189"/>
      <c r="DEI23" s="189"/>
      <c r="DEJ23" s="189"/>
      <c r="DEK23" s="189"/>
      <c r="DEL23" s="189"/>
      <c r="DEM23" s="189"/>
      <c r="DEN23" s="189"/>
      <c r="DEO23" s="189"/>
      <c r="DEP23" s="189"/>
      <c r="DEQ23" s="189"/>
      <c r="DER23" s="189"/>
      <c r="DES23" s="189"/>
      <c r="DET23" s="189"/>
      <c r="DEU23" s="189"/>
      <c r="DEV23" s="189"/>
      <c r="DEW23" s="189"/>
      <c r="DEX23" s="189"/>
      <c r="DEY23" s="189"/>
      <c r="DEZ23" s="189"/>
      <c r="DFA23" s="189"/>
      <c r="DFB23" s="189"/>
      <c r="DFC23" s="189"/>
      <c r="DFD23" s="189"/>
      <c r="DFE23" s="189"/>
      <c r="DFF23" s="189"/>
      <c r="DFG23" s="189"/>
      <c r="DFH23" s="189"/>
      <c r="DFI23" s="189"/>
      <c r="DFJ23" s="189"/>
      <c r="DFK23" s="189"/>
      <c r="DFL23" s="189"/>
      <c r="DFM23" s="189"/>
      <c r="DFN23" s="189"/>
      <c r="DFO23" s="189"/>
      <c r="DFP23" s="189"/>
      <c r="DFQ23" s="189"/>
      <c r="DFR23" s="189"/>
      <c r="DFS23" s="189"/>
      <c r="DFT23" s="189"/>
      <c r="DFU23" s="189"/>
      <c r="DFV23" s="189"/>
      <c r="DFW23" s="189"/>
      <c r="DFX23" s="189"/>
      <c r="DFY23" s="189"/>
      <c r="DFZ23" s="189"/>
      <c r="DGA23" s="189"/>
      <c r="DGB23" s="189"/>
      <c r="DGC23" s="189"/>
      <c r="DGD23" s="189"/>
      <c r="DGE23" s="189"/>
      <c r="DGF23" s="189"/>
      <c r="DGG23" s="189"/>
      <c r="DGH23" s="189"/>
      <c r="DGI23" s="189"/>
      <c r="DGJ23" s="189"/>
      <c r="DGK23" s="189"/>
      <c r="DGL23" s="189"/>
      <c r="DGM23" s="189"/>
      <c r="DGN23" s="189"/>
      <c r="DGO23" s="189"/>
      <c r="DGP23" s="189"/>
      <c r="DGQ23" s="189"/>
      <c r="DGR23" s="189"/>
      <c r="DGS23" s="189"/>
      <c r="DGT23" s="189"/>
      <c r="DGU23" s="189"/>
      <c r="DGV23" s="189"/>
      <c r="DGW23" s="189"/>
      <c r="DGX23" s="189"/>
      <c r="DGY23" s="189"/>
      <c r="DGZ23" s="189"/>
      <c r="DHA23" s="189"/>
      <c r="DHB23" s="189"/>
      <c r="DHC23" s="189"/>
      <c r="DHD23" s="189"/>
      <c r="DHE23" s="189"/>
      <c r="DHF23" s="189"/>
      <c r="DHG23" s="189"/>
      <c r="DHH23" s="189"/>
      <c r="DHI23" s="189"/>
      <c r="DHJ23" s="189"/>
      <c r="DHK23" s="189"/>
      <c r="DHL23" s="189"/>
      <c r="DHM23" s="189"/>
      <c r="DHN23" s="189"/>
      <c r="DHO23" s="189"/>
      <c r="DHP23" s="189"/>
      <c r="DHQ23" s="189"/>
      <c r="DHR23" s="189"/>
      <c r="DHS23" s="189"/>
      <c r="DHT23" s="189"/>
      <c r="DHU23" s="189"/>
      <c r="DHV23" s="189"/>
      <c r="DHW23" s="189"/>
      <c r="DHX23" s="189"/>
      <c r="DHY23" s="189"/>
      <c r="DHZ23" s="189"/>
      <c r="DIA23" s="189"/>
      <c r="DIB23" s="189"/>
      <c r="DIC23" s="189"/>
      <c r="DID23" s="189"/>
      <c r="DIE23" s="189"/>
      <c r="DIF23" s="189"/>
      <c r="DIG23" s="189"/>
      <c r="DIH23" s="189"/>
      <c r="DII23" s="189"/>
      <c r="DIJ23" s="189"/>
      <c r="DIK23" s="189"/>
      <c r="DIL23" s="189"/>
      <c r="DIM23" s="189"/>
      <c r="DIN23" s="189"/>
      <c r="DIO23" s="189"/>
      <c r="DIP23" s="189"/>
      <c r="DIQ23" s="189"/>
      <c r="DIR23" s="189"/>
      <c r="DIS23" s="189"/>
      <c r="DIT23" s="189"/>
      <c r="DIU23" s="189"/>
      <c r="DIV23" s="189"/>
      <c r="DIW23" s="189"/>
      <c r="DIX23" s="189"/>
      <c r="DIY23" s="189"/>
      <c r="DIZ23" s="189"/>
      <c r="DJA23" s="189"/>
      <c r="DJB23" s="189"/>
      <c r="DJC23" s="189"/>
      <c r="DJD23" s="189"/>
      <c r="DJE23" s="189"/>
      <c r="DJF23" s="189"/>
      <c r="DJG23" s="189"/>
      <c r="DJH23" s="189"/>
      <c r="DJI23" s="189"/>
      <c r="DJJ23" s="189"/>
      <c r="DJK23" s="189"/>
      <c r="DJL23" s="189"/>
      <c r="DJM23" s="189"/>
      <c r="DJN23" s="189"/>
      <c r="DJO23" s="189"/>
      <c r="DJP23" s="189"/>
      <c r="DJQ23" s="189"/>
      <c r="DJR23" s="189"/>
      <c r="DJS23" s="189"/>
      <c r="DJT23" s="189"/>
      <c r="DJU23" s="189"/>
      <c r="DJV23" s="189"/>
      <c r="DJW23" s="189"/>
      <c r="DJX23" s="189"/>
      <c r="DJY23" s="189"/>
      <c r="DJZ23" s="189"/>
      <c r="DKA23" s="189"/>
      <c r="DKB23" s="189"/>
      <c r="DKC23" s="189"/>
      <c r="DKD23" s="189"/>
      <c r="DKE23" s="189"/>
      <c r="DKF23" s="189"/>
      <c r="DKG23" s="189"/>
      <c r="DKH23" s="189"/>
      <c r="DKI23" s="189"/>
      <c r="DKJ23" s="189"/>
      <c r="DKK23" s="189"/>
      <c r="DKL23" s="189"/>
      <c r="DKM23" s="189"/>
      <c r="DKN23" s="189"/>
      <c r="DKO23" s="189"/>
      <c r="DKP23" s="189"/>
      <c r="DKQ23" s="189"/>
      <c r="DKR23" s="189"/>
      <c r="DKS23" s="189"/>
      <c r="DKT23" s="189"/>
      <c r="DKU23" s="189"/>
      <c r="DKV23" s="189"/>
      <c r="DKW23" s="189"/>
      <c r="DKX23" s="189"/>
      <c r="DKY23" s="189"/>
      <c r="DKZ23" s="189"/>
      <c r="DLA23" s="189"/>
      <c r="DLB23" s="189"/>
      <c r="DLC23" s="189"/>
      <c r="DLD23" s="189"/>
      <c r="DLE23" s="189"/>
      <c r="DLF23" s="189"/>
      <c r="DLG23" s="189"/>
      <c r="DLH23" s="189"/>
      <c r="DLI23" s="189"/>
      <c r="DLJ23" s="189"/>
      <c r="DLK23" s="189"/>
      <c r="DLL23" s="189"/>
      <c r="DLM23" s="189"/>
      <c r="DLN23" s="189"/>
      <c r="DLO23" s="189"/>
      <c r="DLP23" s="189"/>
      <c r="DLQ23" s="189"/>
      <c r="DLR23" s="189"/>
      <c r="DLS23" s="189"/>
      <c r="DLT23" s="189"/>
      <c r="DLU23" s="189"/>
      <c r="DLV23" s="189"/>
      <c r="DLW23" s="189"/>
      <c r="DLX23" s="189"/>
      <c r="DLY23" s="189"/>
      <c r="DLZ23" s="189"/>
      <c r="DMA23" s="189"/>
      <c r="DMB23" s="189"/>
      <c r="DMC23" s="189"/>
      <c r="DMD23" s="189"/>
      <c r="DME23" s="189"/>
      <c r="DMF23" s="189"/>
      <c r="DMG23" s="189"/>
      <c r="DMH23" s="189"/>
      <c r="DMI23" s="189"/>
      <c r="DMJ23" s="189"/>
      <c r="DMK23" s="189"/>
      <c r="DML23" s="189"/>
      <c r="DMM23" s="189"/>
      <c r="DMN23" s="189"/>
      <c r="DMO23" s="189"/>
      <c r="DMP23" s="189"/>
      <c r="DMQ23" s="189"/>
      <c r="DMR23" s="189"/>
      <c r="DMS23" s="189"/>
      <c r="DMT23" s="189"/>
      <c r="DMU23" s="189"/>
      <c r="DMV23" s="189"/>
      <c r="DMW23" s="189"/>
      <c r="DMX23" s="189"/>
      <c r="DMY23" s="189"/>
      <c r="DMZ23" s="189"/>
      <c r="DNA23" s="189"/>
      <c r="DNB23" s="189"/>
      <c r="DNC23" s="189"/>
      <c r="DND23" s="189"/>
      <c r="DNE23" s="189"/>
      <c r="DNF23" s="189"/>
      <c r="DNG23" s="189"/>
      <c r="DNH23" s="189"/>
      <c r="DNI23" s="189"/>
      <c r="DNJ23" s="189"/>
      <c r="DNK23" s="189"/>
      <c r="DNL23" s="189"/>
      <c r="DNM23" s="189"/>
      <c r="DNN23" s="189"/>
      <c r="DNO23" s="189"/>
      <c r="DNP23" s="189"/>
      <c r="DNQ23" s="189"/>
      <c r="DNR23" s="189"/>
      <c r="DNS23" s="189"/>
      <c r="DNT23" s="189"/>
      <c r="DNU23" s="189"/>
      <c r="DNV23" s="189"/>
      <c r="DNW23" s="189"/>
      <c r="DNX23" s="189"/>
      <c r="DNY23" s="189"/>
      <c r="DNZ23" s="189"/>
      <c r="DOA23" s="189"/>
      <c r="DOB23" s="189"/>
      <c r="DOC23" s="189"/>
      <c r="DOD23" s="189"/>
      <c r="DOE23" s="189"/>
      <c r="DOF23" s="189"/>
      <c r="DOG23" s="189"/>
      <c r="DOH23" s="189"/>
      <c r="DOI23" s="189"/>
      <c r="DOJ23" s="189"/>
      <c r="DOK23" s="189"/>
      <c r="DOL23" s="189"/>
      <c r="DOM23" s="189"/>
      <c r="DON23" s="189"/>
      <c r="DOO23" s="189"/>
      <c r="DOP23" s="189"/>
      <c r="DOQ23" s="189"/>
      <c r="DOR23" s="189"/>
      <c r="DOS23" s="189"/>
      <c r="DOT23" s="189"/>
      <c r="DOU23" s="189"/>
      <c r="DOV23" s="189"/>
      <c r="DOW23" s="189"/>
      <c r="DOX23" s="189"/>
      <c r="DOY23" s="189"/>
      <c r="DOZ23" s="189"/>
      <c r="DPA23" s="189"/>
      <c r="DPB23" s="189"/>
      <c r="DPC23" s="189"/>
      <c r="DPD23" s="189"/>
      <c r="DPE23" s="189"/>
      <c r="DPF23" s="189"/>
      <c r="DPG23" s="189"/>
      <c r="DPH23" s="189"/>
      <c r="DPI23" s="189"/>
      <c r="DPJ23" s="189"/>
      <c r="DPK23" s="189"/>
      <c r="DPL23" s="189"/>
      <c r="DPM23" s="189"/>
      <c r="DPN23" s="189"/>
      <c r="DPO23" s="189"/>
      <c r="DPP23" s="189"/>
      <c r="DPQ23" s="189"/>
      <c r="DPR23" s="189"/>
      <c r="DPS23" s="189"/>
      <c r="DPT23" s="189"/>
      <c r="DPU23" s="189"/>
      <c r="DPV23" s="189"/>
      <c r="DPW23" s="189"/>
      <c r="DPX23" s="189"/>
      <c r="DPY23" s="189"/>
      <c r="DPZ23" s="189"/>
      <c r="DQA23" s="189"/>
      <c r="DQB23" s="189"/>
      <c r="DQC23" s="189"/>
      <c r="DQD23" s="189"/>
      <c r="DQE23" s="189"/>
      <c r="DQF23" s="189"/>
      <c r="DQG23" s="189"/>
      <c r="DQH23" s="189"/>
      <c r="DQI23" s="189"/>
      <c r="DQJ23" s="189"/>
      <c r="DQK23" s="189"/>
      <c r="DQL23" s="189"/>
      <c r="DQM23" s="189"/>
      <c r="DQN23" s="189"/>
      <c r="DQO23" s="189"/>
      <c r="DQP23" s="189"/>
      <c r="DQQ23" s="189"/>
      <c r="DQR23" s="189"/>
      <c r="DQS23" s="189"/>
      <c r="DQT23" s="189"/>
      <c r="DQU23" s="189"/>
      <c r="DQV23" s="189"/>
      <c r="DQW23" s="189"/>
      <c r="DQX23" s="189"/>
      <c r="DQY23" s="189"/>
      <c r="DQZ23" s="189"/>
      <c r="DRA23" s="189"/>
      <c r="DRB23" s="189"/>
      <c r="DRC23" s="189"/>
      <c r="DRD23" s="189"/>
      <c r="DRE23" s="189"/>
      <c r="DRF23" s="189"/>
      <c r="DRG23" s="189"/>
      <c r="DRH23" s="189"/>
      <c r="DRI23" s="189"/>
      <c r="DRJ23" s="189"/>
      <c r="DRK23" s="189"/>
      <c r="DRL23" s="189"/>
      <c r="DRM23" s="189"/>
      <c r="DRN23" s="189"/>
      <c r="DRO23" s="189"/>
      <c r="DRP23" s="189"/>
      <c r="DRQ23" s="189"/>
      <c r="DRR23" s="189"/>
      <c r="DRS23" s="189"/>
      <c r="DRT23" s="189"/>
      <c r="DRU23" s="189"/>
      <c r="DRV23" s="189"/>
      <c r="DRW23" s="189"/>
      <c r="DRX23" s="189"/>
      <c r="DRY23" s="189"/>
      <c r="DRZ23" s="189"/>
      <c r="DSA23" s="189"/>
      <c r="DSB23" s="189"/>
      <c r="DSC23" s="189"/>
      <c r="DSD23" s="189"/>
      <c r="DSE23" s="189"/>
      <c r="DSF23" s="189"/>
      <c r="DSG23" s="189"/>
      <c r="DSH23" s="189"/>
      <c r="DSI23" s="189"/>
      <c r="DSJ23" s="189"/>
      <c r="DSK23" s="189"/>
      <c r="DSL23" s="189"/>
      <c r="DSM23" s="189"/>
      <c r="DSN23" s="189"/>
      <c r="DSO23" s="189"/>
      <c r="DSP23" s="189"/>
      <c r="DSQ23" s="189"/>
      <c r="DSR23" s="189"/>
      <c r="DSS23" s="189"/>
      <c r="DST23" s="189"/>
      <c r="DSU23" s="189"/>
      <c r="DSV23" s="189"/>
      <c r="DSW23" s="189"/>
      <c r="DSX23" s="189"/>
      <c r="DSY23" s="189"/>
      <c r="DSZ23" s="189"/>
      <c r="DTA23" s="189"/>
      <c r="DTB23" s="189"/>
      <c r="DTC23" s="189"/>
      <c r="DTD23" s="189"/>
      <c r="DTE23" s="189"/>
      <c r="DTF23" s="189"/>
      <c r="DTG23" s="189"/>
      <c r="DTH23" s="189"/>
      <c r="DTI23" s="189"/>
      <c r="DTJ23" s="189"/>
      <c r="DTK23" s="189"/>
      <c r="DTL23" s="189"/>
      <c r="DTM23" s="189"/>
      <c r="DTN23" s="189"/>
      <c r="DTO23" s="189"/>
      <c r="DTP23" s="189"/>
      <c r="DTQ23" s="189"/>
      <c r="DTR23" s="189"/>
      <c r="DTS23" s="189"/>
      <c r="DTT23" s="189"/>
      <c r="DTU23" s="189"/>
      <c r="DTV23" s="189"/>
      <c r="DTW23" s="189"/>
      <c r="DTX23" s="189"/>
      <c r="DTY23" s="189"/>
      <c r="DTZ23" s="189"/>
      <c r="DUA23" s="189"/>
      <c r="DUB23" s="189"/>
      <c r="DUC23" s="189"/>
      <c r="DUD23" s="189"/>
      <c r="DUE23" s="189"/>
      <c r="DUF23" s="189"/>
      <c r="DUG23" s="189"/>
      <c r="DUH23" s="189"/>
      <c r="DUI23" s="189"/>
      <c r="DUJ23" s="189"/>
      <c r="DUK23" s="189"/>
      <c r="DUL23" s="189"/>
      <c r="DUM23" s="189"/>
      <c r="DUN23" s="189"/>
      <c r="DUO23" s="189"/>
      <c r="DUP23" s="189"/>
      <c r="DUQ23" s="189"/>
      <c r="DUR23" s="189"/>
      <c r="DUS23" s="189"/>
      <c r="DUT23" s="189"/>
      <c r="DUU23" s="189"/>
      <c r="DUV23" s="189"/>
      <c r="DUW23" s="189"/>
      <c r="DUX23" s="189"/>
      <c r="DUY23" s="189"/>
      <c r="DUZ23" s="189"/>
      <c r="DVA23" s="189"/>
      <c r="DVB23" s="189"/>
      <c r="DVC23" s="189"/>
      <c r="DVD23" s="189"/>
      <c r="DVE23" s="189"/>
      <c r="DVF23" s="189"/>
      <c r="DVG23" s="189"/>
      <c r="DVH23" s="189"/>
      <c r="DVI23" s="189"/>
      <c r="DVJ23" s="189"/>
      <c r="DVK23" s="189"/>
      <c r="DVL23" s="189"/>
      <c r="DVM23" s="189"/>
      <c r="DVN23" s="189"/>
      <c r="DVO23" s="189"/>
      <c r="DVP23" s="189"/>
      <c r="DVQ23" s="189"/>
      <c r="DVR23" s="189"/>
      <c r="DVS23" s="189"/>
      <c r="DVT23" s="189"/>
      <c r="DVU23" s="189"/>
      <c r="DVV23" s="189"/>
      <c r="DVW23" s="189"/>
      <c r="DVX23" s="189"/>
      <c r="DVY23" s="189"/>
      <c r="DVZ23" s="189"/>
      <c r="DWA23" s="189"/>
      <c r="DWB23" s="189"/>
      <c r="DWC23" s="189"/>
      <c r="DWD23" s="189"/>
      <c r="DWE23" s="189"/>
      <c r="DWF23" s="189"/>
      <c r="DWG23" s="189"/>
      <c r="DWH23" s="189"/>
      <c r="DWI23" s="189"/>
      <c r="DWJ23" s="189"/>
      <c r="DWK23" s="189"/>
      <c r="DWL23" s="189"/>
      <c r="DWM23" s="189"/>
      <c r="DWN23" s="189"/>
      <c r="DWO23" s="189"/>
      <c r="DWP23" s="189"/>
      <c r="DWQ23" s="189"/>
      <c r="DWR23" s="189"/>
      <c r="DWS23" s="189"/>
      <c r="DWT23" s="189"/>
      <c r="DWU23" s="189"/>
      <c r="DWV23" s="189"/>
      <c r="DWW23" s="189"/>
      <c r="DWX23" s="189"/>
      <c r="DWY23" s="189"/>
      <c r="DWZ23" s="189"/>
      <c r="DXA23" s="189"/>
      <c r="DXB23" s="189"/>
      <c r="DXC23" s="189"/>
      <c r="DXD23" s="189"/>
      <c r="DXE23" s="189"/>
      <c r="DXF23" s="189"/>
      <c r="DXG23" s="189"/>
      <c r="DXH23" s="189"/>
      <c r="DXI23" s="189"/>
      <c r="DXJ23" s="189"/>
      <c r="DXK23" s="189"/>
      <c r="DXL23" s="189"/>
      <c r="DXM23" s="189"/>
      <c r="DXN23" s="189"/>
      <c r="DXO23" s="189"/>
      <c r="DXP23" s="189"/>
      <c r="DXQ23" s="189"/>
      <c r="DXR23" s="189"/>
      <c r="DXS23" s="189"/>
      <c r="DXT23" s="189"/>
      <c r="DXU23" s="189"/>
      <c r="DXV23" s="189"/>
      <c r="DXW23" s="189"/>
      <c r="DXX23" s="189"/>
      <c r="DXY23" s="189"/>
      <c r="DXZ23" s="189"/>
      <c r="DYA23" s="189"/>
      <c r="DYB23" s="189"/>
      <c r="DYC23" s="189"/>
      <c r="DYD23" s="189"/>
      <c r="DYE23" s="189"/>
      <c r="DYF23" s="189"/>
      <c r="DYG23" s="189"/>
      <c r="DYH23" s="189"/>
      <c r="DYI23" s="189"/>
      <c r="DYJ23" s="189"/>
      <c r="DYK23" s="189"/>
      <c r="DYL23" s="189"/>
      <c r="DYM23" s="189"/>
      <c r="DYN23" s="189"/>
      <c r="DYO23" s="189"/>
      <c r="DYP23" s="189"/>
      <c r="DYQ23" s="189"/>
      <c r="DYR23" s="189"/>
      <c r="DYS23" s="189"/>
      <c r="DYT23" s="189"/>
      <c r="DYU23" s="189"/>
      <c r="DYV23" s="189"/>
      <c r="DYW23" s="189"/>
      <c r="DYX23" s="189"/>
      <c r="DYY23" s="189"/>
      <c r="DYZ23" s="189"/>
      <c r="DZA23" s="189"/>
      <c r="DZB23" s="189"/>
      <c r="DZC23" s="189"/>
      <c r="DZD23" s="189"/>
      <c r="DZE23" s="189"/>
      <c r="DZF23" s="189"/>
      <c r="DZG23" s="189"/>
      <c r="DZH23" s="189"/>
      <c r="DZI23" s="189"/>
      <c r="DZJ23" s="189"/>
      <c r="DZK23" s="189"/>
      <c r="DZL23" s="189"/>
      <c r="DZM23" s="189"/>
      <c r="DZN23" s="189"/>
      <c r="DZO23" s="189"/>
      <c r="DZP23" s="189"/>
      <c r="DZQ23" s="189"/>
      <c r="DZR23" s="189"/>
      <c r="DZS23" s="189"/>
      <c r="DZT23" s="189"/>
      <c r="DZU23" s="189"/>
      <c r="DZV23" s="189"/>
      <c r="DZW23" s="189"/>
      <c r="DZX23" s="189"/>
      <c r="DZY23" s="189"/>
      <c r="DZZ23" s="189"/>
      <c r="EAA23" s="189"/>
      <c r="EAB23" s="189"/>
      <c r="EAC23" s="189"/>
      <c r="EAD23" s="189"/>
      <c r="EAE23" s="189"/>
      <c r="EAF23" s="189"/>
      <c r="EAG23" s="189"/>
      <c r="EAH23" s="189"/>
      <c r="EAI23" s="189"/>
      <c r="EAJ23" s="189"/>
      <c r="EAK23" s="189"/>
      <c r="EAL23" s="189"/>
      <c r="EAM23" s="189"/>
      <c r="EAN23" s="189"/>
      <c r="EAO23" s="189"/>
      <c r="EAP23" s="189"/>
      <c r="EAQ23" s="189"/>
      <c r="EAR23" s="189"/>
      <c r="EAS23" s="189"/>
      <c r="EAT23" s="189"/>
      <c r="EAU23" s="189"/>
      <c r="EAV23" s="189"/>
      <c r="EAW23" s="189"/>
      <c r="EAX23" s="189"/>
      <c r="EAY23" s="189"/>
      <c r="EAZ23" s="189"/>
      <c r="EBA23" s="189"/>
      <c r="EBB23" s="189"/>
      <c r="EBC23" s="189"/>
      <c r="EBD23" s="189"/>
      <c r="EBE23" s="189"/>
      <c r="EBF23" s="189"/>
      <c r="EBG23" s="189"/>
      <c r="EBH23" s="189"/>
      <c r="EBI23" s="189"/>
      <c r="EBJ23" s="189"/>
      <c r="EBK23" s="189"/>
      <c r="EBL23" s="189"/>
      <c r="EBM23" s="189"/>
      <c r="EBN23" s="189"/>
      <c r="EBO23" s="189"/>
      <c r="EBP23" s="189"/>
      <c r="EBQ23" s="189"/>
      <c r="EBR23" s="189"/>
      <c r="EBS23" s="189"/>
      <c r="EBT23" s="189"/>
      <c r="EBU23" s="189"/>
      <c r="EBV23" s="189"/>
      <c r="EBW23" s="189"/>
      <c r="EBX23" s="189"/>
      <c r="EBY23" s="189"/>
      <c r="EBZ23" s="189"/>
      <c r="ECA23" s="189"/>
      <c r="ECB23" s="189"/>
      <c r="ECC23" s="189"/>
      <c r="ECD23" s="189"/>
      <c r="ECE23" s="189"/>
      <c r="ECF23" s="189"/>
      <c r="ECG23" s="189"/>
      <c r="ECH23" s="189"/>
      <c r="ECI23" s="189"/>
      <c r="ECJ23" s="189"/>
      <c r="ECK23" s="189"/>
      <c r="ECL23" s="189"/>
      <c r="ECM23" s="189"/>
      <c r="ECN23" s="189"/>
      <c r="ECO23" s="189"/>
      <c r="ECP23" s="189"/>
      <c r="ECQ23" s="189"/>
      <c r="ECR23" s="189"/>
      <c r="ECS23" s="189"/>
      <c r="ECT23" s="189"/>
      <c r="ECU23" s="189"/>
      <c r="ECV23" s="189"/>
      <c r="ECW23" s="189"/>
      <c r="ECX23" s="189"/>
      <c r="ECY23" s="189"/>
      <c r="ECZ23" s="189"/>
      <c r="EDA23" s="189"/>
      <c r="EDB23" s="189"/>
      <c r="EDC23" s="189"/>
      <c r="EDD23" s="189"/>
      <c r="EDE23" s="189"/>
      <c r="EDF23" s="189"/>
      <c r="EDG23" s="189"/>
      <c r="EDH23" s="189"/>
      <c r="EDI23" s="189"/>
      <c r="EDJ23" s="189"/>
      <c r="EDK23" s="189"/>
      <c r="EDL23" s="189"/>
      <c r="EDM23" s="189"/>
      <c r="EDN23" s="189"/>
      <c r="EDO23" s="189"/>
      <c r="EDP23" s="189"/>
      <c r="EDQ23" s="189"/>
      <c r="EDR23" s="189"/>
      <c r="EDS23" s="189"/>
      <c r="EDT23" s="189"/>
      <c r="EDU23" s="189"/>
      <c r="EDV23" s="189"/>
      <c r="EDW23" s="189"/>
      <c r="EDX23" s="189"/>
      <c r="EDY23" s="189"/>
      <c r="EDZ23" s="189"/>
      <c r="EEA23" s="189"/>
      <c r="EEB23" s="189"/>
      <c r="EEC23" s="189"/>
      <c r="EED23" s="189"/>
      <c r="EEE23" s="189"/>
      <c r="EEF23" s="189"/>
      <c r="EEG23" s="189"/>
      <c r="EEH23" s="189"/>
      <c r="EEI23" s="189"/>
      <c r="EEJ23" s="189"/>
      <c r="EEK23" s="189"/>
      <c r="EEL23" s="189"/>
      <c r="EEM23" s="189"/>
      <c r="EEN23" s="189"/>
      <c r="EEO23" s="189"/>
      <c r="EEP23" s="189"/>
      <c r="EEQ23" s="189"/>
      <c r="EER23" s="189"/>
      <c r="EES23" s="189"/>
      <c r="EET23" s="189"/>
      <c r="EEU23" s="189"/>
      <c r="EEV23" s="189"/>
      <c r="EEW23" s="189"/>
      <c r="EEX23" s="189"/>
      <c r="EEY23" s="189"/>
      <c r="EEZ23" s="189"/>
      <c r="EFA23" s="189"/>
      <c r="EFB23" s="189"/>
      <c r="EFC23" s="189"/>
      <c r="EFD23" s="189"/>
      <c r="EFE23" s="189"/>
      <c r="EFF23" s="189"/>
      <c r="EFG23" s="189"/>
      <c r="EFH23" s="189"/>
      <c r="EFI23" s="189"/>
      <c r="EFJ23" s="189"/>
      <c r="EFK23" s="189"/>
      <c r="EFL23" s="189"/>
      <c r="EFM23" s="189"/>
      <c r="EFN23" s="189"/>
      <c r="EFO23" s="189"/>
      <c r="EFP23" s="189"/>
      <c r="EFQ23" s="189"/>
      <c r="EFR23" s="189"/>
      <c r="EFS23" s="189"/>
      <c r="EFT23" s="189"/>
      <c r="EFU23" s="189"/>
      <c r="EFV23" s="189"/>
      <c r="EFW23" s="189"/>
      <c r="EFX23" s="189"/>
      <c r="EFY23" s="189"/>
      <c r="EFZ23" s="189"/>
      <c r="EGA23" s="189"/>
      <c r="EGB23" s="189"/>
      <c r="EGC23" s="189"/>
      <c r="EGD23" s="189"/>
      <c r="EGE23" s="189"/>
      <c r="EGF23" s="189"/>
      <c r="EGG23" s="189"/>
      <c r="EGH23" s="189"/>
      <c r="EGI23" s="189"/>
      <c r="EGJ23" s="189"/>
      <c r="EGK23" s="189"/>
      <c r="EGL23" s="189"/>
      <c r="EGM23" s="189"/>
      <c r="EGN23" s="189"/>
      <c r="EGO23" s="189"/>
      <c r="EGP23" s="189"/>
      <c r="EGQ23" s="189"/>
      <c r="EGR23" s="189"/>
      <c r="EGS23" s="189"/>
      <c r="EGT23" s="189"/>
      <c r="EGU23" s="189"/>
      <c r="EGV23" s="189"/>
      <c r="EGW23" s="189"/>
      <c r="EGX23" s="189"/>
      <c r="EGY23" s="189"/>
      <c r="EGZ23" s="189"/>
      <c r="EHA23" s="189"/>
      <c r="EHB23" s="189"/>
      <c r="EHC23" s="189"/>
      <c r="EHD23" s="189"/>
      <c r="EHE23" s="189"/>
      <c r="EHF23" s="189"/>
      <c r="EHG23" s="189"/>
      <c r="EHH23" s="189"/>
      <c r="EHI23" s="189"/>
      <c r="EHJ23" s="189"/>
      <c r="EHK23" s="189"/>
      <c r="EHL23" s="189"/>
      <c r="EHM23" s="189"/>
      <c r="EHN23" s="189"/>
      <c r="EHO23" s="189"/>
      <c r="EHP23" s="189"/>
      <c r="EHQ23" s="189"/>
      <c r="EHR23" s="189"/>
      <c r="EHS23" s="189"/>
      <c r="EHT23" s="189"/>
      <c r="EHU23" s="189"/>
      <c r="EHV23" s="189"/>
      <c r="EHW23" s="189"/>
      <c r="EHX23" s="189"/>
      <c r="EHY23" s="189"/>
      <c r="EHZ23" s="189"/>
      <c r="EIA23" s="189"/>
      <c r="EIB23" s="189"/>
      <c r="EIC23" s="189"/>
      <c r="EID23" s="189"/>
      <c r="EIE23" s="189"/>
      <c r="EIF23" s="189"/>
      <c r="EIG23" s="189"/>
      <c r="EIH23" s="189"/>
      <c r="EII23" s="189"/>
      <c r="EIJ23" s="189"/>
      <c r="EIK23" s="189"/>
      <c r="EIL23" s="189"/>
      <c r="EIM23" s="189"/>
      <c r="EIN23" s="189"/>
      <c r="EIO23" s="189"/>
      <c r="EIP23" s="189"/>
      <c r="EIQ23" s="189"/>
      <c r="EIR23" s="189"/>
      <c r="EIS23" s="189"/>
      <c r="EIT23" s="189"/>
      <c r="EIU23" s="189"/>
      <c r="EIV23" s="189"/>
      <c r="EIW23" s="189"/>
      <c r="EIX23" s="189"/>
      <c r="EIY23" s="189"/>
      <c r="EIZ23" s="189"/>
      <c r="EJA23" s="189"/>
      <c r="EJB23" s="189"/>
      <c r="EJC23" s="189"/>
      <c r="EJD23" s="189"/>
      <c r="EJE23" s="189"/>
      <c r="EJF23" s="189"/>
      <c r="EJG23" s="189"/>
      <c r="EJH23" s="189"/>
      <c r="EJI23" s="189"/>
      <c r="EJJ23" s="189"/>
      <c r="EJK23" s="189"/>
      <c r="EJL23" s="189"/>
      <c r="EJM23" s="189"/>
      <c r="EJN23" s="189"/>
      <c r="EJO23" s="189"/>
      <c r="EJP23" s="189"/>
      <c r="EJQ23" s="189"/>
      <c r="EJR23" s="189"/>
      <c r="EJS23" s="189"/>
      <c r="EJT23" s="189"/>
      <c r="EJU23" s="189"/>
      <c r="EJV23" s="189"/>
      <c r="EJW23" s="189"/>
      <c r="EJX23" s="189"/>
      <c r="EJY23" s="189"/>
      <c r="EJZ23" s="189"/>
      <c r="EKA23" s="189"/>
      <c r="EKB23" s="189"/>
      <c r="EKC23" s="189"/>
      <c r="EKD23" s="189"/>
      <c r="EKE23" s="189"/>
      <c r="EKF23" s="189"/>
      <c r="EKG23" s="189"/>
      <c r="EKH23" s="189"/>
      <c r="EKI23" s="189"/>
      <c r="EKJ23" s="189"/>
      <c r="EKK23" s="189"/>
      <c r="EKL23" s="189"/>
      <c r="EKM23" s="189"/>
      <c r="EKN23" s="189"/>
      <c r="EKO23" s="189"/>
      <c r="EKP23" s="189"/>
      <c r="EKQ23" s="189"/>
      <c r="EKR23" s="189"/>
      <c r="EKS23" s="189"/>
      <c r="EKT23" s="189"/>
      <c r="EKU23" s="189"/>
      <c r="EKV23" s="189"/>
      <c r="EKW23" s="189"/>
      <c r="EKX23" s="189"/>
      <c r="EKY23" s="189"/>
      <c r="EKZ23" s="189"/>
      <c r="ELA23" s="189"/>
      <c r="ELB23" s="189"/>
      <c r="ELC23" s="189"/>
      <c r="ELD23" s="189"/>
      <c r="ELE23" s="189"/>
      <c r="ELF23" s="189"/>
      <c r="ELG23" s="189"/>
      <c r="ELH23" s="189"/>
      <c r="ELI23" s="189"/>
      <c r="ELJ23" s="189"/>
      <c r="ELK23" s="189"/>
      <c r="ELL23" s="189"/>
      <c r="ELM23" s="189"/>
      <c r="ELN23" s="189"/>
      <c r="ELO23" s="189"/>
      <c r="ELP23" s="189"/>
      <c r="ELQ23" s="189"/>
      <c r="ELR23" s="189"/>
      <c r="ELS23" s="189"/>
      <c r="ELT23" s="189"/>
      <c r="ELU23" s="189"/>
      <c r="ELV23" s="189"/>
      <c r="ELW23" s="189"/>
      <c r="ELX23" s="189"/>
      <c r="ELY23" s="189"/>
      <c r="ELZ23" s="189"/>
      <c r="EMA23" s="189"/>
      <c r="EMB23" s="189"/>
      <c r="EMC23" s="189"/>
      <c r="EMD23" s="189"/>
      <c r="EME23" s="189"/>
      <c r="EMF23" s="189"/>
      <c r="EMG23" s="189"/>
      <c r="EMH23" s="189"/>
      <c r="EMI23" s="189"/>
      <c r="EMJ23" s="189"/>
      <c r="EMK23" s="189"/>
      <c r="EML23" s="189"/>
      <c r="EMM23" s="189"/>
      <c r="EMN23" s="189"/>
      <c r="EMO23" s="189"/>
      <c r="EMP23" s="189"/>
      <c r="EMQ23" s="189"/>
      <c r="EMR23" s="189"/>
      <c r="EMS23" s="189"/>
      <c r="EMT23" s="189"/>
      <c r="EMU23" s="189"/>
      <c r="EMV23" s="189"/>
      <c r="EMW23" s="189"/>
      <c r="EMX23" s="189"/>
      <c r="EMY23" s="189"/>
      <c r="EMZ23" s="189"/>
      <c r="ENA23" s="189"/>
      <c r="ENB23" s="189"/>
      <c r="ENC23" s="189"/>
      <c r="END23" s="189"/>
      <c r="ENE23" s="189"/>
      <c r="ENF23" s="189"/>
      <c r="ENG23" s="189"/>
      <c r="ENH23" s="189"/>
      <c r="ENI23" s="189"/>
      <c r="ENJ23" s="189"/>
      <c r="ENK23" s="189"/>
      <c r="ENL23" s="189"/>
      <c r="ENM23" s="189"/>
      <c r="ENN23" s="189"/>
      <c r="ENO23" s="189"/>
      <c r="ENP23" s="189"/>
      <c r="ENQ23" s="189"/>
      <c r="ENR23" s="189"/>
      <c r="ENS23" s="189"/>
      <c r="ENT23" s="189"/>
      <c r="ENU23" s="189"/>
      <c r="ENV23" s="189"/>
      <c r="ENW23" s="189"/>
      <c r="ENX23" s="189"/>
      <c r="ENY23" s="189"/>
      <c r="ENZ23" s="189"/>
      <c r="EOA23" s="189"/>
      <c r="EOB23" s="189"/>
      <c r="EOC23" s="189"/>
      <c r="EOD23" s="189"/>
      <c r="EOE23" s="189"/>
      <c r="EOF23" s="189"/>
      <c r="EOG23" s="189"/>
      <c r="EOH23" s="189"/>
      <c r="EOI23" s="189"/>
      <c r="EOJ23" s="189"/>
      <c r="EOK23" s="189"/>
      <c r="EOL23" s="189"/>
      <c r="EOM23" s="189"/>
      <c r="EON23" s="189"/>
      <c r="EOO23" s="189"/>
      <c r="EOP23" s="189"/>
      <c r="EOQ23" s="189"/>
      <c r="EOR23" s="189"/>
      <c r="EOS23" s="189"/>
      <c r="EOT23" s="189"/>
      <c r="EOU23" s="189"/>
      <c r="EOV23" s="189"/>
      <c r="EOW23" s="189"/>
      <c r="EOX23" s="189"/>
      <c r="EOY23" s="189"/>
      <c r="EOZ23" s="189"/>
      <c r="EPA23" s="189"/>
      <c r="EPB23" s="189"/>
      <c r="EPC23" s="189"/>
      <c r="EPD23" s="189"/>
      <c r="EPE23" s="189"/>
      <c r="EPF23" s="189"/>
      <c r="EPG23" s="189"/>
      <c r="EPH23" s="189"/>
      <c r="EPI23" s="189"/>
      <c r="EPJ23" s="189"/>
      <c r="EPK23" s="189"/>
      <c r="EPL23" s="189"/>
      <c r="EPM23" s="189"/>
      <c r="EPN23" s="189"/>
      <c r="EPO23" s="189"/>
      <c r="EPP23" s="189"/>
      <c r="EPQ23" s="189"/>
      <c r="EPR23" s="189"/>
      <c r="EPS23" s="189"/>
      <c r="EPT23" s="189"/>
      <c r="EPU23" s="189"/>
      <c r="EPV23" s="189"/>
      <c r="EPW23" s="189"/>
      <c r="EPX23" s="189"/>
      <c r="EPY23" s="189"/>
      <c r="EPZ23" s="189"/>
      <c r="EQA23" s="189"/>
      <c r="EQB23" s="189"/>
      <c r="EQC23" s="189"/>
      <c r="EQD23" s="189"/>
      <c r="EQE23" s="189"/>
      <c r="EQF23" s="189"/>
      <c r="EQG23" s="189"/>
      <c r="EQH23" s="189"/>
      <c r="EQI23" s="189"/>
      <c r="EQJ23" s="189"/>
      <c r="EQK23" s="189"/>
      <c r="EQL23" s="189"/>
      <c r="EQM23" s="189"/>
      <c r="EQN23" s="189"/>
      <c r="EQO23" s="189"/>
      <c r="EQP23" s="189"/>
      <c r="EQQ23" s="189"/>
      <c r="EQR23" s="189"/>
      <c r="EQS23" s="189"/>
      <c r="EQT23" s="189"/>
      <c r="EQU23" s="189"/>
      <c r="EQV23" s="189"/>
      <c r="EQW23" s="189"/>
      <c r="EQX23" s="189"/>
      <c r="EQY23" s="189"/>
      <c r="EQZ23" s="189"/>
      <c r="ERA23" s="189"/>
      <c r="ERB23" s="189"/>
      <c r="ERC23" s="189"/>
      <c r="ERD23" s="189"/>
      <c r="ERE23" s="189"/>
      <c r="ERF23" s="189"/>
      <c r="ERG23" s="189"/>
      <c r="ERH23" s="189"/>
      <c r="ERI23" s="189"/>
      <c r="ERJ23" s="189"/>
      <c r="ERK23" s="189"/>
      <c r="ERL23" s="189"/>
      <c r="ERM23" s="189"/>
      <c r="ERN23" s="189"/>
      <c r="ERO23" s="189"/>
      <c r="ERP23" s="189"/>
      <c r="ERQ23" s="189"/>
      <c r="ERR23" s="189"/>
      <c r="ERS23" s="189"/>
      <c r="ERT23" s="189"/>
      <c r="ERU23" s="189"/>
      <c r="ERV23" s="189"/>
      <c r="ERW23" s="189"/>
      <c r="ERX23" s="189"/>
      <c r="ERY23" s="189"/>
      <c r="ERZ23" s="189"/>
      <c r="ESA23" s="189"/>
      <c r="ESB23" s="189"/>
      <c r="ESC23" s="189"/>
      <c r="ESD23" s="189"/>
      <c r="ESE23" s="189"/>
      <c r="ESF23" s="189"/>
      <c r="ESG23" s="189"/>
      <c r="ESH23" s="189"/>
      <c r="ESI23" s="189"/>
      <c r="ESJ23" s="189"/>
      <c r="ESK23" s="189"/>
      <c r="ESL23" s="189"/>
      <c r="ESM23" s="189"/>
      <c r="ESN23" s="189"/>
      <c r="ESO23" s="189"/>
      <c r="ESP23" s="189"/>
      <c r="ESQ23" s="189"/>
      <c r="ESR23" s="189"/>
      <c r="ESS23" s="189"/>
      <c r="EST23" s="189"/>
      <c r="ESU23" s="189"/>
      <c r="ESV23" s="189"/>
      <c r="ESW23" s="189"/>
      <c r="ESX23" s="189"/>
      <c r="ESY23" s="189"/>
      <c r="ESZ23" s="189"/>
      <c r="ETA23" s="189"/>
      <c r="ETB23" s="189"/>
      <c r="ETC23" s="189"/>
      <c r="ETD23" s="189"/>
      <c r="ETE23" s="189"/>
      <c r="ETF23" s="189"/>
      <c r="ETG23" s="189"/>
      <c r="ETH23" s="189"/>
      <c r="ETI23" s="189"/>
      <c r="ETJ23" s="189"/>
      <c r="ETK23" s="189"/>
      <c r="ETL23" s="189"/>
      <c r="ETM23" s="189"/>
      <c r="ETN23" s="189"/>
      <c r="ETO23" s="189"/>
      <c r="ETP23" s="189"/>
      <c r="ETQ23" s="189"/>
      <c r="ETR23" s="189"/>
      <c r="ETS23" s="189"/>
      <c r="ETT23" s="189"/>
      <c r="ETU23" s="189"/>
      <c r="ETV23" s="189"/>
      <c r="ETW23" s="189"/>
      <c r="ETX23" s="189"/>
      <c r="ETY23" s="189"/>
      <c r="ETZ23" s="189"/>
      <c r="EUA23" s="189"/>
      <c r="EUB23" s="189"/>
      <c r="EUC23" s="189"/>
      <c r="EUD23" s="189"/>
      <c r="EUE23" s="189"/>
      <c r="EUF23" s="189"/>
      <c r="EUG23" s="189"/>
      <c r="EUH23" s="189"/>
      <c r="EUI23" s="189"/>
      <c r="EUJ23" s="189"/>
      <c r="EUK23" s="189"/>
      <c r="EUL23" s="189"/>
      <c r="EUM23" s="189"/>
      <c r="EUN23" s="189"/>
      <c r="EUO23" s="189"/>
      <c r="EUP23" s="189"/>
      <c r="EUQ23" s="189"/>
      <c r="EUR23" s="189"/>
      <c r="EUS23" s="189"/>
      <c r="EUT23" s="189"/>
      <c r="EUU23" s="189"/>
      <c r="EUV23" s="189"/>
      <c r="EUW23" s="189"/>
      <c r="EUX23" s="189"/>
      <c r="EUY23" s="189"/>
      <c r="EUZ23" s="189"/>
      <c r="EVA23" s="189"/>
      <c r="EVB23" s="189"/>
      <c r="EVC23" s="189"/>
      <c r="EVD23" s="189"/>
      <c r="EVE23" s="189"/>
      <c r="EVF23" s="189"/>
      <c r="EVG23" s="189"/>
      <c r="EVH23" s="189"/>
      <c r="EVI23" s="189"/>
      <c r="EVJ23" s="189"/>
      <c r="EVK23" s="189"/>
      <c r="EVL23" s="189"/>
      <c r="EVM23" s="189"/>
      <c r="EVN23" s="189"/>
      <c r="EVO23" s="189"/>
      <c r="EVP23" s="189"/>
      <c r="EVQ23" s="189"/>
      <c r="EVR23" s="189"/>
      <c r="EVS23" s="189"/>
      <c r="EVT23" s="189"/>
      <c r="EVU23" s="189"/>
      <c r="EVV23" s="189"/>
      <c r="EVW23" s="189"/>
      <c r="EVX23" s="189"/>
      <c r="EVY23" s="189"/>
      <c r="EVZ23" s="189"/>
      <c r="EWA23" s="189"/>
      <c r="EWB23" s="189"/>
      <c r="EWC23" s="189"/>
      <c r="EWD23" s="189"/>
      <c r="EWE23" s="189"/>
      <c r="EWF23" s="189"/>
      <c r="EWG23" s="189"/>
      <c r="EWH23" s="189"/>
      <c r="EWI23" s="189"/>
      <c r="EWJ23" s="189"/>
      <c r="EWK23" s="189"/>
      <c r="EWL23" s="189"/>
      <c r="EWM23" s="189"/>
      <c r="EWN23" s="189"/>
      <c r="EWO23" s="189"/>
      <c r="EWP23" s="189"/>
      <c r="EWQ23" s="189"/>
      <c r="EWR23" s="189"/>
      <c r="EWS23" s="189"/>
      <c r="EWT23" s="189"/>
      <c r="EWU23" s="189"/>
      <c r="EWV23" s="189"/>
      <c r="EWW23" s="189"/>
      <c r="EWX23" s="189"/>
      <c r="EWY23" s="189"/>
      <c r="EWZ23" s="189"/>
      <c r="EXA23" s="189"/>
      <c r="EXB23" s="189"/>
      <c r="EXC23" s="189"/>
      <c r="EXD23" s="189"/>
      <c r="EXE23" s="189"/>
      <c r="EXF23" s="189"/>
      <c r="EXG23" s="189"/>
      <c r="EXH23" s="189"/>
      <c r="EXI23" s="189"/>
      <c r="EXJ23" s="189"/>
      <c r="EXK23" s="189"/>
      <c r="EXL23" s="189"/>
      <c r="EXM23" s="189"/>
      <c r="EXN23" s="189"/>
      <c r="EXO23" s="189"/>
      <c r="EXP23" s="189"/>
      <c r="EXQ23" s="189"/>
      <c r="EXR23" s="189"/>
      <c r="EXS23" s="189"/>
      <c r="EXT23" s="189"/>
      <c r="EXU23" s="189"/>
      <c r="EXV23" s="189"/>
      <c r="EXW23" s="189"/>
      <c r="EXX23" s="189"/>
      <c r="EXY23" s="189"/>
      <c r="EXZ23" s="189"/>
      <c r="EYA23" s="189"/>
      <c r="EYB23" s="189"/>
      <c r="EYC23" s="189"/>
      <c r="EYD23" s="189"/>
      <c r="EYE23" s="189"/>
      <c r="EYF23" s="189"/>
      <c r="EYG23" s="189"/>
      <c r="EYH23" s="189"/>
      <c r="EYI23" s="189"/>
      <c r="EYJ23" s="189"/>
      <c r="EYK23" s="189"/>
      <c r="EYL23" s="189"/>
      <c r="EYM23" s="189"/>
      <c r="EYN23" s="189"/>
      <c r="EYO23" s="189"/>
      <c r="EYP23" s="189"/>
      <c r="EYQ23" s="189"/>
      <c r="EYR23" s="189"/>
      <c r="EYS23" s="189"/>
      <c r="EYT23" s="189"/>
      <c r="EYU23" s="189"/>
      <c r="EYV23" s="189"/>
      <c r="EYW23" s="189"/>
      <c r="EYX23" s="189"/>
      <c r="EYY23" s="189"/>
      <c r="EYZ23" s="189"/>
      <c r="EZA23" s="189"/>
      <c r="EZB23" s="189"/>
      <c r="EZC23" s="189"/>
      <c r="EZD23" s="189"/>
      <c r="EZE23" s="189"/>
      <c r="EZF23" s="189"/>
      <c r="EZG23" s="189"/>
      <c r="EZH23" s="189"/>
      <c r="EZI23" s="189"/>
      <c r="EZJ23" s="189"/>
      <c r="EZK23" s="189"/>
      <c r="EZL23" s="189"/>
      <c r="EZM23" s="189"/>
      <c r="EZN23" s="189"/>
      <c r="EZO23" s="189"/>
      <c r="EZP23" s="189"/>
      <c r="EZQ23" s="189"/>
      <c r="EZR23" s="189"/>
      <c r="EZS23" s="189"/>
      <c r="EZT23" s="189"/>
      <c r="EZU23" s="189"/>
      <c r="EZV23" s="189"/>
      <c r="EZW23" s="189"/>
      <c r="EZX23" s="189"/>
      <c r="EZY23" s="189"/>
      <c r="EZZ23" s="189"/>
      <c r="FAA23" s="189"/>
      <c r="FAB23" s="189"/>
      <c r="FAC23" s="189"/>
      <c r="FAD23" s="189"/>
      <c r="FAE23" s="189"/>
      <c r="FAF23" s="189"/>
      <c r="FAG23" s="189"/>
      <c r="FAH23" s="189"/>
      <c r="FAI23" s="189"/>
      <c r="FAJ23" s="189"/>
      <c r="FAK23" s="189"/>
      <c r="FAL23" s="189"/>
      <c r="FAM23" s="189"/>
      <c r="FAN23" s="189"/>
      <c r="FAO23" s="189"/>
      <c r="FAP23" s="189"/>
      <c r="FAQ23" s="189"/>
      <c r="FAR23" s="189"/>
      <c r="FAS23" s="189"/>
      <c r="FAT23" s="189"/>
      <c r="FAU23" s="189"/>
      <c r="FAV23" s="189"/>
      <c r="FAW23" s="189"/>
      <c r="FAX23" s="189"/>
      <c r="FAY23" s="189"/>
      <c r="FAZ23" s="189"/>
      <c r="FBA23" s="189"/>
      <c r="FBB23" s="189"/>
      <c r="FBC23" s="189"/>
      <c r="FBD23" s="189"/>
      <c r="FBE23" s="189"/>
      <c r="FBF23" s="189"/>
      <c r="FBG23" s="189"/>
      <c r="FBH23" s="189"/>
      <c r="FBI23" s="189"/>
      <c r="FBJ23" s="189"/>
      <c r="FBK23" s="189"/>
      <c r="FBL23" s="189"/>
      <c r="FBM23" s="189"/>
      <c r="FBN23" s="189"/>
      <c r="FBO23" s="189"/>
      <c r="FBP23" s="189"/>
      <c r="FBQ23" s="189"/>
      <c r="FBR23" s="189"/>
      <c r="FBS23" s="189"/>
      <c r="FBT23" s="189"/>
      <c r="FBU23" s="189"/>
      <c r="FBV23" s="189"/>
      <c r="FBW23" s="189"/>
      <c r="FBX23" s="189"/>
      <c r="FBY23" s="189"/>
      <c r="FBZ23" s="189"/>
      <c r="FCA23" s="189"/>
      <c r="FCB23" s="189"/>
      <c r="FCC23" s="189"/>
      <c r="FCD23" s="189"/>
      <c r="FCE23" s="189"/>
      <c r="FCF23" s="189"/>
      <c r="FCG23" s="189"/>
      <c r="FCH23" s="189"/>
      <c r="FCI23" s="189"/>
      <c r="FCJ23" s="189"/>
      <c r="FCK23" s="189"/>
      <c r="FCL23" s="189"/>
      <c r="FCM23" s="189"/>
      <c r="FCN23" s="189"/>
      <c r="FCO23" s="189"/>
      <c r="FCP23" s="189"/>
      <c r="FCQ23" s="189"/>
      <c r="FCR23" s="189"/>
      <c r="FCS23" s="189"/>
      <c r="FCT23" s="189"/>
      <c r="FCU23" s="189"/>
      <c r="FCV23" s="189"/>
      <c r="FCW23" s="189"/>
      <c r="FCX23" s="189"/>
      <c r="FCY23" s="189"/>
      <c r="FCZ23" s="189"/>
      <c r="FDA23" s="189"/>
      <c r="FDB23" s="189"/>
      <c r="FDC23" s="189"/>
      <c r="FDD23" s="189"/>
      <c r="FDE23" s="189"/>
      <c r="FDF23" s="189"/>
      <c r="FDG23" s="189"/>
      <c r="FDH23" s="189"/>
      <c r="FDI23" s="189"/>
      <c r="FDJ23" s="189"/>
      <c r="FDK23" s="189"/>
      <c r="FDL23" s="189"/>
      <c r="FDM23" s="189"/>
      <c r="FDN23" s="189"/>
      <c r="FDO23" s="189"/>
      <c r="FDP23" s="189"/>
      <c r="FDQ23" s="189"/>
      <c r="FDR23" s="189"/>
      <c r="FDS23" s="189"/>
      <c r="FDT23" s="189"/>
      <c r="FDU23" s="189"/>
      <c r="FDV23" s="189"/>
      <c r="FDW23" s="189"/>
      <c r="FDX23" s="189"/>
      <c r="FDY23" s="189"/>
      <c r="FDZ23" s="189"/>
      <c r="FEA23" s="189"/>
      <c r="FEB23" s="189"/>
      <c r="FEC23" s="189"/>
      <c r="FED23" s="189"/>
      <c r="FEE23" s="189"/>
      <c r="FEF23" s="189"/>
      <c r="FEG23" s="189"/>
      <c r="FEH23" s="189"/>
      <c r="FEI23" s="189"/>
      <c r="FEJ23" s="189"/>
      <c r="FEK23" s="189"/>
      <c r="FEL23" s="189"/>
      <c r="FEM23" s="189"/>
      <c r="FEN23" s="189"/>
      <c r="FEO23" s="189"/>
      <c r="FEP23" s="189"/>
      <c r="FEQ23" s="189"/>
      <c r="FER23" s="189"/>
      <c r="FES23" s="189"/>
      <c r="FET23" s="189"/>
      <c r="FEU23" s="189"/>
      <c r="FEV23" s="189"/>
      <c r="FEW23" s="189"/>
      <c r="FEX23" s="189"/>
      <c r="FEY23" s="189"/>
      <c r="FEZ23" s="189"/>
      <c r="FFA23" s="189"/>
      <c r="FFB23" s="189"/>
      <c r="FFC23" s="189"/>
      <c r="FFD23" s="189"/>
      <c r="FFE23" s="189"/>
      <c r="FFF23" s="189"/>
      <c r="FFG23" s="189"/>
      <c r="FFH23" s="189"/>
      <c r="FFI23" s="189"/>
      <c r="FFJ23" s="189"/>
      <c r="FFK23" s="189"/>
      <c r="FFL23" s="189"/>
      <c r="FFM23" s="189"/>
      <c r="FFN23" s="189"/>
      <c r="FFO23" s="189"/>
      <c r="FFP23" s="189"/>
      <c r="FFQ23" s="189"/>
      <c r="FFR23" s="189"/>
      <c r="FFS23" s="189"/>
      <c r="FFT23" s="189"/>
      <c r="FFU23" s="189"/>
      <c r="FFV23" s="189"/>
      <c r="FFW23" s="189"/>
      <c r="FFX23" s="189"/>
      <c r="FFY23" s="189"/>
      <c r="FFZ23" s="189"/>
      <c r="FGA23" s="189"/>
      <c r="FGB23" s="189"/>
      <c r="FGC23" s="189"/>
      <c r="FGD23" s="189"/>
      <c r="FGE23" s="189"/>
      <c r="FGF23" s="189"/>
      <c r="FGG23" s="189"/>
      <c r="FGH23" s="189"/>
      <c r="FGI23" s="189"/>
      <c r="FGJ23" s="189"/>
      <c r="FGK23" s="189"/>
      <c r="FGL23" s="189"/>
      <c r="FGM23" s="189"/>
      <c r="FGN23" s="189"/>
      <c r="FGO23" s="189"/>
      <c r="FGP23" s="189"/>
      <c r="FGQ23" s="189"/>
      <c r="FGR23" s="189"/>
      <c r="FGS23" s="189"/>
      <c r="FGT23" s="189"/>
      <c r="FGU23" s="189"/>
      <c r="FGV23" s="189"/>
      <c r="FGW23" s="189"/>
      <c r="FGX23" s="189"/>
      <c r="FGY23" s="189"/>
      <c r="FGZ23" s="189"/>
      <c r="FHA23" s="189"/>
      <c r="FHB23" s="189"/>
      <c r="FHC23" s="189"/>
      <c r="FHD23" s="189"/>
      <c r="FHE23" s="189"/>
      <c r="FHF23" s="189"/>
      <c r="FHG23" s="189"/>
      <c r="FHH23" s="189"/>
      <c r="FHI23" s="189"/>
      <c r="FHJ23" s="189"/>
      <c r="FHK23" s="189"/>
      <c r="FHL23" s="189"/>
      <c r="FHM23" s="189"/>
      <c r="FHN23" s="189"/>
      <c r="FHO23" s="189"/>
      <c r="FHP23" s="189"/>
      <c r="FHQ23" s="189"/>
      <c r="FHR23" s="189"/>
      <c r="FHS23" s="189"/>
      <c r="FHT23" s="189"/>
      <c r="FHU23" s="189"/>
      <c r="FHV23" s="189"/>
      <c r="FHW23" s="189"/>
      <c r="FHX23" s="189"/>
      <c r="FHY23" s="189"/>
      <c r="FHZ23" s="189"/>
      <c r="FIA23" s="189"/>
      <c r="FIB23" s="189"/>
      <c r="FIC23" s="189"/>
      <c r="FID23" s="189"/>
      <c r="FIE23" s="189"/>
      <c r="FIF23" s="189"/>
      <c r="FIG23" s="189"/>
      <c r="FIH23" s="189"/>
      <c r="FII23" s="189"/>
      <c r="FIJ23" s="189"/>
      <c r="FIK23" s="189"/>
      <c r="FIL23" s="189"/>
      <c r="FIM23" s="189"/>
      <c r="FIN23" s="189"/>
      <c r="FIO23" s="189"/>
      <c r="FIP23" s="189"/>
      <c r="FIQ23" s="189"/>
      <c r="FIR23" s="189"/>
      <c r="FIS23" s="189"/>
      <c r="FIT23" s="189"/>
      <c r="FIU23" s="189"/>
      <c r="FIV23" s="189"/>
      <c r="FIW23" s="189"/>
      <c r="FIX23" s="189"/>
      <c r="FIY23" s="189"/>
      <c r="FIZ23" s="189"/>
      <c r="FJA23" s="189"/>
      <c r="FJB23" s="189"/>
      <c r="FJC23" s="189"/>
      <c r="FJD23" s="189"/>
      <c r="FJE23" s="189"/>
      <c r="FJF23" s="189"/>
      <c r="FJG23" s="189"/>
      <c r="FJH23" s="189"/>
      <c r="FJI23" s="189"/>
      <c r="FJJ23" s="189"/>
      <c r="FJK23" s="189"/>
      <c r="FJL23" s="189"/>
      <c r="FJM23" s="189"/>
      <c r="FJN23" s="189"/>
      <c r="FJO23" s="189"/>
      <c r="FJP23" s="189"/>
      <c r="FJQ23" s="189"/>
      <c r="FJR23" s="189"/>
      <c r="FJS23" s="189"/>
      <c r="FJT23" s="189"/>
      <c r="FJU23" s="189"/>
      <c r="FJV23" s="189"/>
      <c r="FJW23" s="189"/>
      <c r="FJX23" s="189"/>
      <c r="FJY23" s="189"/>
      <c r="FJZ23" s="189"/>
      <c r="FKA23" s="189"/>
      <c r="FKB23" s="189"/>
      <c r="FKC23" s="189"/>
      <c r="FKD23" s="189"/>
      <c r="FKE23" s="189"/>
      <c r="FKF23" s="189"/>
      <c r="FKG23" s="189"/>
      <c r="FKH23" s="189"/>
      <c r="FKI23" s="189"/>
      <c r="FKJ23" s="189"/>
      <c r="FKK23" s="189"/>
      <c r="FKL23" s="189"/>
      <c r="FKM23" s="189"/>
      <c r="FKN23" s="189"/>
      <c r="FKO23" s="189"/>
      <c r="FKP23" s="189"/>
      <c r="FKQ23" s="189"/>
      <c r="FKR23" s="189"/>
      <c r="FKS23" s="189"/>
      <c r="FKT23" s="189"/>
      <c r="FKU23" s="189"/>
      <c r="FKV23" s="189"/>
      <c r="FKW23" s="189"/>
      <c r="FKX23" s="189"/>
      <c r="FKY23" s="189"/>
      <c r="FKZ23" s="189"/>
      <c r="FLA23" s="189"/>
      <c r="FLB23" s="189"/>
      <c r="FLC23" s="189"/>
      <c r="FLD23" s="189"/>
      <c r="FLE23" s="189"/>
      <c r="FLF23" s="189"/>
      <c r="FLG23" s="189"/>
      <c r="FLH23" s="189"/>
      <c r="FLI23" s="189"/>
      <c r="FLJ23" s="189"/>
      <c r="FLK23" s="189"/>
      <c r="FLL23" s="189"/>
      <c r="FLM23" s="189"/>
      <c r="FLN23" s="189"/>
      <c r="FLO23" s="189"/>
      <c r="FLP23" s="189"/>
      <c r="FLQ23" s="189"/>
      <c r="FLR23" s="189"/>
      <c r="FLS23" s="189"/>
      <c r="FLT23" s="189"/>
      <c r="FLU23" s="189"/>
      <c r="FLV23" s="189"/>
      <c r="FLW23" s="189"/>
      <c r="FLX23" s="189"/>
      <c r="FLY23" s="189"/>
      <c r="FLZ23" s="189"/>
      <c r="FMA23" s="189"/>
      <c r="FMB23" s="189"/>
      <c r="FMC23" s="189"/>
      <c r="FMD23" s="189"/>
      <c r="FME23" s="189"/>
      <c r="FMF23" s="189"/>
      <c r="FMG23" s="189"/>
      <c r="FMH23" s="189"/>
      <c r="FMI23" s="189"/>
      <c r="FMJ23" s="189"/>
      <c r="FMK23" s="189"/>
      <c r="FML23" s="189"/>
      <c r="FMM23" s="189"/>
      <c r="FMN23" s="189"/>
      <c r="FMO23" s="189"/>
      <c r="FMP23" s="189"/>
      <c r="FMQ23" s="189"/>
      <c r="FMR23" s="189"/>
      <c r="FMS23" s="189"/>
      <c r="FMT23" s="189"/>
      <c r="FMU23" s="189"/>
      <c r="FMV23" s="189"/>
      <c r="FMW23" s="189"/>
      <c r="FMX23" s="189"/>
      <c r="FMY23" s="189"/>
      <c r="FMZ23" s="189"/>
      <c r="FNA23" s="189"/>
      <c r="FNB23" s="189"/>
      <c r="FNC23" s="189"/>
      <c r="FND23" s="189"/>
      <c r="FNE23" s="189"/>
      <c r="FNF23" s="189"/>
      <c r="FNG23" s="189"/>
      <c r="FNH23" s="189"/>
      <c r="FNI23" s="189"/>
      <c r="FNJ23" s="189"/>
      <c r="FNK23" s="189"/>
      <c r="FNL23" s="189"/>
      <c r="FNM23" s="189"/>
      <c r="FNN23" s="189"/>
      <c r="FNO23" s="189"/>
      <c r="FNP23" s="189"/>
      <c r="FNQ23" s="189"/>
      <c r="FNR23" s="189"/>
      <c r="FNS23" s="189"/>
      <c r="FNT23" s="189"/>
      <c r="FNU23" s="189"/>
      <c r="FNV23" s="189"/>
      <c r="FNW23" s="189"/>
      <c r="FNX23" s="189"/>
      <c r="FNY23" s="189"/>
      <c r="FNZ23" s="189"/>
      <c r="FOA23" s="189"/>
      <c r="FOB23" s="189"/>
      <c r="FOC23" s="189"/>
      <c r="FOD23" s="189"/>
      <c r="FOE23" s="189"/>
      <c r="FOF23" s="189"/>
      <c r="FOG23" s="189"/>
      <c r="FOH23" s="189"/>
      <c r="FOI23" s="189"/>
      <c r="FOJ23" s="189"/>
      <c r="FOK23" s="189"/>
      <c r="FOL23" s="189"/>
      <c r="FOM23" s="189"/>
      <c r="FON23" s="189"/>
      <c r="FOO23" s="189"/>
      <c r="FOP23" s="189"/>
      <c r="FOQ23" s="189"/>
      <c r="FOR23" s="189"/>
      <c r="FOS23" s="189"/>
      <c r="FOT23" s="189"/>
      <c r="FOU23" s="189"/>
      <c r="FOV23" s="189"/>
      <c r="FOW23" s="189"/>
      <c r="FOX23" s="189"/>
      <c r="FOY23" s="189"/>
      <c r="FOZ23" s="189"/>
      <c r="FPA23" s="189"/>
      <c r="FPB23" s="189"/>
      <c r="FPC23" s="189"/>
      <c r="FPD23" s="189"/>
      <c r="FPE23" s="189"/>
      <c r="FPF23" s="189"/>
      <c r="FPG23" s="189"/>
      <c r="FPH23" s="189"/>
      <c r="FPI23" s="189"/>
      <c r="FPJ23" s="189"/>
      <c r="FPK23" s="189"/>
      <c r="FPL23" s="189"/>
      <c r="FPM23" s="189"/>
      <c r="FPN23" s="189"/>
      <c r="FPO23" s="189"/>
      <c r="FPP23" s="189"/>
      <c r="FPQ23" s="189"/>
      <c r="FPR23" s="189"/>
      <c r="FPS23" s="189"/>
      <c r="FPT23" s="189"/>
      <c r="FPU23" s="189"/>
      <c r="FPV23" s="189"/>
      <c r="FPW23" s="189"/>
      <c r="FPX23" s="189"/>
      <c r="FPY23" s="189"/>
      <c r="FPZ23" s="189"/>
      <c r="FQA23" s="189"/>
      <c r="FQB23" s="189"/>
      <c r="FQC23" s="189"/>
      <c r="FQD23" s="189"/>
      <c r="FQE23" s="189"/>
      <c r="FQF23" s="189"/>
      <c r="FQG23" s="189"/>
      <c r="FQH23" s="189"/>
      <c r="FQI23" s="189"/>
      <c r="FQJ23" s="189"/>
      <c r="FQK23" s="189"/>
      <c r="FQL23" s="189"/>
      <c r="FQM23" s="189"/>
      <c r="FQN23" s="189"/>
      <c r="FQO23" s="189"/>
      <c r="FQP23" s="189"/>
      <c r="FQQ23" s="189"/>
      <c r="FQR23" s="189"/>
      <c r="FQS23" s="189"/>
      <c r="FQT23" s="189"/>
      <c r="FQU23" s="189"/>
      <c r="FQV23" s="189"/>
      <c r="FQW23" s="189"/>
      <c r="FQX23" s="189"/>
      <c r="FQY23" s="189"/>
      <c r="FQZ23" s="189"/>
      <c r="FRA23" s="189"/>
      <c r="FRB23" s="189"/>
      <c r="FRC23" s="189"/>
      <c r="FRD23" s="189"/>
      <c r="FRE23" s="189"/>
      <c r="FRF23" s="189"/>
      <c r="FRG23" s="189"/>
      <c r="FRH23" s="189"/>
      <c r="FRI23" s="189"/>
      <c r="FRJ23" s="189"/>
      <c r="FRK23" s="189"/>
      <c r="FRL23" s="189"/>
      <c r="FRM23" s="189"/>
      <c r="FRN23" s="189"/>
      <c r="FRO23" s="189"/>
      <c r="FRP23" s="189"/>
      <c r="FRQ23" s="189"/>
      <c r="FRR23" s="189"/>
      <c r="FRS23" s="189"/>
      <c r="FRT23" s="189"/>
      <c r="FRU23" s="189"/>
      <c r="FRV23" s="189"/>
      <c r="FRW23" s="189"/>
      <c r="FRX23" s="189"/>
      <c r="FRY23" s="189"/>
      <c r="FRZ23" s="189"/>
      <c r="FSA23" s="189"/>
      <c r="FSB23" s="189"/>
      <c r="FSC23" s="189"/>
      <c r="FSD23" s="189"/>
      <c r="FSE23" s="189"/>
      <c r="FSF23" s="189"/>
      <c r="FSG23" s="189"/>
      <c r="FSH23" s="189"/>
      <c r="FSI23" s="189"/>
      <c r="FSJ23" s="189"/>
      <c r="FSK23" s="189"/>
      <c r="FSL23" s="189"/>
      <c r="FSM23" s="189"/>
      <c r="FSN23" s="189"/>
      <c r="FSO23" s="189"/>
      <c r="FSP23" s="189"/>
      <c r="FSQ23" s="189"/>
      <c r="FSR23" s="189"/>
      <c r="FSS23" s="189"/>
      <c r="FST23" s="189"/>
      <c r="FSU23" s="189"/>
      <c r="FSV23" s="189"/>
      <c r="FSW23" s="189"/>
      <c r="FSX23" s="189"/>
      <c r="FSY23" s="189"/>
      <c r="FSZ23" s="189"/>
      <c r="FTA23" s="189"/>
      <c r="FTB23" s="189"/>
      <c r="FTC23" s="189"/>
      <c r="FTD23" s="189"/>
      <c r="FTE23" s="189"/>
      <c r="FTF23" s="189"/>
      <c r="FTG23" s="189"/>
      <c r="FTH23" s="189"/>
      <c r="FTI23" s="189"/>
      <c r="FTJ23" s="189"/>
      <c r="FTK23" s="189"/>
      <c r="FTL23" s="189"/>
      <c r="FTM23" s="189"/>
      <c r="FTN23" s="189"/>
      <c r="FTO23" s="189"/>
      <c r="FTP23" s="189"/>
      <c r="FTQ23" s="189"/>
      <c r="FTR23" s="189"/>
      <c r="FTS23" s="189"/>
      <c r="FTT23" s="189"/>
      <c r="FTU23" s="189"/>
      <c r="FTV23" s="189"/>
      <c r="FTW23" s="189"/>
      <c r="FTX23" s="189"/>
      <c r="FTY23" s="189"/>
      <c r="FTZ23" s="189"/>
      <c r="FUA23" s="189"/>
      <c r="FUB23" s="189"/>
      <c r="FUC23" s="189"/>
      <c r="FUD23" s="189"/>
      <c r="FUE23" s="189"/>
      <c r="FUF23" s="189"/>
      <c r="FUG23" s="189"/>
      <c r="FUH23" s="189"/>
      <c r="FUI23" s="189"/>
      <c r="FUJ23" s="189"/>
      <c r="FUK23" s="189"/>
      <c r="FUL23" s="189"/>
      <c r="FUM23" s="189"/>
      <c r="FUN23" s="189"/>
      <c r="FUO23" s="189"/>
      <c r="FUP23" s="189"/>
      <c r="FUQ23" s="189"/>
      <c r="FUR23" s="189"/>
      <c r="FUS23" s="189"/>
      <c r="FUT23" s="189"/>
      <c r="FUU23" s="189"/>
      <c r="FUV23" s="189"/>
      <c r="FUW23" s="189"/>
      <c r="FUX23" s="189"/>
      <c r="FUY23" s="189"/>
      <c r="FUZ23" s="189"/>
      <c r="FVA23" s="189"/>
      <c r="FVB23" s="189"/>
      <c r="FVC23" s="189"/>
      <c r="FVD23" s="189"/>
      <c r="FVE23" s="189"/>
      <c r="FVF23" s="189"/>
      <c r="FVG23" s="189"/>
      <c r="FVH23" s="189"/>
      <c r="FVI23" s="189"/>
      <c r="FVJ23" s="189"/>
      <c r="FVK23" s="189"/>
      <c r="FVL23" s="189"/>
      <c r="FVM23" s="189"/>
      <c r="FVN23" s="189"/>
      <c r="FVO23" s="189"/>
      <c r="FVP23" s="189"/>
      <c r="FVQ23" s="189"/>
      <c r="FVR23" s="189"/>
      <c r="FVS23" s="189"/>
      <c r="FVT23" s="189"/>
      <c r="FVU23" s="189"/>
      <c r="FVV23" s="189"/>
      <c r="FVW23" s="189"/>
      <c r="FVX23" s="189"/>
      <c r="FVY23" s="189"/>
      <c r="FVZ23" s="189"/>
      <c r="FWA23" s="189"/>
      <c r="FWB23" s="189"/>
      <c r="FWC23" s="189"/>
      <c r="FWD23" s="189"/>
      <c r="FWE23" s="189"/>
      <c r="FWF23" s="189"/>
      <c r="FWG23" s="189"/>
      <c r="FWH23" s="189"/>
      <c r="FWI23" s="189"/>
      <c r="FWJ23" s="189"/>
      <c r="FWK23" s="189"/>
      <c r="FWL23" s="189"/>
      <c r="FWM23" s="189"/>
      <c r="FWN23" s="189"/>
      <c r="FWO23" s="189"/>
      <c r="FWP23" s="189"/>
      <c r="FWQ23" s="189"/>
      <c r="FWR23" s="189"/>
      <c r="FWS23" s="189"/>
      <c r="FWT23" s="189"/>
      <c r="FWU23" s="189"/>
      <c r="FWV23" s="189"/>
      <c r="FWW23" s="189"/>
      <c r="FWX23" s="189"/>
      <c r="FWY23" s="189"/>
      <c r="FWZ23" s="189"/>
      <c r="FXA23" s="189"/>
      <c r="FXB23" s="189"/>
      <c r="FXC23" s="189"/>
      <c r="FXD23" s="189"/>
      <c r="FXE23" s="189"/>
      <c r="FXF23" s="189"/>
      <c r="FXG23" s="189"/>
      <c r="FXH23" s="189"/>
      <c r="FXI23" s="189"/>
      <c r="FXJ23" s="189"/>
      <c r="FXK23" s="189"/>
      <c r="FXL23" s="189"/>
      <c r="FXM23" s="189"/>
      <c r="FXN23" s="189"/>
      <c r="FXO23" s="189"/>
      <c r="FXP23" s="189"/>
      <c r="FXQ23" s="189"/>
      <c r="FXR23" s="189"/>
      <c r="FXS23" s="189"/>
      <c r="FXT23" s="189"/>
      <c r="FXU23" s="189"/>
      <c r="FXV23" s="189"/>
      <c r="FXW23" s="189"/>
      <c r="FXX23" s="189"/>
      <c r="FXY23" s="189"/>
      <c r="FXZ23" s="189"/>
      <c r="FYA23" s="189"/>
      <c r="FYB23" s="189"/>
      <c r="FYC23" s="189"/>
      <c r="FYD23" s="189"/>
      <c r="FYE23" s="189"/>
      <c r="FYF23" s="189"/>
      <c r="FYG23" s="189"/>
      <c r="FYH23" s="189"/>
      <c r="FYI23" s="189"/>
      <c r="FYJ23" s="189"/>
      <c r="FYK23" s="189"/>
      <c r="FYL23" s="189"/>
      <c r="FYM23" s="189"/>
      <c r="FYN23" s="189"/>
      <c r="FYO23" s="189"/>
      <c r="FYP23" s="189"/>
      <c r="FYQ23" s="189"/>
      <c r="FYR23" s="189"/>
      <c r="FYS23" s="189"/>
      <c r="FYT23" s="189"/>
      <c r="FYU23" s="189"/>
      <c r="FYV23" s="189"/>
      <c r="FYW23" s="189"/>
      <c r="FYX23" s="189"/>
      <c r="FYY23" s="189"/>
      <c r="FYZ23" s="189"/>
      <c r="FZA23" s="189"/>
      <c r="FZB23" s="189"/>
      <c r="FZC23" s="189"/>
      <c r="FZD23" s="189"/>
      <c r="FZE23" s="189"/>
      <c r="FZF23" s="189"/>
      <c r="FZG23" s="189"/>
      <c r="FZH23" s="189"/>
      <c r="FZI23" s="189"/>
      <c r="FZJ23" s="189"/>
      <c r="FZK23" s="189"/>
      <c r="FZL23" s="189"/>
      <c r="FZM23" s="189"/>
      <c r="FZN23" s="189"/>
      <c r="FZO23" s="189"/>
      <c r="FZP23" s="189"/>
      <c r="FZQ23" s="189"/>
      <c r="FZR23" s="189"/>
      <c r="FZS23" s="189"/>
      <c r="FZT23" s="189"/>
      <c r="FZU23" s="189"/>
      <c r="FZV23" s="189"/>
      <c r="FZW23" s="189"/>
      <c r="FZX23" s="189"/>
      <c r="FZY23" s="189"/>
      <c r="FZZ23" s="189"/>
      <c r="GAA23" s="189"/>
      <c r="GAB23" s="189"/>
      <c r="GAC23" s="189"/>
      <c r="GAD23" s="189"/>
      <c r="GAE23" s="189"/>
      <c r="GAF23" s="189"/>
      <c r="GAG23" s="189"/>
      <c r="GAH23" s="189"/>
      <c r="GAI23" s="189"/>
      <c r="GAJ23" s="189"/>
      <c r="GAK23" s="189"/>
      <c r="GAL23" s="189"/>
      <c r="GAM23" s="189"/>
      <c r="GAN23" s="189"/>
      <c r="GAO23" s="189"/>
      <c r="GAP23" s="189"/>
      <c r="GAQ23" s="189"/>
      <c r="GAR23" s="189"/>
      <c r="GAS23" s="189"/>
      <c r="GAT23" s="189"/>
      <c r="GAU23" s="189"/>
      <c r="GAV23" s="189"/>
      <c r="GAW23" s="189"/>
      <c r="GAX23" s="189"/>
      <c r="GAY23" s="189"/>
      <c r="GAZ23" s="189"/>
      <c r="GBA23" s="189"/>
      <c r="GBB23" s="189"/>
      <c r="GBC23" s="189"/>
      <c r="GBD23" s="189"/>
      <c r="GBE23" s="189"/>
      <c r="GBF23" s="189"/>
      <c r="GBG23" s="189"/>
      <c r="GBH23" s="189"/>
      <c r="GBI23" s="189"/>
      <c r="GBJ23" s="189"/>
      <c r="GBK23" s="189"/>
      <c r="GBL23" s="189"/>
      <c r="GBM23" s="189"/>
      <c r="GBN23" s="189"/>
      <c r="GBO23" s="189"/>
      <c r="GBP23" s="189"/>
      <c r="GBQ23" s="189"/>
      <c r="GBR23" s="189"/>
      <c r="GBS23" s="189"/>
      <c r="GBT23" s="189"/>
      <c r="GBU23" s="189"/>
      <c r="GBV23" s="189"/>
      <c r="GBW23" s="189"/>
      <c r="GBX23" s="189"/>
      <c r="GBY23" s="189"/>
      <c r="GBZ23" s="189"/>
      <c r="GCA23" s="189"/>
      <c r="GCB23" s="189"/>
      <c r="GCC23" s="189"/>
      <c r="GCD23" s="189"/>
      <c r="GCE23" s="189"/>
      <c r="GCF23" s="189"/>
      <c r="GCG23" s="189"/>
      <c r="GCH23" s="189"/>
      <c r="GCI23" s="189"/>
      <c r="GCJ23" s="189"/>
      <c r="GCK23" s="189"/>
      <c r="GCL23" s="189"/>
      <c r="GCM23" s="189"/>
      <c r="GCN23" s="189"/>
      <c r="GCO23" s="189"/>
      <c r="GCP23" s="189"/>
      <c r="GCQ23" s="189"/>
      <c r="GCR23" s="189"/>
      <c r="GCS23" s="189"/>
      <c r="GCT23" s="189"/>
      <c r="GCU23" s="189"/>
      <c r="GCV23" s="189"/>
      <c r="GCW23" s="189"/>
      <c r="GCX23" s="189"/>
      <c r="GCY23" s="189"/>
      <c r="GCZ23" s="189"/>
      <c r="GDA23" s="189"/>
      <c r="GDB23" s="189"/>
      <c r="GDC23" s="189"/>
      <c r="GDD23" s="189"/>
      <c r="GDE23" s="189"/>
      <c r="GDF23" s="189"/>
      <c r="GDG23" s="189"/>
      <c r="GDH23" s="189"/>
      <c r="GDI23" s="189"/>
      <c r="GDJ23" s="189"/>
      <c r="GDK23" s="189"/>
      <c r="GDL23" s="189"/>
      <c r="GDM23" s="189"/>
      <c r="GDN23" s="189"/>
      <c r="GDO23" s="189"/>
      <c r="GDP23" s="189"/>
      <c r="GDQ23" s="189"/>
      <c r="GDR23" s="189"/>
      <c r="GDS23" s="189"/>
      <c r="GDT23" s="189"/>
      <c r="GDU23" s="189"/>
      <c r="GDV23" s="189"/>
      <c r="GDW23" s="189"/>
      <c r="GDX23" s="189"/>
      <c r="GDY23" s="189"/>
      <c r="GDZ23" s="189"/>
      <c r="GEA23" s="189"/>
      <c r="GEB23" s="189"/>
      <c r="GEC23" s="189"/>
      <c r="GED23" s="189"/>
      <c r="GEE23" s="189"/>
      <c r="GEF23" s="189"/>
      <c r="GEG23" s="189"/>
      <c r="GEH23" s="189"/>
      <c r="GEI23" s="189"/>
      <c r="GEJ23" s="189"/>
      <c r="GEK23" s="189"/>
      <c r="GEL23" s="189"/>
      <c r="GEM23" s="189"/>
      <c r="GEN23" s="189"/>
      <c r="GEO23" s="189"/>
      <c r="GEP23" s="189"/>
      <c r="GEQ23" s="189"/>
      <c r="GER23" s="189"/>
      <c r="GES23" s="189"/>
      <c r="GET23" s="189"/>
      <c r="GEU23" s="189"/>
      <c r="GEV23" s="189"/>
      <c r="GEW23" s="189"/>
      <c r="GEX23" s="189"/>
      <c r="GEY23" s="189"/>
      <c r="GEZ23" s="189"/>
      <c r="GFA23" s="189"/>
      <c r="GFB23" s="189"/>
      <c r="GFC23" s="189"/>
      <c r="GFD23" s="189"/>
      <c r="GFE23" s="189"/>
      <c r="GFF23" s="189"/>
      <c r="GFG23" s="189"/>
      <c r="GFH23" s="189"/>
      <c r="GFI23" s="189"/>
      <c r="GFJ23" s="189"/>
      <c r="GFK23" s="189"/>
      <c r="GFL23" s="189"/>
      <c r="GFM23" s="189"/>
      <c r="GFN23" s="189"/>
      <c r="GFO23" s="189"/>
      <c r="GFP23" s="189"/>
      <c r="GFQ23" s="189"/>
      <c r="GFR23" s="189"/>
      <c r="GFS23" s="189"/>
      <c r="GFT23" s="189"/>
      <c r="GFU23" s="189"/>
      <c r="GFV23" s="189"/>
      <c r="GFW23" s="189"/>
      <c r="GFX23" s="189"/>
      <c r="GFY23" s="189"/>
      <c r="GFZ23" s="189"/>
      <c r="GGA23" s="189"/>
      <c r="GGB23" s="189"/>
      <c r="GGC23" s="189"/>
      <c r="GGD23" s="189"/>
      <c r="GGE23" s="189"/>
      <c r="GGF23" s="189"/>
      <c r="GGG23" s="189"/>
      <c r="GGH23" s="189"/>
      <c r="GGI23" s="189"/>
      <c r="GGJ23" s="189"/>
      <c r="GGK23" s="189"/>
      <c r="GGL23" s="189"/>
      <c r="GGM23" s="189"/>
      <c r="GGN23" s="189"/>
      <c r="GGO23" s="189"/>
      <c r="GGP23" s="189"/>
      <c r="GGQ23" s="189"/>
      <c r="GGR23" s="189"/>
      <c r="GGS23" s="189"/>
      <c r="GGT23" s="189"/>
      <c r="GGU23" s="189"/>
      <c r="GGV23" s="189"/>
      <c r="GGW23" s="189"/>
      <c r="GGX23" s="189"/>
      <c r="GGY23" s="189"/>
      <c r="GGZ23" s="189"/>
      <c r="GHA23" s="189"/>
      <c r="GHB23" s="189"/>
      <c r="GHC23" s="189"/>
      <c r="GHD23" s="189"/>
      <c r="GHE23" s="189"/>
      <c r="GHF23" s="189"/>
      <c r="GHG23" s="189"/>
      <c r="GHH23" s="189"/>
      <c r="GHI23" s="189"/>
      <c r="GHJ23" s="189"/>
      <c r="GHK23" s="189"/>
      <c r="GHL23" s="189"/>
      <c r="GHM23" s="189"/>
      <c r="GHN23" s="189"/>
      <c r="GHO23" s="189"/>
      <c r="GHP23" s="189"/>
      <c r="GHQ23" s="189"/>
      <c r="GHR23" s="189"/>
      <c r="GHS23" s="189"/>
      <c r="GHT23" s="189"/>
      <c r="GHU23" s="189"/>
      <c r="GHV23" s="189"/>
      <c r="GHW23" s="189"/>
      <c r="GHX23" s="189"/>
      <c r="GHY23" s="189"/>
      <c r="GHZ23" s="189"/>
      <c r="GIA23" s="189"/>
      <c r="GIB23" s="189"/>
      <c r="GIC23" s="189"/>
      <c r="GID23" s="189"/>
      <c r="GIE23" s="189"/>
      <c r="GIF23" s="189"/>
      <c r="GIG23" s="189"/>
      <c r="GIH23" s="189"/>
      <c r="GII23" s="189"/>
      <c r="GIJ23" s="189"/>
      <c r="GIK23" s="189"/>
      <c r="GIL23" s="189"/>
      <c r="GIM23" s="189"/>
      <c r="GIN23" s="189"/>
      <c r="GIO23" s="189"/>
      <c r="GIP23" s="189"/>
      <c r="GIQ23" s="189"/>
      <c r="GIR23" s="189"/>
      <c r="GIS23" s="189"/>
      <c r="GIT23" s="189"/>
      <c r="GIU23" s="189"/>
      <c r="GIV23" s="189"/>
      <c r="GIW23" s="189"/>
      <c r="GIX23" s="189"/>
      <c r="GIY23" s="189"/>
      <c r="GIZ23" s="189"/>
      <c r="GJA23" s="189"/>
      <c r="GJB23" s="189"/>
      <c r="GJC23" s="189"/>
      <c r="GJD23" s="189"/>
      <c r="GJE23" s="189"/>
      <c r="GJF23" s="189"/>
      <c r="GJG23" s="189"/>
      <c r="GJH23" s="189"/>
      <c r="GJI23" s="189"/>
      <c r="GJJ23" s="189"/>
      <c r="GJK23" s="189"/>
      <c r="GJL23" s="189"/>
      <c r="GJM23" s="189"/>
      <c r="GJN23" s="189"/>
      <c r="GJO23" s="189"/>
      <c r="GJP23" s="189"/>
      <c r="GJQ23" s="189"/>
      <c r="GJR23" s="189"/>
      <c r="GJS23" s="189"/>
      <c r="GJT23" s="189"/>
      <c r="GJU23" s="189"/>
      <c r="GJV23" s="189"/>
      <c r="GJW23" s="189"/>
      <c r="GJX23" s="189"/>
      <c r="GJY23" s="189"/>
      <c r="GJZ23" s="189"/>
      <c r="GKA23" s="189"/>
      <c r="GKB23" s="189"/>
      <c r="GKC23" s="189"/>
      <c r="GKD23" s="189"/>
      <c r="GKE23" s="189"/>
      <c r="GKF23" s="189"/>
      <c r="GKG23" s="189"/>
      <c r="GKH23" s="189"/>
      <c r="GKI23" s="189"/>
      <c r="GKJ23" s="189"/>
      <c r="GKK23" s="189"/>
      <c r="GKL23" s="189"/>
      <c r="GKM23" s="189"/>
      <c r="GKN23" s="189"/>
      <c r="GKO23" s="189"/>
      <c r="GKP23" s="189"/>
      <c r="GKQ23" s="189"/>
      <c r="GKR23" s="189"/>
      <c r="GKS23" s="189"/>
      <c r="GKT23" s="189"/>
      <c r="GKU23" s="189"/>
      <c r="GKV23" s="189"/>
      <c r="GKW23" s="189"/>
      <c r="GKX23" s="189"/>
      <c r="GKY23" s="189"/>
      <c r="GKZ23" s="189"/>
      <c r="GLA23" s="189"/>
      <c r="GLB23" s="189"/>
      <c r="GLC23" s="189"/>
      <c r="GLD23" s="189"/>
      <c r="GLE23" s="189"/>
      <c r="GLF23" s="189"/>
      <c r="GLG23" s="189"/>
      <c r="GLH23" s="189"/>
      <c r="GLI23" s="189"/>
      <c r="GLJ23" s="189"/>
      <c r="GLK23" s="189"/>
      <c r="GLL23" s="189"/>
      <c r="GLM23" s="189"/>
      <c r="GLN23" s="189"/>
      <c r="GLO23" s="189"/>
      <c r="GLP23" s="189"/>
      <c r="GLQ23" s="189"/>
      <c r="GLR23" s="189"/>
      <c r="GLS23" s="189"/>
      <c r="GLT23" s="189"/>
      <c r="GLU23" s="189"/>
      <c r="GLV23" s="189"/>
      <c r="GLW23" s="189"/>
      <c r="GLX23" s="189"/>
      <c r="GLY23" s="189"/>
      <c r="GLZ23" s="189"/>
      <c r="GMA23" s="189"/>
      <c r="GMB23" s="189"/>
      <c r="GMC23" s="189"/>
      <c r="GMD23" s="189"/>
      <c r="GME23" s="189"/>
      <c r="GMF23" s="189"/>
      <c r="GMG23" s="189"/>
      <c r="GMH23" s="189"/>
      <c r="GMI23" s="189"/>
      <c r="GMJ23" s="189"/>
      <c r="GMK23" s="189"/>
      <c r="GML23" s="189"/>
      <c r="GMM23" s="189"/>
      <c r="GMN23" s="189"/>
      <c r="GMO23" s="189"/>
      <c r="GMP23" s="189"/>
      <c r="GMQ23" s="189"/>
      <c r="GMR23" s="189"/>
      <c r="GMS23" s="189"/>
      <c r="GMT23" s="189"/>
      <c r="GMU23" s="189"/>
      <c r="GMV23" s="189"/>
      <c r="GMW23" s="189"/>
      <c r="GMX23" s="189"/>
      <c r="GMY23" s="189"/>
      <c r="GMZ23" s="189"/>
      <c r="GNA23" s="189"/>
      <c r="GNB23" s="189"/>
      <c r="GNC23" s="189"/>
      <c r="GND23" s="189"/>
      <c r="GNE23" s="189"/>
      <c r="GNF23" s="189"/>
      <c r="GNG23" s="189"/>
      <c r="GNH23" s="189"/>
      <c r="GNI23" s="189"/>
      <c r="GNJ23" s="189"/>
      <c r="GNK23" s="189"/>
      <c r="GNL23" s="189"/>
      <c r="GNM23" s="189"/>
      <c r="GNN23" s="189"/>
      <c r="GNO23" s="189"/>
      <c r="GNP23" s="189"/>
      <c r="GNQ23" s="189"/>
      <c r="GNR23" s="189"/>
      <c r="GNS23" s="189"/>
      <c r="GNT23" s="189"/>
      <c r="GNU23" s="189"/>
      <c r="GNV23" s="189"/>
      <c r="GNW23" s="189"/>
      <c r="GNX23" s="189"/>
      <c r="GNY23" s="189"/>
      <c r="GNZ23" s="189"/>
      <c r="GOA23" s="189"/>
      <c r="GOB23" s="189"/>
      <c r="GOC23" s="189"/>
      <c r="GOD23" s="189"/>
      <c r="GOE23" s="189"/>
      <c r="GOF23" s="189"/>
      <c r="GOG23" s="189"/>
      <c r="GOH23" s="189"/>
      <c r="GOI23" s="189"/>
      <c r="GOJ23" s="189"/>
      <c r="GOK23" s="189"/>
      <c r="GOL23" s="189"/>
      <c r="GOM23" s="189"/>
      <c r="GON23" s="189"/>
      <c r="GOO23" s="189"/>
      <c r="GOP23" s="189"/>
      <c r="GOQ23" s="189"/>
      <c r="GOR23" s="189"/>
      <c r="GOS23" s="189"/>
      <c r="GOT23" s="189"/>
      <c r="GOU23" s="189"/>
      <c r="GOV23" s="189"/>
      <c r="GOW23" s="189"/>
      <c r="GOX23" s="189"/>
      <c r="GOY23" s="189"/>
      <c r="GOZ23" s="189"/>
      <c r="GPA23" s="189"/>
      <c r="GPB23" s="189"/>
      <c r="GPC23" s="189"/>
      <c r="GPD23" s="189"/>
      <c r="GPE23" s="189"/>
      <c r="GPF23" s="189"/>
      <c r="GPG23" s="189"/>
      <c r="GPH23" s="189"/>
      <c r="GPI23" s="189"/>
      <c r="GPJ23" s="189"/>
      <c r="GPK23" s="189"/>
      <c r="GPL23" s="189"/>
      <c r="GPM23" s="189"/>
      <c r="GPN23" s="189"/>
      <c r="GPO23" s="189"/>
      <c r="GPP23" s="189"/>
      <c r="GPQ23" s="189"/>
      <c r="GPR23" s="189"/>
      <c r="GPS23" s="189"/>
      <c r="GPT23" s="189"/>
      <c r="GPU23" s="189"/>
      <c r="GPV23" s="189"/>
      <c r="GPW23" s="189"/>
      <c r="GPX23" s="189"/>
      <c r="GPY23" s="189"/>
      <c r="GPZ23" s="189"/>
      <c r="GQA23" s="189"/>
      <c r="GQB23" s="189"/>
      <c r="GQC23" s="189"/>
      <c r="GQD23" s="189"/>
      <c r="GQE23" s="189"/>
      <c r="GQF23" s="189"/>
      <c r="GQG23" s="189"/>
      <c r="GQH23" s="189"/>
      <c r="GQI23" s="189"/>
      <c r="GQJ23" s="189"/>
      <c r="GQK23" s="189"/>
      <c r="GQL23" s="189"/>
      <c r="GQM23" s="189"/>
      <c r="GQN23" s="189"/>
      <c r="GQO23" s="189"/>
      <c r="GQP23" s="189"/>
      <c r="GQQ23" s="189"/>
      <c r="GQR23" s="189"/>
      <c r="GQS23" s="189"/>
      <c r="GQT23" s="189"/>
      <c r="GQU23" s="189"/>
      <c r="GQV23" s="189"/>
      <c r="GQW23" s="189"/>
      <c r="GQX23" s="189"/>
      <c r="GQY23" s="189"/>
      <c r="GQZ23" s="189"/>
      <c r="GRA23" s="189"/>
      <c r="GRB23" s="189"/>
      <c r="GRC23" s="189"/>
      <c r="GRD23" s="189"/>
      <c r="GRE23" s="189"/>
      <c r="GRF23" s="189"/>
      <c r="GRG23" s="189"/>
      <c r="GRH23" s="189"/>
      <c r="GRI23" s="189"/>
      <c r="GRJ23" s="189"/>
      <c r="GRK23" s="189"/>
      <c r="GRL23" s="189"/>
      <c r="GRM23" s="189"/>
      <c r="GRN23" s="189"/>
      <c r="GRO23" s="189"/>
      <c r="GRP23" s="189"/>
      <c r="GRQ23" s="189"/>
      <c r="GRR23" s="189"/>
      <c r="GRS23" s="189"/>
      <c r="GRT23" s="189"/>
      <c r="GRU23" s="189"/>
      <c r="GRV23" s="189"/>
      <c r="GRW23" s="189"/>
      <c r="GRX23" s="189"/>
      <c r="GRY23" s="189"/>
      <c r="GRZ23" s="189"/>
      <c r="GSA23" s="189"/>
      <c r="GSB23" s="189"/>
      <c r="GSC23" s="189"/>
      <c r="GSD23" s="189"/>
      <c r="GSE23" s="189"/>
      <c r="GSF23" s="189"/>
      <c r="GSG23" s="189"/>
      <c r="GSH23" s="189"/>
      <c r="GSI23" s="189"/>
      <c r="GSJ23" s="189"/>
      <c r="GSK23" s="189"/>
      <c r="GSL23" s="189"/>
      <c r="GSM23" s="189"/>
      <c r="GSN23" s="189"/>
      <c r="GSO23" s="189"/>
      <c r="GSP23" s="189"/>
      <c r="GSQ23" s="189"/>
      <c r="GSR23" s="189"/>
      <c r="GSS23" s="189"/>
      <c r="GST23" s="189"/>
      <c r="GSU23" s="189"/>
      <c r="GSV23" s="189"/>
      <c r="GSW23" s="189"/>
      <c r="GSX23" s="189"/>
      <c r="GSY23" s="189"/>
      <c r="GSZ23" s="189"/>
      <c r="GTA23" s="189"/>
      <c r="GTB23" s="189"/>
      <c r="GTC23" s="189"/>
      <c r="GTD23" s="189"/>
      <c r="GTE23" s="189"/>
      <c r="GTF23" s="189"/>
      <c r="GTG23" s="189"/>
      <c r="GTH23" s="189"/>
      <c r="GTI23" s="189"/>
      <c r="GTJ23" s="189"/>
      <c r="GTK23" s="189"/>
      <c r="GTL23" s="189"/>
      <c r="GTM23" s="189"/>
      <c r="GTN23" s="189"/>
      <c r="GTO23" s="189"/>
      <c r="GTP23" s="189"/>
      <c r="GTQ23" s="189"/>
      <c r="GTR23" s="189"/>
      <c r="GTS23" s="189"/>
      <c r="GTT23" s="189"/>
      <c r="GTU23" s="189"/>
      <c r="GTV23" s="189"/>
      <c r="GTW23" s="189"/>
      <c r="GTX23" s="189"/>
      <c r="GTY23" s="189"/>
      <c r="GTZ23" s="189"/>
      <c r="GUA23" s="189"/>
      <c r="GUB23" s="189"/>
      <c r="GUC23" s="189"/>
      <c r="GUD23" s="189"/>
      <c r="GUE23" s="189"/>
      <c r="GUF23" s="189"/>
      <c r="GUG23" s="189"/>
      <c r="GUH23" s="189"/>
      <c r="GUI23" s="189"/>
      <c r="GUJ23" s="189"/>
      <c r="GUK23" s="189"/>
      <c r="GUL23" s="189"/>
      <c r="GUM23" s="189"/>
      <c r="GUN23" s="189"/>
      <c r="GUO23" s="189"/>
      <c r="GUP23" s="189"/>
      <c r="GUQ23" s="189"/>
      <c r="GUR23" s="189"/>
      <c r="GUS23" s="189"/>
      <c r="GUT23" s="189"/>
      <c r="GUU23" s="189"/>
      <c r="GUV23" s="189"/>
      <c r="GUW23" s="189"/>
      <c r="GUX23" s="189"/>
      <c r="GUY23" s="189"/>
      <c r="GUZ23" s="189"/>
      <c r="GVA23" s="189"/>
      <c r="GVB23" s="189"/>
      <c r="GVC23" s="189"/>
      <c r="GVD23" s="189"/>
      <c r="GVE23" s="189"/>
      <c r="GVF23" s="189"/>
      <c r="GVG23" s="189"/>
      <c r="GVH23" s="189"/>
      <c r="GVI23" s="189"/>
      <c r="GVJ23" s="189"/>
      <c r="GVK23" s="189"/>
      <c r="GVL23" s="189"/>
      <c r="GVM23" s="189"/>
      <c r="GVN23" s="189"/>
      <c r="GVO23" s="189"/>
      <c r="GVP23" s="189"/>
      <c r="GVQ23" s="189"/>
      <c r="GVR23" s="189"/>
      <c r="GVS23" s="189"/>
      <c r="GVT23" s="189"/>
      <c r="GVU23" s="189"/>
      <c r="GVV23" s="189"/>
      <c r="GVW23" s="189"/>
      <c r="GVX23" s="189"/>
      <c r="GVY23" s="189"/>
      <c r="GVZ23" s="189"/>
      <c r="GWA23" s="189"/>
      <c r="GWB23" s="189"/>
      <c r="GWC23" s="189"/>
      <c r="GWD23" s="189"/>
      <c r="GWE23" s="189"/>
      <c r="GWF23" s="189"/>
      <c r="GWG23" s="189"/>
      <c r="GWH23" s="189"/>
      <c r="GWI23" s="189"/>
      <c r="GWJ23" s="189"/>
      <c r="GWK23" s="189"/>
      <c r="GWL23" s="189"/>
      <c r="GWM23" s="189"/>
      <c r="GWN23" s="189"/>
      <c r="GWO23" s="189"/>
      <c r="GWP23" s="189"/>
      <c r="GWQ23" s="189"/>
      <c r="GWR23" s="189"/>
      <c r="GWS23" s="189"/>
      <c r="GWT23" s="189"/>
      <c r="GWU23" s="189"/>
      <c r="GWV23" s="189"/>
      <c r="GWW23" s="189"/>
      <c r="GWX23" s="189"/>
      <c r="GWY23" s="189"/>
      <c r="GWZ23" s="189"/>
      <c r="GXA23" s="189"/>
      <c r="GXB23" s="189"/>
      <c r="GXC23" s="189"/>
      <c r="GXD23" s="189"/>
      <c r="GXE23" s="189"/>
      <c r="GXF23" s="189"/>
      <c r="GXG23" s="189"/>
      <c r="GXH23" s="189"/>
      <c r="GXI23" s="189"/>
      <c r="GXJ23" s="189"/>
      <c r="GXK23" s="189"/>
      <c r="GXL23" s="189"/>
      <c r="GXM23" s="189"/>
      <c r="GXN23" s="189"/>
      <c r="GXO23" s="189"/>
      <c r="GXP23" s="189"/>
      <c r="GXQ23" s="189"/>
      <c r="GXR23" s="189"/>
      <c r="GXS23" s="189"/>
      <c r="GXT23" s="189"/>
      <c r="GXU23" s="189"/>
      <c r="GXV23" s="189"/>
      <c r="GXW23" s="189"/>
      <c r="GXX23" s="189"/>
      <c r="GXY23" s="189"/>
      <c r="GXZ23" s="189"/>
      <c r="GYA23" s="189"/>
      <c r="GYB23" s="189"/>
      <c r="GYC23" s="189"/>
      <c r="GYD23" s="189"/>
      <c r="GYE23" s="189"/>
      <c r="GYF23" s="189"/>
      <c r="GYG23" s="189"/>
      <c r="GYH23" s="189"/>
      <c r="GYI23" s="189"/>
      <c r="GYJ23" s="189"/>
      <c r="GYK23" s="189"/>
      <c r="GYL23" s="189"/>
      <c r="GYM23" s="189"/>
      <c r="GYN23" s="189"/>
      <c r="GYO23" s="189"/>
      <c r="GYP23" s="189"/>
      <c r="GYQ23" s="189"/>
      <c r="GYR23" s="189"/>
      <c r="GYS23" s="189"/>
      <c r="GYT23" s="189"/>
      <c r="GYU23" s="189"/>
      <c r="GYV23" s="189"/>
      <c r="GYW23" s="189"/>
      <c r="GYX23" s="189"/>
      <c r="GYY23" s="189"/>
      <c r="GYZ23" s="189"/>
      <c r="GZA23" s="189"/>
      <c r="GZB23" s="189"/>
      <c r="GZC23" s="189"/>
      <c r="GZD23" s="189"/>
      <c r="GZE23" s="189"/>
      <c r="GZF23" s="189"/>
      <c r="GZG23" s="189"/>
      <c r="GZH23" s="189"/>
      <c r="GZI23" s="189"/>
      <c r="GZJ23" s="189"/>
      <c r="GZK23" s="189"/>
      <c r="GZL23" s="189"/>
      <c r="GZM23" s="189"/>
      <c r="GZN23" s="189"/>
      <c r="GZO23" s="189"/>
      <c r="GZP23" s="189"/>
      <c r="GZQ23" s="189"/>
      <c r="GZR23" s="189"/>
      <c r="GZS23" s="189"/>
      <c r="GZT23" s="189"/>
      <c r="GZU23" s="189"/>
      <c r="GZV23" s="189"/>
      <c r="GZW23" s="189"/>
      <c r="GZX23" s="189"/>
      <c r="GZY23" s="189"/>
      <c r="GZZ23" s="189"/>
      <c r="HAA23" s="189"/>
      <c r="HAB23" s="189"/>
      <c r="HAC23" s="189"/>
      <c r="HAD23" s="189"/>
      <c r="HAE23" s="189"/>
      <c r="HAF23" s="189"/>
      <c r="HAG23" s="189"/>
      <c r="HAH23" s="189"/>
      <c r="HAI23" s="189"/>
      <c r="HAJ23" s="189"/>
      <c r="HAK23" s="189"/>
      <c r="HAL23" s="189"/>
      <c r="HAM23" s="189"/>
      <c r="HAN23" s="189"/>
      <c r="HAO23" s="189"/>
      <c r="HAP23" s="189"/>
      <c r="HAQ23" s="189"/>
      <c r="HAR23" s="189"/>
      <c r="HAS23" s="189"/>
      <c r="HAT23" s="189"/>
      <c r="HAU23" s="189"/>
      <c r="HAV23" s="189"/>
      <c r="HAW23" s="189"/>
      <c r="HAX23" s="189"/>
      <c r="HAY23" s="189"/>
      <c r="HAZ23" s="189"/>
      <c r="HBA23" s="189"/>
      <c r="HBB23" s="189"/>
      <c r="HBC23" s="189"/>
      <c r="HBD23" s="189"/>
      <c r="HBE23" s="189"/>
      <c r="HBF23" s="189"/>
      <c r="HBG23" s="189"/>
      <c r="HBH23" s="189"/>
      <c r="HBI23" s="189"/>
      <c r="HBJ23" s="189"/>
      <c r="HBK23" s="189"/>
      <c r="HBL23" s="189"/>
      <c r="HBM23" s="189"/>
      <c r="HBN23" s="189"/>
      <c r="HBO23" s="189"/>
      <c r="HBP23" s="189"/>
      <c r="HBQ23" s="189"/>
      <c r="HBR23" s="189"/>
      <c r="HBS23" s="189"/>
      <c r="HBT23" s="189"/>
      <c r="HBU23" s="189"/>
      <c r="HBV23" s="189"/>
      <c r="HBW23" s="189"/>
      <c r="HBX23" s="189"/>
      <c r="HBY23" s="189"/>
      <c r="HBZ23" s="189"/>
      <c r="HCA23" s="189"/>
      <c r="HCB23" s="189"/>
      <c r="HCC23" s="189"/>
      <c r="HCD23" s="189"/>
      <c r="HCE23" s="189"/>
      <c r="HCF23" s="189"/>
      <c r="HCG23" s="189"/>
      <c r="HCH23" s="189"/>
      <c r="HCI23" s="189"/>
      <c r="HCJ23" s="189"/>
      <c r="HCK23" s="189"/>
      <c r="HCL23" s="189"/>
      <c r="HCM23" s="189"/>
      <c r="HCN23" s="189"/>
      <c r="HCO23" s="189"/>
      <c r="HCP23" s="189"/>
      <c r="HCQ23" s="189"/>
      <c r="HCR23" s="189"/>
      <c r="HCS23" s="189"/>
      <c r="HCT23" s="189"/>
      <c r="HCU23" s="189"/>
      <c r="HCV23" s="189"/>
      <c r="HCW23" s="189"/>
      <c r="HCX23" s="189"/>
      <c r="HCY23" s="189"/>
      <c r="HCZ23" s="189"/>
      <c r="HDA23" s="189"/>
      <c r="HDB23" s="189"/>
      <c r="HDC23" s="189"/>
      <c r="HDD23" s="189"/>
      <c r="HDE23" s="189"/>
      <c r="HDF23" s="189"/>
      <c r="HDG23" s="189"/>
      <c r="HDH23" s="189"/>
      <c r="HDI23" s="189"/>
      <c r="HDJ23" s="189"/>
      <c r="HDK23" s="189"/>
      <c r="HDL23" s="189"/>
      <c r="HDM23" s="189"/>
      <c r="HDN23" s="189"/>
      <c r="HDO23" s="189"/>
      <c r="HDP23" s="189"/>
      <c r="HDQ23" s="189"/>
      <c r="HDR23" s="189"/>
      <c r="HDS23" s="189"/>
      <c r="HDT23" s="189"/>
      <c r="HDU23" s="189"/>
      <c r="HDV23" s="189"/>
      <c r="HDW23" s="189"/>
      <c r="HDX23" s="189"/>
      <c r="HDY23" s="189"/>
      <c r="HDZ23" s="189"/>
      <c r="HEA23" s="189"/>
      <c r="HEB23" s="189"/>
      <c r="HEC23" s="189"/>
      <c r="HED23" s="189"/>
      <c r="HEE23" s="189"/>
      <c r="HEF23" s="189"/>
      <c r="HEG23" s="189"/>
      <c r="HEH23" s="189"/>
      <c r="HEI23" s="189"/>
      <c r="HEJ23" s="189"/>
      <c r="HEK23" s="189"/>
      <c r="HEL23" s="189"/>
      <c r="HEM23" s="189"/>
      <c r="HEN23" s="189"/>
      <c r="HEO23" s="189"/>
      <c r="HEP23" s="189"/>
      <c r="HEQ23" s="189"/>
      <c r="HER23" s="189"/>
      <c r="HES23" s="189"/>
      <c r="HET23" s="189"/>
      <c r="HEU23" s="189"/>
      <c r="HEV23" s="189"/>
      <c r="HEW23" s="189"/>
      <c r="HEX23" s="189"/>
      <c r="HEY23" s="189"/>
      <c r="HEZ23" s="189"/>
      <c r="HFA23" s="189"/>
      <c r="HFB23" s="189"/>
      <c r="HFC23" s="189"/>
      <c r="HFD23" s="189"/>
      <c r="HFE23" s="189"/>
      <c r="HFF23" s="189"/>
      <c r="HFG23" s="189"/>
      <c r="HFH23" s="189"/>
      <c r="HFI23" s="189"/>
      <c r="HFJ23" s="189"/>
      <c r="HFK23" s="189"/>
      <c r="HFL23" s="189"/>
      <c r="HFM23" s="189"/>
      <c r="HFN23" s="189"/>
      <c r="HFO23" s="189"/>
      <c r="HFP23" s="189"/>
      <c r="HFQ23" s="189"/>
      <c r="HFR23" s="189"/>
      <c r="HFS23" s="189"/>
      <c r="HFT23" s="189"/>
      <c r="HFU23" s="189"/>
      <c r="HFV23" s="189"/>
      <c r="HFW23" s="189"/>
      <c r="HFX23" s="189"/>
      <c r="HFY23" s="189"/>
      <c r="HFZ23" s="189"/>
      <c r="HGA23" s="189"/>
      <c r="HGB23" s="189"/>
      <c r="HGC23" s="189"/>
      <c r="HGD23" s="189"/>
      <c r="HGE23" s="189"/>
      <c r="HGF23" s="189"/>
      <c r="HGG23" s="189"/>
      <c r="HGH23" s="189"/>
      <c r="HGI23" s="189"/>
      <c r="HGJ23" s="189"/>
      <c r="HGK23" s="189"/>
      <c r="HGL23" s="189"/>
      <c r="HGM23" s="189"/>
      <c r="HGN23" s="189"/>
      <c r="HGO23" s="189"/>
      <c r="HGP23" s="189"/>
      <c r="HGQ23" s="189"/>
      <c r="HGR23" s="189"/>
      <c r="HGS23" s="189"/>
      <c r="HGT23" s="189"/>
      <c r="HGU23" s="189"/>
      <c r="HGV23" s="189"/>
      <c r="HGW23" s="189"/>
      <c r="HGX23" s="189"/>
      <c r="HGY23" s="189"/>
      <c r="HGZ23" s="189"/>
      <c r="HHA23" s="189"/>
      <c r="HHB23" s="189"/>
      <c r="HHC23" s="189"/>
      <c r="HHD23" s="189"/>
      <c r="HHE23" s="189"/>
      <c r="HHF23" s="189"/>
      <c r="HHG23" s="189"/>
      <c r="HHH23" s="189"/>
      <c r="HHI23" s="189"/>
      <c r="HHJ23" s="189"/>
      <c r="HHK23" s="189"/>
      <c r="HHL23" s="189"/>
      <c r="HHM23" s="189"/>
      <c r="HHN23" s="189"/>
      <c r="HHO23" s="189"/>
      <c r="HHP23" s="189"/>
      <c r="HHQ23" s="189"/>
      <c r="HHR23" s="189"/>
      <c r="HHS23" s="189"/>
      <c r="HHT23" s="189"/>
      <c r="HHU23" s="189"/>
      <c r="HHV23" s="189"/>
      <c r="HHW23" s="189"/>
      <c r="HHX23" s="189"/>
      <c r="HHY23" s="189"/>
      <c r="HHZ23" s="189"/>
      <c r="HIA23" s="189"/>
      <c r="HIB23" s="189"/>
      <c r="HIC23" s="189"/>
      <c r="HID23" s="189"/>
      <c r="HIE23" s="189"/>
      <c r="HIF23" s="189"/>
      <c r="HIG23" s="189"/>
      <c r="HIH23" s="189"/>
      <c r="HII23" s="189"/>
      <c r="HIJ23" s="189"/>
      <c r="HIK23" s="189"/>
      <c r="HIL23" s="189"/>
      <c r="HIM23" s="189"/>
      <c r="HIN23" s="189"/>
      <c r="HIO23" s="189"/>
      <c r="HIP23" s="189"/>
      <c r="HIQ23" s="189"/>
      <c r="HIR23" s="189"/>
      <c r="HIS23" s="189"/>
      <c r="HIT23" s="189"/>
      <c r="HIU23" s="189"/>
      <c r="HIV23" s="189"/>
      <c r="HIW23" s="189"/>
      <c r="HIX23" s="189"/>
      <c r="HIY23" s="189"/>
      <c r="HIZ23" s="189"/>
      <c r="HJA23" s="189"/>
      <c r="HJB23" s="189"/>
      <c r="HJC23" s="189"/>
      <c r="HJD23" s="189"/>
      <c r="HJE23" s="189"/>
      <c r="HJF23" s="189"/>
      <c r="HJG23" s="189"/>
      <c r="HJH23" s="189"/>
      <c r="HJI23" s="189"/>
      <c r="HJJ23" s="189"/>
      <c r="HJK23" s="189"/>
      <c r="HJL23" s="189"/>
      <c r="HJM23" s="189"/>
      <c r="HJN23" s="189"/>
      <c r="HJO23" s="189"/>
      <c r="HJP23" s="189"/>
      <c r="HJQ23" s="189"/>
      <c r="HJR23" s="189"/>
      <c r="HJS23" s="189"/>
      <c r="HJT23" s="189"/>
      <c r="HJU23" s="189"/>
      <c r="HJV23" s="189"/>
      <c r="HJW23" s="189"/>
      <c r="HJX23" s="189"/>
      <c r="HJY23" s="189"/>
      <c r="HJZ23" s="189"/>
      <c r="HKA23" s="189"/>
      <c r="HKB23" s="189"/>
      <c r="HKC23" s="189"/>
      <c r="HKD23" s="189"/>
      <c r="HKE23" s="189"/>
      <c r="HKF23" s="189"/>
      <c r="HKG23" s="189"/>
      <c r="HKH23" s="189"/>
      <c r="HKI23" s="189"/>
      <c r="HKJ23" s="189"/>
      <c r="HKK23" s="189"/>
      <c r="HKL23" s="189"/>
      <c r="HKM23" s="189"/>
      <c r="HKN23" s="189"/>
      <c r="HKO23" s="189"/>
      <c r="HKP23" s="189"/>
      <c r="HKQ23" s="189"/>
      <c r="HKR23" s="189"/>
      <c r="HKS23" s="189"/>
      <c r="HKT23" s="189"/>
      <c r="HKU23" s="189"/>
      <c r="HKV23" s="189"/>
      <c r="HKW23" s="189"/>
      <c r="HKX23" s="189"/>
      <c r="HKY23" s="189"/>
      <c r="HKZ23" s="189"/>
      <c r="HLA23" s="189"/>
      <c r="HLB23" s="189"/>
      <c r="HLC23" s="189"/>
      <c r="HLD23" s="189"/>
      <c r="HLE23" s="189"/>
      <c r="HLF23" s="189"/>
      <c r="HLG23" s="189"/>
      <c r="HLH23" s="189"/>
      <c r="HLI23" s="189"/>
      <c r="HLJ23" s="189"/>
      <c r="HLK23" s="189"/>
      <c r="HLL23" s="189"/>
      <c r="HLM23" s="189"/>
      <c r="HLN23" s="189"/>
      <c r="HLO23" s="189"/>
      <c r="HLP23" s="189"/>
      <c r="HLQ23" s="189"/>
      <c r="HLR23" s="189"/>
      <c r="HLS23" s="189"/>
      <c r="HLT23" s="189"/>
      <c r="HLU23" s="189"/>
      <c r="HLV23" s="189"/>
      <c r="HLW23" s="189"/>
      <c r="HLX23" s="189"/>
      <c r="HLY23" s="189"/>
      <c r="HLZ23" s="189"/>
      <c r="HMA23" s="189"/>
      <c r="HMB23" s="189"/>
      <c r="HMC23" s="189"/>
      <c r="HMD23" s="189"/>
      <c r="HME23" s="189"/>
      <c r="HMF23" s="189"/>
      <c r="HMG23" s="189"/>
      <c r="HMH23" s="189"/>
      <c r="HMI23" s="189"/>
      <c r="HMJ23" s="189"/>
      <c r="HMK23" s="189"/>
      <c r="HML23" s="189"/>
      <c r="HMM23" s="189"/>
      <c r="HMN23" s="189"/>
      <c r="HMO23" s="189"/>
      <c r="HMP23" s="189"/>
      <c r="HMQ23" s="189"/>
      <c r="HMR23" s="189"/>
      <c r="HMS23" s="189"/>
      <c r="HMT23" s="189"/>
      <c r="HMU23" s="189"/>
      <c r="HMV23" s="189"/>
      <c r="HMW23" s="189"/>
      <c r="HMX23" s="189"/>
      <c r="HMY23" s="189"/>
      <c r="HMZ23" s="189"/>
      <c r="HNA23" s="189"/>
      <c r="HNB23" s="189"/>
      <c r="HNC23" s="189"/>
      <c r="HND23" s="189"/>
      <c r="HNE23" s="189"/>
      <c r="HNF23" s="189"/>
      <c r="HNG23" s="189"/>
      <c r="HNH23" s="189"/>
      <c r="HNI23" s="189"/>
      <c r="HNJ23" s="189"/>
      <c r="HNK23" s="189"/>
      <c r="HNL23" s="189"/>
      <c r="HNM23" s="189"/>
      <c r="HNN23" s="189"/>
      <c r="HNO23" s="189"/>
      <c r="HNP23" s="189"/>
      <c r="HNQ23" s="189"/>
      <c r="HNR23" s="189"/>
      <c r="HNS23" s="189"/>
      <c r="HNT23" s="189"/>
      <c r="HNU23" s="189"/>
      <c r="HNV23" s="189"/>
      <c r="HNW23" s="189"/>
      <c r="HNX23" s="189"/>
      <c r="HNY23" s="189"/>
      <c r="HNZ23" s="189"/>
      <c r="HOA23" s="189"/>
      <c r="HOB23" s="189"/>
      <c r="HOC23" s="189"/>
      <c r="HOD23" s="189"/>
      <c r="HOE23" s="189"/>
      <c r="HOF23" s="189"/>
      <c r="HOG23" s="189"/>
      <c r="HOH23" s="189"/>
      <c r="HOI23" s="189"/>
      <c r="HOJ23" s="189"/>
      <c r="HOK23" s="189"/>
      <c r="HOL23" s="189"/>
      <c r="HOM23" s="189"/>
      <c r="HON23" s="189"/>
      <c r="HOO23" s="189"/>
      <c r="HOP23" s="189"/>
      <c r="HOQ23" s="189"/>
      <c r="HOR23" s="189"/>
      <c r="HOS23" s="189"/>
      <c r="HOT23" s="189"/>
      <c r="HOU23" s="189"/>
      <c r="HOV23" s="189"/>
      <c r="HOW23" s="189"/>
      <c r="HOX23" s="189"/>
      <c r="HOY23" s="189"/>
      <c r="HOZ23" s="189"/>
      <c r="HPA23" s="189"/>
      <c r="HPB23" s="189"/>
      <c r="HPC23" s="189"/>
      <c r="HPD23" s="189"/>
      <c r="HPE23" s="189"/>
      <c r="HPF23" s="189"/>
      <c r="HPG23" s="189"/>
      <c r="HPH23" s="189"/>
      <c r="HPI23" s="189"/>
      <c r="HPJ23" s="189"/>
      <c r="HPK23" s="189"/>
      <c r="HPL23" s="189"/>
      <c r="HPM23" s="189"/>
      <c r="HPN23" s="189"/>
      <c r="HPO23" s="189"/>
      <c r="HPP23" s="189"/>
      <c r="HPQ23" s="189"/>
      <c r="HPR23" s="189"/>
      <c r="HPS23" s="189"/>
      <c r="HPT23" s="189"/>
      <c r="HPU23" s="189"/>
      <c r="HPV23" s="189"/>
      <c r="HPW23" s="189"/>
      <c r="HPX23" s="189"/>
      <c r="HPY23" s="189"/>
      <c r="HPZ23" s="189"/>
      <c r="HQA23" s="189"/>
      <c r="HQB23" s="189"/>
      <c r="HQC23" s="189"/>
      <c r="HQD23" s="189"/>
      <c r="HQE23" s="189"/>
      <c r="HQF23" s="189"/>
      <c r="HQG23" s="189"/>
      <c r="HQH23" s="189"/>
      <c r="HQI23" s="189"/>
      <c r="HQJ23" s="189"/>
      <c r="HQK23" s="189"/>
      <c r="HQL23" s="189"/>
      <c r="HQM23" s="189"/>
      <c r="HQN23" s="189"/>
      <c r="HQO23" s="189"/>
      <c r="HQP23" s="189"/>
      <c r="HQQ23" s="189"/>
      <c r="HQR23" s="189"/>
      <c r="HQS23" s="189"/>
      <c r="HQT23" s="189"/>
      <c r="HQU23" s="189"/>
      <c r="HQV23" s="189"/>
      <c r="HQW23" s="189"/>
      <c r="HQX23" s="189"/>
      <c r="HQY23" s="189"/>
      <c r="HQZ23" s="189"/>
      <c r="HRA23" s="189"/>
      <c r="HRB23" s="189"/>
      <c r="HRC23" s="189"/>
      <c r="HRD23" s="189"/>
      <c r="HRE23" s="189"/>
      <c r="HRF23" s="189"/>
      <c r="HRG23" s="189"/>
      <c r="HRH23" s="189"/>
      <c r="HRI23" s="189"/>
      <c r="HRJ23" s="189"/>
      <c r="HRK23" s="189"/>
      <c r="HRL23" s="189"/>
      <c r="HRM23" s="189"/>
      <c r="HRN23" s="189"/>
      <c r="HRO23" s="189"/>
      <c r="HRP23" s="189"/>
      <c r="HRQ23" s="189"/>
      <c r="HRR23" s="189"/>
      <c r="HRS23" s="189"/>
      <c r="HRT23" s="189"/>
      <c r="HRU23" s="189"/>
      <c r="HRV23" s="189"/>
      <c r="HRW23" s="189"/>
      <c r="HRX23" s="189"/>
      <c r="HRY23" s="189"/>
      <c r="HRZ23" s="189"/>
      <c r="HSA23" s="189"/>
      <c r="HSB23" s="189"/>
      <c r="HSC23" s="189"/>
      <c r="HSD23" s="189"/>
      <c r="HSE23" s="189"/>
      <c r="HSF23" s="189"/>
      <c r="HSG23" s="189"/>
      <c r="HSH23" s="189"/>
      <c r="HSI23" s="189"/>
      <c r="HSJ23" s="189"/>
      <c r="HSK23" s="189"/>
      <c r="HSL23" s="189"/>
      <c r="HSM23" s="189"/>
      <c r="HSN23" s="189"/>
      <c r="HSO23" s="189"/>
      <c r="HSP23" s="189"/>
      <c r="HSQ23" s="189"/>
      <c r="HSR23" s="189"/>
      <c r="HSS23" s="189"/>
      <c r="HST23" s="189"/>
      <c r="HSU23" s="189"/>
      <c r="HSV23" s="189"/>
      <c r="HSW23" s="189"/>
      <c r="HSX23" s="189"/>
      <c r="HSY23" s="189"/>
      <c r="HSZ23" s="189"/>
      <c r="HTA23" s="189"/>
      <c r="HTB23" s="189"/>
      <c r="HTC23" s="189"/>
      <c r="HTD23" s="189"/>
      <c r="HTE23" s="189"/>
      <c r="HTF23" s="189"/>
      <c r="HTG23" s="189"/>
      <c r="HTH23" s="189"/>
      <c r="HTI23" s="189"/>
      <c r="HTJ23" s="189"/>
      <c r="HTK23" s="189"/>
      <c r="HTL23" s="189"/>
      <c r="HTM23" s="189"/>
      <c r="HTN23" s="189"/>
      <c r="HTO23" s="189"/>
      <c r="HTP23" s="189"/>
      <c r="HTQ23" s="189"/>
      <c r="HTR23" s="189"/>
      <c r="HTS23" s="189"/>
      <c r="HTT23" s="189"/>
      <c r="HTU23" s="189"/>
      <c r="HTV23" s="189"/>
      <c r="HTW23" s="189"/>
      <c r="HTX23" s="189"/>
      <c r="HTY23" s="189"/>
      <c r="HTZ23" s="189"/>
      <c r="HUA23" s="189"/>
      <c r="HUB23" s="189"/>
      <c r="HUC23" s="189"/>
      <c r="HUD23" s="189"/>
      <c r="HUE23" s="189"/>
      <c r="HUF23" s="189"/>
      <c r="HUG23" s="189"/>
      <c r="HUH23" s="189"/>
      <c r="HUI23" s="189"/>
      <c r="HUJ23" s="189"/>
      <c r="HUK23" s="189"/>
      <c r="HUL23" s="189"/>
      <c r="HUM23" s="189"/>
      <c r="HUN23" s="189"/>
      <c r="HUO23" s="189"/>
      <c r="HUP23" s="189"/>
      <c r="HUQ23" s="189"/>
      <c r="HUR23" s="189"/>
      <c r="HUS23" s="189"/>
      <c r="HUT23" s="189"/>
      <c r="HUU23" s="189"/>
      <c r="HUV23" s="189"/>
      <c r="HUW23" s="189"/>
      <c r="HUX23" s="189"/>
      <c r="HUY23" s="189"/>
      <c r="HUZ23" s="189"/>
      <c r="HVA23" s="189"/>
      <c r="HVB23" s="189"/>
      <c r="HVC23" s="189"/>
      <c r="HVD23" s="189"/>
      <c r="HVE23" s="189"/>
      <c r="HVF23" s="189"/>
      <c r="HVG23" s="189"/>
      <c r="HVH23" s="189"/>
      <c r="HVI23" s="189"/>
      <c r="HVJ23" s="189"/>
      <c r="HVK23" s="189"/>
      <c r="HVL23" s="189"/>
      <c r="HVM23" s="189"/>
      <c r="HVN23" s="189"/>
      <c r="HVO23" s="189"/>
      <c r="HVP23" s="189"/>
      <c r="HVQ23" s="189"/>
      <c r="HVR23" s="189"/>
      <c r="HVS23" s="189"/>
      <c r="HVT23" s="189"/>
      <c r="HVU23" s="189"/>
      <c r="HVV23" s="189"/>
      <c r="HVW23" s="189"/>
      <c r="HVX23" s="189"/>
      <c r="HVY23" s="189"/>
      <c r="HVZ23" s="189"/>
      <c r="HWA23" s="189"/>
      <c r="HWB23" s="189"/>
      <c r="HWC23" s="189"/>
      <c r="HWD23" s="189"/>
      <c r="HWE23" s="189"/>
      <c r="HWF23" s="189"/>
      <c r="HWG23" s="189"/>
      <c r="HWH23" s="189"/>
      <c r="HWI23" s="189"/>
      <c r="HWJ23" s="189"/>
      <c r="HWK23" s="189"/>
      <c r="HWL23" s="189"/>
      <c r="HWM23" s="189"/>
      <c r="HWN23" s="189"/>
      <c r="HWO23" s="189"/>
      <c r="HWP23" s="189"/>
      <c r="HWQ23" s="189"/>
      <c r="HWR23" s="189"/>
      <c r="HWS23" s="189"/>
      <c r="HWT23" s="189"/>
      <c r="HWU23" s="189"/>
      <c r="HWV23" s="189"/>
      <c r="HWW23" s="189"/>
      <c r="HWX23" s="189"/>
      <c r="HWY23" s="189"/>
      <c r="HWZ23" s="189"/>
      <c r="HXA23" s="189"/>
      <c r="HXB23" s="189"/>
      <c r="HXC23" s="189"/>
      <c r="HXD23" s="189"/>
      <c r="HXE23" s="189"/>
      <c r="HXF23" s="189"/>
      <c r="HXG23" s="189"/>
      <c r="HXH23" s="189"/>
      <c r="HXI23" s="189"/>
      <c r="HXJ23" s="189"/>
      <c r="HXK23" s="189"/>
      <c r="HXL23" s="189"/>
      <c r="HXM23" s="189"/>
      <c r="HXN23" s="189"/>
      <c r="HXO23" s="189"/>
      <c r="HXP23" s="189"/>
      <c r="HXQ23" s="189"/>
      <c r="HXR23" s="189"/>
      <c r="HXS23" s="189"/>
      <c r="HXT23" s="189"/>
      <c r="HXU23" s="189"/>
      <c r="HXV23" s="189"/>
      <c r="HXW23" s="189"/>
      <c r="HXX23" s="189"/>
      <c r="HXY23" s="189"/>
      <c r="HXZ23" s="189"/>
      <c r="HYA23" s="189"/>
      <c r="HYB23" s="189"/>
      <c r="HYC23" s="189"/>
      <c r="HYD23" s="189"/>
      <c r="HYE23" s="189"/>
      <c r="HYF23" s="189"/>
      <c r="HYG23" s="189"/>
      <c r="HYH23" s="189"/>
      <c r="HYI23" s="189"/>
      <c r="HYJ23" s="189"/>
      <c r="HYK23" s="189"/>
      <c r="HYL23" s="189"/>
      <c r="HYM23" s="189"/>
      <c r="HYN23" s="189"/>
      <c r="HYO23" s="189"/>
      <c r="HYP23" s="189"/>
      <c r="HYQ23" s="189"/>
      <c r="HYR23" s="189"/>
      <c r="HYS23" s="189"/>
      <c r="HYT23" s="189"/>
      <c r="HYU23" s="189"/>
      <c r="HYV23" s="189"/>
      <c r="HYW23" s="189"/>
      <c r="HYX23" s="189"/>
      <c r="HYY23" s="189"/>
      <c r="HYZ23" s="189"/>
      <c r="HZA23" s="189"/>
      <c r="HZB23" s="189"/>
      <c r="HZC23" s="189"/>
      <c r="HZD23" s="189"/>
      <c r="HZE23" s="189"/>
      <c r="HZF23" s="189"/>
      <c r="HZG23" s="189"/>
      <c r="HZH23" s="189"/>
      <c r="HZI23" s="189"/>
      <c r="HZJ23" s="189"/>
      <c r="HZK23" s="189"/>
      <c r="HZL23" s="189"/>
      <c r="HZM23" s="189"/>
      <c r="HZN23" s="189"/>
      <c r="HZO23" s="189"/>
      <c r="HZP23" s="189"/>
      <c r="HZQ23" s="189"/>
      <c r="HZR23" s="189"/>
      <c r="HZS23" s="189"/>
      <c r="HZT23" s="189"/>
      <c r="HZU23" s="189"/>
      <c r="HZV23" s="189"/>
      <c r="HZW23" s="189"/>
      <c r="HZX23" s="189"/>
      <c r="HZY23" s="189"/>
      <c r="HZZ23" s="189"/>
      <c r="IAA23" s="189"/>
      <c r="IAB23" s="189"/>
      <c r="IAC23" s="189"/>
      <c r="IAD23" s="189"/>
      <c r="IAE23" s="189"/>
      <c r="IAF23" s="189"/>
      <c r="IAG23" s="189"/>
      <c r="IAH23" s="189"/>
      <c r="IAI23" s="189"/>
      <c r="IAJ23" s="189"/>
      <c r="IAK23" s="189"/>
      <c r="IAL23" s="189"/>
      <c r="IAM23" s="189"/>
      <c r="IAN23" s="189"/>
      <c r="IAO23" s="189"/>
      <c r="IAP23" s="189"/>
      <c r="IAQ23" s="189"/>
      <c r="IAR23" s="189"/>
      <c r="IAS23" s="189"/>
      <c r="IAT23" s="189"/>
      <c r="IAU23" s="189"/>
      <c r="IAV23" s="189"/>
      <c r="IAW23" s="189"/>
      <c r="IAX23" s="189"/>
      <c r="IAY23" s="189"/>
      <c r="IAZ23" s="189"/>
      <c r="IBA23" s="189"/>
      <c r="IBB23" s="189"/>
      <c r="IBC23" s="189"/>
      <c r="IBD23" s="189"/>
      <c r="IBE23" s="189"/>
      <c r="IBF23" s="189"/>
      <c r="IBG23" s="189"/>
      <c r="IBH23" s="189"/>
      <c r="IBI23" s="189"/>
      <c r="IBJ23" s="189"/>
      <c r="IBK23" s="189"/>
      <c r="IBL23" s="189"/>
      <c r="IBM23" s="189"/>
      <c r="IBN23" s="189"/>
      <c r="IBO23" s="189"/>
      <c r="IBP23" s="189"/>
      <c r="IBQ23" s="189"/>
      <c r="IBR23" s="189"/>
      <c r="IBS23" s="189"/>
      <c r="IBT23" s="189"/>
      <c r="IBU23" s="189"/>
      <c r="IBV23" s="189"/>
      <c r="IBW23" s="189"/>
      <c r="IBX23" s="189"/>
      <c r="IBY23" s="189"/>
      <c r="IBZ23" s="189"/>
      <c r="ICA23" s="189"/>
      <c r="ICB23" s="189"/>
      <c r="ICC23" s="189"/>
      <c r="ICD23" s="189"/>
      <c r="ICE23" s="189"/>
      <c r="ICF23" s="189"/>
      <c r="ICG23" s="189"/>
      <c r="ICH23" s="189"/>
      <c r="ICI23" s="189"/>
      <c r="ICJ23" s="189"/>
      <c r="ICK23" s="189"/>
      <c r="ICL23" s="189"/>
      <c r="ICM23" s="189"/>
      <c r="ICN23" s="189"/>
      <c r="ICO23" s="189"/>
      <c r="ICP23" s="189"/>
      <c r="ICQ23" s="189"/>
      <c r="ICR23" s="189"/>
      <c r="ICS23" s="189"/>
      <c r="ICT23" s="189"/>
      <c r="ICU23" s="189"/>
      <c r="ICV23" s="189"/>
      <c r="ICW23" s="189"/>
      <c r="ICX23" s="189"/>
      <c r="ICY23" s="189"/>
      <c r="ICZ23" s="189"/>
      <c r="IDA23" s="189"/>
      <c r="IDB23" s="189"/>
      <c r="IDC23" s="189"/>
      <c r="IDD23" s="189"/>
      <c r="IDE23" s="189"/>
      <c r="IDF23" s="189"/>
      <c r="IDG23" s="189"/>
      <c r="IDH23" s="189"/>
      <c r="IDI23" s="189"/>
      <c r="IDJ23" s="189"/>
      <c r="IDK23" s="189"/>
      <c r="IDL23" s="189"/>
      <c r="IDM23" s="189"/>
      <c r="IDN23" s="189"/>
      <c r="IDO23" s="189"/>
      <c r="IDP23" s="189"/>
      <c r="IDQ23" s="189"/>
      <c r="IDR23" s="189"/>
      <c r="IDS23" s="189"/>
      <c r="IDT23" s="189"/>
      <c r="IDU23" s="189"/>
      <c r="IDV23" s="189"/>
      <c r="IDW23" s="189"/>
      <c r="IDX23" s="189"/>
      <c r="IDY23" s="189"/>
      <c r="IDZ23" s="189"/>
      <c r="IEA23" s="189"/>
      <c r="IEB23" s="189"/>
      <c r="IEC23" s="189"/>
      <c r="IED23" s="189"/>
      <c r="IEE23" s="189"/>
      <c r="IEF23" s="189"/>
      <c r="IEG23" s="189"/>
      <c r="IEH23" s="189"/>
      <c r="IEI23" s="189"/>
      <c r="IEJ23" s="189"/>
      <c r="IEK23" s="189"/>
      <c r="IEL23" s="189"/>
      <c r="IEM23" s="189"/>
      <c r="IEN23" s="189"/>
      <c r="IEO23" s="189"/>
      <c r="IEP23" s="189"/>
      <c r="IEQ23" s="189"/>
      <c r="IER23" s="189"/>
      <c r="IES23" s="189"/>
      <c r="IET23" s="189"/>
      <c r="IEU23" s="189"/>
      <c r="IEV23" s="189"/>
      <c r="IEW23" s="189"/>
      <c r="IEX23" s="189"/>
      <c r="IEY23" s="189"/>
      <c r="IEZ23" s="189"/>
      <c r="IFA23" s="189"/>
      <c r="IFB23" s="189"/>
      <c r="IFC23" s="189"/>
      <c r="IFD23" s="189"/>
      <c r="IFE23" s="189"/>
      <c r="IFF23" s="189"/>
      <c r="IFG23" s="189"/>
      <c r="IFH23" s="189"/>
      <c r="IFI23" s="189"/>
      <c r="IFJ23" s="189"/>
      <c r="IFK23" s="189"/>
      <c r="IFL23" s="189"/>
      <c r="IFM23" s="189"/>
      <c r="IFN23" s="189"/>
      <c r="IFO23" s="189"/>
      <c r="IFP23" s="189"/>
      <c r="IFQ23" s="189"/>
      <c r="IFR23" s="189"/>
      <c r="IFS23" s="189"/>
      <c r="IFT23" s="189"/>
      <c r="IFU23" s="189"/>
      <c r="IFV23" s="189"/>
      <c r="IFW23" s="189"/>
      <c r="IFX23" s="189"/>
      <c r="IFY23" s="189"/>
      <c r="IFZ23" s="189"/>
      <c r="IGA23" s="189"/>
      <c r="IGB23" s="189"/>
      <c r="IGC23" s="189"/>
      <c r="IGD23" s="189"/>
      <c r="IGE23" s="189"/>
      <c r="IGF23" s="189"/>
      <c r="IGG23" s="189"/>
      <c r="IGH23" s="189"/>
      <c r="IGI23" s="189"/>
      <c r="IGJ23" s="189"/>
      <c r="IGK23" s="189"/>
      <c r="IGL23" s="189"/>
      <c r="IGM23" s="189"/>
      <c r="IGN23" s="189"/>
      <c r="IGO23" s="189"/>
      <c r="IGP23" s="189"/>
      <c r="IGQ23" s="189"/>
      <c r="IGR23" s="189"/>
      <c r="IGS23" s="189"/>
      <c r="IGT23" s="189"/>
      <c r="IGU23" s="189"/>
      <c r="IGV23" s="189"/>
      <c r="IGW23" s="189"/>
      <c r="IGX23" s="189"/>
      <c r="IGY23" s="189"/>
      <c r="IGZ23" s="189"/>
      <c r="IHA23" s="189"/>
      <c r="IHB23" s="189"/>
      <c r="IHC23" s="189"/>
      <c r="IHD23" s="189"/>
      <c r="IHE23" s="189"/>
      <c r="IHF23" s="189"/>
      <c r="IHG23" s="189"/>
      <c r="IHH23" s="189"/>
      <c r="IHI23" s="189"/>
      <c r="IHJ23" s="189"/>
      <c r="IHK23" s="189"/>
      <c r="IHL23" s="189"/>
      <c r="IHM23" s="189"/>
      <c r="IHN23" s="189"/>
      <c r="IHO23" s="189"/>
      <c r="IHP23" s="189"/>
      <c r="IHQ23" s="189"/>
      <c r="IHR23" s="189"/>
      <c r="IHS23" s="189"/>
      <c r="IHT23" s="189"/>
      <c r="IHU23" s="189"/>
      <c r="IHV23" s="189"/>
      <c r="IHW23" s="189"/>
      <c r="IHX23" s="189"/>
      <c r="IHY23" s="189"/>
      <c r="IHZ23" s="189"/>
      <c r="IIA23" s="189"/>
      <c r="IIB23" s="189"/>
      <c r="IIC23" s="189"/>
      <c r="IID23" s="189"/>
      <c r="IIE23" s="189"/>
      <c r="IIF23" s="189"/>
      <c r="IIG23" s="189"/>
      <c r="IIH23" s="189"/>
      <c r="III23" s="189"/>
      <c r="IIJ23" s="189"/>
      <c r="IIK23" s="189"/>
      <c r="IIL23" s="189"/>
      <c r="IIM23" s="189"/>
      <c r="IIN23" s="189"/>
      <c r="IIO23" s="189"/>
      <c r="IIP23" s="189"/>
      <c r="IIQ23" s="189"/>
      <c r="IIR23" s="189"/>
      <c r="IIS23" s="189"/>
      <c r="IIT23" s="189"/>
      <c r="IIU23" s="189"/>
      <c r="IIV23" s="189"/>
      <c r="IIW23" s="189"/>
      <c r="IIX23" s="189"/>
      <c r="IIY23" s="189"/>
      <c r="IIZ23" s="189"/>
      <c r="IJA23" s="189"/>
      <c r="IJB23" s="189"/>
      <c r="IJC23" s="189"/>
      <c r="IJD23" s="189"/>
      <c r="IJE23" s="189"/>
      <c r="IJF23" s="189"/>
      <c r="IJG23" s="189"/>
      <c r="IJH23" s="189"/>
      <c r="IJI23" s="189"/>
      <c r="IJJ23" s="189"/>
      <c r="IJK23" s="189"/>
      <c r="IJL23" s="189"/>
      <c r="IJM23" s="189"/>
      <c r="IJN23" s="189"/>
      <c r="IJO23" s="189"/>
      <c r="IJP23" s="189"/>
      <c r="IJQ23" s="189"/>
      <c r="IJR23" s="189"/>
      <c r="IJS23" s="189"/>
      <c r="IJT23" s="189"/>
      <c r="IJU23" s="189"/>
      <c r="IJV23" s="189"/>
      <c r="IJW23" s="189"/>
      <c r="IJX23" s="189"/>
      <c r="IJY23" s="189"/>
      <c r="IJZ23" s="189"/>
      <c r="IKA23" s="189"/>
      <c r="IKB23" s="189"/>
      <c r="IKC23" s="189"/>
      <c r="IKD23" s="189"/>
      <c r="IKE23" s="189"/>
      <c r="IKF23" s="189"/>
      <c r="IKG23" s="189"/>
      <c r="IKH23" s="189"/>
      <c r="IKI23" s="189"/>
      <c r="IKJ23" s="189"/>
      <c r="IKK23" s="189"/>
      <c r="IKL23" s="189"/>
      <c r="IKM23" s="189"/>
      <c r="IKN23" s="189"/>
      <c r="IKO23" s="189"/>
      <c r="IKP23" s="189"/>
      <c r="IKQ23" s="189"/>
      <c r="IKR23" s="189"/>
      <c r="IKS23" s="189"/>
      <c r="IKT23" s="189"/>
      <c r="IKU23" s="189"/>
      <c r="IKV23" s="189"/>
      <c r="IKW23" s="189"/>
      <c r="IKX23" s="189"/>
      <c r="IKY23" s="189"/>
      <c r="IKZ23" s="189"/>
      <c r="ILA23" s="189"/>
      <c r="ILB23" s="189"/>
      <c r="ILC23" s="189"/>
      <c r="ILD23" s="189"/>
      <c r="ILE23" s="189"/>
      <c r="ILF23" s="189"/>
      <c r="ILG23" s="189"/>
      <c r="ILH23" s="189"/>
      <c r="ILI23" s="189"/>
      <c r="ILJ23" s="189"/>
      <c r="ILK23" s="189"/>
      <c r="ILL23" s="189"/>
      <c r="ILM23" s="189"/>
      <c r="ILN23" s="189"/>
      <c r="ILO23" s="189"/>
      <c r="ILP23" s="189"/>
      <c r="ILQ23" s="189"/>
      <c r="ILR23" s="189"/>
      <c r="ILS23" s="189"/>
      <c r="ILT23" s="189"/>
      <c r="ILU23" s="189"/>
      <c r="ILV23" s="189"/>
      <c r="ILW23" s="189"/>
      <c r="ILX23" s="189"/>
      <c r="ILY23" s="189"/>
      <c r="ILZ23" s="189"/>
      <c r="IMA23" s="189"/>
      <c r="IMB23" s="189"/>
      <c r="IMC23" s="189"/>
      <c r="IMD23" s="189"/>
      <c r="IME23" s="189"/>
      <c r="IMF23" s="189"/>
      <c r="IMG23" s="189"/>
      <c r="IMH23" s="189"/>
      <c r="IMI23" s="189"/>
      <c r="IMJ23" s="189"/>
      <c r="IMK23" s="189"/>
      <c r="IML23" s="189"/>
      <c r="IMM23" s="189"/>
      <c r="IMN23" s="189"/>
      <c r="IMO23" s="189"/>
      <c r="IMP23" s="189"/>
      <c r="IMQ23" s="189"/>
      <c r="IMR23" s="189"/>
      <c r="IMS23" s="189"/>
      <c r="IMT23" s="189"/>
      <c r="IMU23" s="189"/>
      <c r="IMV23" s="189"/>
      <c r="IMW23" s="189"/>
      <c r="IMX23" s="189"/>
      <c r="IMY23" s="189"/>
      <c r="IMZ23" s="189"/>
      <c r="INA23" s="189"/>
      <c r="INB23" s="189"/>
      <c r="INC23" s="189"/>
      <c r="IND23" s="189"/>
      <c r="INE23" s="189"/>
      <c r="INF23" s="189"/>
      <c r="ING23" s="189"/>
      <c r="INH23" s="189"/>
      <c r="INI23" s="189"/>
      <c r="INJ23" s="189"/>
      <c r="INK23" s="189"/>
      <c r="INL23" s="189"/>
      <c r="INM23" s="189"/>
      <c r="INN23" s="189"/>
      <c r="INO23" s="189"/>
      <c r="INP23" s="189"/>
      <c r="INQ23" s="189"/>
      <c r="INR23" s="189"/>
      <c r="INS23" s="189"/>
      <c r="INT23" s="189"/>
      <c r="INU23" s="189"/>
      <c r="INV23" s="189"/>
      <c r="INW23" s="189"/>
      <c r="INX23" s="189"/>
      <c r="INY23" s="189"/>
      <c r="INZ23" s="189"/>
      <c r="IOA23" s="189"/>
      <c r="IOB23" s="189"/>
      <c r="IOC23" s="189"/>
      <c r="IOD23" s="189"/>
      <c r="IOE23" s="189"/>
      <c r="IOF23" s="189"/>
      <c r="IOG23" s="189"/>
      <c r="IOH23" s="189"/>
      <c r="IOI23" s="189"/>
      <c r="IOJ23" s="189"/>
      <c r="IOK23" s="189"/>
      <c r="IOL23" s="189"/>
      <c r="IOM23" s="189"/>
      <c r="ION23" s="189"/>
      <c r="IOO23" s="189"/>
      <c r="IOP23" s="189"/>
      <c r="IOQ23" s="189"/>
      <c r="IOR23" s="189"/>
      <c r="IOS23" s="189"/>
      <c r="IOT23" s="189"/>
      <c r="IOU23" s="189"/>
      <c r="IOV23" s="189"/>
      <c r="IOW23" s="189"/>
      <c r="IOX23" s="189"/>
      <c r="IOY23" s="189"/>
      <c r="IOZ23" s="189"/>
      <c r="IPA23" s="189"/>
      <c r="IPB23" s="189"/>
      <c r="IPC23" s="189"/>
      <c r="IPD23" s="189"/>
      <c r="IPE23" s="189"/>
      <c r="IPF23" s="189"/>
      <c r="IPG23" s="189"/>
      <c r="IPH23" s="189"/>
      <c r="IPI23" s="189"/>
      <c r="IPJ23" s="189"/>
      <c r="IPK23" s="189"/>
      <c r="IPL23" s="189"/>
      <c r="IPM23" s="189"/>
      <c r="IPN23" s="189"/>
      <c r="IPO23" s="189"/>
      <c r="IPP23" s="189"/>
      <c r="IPQ23" s="189"/>
      <c r="IPR23" s="189"/>
      <c r="IPS23" s="189"/>
      <c r="IPT23" s="189"/>
      <c r="IPU23" s="189"/>
      <c r="IPV23" s="189"/>
      <c r="IPW23" s="189"/>
      <c r="IPX23" s="189"/>
      <c r="IPY23" s="189"/>
      <c r="IPZ23" s="189"/>
      <c r="IQA23" s="189"/>
      <c r="IQB23" s="189"/>
      <c r="IQC23" s="189"/>
      <c r="IQD23" s="189"/>
      <c r="IQE23" s="189"/>
      <c r="IQF23" s="189"/>
      <c r="IQG23" s="189"/>
      <c r="IQH23" s="189"/>
      <c r="IQI23" s="189"/>
      <c r="IQJ23" s="189"/>
      <c r="IQK23" s="189"/>
      <c r="IQL23" s="189"/>
      <c r="IQM23" s="189"/>
      <c r="IQN23" s="189"/>
      <c r="IQO23" s="189"/>
      <c r="IQP23" s="189"/>
      <c r="IQQ23" s="189"/>
      <c r="IQR23" s="189"/>
      <c r="IQS23" s="189"/>
      <c r="IQT23" s="189"/>
      <c r="IQU23" s="189"/>
      <c r="IQV23" s="189"/>
      <c r="IQW23" s="189"/>
      <c r="IQX23" s="189"/>
      <c r="IQY23" s="189"/>
      <c r="IQZ23" s="189"/>
      <c r="IRA23" s="189"/>
      <c r="IRB23" s="189"/>
      <c r="IRC23" s="189"/>
      <c r="IRD23" s="189"/>
      <c r="IRE23" s="189"/>
      <c r="IRF23" s="189"/>
      <c r="IRG23" s="189"/>
      <c r="IRH23" s="189"/>
      <c r="IRI23" s="189"/>
      <c r="IRJ23" s="189"/>
      <c r="IRK23" s="189"/>
      <c r="IRL23" s="189"/>
      <c r="IRM23" s="189"/>
      <c r="IRN23" s="189"/>
      <c r="IRO23" s="189"/>
      <c r="IRP23" s="189"/>
      <c r="IRQ23" s="189"/>
      <c r="IRR23" s="189"/>
      <c r="IRS23" s="189"/>
      <c r="IRT23" s="189"/>
      <c r="IRU23" s="189"/>
      <c r="IRV23" s="189"/>
      <c r="IRW23" s="189"/>
      <c r="IRX23" s="189"/>
      <c r="IRY23" s="189"/>
      <c r="IRZ23" s="189"/>
      <c r="ISA23" s="189"/>
      <c r="ISB23" s="189"/>
      <c r="ISC23" s="189"/>
      <c r="ISD23" s="189"/>
      <c r="ISE23" s="189"/>
      <c r="ISF23" s="189"/>
      <c r="ISG23" s="189"/>
      <c r="ISH23" s="189"/>
      <c r="ISI23" s="189"/>
      <c r="ISJ23" s="189"/>
      <c r="ISK23" s="189"/>
      <c r="ISL23" s="189"/>
      <c r="ISM23" s="189"/>
      <c r="ISN23" s="189"/>
      <c r="ISO23" s="189"/>
      <c r="ISP23" s="189"/>
      <c r="ISQ23" s="189"/>
      <c r="ISR23" s="189"/>
      <c r="ISS23" s="189"/>
      <c r="IST23" s="189"/>
      <c r="ISU23" s="189"/>
      <c r="ISV23" s="189"/>
      <c r="ISW23" s="189"/>
      <c r="ISX23" s="189"/>
      <c r="ISY23" s="189"/>
      <c r="ISZ23" s="189"/>
      <c r="ITA23" s="189"/>
      <c r="ITB23" s="189"/>
      <c r="ITC23" s="189"/>
      <c r="ITD23" s="189"/>
      <c r="ITE23" s="189"/>
      <c r="ITF23" s="189"/>
      <c r="ITG23" s="189"/>
      <c r="ITH23" s="189"/>
      <c r="ITI23" s="189"/>
      <c r="ITJ23" s="189"/>
      <c r="ITK23" s="189"/>
      <c r="ITL23" s="189"/>
      <c r="ITM23" s="189"/>
      <c r="ITN23" s="189"/>
      <c r="ITO23" s="189"/>
      <c r="ITP23" s="189"/>
      <c r="ITQ23" s="189"/>
      <c r="ITR23" s="189"/>
      <c r="ITS23" s="189"/>
      <c r="ITT23" s="189"/>
      <c r="ITU23" s="189"/>
      <c r="ITV23" s="189"/>
      <c r="ITW23" s="189"/>
      <c r="ITX23" s="189"/>
      <c r="ITY23" s="189"/>
      <c r="ITZ23" s="189"/>
      <c r="IUA23" s="189"/>
      <c r="IUB23" s="189"/>
      <c r="IUC23" s="189"/>
      <c r="IUD23" s="189"/>
      <c r="IUE23" s="189"/>
      <c r="IUF23" s="189"/>
      <c r="IUG23" s="189"/>
      <c r="IUH23" s="189"/>
      <c r="IUI23" s="189"/>
      <c r="IUJ23" s="189"/>
      <c r="IUK23" s="189"/>
      <c r="IUL23" s="189"/>
      <c r="IUM23" s="189"/>
      <c r="IUN23" s="189"/>
      <c r="IUO23" s="189"/>
      <c r="IUP23" s="189"/>
      <c r="IUQ23" s="189"/>
      <c r="IUR23" s="189"/>
      <c r="IUS23" s="189"/>
      <c r="IUT23" s="189"/>
      <c r="IUU23" s="189"/>
      <c r="IUV23" s="189"/>
      <c r="IUW23" s="189"/>
      <c r="IUX23" s="189"/>
      <c r="IUY23" s="189"/>
      <c r="IUZ23" s="189"/>
      <c r="IVA23" s="189"/>
      <c r="IVB23" s="189"/>
      <c r="IVC23" s="189"/>
      <c r="IVD23" s="189"/>
      <c r="IVE23" s="189"/>
      <c r="IVF23" s="189"/>
      <c r="IVG23" s="189"/>
      <c r="IVH23" s="189"/>
      <c r="IVI23" s="189"/>
      <c r="IVJ23" s="189"/>
      <c r="IVK23" s="189"/>
      <c r="IVL23" s="189"/>
      <c r="IVM23" s="189"/>
      <c r="IVN23" s="189"/>
      <c r="IVO23" s="189"/>
      <c r="IVP23" s="189"/>
      <c r="IVQ23" s="189"/>
      <c r="IVR23" s="189"/>
      <c r="IVS23" s="189"/>
      <c r="IVT23" s="189"/>
      <c r="IVU23" s="189"/>
      <c r="IVV23" s="189"/>
      <c r="IVW23" s="189"/>
      <c r="IVX23" s="189"/>
      <c r="IVY23" s="189"/>
      <c r="IVZ23" s="189"/>
      <c r="IWA23" s="189"/>
      <c r="IWB23" s="189"/>
      <c r="IWC23" s="189"/>
      <c r="IWD23" s="189"/>
      <c r="IWE23" s="189"/>
      <c r="IWF23" s="189"/>
      <c r="IWG23" s="189"/>
      <c r="IWH23" s="189"/>
      <c r="IWI23" s="189"/>
      <c r="IWJ23" s="189"/>
      <c r="IWK23" s="189"/>
      <c r="IWL23" s="189"/>
      <c r="IWM23" s="189"/>
      <c r="IWN23" s="189"/>
      <c r="IWO23" s="189"/>
      <c r="IWP23" s="189"/>
      <c r="IWQ23" s="189"/>
      <c r="IWR23" s="189"/>
      <c r="IWS23" s="189"/>
      <c r="IWT23" s="189"/>
      <c r="IWU23" s="189"/>
      <c r="IWV23" s="189"/>
      <c r="IWW23" s="189"/>
      <c r="IWX23" s="189"/>
      <c r="IWY23" s="189"/>
      <c r="IWZ23" s="189"/>
      <c r="IXA23" s="189"/>
      <c r="IXB23" s="189"/>
      <c r="IXC23" s="189"/>
      <c r="IXD23" s="189"/>
      <c r="IXE23" s="189"/>
      <c r="IXF23" s="189"/>
      <c r="IXG23" s="189"/>
      <c r="IXH23" s="189"/>
      <c r="IXI23" s="189"/>
      <c r="IXJ23" s="189"/>
      <c r="IXK23" s="189"/>
      <c r="IXL23" s="189"/>
      <c r="IXM23" s="189"/>
      <c r="IXN23" s="189"/>
      <c r="IXO23" s="189"/>
      <c r="IXP23" s="189"/>
      <c r="IXQ23" s="189"/>
      <c r="IXR23" s="189"/>
      <c r="IXS23" s="189"/>
      <c r="IXT23" s="189"/>
      <c r="IXU23" s="189"/>
      <c r="IXV23" s="189"/>
      <c r="IXW23" s="189"/>
      <c r="IXX23" s="189"/>
      <c r="IXY23" s="189"/>
      <c r="IXZ23" s="189"/>
      <c r="IYA23" s="189"/>
      <c r="IYB23" s="189"/>
      <c r="IYC23" s="189"/>
      <c r="IYD23" s="189"/>
      <c r="IYE23" s="189"/>
      <c r="IYF23" s="189"/>
      <c r="IYG23" s="189"/>
      <c r="IYH23" s="189"/>
      <c r="IYI23" s="189"/>
      <c r="IYJ23" s="189"/>
      <c r="IYK23" s="189"/>
      <c r="IYL23" s="189"/>
      <c r="IYM23" s="189"/>
      <c r="IYN23" s="189"/>
      <c r="IYO23" s="189"/>
      <c r="IYP23" s="189"/>
      <c r="IYQ23" s="189"/>
      <c r="IYR23" s="189"/>
      <c r="IYS23" s="189"/>
      <c r="IYT23" s="189"/>
      <c r="IYU23" s="189"/>
      <c r="IYV23" s="189"/>
      <c r="IYW23" s="189"/>
      <c r="IYX23" s="189"/>
      <c r="IYY23" s="189"/>
      <c r="IYZ23" s="189"/>
      <c r="IZA23" s="189"/>
      <c r="IZB23" s="189"/>
      <c r="IZC23" s="189"/>
      <c r="IZD23" s="189"/>
      <c r="IZE23" s="189"/>
      <c r="IZF23" s="189"/>
      <c r="IZG23" s="189"/>
      <c r="IZH23" s="189"/>
      <c r="IZI23" s="189"/>
      <c r="IZJ23" s="189"/>
      <c r="IZK23" s="189"/>
      <c r="IZL23" s="189"/>
      <c r="IZM23" s="189"/>
      <c r="IZN23" s="189"/>
      <c r="IZO23" s="189"/>
      <c r="IZP23" s="189"/>
      <c r="IZQ23" s="189"/>
      <c r="IZR23" s="189"/>
      <c r="IZS23" s="189"/>
      <c r="IZT23" s="189"/>
      <c r="IZU23" s="189"/>
      <c r="IZV23" s="189"/>
      <c r="IZW23" s="189"/>
      <c r="IZX23" s="189"/>
      <c r="IZY23" s="189"/>
      <c r="IZZ23" s="189"/>
      <c r="JAA23" s="189"/>
      <c r="JAB23" s="189"/>
      <c r="JAC23" s="189"/>
      <c r="JAD23" s="189"/>
      <c r="JAE23" s="189"/>
      <c r="JAF23" s="189"/>
      <c r="JAG23" s="189"/>
      <c r="JAH23" s="189"/>
      <c r="JAI23" s="189"/>
      <c r="JAJ23" s="189"/>
      <c r="JAK23" s="189"/>
      <c r="JAL23" s="189"/>
      <c r="JAM23" s="189"/>
      <c r="JAN23" s="189"/>
      <c r="JAO23" s="189"/>
      <c r="JAP23" s="189"/>
      <c r="JAQ23" s="189"/>
      <c r="JAR23" s="189"/>
      <c r="JAS23" s="189"/>
      <c r="JAT23" s="189"/>
      <c r="JAU23" s="189"/>
      <c r="JAV23" s="189"/>
      <c r="JAW23" s="189"/>
      <c r="JAX23" s="189"/>
      <c r="JAY23" s="189"/>
      <c r="JAZ23" s="189"/>
      <c r="JBA23" s="189"/>
      <c r="JBB23" s="189"/>
      <c r="JBC23" s="189"/>
      <c r="JBD23" s="189"/>
      <c r="JBE23" s="189"/>
      <c r="JBF23" s="189"/>
      <c r="JBG23" s="189"/>
      <c r="JBH23" s="189"/>
      <c r="JBI23" s="189"/>
      <c r="JBJ23" s="189"/>
      <c r="JBK23" s="189"/>
      <c r="JBL23" s="189"/>
      <c r="JBM23" s="189"/>
      <c r="JBN23" s="189"/>
      <c r="JBO23" s="189"/>
      <c r="JBP23" s="189"/>
      <c r="JBQ23" s="189"/>
      <c r="JBR23" s="189"/>
      <c r="JBS23" s="189"/>
      <c r="JBT23" s="189"/>
      <c r="JBU23" s="189"/>
      <c r="JBV23" s="189"/>
      <c r="JBW23" s="189"/>
      <c r="JBX23" s="189"/>
      <c r="JBY23" s="189"/>
      <c r="JBZ23" s="189"/>
      <c r="JCA23" s="189"/>
      <c r="JCB23" s="189"/>
      <c r="JCC23" s="189"/>
      <c r="JCD23" s="189"/>
      <c r="JCE23" s="189"/>
      <c r="JCF23" s="189"/>
      <c r="JCG23" s="189"/>
      <c r="JCH23" s="189"/>
      <c r="JCI23" s="189"/>
      <c r="JCJ23" s="189"/>
      <c r="JCK23" s="189"/>
      <c r="JCL23" s="189"/>
      <c r="JCM23" s="189"/>
      <c r="JCN23" s="189"/>
      <c r="JCO23" s="189"/>
      <c r="JCP23" s="189"/>
      <c r="JCQ23" s="189"/>
      <c r="JCR23" s="189"/>
      <c r="JCS23" s="189"/>
      <c r="JCT23" s="189"/>
      <c r="JCU23" s="189"/>
      <c r="JCV23" s="189"/>
      <c r="JCW23" s="189"/>
      <c r="JCX23" s="189"/>
      <c r="JCY23" s="189"/>
      <c r="JCZ23" s="189"/>
      <c r="JDA23" s="189"/>
      <c r="JDB23" s="189"/>
      <c r="JDC23" s="189"/>
      <c r="JDD23" s="189"/>
      <c r="JDE23" s="189"/>
      <c r="JDF23" s="189"/>
      <c r="JDG23" s="189"/>
      <c r="JDH23" s="189"/>
      <c r="JDI23" s="189"/>
      <c r="JDJ23" s="189"/>
      <c r="JDK23" s="189"/>
      <c r="JDL23" s="189"/>
      <c r="JDM23" s="189"/>
      <c r="JDN23" s="189"/>
      <c r="JDO23" s="189"/>
      <c r="JDP23" s="189"/>
      <c r="JDQ23" s="189"/>
      <c r="JDR23" s="189"/>
      <c r="JDS23" s="189"/>
      <c r="JDT23" s="189"/>
      <c r="JDU23" s="189"/>
      <c r="JDV23" s="189"/>
      <c r="JDW23" s="189"/>
      <c r="JDX23" s="189"/>
      <c r="JDY23" s="189"/>
      <c r="JDZ23" s="189"/>
      <c r="JEA23" s="189"/>
      <c r="JEB23" s="189"/>
      <c r="JEC23" s="189"/>
      <c r="JED23" s="189"/>
      <c r="JEE23" s="189"/>
      <c r="JEF23" s="189"/>
      <c r="JEG23" s="189"/>
      <c r="JEH23" s="189"/>
      <c r="JEI23" s="189"/>
      <c r="JEJ23" s="189"/>
      <c r="JEK23" s="189"/>
      <c r="JEL23" s="189"/>
      <c r="JEM23" s="189"/>
      <c r="JEN23" s="189"/>
      <c r="JEO23" s="189"/>
      <c r="JEP23" s="189"/>
      <c r="JEQ23" s="189"/>
      <c r="JER23" s="189"/>
      <c r="JES23" s="189"/>
      <c r="JET23" s="189"/>
      <c r="JEU23" s="189"/>
      <c r="JEV23" s="189"/>
      <c r="JEW23" s="189"/>
      <c r="JEX23" s="189"/>
      <c r="JEY23" s="189"/>
      <c r="JEZ23" s="189"/>
      <c r="JFA23" s="189"/>
      <c r="JFB23" s="189"/>
      <c r="JFC23" s="189"/>
      <c r="JFD23" s="189"/>
      <c r="JFE23" s="189"/>
      <c r="JFF23" s="189"/>
      <c r="JFG23" s="189"/>
      <c r="JFH23" s="189"/>
      <c r="JFI23" s="189"/>
      <c r="JFJ23" s="189"/>
      <c r="JFK23" s="189"/>
      <c r="JFL23" s="189"/>
      <c r="JFM23" s="189"/>
      <c r="JFN23" s="189"/>
      <c r="JFO23" s="189"/>
      <c r="JFP23" s="189"/>
      <c r="JFQ23" s="189"/>
      <c r="JFR23" s="189"/>
      <c r="JFS23" s="189"/>
      <c r="JFT23" s="189"/>
      <c r="JFU23" s="189"/>
      <c r="JFV23" s="189"/>
      <c r="JFW23" s="189"/>
      <c r="JFX23" s="189"/>
      <c r="JFY23" s="189"/>
      <c r="JFZ23" s="189"/>
      <c r="JGA23" s="189"/>
      <c r="JGB23" s="189"/>
      <c r="JGC23" s="189"/>
      <c r="JGD23" s="189"/>
      <c r="JGE23" s="189"/>
      <c r="JGF23" s="189"/>
      <c r="JGG23" s="189"/>
      <c r="JGH23" s="189"/>
      <c r="JGI23" s="189"/>
      <c r="JGJ23" s="189"/>
      <c r="JGK23" s="189"/>
      <c r="JGL23" s="189"/>
      <c r="JGM23" s="189"/>
      <c r="JGN23" s="189"/>
      <c r="JGO23" s="189"/>
      <c r="JGP23" s="189"/>
      <c r="JGQ23" s="189"/>
      <c r="JGR23" s="189"/>
      <c r="JGS23" s="189"/>
      <c r="JGT23" s="189"/>
      <c r="JGU23" s="189"/>
      <c r="JGV23" s="189"/>
      <c r="JGW23" s="189"/>
      <c r="JGX23" s="189"/>
      <c r="JGY23" s="189"/>
      <c r="JGZ23" s="189"/>
      <c r="JHA23" s="189"/>
      <c r="JHB23" s="189"/>
      <c r="JHC23" s="189"/>
      <c r="JHD23" s="189"/>
      <c r="JHE23" s="189"/>
      <c r="JHF23" s="189"/>
      <c r="JHG23" s="189"/>
      <c r="JHH23" s="189"/>
      <c r="JHI23" s="189"/>
      <c r="JHJ23" s="189"/>
      <c r="JHK23" s="189"/>
      <c r="JHL23" s="189"/>
      <c r="JHM23" s="189"/>
      <c r="JHN23" s="189"/>
      <c r="JHO23" s="189"/>
      <c r="JHP23" s="189"/>
      <c r="JHQ23" s="189"/>
      <c r="JHR23" s="189"/>
      <c r="JHS23" s="189"/>
      <c r="JHT23" s="189"/>
      <c r="JHU23" s="189"/>
      <c r="JHV23" s="189"/>
      <c r="JHW23" s="189"/>
      <c r="JHX23" s="189"/>
      <c r="JHY23" s="189"/>
      <c r="JHZ23" s="189"/>
      <c r="JIA23" s="189"/>
      <c r="JIB23" s="189"/>
      <c r="JIC23" s="189"/>
      <c r="JID23" s="189"/>
      <c r="JIE23" s="189"/>
      <c r="JIF23" s="189"/>
      <c r="JIG23" s="189"/>
      <c r="JIH23" s="189"/>
      <c r="JII23" s="189"/>
      <c r="JIJ23" s="189"/>
      <c r="JIK23" s="189"/>
      <c r="JIL23" s="189"/>
      <c r="JIM23" s="189"/>
      <c r="JIN23" s="189"/>
      <c r="JIO23" s="189"/>
      <c r="JIP23" s="189"/>
      <c r="JIQ23" s="189"/>
      <c r="JIR23" s="189"/>
      <c r="JIS23" s="189"/>
      <c r="JIT23" s="189"/>
      <c r="JIU23" s="189"/>
      <c r="JIV23" s="189"/>
      <c r="JIW23" s="189"/>
      <c r="JIX23" s="189"/>
      <c r="JIY23" s="189"/>
      <c r="JIZ23" s="189"/>
      <c r="JJA23" s="189"/>
      <c r="JJB23" s="189"/>
      <c r="JJC23" s="189"/>
      <c r="JJD23" s="189"/>
      <c r="JJE23" s="189"/>
      <c r="JJF23" s="189"/>
      <c r="JJG23" s="189"/>
      <c r="JJH23" s="189"/>
      <c r="JJI23" s="189"/>
      <c r="JJJ23" s="189"/>
      <c r="JJK23" s="189"/>
      <c r="JJL23" s="189"/>
      <c r="JJM23" s="189"/>
      <c r="JJN23" s="189"/>
      <c r="JJO23" s="189"/>
      <c r="JJP23" s="189"/>
      <c r="JJQ23" s="189"/>
      <c r="JJR23" s="189"/>
      <c r="JJS23" s="189"/>
      <c r="JJT23" s="189"/>
      <c r="JJU23" s="189"/>
      <c r="JJV23" s="189"/>
      <c r="JJW23" s="189"/>
      <c r="JJX23" s="189"/>
      <c r="JJY23" s="189"/>
      <c r="JJZ23" s="189"/>
      <c r="JKA23" s="189"/>
      <c r="JKB23" s="189"/>
      <c r="JKC23" s="189"/>
      <c r="JKD23" s="189"/>
      <c r="JKE23" s="189"/>
      <c r="JKF23" s="189"/>
      <c r="JKG23" s="189"/>
      <c r="JKH23" s="189"/>
      <c r="JKI23" s="189"/>
      <c r="JKJ23" s="189"/>
      <c r="JKK23" s="189"/>
      <c r="JKL23" s="189"/>
      <c r="JKM23" s="189"/>
      <c r="JKN23" s="189"/>
      <c r="JKO23" s="189"/>
      <c r="JKP23" s="189"/>
      <c r="JKQ23" s="189"/>
      <c r="JKR23" s="189"/>
      <c r="JKS23" s="189"/>
      <c r="JKT23" s="189"/>
      <c r="JKU23" s="189"/>
      <c r="JKV23" s="189"/>
      <c r="JKW23" s="189"/>
      <c r="JKX23" s="189"/>
      <c r="JKY23" s="189"/>
      <c r="JKZ23" s="189"/>
      <c r="JLA23" s="189"/>
      <c r="JLB23" s="189"/>
      <c r="JLC23" s="189"/>
      <c r="JLD23" s="189"/>
      <c r="JLE23" s="189"/>
      <c r="JLF23" s="189"/>
      <c r="JLG23" s="189"/>
      <c r="JLH23" s="189"/>
      <c r="JLI23" s="189"/>
      <c r="JLJ23" s="189"/>
      <c r="JLK23" s="189"/>
      <c r="JLL23" s="189"/>
      <c r="JLM23" s="189"/>
      <c r="JLN23" s="189"/>
      <c r="JLO23" s="189"/>
      <c r="JLP23" s="189"/>
      <c r="JLQ23" s="189"/>
      <c r="JLR23" s="189"/>
      <c r="JLS23" s="189"/>
      <c r="JLT23" s="189"/>
      <c r="JLU23" s="189"/>
      <c r="JLV23" s="189"/>
      <c r="JLW23" s="189"/>
      <c r="JLX23" s="189"/>
      <c r="JLY23" s="189"/>
      <c r="JLZ23" s="189"/>
      <c r="JMA23" s="189"/>
      <c r="JMB23" s="189"/>
      <c r="JMC23" s="189"/>
      <c r="JMD23" s="189"/>
      <c r="JME23" s="189"/>
      <c r="JMF23" s="189"/>
      <c r="JMG23" s="189"/>
      <c r="JMH23" s="189"/>
      <c r="JMI23" s="189"/>
      <c r="JMJ23" s="189"/>
      <c r="JMK23" s="189"/>
      <c r="JML23" s="189"/>
      <c r="JMM23" s="189"/>
      <c r="JMN23" s="189"/>
      <c r="JMO23" s="189"/>
      <c r="JMP23" s="189"/>
      <c r="JMQ23" s="189"/>
      <c r="JMR23" s="189"/>
      <c r="JMS23" s="189"/>
      <c r="JMT23" s="189"/>
      <c r="JMU23" s="189"/>
      <c r="JMV23" s="189"/>
      <c r="JMW23" s="189"/>
      <c r="JMX23" s="189"/>
      <c r="JMY23" s="189"/>
      <c r="JMZ23" s="189"/>
      <c r="JNA23" s="189"/>
      <c r="JNB23" s="189"/>
      <c r="JNC23" s="189"/>
      <c r="JND23" s="189"/>
      <c r="JNE23" s="189"/>
      <c r="JNF23" s="189"/>
      <c r="JNG23" s="189"/>
      <c r="JNH23" s="189"/>
      <c r="JNI23" s="189"/>
      <c r="JNJ23" s="189"/>
      <c r="JNK23" s="189"/>
      <c r="JNL23" s="189"/>
      <c r="JNM23" s="189"/>
      <c r="JNN23" s="189"/>
      <c r="JNO23" s="189"/>
      <c r="JNP23" s="189"/>
      <c r="JNQ23" s="189"/>
      <c r="JNR23" s="189"/>
      <c r="JNS23" s="189"/>
      <c r="JNT23" s="189"/>
      <c r="JNU23" s="189"/>
      <c r="JNV23" s="189"/>
      <c r="JNW23" s="189"/>
      <c r="JNX23" s="189"/>
      <c r="JNY23" s="189"/>
      <c r="JNZ23" s="189"/>
      <c r="JOA23" s="189"/>
      <c r="JOB23" s="189"/>
      <c r="JOC23" s="189"/>
      <c r="JOD23" s="189"/>
      <c r="JOE23" s="189"/>
      <c r="JOF23" s="189"/>
      <c r="JOG23" s="189"/>
      <c r="JOH23" s="189"/>
      <c r="JOI23" s="189"/>
      <c r="JOJ23" s="189"/>
      <c r="JOK23" s="189"/>
      <c r="JOL23" s="189"/>
      <c r="JOM23" s="189"/>
      <c r="JON23" s="189"/>
      <c r="JOO23" s="189"/>
      <c r="JOP23" s="189"/>
      <c r="JOQ23" s="189"/>
      <c r="JOR23" s="189"/>
      <c r="JOS23" s="189"/>
      <c r="JOT23" s="189"/>
      <c r="JOU23" s="189"/>
      <c r="JOV23" s="189"/>
      <c r="JOW23" s="189"/>
      <c r="JOX23" s="189"/>
      <c r="JOY23" s="189"/>
      <c r="JOZ23" s="189"/>
      <c r="JPA23" s="189"/>
      <c r="JPB23" s="189"/>
      <c r="JPC23" s="189"/>
      <c r="JPD23" s="189"/>
      <c r="JPE23" s="189"/>
      <c r="JPF23" s="189"/>
      <c r="JPG23" s="189"/>
      <c r="JPH23" s="189"/>
      <c r="JPI23" s="189"/>
      <c r="JPJ23" s="189"/>
      <c r="JPK23" s="189"/>
      <c r="JPL23" s="189"/>
      <c r="JPM23" s="189"/>
      <c r="JPN23" s="189"/>
      <c r="JPO23" s="189"/>
      <c r="JPP23" s="189"/>
      <c r="JPQ23" s="189"/>
      <c r="JPR23" s="189"/>
      <c r="JPS23" s="189"/>
      <c r="JPT23" s="189"/>
      <c r="JPU23" s="189"/>
      <c r="JPV23" s="189"/>
      <c r="JPW23" s="189"/>
      <c r="JPX23" s="189"/>
      <c r="JPY23" s="189"/>
      <c r="JPZ23" s="189"/>
      <c r="JQA23" s="189"/>
      <c r="JQB23" s="189"/>
      <c r="JQC23" s="189"/>
      <c r="JQD23" s="189"/>
      <c r="JQE23" s="189"/>
      <c r="JQF23" s="189"/>
      <c r="JQG23" s="189"/>
      <c r="JQH23" s="189"/>
      <c r="JQI23" s="189"/>
      <c r="JQJ23" s="189"/>
      <c r="JQK23" s="189"/>
      <c r="JQL23" s="189"/>
      <c r="JQM23" s="189"/>
      <c r="JQN23" s="189"/>
      <c r="JQO23" s="189"/>
      <c r="JQP23" s="189"/>
      <c r="JQQ23" s="189"/>
      <c r="JQR23" s="189"/>
      <c r="JQS23" s="189"/>
      <c r="JQT23" s="189"/>
      <c r="JQU23" s="189"/>
      <c r="JQV23" s="189"/>
      <c r="JQW23" s="189"/>
      <c r="JQX23" s="189"/>
      <c r="JQY23" s="189"/>
      <c r="JQZ23" s="189"/>
      <c r="JRA23" s="189"/>
      <c r="JRB23" s="189"/>
      <c r="JRC23" s="189"/>
      <c r="JRD23" s="189"/>
      <c r="JRE23" s="189"/>
      <c r="JRF23" s="189"/>
      <c r="JRG23" s="189"/>
      <c r="JRH23" s="189"/>
      <c r="JRI23" s="189"/>
      <c r="JRJ23" s="189"/>
      <c r="JRK23" s="189"/>
      <c r="JRL23" s="189"/>
      <c r="JRM23" s="189"/>
      <c r="JRN23" s="189"/>
      <c r="JRO23" s="189"/>
      <c r="JRP23" s="189"/>
      <c r="JRQ23" s="189"/>
      <c r="JRR23" s="189"/>
      <c r="JRS23" s="189"/>
      <c r="JRT23" s="189"/>
      <c r="JRU23" s="189"/>
      <c r="JRV23" s="189"/>
      <c r="JRW23" s="189"/>
      <c r="JRX23" s="189"/>
      <c r="JRY23" s="189"/>
      <c r="JRZ23" s="189"/>
      <c r="JSA23" s="189"/>
      <c r="JSB23" s="189"/>
      <c r="JSC23" s="189"/>
      <c r="JSD23" s="189"/>
      <c r="JSE23" s="189"/>
      <c r="JSF23" s="189"/>
      <c r="JSG23" s="189"/>
      <c r="JSH23" s="189"/>
      <c r="JSI23" s="189"/>
      <c r="JSJ23" s="189"/>
      <c r="JSK23" s="189"/>
      <c r="JSL23" s="189"/>
      <c r="JSM23" s="189"/>
      <c r="JSN23" s="189"/>
      <c r="JSO23" s="189"/>
      <c r="JSP23" s="189"/>
      <c r="JSQ23" s="189"/>
      <c r="JSR23" s="189"/>
      <c r="JSS23" s="189"/>
      <c r="JST23" s="189"/>
      <c r="JSU23" s="189"/>
      <c r="JSV23" s="189"/>
      <c r="JSW23" s="189"/>
      <c r="JSX23" s="189"/>
      <c r="JSY23" s="189"/>
      <c r="JSZ23" s="189"/>
      <c r="JTA23" s="189"/>
      <c r="JTB23" s="189"/>
      <c r="JTC23" s="189"/>
      <c r="JTD23" s="189"/>
      <c r="JTE23" s="189"/>
      <c r="JTF23" s="189"/>
      <c r="JTG23" s="189"/>
      <c r="JTH23" s="189"/>
      <c r="JTI23" s="189"/>
      <c r="JTJ23" s="189"/>
      <c r="JTK23" s="189"/>
      <c r="JTL23" s="189"/>
      <c r="JTM23" s="189"/>
      <c r="JTN23" s="189"/>
      <c r="JTO23" s="189"/>
      <c r="JTP23" s="189"/>
      <c r="JTQ23" s="189"/>
      <c r="JTR23" s="189"/>
      <c r="JTS23" s="189"/>
      <c r="JTT23" s="189"/>
      <c r="JTU23" s="189"/>
      <c r="JTV23" s="189"/>
      <c r="JTW23" s="189"/>
      <c r="JTX23" s="189"/>
      <c r="JTY23" s="189"/>
      <c r="JTZ23" s="189"/>
      <c r="JUA23" s="189"/>
      <c r="JUB23" s="189"/>
      <c r="JUC23" s="189"/>
      <c r="JUD23" s="189"/>
      <c r="JUE23" s="189"/>
      <c r="JUF23" s="189"/>
      <c r="JUG23" s="189"/>
      <c r="JUH23" s="189"/>
      <c r="JUI23" s="189"/>
      <c r="JUJ23" s="189"/>
      <c r="JUK23" s="189"/>
      <c r="JUL23" s="189"/>
      <c r="JUM23" s="189"/>
      <c r="JUN23" s="189"/>
      <c r="JUO23" s="189"/>
      <c r="JUP23" s="189"/>
      <c r="JUQ23" s="189"/>
      <c r="JUR23" s="189"/>
      <c r="JUS23" s="189"/>
      <c r="JUT23" s="189"/>
      <c r="JUU23" s="189"/>
      <c r="JUV23" s="189"/>
      <c r="JUW23" s="189"/>
      <c r="JUX23" s="189"/>
      <c r="JUY23" s="189"/>
      <c r="JUZ23" s="189"/>
      <c r="JVA23" s="189"/>
      <c r="JVB23" s="189"/>
      <c r="JVC23" s="189"/>
      <c r="JVD23" s="189"/>
      <c r="JVE23" s="189"/>
      <c r="JVF23" s="189"/>
      <c r="JVG23" s="189"/>
      <c r="JVH23" s="189"/>
      <c r="JVI23" s="189"/>
      <c r="JVJ23" s="189"/>
      <c r="JVK23" s="189"/>
      <c r="JVL23" s="189"/>
      <c r="JVM23" s="189"/>
      <c r="JVN23" s="189"/>
      <c r="JVO23" s="189"/>
      <c r="JVP23" s="189"/>
      <c r="JVQ23" s="189"/>
      <c r="JVR23" s="189"/>
      <c r="JVS23" s="189"/>
      <c r="JVT23" s="189"/>
      <c r="JVU23" s="189"/>
      <c r="JVV23" s="189"/>
      <c r="JVW23" s="189"/>
      <c r="JVX23" s="189"/>
      <c r="JVY23" s="189"/>
      <c r="JVZ23" s="189"/>
      <c r="JWA23" s="189"/>
      <c r="JWB23" s="189"/>
      <c r="JWC23" s="189"/>
      <c r="JWD23" s="189"/>
      <c r="JWE23" s="189"/>
      <c r="JWF23" s="189"/>
      <c r="JWG23" s="189"/>
      <c r="JWH23" s="189"/>
      <c r="JWI23" s="189"/>
      <c r="JWJ23" s="189"/>
      <c r="JWK23" s="189"/>
      <c r="JWL23" s="189"/>
      <c r="JWM23" s="189"/>
      <c r="JWN23" s="189"/>
      <c r="JWO23" s="189"/>
      <c r="JWP23" s="189"/>
      <c r="JWQ23" s="189"/>
      <c r="JWR23" s="189"/>
      <c r="JWS23" s="189"/>
      <c r="JWT23" s="189"/>
      <c r="JWU23" s="189"/>
      <c r="JWV23" s="189"/>
      <c r="JWW23" s="189"/>
      <c r="JWX23" s="189"/>
      <c r="JWY23" s="189"/>
      <c r="JWZ23" s="189"/>
      <c r="JXA23" s="189"/>
      <c r="JXB23" s="189"/>
      <c r="JXC23" s="189"/>
      <c r="JXD23" s="189"/>
      <c r="JXE23" s="189"/>
      <c r="JXF23" s="189"/>
      <c r="JXG23" s="189"/>
      <c r="JXH23" s="189"/>
      <c r="JXI23" s="189"/>
      <c r="JXJ23" s="189"/>
      <c r="JXK23" s="189"/>
      <c r="JXL23" s="189"/>
      <c r="JXM23" s="189"/>
      <c r="JXN23" s="189"/>
      <c r="JXO23" s="189"/>
      <c r="JXP23" s="189"/>
      <c r="JXQ23" s="189"/>
      <c r="JXR23" s="189"/>
      <c r="JXS23" s="189"/>
      <c r="JXT23" s="189"/>
      <c r="JXU23" s="189"/>
      <c r="JXV23" s="189"/>
      <c r="JXW23" s="189"/>
      <c r="JXX23" s="189"/>
      <c r="JXY23" s="189"/>
      <c r="JXZ23" s="189"/>
      <c r="JYA23" s="189"/>
      <c r="JYB23" s="189"/>
      <c r="JYC23" s="189"/>
      <c r="JYD23" s="189"/>
      <c r="JYE23" s="189"/>
      <c r="JYF23" s="189"/>
      <c r="JYG23" s="189"/>
      <c r="JYH23" s="189"/>
      <c r="JYI23" s="189"/>
      <c r="JYJ23" s="189"/>
      <c r="JYK23" s="189"/>
      <c r="JYL23" s="189"/>
      <c r="JYM23" s="189"/>
      <c r="JYN23" s="189"/>
      <c r="JYO23" s="189"/>
      <c r="JYP23" s="189"/>
      <c r="JYQ23" s="189"/>
      <c r="JYR23" s="189"/>
      <c r="JYS23" s="189"/>
      <c r="JYT23" s="189"/>
      <c r="JYU23" s="189"/>
      <c r="JYV23" s="189"/>
      <c r="JYW23" s="189"/>
      <c r="JYX23" s="189"/>
      <c r="JYY23" s="189"/>
      <c r="JYZ23" s="189"/>
      <c r="JZA23" s="189"/>
      <c r="JZB23" s="189"/>
      <c r="JZC23" s="189"/>
      <c r="JZD23" s="189"/>
      <c r="JZE23" s="189"/>
      <c r="JZF23" s="189"/>
      <c r="JZG23" s="189"/>
      <c r="JZH23" s="189"/>
      <c r="JZI23" s="189"/>
      <c r="JZJ23" s="189"/>
      <c r="JZK23" s="189"/>
      <c r="JZL23" s="189"/>
      <c r="JZM23" s="189"/>
      <c r="JZN23" s="189"/>
      <c r="JZO23" s="189"/>
      <c r="JZP23" s="189"/>
      <c r="JZQ23" s="189"/>
      <c r="JZR23" s="189"/>
      <c r="JZS23" s="189"/>
      <c r="JZT23" s="189"/>
      <c r="JZU23" s="189"/>
      <c r="JZV23" s="189"/>
      <c r="JZW23" s="189"/>
      <c r="JZX23" s="189"/>
      <c r="JZY23" s="189"/>
      <c r="JZZ23" s="189"/>
      <c r="KAA23" s="189"/>
      <c r="KAB23" s="189"/>
      <c r="KAC23" s="189"/>
      <c r="KAD23" s="189"/>
      <c r="KAE23" s="189"/>
      <c r="KAF23" s="189"/>
      <c r="KAG23" s="189"/>
      <c r="KAH23" s="189"/>
      <c r="KAI23" s="189"/>
      <c r="KAJ23" s="189"/>
      <c r="KAK23" s="189"/>
      <c r="KAL23" s="189"/>
      <c r="KAM23" s="189"/>
      <c r="KAN23" s="189"/>
      <c r="KAO23" s="189"/>
      <c r="KAP23" s="189"/>
      <c r="KAQ23" s="189"/>
      <c r="KAR23" s="189"/>
      <c r="KAS23" s="189"/>
      <c r="KAT23" s="189"/>
      <c r="KAU23" s="189"/>
      <c r="KAV23" s="189"/>
      <c r="KAW23" s="189"/>
      <c r="KAX23" s="189"/>
      <c r="KAY23" s="189"/>
      <c r="KAZ23" s="189"/>
      <c r="KBA23" s="189"/>
      <c r="KBB23" s="189"/>
      <c r="KBC23" s="189"/>
      <c r="KBD23" s="189"/>
      <c r="KBE23" s="189"/>
      <c r="KBF23" s="189"/>
      <c r="KBG23" s="189"/>
      <c r="KBH23" s="189"/>
      <c r="KBI23" s="189"/>
      <c r="KBJ23" s="189"/>
      <c r="KBK23" s="189"/>
      <c r="KBL23" s="189"/>
      <c r="KBM23" s="189"/>
      <c r="KBN23" s="189"/>
      <c r="KBO23" s="189"/>
      <c r="KBP23" s="189"/>
      <c r="KBQ23" s="189"/>
      <c r="KBR23" s="189"/>
      <c r="KBS23" s="189"/>
      <c r="KBT23" s="189"/>
      <c r="KBU23" s="189"/>
      <c r="KBV23" s="189"/>
      <c r="KBW23" s="189"/>
      <c r="KBX23" s="189"/>
      <c r="KBY23" s="189"/>
      <c r="KBZ23" s="189"/>
      <c r="KCA23" s="189"/>
      <c r="KCB23" s="189"/>
      <c r="KCC23" s="189"/>
      <c r="KCD23" s="189"/>
      <c r="KCE23" s="189"/>
      <c r="KCF23" s="189"/>
      <c r="KCG23" s="189"/>
      <c r="KCH23" s="189"/>
      <c r="KCI23" s="189"/>
      <c r="KCJ23" s="189"/>
      <c r="KCK23" s="189"/>
      <c r="KCL23" s="189"/>
      <c r="KCM23" s="189"/>
      <c r="KCN23" s="189"/>
      <c r="KCO23" s="189"/>
      <c r="KCP23" s="189"/>
      <c r="KCQ23" s="189"/>
      <c r="KCR23" s="189"/>
      <c r="KCS23" s="189"/>
      <c r="KCT23" s="189"/>
      <c r="KCU23" s="189"/>
      <c r="KCV23" s="189"/>
      <c r="KCW23" s="189"/>
      <c r="KCX23" s="189"/>
      <c r="KCY23" s="189"/>
      <c r="KCZ23" s="189"/>
      <c r="KDA23" s="189"/>
      <c r="KDB23" s="189"/>
      <c r="KDC23" s="189"/>
      <c r="KDD23" s="189"/>
      <c r="KDE23" s="189"/>
      <c r="KDF23" s="189"/>
      <c r="KDG23" s="189"/>
      <c r="KDH23" s="189"/>
      <c r="KDI23" s="189"/>
      <c r="KDJ23" s="189"/>
      <c r="KDK23" s="189"/>
      <c r="KDL23" s="189"/>
      <c r="KDM23" s="189"/>
      <c r="KDN23" s="189"/>
      <c r="KDO23" s="189"/>
      <c r="KDP23" s="189"/>
      <c r="KDQ23" s="189"/>
      <c r="KDR23" s="189"/>
      <c r="KDS23" s="189"/>
      <c r="KDT23" s="189"/>
      <c r="KDU23" s="189"/>
      <c r="KDV23" s="189"/>
      <c r="KDW23" s="189"/>
      <c r="KDX23" s="189"/>
      <c r="KDY23" s="189"/>
      <c r="KDZ23" s="189"/>
      <c r="KEA23" s="189"/>
      <c r="KEB23" s="189"/>
      <c r="KEC23" s="189"/>
      <c r="KED23" s="189"/>
      <c r="KEE23" s="189"/>
      <c r="KEF23" s="189"/>
      <c r="KEG23" s="189"/>
      <c r="KEH23" s="189"/>
      <c r="KEI23" s="189"/>
      <c r="KEJ23" s="189"/>
      <c r="KEK23" s="189"/>
      <c r="KEL23" s="189"/>
      <c r="KEM23" s="189"/>
      <c r="KEN23" s="189"/>
      <c r="KEO23" s="189"/>
      <c r="KEP23" s="189"/>
      <c r="KEQ23" s="189"/>
      <c r="KER23" s="189"/>
      <c r="KES23" s="189"/>
      <c r="KET23" s="189"/>
      <c r="KEU23" s="189"/>
      <c r="KEV23" s="189"/>
      <c r="KEW23" s="189"/>
      <c r="KEX23" s="189"/>
      <c r="KEY23" s="189"/>
      <c r="KEZ23" s="189"/>
      <c r="KFA23" s="189"/>
      <c r="KFB23" s="189"/>
      <c r="KFC23" s="189"/>
      <c r="KFD23" s="189"/>
      <c r="KFE23" s="189"/>
      <c r="KFF23" s="189"/>
      <c r="KFG23" s="189"/>
      <c r="KFH23" s="189"/>
      <c r="KFI23" s="189"/>
      <c r="KFJ23" s="189"/>
      <c r="KFK23" s="189"/>
      <c r="KFL23" s="189"/>
      <c r="KFM23" s="189"/>
      <c r="KFN23" s="189"/>
      <c r="KFO23" s="189"/>
      <c r="KFP23" s="189"/>
      <c r="KFQ23" s="189"/>
      <c r="KFR23" s="189"/>
      <c r="KFS23" s="189"/>
      <c r="KFT23" s="189"/>
      <c r="KFU23" s="189"/>
      <c r="KFV23" s="189"/>
      <c r="KFW23" s="189"/>
      <c r="KFX23" s="189"/>
      <c r="KFY23" s="189"/>
      <c r="KFZ23" s="189"/>
      <c r="KGA23" s="189"/>
      <c r="KGB23" s="189"/>
      <c r="KGC23" s="189"/>
      <c r="KGD23" s="189"/>
      <c r="KGE23" s="189"/>
      <c r="KGF23" s="189"/>
      <c r="KGG23" s="189"/>
      <c r="KGH23" s="189"/>
      <c r="KGI23" s="189"/>
      <c r="KGJ23" s="189"/>
      <c r="KGK23" s="189"/>
      <c r="KGL23" s="189"/>
      <c r="KGM23" s="189"/>
      <c r="KGN23" s="189"/>
      <c r="KGO23" s="189"/>
      <c r="KGP23" s="189"/>
      <c r="KGQ23" s="189"/>
      <c r="KGR23" s="189"/>
      <c r="KGS23" s="189"/>
      <c r="KGT23" s="189"/>
      <c r="KGU23" s="189"/>
      <c r="KGV23" s="189"/>
      <c r="KGW23" s="189"/>
      <c r="KGX23" s="189"/>
      <c r="KGY23" s="189"/>
      <c r="KGZ23" s="189"/>
      <c r="KHA23" s="189"/>
      <c r="KHB23" s="189"/>
      <c r="KHC23" s="189"/>
      <c r="KHD23" s="189"/>
      <c r="KHE23" s="189"/>
      <c r="KHF23" s="189"/>
      <c r="KHG23" s="189"/>
      <c r="KHH23" s="189"/>
      <c r="KHI23" s="189"/>
      <c r="KHJ23" s="189"/>
      <c r="KHK23" s="189"/>
      <c r="KHL23" s="189"/>
      <c r="KHM23" s="189"/>
      <c r="KHN23" s="189"/>
      <c r="KHO23" s="189"/>
      <c r="KHP23" s="189"/>
      <c r="KHQ23" s="189"/>
      <c r="KHR23" s="189"/>
      <c r="KHS23" s="189"/>
      <c r="KHT23" s="189"/>
      <c r="KHU23" s="189"/>
      <c r="KHV23" s="189"/>
      <c r="KHW23" s="189"/>
      <c r="KHX23" s="189"/>
      <c r="KHY23" s="189"/>
      <c r="KHZ23" s="189"/>
      <c r="KIA23" s="189"/>
      <c r="KIB23" s="189"/>
      <c r="KIC23" s="189"/>
      <c r="KID23" s="189"/>
      <c r="KIE23" s="189"/>
      <c r="KIF23" s="189"/>
      <c r="KIG23" s="189"/>
      <c r="KIH23" s="189"/>
      <c r="KII23" s="189"/>
      <c r="KIJ23" s="189"/>
      <c r="KIK23" s="189"/>
      <c r="KIL23" s="189"/>
      <c r="KIM23" s="189"/>
      <c r="KIN23" s="189"/>
      <c r="KIO23" s="189"/>
      <c r="KIP23" s="189"/>
      <c r="KIQ23" s="189"/>
      <c r="KIR23" s="189"/>
      <c r="KIS23" s="189"/>
      <c r="KIT23" s="189"/>
      <c r="KIU23" s="189"/>
      <c r="KIV23" s="189"/>
      <c r="KIW23" s="189"/>
      <c r="KIX23" s="189"/>
      <c r="KIY23" s="189"/>
      <c r="KIZ23" s="189"/>
      <c r="KJA23" s="189"/>
      <c r="KJB23" s="189"/>
      <c r="KJC23" s="189"/>
      <c r="KJD23" s="189"/>
      <c r="KJE23" s="189"/>
      <c r="KJF23" s="189"/>
      <c r="KJG23" s="189"/>
      <c r="KJH23" s="189"/>
      <c r="KJI23" s="189"/>
      <c r="KJJ23" s="189"/>
      <c r="KJK23" s="189"/>
      <c r="KJL23" s="189"/>
      <c r="KJM23" s="189"/>
      <c r="KJN23" s="189"/>
      <c r="KJO23" s="189"/>
      <c r="KJP23" s="189"/>
      <c r="KJQ23" s="189"/>
      <c r="KJR23" s="189"/>
      <c r="KJS23" s="189"/>
      <c r="KJT23" s="189"/>
      <c r="KJU23" s="189"/>
      <c r="KJV23" s="189"/>
      <c r="KJW23" s="189"/>
      <c r="KJX23" s="189"/>
      <c r="KJY23" s="189"/>
      <c r="KJZ23" s="189"/>
      <c r="KKA23" s="189"/>
      <c r="KKB23" s="189"/>
      <c r="KKC23" s="189"/>
      <c r="KKD23" s="189"/>
      <c r="KKE23" s="189"/>
      <c r="KKF23" s="189"/>
      <c r="KKG23" s="189"/>
      <c r="KKH23" s="189"/>
      <c r="KKI23" s="189"/>
      <c r="KKJ23" s="189"/>
      <c r="KKK23" s="189"/>
      <c r="KKL23" s="189"/>
      <c r="KKM23" s="189"/>
      <c r="KKN23" s="189"/>
      <c r="KKO23" s="189"/>
      <c r="KKP23" s="189"/>
      <c r="KKQ23" s="189"/>
      <c r="KKR23" s="189"/>
      <c r="KKS23" s="189"/>
      <c r="KKT23" s="189"/>
      <c r="KKU23" s="189"/>
      <c r="KKV23" s="189"/>
      <c r="KKW23" s="189"/>
      <c r="KKX23" s="189"/>
      <c r="KKY23" s="189"/>
      <c r="KKZ23" s="189"/>
      <c r="KLA23" s="189"/>
      <c r="KLB23" s="189"/>
      <c r="KLC23" s="189"/>
      <c r="KLD23" s="189"/>
      <c r="KLE23" s="189"/>
      <c r="KLF23" s="189"/>
      <c r="KLG23" s="189"/>
      <c r="KLH23" s="189"/>
      <c r="KLI23" s="189"/>
      <c r="KLJ23" s="189"/>
      <c r="KLK23" s="189"/>
      <c r="KLL23" s="189"/>
      <c r="KLM23" s="189"/>
      <c r="KLN23" s="189"/>
      <c r="KLO23" s="189"/>
      <c r="KLP23" s="189"/>
      <c r="KLQ23" s="189"/>
      <c r="KLR23" s="189"/>
      <c r="KLS23" s="189"/>
      <c r="KLT23" s="189"/>
      <c r="KLU23" s="189"/>
      <c r="KLV23" s="189"/>
      <c r="KLW23" s="189"/>
      <c r="KLX23" s="189"/>
      <c r="KLY23" s="189"/>
      <c r="KLZ23" s="189"/>
      <c r="KMA23" s="189"/>
      <c r="KMB23" s="189"/>
      <c r="KMC23" s="189"/>
      <c r="KMD23" s="189"/>
      <c r="KME23" s="189"/>
      <c r="KMF23" s="189"/>
      <c r="KMG23" s="189"/>
      <c r="KMH23" s="189"/>
      <c r="KMI23" s="189"/>
      <c r="KMJ23" s="189"/>
      <c r="KMK23" s="189"/>
      <c r="KML23" s="189"/>
      <c r="KMM23" s="189"/>
      <c r="KMN23" s="189"/>
      <c r="KMO23" s="189"/>
      <c r="KMP23" s="189"/>
      <c r="KMQ23" s="189"/>
      <c r="KMR23" s="189"/>
      <c r="KMS23" s="189"/>
      <c r="KMT23" s="189"/>
      <c r="KMU23" s="189"/>
      <c r="KMV23" s="189"/>
      <c r="KMW23" s="189"/>
      <c r="KMX23" s="189"/>
      <c r="KMY23" s="189"/>
      <c r="KMZ23" s="189"/>
      <c r="KNA23" s="189"/>
      <c r="KNB23" s="189"/>
      <c r="KNC23" s="189"/>
      <c r="KND23" s="189"/>
      <c r="KNE23" s="189"/>
      <c r="KNF23" s="189"/>
      <c r="KNG23" s="189"/>
      <c r="KNH23" s="189"/>
      <c r="KNI23" s="189"/>
      <c r="KNJ23" s="189"/>
      <c r="KNK23" s="189"/>
      <c r="KNL23" s="189"/>
      <c r="KNM23" s="189"/>
      <c r="KNN23" s="189"/>
      <c r="KNO23" s="189"/>
      <c r="KNP23" s="189"/>
      <c r="KNQ23" s="189"/>
      <c r="KNR23" s="189"/>
      <c r="KNS23" s="189"/>
      <c r="KNT23" s="189"/>
      <c r="KNU23" s="189"/>
      <c r="KNV23" s="189"/>
      <c r="KNW23" s="189"/>
      <c r="KNX23" s="189"/>
      <c r="KNY23" s="189"/>
      <c r="KNZ23" s="189"/>
      <c r="KOA23" s="189"/>
      <c r="KOB23" s="189"/>
      <c r="KOC23" s="189"/>
      <c r="KOD23" s="189"/>
      <c r="KOE23" s="189"/>
      <c r="KOF23" s="189"/>
      <c r="KOG23" s="189"/>
      <c r="KOH23" s="189"/>
      <c r="KOI23" s="189"/>
      <c r="KOJ23" s="189"/>
      <c r="KOK23" s="189"/>
      <c r="KOL23" s="189"/>
      <c r="KOM23" s="189"/>
      <c r="KON23" s="189"/>
      <c r="KOO23" s="189"/>
      <c r="KOP23" s="189"/>
      <c r="KOQ23" s="189"/>
      <c r="KOR23" s="189"/>
      <c r="KOS23" s="189"/>
      <c r="KOT23" s="189"/>
      <c r="KOU23" s="189"/>
      <c r="KOV23" s="189"/>
      <c r="KOW23" s="189"/>
      <c r="KOX23" s="189"/>
      <c r="KOY23" s="189"/>
      <c r="KOZ23" s="189"/>
      <c r="KPA23" s="189"/>
      <c r="KPB23" s="189"/>
      <c r="KPC23" s="189"/>
      <c r="KPD23" s="189"/>
      <c r="KPE23" s="189"/>
      <c r="KPF23" s="189"/>
      <c r="KPG23" s="189"/>
      <c r="KPH23" s="189"/>
      <c r="KPI23" s="189"/>
      <c r="KPJ23" s="189"/>
      <c r="KPK23" s="189"/>
      <c r="KPL23" s="189"/>
      <c r="KPM23" s="189"/>
      <c r="KPN23" s="189"/>
      <c r="KPO23" s="189"/>
      <c r="KPP23" s="189"/>
      <c r="KPQ23" s="189"/>
      <c r="KPR23" s="189"/>
      <c r="KPS23" s="189"/>
      <c r="KPT23" s="189"/>
      <c r="KPU23" s="189"/>
      <c r="KPV23" s="189"/>
      <c r="KPW23" s="189"/>
      <c r="KPX23" s="189"/>
      <c r="KPY23" s="189"/>
      <c r="KPZ23" s="189"/>
      <c r="KQA23" s="189"/>
      <c r="KQB23" s="189"/>
      <c r="KQC23" s="189"/>
      <c r="KQD23" s="189"/>
      <c r="KQE23" s="189"/>
      <c r="KQF23" s="189"/>
      <c r="KQG23" s="189"/>
      <c r="KQH23" s="189"/>
      <c r="KQI23" s="189"/>
      <c r="KQJ23" s="189"/>
      <c r="KQK23" s="189"/>
      <c r="KQL23" s="189"/>
      <c r="KQM23" s="189"/>
      <c r="KQN23" s="189"/>
      <c r="KQO23" s="189"/>
      <c r="KQP23" s="189"/>
      <c r="KQQ23" s="189"/>
      <c r="KQR23" s="189"/>
      <c r="KQS23" s="189"/>
      <c r="KQT23" s="189"/>
      <c r="KQU23" s="189"/>
      <c r="KQV23" s="189"/>
      <c r="KQW23" s="189"/>
      <c r="KQX23" s="189"/>
      <c r="KQY23" s="189"/>
      <c r="KQZ23" s="189"/>
      <c r="KRA23" s="189"/>
      <c r="KRB23" s="189"/>
      <c r="KRC23" s="189"/>
      <c r="KRD23" s="189"/>
      <c r="KRE23" s="189"/>
      <c r="KRF23" s="189"/>
      <c r="KRG23" s="189"/>
      <c r="KRH23" s="189"/>
      <c r="KRI23" s="189"/>
      <c r="KRJ23" s="189"/>
      <c r="KRK23" s="189"/>
      <c r="KRL23" s="189"/>
      <c r="KRM23" s="189"/>
      <c r="KRN23" s="189"/>
      <c r="KRO23" s="189"/>
      <c r="KRP23" s="189"/>
      <c r="KRQ23" s="189"/>
      <c r="KRR23" s="189"/>
      <c r="KRS23" s="189"/>
      <c r="KRT23" s="189"/>
      <c r="KRU23" s="189"/>
      <c r="KRV23" s="189"/>
      <c r="KRW23" s="189"/>
      <c r="KRX23" s="189"/>
      <c r="KRY23" s="189"/>
      <c r="KRZ23" s="189"/>
      <c r="KSA23" s="189"/>
      <c r="KSB23" s="189"/>
      <c r="KSC23" s="189"/>
      <c r="KSD23" s="189"/>
      <c r="KSE23" s="189"/>
      <c r="KSF23" s="189"/>
      <c r="KSG23" s="189"/>
      <c r="KSH23" s="189"/>
      <c r="KSI23" s="189"/>
      <c r="KSJ23" s="189"/>
      <c r="KSK23" s="189"/>
      <c r="KSL23" s="189"/>
      <c r="KSM23" s="189"/>
      <c r="KSN23" s="189"/>
      <c r="KSO23" s="189"/>
      <c r="KSP23" s="189"/>
      <c r="KSQ23" s="189"/>
      <c r="KSR23" s="189"/>
      <c r="KSS23" s="189"/>
      <c r="KST23" s="189"/>
      <c r="KSU23" s="189"/>
      <c r="KSV23" s="189"/>
      <c r="KSW23" s="189"/>
      <c r="KSX23" s="189"/>
      <c r="KSY23" s="189"/>
      <c r="KSZ23" s="189"/>
      <c r="KTA23" s="189"/>
      <c r="KTB23" s="189"/>
      <c r="KTC23" s="189"/>
      <c r="KTD23" s="189"/>
      <c r="KTE23" s="189"/>
      <c r="KTF23" s="189"/>
      <c r="KTG23" s="189"/>
      <c r="KTH23" s="189"/>
      <c r="KTI23" s="189"/>
      <c r="KTJ23" s="189"/>
      <c r="KTK23" s="189"/>
      <c r="KTL23" s="189"/>
      <c r="KTM23" s="189"/>
      <c r="KTN23" s="189"/>
      <c r="KTO23" s="189"/>
      <c r="KTP23" s="189"/>
      <c r="KTQ23" s="189"/>
      <c r="KTR23" s="189"/>
      <c r="KTS23" s="189"/>
      <c r="KTT23" s="189"/>
      <c r="KTU23" s="189"/>
      <c r="KTV23" s="189"/>
      <c r="KTW23" s="189"/>
      <c r="KTX23" s="189"/>
      <c r="KTY23" s="189"/>
      <c r="KTZ23" s="189"/>
      <c r="KUA23" s="189"/>
      <c r="KUB23" s="189"/>
      <c r="KUC23" s="189"/>
      <c r="KUD23" s="189"/>
      <c r="KUE23" s="189"/>
      <c r="KUF23" s="189"/>
      <c r="KUG23" s="189"/>
      <c r="KUH23" s="189"/>
      <c r="KUI23" s="189"/>
      <c r="KUJ23" s="189"/>
      <c r="KUK23" s="189"/>
      <c r="KUL23" s="189"/>
      <c r="KUM23" s="189"/>
      <c r="KUN23" s="189"/>
      <c r="KUO23" s="189"/>
      <c r="KUP23" s="189"/>
      <c r="KUQ23" s="189"/>
      <c r="KUR23" s="189"/>
      <c r="KUS23" s="189"/>
      <c r="KUT23" s="189"/>
      <c r="KUU23" s="189"/>
      <c r="KUV23" s="189"/>
      <c r="KUW23" s="189"/>
      <c r="KUX23" s="189"/>
      <c r="KUY23" s="189"/>
      <c r="KUZ23" s="189"/>
      <c r="KVA23" s="189"/>
      <c r="KVB23" s="189"/>
      <c r="KVC23" s="189"/>
      <c r="KVD23" s="189"/>
      <c r="KVE23" s="189"/>
      <c r="KVF23" s="189"/>
      <c r="KVG23" s="189"/>
      <c r="KVH23" s="189"/>
      <c r="KVI23" s="189"/>
      <c r="KVJ23" s="189"/>
      <c r="KVK23" s="189"/>
      <c r="KVL23" s="189"/>
      <c r="KVM23" s="189"/>
      <c r="KVN23" s="189"/>
      <c r="KVO23" s="189"/>
      <c r="KVP23" s="189"/>
      <c r="KVQ23" s="189"/>
      <c r="KVR23" s="189"/>
      <c r="KVS23" s="189"/>
      <c r="KVT23" s="189"/>
      <c r="KVU23" s="189"/>
      <c r="KVV23" s="189"/>
      <c r="KVW23" s="189"/>
      <c r="KVX23" s="189"/>
      <c r="KVY23" s="189"/>
      <c r="KVZ23" s="189"/>
      <c r="KWA23" s="189"/>
      <c r="KWB23" s="189"/>
      <c r="KWC23" s="189"/>
      <c r="KWD23" s="189"/>
      <c r="KWE23" s="189"/>
      <c r="KWF23" s="189"/>
      <c r="KWG23" s="189"/>
      <c r="KWH23" s="189"/>
      <c r="KWI23" s="189"/>
      <c r="KWJ23" s="189"/>
      <c r="KWK23" s="189"/>
      <c r="KWL23" s="189"/>
      <c r="KWM23" s="189"/>
      <c r="KWN23" s="189"/>
      <c r="KWO23" s="189"/>
      <c r="KWP23" s="189"/>
      <c r="KWQ23" s="189"/>
      <c r="KWR23" s="189"/>
      <c r="KWS23" s="189"/>
      <c r="KWT23" s="189"/>
      <c r="KWU23" s="189"/>
      <c r="KWV23" s="189"/>
      <c r="KWW23" s="189"/>
      <c r="KWX23" s="189"/>
      <c r="KWY23" s="189"/>
      <c r="KWZ23" s="189"/>
      <c r="KXA23" s="189"/>
      <c r="KXB23" s="189"/>
      <c r="KXC23" s="189"/>
      <c r="KXD23" s="189"/>
      <c r="KXE23" s="189"/>
      <c r="KXF23" s="189"/>
      <c r="KXG23" s="189"/>
      <c r="KXH23" s="189"/>
      <c r="KXI23" s="189"/>
      <c r="KXJ23" s="189"/>
      <c r="KXK23" s="189"/>
      <c r="KXL23" s="189"/>
      <c r="KXM23" s="189"/>
      <c r="KXN23" s="189"/>
      <c r="KXO23" s="189"/>
      <c r="KXP23" s="189"/>
      <c r="KXQ23" s="189"/>
      <c r="KXR23" s="189"/>
      <c r="KXS23" s="189"/>
      <c r="KXT23" s="189"/>
      <c r="KXU23" s="189"/>
      <c r="KXV23" s="189"/>
      <c r="KXW23" s="189"/>
      <c r="KXX23" s="189"/>
      <c r="KXY23" s="189"/>
      <c r="KXZ23" s="189"/>
      <c r="KYA23" s="189"/>
      <c r="KYB23" s="189"/>
      <c r="KYC23" s="189"/>
      <c r="KYD23" s="189"/>
      <c r="KYE23" s="189"/>
      <c r="KYF23" s="189"/>
      <c r="KYG23" s="189"/>
      <c r="KYH23" s="189"/>
      <c r="KYI23" s="189"/>
      <c r="KYJ23" s="189"/>
      <c r="KYK23" s="189"/>
      <c r="KYL23" s="189"/>
      <c r="KYM23" s="189"/>
      <c r="KYN23" s="189"/>
      <c r="KYO23" s="189"/>
      <c r="KYP23" s="189"/>
      <c r="KYQ23" s="189"/>
      <c r="KYR23" s="189"/>
      <c r="KYS23" s="189"/>
      <c r="KYT23" s="189"/>
      <c r="KYU23" s="189"/>
      <c r="KYV23" s="189"/>
      <c r="KYW23" s="189"/>
      <c r="KYX23" s="189"/>
      <c r="KYY23" s="189"/>
      <c r="KYZ23" s="189"/>
      <c r="KZA23" s="189"/>
      <c r="KZB23" s="189"/>
      <c r="KZC23" s="189"/>
      <c r="KZD23" s="189"/>
      <c r="KZE23" s="189"/>
      <c r="KZF23" s="189"/>
      <c r="KZG23" s="189"/>
      <c r="KZH23" s="189"/>
      <c r="KZI23" s="189"/>
      <c r="KZJ23" s="189"/>
      <c r="KZK23" s="189"/>
      <c r="KZL23" s="189"/>
      <c r="KZM23" s="189"/>
      <c r="KZN23" s="189"/>
      <c r="KZO23" s="189"/>
      <c r="KZP23" s="189"/>
      <c r="KZQ23" s="189"/>
      <c r="KZR23" s="189"/>
      <c r="KZS23" s="189"/>
      <c r="KZT23" s="189"/>
      <c r="KZU23" s="189"/>
      <c r="KZV23" s="189"/>
      <c r="KZW23" s="189"/>
      <c r="KZX23" s="189"/>
      <c r="KZY23" s="189"/>
      <c r="KZZ23" s="189"/>
      <c r="LAA23" s="189"/>
      <c r="LAB23" s="189"/>
      <c r="LAC23" s="189"/>
      <c r="LAD23" s="189"/>
      <c r="LAE23" s="189"/>
      <c r="LAF23" s="189"/>
      <c r="LAG23" s="189"/>
      <c r="LAH23" s="189"/>
      <c r="LAI23" s="189"/>
      <c r="LAJ23" s="189"/>
      <c r="LAK23" s="189"/>
      <c r="LAL23" s="189"/>
      <c r="LAM23" s="189"/>
      <c r="LAN23" s="189"/>
      <c r="LAO23" s="189"/>
      <c r="LAP23" s="189"/>
      <c r="LAQ23" s="189"/>
      <c r="LAR23" s="189"/>
      <c r="LAS23" s="189"/>
      <c r="LAT23" s="189"/>
      <c r="LAU23" s="189"/>
      <c r="LAV23" s="189"/>
      <c r="LAW23" s="189"/>
      <c r="LAX23" s="189"/>
      <c r="LAY23" s="189"/>
      <c r="LAZ23" s="189"/>
      <c r="LBA23" s="189"/>
      <c r="LBB23" s="189"/>
      <c r="LBC23" s="189"/>
      <c r="LBD23" s="189"/>
      <c r="LBE23" s="189"/>
      <c r="LBF23" s="189"/>
      <c r="LBG23" s="189"/>
      <c r="LBH23" s="189"/>
      <c r="LBI23" s="189"/>
      <c r="LBJ23" s="189"/>
      <c r="LBK23" s="189"/>
      <c r="LBL23" s="189"/>
      <c r="LBM23" s="189"/>
      <c r="LBN23" s="189"/>
      <c r="LBO23" s="189"/>
      <c r="LBP23" s="189"/>
      <c r="LBQ23" s="189"/>
      <c r="LBR23" s="189"/>
      <c r="LBS23" s="189"/>
      <c r="LBT23" s="189"/>
      <c r="LBU23" s="189"/>
      <c r="LBV23" s="189"/>
      <c r="LBW23" s="189"/>
      <c r="LBX23" s="189"/>
      <c r="LBY23" s="189"/>
      <c r="LBZ23" s="189"/>
      <c r="LCA23" s="189"/>
      <c r="LCB23" s="189"/>
      <c r="LCC23" s="189"/>
      <c r="LCD23" s="189"/>
      <c r="LCE23" s="189"/>
      <c r="LCF23" s="189"/>
      <c r="LCG23" s="189"/>
      <c r="LCH23" s="189"/>
      <c r="LCI23" s="189"/>
      <c r="LCJ23" s="189"/>
      <c r="LCK23" s="189"/>
      <c r="LCL23" s="189"/>
      <c r="LCM23" s="189"/>
      <c r="LCN23" s="189"/>
      <c r="LCO23" s="189"/>
      <c r="LCP23" s="189"/>
      <c r="LCQ23" s="189"/>
      <c r="LCR23" s="189"/>
      <c r="LCS23" s="189"/>
      <c r="LCT23" s="189"/>
      <c r="LCU23" s="189"/>
      <c r="LCV23" s="189"/>
      <c r="LCW23" s="189"/>
      <c r="LCX23" s="189"/>
      <c r="LCY23" s="189"/>
      <c r="LCZ23" s="189"/>
      <c r="LDA23" s="189"/>
      <c r="LDB23" s="189"/>
      <c r="LDC23" s="189"/>
      <c r="LDD23" s="189"/>
      <c r="LDE23" s="189"/>
      <c r="LDF23" s="189"/>
      <c r="LDG23" s="189"/>
      <c r="LDH23" s="189"/>
      <c r="LDI23" s="189"/>
      <c r="LDJ23" s="189"/>
      <c r="LDK23" s="189"/>
      <c r="LDL23" s="189"/>
      <c r="LDM23" s="189"/>
      <c r="LDN23" s="189"/>
      <c r="LDO23" s="189"/>
      <c r="LDP23" s="189"/>
      <c r="LDQ23" s="189"/>
      <c r="LDR23" s="189"/>
      <c r="LDS23" s="189"/>
      <c r="LDT23" s="189"/>
      <c r="LDU23" s="189"/>
      <c r="LDV23" s="189"/>
      <c r="LDW23" s="189"/>
      <c r="LDX23" s="189"/>
      <c r="LDY23" s="189"/>
      <c r="LDZ23" s="189"/>
      <c r="LEA23" s="189"/>
      <c r="LEB23" s="189"/>
      <c r="LEC23" s="189"/>
      <c r="LED23" s="189"/>
      <c r="LEE23" s="189"/>
      <c r="LEF23" s="189"/>
      <c r="LEG23" s="189"/>
      <c r="LEH23" s="189"/>
      <c r="LEI23" s="189"/>
      <c r="LEJ23" s="189"/>
      <c r="LEK23" s="189"/>
      <c r="LEL23" s="189"/>
      <c r="LEM23" s="189"/>
      <c r="LEN23" s="189"/>
      <c r="LEO23" s="189"/>
      <c r="LEP23" s="189"/>
      <c r="LEQ23" s="189"/>
      <c r="LER23" s="189"/>
      <c r="LES23" s="189"/>
      <c r="LET23" s="189"/>
      <c r="LEU23" s="189"/>
      <c r="LEV23" s="189"/>
      <c r="LEW23" s="189"/>
      <c r="LEX23" s="189"/>
      <c r="LEY23" s="189"/>
      <c r="LEZ23" s="189"/>
      <c r="LFA23" s="189"/>
      <c r="LFB23" s="189"/>
      <c r="LFC23" s="189"/>
      <c r="LFD23" s="189"/>
      <c r="LFE23" s="189"/>
      <c r="LFF23" s="189"/>
      <c r="LFG23" s="189"/>
      <c r="LFH23" s="189"/>
      <c r="LFI23" s="189"/>
      <c r="LFJ23" s="189"/>
      <c r="LFK23" s="189"/>
      <c r="LFL23" s="189"/>
      <c r="LFM23" s="189"/>
      <c r="LFN23" s="189"/>
      <c r="LFO23" s="189"/>
      <c r="LFP23" s="189"/>
      <c r="LFQ23" s="189"/>
      <c r="LFR23" s="189"/>
      <c r="LFS23" s="189"/>
      <c r="LFT23" s="189"/>
      <c r="LFU23" s="189"/>
      <c r="LFV23" s="189"/>
      <c r="LFW23" s="189"/>
      <c r="LFX23" s="189"/>
      <c r="LFY23" s="189"/>
      <c r="LFZ23" s="189"/>
      <c r="LGA23" s="189"/>
      <c r="LGB23" s="189"/>
      <c r="LGC23" s="189"/>
      <c r="LGD23" s="189"/>
      <c r="LGE23" s="189"/>
      <c r="LGF23" s="189"/>
      <c r="LGG23" s="189"/>
      <c r="LGH23" s="189"/>
      <c r="LGI23" s="189"/>
      <c r="LGJ23" s="189"/>
      <c r="LGK23" s="189"/>
      <c r="LGL23" s="189"/>
      <c r="LGM23" s="189"/>
      <c r="LGN23" s="189"/>
      <c r="LGO23" s="189"/>
      <c r="LGP23" s="189"/>
      <c r="LGQ23" s="189"/>
      <c r="LGR23" s="189"/>
      <c r="LGS23" s="189"/>
      <c r="LGT23" s="189"/>
      <c r="LGU23" s="189"/>
      <c r="LGV23" s="189"/>
      <c r="LGW23" s="189"/>
      <c r="LGX23" s="189"/>
      <c r="LGY23" s="189"/>
      <c r="LGZ23" s="189"/>
      <c r="LHA23" s="189"/>
      <c r="LHB23" s="189"/>
      <c r="LHC23" s="189"/>
      <c r="LHD23" s="189"/>
      <c r="LHE23" s="189"/>
      <c r="LHF23" s="189"/>
      <c r="LHG23" s="189"/>
      <c r="LHH23" s="189"/>
      <c r="LHI23" s="189"/>
      <c r="LHJ23" s="189"/>
      <c r="LHK23" s="189"/>
      <c r="LHL23" s="189"/>
      <c r="LHM23" s="189"/>
      <c r="LHN23" s="189"/>
      <c r="LHO23" s="189"/>
      <c r="LHP23" s="189"/>
      <c r="LHQ23" s="189"/>
      <c r="LHR23" s="189"/>
      <c r="LHS23" s="189"/>
      <c r="LHT23" s="189"/>
      <c r="LHU23" s="189"/>
      <c r="LHV23" s="189"/>
      <c r="LHW23" s="189"/>
      <c r="LHX23" s="189"/>
      <c r="LHY23" s="189"/>
      <c r="LHZ23" s="189"/>
      <c r="LIA23" s="189"/>
      <c r="LIB23" s="189"/>
      <c r="LIC23" s="189"/>
      <c r="LID23" s="189"/>
      <c r="LIE23" s="189"/>
      <c r="LIF23" s="189"/>
      <c r="LIG23" s="189"/>
      <c r="LIH23" s="189"/>
      <c r="LII23" s="189"/>
      <c r="LIJ23" s="189"/>
      <c r="LIK23" s="189"/>
      <c r="LIL23" s="189"/>
      <c r="LIM23" s="189"/>
      <c r="LIN23" s="189"/>
      <c r="LIO23" s="189"/>
      <c r="LIP23" s="189"/>
      <c r="LIQ23" s="189"/>
      <c r="LIR23" s="189"/>
      <c r="LIS23" s="189"/>
      <c r="LIT23" s="189"/>
      <c r="LIU23" s="189"/>
      <c r="LIV23" s="189"/>
      <c r="LIW23" s="189"/>
      <c r="LIX23" s="189"/>
      <c r="LIY23" s="189"/>
      <c r="LIZ23" s="189"/>
      <c r="LJA23" s="189"/>
      <c r="LJB23" s="189"/>
      <c r="LJC23" s="189"/>
      <c r="LJD23" s="189"/>
      <c r="LJE23" s="189"/>
      <c r="LJF23" s="189"/>
      <c r="LJG23" s="189"/>
      <c r="LJH23" s="189"/>
      <c r="LJI23" s="189"/>
      <c r="LJJ23" s="189"/>
      <c r="LJK23" s="189"/>
      <c r="LJL23" s="189"/>
      <c r="LJM23" s="189"/>
      <c r="LJN23" s="189"/>
      <c r="LJO23" s="189"/>
      <c r="LJP23" s="189"/>
      <c r="LJQ23" s="189"/>
      <c r="LJR23" s="189"/>
      <c r="LJS23" s="189"/>
      <c r="LJT23" s="189"/>
      <c r="LJU23" s="189"/>
      <c r="LJV23" s="189"/>
      <c r="LJW23" s="189"/>
      <c r="LJX23" s="189"/>
      <c r="LJY23" s="189"/>
      <c r="LJZ23" s="189"/>
      <c r="LKA23" s="189"/>
      <c r="LKB23" s="189"/>
      <c r="LKC23" s="189"/>
      <c r="LKD23" s="189"/>
      <c r="LKE23" s="189"/>
      <c r="LKF23" s="189"/>
      <c r="LKG23" s="189"/>
      <c r="LKH23" s="189"/>
      <c r="LKI23" s="189"/>
      <c r="LKJ23" s="189"/>
      <c r="LKK23" s="189"/>
      <c r="LKL23" s="189"/>
      <c r="LKM23" s="189"/>
      <c r="LKN23" s="189"/>
      <c r="LKO23" s="189"/>
      <c r="LKP23" s="189"/>
      <c r="LKQ23" s="189"/>
      <c r="LKR23" s="189"/>
      <c r="LKS23" s="189"/>
      <c r="LKT23" s="189"/>
      <c r="LKU23" s="189"/>
      <c r="LKV23" s="189"/>
      <c r="LKW23" s="189"/>
      <c r="LKX23" s="189"/>
      <c r="LKY23" s="189"/>
      <c r="LKZ23" s="189"/>
      <c r="LLA23" s="189"/>
      <c r="LLB23" s="189"/>
      <c r="LLC23" s="189"/>
      <c r="LLD23" s="189"/>
      <c r="LLE23" s="189"/>
      <c r="LLF23" s="189"/>
      <c r="LLG23" s="189"/>
      <c r="LLH23" s="189"/>
      <c r="LLI23" s="189"/>
      <c r="LLJ23" s="189"/>
      <c r="LLK23" s="189"/>
      <c r="LLL23" s="189"/>
      <c r="LLM23" s="189"/>
      <c r="LLN23" s="189"/>
      <c r="LLO23" s="189"/>
      <c r="LLP23" s="189"/>
      <c r="LLQ23" s="189"/>
      <c r="LLR23" s="189"/>
      <c r="LLS23" s="189"/>
      <c r="LLT23" s="189"/>
      <c r="LLU23" s="189"/>
      <c r="LLV23" s="189"/>
      <c r="LLW23" s="189"/>
      <c r="LLX23" s="189"/>
      <c r="LLY23" s="189"/>
      <c r="LLZ23" s="189"/>
      <c r="LMA23" s="189"/>
      <c r="LMB23" s="189"/>
      <c r="LMC23" s="189"/>
      <c r="LMD23" s="189"/>
      <c r="LME23" s="189"/>
      <c r="LMF23" s="189"/>
      <c r="LMG23" s="189"/>
      <c r="LMH23" s="189"/>
      <c r="LMI23" s="189"/>
      <c r="LMJ23" s="189"/>
      <c r="LMK23" s="189"/>
      <c r="LML23" s="189"/>
      <c r="LMM23" s="189"/>
      <c r="LMN23" s="189"/>
      <c r="LMO23" s="189"/>
      <c r="LMP23" s="189"/>
      <c r="LMQ23" s="189"/>
      <c r="LMR23" s="189"/>
      <c r="LMS23" s="189"/>
      <c r="LMT23" s="189"/>
      <c r="LMU23" s="189"/>
      <c r="LMV23" s="189"/>
      <c r="LMW23" s="189"/>
      <c r="LMX23" s="189"/>
      <c r="LMY23" s="189"/>
      <c r="LMZ23" s="189"/>
      <c r="LNA23" s="189"/>
      <c r="LNB23" s="189"/>
      <c r="LNC23" s="189"/>
      <c r="LND23" s="189"/>
      <c r="LNE23" s="189"/>
      <c r="LNF23" s="189"/>
      <c r="LNG23" s="189"/>
      <c r="LNH23" s="189"/>
      <c r="LNI23" s="189"/>
      <c r="LNJ23" s="189"/>
      <c r="LNK23" s="189"/>
      <c r="LNL23" s="189"/>
      <c r="LNM23" s="189"/>
      <c r="LNN23" s="189"/>
      <c r="LNO23" s="189"/>
      <c r="LNP23" s="189"/>
      <c r="LNQ23" s="189"/>
      <c r="LNR23" s="189"/>
      <c r="LNS23" s="189"/>
      <c r="LNT23" s="189"/>
      <c r="LNU23" s="189"/>
      <c r="LNV23" s="189"/>
      <c r="LNW23" s="189"/>
      <c r="LNX23" s="189"/>
      <c r="LNY23" s="189"/>
      <c r="LNZ23" s="189"/>
      <c r="LOA23" s="189"/>
      <c r="LOB23" s="189"/>
      <c r="LOC23" s="189"/>
      <c r="LOD23" s="189"/>
      <c r="LOE23" s="189"/>
      <c r="LOF23" s="189"/>
      <c r="LOG23" s="189"/>
      <c r="LOH23" s="189"/>
      <c r="LOI23" s="189"/>
      <c r="LOJ23" s="189"/>
      <c r="LOK23" s="189"/>
      <c r="LOL23" s="189"/>
      <c r="LOM23" s="189"/>
      <c r="LON23" s="189"/>
      <c r="LOO23" s="189"/>
      <c r="LOP23" s="189"/>
      <c r="LOQ23" s="189"/>
      <c r="LOR23" s="189"/>
      <c r="LOS23" s="189"/>
      <c r="LOT23" s="189"/>
      <c r="LOU23" s="189"/>
      <c r="LOV23" s="189"/>
      <c r="LOW23" s="189"/>
      <c r="LOX23" s="189"/>
      <c r="LOY23" s="189"/>
      <c r="LOZ23" s="189"/>
      <c r="LPA23" s="189"/>
      <c r="LPB23" s="189"/>
      <c r="LPC23" s="189"/>
      <c r="LPD23" s="189"/>
      <c r="LPE23" s="189"/>
      <c r="LPF23" s="189"/>
      <c r="LPG23" s="189"/>
      <c r="LPH23" s="189"/>
      <c r="LPI23" s="189"/>
      <c r="LPJ23" s="189"/>
      <c r="LPK23" s="189"/>
      <c r="LPL23" s="189"/>
      <c r="LPM23" s="189"/>
      <c r="LPN23" s="189"/>
      <c r="LPO23" s="189"/>
      <c r="LPP23" s="189"/>
      <c r="LPQ23" s="189"/>
      <c r="LPR23" s="189"/>
      <c r="LPS23" s="189"/>
      <c r="LPT23" s="189"/>
      <c r="LPU23" s="189"/>
      <c r="LPV23" s="189"/>
      <c r="LPW23" s="189"/>
      <c r="LPX23" s="189"/>
      <c r="LPY23" s="189"/>
      <c r="LPZ23" s="189"/>
      <c r="LQA23" s="189"/>
      <c r="LQB23" s="189"/>
      <c r="LQC23" s="189"/>
      <c r="LQD23" s="189"/>
      <c r="LQE23" s="189"/>
      <c r="LQF23" s="189"/>
      <c r="LQG23" s="189"/>
      <c r="LQH23" s="189"/>
      <c r="LQI23" s="189"/>
      <c r="LQJ23" s="189"/>
      <c r="LQK23" s="189"/>
      <c r="LQL23" s="189"/>
      <c r="LQM23" s="189"/>
      <c r="LQN23" s="189"/>
      <c r="LQO23" s="189"/>
      <c r="LQP23" s="189"/>
      <c r="LQQ23" s="189"/>
      <c r="LQR23" s="189"/>
      <c r="LQS23" s="189"/>
      <c r="LQT23" s="189"/>
      <c r="LQU23" s="189"/>
      <c r="LQV23" s="189"/>
      <c r="LQW23" s="189"/>
      <c r="LQX23" s="189"/>
      <c r="LQY23" s="189"/>
      <c r="LQZ23" s="189"/>
      <c r="LRA23" s="189"/>
      <c r="LRB23" s="189"/>
      <c r="LRC23" s="189"/>
      <c r="LRD23" s="189"/>
      <c r="LRE23" s="189"/>
      <c r="LRF23" s="189"/>
      <c r="LRG23" s="189"/>
      <c r="LRH23" s="189"/>
      <c r="LRI23" s="189"/>
      <c r="LRJ23" s="189"/>
      <c r="LRK23" s="189"/>
      <c r="LRL23" s="189"/>
      <c r="LRM23" s="189"/>
      <c r="LRN23" s="189"/>
      <c r="LRO23" s="189"/>
      <c r="LRP23" s="189"/>
      <c r="LRQ23" s="189"/>
      <c r="LRR23" s="189"/>
      <c r="LRS23" s="189"/>
      <c r="LRT23" s="189"/>
      <c r="LRU23" s="189"/>
      <c r="LRV23" s="189"/>
      <c r="LRW23" s="189"/>
      <c r="LRX23" s="189"/>
      <c r="LRY23" s="189"/>
      <c r="LRZ23" s="189"/>
      <c r="LSA23" s="189"/>
      <c r="LSB23" s="189"/>
      <c r="LSC23" s="189"/>
      <c r="LSD23" s="189"/>
      <c r="LSE23" s="189"/>
      <c r="LSF23" s="189"/>
      <c r="LSG23" s="189"/>
      <c r="LSH23" s="189"/>
      <c r="LSI23" s="189"/>
      <c r="LSJ23" s="189"/>
      <c r="LSK23" s="189"/>
      <c r="LSL23" s="189"/>
      <c r="LSM23" s="189"/>
      <c r="LSN23" s="189"/>
      <c r="LSO23" s="189"/>
      <c r="LSP23" s="189"/>
      <c r="LSQ23" s="189"/>
      <c r="LSR23" s="189"/>
      <c r="LSS23" s="189"/>
      <c r="LST23" s="189"/>
      <c r="LSU23" s="189"/>
      <c r="LSV23" s="189"/>
      <c r="LSW23" s="189"/>
      <c r="LSX23" s="189"/>
      <c r="LSY23" s="189"/>
      <c r="LSZ23" s="189"/>
      <c r="LTA23" s="189"/>
      <c r="LTB23" s="189"/>
      <c r="LTC23" s="189"/>
      <c r="LTD23" s="189"/>
      <c r="LTE23" s="189"/>
      <c r="LTF23" s="189"/>
      <c r="LTG23" s="189"/>
      <c r="LTH23" s="189"/>
      <c r="LTI23" s="189"/>
      <c r="LTJ23" s="189"/>
      <c r="LTK23" s="189"/>
      <c r="LTL23" s="189"/>
      <c r="LTM23" s="189"/>
      <c r="LTN23" s="189"/>
      <c r="LTO23" s="189"/>
      <c r="LTP23" s="189"/>
      <c r="LTQ23" s="189"/>
      <c r="LTR23" s="189"/>
      <c r="LTS23" s="189"/>
      <c r="LTT23" s="189"/>
      <c r="LTU23" s="189"/>
      <c r="LTV23" s="189"/>
      <c r="LTW23" s="189"/>
      <c r="LTX23" s="189"/>
      <c r="LTY23" s="189"/>
      <c r="LTZ23" s="189"/>
      <c r="LUA23" s="189"/>
      <c r="LUB23" s="189"/>
      <c r="LUC23" s="189"/>
      <c r="LUD23" s="189"/>
      <c r="LUE23" s="189"/>
      <c r="LUF23" s="189"/>
      <c r="LUG23" s="189"/>
      <c r="LUH23" s="189"/>
      <c r="LUI23" s="189"/>
      <c r="LUJ23" s="189"/>
      <c r="LUK23" s="189"/>
      <c r="LUL23" s="189"/>
      <c r="LUM23" s="189"/>
      <c r="LUN23" s="189"/>
      <c r="LUO23" s="189"/>
      <c r="LUP23" s="189"/>
      <c r="LUQ23" s="189"/>
      <c r="LUR23" s="189"/>
      <c r="LUS23" s="189"/>
      <c r="LUT23" s="189"/>
      <c r="LUU23" s="189"/>
      <c r="LUV23" s="189"/>
      <c r="LUW23" s="189"/>
      <c r="LUX23" s="189"/>
      <c r="LUY23" s="189"/>
      <c r="LUZ23" s="189"/>
      <c r="LVA23" s="189"/>
      <c r="LVB23" s="189"/>
      <c r="LVC23" s="189"/>
      <c r="LVD23" s="189"/>
      <c r="LVE23" s="189"/>
      <c r="LVF23" s="189"/>
      <c r="LVG23" s="189"/>
      <c r="LVH23" s="189"/>
      <c r="LVI23" s="189"/>
      <c r="LVJ23" s="189"/>
      <c r="LVK23" s="189"/>
      <c r="LVL23" s="189"/>
      <c r="LVM23" s="189"/>
      <c r="LVN23" s="189"/>
      <c r="LVO23" s="189"/>
      <c r="LVP23" s="189"/>
      <c r="LVQ23" s="189"/>
      <c r="LVR23" s="189"/>
      <c r="LVS23" s="189"/>
      <c r="LVT23" s="189"/>
      <c r="LVU23" s="189"/>
      <c r="LVV23" s="189"/>
      <c r="LVW23" s="189"/>
      <c r="LVX23" s="189"/>
      <c r="LVY23" s="189"/>
      <c r="LVZ23" s="189"/>
      <c r="LWA23" s="189"/>
      <c r="LWB23" s="189"/>
      <c r="LWC23" s="189"/>
      <c r="LWD23" s="189"/>
      <c r="LWE23" s="189"/>
      <c r="LWF23" s="189"/>
      <c r="LWG23" s="189"/>
      <c r="LWH23" s="189"/>
      <c r="LWI23" s="189"/>
      <c r="LWJ23" s="189"/>
      <c r="LWK23" s="189"/>
      <c r="LWL23" s="189"/>
      <c r="LWM23" s="189"/>
      <c r="LWN23" s="189"/>
      <c r="LWO23" s="189"/>
      <c r="LWP23" s="189"/>
      <c r="LWQ23" s="189"/>
      <c r="LWR23" s="189"/>
      <c r="LWS23" s="189"/>
      <c r="LWT23" s="189"/>
      <c r="LWU23" s="189"/>
      <c r="LWV23" s="189"/>
      <c r="LWW23" s="189"/>
      <c r="LWX23" s="189"/>
      <c r="LWY23" s="189"/>
      <c r="LWZ23" s="189"/>
      <c r="LXA23" s="189"/>
      <c r="LXB23" s="189"/>
      <c r="LXC23" s="189"/>
      <c r="LXD23" s="189"/>
      <c r="LXE23" s="189"/>
      <c r="LXF23" s="189"/>
      <c r="LXG23" s="189"/>
      <c r="LXH23" s="189"/>
      <c r="LXI23" s="189"/>
      <c r="LXJ23" s="189"/>
      <c r="LXK23" s="189"/>
      <c r="LXL23" s="189"/>
      <c r="LXM23" s="189"/>
      <c r="LXN23" s="189"/>
      <c r="LXO23" s="189"/>
      <c r="LXP23" s="189"/>
      <c r="LXQ23" s="189"/>
      <c r="LXR23" s="189"/>
      <c r="LXS23" s="189"/>
      <c r="LXT23" s="189"/>
      <c r="LXU23" s="189"/>
      <c r="LXV23" s="189"/>
      <c r="LXW23" s="189"/>
      <c r="LXX23" s="189"/>
      <c r="LXY23" s="189"/>
      <c r="LXZ23" s="189"/>
      <c r="LYA23" s="189"/>
      <c r="LYB23" s="189"/>
      <c r="LYC23" s="189"/>
      <c r="LYD23" s="189"/>
      <c r="LYE23" s="189"/>
      <c r="LYF23" s="189"/>
      <c r="LYG23" s="189"/>
      <c r="LYH23" s="189"/>
      <c r="LYI23" s="189"/>
      <c r="LYJ23" s="189"/>
      <c r="LYK23" s="189"/>
      <c r="LYL23" s="189"/>
      <c r="LYM23" s="189"/>
      <c r="LYN23" s="189"/>
      <c r="LYO23" s="189"/>
      <c r="LYP23" s="189"/>
      <c r="LYQ23" s="189"/>
      <c r="LYR23" s="189"/>
      <c r="LYS23" s="189"/>
      <c r="LYT23" s="189"/>
      <c r="LYU23" s="189"/>
      <c r="LYV23" s="189"/>
      <c r="LYW23" s="189"/>
      <c r="LYX23" s="189"/>
      <c r="LYY23" s="189"/>
      <c r="LYZ23" s="189"/>
      <c r="LZA23" s="189"/>
      <c r="LZB23" s="189"/>
      <c r="LZC23" s="189"/>
      <c r="LZD23" s="189"/>
      <c r="LZE23" s="189"/>
      <c r="LZF23" s="189"/>
      <c r="LZG23" s="189"/>
      <c r="LZH23" s="189"/>
      <c r="LZI23" s="189"/>
      <c r="LZJ23" s="189"/>
      <c r="LZK23" s="189"/>
      <c r="LZL23" s="189"/>
      <c r="LZM23" s="189"/>
      <c r="LZN23" s="189"/>
      <c r="LZO23" s="189"/>
      <c r="LZP23" s="189"/>
      <c r="LZQ23" s="189"/>
      <c r="LZR23" s="189"/>
      <c r="LZS23" s="189"/>
      <c r="LZT23" s="189"/>
      <c r="LZU23" s="189"/>
      <c r="LZV23" s="189"/>
      <c r="LZW23" s="189"/>
      <c r="LZX23" s="189"/>
      <c r="LZY23" s="189"/>
      <c r="LZZ23" s="189"/>
      <c r="MAA23" s="189"/>
      <c r="MAB23" s="189"/>
      <c r="MAC23" s="189"/>
      <c r="MAD23" s="189"/>
      <c r="MAE23" s="189"/>
      <c r="MAF23" s="189"/>
      <c r="MAG23" s="189"/>
      <c r="MAH23" s="189"/>
      <c r="MAI23" s="189"/>
      <c r="MAJ23" s="189"/>
      <c r="MAK23" s="189"/>
      <c r="MAL23" s="189"/>
      <c r="MAM23" s="189"/>
      <c r="MAN23" s="189"/>
      <c r="MAO23" s="189"/>
      <c r="MAP23" s="189"/>
      <c r="MAQ23" s="189"/>
      <c r="MAR23" s="189"/>
      <c r="MAS23" s="189"/>
      <c r="MAT23" s="189"/>
      <c r="MAU23" s="189"/>
      <c r="MAV23" s="189"/>
      <c r="MAW23" s="189"/>
      <c r="MAX23" s="189"/>
      <c r="MAY23" s="189"/>
      <c r="MAZ23" s="189"/>
      <c r="MBA23" s="189"/>
      <c r="MBB23" s="189"/>
      <c r="MBC23" s="189"/>
      <c r="MBD23" s="189"/>
      <c r="MBE23" s="189"/>
      <c r="MBF23" s="189"/>
      <c r="MBG23" s="189"/>
      <c r="MBH23" s="189"/>
      <c r="MBI23" s="189"/>
      <c r="MBJ23" s="189"/>
      <c r="MBK23" s="189"/>
      <c r="MBL23" s="189"/>
      <c r="MBM23" s="189"/>
      <c r="MBN23" s="189"/>
      <c r="MBO23" s="189"/>
      <c r="MBP23" s="189"/>
      <c r="MBQ23" s="189"/>
      <c r="MBR23" s="189"/>
      <c r="MBS23" s="189"/>
      <c r="MBT23" s="189"/>
      <c r="MBU23" s="189"/>
      <c r="MBV23" s="189"/>
      <c r="MBW23" s="189"/>
      <c r="MBX23" s="189"/>
      <c r="MBY23" s="189"/>
      <c r="MBZ23" s="189"/>
      <c r="MCA23" s="189"/>
      <c r="MCB23" s="189"/>
      <c r="MCC23" s="189"/>
      <c r="MCD23" s="189"/>
      <c r="MCE23" s="189"/>
      <c r="MCF23" s="189"/>
      <c r="MCG23" s="189"/>
      <c r="MCH23" s="189"/>
      <c r="MCI23" s="189"/>
      <c r="MCJ23" s="189"/>
      <c r="MCK23" s="189"/>
      <c r="MCL23" s="189"/>
      <c r="MCM23" s="189"/>
      <c r="MCN23" s="189"/>
      <c r="MCO23" s="189"/>
      <c r="MCP23" s="189"/>
      <c r="MCQ23" s="189"/>
      <c r="MCR23" s="189"/>
      <c r="MCS23" s="189"/>
      <c r="MCT23" s="189"/>
      <c r="MCU23" s="189"/>
      <c r="MCV23" s="189"/>
      <c r="MCW23" s="189"/>
      <c r="MCX23" s="189"/>
      <c r="MCY23" s="189"/>
      <c r="MCZ23" s="189"/>
      <c r="MDA23" s="189"/>
      <c r="MDB23" s="189"/>
      <c r="MDC23" s="189"/>
      <c r="MDD23" s="189"/>
      <c r="MDE23" s="189"/>
      <c r="MDF23" s="189"/>
      <c r="MDG23" s="189"/>
      <c r="MDH23" s="189"/>
      <c r="MDI23" s="189"/>
      <c r="MDJ23" s="189"/>
      <c r="MDK23" s="189"/>
      <c r="MDL23" s="189"/>
      <c r="MDM23" s="189"/>
      <c r="MDN23" s="189"/>
      <c r="MDO23" s="189"/>
      <c r="MDP23" s="189"/>
      <c r="MDQ23" s="189"/>
      <c r="MDR23" s="189"/>
      <c r="MDS23" s="189"/>
      <c r="MDT23" s="189"/>
      <c r="MDU23" s="189"/>
      <c r="MDV23" s="189"/>
      <c r="MDW23" s="189"/>
      <c r="MDX23" s="189"/>
      <c r="MDY23" s="189"/>
      <c r="MDZ23" s="189"/>
      <c r="MEA23" s="189"/>
      <c r="MEB23" s="189"/>
      <c r="MEC23" s="189"/>
      <c r="MED23" s="189"/>
      <c r="MEE23" s="189"/>
      <c r="MEF23" s="189"/>
      <c r="MEG23" s="189"/>
      <c r="MEH23" s="189"/>
      <c r="MEI23" s="189"/>
      <c r="MEJ23" s="189"/>
      <c r="MEK23" s="189"/>
      <c r="MEL23" s="189"/>
      <c r="MEM23" s="189"/>
      <c r="MEN23" s="189"/>
      <c r="MEO23" s="189"/>
      <c r="MEP23" s="189"/>
      <c r="MEQ23" s="189"/>
      <c r="MER23" s="189"/>
      <c r="MES23" s="189"/>
      <c r="MET23" s="189"/>
      <c r="MEU23" s="189"/>
      <c r="MEV23" s="189"/>
      <c r="MEW23" s="189"/>
      <c r="MEX23" s="189"/>
      <c r="MEY23" s="189"/>
      <c r="MEZ23" s="189"/>
      <c r="MFA23" s="189"/>
      <c r="MFB23" s="189"/>
      <c r="MFC23" s="189"/>
      <c r="MFD23" s="189"/>
      <c r="MFE23" s="189"/>
      <c r="MFF23" s="189"/>
      <c r="MFG23" s="189"/>
      <c r="MFH23" s="189"/>
      <c r="MFI23" s="189"/>
      <c r="MFJ23" s="189"/>
      <c r="MFK23" s="189"/>
      <c r="MFL23" s="189"/>
      <c r="MFM23" s="189"/>
      <c r="MFN23" s="189"/>
      <c r="MFO23" s="189"/>
      <c r="MFP23" s="189"/>
      <c r="MFQ23" s="189"/>
      <c r="MFR23" s="189"/>
      <c r="MFS23" s="189"/>
      <c r="MFT23" s="189"/>
      <c r="MFU23" s="189"/>
      <c r="MFV23" s="189"/>
      <c r="MFW23" s="189"/>
      <c r="MFX23" s="189"/>
      <c r="MFY23" s="189"/>
      <c r="MFZ23" s="189"/>
      <c r="MGA23" s="189"/>
      <c r="MGB23" s="189"/>
      <c r="MGC23" s="189"/>
      <c r="MGD23" s="189"/>
      <c r="MGE23" s="189"/>
      <c r="MGF23" s="189"/>
      <c r="MGG23" s="189"/>
      <c r="MGH23" s="189"/>
      <c r="MGI23" s="189"/>
      <c r="MGJ23" s="189"/>
      <c r="MGK23" s="189"/>
      <c r="MGL23" s="189"/>
      <c r="MGM23" s="189"/>
      <c r="MGN23" s="189"/>
      <c r="MGO23" s="189"/>
      <c r="MGP23" s="189"/>
      <c r="MGQ23" s="189"/>
      <c r="MGR23" s="189"/>
      <c r="MGS23" s="189"/>
      <c r="MGT23" s="189"/>
      <c r="MGU23" s="189"/>
      <c r="MGV23" s="189"/>
      <c r="MGW23" s="189"/>
      <c r="MGX23" s="189"/>
      <c r="MGY23" s="189"/>
      <c r="MGZ23" s="189"/>
      <c r="MHA23" s="189"/>
      <c r="MHB23" s="189"/>
      <c r="MHC23" s="189"/>
      <c r="MHD23" s="189"/>
      <c r="MHE23" s="189"/>
      <c r="MHF23" s="189"/>
      <c r="MHG23" s="189"/>
      <c r="MHH23" s="189"/>
      <c r="MHI23" s="189"/>
      <c r="MHJ23" s="189"/>
      <c r="MHK23" s="189"/>
      <c r="MHL23" s="189"/>
      <c r="MHM23" s="189"/>
      <c r="MHN23" s="189"/>
      <c r="MHO23" s="189"/>
      <c r="MHP23" s="189"/>
      <c r="MHQ23" s="189"/>
      <c r="MHR23" s="189"/>
      <c r="MHS23" s="189"/>
      <c r="MHT23" s="189"/>
      <c r="MHU23" s="189"/>
      <c r="MHV23" s="189"/>
      <c r="MHW23" s="189"/>
      <c r="MHX23" s="189"/>
      <c r="MHY23" s="189"/>
      <c r="MHZ23" s="189"/>
      <c r="MIA23" s="189"/>
      <c r="MIB23" s="189"/>
      <c r="MIC23" s="189"/>
      <c r="MID23" s="189"/>
      <c r="MIE23" s="189"/>
      <c r="MIF23" s="189"/>
      <c r="MIG23" s="189"/>
      <c r="MIH23" s="189"/>
      <c r="MII23" s="189"/>
      <c r="MIJ23" s="189"/>
      <c r="MIK23" s="189"/>
      <c r="MIL23" s="189"/>
      <c r="MIM23" s="189"/>
      <c r="MIN23" s="189"/>
      <c r="MIO23" s="189"/>
      <c r="MIP23" s="189"/>
      <c r="MIQ23" s="189"/>
      <c r="MIR23" s="189"/>
      <c r="MIS23" s="189"/>
      <c r="MIT23" s="189"/>
      <c r="MIU23" s="189"/>
      <c r="MIV23" s="189"/>
      <c r="MIW23" s="189"/>
      <c r="MIX23" s="189"/>
      <c r="MIY23" s="189"/>
      <c r="MIZ23" s="189"/>
      <c r="MJA23" s="189"/>
      <c r="MJB23" s="189"/>
      <c r="MJC23" s="189"/>
      <c r="MJD23" s="189"/>
      <c r="MJE23" s="189"/>
      <c r="MJF23" s="189"/>
      <c r="MJG23" s="189"/>
      <c r="MJH23" s="189"/>
      <c r="MJI23" s="189"/>
      <c r="MJJ23" s="189"/>
      <c r="MJK23" s="189"/>
      <c r="MJL23" s="189"/>
      <c r="MJM23" s="189"/>
      <c r="MJN23" s="189"/>
      <c r="MJO23" s="189"/>
      <c r="MJP23" s="189"/>
      <c r="MJQ23" s="189"/>
      <c r="MJR23" s="189"/>
      <c r="MJS23" s="189"/>
      <c r="MJT23" s="189"/>
      <c r="MJU23" s="189"/>
      <c r="MJV23" s="189"/>
      <c r="MJW23" s="189"/>
      <c r="MJX23" s="189"/>
      <c r="MJY23" s="189"/>
      <c r="MJZ23" s="189"/>
      <c r="MKA23" s="189"/>
      <c r="MKB23" s="189"/>
      <c r="MKC23" s="189"/>
      <c r="MKD23" s="189"/>
      <c r="MKE23" s="189"/>
      <c r="MKF23" s="189"/>
      <c r="MKG23" s="189"/>
      <c r="MKH23" s="189"/>
      <c r="MKI23" s="189"/>
      <c r="MKJ23" s="189"/>
      <c r="MKK23" s="189"/>
      <c r="MKL23" s="189"/>
      <c r="MKM23" s="189"/>
      <c r="MKN23" s="189"/>
      <c r="MKO23" s="189"/>
      <c r="MKP23" s="189"/>
      <c r="MKQ23" s="189"/>
      <c r="MKR23" s="189"/>
      <c r="MKS23" s="189"/>
      <c r="MKT23" s="189"/>
      <c r="MKU23" s="189"/>
      <c r="MKV23" s="189"/>
      <c r="MKW23" s="189"/>
      <c r="MKX23" s="189"/>
      <c r="MKY23" s="189"/>
      <c r="MKZ23" s="189"/>
      <c r="MLA23" s="189"/>
      <c r="MLB23" s="189"/>
      <c r="MLC23" s="189"/>
      <c r="MLD23" s="189"/>
      <c r="MLE23" s="189"/>
      <c r="MLF23" s="189"/>
      <c r="MLG23" s="189"/>
      <c r="MLH23" s="189"/>
      <c r="MLI23" s="189"/>
      <c r="MLJ23" s="189"/>
      <c r="MLK23" s="189"/>
      <c r="MLL23" s="189"/>
      <c r="MLM23" s="189"/>
      <c r="MLN23" s="189"/>
      <c r="MLO23" s="189"/>
      <c r="MLP23" s="189"/>
      <c r="MLQ23" s="189"/>
      <c r="MLR23" s="189"/>
      <c r="MLS23" s="189"/>
      <c r="MLT23" s="189"/>
      <c r="MLU23" s="189"/>
      <c r="MLV23" s="189"/>
      <c r="MLW23" s="189"/>
      <c r="MLX23" s="189"/>
      <c r="MLY23" s="189"/>
      <c r="MLZ23" s="189"/>
      <c r="MMA23" s="189"/>
      <c r="MMB23" s="189"/>
      <c r="MMC23" s="189"/>
      <c r="MMD23" s="189"/>
      <c r="MME23" s="189"/>
      <c r="MMF23" s="189"/>
      <c r="MMG23" s="189"/>
      <c r="MMH23" s="189"/>
      <c r="MMI23" s="189"/>
      <c r="MMJ23" s="189"/>
      <c r="MMK23" s="189"/>
      <c r="MML23" s="189"/>
      <c r="MMM23" s="189"/>
      <c r="MMN23" s="189"/>
      <c r="MMO23" s="189"/>
      <c r="MMP23" s="189"/>
      <c r="MMQ23" s="189"/>
      <c r="MMR23" s="189"/>
      <c r="MMS23" s="189"/>
      <c r="MMT23" s="189"/>
      <c r="MMU23" s="189"/>
      <c r="MMV23" s="189"/>
      <c r="MMW23" s="189"/>
      <c r="MMX23" s="189"/>
      <c r="MMY23" s="189"/>
      <c r="MMZ23" s="189"/>
      <c r="MNA23" s="189"/>
      <c r="MNB23" s="189"/>
      <c r="MNC23" s="189"/>
      <c r="MND23" s="189"/>
      <c r="MNE23" s="189"/>
      <c r="MNF23" s="189"/>
      <c r="MNG23" s="189"/>
      <c r="MNH23" s="189"/>
      <c r="MNI23" s="189"/>
      <c r="MNJ23" s="189"/>
      <c r="MNK23" s="189"/>
      <c r="MNL23" s="189"/>
      <c r="MNM23" s="189"/>
      <c r="MNN23" s="189"/>
      <c r="MNO23" s="189"/>
      <c r="MNP23" s="189"/>
      <c r="MNQ23" s="189"/>
      <c r="MNR23" s="189"/>
      <c r="MNS23" s="189"/>
      <c r="MNT23" s="189"/>
      <c r="MNU23" s="189"/>
      <c r="MNV23" s="189"/>
      <c r="MNW23" s="189"/>
      <c r="MNX23" s="189"/>
      <c r="MNY23" s="189"/>
      <c r="MNZ23" s="189"/>
      <c r="MOA23" s="189"/>
      <c r="MOB23" s="189"/>
      <c r="MOC23" s="189"/>
      <c r="MOD23" s="189"/>
      <c r="MOE23" s="189"/>
      <c r="MOF23" s="189"/>
      <c r="MOG23" s="189"/>
      <c r="MOH23" s="189"/>
      <c r="MOI23" s="189"/>
      <c r="MOJ23" s="189"/>
      <c r="MOK23" s="189"/>
      <c r="MOL23" s="189"/>
      <c r="MOM23" s="189"/>
      <c r="MON23" s="189"/>
      <c r="MOO23" s="189"/>
      <c r="MOP23" s="189"/>
      <c r="MOQ23" s="189"/>
      <c r="MOR23" s="189"/>
      <c r="MOS23" s="189"/>
      <c r="MOT23" s="189"/>
      <c r="MOU23" s="189"/>
      <c r="MOV23" s="189"/>
      <c r="MOW23" s="189"/>
      <c r="MOX23" s="189"/>
      <c r="MOY23" s="189"/>
      <c r="MOZ23" s="189"/>
      <c r="MPA23" s="189"/>
      <c r="MPB23" s="189"/>
      <c r="MPC23" s="189"/>
      <c r="MPD23" s="189"/>
      <c r="MPE23" s="189"/>
      <c r="MPF23" s="189"/>
      <c r="MPG23" s="189"/>
      <c r="MPH23" s="189"/>
      <c r="MPI23" s="189"/>
      <c r="MPJ23" s="189"/>
      <c r="MPK23" s="189"/>
      <c r="MPL23" s="189"/>
      <c r="MPM23" s="189"/>
      <c r="MPN23" s="189"/>
      <c r="MPO23" s="189"/>
      <c r="MPP23" s="189"/>
      <c r="MPQ23" s="189"/>
      <c r="MPR23" s="189"/>
      <c r="MPS23" s="189"/>
      <c r="MPT23" s="189"/>
      <c r="MPU23" s="189"/>
      <c r="MPV23" s="189"/>
      <c r="MPW23" s="189"/>
      <c r="MPX23" s="189"/>
      <c r="MPY23" s="189"/>
      <c r="MPZ23" s="189"/>
      <c r="MQA23" s="189"/>
      <c r="MQB23" s="189"/>
      <c r="MQC23" s="189"/>
      <c r="MQD23" s="189"/>
      <c r="MQE23" s="189"/>
      <c r="MQF23" s="189"/>
      <c r="MQG23" s="189"/>
      <c r="MQH23" s="189"/>
      <c r="MQI23" s="189"/>
      <c r="MQJ23" s="189"/>
      <c r="MQK23" s="189"/>
      <c r="MQL23" s="189"/>
      <c r="MQM23" s="189"/>
      <c r="MQN23" s="189"/>
      <c r="MQO23" s="189"/>
      <c r="MQP23" s="189"/>
      <c r="MQQ23" s="189"/>
      <c r="MQR23" s="189"/>
      <c r="MQS23" s="189"/>
      <c r="MQT23" s="189"/>
      <c r="MQU23" s="189"/>
      <c r="MQV23" s="189"/>
      <c r="MQW23" s="189"/>
      <c r="MQX23" s="189"/>
      <c r="MQY23" s="189"/>
      <c r="MQZ23" s="189"/>
      <c r="MRA23" s="189"/>
      <c r="MRB23" s="189"/>
      <c r="MRC23" s="189"/>
      <c r="MRD23" s="189"/>
      <c r="MRE23" s="189"/>
      <c r="MRF23" s="189"/>
      <c r="MRG23" s="189"/>
      <c r="MRH23" s="189"/>
      <c r="MRI23" s="189"/>
      <c r="MRJ23" s="189"/>
      <c r="MRK23" s="189"/>
      <c r="MRL23" s="189"/>
      <c r="MRM23" s="189"/>
      <c r="MRN23" s="189"/>
      <c r="MRO23" s="189"/>
      <c r="MRP23" s="189"/>
      <c r="MRQ23" s="189"/>
      <c r="MRR23" s="189"/>
      <c r="MRS23" s="189"/>
      <c r="MRT23" s="189"/>
      <c r="MRU23" s="189"/>
      <c r="MRV23" s="189"/>
      <c r="MRW23" s="189"/>
      <c r="MRX23" s="189"/>
      <c r="MRY23" s="189"/>
      <c r="MRZ23" s="189"/>
      <c r="MSA23" s="189"/>
      <c r="MSB23" s="189"/>
      <c r="MSC23" s="189"/>
      <c r="MSD23" s="189"/>
      <c r="MSE23" s="189"/>
      <c r="MSF23" s="189"/>
      <c r="MSG23" s="189"/>
      <c r="MSH23" s="189"/>
      <c r="MSI23" s="189"/>
      <c r="MSJ23" s="189"/>
      <c r="MSK23" s="189"/>
      <c r="MSL23" s="189"/>
      <c r="MSM23" s="189"/>
      <c r="MSN23" s="189"/>
      <c r="MSO23" s="189"/>
      <c r="MSP23" s="189"/>
      <c r="MSQ23" s="189"/>
      <c r="MSR23" s="189"/>
      <c r="MSS23" s="189"/>
      <c r="MST23" s="189"/>
      <c r="MSU23" s="189"/>
      <c r="MSV23" s="189"/>
      <c r="MSW23" s="189"/>
      <c r="MSX23" s="189"/>
      <c r="MSY23" s="189"/>
      <c r="MSZ23" s="189"/>
      <c r="MTA23" s="189"/>
      <c r="MTB23" s="189"/>
      <c r="MTC23" s="189"/>
      <c r="MTD23" s="189"/>
      <c r="MTE23" s="189"/>
      <c r="MTF23" s="189"/>
      <c r="MTG23" s="189"/>
      <c r="MTH23" s="189"/>
      <c r="MTI23" s="189"/>
      <c r="MTJ23" s="189"/>
      <c r="MTK23" s="189"/>
      <c r="MTL23" s="189"/>
      <c r="MTM23" s="189"/>
      <c r="MTN23" s="189"/>
      <c r="MTO23" s="189"/>
      <c r="MTP23" s="189"/>
      <c r="MTQ23" s="189"/>
      <c r="MTR23" s="189"/>
      <c r="MTS23" s="189"/>
      <c r="MTT23" s="189"/>
      <c r="MTU23" s="189"/>
      <c r="MTV23" s="189"/>
      <c r="MTW23" s="189"/>
      <c r="MTX23" s="189"/>
      <c r="MTY23" s="189"/>
      <c r="MTZ23" s="189"/>
      <c r="MUA23" s="189"/>
      <c r="MUB23" s="189"/>
      <c r="MUC23" s="189"/>
      <c r="MUD23" s="189"/>
      <c r="MUE23" s="189"/>
      <c r="MUF23" s="189"/>
      <c r="MUG23" s="189"/>
      <c r="MUH23" s="189"/>
      <c r="MUI23" s="189"/>
      <c r="MUJ23" s="189"/>
      <c r="MUK23" s="189"/>
      <c r="MUL23" s="189"/>
      <c r="MUM23" s="189"/>
      <c r="MUN23" s="189"/>
      <c r="MUO23" s="189"/>
      <c r="MUP23" s="189"/>
      <c r="MUQ23" s="189"/>
      <c r="MUR23" s="189"/>
      <c r="MUS23" s="189"/>
      <c r="MUT23" s="189"/>
      <c r="MUU23" s="189"/>
      <c r="MUV23" s="189"/>
      <c r="MUW23" s="189"/>
      <c r="MUX23" s="189"/>
      <c r="MUY23" s="189"/>
      <c r="MUZ23" s="189"/>
      <c r="MVA23" s="189"/>
      <c r="MVB23" s="189"/>
      <c r="MVC23" s="189"/>
      <c r="MVD23" s="189"/>
      <c r="MVE23" s="189"/>
      <c r="MVF23" s="189"/>
      <c r="MVG23" s="189"/>
      <c r="MVH23" s="189"/>
      <c r="MVI23" s="189"/>
      <c r="MVJ23" s="189"/>
      <c r="MVK23" s="189"/>
      <c r="MVL23" s="189"/>
      <c r="MVM23" s="189"/>
      <c r="MVN23" s="189"/>
      <c r="MVO23" s="189"/>
      <c r="MVP23" s="189"/>
      <c r="MVQ23" s="189"/>
      <c r="MVR23" s="189"/>
      <c r="MVS23" s="189"/>
      <c r="MVT23" s="189"/>
      <c r="MVU23" s="189"/>
      <c r="MVV23" s="189"/>
      <c r="MVW23" s="189"/>
      <c r="MVX23" s="189"/>
      <c r="MVY23" s="189"/>
      <c r="MVZ23" s="189"/>
      <c r="MWA23" s="189"/>
      <c r="MWB23" s="189"/>
      <c r="MWC23" s="189"/>
      <c r="MWD23" s="189"/>
      <c r="MWE23" s="189"/>
      <c r="MWF23" s="189"/>
      <c r="MWG23" s="189"/>
      <c r="MWH23" s="189"/>
      <c r="MWI23" s="189"/>
      <c r="MWJ23" s="189"/>
      <c r="MWK23" s="189"/>
      <c r="MWL23" s="189"/>
      <c r="MWM23" s="189"/>
      <c r="MWN23" s="189"/>
      <c r="MWO23" s="189"/>
      <c r="MWP23" s="189"/>
      <c r="MWQ23" s="189"/>
      <c r="MWR23" s="189"/>
      <c r="MWS23" s="189"/>
      <c r="MWT23" s="189"/>
      <c r="MWU23" s="189"/>
      <c r="MWV23" s="189"/>
      <c r="MWW23" s="189"/>
      <c r="MWX23" s="189"/>
      <c r="MWY23" s="189"/>
      <c r="MWZ23" s="189"/>
      <c r="MXA23" s="189"/>
      <c r="MXB23" s="189"/>
      <c r="MXC23" s="189"/>
      <c r="MXD23" s="189"/>
      <c r="MXE23" s="189"/>
      <c r="MXF23" s="189"/>
      <c r="MXG23" s="189"/>
      <c r="MXH23" s="189"/>
      <c r="MXI23" s="189"/>
      <c r="MXJ23" s="189"/>
      <c r="MXK23" s="189"/>
      <c r="MXL23" s="189"/>
      <c r="MXM23" s="189"/>
      <c r="MXN23" s="189"/>
      <c r="MXO23" s="189"/>
      <c r="MXP23" s="189"/>
      <c r="MXQ23" s="189"/>
      <c r="MXR23" s="189"/>
      <c r="MXS23" s="189"/>
      <c r="MXT23" s="189"/>
      <c r="MXU23" s="189"/>
      <c r="MXV23" s="189"/>
      <c r="MXW23" s="189"/>
      <c r="MXX23" s="189"/>
      <c r="MXY23" s="189"/>
      <c r="MXZ23" s="189"/>
      <c r="MYA23" s="189"/>
      <c r="MYB23" s="189"/>
      <c r="MYC23" s="189"/>
      <c r="MYD23" s="189"/>
      <c r="MYE23" s="189"/>
      <c r="MYF23" s="189"/>
      <c r="MYG23" s="189"/>
      <c r="MYH23" s="189"/>
      <c r="MYI23" s="189"/>
      <c r="MYJ23" s="189"/>
      <c r="MYK23" s="189"/>
      <c r="MYL23" s="189"/>
      <c r="MYM23" s="189"/>
      <c r="MYN23" s="189"/>
      <c r="MYO23" s="189"/>
      <c r="MYP23" s="189"/>
      <c r="MYQ23" s="189"/>
      <c r="MYR23" s="189"/>
      <c r="MYS23" s="189"/>
      <c r="MYT23" s="189"/>
      <c r="MYU23" s="189"/>
      <c r="MYV23" s="189"/>
      <c r="MYW23" s="189"/>
      <c r="MYX23" s="189"/>
      <c r="MYY23" s="189"/>
      <c r="MYZ23" s="189"/>
      <c r="MZA23" s="189"/>
      <c r="MZB23" s="189"/>
      <c r="MZC23" s="189"/>
      <c r="MZD23" s="189"/>
      <c r="MZE23" s="189"/>
      <c r="MZF23" s="189"/>
      <c r="MZG23" s="189"/>
      <c r="MZH23" s="189"/>
      <c r="MZI23" s="189"/>
      <c r="MZJ23" s="189"/>
      <c r="MZK23" s="189"/>
      <c r="MZL23" s="189"/>
      <c r="MZM23" s="189"/>
      <c r="MZN23" s="189"/>
      <c r="MZO23" s="189"/>
      <c r="MZP23" s="189"/>
      <c r="MZQ23" s="189"/>
      <c r="MZR23" s="189"/>
      <c r="MZS23" s="189"/>
      <c r="MZT23" s="189"/>
      <c r="MZU23" s="189"/>
      <c r="MZV23" s="189"/>
      <c r="MZW23" s="189"/>
      <c r="MZX23" s="189"/>
      <c r="MZY23" s="189"/>
      <c r="MZZ23" s="189"/>
      <c r="NAA23" s="189"/>
      <c r="NAB23" s="189"/>
      <c r="NAC23" s="189"/>
      <c r="NAD23" s="189"/>
      <c r="NAE23" s="189"/>
      <c r="NAF23" s="189"/>
      <c r="NAG23" s="189"/>
      <c r="NAH23" s="189"/>
      <c r="NAI23" s="189"/>
      <c r="NAJ23" s="189"/>
      <c r="NAK23" s="189"/>
      <c r="NAL23" s="189"/>
      <c r="NAM23" s="189"/>
      <c r="NAN23" s="189"/>
      <c r="NAO23" s="189"/>
      <c r="NAP23" s="189"/>
      <c r="NAQ23" s="189"/>
      <c r="NAR23" s="189"/>
      <c r="NAS23" s="189"/>
      <c r="NAT23" s="189"/>
      <c r="NAU23" s="189"/>
      <c r="NAV23" s="189"/>
      <c r="NAW23" s="189"/>
      <c r="NAX23" s="189"/>
      <c r="NAY23" s="189"/>
      <c r="NAZ23" s="189"/>
      <c r="NBA23" s="189"/>
      <c r="NBB23" s="189"/>
      <c r="NBC23" s="189"/>
      <c r="NBD23" s="189"/>
      <c r="NBE23" s="189"/>
      <c r="NBF23" s="189"/>
      <c r="NBG23" s="189"/>
      <c r="NBH23" s="189"/>
      <c r="NBI23" s="189"/>
      <c r="NBJ23" s="189"/>
      <c r="NBK23" s="189"/>
      <c r="NBL23" s="189"/>
      <c r="NBM23" s="189"/>
      <c r="NBN23" s="189"/>
      <c r="NBO23" s="189"/>
      <c r="NBP23" s="189"/>
      <c r="NBQ23" s="189"/>
      <c r="NBR23" s="189"/>
      <c r="NBS23" s="189"/>
      <c r="NBT23" s="189"/>
      <c r="NBU23" s="189"/>
      <c r="NBV23" s="189"/>
      <c r="NBW23" s="189"/>
      <c r="NBX23" s="189"/>
      <c r="NBY23" s="189"/>
      <c r="NBZ23" s="189"/>
      <c r="NCA23" s="189"/>
      <c r="NCB23" s="189"/>
      <c r="NCC23" s="189"/>
      <c r="NCD23" s="189"/>
      <c r="NCE23" s="189"/>
      <c r="NCF23" s="189"/>
      <c r="NCG23" s="189"/>
      <c r="NCH23" s="189"/>
      <c r="NCI23" s="189"/>
      <c r="NCJ23" s="189"/>
      <c r="NCK23" s="189"/>
      <c r="NCL23" s="189"/>
      <c r="NCM23" s="189"/>
      <c r="NCN23" s="189"/>
      <c r="NCO23" s="189"/>
      <c r="NCP23" s="189"/>
      <c r="NCQ23" s="189"/>
      <c r="NCR23" s="189"/>
      <c r="NCS23" s="189"/>
      <c r="NCT23" s="189"/>
      <c r="NCU23" s="189"/>
      <c r="NCV23" s="189"/>
      <c r="NCW23" s="189"/>
      <c r="NCX23" s="189"/>
      <c r="NCY23" s="189"/>
      <c r="NCZ23" s="189"/>
      <c r="NDA23" s="189"/>
      <c r="NDB23" s="189"/>
      <c r="NDC23" s="189"/>
      <c r="NDD23" s="189"/>
      <c r="NDE23" s="189"/>
      <c r="NDF23" s="189"/>
      <c r="NDG23" s="189"/>
      <c r="NDH23" s="189"/>
      <c r="NDI23" s="189"/>
      <c r="NDJ23" s="189"/>
      <c r="NDK23" s="189"/>
      <c r="NDL23" s="189"/>
      <c r="NDM23" s="189"/>
      <c r="NDN23" s="189"/>
      <c r="NDO23" s="189"/>
      <c r="NDP23" s="189"/>
      <c r="NDQ23" s="189"/>
      <c r="NDR23" s="189"/>
      <c r="NDS23" s="189"/>
      <c r="NDT23" s="189"/>
      <c r="NDU23" s="189"/>
      <c r="NDV23" s="189"/>
      <c r="NDW23" s="189"/>
      <c r="NDX23" s="189"/>
      <c r="NDY23" s="189"/>
      <c r="NDZ23" s="189"/>
      <c r="NEA23" s="189"/>
      <c r="NEB23" s="189"/>
      <c r="NEC23" s="189"/>
      <c r="NED23" s="189"/>
      <c r="NEE23" s="189"/>
      <c r="NEF23" s="189"/>
      <c r="NEG23" s="189"/>
      <c r="NEH23" s="189"/>
      <c r="NEI23" s="189"/>
      <c r="NEJ23" s="189"/>
      <c r="NEK23" s="189"/>
      <c r="NEL23" s="189"/>
      <c r="NEM23" s="189"/>
      <c r="NEN23" s="189"/>
      <c r="NEO23" s="189"/>
      <c r="NEP23" s="189"/>
      <c r="NEQ23" s="189"/>
      <c r="NER23" s="189"/>
      <c r="NES23" s="189"/>
      <c r="NET23" s="189"/>
      <c r="NEU23" s="189"/>
      <c r="NEV23" s="189"/>
      <c r="NEW23" s="189"/>
      <c r="NEX23" s="189"/>
      <c r="NEY23" s="189"/>
      <c r="NEZ23" s="189"/>
      <c r="NFA23" s="189"/>
      <c r="NFB23" s="189"/>
      <c r="NFC23" s="189"/>
      <c r="NFD23" s="189"/>
      <c r="NFE23" s="189"/>
      <c r="NFF23" s="189"/>
      <c r="NFG23" s="189"/>
      <c r="NFH23" s="189"/>
      <c r="NFI23" s="189"/>
      <c r="NFJ23" s="189"/>
      <c r="NFK23" s="189"/>
      <c r="NFL23" s="189"/>
      <c r="NFM23" s="189"/>
      <c r="NFN23" s="189"/>
      <c r="NFO23" s="189"/>
      <c r="NFP23" s="189"/>
      <c r="NFQ23" s="189"/>
      <c r="NFR23" s="189"/>
      <c r="NFS23" s="189"/>
      <c r="NFT23" s="189"/>
      <c r="NFU23" s="189"/>
      <c r="NFV23" s="189"/>
      <c r="NFW23" s="189"/>
      <c r="NFX23" s="189"/>
      <c r="NFY23" s="189"/>
      <c r="NFZ23" s="189"/>
      <c r="NGA23" s="189"/>
      <c r="NGB23" s="189"/>
      <c r="NGC23" s="189"/>
      <c r="NGD23" s="189"/>
      <c r="NGE23" s="189"/>
      <c r="NGF23" s="189"/>
      <c r="NGG23" s="189"/>
      <c r="NGH23" s="189"/>
      <c r="NGI23" s="189"/>
      <c r="NGJ23" s="189"/>
      <c r="NGK23" s="189"/>
      <c r="NGL23" s="189"/>
      <c r="NGM23" s="189"/>
      <c r="NGN23" s="189"/>
      <c r="NGO23" s="189"/>
      <c r="NGP23" s="189"/>
      <c r="NGQ23" s="189"/>
      <c r="NGR23" s="189"/>
      <c r="NGS23" s="189"/>
      <c r="NGT23" s="189"/>
      <c r="NGU23" s="189"/>
      <c r="NGV23" s="189"/>
      <c r="NGW23" s="189"/>
      <c r="NGX23" s="189"/>
      <c r="NGY23" s="189"/>
      <c r="NGZ23" s="189"/>
      <c r="NHA23" s="189"/>
      <c r="NHB23" s="189"/>
      <c r="NHC23" s="189"/>
      <c r="NHD23" s="189"/>
      <c r="NHE23" s="189"/>
      <c r="NHF23" s="189"/>
      <c r="NHG23" s="189"/>
      <c r="NHH23" s="189"/>
      <c r="NHI23" s="189"/>
      <c r="NHJ23" s="189"/>
      <c r="NHK23" s="189"/>
      <c r="NHL23" s="189"/>
      <c r="NHM23" s="189"/>
      <c r="NHN23" s="189"/>
      <c r="NHO23" s="189"/>
      <c r="NHP23" s="189"/>
      <c r="NHQ23" s="189"/>
      <c r="NHR23" s="189"/>
      <c r="NHS23" s="189"/>
      <c r="NHT23" s="189"/>
      <c r="NHU23" s="189"/>
      <c r="NHV23" s="189"/>
      <c r="NHW23" s="189"/>
      <c r="NHX23" s="189"/>
      <c r="NHY23" s="189"/>
      <c r="NHZ23" s="189"/>
      <c r="NIA23" s="189"/>
      <c r="NIB23" s="189"/>
      <c r="NIC23" s="189"/>
      <c r="NID23" s="189"/>
      <c r="NIE23" s="189"/>
      <c r="NIF23" s="189"/>
      <c r="NIG23" s="189"/>
      <c r="NIH23" s="189"/>
      <c r="NII23" s="189"/>
      <c r="NIJ23" s="189"/>
      <c r="NIK23" s="189"/>
      <c r="NIL23" s="189"/>
      <c r="NIM23" s="189"/>
      <c r="NIN23" s="189"/>
      <c r="NIO23" s="189"/>
      <c r="NIP23" s="189"/>
      <c r="NIQ23" s="189"/>
      <c r="NIR23" s="189"/>
      <c r="NIS23" s="189"/>
      <c r="NIT23" s="189"/>
      <c r="NIU23" s="189"/>
      <c r="NIV23" s="189"/>
      <c r="NIW23" s="189"/>
      <c r="NIX23" s="189"/>
      <c r="NIY23" s="189"/>
      <c r="NIZ23" s="189"/>
      <c r="NJA23" s="189"/>
      <c r="NJB23" s="189"/>
      <c r="NJC23" s="189"/>
      <c r="NJD23" s="189"/>
      <c r="NJE23" s="189"/>
      <c r="NJF23" s="189"/>
      <c r="NJG23" s="189"/>
      <c r="NJH23" s="189"/>
      <c r="NJI23" s="189"/>
      <c r="NJJ23" s="189"/>
      <c r="NJK23" s="189"/>
      <c r="NJL23" s="189"/>
      <c r="NJM23" s="189"/>
      <c r="NJN23" s="189"/>
      <c r="NJO23" s="189"/>
      <c r="NJP23" s="189"/>
      <c r="NJQ23" s="189"/>
      <c r="NJR23" s="189"/>
      <c r="NJS23" s="189"/>
      <c r="NJT23" s="189"/>
      <c r="NJU23" s="189"/>
      <c r="NJV23" s="189"/>
      <c r="NJW23" s="189"/>
      <c r="NJX23" s="189"/>
      <c r="NJY23" s="189"/>
      <c r="NJZ23" s="189"/>
      <c r="NKA23" s="189"/>
      <c r="NKB23" s="189"/>
      <c r="NKC23" s="189"/>
      <c r="NKD23" s="189"/>
      <c r="NKE23" s="189"/>
      <c r="NKF23" s="189"/>
      <c r="NKG23" s="189"/>
      <c r="NKH23" s="189"/>
      <c r="NKI23" s="189"/>
      <c r="NKJ23" s="189"/>
      <c r="NKK23" s="189"/>
      <c r="NKL23" s="189"/>
      <c r="NKM23" s="189"/>
      <c r="NKN23" s="189"/>
      <c r="NKO23" s="189"/>
      <c r="NKP23" s="189"/>
      <c r="NKQ23" s="189"/>
      <c r="NKR23" s="189"/>
      <c r="NKS23" s="189"/>
      <c r="NKT23" s="189"/>
      <c r="NKU23" s="189"/>
      <c r="NKV23" s="189"/>
      <c r="NKW23" s="189"/>
      <c r="NKX23" s="189"/>
      <c r="NKY23" s="189"/>
      <c r="NKZ23" s="189"/>
      <c r="NLA23" s="189"/>
      <c r="NLB23" s="189"/>
      <c r="NLC23" s="189"/>
      <c r="NLD23" s="189"/>
      <c r="NLE23" s="189"/>
      <c r="NLF23" s="189"/>
      <c r="NLG23" s="189"/>
      <c r="NLH23" s="189"/>
      <c r="NLI23" s="189"/>
      <c r="NLJ23" s="189"/>
      <c r="NLK23" s="189"/>
      <c r="NLL23" s="189"/>
      <c r="NLM23" s="189"/>
      <c r="NLN23" s="189"/>
      <c r="NLO23" s="189"/>
      <c r="NLP23" s="189"/>
      <c r="NLQ23" s="189"/>
      <c r="NLR23" s="189"/>
      <c r="NLS23" s="189"/>
      <c r="NLT23" s="189"/>
      <c r="NLU23" s="189"/>
      <c r="NLV23" s="189"/>
      <c r="NLW23" s="189"/>
      <c r="NLX23" s="189"/>
      <c r="NLY23" s="189"/>
      <c r="NLZ23" s="189"/>
      <c r="NMA23" s="189"/>
      <c r="NMB23" s="189"/>
      <c r="NMC23" s="189"/>
      <c r="NMD23" s="189"/>
      <c r="NME23" s="189"/>
      <c r="NMF23" s="189"/>
      <c r="NMG23" s="189"/>
      <c r="NMH23" s="189"/>
      <c r="NMI23" s="189"/>
      <c r="NMJ23" s="189"/>
      <c r="NMK23" s="189"/>
      <c r="NML23" s="189"/>
      <c r="NMM23" s="189"/>
      <c r="NMN23" s="189"/>
      <c r="NMO23" s="189"/>
      <c r="NMP23" s="189"/>
      <c r="NMQ23" s="189"/>
      <c r="NMR23" s="189"/>
      <c r="NMS23" s="189"/>
      <c r="NMT23" s="189"/>
      <c r="NMU23" s="189"/>
      <c r="NMV23" s="189"/>
      <c r="NMW23" s="189"/>
      <c r="NMX23" s="189"/>
      <c r="NMY23" s="189"/>
      <c r="NMZ23" s="189"/>
      <c r="NNA23" s="189"/>
      <c r="NNB23" s="189"/>
      <c r="NNC23" s="189"/>
      <c r="NND23" s="189"/>
      <c r="NNE23" s="189"/>
      <c r="NNF23" s="189"/>
      <c r="NNG23" s="189"/>
      <c r="NNH23" s="189"/>
      <c r="NNI23" s="189"/>
      <c r="NNJ23" s="189"/>
      <c r="NNK23" s="189"/>
      <c r="NNL23" s="189"/>
      <c r="NNM23" s="189"/>
      <c r="NNN23" s="189"/>
      <c r="NNO23" s="189"/>
      <c r="NNP23" s="189"/>
      <c r="NNQ23" s="189"/>
      <c r="NNR23" s="189"/>
      <c r="NNS23" s="189"/>
      <c r="NNT23" s="189"/>
      <c r="NNU23" s="189"/>
      <c r="NNV23" s="189"/>
      <c r="NNW23" s="189"/>
      <c r="NNX23" s="189"/>
      <c r="NNY23" s="189"/>
      <c r="NNZ23" s="189"/>
      <c r="NOA23" s="189"/>
      <c r="NOB23" s="189"/>
      <c r="NOC23" s="189"/>
      <c r="NOD23" s="189"/>
      <c r="NOE23" s="189"/>
      <c r="NOF23" s="189"/>
      <c r="NOG23" s="189"/>
      <c r="NOH23" s="189"/>
      <c r="NOI23" s="189"/>
      <c r="NOJ23" s="189"/>
      <c r="NOK23" s="189"/>
      <c r="NOL23" s="189"/>
      <c r="NOM23" s="189"/>
      <c r="NON23" s="189"/>
      <c r="NOO23" s="189"/>
      <c r="NOP23" s="189"/>
      <c r="NOQ23" s="189"/>
      <c r="NOR23" s="189"/>
      <c r="NOS23" s="189"/>
      <c r="NOT23" s="189"/>
      <c r="NOU23" s="189"/>
      <c r="NOV23" s="189"/>
      <c r="NOW23" s="189"/>
      <c r="NOX23" s="189"/>
      <c r="NOY23" s="189"/>
      <c r="NOZ23" s="189"/>
      <c r="NPA23" s="189"/>
      <c r="NPB23" s="189"/>
      <c r="NPC23" s="189"/>
      <c r="NPD23" s="189"/>
      <c r="NPE23" s="189"/>
      <c r="NPF23" s="189"/>
      <c r="NPG23" s="189"/>
      <c r="NPH23" s="189"/>
      <c r="NPI23" s="189"/>
      <c r="NPJ23" s="189"/>
      <c r="NPK23" s="189"/>
      <c r="NPL23" s="189"/>
      <c r="NPM23" s="189"/>
      <c r="NPN23" s="189"/>
      <c r="NPO23" s="189"/>
      <c r="NPP23" s="189"/>
      <c r="NPQ23" s="189"/>
      <c r="NPR23" s="189"/>
      <c r="NPS23" s="189"/>
      <c r="NPT23" s="189"/>
      <c r="NPU23" s="189"/>
      <c r="NPV23" s="189"/>
      <c r="NPW23" s="189"/>
      <c r="NPX23" s="189"/>
      <c r="NPY23" s="189"/>
      <c r="NPZ23" s="189"/>
      <c r="NQA23" s="189"/>
      <c r="NQB23" s="189"/>
      <c r="NQC23" s="189"/>
      <c r="NQD23" s="189"/>
      <c r="NQE23" s="189"/>
      <c r="NQF23" s="189"/>
      <c r="NQG23" s="189"/>
      <c r="NQH23" s="189"/>
      <c r="NQI23" s="189"/>
      <c r="NQJ23" s="189"/>
      <c r="NQK23" s="189"/>
      <c r="NQL23" s="189"/>
      <c r="NQM23" s="189"/>
      <c r="NQN23" s="189"/>
      <c r="NQO23" s="189"/>
      <c r="NQP23" s="189"/>
      <c r="NQQ23" s="189"/>
      <c r="NQR23" s="189"/>
      <c r="NQS23" s="189"/>
      <c r="NQT23" s="189"/>
      <c r="NQU23" s="189"/>
      <c r="NQV23" s="189"/>
      <c r="NQW23" s="189"/>
      <c r="NQX23" s="189"/>
      <c r="NQY23" s="189"/>
      <c r="NQZ23" s="189"/>
      <c r="NRA23" s="189"/>
      <c r="NRB23" s="189"/>
      <c r="NRC23" s="189"/>
      <c r="NRD23" s="189"/>
      <c r="NRE23" s="189"/>
      <c r="NRF23" s="189"/>
      <c r="NRG23" s="189"/>
      <c r="NRH23" s="189"/>
      <c r="NRI23" s="189"/>
      <c r="NRJ23" s="189"/>
      <c r="NRK23" s="189"/>
      <c r="NRL23" s="189"/>
      <c r="NRM23" s="189"/>
      <c r="NRN23" s="189"/>
      <c r="NRO23" s="189"/>
      <c r="NRP23" s="189"/>
      <c r="NRQ23" s="189"/>
      <c r="NRR23" s="189"/>
      <c r="NRS23" s="189"/>
      <c r="NRT23" s="189"/>
      <c r="NRU23" s="189"/>
      <c r="NRV23" s="189"/>
      <c r="NRW23" s="189"/>
      <c r="NRX23" s="189"/>
      <c r="NRY23" s="189"/>
      <c r="NRZ23" s="189"/>
      <c r="NSA23" s="189"/>
      <c r="NSB23" s="189"/>
      <c r="NSC23" s="189"/>
      <c r="NSD23" s="189"/>
      <c r="NSE23" s="189"/>
      <c r="NSF23" s="189"/>
      <c r="NSG23" s="189"/>
      <c r="NSH23" s="189"/>
      <c r="NSI23" s="189"/>
      <c r="NSJ23" s="189"/>
      <c r="NSK23" s="189"/>
      <c r="NSL23" s="189"/>
      <c r="NSM23" s="189"/>
      <c r="NSN23" s="189"/>
      <c r="NSO23" s="189"/>
      <c r="NSP23" s="189"/>
      <c r="NSQ23" s="189"/>
      <c r="NSR23" s="189"/>
      <c r="NSS23" s="189"/>
      <c r="NST23" s="189"/>
      <c r="NSU23" s="189"/>
      <c r="NSV23" s="189"/>
      <c r="NSW23" s="189"/>
      <c r="NSX23" s="189"/>
      <c r="NSY23" s="189"/>
      <c r="NSZ23" s="189"/>
      <c r="NTA23" s="189"/>
      <c r="NTB23" s="189"/>
      <c r="NTC23" s="189"/>
      <c r="NTD23" s="189"/>
      <c r="NTE23" s="189"/>
      <c r="NTF23" s="189"/>
      <c r="NTG23" s="189"/>
      <c r="NTH23" s="189"/>
      <c r="NTI23" s="189"/>
      <c r="NTJ23" s="189"/>
      <c r="NTK23" s="189"/>
      <c r="NTL23" s="189"/>
      <c r="NTM23" s="189"/>
      <c r="NTN23" s="189"/>
      <c r="NTO23" s="189"/>
      <c r="NTP23" s="189"/>
      <c r="NTQ23" s="189"/>
      <c r="NTR23" s="189"/>
      <c r="NTS23" s="189"/>
      <c r="NTT23" s="189"/>
      <c r="NTU23" s="189"/>
      <c r="NTV23" s="189"/>
      <c r="NTW23" s="189"/>
      <c r="NTX23" s="189"/>
      <c r="NTY23" s="189"/>
      <c r="NTZ23" s="189"/>
      <c r="NUA23" s="189"/>
      <c r="NUB23" s="189"/>
      <c r="NUC23" s="189"/>
      <c r="NUD23" s="189"/>
      <c r="NUE23" s="189"/>
      <c r="NUF23" s="189"/>
      <c r="NUG23" s="189"/>
      <c r="NUH23" s="189"/>
      <c r="NUI23" s="189"/>
      <c r="NUJ23" s="189"/>
      <c r="NUK23" s="189"/>
      <c r="NUL23" s="189"/>
      <c r="NUM23" s="189"/>
      <c r="NUN23" s="189"/>
      <c r="NUO23" s="189"/>
      <c r="NUP23" s="189"/>
      <c r="NUQ23" s="189"/>
      <c r="NUR23" s="189"/>
      <c r="NUS23" s="189"/>
      <c r="NUT23" s="189"/>
      <c r="NUU23" s="189"/>
      <c r="NUV23" s="189"/>
      <c r="NUW23" s="189"/>
      <c r="NUX23" s="189"/>
      <c r="NUY23" s="189"/>
      <c r="NUZ23" s="189"/>
      <c r="NVA23" s="189"/>
      <c r="NVB23" s="189"/>
      <c r="NVC23" s="189"/>
      <c r="NVD23" s="189"/>
      <c r="NVE23" s="189"/>
      <c r="NVF23" s="189"/>
      <c r="NVG23" s="189"/>
      <c r="NVH23" s="189"/>
      <c r="NVI23" s="189"/>
      <c r="NVJ23" s="189"/>
      <c r="NVK23" s="189"/>
      <c r="NVL23" s="189"/>
      <c r="NVM23" s="189"/>
      <c r="NVN23" s="189"/>
      <c r="NVO23" s="189"/>
      <c r="NVP23" s="189"/>
      <c r="NVQ23" s="189"/>
      <c r="NVR23" s="189"/>
      <c r="NVS23" s="189"/>
      <c r="NVT23" s="189"/>
      <c r="NVU23" s="189"/>
      <c r="NVV23" s="189"/>
      <c r="NVW23" s="189"/>
      <c r="NVX23" s="189"/>
      <c r="NVY23" s="189"/>
      <c r="NVZ23" s="189"/>
      <c r="NWA23" s="189"/>
      <c r="NWB23" s="189"/>
      <c r="NWC23" s="189"/>
      <c r="NWD23" s="189"/>
      <c r="NWE23" s="189"/>
      <c r="NWF23" s="189"/>
      <c r="NWG23" s="189"/>
      <c r="NWH23" s="189"/>
      <c r="NWI23" s="189"/>
      <c r="NWJ23" s="189"/>
      <c r="NWK23" s="189"/>
      <c r="NWL23" s="189"/>
      <c r="NWM23" s="189"/>
      <c r="NWN23" s="189"/>
      <c r="NWO23" s="189"/>
      <c r="NWP23" s="189"/>
      <c r="NWQ23" s="189"/>
      <c r="NWR23" s="189"/>
      <c r="NWS23" s="189"/>
      <c r="NWT23" s="189"/>
      <c r="NWU23" s="189"/>
      <c r="NWV23" s="189"/>
      <c r="NWW23" s="189"/>
      <c r="NWX23" s="189"/>
      <c r="NWY23" s="189"/>
      <c r="NWZ23" s="189"/>
      <c r="NXA23" s="189"/>
      <c r="NXB23" s="189"/>
      <c r="NXC23" s="189"/>
      <c r="NXD23" s="189"/>
      <c r="NXE23" s="189"/>
      <c r="NXF23" s="189"/>
      <c r="NXG23" s="189"/>
      <c r="NXH23" s="189"/>
      <c r="NXI23" s="189"/>
      <c r="NXJ23" s="189"/>
      <c r="NXK23" s="189"/>
      <c r="NXL23" s="189"/>
      <c r="NXM23" s="189"/>
      <c r="NXN23" s="189"/>
      <c r="NXO23" s="189"/>
      <c r="NXP23" s="189"/>
      <c r="NXQ23" s="189"/>
      <c r="NXR23" s="189"/>
      <c r="NXS23" s="189"/>
      <c r="NXT23" s="189"/>
      <c r="NXU23" s="189"/>
      <c r="NXV23" s="189"/>
      <c r="NXW23" s="189"/>
      <c r="NXX23" s="189"/>
      <c r="NXY23" s="189"/>
      <c r="NXZ23" s="189"/>
      <c r="NYA23" s="189"/>
      <c r="NYB23" s="189"/>
      <c r="NYC23" s="189"/>
      <c r="NYD23" s="189"/>
      <c r="NYE23" s="189"/>
      <c r="NYF23" s="189"/>
      <c r="NYG23" s="189"/>
      <c r="NYH23" s="189"/>
      <c r="NYI23" s="189"/>
      <c r="NYJ23" s="189"/>
      <c r="NYK23" s="189"/>
      <c r="NYL23" s="189"/>
      <c r="NYM23" s="189"/>
      <c r="NYN23" s="189"/>
      <c r="NYO23" s="189"/>
      <c r="NYP23" s="189"/>
      <c r="NYQ23" s="189"/>
      <c r="NYR23" s="189"/>
      <c r="NYS23" s="189"/>
      <c r="NYT23" s="189"/>
      <c r="NYU23" s="189"/>
      <c r="NYV23" s="189"/>
      <c r="NYW23" s="189"/>
      <c r="NYX23" s="189"/>
      <c r="NYY23" s="189"/>
      <c r="NYZ23" s="189"/>
      <c r="NZA23" s="189"/>
      <c r="NZB23" s="189"/>
      <c r="NZC23" s="189"/>
      <c r="NZD23" s="189"/>
      <c r="NZE23" s="189"/>
      <c r="NZF23" s="189"/>
      <c r="NZG23" s="189"/>
      <c r="NZH23" s="189"/>
      <c r="NZI23" s="189"/>
      <c r="NZJ23" s="189"/>
      <c r="NZK23" s="189"/>
      <c r="NZL23" s="189"/>
      <c r="NZM23" s="189"/>
      <c r="NZN23" s="189"/>
      <c r="NZO23" s="189"/>
      <c r="NZP23" s="189"/>
      <c r="NZQ23" s="189"/>
      <c r="NZR23" s="189"/>
      <c r="NZS23" s="189"/>
      <c r="NZT23" s="189"/>
      <c r="NZU23" s="189"/>
      <c r="NZV23" s="189"/>
      <c r="NZW23" s="189"/>
      <c r="NZX23" s="189"/>
      <c r="NZY23" s="189"/>
      <c r="NZZ23" s="189"/>
      <c r="OAA23" s="189"/>
      <c r="OAB23" s="189"/>
      <c r="OAC23" s="189"/>
      <c r="OAD23" s="189"/>
      <c r="OAE23" s="189"/>
      <c r="OAF23" s="189"/>
      <c r="OAG23" s="189"/>
      <c r="OAH23" s="189"/>
      <c r="OAI23" s="189"/>
      <c r="OAJ23" s="189"/>
      <c r="OAK23" s="189"/>
      <c r="OAL23" s="189"/>
      <c r="OAM23" s="189"/>
      <c r="OAN23" s="189"/>
      <c r="OAO23" s="189"/>
      <c r="OAP23" s="189"/>
      <c r="OAQ23" s="189"/>
      <c r="OAR23" s="189"/>
      <c r="OAS23" s="189"/>
      <c r="OAT23" s="189"/>
      <c r="OAU23" s="189"/>
      <c r="OAV23" s="189"/>
      <c r="OAW23" s="189"/>
      <c r="OAX23" s="189"/>
      <c r="OAY23" s="189"/>
      <c r="OAZ23" s="189"/>
      <c r="OBA23" s="189"/>
      <c r="OBB23" s="189"/>
      <c r="OBC23" s="189"/>
      <c r="OBD23" s="189"/>
      <c r="OBE23" s="189"/>
      <c r="OBF23" s="189"/>
      <c r="OBG23" s="189"/>
      <c r="OBH23" s="189"/>
      <c r="OBI23" s="189"/>
      <c r="OBJ23" s="189"/>
      <c r="OBK23" s="189"/>
      <c r="OBL23" s="189"/>
      <c r="OBM23" s="189"/>
      <c r="OBN23" s="189"/>
      <c r="OBO23" s="189"/>
      <c r="OBP23" s="189"/>
      <c r="OBQ23" s="189"/>
      <c r="OBR23" s="189"/>
      <c r="OBS23" s="189"/>
      <c r="OBT23" s="189"/>
      <c r="OBU23" s="189"/>
      <c r="OBV23" s="189"/>
      <c r="OBW23" s="189"/>
      <c r="OBX23" s="189"/>
      <c r="OBY23" s="189"/>
      <c r="OBZ23" s="189"/>
      <c r="OCA23" s="189"/>
      <c r="OCB23" s="189"/>
      <c r="OCC23" s="189"/>
      <c r="OCD23" s="189"/>
      <c r="OCE23" s="189"/>
      <c r="OCF23" s="189"/>
      <c r="OCG23" s="189"/>
      <c r="OCH23" s="189"/>
      <c r="OCI23" s="189"/>
      <c r="OCJ23" s="189"/>
      <c r="OCK23" s="189"/>
      <c r="OCL23" s="189"/>
      <c r="OCM23" s="189"/>
      <c r="OCN23" s="189"/>
      <c r="OCO23" s="189"/>
      <c r="OCP23" s="189"/>
      <c r="OCQ23" s="189"/>
      <c r="OCR23" s="189"/>
      <c r="OCS23" s="189"/>
      <c r="OCT23" s="189"/>
      <c r="OCU23" s="189"/>
      <c r="OCV23" s="189"/>
      <c r="OCW23" s="189"/>
      <c r="OCX23" s="189"/>
      <c r="OCY23" s="189"/>
      <c r="OCZ23" s="189"/>
      <c r="ODA23" s="189"/>
      <c r="ODB23" s="189"/>
      <c r="ODC23" s="189"/>
      <c r="ODD23" s="189"/>
      <c r="ODE23" s="189"/>
      <c r="ODF23" s="189"/>
      <c r="ODG23" s="189"/>
      <c r="ODH23" s="189"/>
      <c r="ODI23" s="189"/>
      <c r="ODJ23" s="189"/>
      <c r="ODK23" s="189"/>
      <c r="ODL23" s="189"/>
      <c r="ODM23" s="189"/>
      <c r="ODN23" s="189"/>
      <c r="ODO23" s="189"/>
      <c r="ODP23" s="189"/>
      <c r="ODQ23" s="189"/>
      <c r="ODR23" s="189"/>
      <c r="ODS23" s="189"/>
      <c r="ODT23" s="189"/>
      <c r="ODU23" s="189"/>
      <c r="ODV23" s="189"/>
      <c r="ODW23" s="189"/>
      <c r="ODX23" s="189"/>
      <c r="ODY23" s="189"/>
      <c r="ODZ23" s="189"/>
      <c r="OEA23" s="189"/>
      <c r="OEB23" s="189"/>
      <c r="OEC23" s="189"/>
      <c r="OED23" s="189"/>
      <c r="OEE23" s="189"/>
      <c r="OEF23" s="189"/>
      <c r="OEG23" s="189"/>
      <c r="OEH23" s="189"/>
      <c r="OEI23" s="189"/>
      <c r="OEJ23" s="189"/>
      <c r="OEK23" s="189"/>
      <c r="OEL23" s="189"/>
      <c r="OEM23" s="189"/>
      <c r="OEN23" s="189"/>
      <c r="OEO23" s="189"/>
      <c r="OEP23" s="189"/>
      <c r="OEQ23" s="189"/>
      <c r="OER23" s="189"/>
      <c r="OES23" s="189"/>
      <c r="OET23" s="189"/>
      <c r="OEU23" s="189"/>
      <c r="OEV23" s="189"/>
      <c r="OEW23" s="189"/>
      <c r="OEX23" s="189"/>
      <c r="OEY23" s="189"/>
      <c r="OEZ23" s="189"/>
      <c r="OFA23" s="189"/>
      <c r="OFB23" s="189"/>
      <c r="OFC23" s="189"/>
      <c r="OFD23" s="189"/>
      <c r="OFE23" s="189"/>
      <c r="OFF23" s="189"/>
      <c r="OFG23" s="189"/>
      <c r="OFH23" s="189"/>
      <c r="OFI23" s="189"/>
      <c r="OFJ23" s="189"/>
      <c r="OFK23" s="189"/>
      <c r="OFL23" s="189"/>
      <c r="OFM23" s="189"/>
      <c r="OFN23" s="189"/>
      <c r="OFO23" s="189"/>
      <c r="OFP23" s="189"/>
      <c r="OFQ23" s="189"/>
      <c r="OFR23" s="189"/>
      <c r="OFS23" s="189"/>
      <c r="OFT23" s="189"/>
      <c r="OFU23" s="189"/>
      <c r="OFV23" s="189"/>
      <c r="OFW23" s="189"/>
      <c r="OFX23" s="189"/>
      <c r="OFY23" s="189"/>
      <c r="OFZ23" s="189"/>
      <c r="OGA23" s="189"/>
      <c r="OGB23" s="189"/>
      <c r="OGC23" s="189"/>
      <c r="OGD23" s="189"/>
      <c r="OGE23" s="189"/>
      <c r="OGF23" s="189"/>
      <c r="OGG23" s="189"/>
      <c r="OGH23" s="189"/>
      <c r="OGI23" s="189"/>
      <c r="OGJ23" s="189"/>
      <c r="OGK23" s="189"/>
      <c r="OGL23" s="189"/>
      <c r="OGM23" s="189"/>
      <c r="OGN23" s="189"/>
      <c r="OGO23" s="189"/>
      <c r="OGP23" s="189"/>
      <c r="OGQ23" s="189"/>
      <c r="OGR23" s="189"/>
      <c r="OGS23" s="189"/>
      <c r="OGT23" s="189"/>
      <c r="OGU23" s="189"/>
      <c r="OGV23" s="189"/>
      <c r="OGW23" s="189"/>
      <c r="OGX23" s="189"/>
      <c r="OGY23" s="189"/>
      <c r="OGZ23" s="189"/>
      <c r="OHA23" s="189"/>
      <c r="OHB23" s="189"/>
      <c r="OHC23" s="189"/>
      <c r="OHD23" s="189"/>
      <c r="OHE23" s="189"/>
      <c r="OHF23" s="189"/>
      <c r="OHG23" s="189"/>
      <c r="OHH23" s="189"/>
      <c r="OHI23" s="189"/>
      <c r="OHJ23" s="189"/>
      <c r="OHK23" s="189"/>
      <c r="OHL23" s="189"/>
      <c r="OHM23" s="189"/>
      <c r="OHN23" s="189"/>
      <c r="OHO23" s="189"/>
      <c r="OHP23" s="189"/>
      <c r="OHQ23" s="189"/>
      <c r="OHR23" s="189"/>
      <c r="OHS23" s="189"/>
      <c r="OHT23" s="189"/>
      <c r="OHU23" s="189"/>
      <c r="OHV23" s="189"/>
      <c r="OHW23" s="189"/>
      <c r="OHX23" s="189"/>
      <c r="OHY23" s="189"/>
      <c r="OHZ23" s="189"/>
      <c r="OIA23" s="189"/>
      <c r="OIB23" s="189"/>
      <c r="OIC23" s="189"/>
      <c r="OID23" s="189"/>
      <c r="OIE23" s="189"/>
      <c r="OIF23" s="189"/>
      <c r="OIG23" s="189"/>
      <c r="OIH23" s="189"/>
      <c r="OII23" s="189"/>
      <c r="OIJ23" s="189"/>
      <c r="OIK23" s="189"/>
      <c r="OIL23" s="189"/>
      <c r="OIM23" s="189"/>
      <c r="OIN23" s="189"/>
      <c r="OIO23" s="189"/>
      <c r="OIP23" s="189"/>
      <c r="OIQ23" s="189"/>
      <c r="OIR23" s="189"/>
      <c r="OIS23" s="189"/>
      <c r="OIT23" s="189"/>
      <c r="OIU23" s="189"/>
      <c r="OIV23" s="189"/>
      <c r="OIW23" s="189"/>
      <c r="OIX23" s="189"/>
      <c r="OIY23" s="189"/>
      <c r="OIZ23" s="189"/>
      <c r="OJA23" s="189"/>
      <c r="OJB23" s="189"/>
      <c r="OJC23" s="189"/>
      <c r="OJD23" s="189"/>
      <c r="OJE23" s="189"/>
      <c r="OJF23" s="189"/>
      <c r="OJG23" s="189"/>
      <c r="OJH23" s="189"/>
      <c r="OJI23" s="189"/>
      <c r="OJJ23" s="189"/>
      <c r="OJK23" s="189"/>
      <c r="OJL23" s="189"/>
      <c r="OJM23" s="189"/>
      <c r="OJN23" s="189"/>
      <c r="OJO23" s="189"/>
      <c r="OJP23" s="189"/>
      <c r="OJQ23" s="189"/>
      <c r="OJR23" s="189"/>
      <c r="OJS23" s="189"/>
      <c r="OJT23" s="189"/>
      <c r="OJU23" s="189"/>
      <c r="OJV23" s="189"/>
      <c r="OJW23" s="189"/>
      <c r="OJX23" s="189"/>
      <c r="OJY23" s="189"/>
      <c r="OJZ23" s="189"/>
      <c r="OKA23" s="189"/>
      <c r="OKB23" s="189"/>
      <c r="OKC23" s="189"/>
      <c r="OKD23" s="189"/>
      <c r="OKE23" s="189"/>
      <c r="OKF23" s="189"/>
      <c r="OKG23" s="189"/>
      <c r="OKH23" s="189"/>
      <c r="OKI23" s="189"/>
      <c r="OKJ23" s="189"/>
      <c r="OKK23" s="189"/>
      <c r="OKL23" s="189"/>
      <c r="OKM23" s="189"/>
      <c r="OKN23" s="189"/>
      <c r="OKO23" s="189"/>
      <c r="OKP23" s="189"/>
      <c r="OKQ23" s="189"/>
      <c r="OKR23" s="189"/>
      <c r="OKS23" s="189"/>
      <c r="OKT23" s="189"/>
      <c r="OKU23" s="189"/>
      <c r="OKV23" s="189"/>
      <c r="OKW23" s="189"/>
      <c r="OKX23" s="189"/>
      <c r="OKY23" s="189"/>
      <c r="OKZ23" s="189"/>
      <c r="OLA23" s="189"/>
      <c r="OLB23" s="189"/>
      <c r="OLC23" s="189"/>
      <c r="OLD23" s="189"/>
      <c r="OLE23" s="189"/>
      <c r="OLF23" s="189"/>
      <c r="OLG23" s="189"/>
      <c r="OLH23" s="189"/>
      <c r="OLI23" s="189"/>
      <c r="OLJ23" s="189"/>
      <c r="OLK23" s="189"/>
      <c r="OLL23" s="189"/>
      <c r="OLM23" s="189"/>
      <c r="OLN23" s="189"/>
      <c r="OLO23" s="189"/>
      <c r="OLP23" s="189"/>
      <c r="OLQ23" s="189"/>
      <c r="OLR23" s="189"/>
      <c r="OLS23" s="189"/>
      <c r="OLT23" s="189"/>
      <c r="OLU23" s="189"/>
      <c r="OLV23" s="189"/>
      <c r="OLW23" s="189"/>
      <c r="OLX23" s="189"/>
      <c r="OLY23" s="189"/>
      <c r="OLZ23" s="189"/>
      <c r="OMA23" s="189"/>
      <c r="OMB23" s="189"/>
      <c r="OMC23" s="189"/>
      <c r="OMD23" s="189"/>
      <c r="OME23" s="189"/>
      <c r="OMF23" s="189"/>
      <c r="OMG23" s="189"/>
      <c r="OMH23" s="189"/>
      <c r="OMI23" s="189"/>
      <c r="OMJ23" s="189"/>
      <c r="OMK23" s="189"/>
      <c r="OML23" s="189"/>
      <c r="OMM23" s="189"/>
      <c r="OMN23" s="189"/>
      <c r="OMO23" s="189"/>
      <c r="OMP23" s="189"/>
      <c r="OMQ23" s="189"/>
      <c r="OMR23" s="189"/>
      <c r="OMS23" s="189"/>
      <c r="OMT23" s="189"/>
      <c r="OMU23" s="189"/>
      <c r="OMV23" s="189"/>
      <c r="OMW23" s="189"/>
      <c r="OMX23" s="189"/>
      <c r="OMY23" s="189"/>
      <c r="OMZ23" s="189"/>
      <c r="ONA23" s="189"/>
      <c r="ONB23" s="189"/>
      <c r="ONC23" s="189"/>
      <c r="OND23" s="189"/>
      <c r="ONE23" s="189"/>
      <c r="ONF23" s="189"/>
      <c r="ONG23" s="189"/>
      <c r="ONH23" s="189"/>
      <c r="ONI23" s="189"/>
      <c r="ONJ23" s="189"/>
      <c r="ONK23" s="189"/>
      <c r="ONL23" s="189"/>
      <c r="ONM23" s="189"/>
      <c r="ONN23" s="189"/>
      <c r="ONO23" s="189"/>
      <c r="ONP23" s="189"/>
      <c r="ONQ23" s="189"/>
      <c r="ONR23" s="189"/>
      <c r="ONS23" s="189"/>
      <c r="ONT23" s="189"/>
      <c r="ONU23" s="189"/>
      <c r="ONV23" s="189"/>
      <c r="ONW23" s="189"/>
      <c r="ONX23" s="189"/>
      <c r="ONY23" s="189"/>
      <c r="ONZ23" s="189"/>
      <c r="OOA23" s="189"/>
      <c r="OOB23" s="189"/>
      <c r="OOC23" s="189"/>
      <c r="OOD23" s="189"/>
      <c r="OOE23" s="189"/>
      <c r="OOF23" s="189"/>
      <c r="OOG23" s="189"/>
      <c r="OOH23" s="189"/>
      <c r="OOI23" s="189"/>
      <c r="OOJ23" s="189"/>
      <c r="OOK23" s="189"/>
      <c r="OOL23" s="189"/>
      <c r="OOM23" s="189"/>
      <c r="OON23" s="189"/>
      <c r="OOO23" s="189"/>
      <c r="OOP23" s="189"/>
      <c r="OOQ23" s="189"/>
      <c r="OOR23" s="189"/>
      <c r="OOS23" s="189"/>
      <c r="OOT23" s="189"/>
      <c r="OOU23" s="189"/>
      <c r="OOV23" s="189"/>
      <c r="OOW23" s="189"/>
      <c r="OOX23" s="189"/>
      <c r="OOY23" s="189"/>
      <c r="OOZ23" s="189"/>
      <c r="OPA23" s="189"/>
      <c r="OPB23" s="189"/>
      <c r="OPC23" s="189"/>
      <c r="OPD23" s="189"/>
      <c r="OPE23" s="189"/>
      <c r="OPF23" s="189"/>
      <c r="OPG23" s="189"/>
      <c r="OPH23" s="189"/>
      <c r="OPI23" s="189"/>
      <c r="OPJ23" s="189"/>
      <c r="OPK23" s="189"/>
      <c r="OPL23" s="189"/>
      <c r="OPM23" s="189"/>
      <c r="OPN23" s="189"/>
      <c r="OPO23" s="189"/>
      <c r="OPP23" s="189"/>
      <c r="OPQ23" s="189"/>
      <c r="OPR23" s="189"/>
      <c r="OPS23" s="189"/>
      <c r="OPT23" s="189"/>
      <c r="OPU23" s="189"/>
      <c r="OPV23" s="189"/>
      <c r="OPW23" s="189"/>
      <c r="OPX23" s="189"/>
      <c r="OPY23" s="189"/>
      <c r="OPZ23" s="189"/>
      <c r="OQA23" s="189"/>
      <c r="OQB23" s="189"/>
      <c r="OQC23" s="189"/>
      <c r="OQD23" s="189"/>
      <c r="OQE23" s="189"/>
      <c r="OQF23" s="189"/>
      <c r="OQG23" s="189"/>
      <c r="OQH23" s="189"/>
      <c r="OQI23" s="189"/>
      <c r="OQJ23" s="189"/>
      <c r="OQK23" s="189"/>
      <c r="OQL23" s="189"/>
      <c r="OQM23" s="189"/>
      <c r="OQN23" s="189"/>
      <c r="OQO23" s="189"/>
      <c r="OQP23" s="189"/>
      <c r="OQQ23" s="189"/>
      <c r="OQR23" s="189"/>
      <c r="OQS23" s="189"/>
      <c r="OQT23" s="189"/>
      <c r="OQU23" s="189"/>
      <c r="OQV23" s="189"/>
      <c r="OQW23" s="189"/>
      <c r="OQX23" s="189"/>
      <c r="OQY23" s="189"/>
      <c r="OQZ23" s="189"/>
      <c r="ORA23" s="189"/>
      <c r="ORB23" s="189"/>
      <c r="ORC23" s="189"/>
      <c r="ORD23" s="189"/>
      <c r="ORE23" s="189"/>
      <c r="ORF23" s="189"/>
      <c r="ORG23" s="189"/>
      <c r="ORH23" s="189"/>
      <c r="ORI23" s="189"/>
      <c r="ORJ23" s="189"/>
      <c r="ORK23" s="189"/>
      <c r="ORL23" s="189"/>
      <c r="ORM23" s="189"/>
      <c r="ORN23" s="189"/>
      <c r="ORO23" s="189"/>
      <c r="ORP23" s="189"/>
      <c r="ORQ23" s="189"/>
      <c r="ORR23" s="189"/>
      <c r="ORS23" s="189"/>
      <c r="ORT23" s="189"/>
      <c r="ORU23" s="189"/>
      <c r="ORV23" s="189"/>
      <c r="ORW23" s="189"/>
      <c r="ORX23" s="189"/>
      <c r="ORY23" s="189"/>
      <c r="ORZ23" s="189"/>
      <c r="OSA23" s="189"/>
      <c r="OSB23" s="189"/>
      <c r="OSC23" s="189"/>
      <c r="OSD23" s="189"/>
      <c r="OSE23" s="189"/>
      <c r="OSF23" s="189"/>
      <c r="OSG23" s="189"/>
      <c r="OSH23" s="189"/>
      <c r="OSI23" s="189"/>
      <c r="OSJ23" s="189"/>
      <c r="OSK23" s="189"/>
      <c r="OSL23" s="189"/>
      <c r="OSM23" s="189"/>
      <c r="OSN23" s="189"/>
      <c r="OSO23" s="189"/>
      <c r="OSP23" s="189"/>
      <c r="OSQ23" s="189"/>
      <c r="OSR23" s="189"/>
      <c r="OSS23" s="189"/>
      <c r="OST23" s="189"/>
      <c r="OSU23" s="189"/>
      <c r="OSV23" s="189"/>
      <c r="OSW23" s="189"/>
      <c r="OSX23" s="189"/>
      <c r="OSY23" s="189"/>
      <c r="OSZ23" s="189"/>
      <c r="OTA23" s="189"/>
      <c r="OTB23" s="189"/>
      <c r="OTC23" s="189"/>
      <c r="OTD23" s="189"/>
      <c r="OTE23" s="189"/>
      <c r="OTF23" s="189"/>
      <c r="OTG23" s="189"/>
      <c r="OTH23" s="189"/>
      <c r="OTI23" s="189"/>
      <c r="OTJ23" s="189"/>
      <c r="OTK23" s="189"/>
      <c r="OTL23" s="189"/>
      <c r="OTM23" s="189"/>
      <c r="OTN23" s="189"/>
      <c r="OTO23" s="189"/>
      <c r="OTP23" s="189"/>
      <c r="OTQ23" s="189"/>
      <c r="OTR23" s="189"/>
      <c r="OTS23" s="189"/>
      <c r="OTT23" s="189"/>
      <c r="OTU23" s="189"/>
      <c r="OTV23" s="189"/>
      <c r="OTW23" s="189"/>
      <c r="OTX23" s="189"/>
      <c r="OTY23" s="189"/>
      <c r="OTZ23" s="189"/>
      <c r="OUA23" s="189"/>
      <c r="OUB23" s="189"/>
      <c r="OUC23" s="189"/>
      <c r="OUD23" s="189"/>
      <c r="OUE23" s="189"/>
      <c r="OUF23" s="189"/>
      <c r="OUG23" s="189"/>
      <c r="OUH23" s="189"/>
      <c r="OUI23" s="189"/>
      <c r="OUJ23" s="189"/>
      <c r="OUK23" s="189"/>
      <c r="OUL23" s="189"/>
      <c r="OUM23" s="189"/>
      <c r="OUN23" s="189"/>
      <c r="OUO23" s="189"/>
      <c r="OUP23" s="189"/>
      <c r="OUQ23" s="189"/>
      <c r="OUR23" s="189"/>
      <c r="OUS23" s="189"/>
      <c r="OUT23" s="189"/>
      <c r="OUU23" s="189"/>
      <c r="OUV23" s="189"/>
      <c r="OUW23" s="189"/>
      <c r="OUX23" s="189"/>
      <c r="OUY23" s="189"/>
      <c r="OUZ23" s="189"/>
      <c r="OVA23" s="189"/>
      <c r="OVB23" s="189"/>
      <c r="OVC23" s="189"/>
      <c r="OVD23" s="189"/>
      <c r="OVE23" s="189"/>
      <c r="OVF23" s="189"/>
      <c r="OVG23" s="189"/>
      <c r="OVH23" s="189"/>
      <c r="OVI23" s="189"/>
      <c r="OVJ23" s="189"/>
      <c r="OVK23" s="189"/>
      <c r="OVL23" s="189"/>
      <c r="OVM23" s="189"/>
      <c r="OVN23" s="189"/>
      <c r="OVO23" s="189"/>
      <c r="OVP23" s="189"/>
      <c r="OVQ23" s="189"/>
      <c r="OVR23" s="189"/>
      <c r="OVS23" s="189"/>
      <c r="OVT23" s="189"/>
      <c r="OVU23" s="189"/>
      <c r="OVV23" s="189"/>
      <c r="OVW23" s="189"/>
      <c r="OVX23" s="189"/>
      <c r="OVY23" s="189"/>
      <c r="OVZ23" s="189"/>
      <c r="OWA23" s="189"/>
      <c r="OWB23" s="189"/>
      <c r="OWC23" s="189"/>
      <c r="OWD23" s="189"/>
      <c r="OWE23" s="189"/>
      <c r="OWF23" s="189"/>
      <c r="OWG23" s="189"/>
      <c r="OWH23" s="189"/>
      <c r="OWI23" s="189"/>
      <c r="OWJ23" s="189"/>
      <c r="OWK23" s="189"/>
      <c r="OWL23" s="189"/>
      <c r="OWM23" s="189"/>
      <c r="OWN23" s="189"/>
      <c r="OWO23" s="189"/>
      <c r="OWP23" s="189"/>
      <c r="OWQ23" s="189"/>
      <c r="OWR23" s="189"/>
      <c r="OWS23" s="189"/>
      <c r="OWT23" s="189"/>
      <c r="OWU23" s="189"/>
      <c r="OWV23" s="189"/>
      <c r="OWW23" s="189"/>
      <c r="OWX23" s="189"/>
      <c r="OWY23" s="189"/>
      <c r="OWZ23" s="189"/>
      <c r="OXA23" s="189"/>
      <c r="OXB23" s="189"/>
      <c r="OXC23" s="189"/>
      <c r="OXD23" s="189"/>
      <c r="OXE23" s="189"/>
      <c r="OXF23" s="189"/>
      <c r="OXG23" s="189"/>
      <c r="OXH23" s="189"/>
      <c r="OXI23" s="189"/>
      <c r="OXJ23" s="189"/>
      <c r="OXK23" s="189"/>
      <c r="OXL23" s="189"/>
      <c r="OXM23" s="189"/>
      <c r="OXN23" s="189"/>
      <c r="OXO23" s="189"/>
      <c r="OXP23" s="189"/>
      <c r="OXQ23" s="189"/>
      <c r="OXR23" s="189"/>
      <c r="OXS23" s="189"/>
      <c r="OXT23" s="189"/>
      <c r="OXU23" s="189"/>
      <c r="OXV23" s="189"/>
      <c r="OXW23" s="189"/>
      <c r="OXX23" s="189"/>
      <c r="OXY23" s="189"/>
      <c r="OXZ23" s="189"/>
      <c r="OYA23" s="189"/>
      <c r="OYB23" s="189"/>
      <c r="OYC23" s="189"/>
      <c r="OYD23" s="189"/>
      <c r="OYE23" s="189"/>
      <c r="OYF23" s="189"/>
      <c r="OYG23" s="189"/>
      <c r="OYH23" s="189"/>
      <c r="OYI23" s="189"/>
      <c r="OYJ23" s="189"/>
      <c r="OYK23" s="189"/>
      <c r="OYL23" s="189"/>
      <c r="OYM23" s="189"/>
      <c r="OYN23" s="189"/>
      <c r="OYO23" s="189"/>
      <c r="OYP23" s="189"/>
      <c r="OYQ23" s="189"/>
      <c r="OYR23" s="189"/>
      <c r="OYS23" s="189"/>
      <c r="OYT23" s="189"/>
      <c r="OYU23" s="189"/>
      <c r="OYV23" s="189"/>
      <c r="OYW23" s="189"/>
      <c r="OYX23" s="189"/>
      <c r="OYY23" s="189"/>
      <c r="OYZ23" s="189"/>
      <c r="OZA23" s="189"/>
      <c r="OZB23" s="189"/>
      <c r="OZC23" s="189"/>
      <c r="OZD23" s="189"/>
      <c r="OZE23" s="189"/>
      <c r="OZF23" s="189"/>
      <c r="OZG23" s="189"/>
      <c r="OZH23" s="189"/>
      <c r="OZI23" s="189"/>
      <c r="OZJ23" s="189"/>
      <c r="OZK23" s="189"/>
      <c r="OZL23" s="189"/>
      <c r="OZM23" s="189"/>
      <c r="OZN23" s="189"/>
      <c r="OZO23" s="189"/>
      <c r="OZP23" s="189"/>
      <c r="OZQ23" s="189"/>
      <c r="OZR23" s="189"/>
      <c r="OZS23" s="189"/>
      <c r="OZT23" s="189"/>
      <c r="OZU23" s="189"/>
      <c r="OZV23" s="189"/>
      <c r="OZW23" s="189"/>
      <c r="OZX23" s="189"/>
      <c r="OZY23" s="189"/>
      <c r="OZZ23" s="189"/>
      <c r="PAA23" s="189"/>
      <c r="PAB23" s="189"/>
      <c r="PAC23" s="189"/>
      <c r="PAD23" s="189"/>
      <c r="PAE23" s="189"/>
      <c r="PAF23" s="189"/>
      <c r="PAG23" s="189"/>
      <c r="PAH23" s="189"/>
      <c r="PAI23" s="189"/>
      <c r="PAJ23" s="189"/>
      <c r="PAK23" s="189"/>
      <c r="PAL23" s="189"/>
      <c r="PAM23" s="189"/>
      <c r="PAN23" s="189"/>
      <c r="PAO23" s="189"/>
      <c r="PAP23" s="189"/>
      <c r="PAQ23" s="189"/>
      <c r="PAR23" s="189"/>
      <c r="PAS23" s="189"/>
      <c r="PAT23" s="189"/>
      <c r="PAU23" s="189"/>
      <c r="PAV23" s="189"/>
      <c r="PAW23" s="189"/>
      <c r="PAX23" s="189"/>
      <c r="PAY23" s="189"/>
      <c r="PAZ23" s="189"/>
      <c r="PBA23" s="189"/>
      <c r="PBB23" s="189"/>
      <c r="PBC23" s="189"/>
      <c r="PBD23" s="189"/>
      <c r="PBE23" s="189"/>
      <c r="PBF23" s="189"/>
      <c r="PBG23" s="189"/>
      <c r="PBH23" s="189"/>
      <c r="PBI23" s="189"/>
      <c r="PBJ23" s="189"/>
      <c r="PBK23" s="189"/>
      <c r="PBL23" s="189"/>
      <c r="PBM23" s="189"/>
      <c r="PBN23" s="189"/>
      <c r="PBO23" s="189"/>
      <c r="PBP23" s="189"/>
      <c r="PBQ23" s="189"/>
      <c r="PBR23" s="189"/>
      <c r="PBS23" s="189"/>
      <c r="PBT23" s="189"/>
      <c r="PBU23" s="189"/>
      <c r="PBV23" s="189"/>
      <c r="PBW23" s="189"/>
      <c r="PBX23" s="189"/>
      <c r="PBY23" s="189"/>
      <c r="PBZ23" s="189"/>
      <c r="PCA23" s="189"/>
      <c r="PCB23" s="189"/>
      <c r="PCC23" s="189"/>
      <c r="PCD23" s="189"/>
      <c r="PCE23" s="189"/>
      <c r="PCF23" s="189"/>
      <c r="PCG23" s="189"/>
      <c r="PCH23" s="189"/>
      <c r="PCI23" s="189"/>
      <c r="PCJ23" s="189"/>
      <c r="PCK23" s="189"/>
      <c r="PCL23" s="189"/>
      <c r="PCM23" s="189"/>
      <c r="PCN23" s="189"/>
      <c r="PCO23" s="189"/>
      <c r="PCP23" s="189"/>
      <c r="PCQ23" s="189"/>
      <c r="PCR23" s="189"/>
      <c r="PCS23" s="189"/>
      <c r="PCT23" s="189"/>
      <c r="PCU23" s="189"/>
      <c r="PCV23" s="189"/>
      <c r="PCW23" s="189"/>
      <c r="PCX23" s="189"/>
      <c r="PCY23" s="189"/>
      <c r="PCZ23" s="189"/>
      <c r="PDA23" s="189"/>
      <c r="PDB23" s="189"/>
      <c r="PDC23" s="189"/>
      <c r="PDD23" s="189"/>
      <c r="PDE23" s="189"/>
      <c r="PDF23" s="189"/>
      <c r="PDG23" s="189"/>
      <c r="PDH23" s="189"/>
      <c r="PDI23" s="189"/>
      <c r="PDJ23" s="189"/>
      <c r="PDK23" s="189"/>
      <c r="PDL23" s="189"/>
      <c r="PDM23" s="189"/>
      <c r="PDN23" s="189"/>
      <c r="PDO23" s="189"/>
      <c r="PDP23" s="189"/>
      <c r="PDQ23" s="189"/>
      <c r="PDR23" s="189"/>
      <c r="PDS23" s="189"/>
      <c r="PDT23" s="189"/>
      <c r="PDU23" s="189"/>
      <c r="PDV23" s="189"/>
      <c r="PDW23" s="189"/>
      <c r="PDX23" s="189"/>
      <c r="PDY23" s="189"/>
      <c r="PDZ23" s="189"/>
      <c r="PEA23" s="189"/>
      <c r="PEB23" s="189"/>
      <c r="PEC23" s="189"/>
      <c r="PED23" s="189"/>
      <c r="PEE23" s="189"/>
      <c r="PEF23" s="189"/>
      <c r="PEG23" s="189"/>
      <c r="PEH23" s="189"/>
      <c r="PEI23" s="189"/>
      <c r="PEJ23" s="189"/>
      <c r="PEK23" s="189"/>
      <c r="PEL23" s="189"/>
      <c r="PEM23" s="189"/>
      <c r="PEN23" s="189"/>
      <c r="PEO23" s="189"/>
      <c r="PEP23" s="189"/>
      <c r="PEQ23" s="189"/>
      <c r="PER23" s="189"/>
      <c r="PES23" s="189"/>
      <c r="PET23" s="189"/>
      <c r="PEU23" s="189"/>
      <c r="PEV23" s="189"/>
      <c r="PEW23" s="189"/>
      <c r="PEX23" s="189"/>
      <c r="PEY23" s="189"/>
      <c r="PEZ23" s="189"/>
      <c r="PFA23" s="189"/>
      <c r="PFB23" s="189"/>
      <c r="PFC23" s="189"/>
      <c r="PFD23" s="189"/>
      <c r="PFE23" s="189"/>
      <c r="PFF23" s="189"/>
      <c r="PFG23" s="189"/>
      <c r="PFH23" s="189"/>
      <c r="PFI23" s="189"/>
      <c r="PFJ23" s="189"/>
      <c r="PFK23" s="189"/>
      <c r="PFL23" s="189"/>
      <c r="PFM23" s="189"/>
      <c r="PFN23" s="189"/>
      <c r="PFO23" s="189"/>
      <c r="PFP23" s="189"/>
      <c r="PFQ23" s="189"/>
      <c r="PFR23" s="189"/>
      <c r="PFS23" s="189"/>
      <c r="PFT23" s="189"/>
      <c r="PFU23" s="189"/>
      <c r="PFV23" s="189"/>
      <c r="PFW23" s="189"/>
      <c r="PFX23" s="189"/>
      <c r="PFY23" s="189"/>
      <c r="PFZ23" s="189"/>
      <c r="PGA23" s="189"/>
      <c r="PGB23" s="189"/>
      <c r="PGC23" s="189"/>
      <c r="PGD23" s="189"/>
      <c r="PGE23" s="189"/>
      <c r="PGF23" s="189"/>
      <c r="PGG23" s="189"/>
      <c r="PGH23" s="189"/>
      <c r="PGI23" s="189"/>
      <c r="PGJ23" s="189"/>
      <c r="PGK23" s="189"/>
      <c r="PGL23" s="189"/>
      <c r="PGM23" s="189"/>
      <c r="PGN23" s="189"/>
      <c r="PGO23" s="189"/>
      <c r="PGP23" s="189"/>
      <c r="PGQ23" s="189"/>
      <c r="PGR23" s="189"/>
      <c r="PGS23" s="189"/>
      <c r="PGT23" s="189"/>
      <c r="PGU23" s="189"/>
      <c r="PGV23" s="189"/>
      <c r="PGW23" s="189"/>
      <c r="PGX23" s="189"/>
      <c r="PGY23" s="189"/>
      <c r="PGZ23" s="189"/>
      <c r="PHA23" s="189"/>
      <c r="PHB23" s="189"/>
      <c r="PHC23" s="189"/>
      <c r="PHD23" s="189"/>
      <c r="PHE23" s="189"/>
      <c r="PHF23" s="189"/>
      <c r="PHG23" s="189"/>
      <c r="PHH23" s="189"/>
      <c r="PHI23" s="189"/>
      <c r="PHJ23" s="189"/>
      <c r="PHK23" s="189"/>
      <c r="PHL23" s="189"/>
      <c r="PHM23" s="189"/>
      <c r="PHN23" s="189"/>
      <c r="PHO23" s="189"/>
      <c r="PHP23" s="189"/>
      <c r="PHQ23" s="189"/>
      <c r="PHR23" s="189"/>
      <c r="PHS23" s="189"/>
      <c r="PHT23" s="189"/>
      <c r="PHU23" s="189"/>
      <c r="PHV23" s="189"/>
      <c r="PHW23" s="189"/>
      <c r="PHX23" s="189"/>
      <c r="PHY23" s="189"/>
      <c r="PHZ23" s="189"/>
      <c r="PIA23" s="189"/>
      <c r="PIB23" s="189"/>
      <c r="PIC23" s="189"/>
      <c r="PID23" s="189"/>
      <c r="PIE23" s="189"/>
      <c r="PIF23" s="189"/>
      <c r="PIG23" s="189"/>
      <c r="PIH23" s="189"/>
      <c r="PII23" s="189"/>
      <c r="PIJ23" s="189"/>
      <c r="PIK23" s="189"/>
      <c r="PIL23" s="189"/>
      <c r="PIM23" s="189"/>
      <c r="PIN23" s="189"/>
      <c r="PIO23" s="189"/>
      <c r="PIP23" s="189"/>
      <c r="PIQ23" s="189"/>
      <c r="PIR23" s="189"/>
      <c r="PIS23" s="189"/>
      <c r="PIT23" s="189"/>
      <c r="PIU23" s="189"/>
      <c r="PIV23" s="189"/>
      <c r="PIW23" s="189"/>
      <c r="PIX23" s="189"/>
      <c r="PIY23" s="189"/>
      <c r="PIZ23" s="189"/>
      <c r="PJA23" s="189"/>
      <c r="PJB23" s="189"/>
      <c r="PJC23" s="189"/>
      <c r="PJD23" s="189"/>
      <c r="PJE23" s="189"/>
      <c r="PJF23" s="189"/>
      <c r="PJG23" s="189"/>
      <c r="PJH23" s="189"/>
      <c r="PJI23" s="189"/>
      <c r="PJJ23" s="189"/>
      <c r="PJK23" s="189"/>
      <c r="PJL23" s="189"/>
      <c r="PJM23" s="189"/>
      <c r="PJN23" s="189"/>
      <c r="PJO23" s="189"/>
      <c r="PJP23" s="189"/>
      <c r="PJQ23" s="189"/>
      <c r="PJR23" s="189"/>
      <c r="PJS23" s="189"/>
      <c r="PJT23" s="189"/>
      <c r="PJU23" s="189"/>
      <c r="PJV23" s="189"/>
      <c r="PJW23" s="189"/>
      <c r="PJX23" s="189"/>
      <c r="PJY23" s="189"/>
      <c r="PJZ23" s="189"/>
      <c r="PKA23" s="189"/>
      <c r="PKB23" s="189"/>
      <c r="PKC23" s="189"/>
      <c r="PKD23" s="189"/>
      <c r="PKE23" s="189"/>
      <c r="PKF23" s="189"/>
      <c r="PKG23" s="189"/>
      <c r="PKH23" s="189"/>
      <c r="PKI23" s="189"/>
      <c r="PKJ23" s="189"/>
      <c r="PKK23" s="189"/>
      <c r="PKL23" s="189"/>
      <c r="PKM23" s="189"/>
      <c r="PKN23" s="189"/>
      <c r="PKO23" s="189"/>
      <c r="PKP23" s="189"/>
      <c r="PKQ23" s="189"/>
      <c r="PKR23" s="189"/>
      <c r="PKS23" s="189"/>
      <c r="PKT23" s="189"/>
      <c r="PKU23" s="189"/>
      <c r="PKV23" s="189"/>
      <c r="PKW23" s="189"/>
      <c r="PKX23" s="189"/>
      <c r="PKY23" s="189"/>
      <c r="PKZ23" s="189"/>
      <c r="PLA23" s="189"/>
      <c r="PLB23" s="189"/>
      <c r="PLC23" s="189"/>
      <c r="PLD23" s="189"/>
      <c r="PLE23" s="189"/>
      <c r="PLF23" s="189"/>
      <c r="PLG23" s="189"/>
      <c r="PLH23" s="189"/>
      <c r="PLI23" s="189"/>
      <c r="PLJ23" s="189"/>
      <c r="PLK23" s="189"/>
      <c r="PLL23" s="189"/>
      <c r="PLM23" s="189"/>
      <c r="PLN23" s="189"/>
      <c r="PLO23" s="189"/>
      <c r="PLP23" s="189"/>
      <c r="PLQ23" s="189"/>
      <c r="PLR23" s="189"/>
      <c r="PLS23" s="189"/>
      <c r="PLT23" s="189"/>
      <c r="PLU23" s="189"/>
      <c r="PLV23" s="189"/>
      <c r="PLW23" s="189"/>
      <c r="PLX23" s="189"/>
      <c r="PLY23" s="189"/>
      <c r="PLZ23" s="189"/>
      <c r="PMA23" s="189"/>
      <c r="PMB23" s="189"/>
      <c r="PMC23" s="189"/>
      <c r="PMD23" s="189"/>
      <c r="PME23" s="189"/>
      <c r="PMF23" s="189"/>
      <c r="PMG23" s="189"/>
      <c r="PMH23" s="189"/>
      <c r="PMI23" s="189"/>
      <c r="PMJ23" s="189"/>
      <c r="PMK23" s="189"/>
      <c r="PML23" s="189"/>
      <c r="PMM23" s="189"/>
      <c r="PMN23" s="189"/>
      <c r="PMO23" s="189"/>
      <c r="PMP23" s="189"/>
      <c r="PMQ23" s="189"/>
      <c r="PMR23" s="189"/>
      <c r="PMS23" s="189"/>
      <c r="PMT23" s="189"/>
      <c r="PMU23" s="189"/>
      <c r="PMV23" s="189"/>
      <c r="PMW23" s="189"/>
      <c r="PMX23" s="189"/>
      <c r="PMY23" s="189"/>
      <c r="PMZ23" s="189"/>
      <c r="PNA23" s="189"/>
      <c r="PNB23" s="189"/>
      <c r="PNC23" s="189"/>
      <c r="PND23" s="189"/>
      <c r="PNE23" s="189"/>
      <c r="PNF23" s="189"/>
      <c r="PNG23" s="189"/>
      <c r="PNH23" s="189"/>
      <c r="PNI23" s="189"/>
      <c r="PNJ23" s="189"/>
      <c r="PNK23" s="189"/>
      <c r="PNL23" s="189"/>
      <c r="PNM23" s="189"/>
      <c r="PNN23" s="189"/>
      <c r="PNO23" s="189"/>
      <c r="PNP23" s="189"/>
      <c r="PNQ23" s="189"/>
      <c r="PNR23" s="189"/>
      <c r="PNS23" s="189"/>
      <c r="PNT23" s="189"/>
      <c r="PNU23" s="189"/>
      <c r="PNV23" s="189"/>
      <c r="PNW23" s="189"/>
      <c r="PNX23" s="189"/>
      <c r="PNY23" s="189"/>
      <c r="PNZ23" s="189"/>
      <c r="POA23" s="189"/>
      <c r="POB23" s="189"/>
      <c r="POC23" s="189"/>
      <c r="POD23" s="189"/>
      <c r="POE23" s="189"/>
      <c r="POF23" s="189"/>
      <c r="POG23" s="189"/>
      <c r="POH23" s="189"/>
      <c r="POI23" s="189"/>
      <c r="POJ23" s="189"/>
      <c r="POK23" s="189"/>
      <c r="POL23" s="189"/>
      <c r="POM23" s="189"/>
      <c r="PON23" s="189"/>
      <c r="POO23" s="189"/>
      <c r="POP23" s="189"/>
      <c r="POQ23" s="189"/>
      <c r="POR23" s="189"/>
      <c r="POS23" s="189"/>
      <c r="POT23" s="189"/>
      <c r="POU23" s="189"/>
      <c r="POV23" s="189"/>
      <c r="POW23" s="189"/>
      <c r="POX23" s="189"/>
      <c r="POY23" s="189"/>
      <c r="POZ23" s="189"/>
      <c r="PPA23" s="189"/>
      <c r="PPB23" s="189"/>
      <c r="PPC23" s="189"/>
      <c r="PPD23" s="189"/>
      <c r="PPE23" s="189"/>
      <c r="PPF23" s="189"/>
      <c r="PPG23" s="189"/>
      <c r="PPH23" s="189"/>
      <c r="PPI23" s="189"/>
      <c r="PPJ23" s="189"/>
      <c r="PPK23" s="189"/>
      <c r="PPL23" s="189"/>
      <c r="PPM23" s="189"/>
      <c r="PPN23" s="189"/>
      <c r="PPO23" s="189"/>
      <c r="PPP23" s="189"/>
      <c r="PPQ23" s="189"/>
      <c r="PPR23" s="189"/>
      <c r="PPS23" s="189"/>
      <c r="PPT23" s="189"/>
      <c r="PPU23" s="189"/>
      <c r="PPV23" s="189"/>
      <c r="PPW23" s="189"/>
      <c r="PPX23" s="189"/>
      <c r="PPY23" s="189"/>
      <c r="PPZ23" s="189"/>
      <c r="PQA23" s="189"/>
      <c r="PQB23" s="189"/>
      <c r="PQC23" s="189"/>
      <c r="PQD23" s="189"/>
      <c r="PQE23" s="189"/>
      <c r="PQF23" s="189"/>
      <c r="PQG23" s="189"/>
      <c r="PQH23" s="189"/>
      <c r="PQI23" s="189"/>
      <c r="PQJ23" s="189"/>
      <c r="PQK23" s="189"/>
      <c r="PQL23" s="189"/>
      <c r="PQM23" s="189"/>
      <c r="PQN23" s="189"/>
      <c r="PQO23" s="189"/>
      <c r="PQP23" s="189"/>
      <c r="PQQ23" s="189"/>
      <c r="PQR23" s="189"/>
      <c r="PQS23" s="189"/>
      <c r="PQT23" s="189"/>
      <c r="PQU23" s="189"/>
      <c r="PQV23" s="189"/>
      <c r="PQW23" s="189"/>
      <c r="PQX23" s="189"/>
      <c r="PQY23" s="189"/>
      <c r="PQZ23" s="189"/>
      <c r="PRA23" s="189"/>
      <c r="PRB23" s="189"/>
      <c r="PRC23" s="189"/>
      <c r="PRD23" s="189"/>
      <c r="PRE23" s="189"/>
      <c r="PRF23" s="189"/>
      <c r="PRG23" s="189"/>
      <c r="PRH23" s="189"/>
      <c r="PRI23" s="189"/>
      <c r="PRJ23" s="189"/>
      <c r="PRK23" s="189"/>
      <c r="PRL23" s="189"/>
      <c r="PRM23" s="189"/>
      <c r="PRN23" s="189"/>
      <c r="PRO23" s="189"/>
      <c r="PRP23" s="189"/>
      <c r="PRQ23" s="189"/>
      <c r="PRR23" s="189"/>
      <c r="PRS23" s="189"/>
      <c r="PRT23" s="189"/>
      <c r="PRU23" s="189"/>
      <c r="PRV23" s="189"/>
      <c r="PRW23" s="189"/>
      <c r="PRX23" s="189"/>
      <c r="PRY23" s="189"/>
      <c r="PRZ23" s="189"/>
      <c r="PSA23" s="189"/>
      <c r="PSB23" s="189"/>
      <c r="PSC23" s="189"/>
      <c r="PSD23" s="189"/>
      <c r="PSE23" s="189"/>
      <c r="PSF23" s="189"/>
      <c r="PSG23" s="189"/>
      <c r="PSH23" s="189"/>
      <c r="PSI23" s="189"/>
      <c r="PSJ23" s="189"/>
      <c r="PSK23" s="189"/>
      <c r="PSL23" s="189"/>
      <c r="PSM23" s="189"/>
      <c r="PSN23" s="189"/>
      <c r="PSO23" s="189"/>
      <c r="PSP23" s="189"/>
      <c r="PSQ23" s="189"/>
      <c r="PSR23" s="189"/>
      <c r="PSS23" s="189"/>
      <c r="PST23" s="189"/>
      <c r="PSU23" s="189"/>
      <c r="PSV23" s="189"/>
      <c r="PSW23" s="189"/>
      <c r="PSX23" s="189"/>
      <c r="PSY23" s="189"/>
      <c r="PSZ23" s="189"/>
      <c r="PTA23" s="189"/>
      <c r="PTB23" s="189"/>
      <c r="PTC23" s="189"/>
      <c r="PTD23" s="189"/>
      <c r="PTE23" s="189"/>
      <c r="PTF23" s="189"/>
      <c r="PTG23" s="189"/>
      <c r="PTH23" s="189"/>
      <c r="PTI23" s="189"/>
      <c r="PTJ23" s="189"/>
      <c r="PTK23" s="189"/>
      <c r="PTL23" s="189"/>
      <c r="PTM23" s="189"/>
      <c r="PTN23" s="189"/>
      <c r="PTO23" s="189"/>
      <c r="PTP23" s="189"/>
      <c r="PTQ23" s="189"/>
      <c r="PTR23" s="189"/>
      <c r="PTS23" s="189"/>
      <c r="PTT23" s="189"/>
      <c r="PTU23" s="189"/>
      <c r="PTV23" s="189"/>
      <c r="PTW23" s="189"/>
      <c r="PTX23" s="189"/>
      <c r="PTY23" s="189"/>
      <c r="PTZ23" s="189"/>
      <c r="PUA23" s="189"/>
      <c r="PUB23" s="189"/>
      <c r="PUC23" s="189"/>
      <c r="PUD23" s="189"/>
      <c r="PUE23" s="189"/>
      <c r="PUF23" s="189"/>
      <c r="PUG23" s="189"/>
      <c r="PUH23" s="189"/>
      <c r="PUI23" s="189"/>
      <c r="PUJ23" s="189"/>
      <c r="PUK23" s="189"/>
      <c r="PUL23" s="189"/>
      <c r="PUM23" s="189"/>
      <c r="PUN23" s="189"/>
      <c r="PUO23" s="189"/>
      <c r="PUP23" s="189"/>
      <c r="PUQ23" s="189"/>
      <c r="PUR23" s="189"/>
      <c r="PUS23" s="189"/>
      <c r="PUT23" s="189"/>
      <c r="PUU23" s="189"/>
      <c r="PUV23" s="189"/>
      <c r="PUW23" s="189"/>
      <c r="PUX23" s="189"/>
      <c r="PUY23" s="189"/>
      <c r="PUZ23" s="189"/>
      <c r="PVA23" s="189"/>
      <c r="PVB23" s="189"/>
      <c r="PVC23" s="189"/>
      <c r="PVD23" s="189"/>
      <c r="PVE23" s="189"/>
      <c r="PVF23" s="189"/>
      <c r="PVG23" s="189"/>
      <c r="PVH23" s="189"/>
      <c r="PVI23" s="189"/>
      <c r="PVJ23" s="189"/>
      <c r="PVK23" s="189"/>
      <c r="PVL23" s="189"/>
      <c r="PVM23" s="189"/>
      <c r="PVN23" s="189"/>
      <c r="PVO23" s="189"/>
      <c r="PVP23" s="189"/>
      <c r="PVQ23" s="189"/>
      <c r="PVR23" s="189"/>
      <c r="PVS23" s="189"/>
      <c r="PVT23" s="189"/>
      <c r="PVU23" s="189"/>
      <c r="PVV23" s="189"/>
      <c r="PVW23" s="189"/>
      <c r="PVX23" s="189"/>
      <c r="PVY23" s="189"/>
      <c r="PVZ23" s="189"/>
      <c r="PWA23" s="189"/>
      <c r="PWB23" s="189"/>
      <c r="PWC23" s="189"/>
      <c r="PWD23" s="189"/>
      <c r="PWE23" s="189"/>
      <c r="PWF23" s="189"/>
      <c r="PWG23" s="189"/>
      <c r="PWH23" s="189"/>
      <c r="PWI23" s="189"/>
      <c r="PWJ23" s="189"/>
      <c r="PWK23" s="189"/>
      <c r="PWL23" s="189"/>
      <c r="PWM23" s="189"/>
      <c r="PWN23" s="189"/>
      <c r="PWO23" s="189"/>
      <c r="PWP23" s="189"/>
      <c r="PWQ23" s="189"/>
      <c r="PWR23" s="189"/>
      <c r="PWS23" s="189"/>
      <c r="PWT23" s="189"/>
      <c r="PWU23" s="189"/>
      <c r="PWV23" s="189"/>
      <c r="PWW23" s="189"/>
      <c r="PWX23" s="189"/>
      <c r="PWY23" s="189"/>
      <c r="PWZ23" s="189"/>
      <c r="PXA23" s="189"/>
      <c r="PXB23" s="189"/>
      <c r="PXC23" s="189"/>
      <c r="PXD23" s="189"/>
      <c r="PXE23" s="189"/>
      <c r="PXF23" s="189"/>
      <c r="PXG23" s="189"/>
      <c r="PXH23" s="189"/>
      <c r="PXI23" s="189"/>
      <c r="PXJ23" s="189"/>
      <c r="PXK23" s="189"/>
      <c r="PXL23" s="189"/>
      <c r="PXM23" s="189"/>
      <c r="PXN23" s="189"/>
      <c r="PXO23" s="189"/>
      <c r="PXP23" s="189"/>
      <c r="PXQ23" s="189"/>
      <c r="PXR23" s="189"/>
      <c r="PXS23" s="189"/>
      <c r="PXT23" s="189"/>
      <c r="PXU23" s="189"/>
      <c r="PXV23" s="189"/>
      <c r="PXW23" s="189"/>
      <c r="PXX23" s="189"/>
      <c r="PXY23" s="189"/>
      <c r="PXZ23" s="189"/>
      <c r="PYA23" s="189"/>
      <c r="PYB23" s="189"/>
      <c r="PYC23" s="189"/>
      <c r="PYD23" s="189"/>
      <c r="PYE23" s="189"/>
      <c r="PYF23" s="189"/>
      <c r="PYG23" s="189"/>
      <c r="PYH23" s="189"/>
      <c r="PYI23" s="189"/>
      <c r="PYJ23" s="189"/>
      <c r="PYK23" s="189"/>
      <c r="PYL23" s="189"/>
      <c r="PYM23" s="189"/>
      <c r="PYN23" s="189"/>
      <c r="PYO23" s="189"/>
      <c r="PYP23" s="189"/>
      <c r="PYQ23" s="189"/>
      <c r="PYR23" s="189"/>
      <c r="PYS23" s="189"/>
      <c r="PYT23" s="189"/>
      <c r="PYU23" s="189"/>
      <c r="PYV23" s="189"/>
      <c r="PYW23" s="189"/>
      <c r="PYX23" s="189"/>
      <c r="PYY23" s="189"/>
      <c r="PYZ23" s="189"/>
      <c r="PZA23" s="189"/>
      <c r="PZB23" s="189"/>
      <c r="PZC23" s="189"/>
      <c r="PZD23" s="189"/>
      <c r="PZE23" s="189"/>
      <c r="PZF23" s="189"/>
      <c r="PZG23" s="189"/>
      <c r="PZH23" s="189"/>
      <c r="PZI23" s="189"/>
      <c r="PZJ23" s="189"/>
      <c r="PZK23" s="189"/>
      <c r="PZL23" s="189"/>
      <c r="PZM23" s="189"/>
      <c r="PZN23" s="189"/>
      <c r="PZO23" s="189"/>
      <c r="PZP23" s="189"/>
      <c r="PZQ23" s="189"/>
      <c r="PZR23" s="189"/>
      <c r="PZS23" s="189"/>
      <c r="PZT23" s="189"/>
      <c r="PZU23" s="189"/>
      <c r="PZV23" s="189"/>
      <c r="PZW23" s="189"/>
      <c r="PZX23" s="189"/>
      <c r="PZY23" s="189"/>
      <c r="PZZ23" s="189"/>
      <c r="QAA23" s="189"/>
      <c r="QAB23" s="189"/>
      <c r="QAC23" s="189"/>
      <c r="QAD23" s="189"/>
      <c r="QAE23" s="189"/>
      <c r="QAF23" s="189"/>
      <c r="QAG23" s="189"/>
      <c r="QAH23" s="189"/>
      <c r="QAI23" s="189"/>
      <c r="QAJ23" s="189"/>
      <c r="QAK23" s="189"/>
      <c r="QAL23" s="189"/>
      <c r="QAM23" s="189"/>
      <c r="QAN23" s="189"/>
      <c r="QAO23" s="189"/>
      <c r="QAP23" s="189"/>
      <c r="QAQ23" s="189"/>
      <c r="QAR23" s="189"/>
      <c r="QAS23" s="189"/>
      <c r="QAT23" s="189"/>
      <c r="QAU23" s="189"/>
      <c r="QAV23" s="189"/>
      <c r="QAW23" s="189"/>
      <c r="QAX23" s="189"/>
      <c r="QAY23" s="189"/>
      <c r="QAZ23" s="189"/>
      <c r="QBA23" s="189"/>
      <c r="QBB23" s="189"/>
      <c r="QBC23" s="189"/>
      <c r="QBD23" s="189"/>
      <c r="QBE23" s="189"/>
      <c r="QBF23" s="189"/>
      <c r="QBG23" s="189"/>
      <c r="QBH23" s="189"/>
      <c r="QBI23" s="189"/>
      <c r="QBJ23" s="189"/>
      <c r="QBK23" s="189"/>
      <c r="QBL23" s="189"/>
      <c r="QBM23" s="189"/>
      <c r="QBN23" s="189"/>
      <c r="QBO23" s="189"/>
      <c r="QBP23" s="189"/>
      <c r="QBQ23" s="189"/>
      <c r="QBR23" s="189"/>
      <c r="QBS23" s="189"/>
      <c r="QBT23" s="189"/>
      <c r="QBU23" s="189"/>
      <c r="QBV23" s="189"/>
      <c r="QBW23" s="189"/>
      <c r="QBX23" s="189"/>
      <c r="QBY23" s="189"/>
      <c r="QBZ23" s="189"/>
      <c r="QCA23" s="189"/>
      <c r="QCB23" s="189"/>
      <c r="QCC23" s="189"/>
      <c r="QCD23" s="189"/>
      <c r="QCE23" s="189"/>
      <c r="QCF23" s="189"/>
      <c r="QCG23" s="189"/>
      <c r="QCH23" s="189"/>
      <c r="QCI23" s="189"/>
      <c r="QCJ23" s="189"/>
      <c r="QCK23" s="189"/>
      <c r="QCL23" s="189"/>
      <c r="QCM23" s="189"/>
      <c r="QCN23" s="189"/>
      <c r="QCO23" s="189"/>
      <c r="QCP23" s="189"/>
      <c r="QCQ23" s="189"/>
      <c r="QCR23" s="189"/>
      <c r="QCS23" s="189"/>
      <c r="QCT23" s="189"/>
      <c r="QCU23" s="189"/>
      <c r="QCV23" s="189"/>
      <c r="QCW23" s="189"/>
      <c r="QCX23" s="189"/>
      <c r="QCY23" s="189"/>
      <c r="QCZ23" s="189"/>
      <c r="QDA23" s="189"/>
      <c r="QDB23" s="189"/>
      <c r="QDC23" s="189"/>
      <c r="QDD23" s="189"/>
      <c r="QDE23" s="189"/>
      <c r="QDF23" s="189"/>
      <c r="QDG23" s="189"/>
      <c r="QDH23" s="189"/>
      <c r="QDI23" s="189"/>
      <c r="QDJ23" s="189"/>
      <c r="QDK23" s="189"/>
      <c r="QDL23" s="189"/>
      <c r="QDM23" s="189"/>
      <c r="QDN23" s="189"/>
      <c r="QDO23" s="189"/>
      <c r="QDP23" s="189"/>
      <c r="QDQ23" s="189"/>
      <c r="QDR23" s="189"/>
      <c r="QDS23" s="189"/>
      <c r="QDT23" s="189"/>
      <c r="QDU23" s="189"/>
      <c r="QDV23" s="189"/>
      <c r="QDW23" s="189"/>
      <c r="QDX23" s="189"/>
      <c r="QDY23" s="189"/>
      <c r="QDZ23" s="189"/>
      <c r="QEA23" s="189"/>
      <c r="QEB23" s="189"/>
      <c r="QEC23" s="189"/>
      <c r="QED23" s="189"/>
      <c r="QEE23" s="189"/>
      <c r="QEF23" s="189"/>
      <c r="QEG23" s="189"/>
      <c r="QEH23" s="189"/>
      <c r="QEI23" s="189"/>
      <c r="QEJ23" s="189"/>
      <c r="QEK23" s="189"/>
      <c r="QEL23" s="189"/>
      <c r="QEM23" s="189"/>
      <c r="QEN23" s="189"/>
      <c r="QEO23" s="189"/>
      <c r="QEP23" s="189"/>
      <c r="QEQ23" s="189"/>
      <c r="QER23" s="189"/>
      <c r="QES23" s="189"/>
      <c r="QET23" s="189"/>
      <c r="QEU23" s="189"/>
      <c r="QEV23" s="189"/>
      <c r="QEW23" s="189"/>
      <c r="QEX23" s="189"/>
      <c r="QEY23" s="189"/>
      <c r="QEZ23" s="189"/>
      <c r="QFA23" s="189"/>
      <c r="QFB23" s="189"/>
      <c r="QFC23" s="189"/>
      <c r="QFD23" s="189"/>
      <c r="QFE23" s="189"/>
      <c r="QFF23" s="189"/>
      <c r="QFG23" s="189"/>
      <c r="QFH23" s="189"/>
      <c r="QFI23" s="189"/>
      <c r="QFJ23" s="189"/>
      <c r="QFK23" s="189"/>
      <c r="QFL23" s="189"/>
      <c r="QFM23" s="189"/>
      <c r="QFN23" s="189"/>
      <c r="QFO23" s="189"/>
      <c r="QFP23" s="189"/>
      <c r="QFQ23" s="189"/>
      <c r="QFR23" s="189"/>
      <c r="QFS23" s="189"/>
      <c r="QFT23" s="189"/>
      <c r="QFU23" s="189"/>
      <c r="QFV23" s="189"/>
      <c r="QFW23" s="189"/>
      <c r="QFX23" s="189"/>
      <c r="QFY23" s="189"/>
      <c r="QFZ23" s="189"/>
      <c r="QGA23" s="189"/>
      <c r="QGB23" s="189"/>
      <c r="QGC23" s="189"/>
      <c r="QGD23" s="189"/>
      <c r="QGE23" s="189"/>
      <c r="QGF23" s="189"/>
      <c r="QGG23" s="189"/>
      <c r="QGH23" s="189"/>
      <c r="QGI23" s="189"/>
      <c r="QGJ23" s="189"/>
      <c r="QGK23" s="189"/>
      <c r="QGL23" s="189"/>
      <c r="QGM23" s="189"/>
      <c r="QGN23" s="189"/>
      <c r="QGO23" s="189"/>
      <c r="QGP23" s="189"/>
      <c r="QGQ23" s="189"/>
      <c r="QGR23" s="189"/>
      <c r="QGS23" s="189"/>
      <c r="QGT23" s="189"/>
      <c r="QGU23" s="189"/>
      <c r="QGV23" s="189"/>
      <c r="QGW23" s="189"/>
      <c r="QGX23" s="189"/>
      <c r="QGY23" s="189"/>
      <c r="QGZ23" s="189"/>
      <c r="QHA23" s="189"/>
      <c r="QHB23" s="189"/>
      <c r="QHC23" s="189"/>
      <c r="QHD23" s="189"/>
      <c r="QHE23" s="189"/>
      <c r="QHF23" s="189"/>
      <c r="QHG23" s="189"/>
      <c r="QHH23" s="189"/>
      <c r="QHI23" s="189"/>
      <c r="QHJ23" s="189"/>
      <c r="QHK23" s="189"/>
      <c r="QHL23" s="189"/>
      <c r="QHM23" s="189"/>
      <c r="QHN23" s="189"/>
      <c r="QHO23" s="189"/>
      <c r="QHP23" s="189"/>
      <c r="QHQ23" s="189"/>
      <c r="QHR23" s="189"/>
      <c r="QHS23" s="189"/>
      <c r="QHT23" s="189"/>
      <c r="QHU23" s="189"/>
      <c r="QHV23" s="189"/>
      <c r="QHW23" s="189"/>
      <c r="QHX23" s="189"/>
      <c r="QHY23" s="189"/>
      <c r="QHZ23" s="189"/>
      <c r="QIA23" s="189"/>
      <c r="QIB23" s="189"/>
      <c r="QIC23" s="189"/>
      <c r="QID23" s="189"/>
      <c r="QIE23" s="189"/>
      <c r="QIF23" s="189"/>
      <c r="QIG23" s="189"/>
      <c r="QIH23" s="189"/>
      <c r="QII23" s="189"/>
      <c r="QIJ23" s="189"/>
      <c r="QIK23" s="189"/>
      <c r="QIL23" s="189"/>
      <c r="QIM23" s="189"/>
      <c r="QIN23" s="189"/>
      <c r="QIO23" s="189"/>
      <c r="QIP23" s="189"/>
      <c r="QIQ23" s="189"/>
      <c r="QIR23" s="189"/>
      <c r="QIS23" s="189"/>
      <c r="QIT23" s="189"/>
      <c r="QIU23" s="189"/>
      <c r="QIV23" s="189"/>
      <c r="QIW23" s="189"/>
      <c r="QIX23" s="189"/>
      <c r="QIY23" s="189"/>
      <c r="QIZ23" s="189"/>
      <c r="QJA23" s="189"/>
      <c r="QJB23" s="189"/>
      <c r="QJC23" s="189"/>
      <c r="QJD23" s="189"/>
      <c r="QJE23" s="189"/>
      <c r="QJF23" s="189"/>
      <c r="QJG23" s="189"/>
      <c r="QJH23" s="189"/>
      <c r="QJI23" s="189"/>
      <c r="QJJ23" s="189"/>
      <c r="QJK23" s="189"/>
      <c r="QJL23" s="189"/>
      <c r="QJM23" s="189"/>
      <c r="QJN23" s="189"/>
      <c r="QJO23" s="189"/>
      <c r="QJP23" s="189"/>
      <c r="QJQ23" s="189"/>
      <c r="QJR23" s="189"/>
      <c r="QJS23" s="189"/>
      <c r="QJT23" s="189"/>
      <c r="QJU23" s="189"/>
      <c r="QJV23" s="189"/>
      <c r="QJW23" s="189"/>
      <c r="QJX23" s="189"/>
      <c r="QJY23" s="189"/>
      <c r="QJZ23" s="189"/>
      <c r="QKA23" s="189"/>
      <c r="QKB23" s="189"/>
      <c r="QKC23" s="189"/>
      <c r="QKD23" s="189"/>
      <c r="QKE23" s="189"/>
      <c r="QKF23" s="189"/>
      <c r="QKG23" s="189"/>
      <c r="QKH23" s="189"/>
      <c r="QKI23" s="189"/>
      <c r="QKJ23" s="189"/>
      <c r="QKK23" s="189"/>
      <c r="QKL23" s="189"/>
      <c r="QKM23" s="189"/>
      <c r="QKN23" s="189"/>
      <c r="QKO23" s="189"/>
      <c r="QKP23" s="189"/>
      <c r="QKQ23" s="189"/>
      <c r="QKR23" s="189"/>
      <c r="QKS23" s="189"/>
      <c r="QKT23" s="189"/>
      <c r="QKU23" s="189"/>
      <c r="QKV23" s="189"/>
      <c r="QKW23" s="189"/>
      <c r="QKX23" s="189"/>
      <c r="QKY23" s="189"/>
      <c r="QKZ23" s="189"/>
      <c r="QLA23" s="189"/>
      <c r="QLB23" s="189"/>
      <c r="QLC23" s="189"/>
      <c r="QLD23" s="189"/>
      <c r="QLE23" s="189"/>
      <c r="QLF23" s="189"/>
      <c r="QLG23" s="189"/>
      <c r="QLH23" s="189"/>
      <c r="QLI23" s="189"/>
      <c r="QLJ23" s="189"/>
      <c r="QLK23" s="189"/>
      <c r="QLL23" s="189"/>
      <c r="QLM23" s="189"/>
      <c r="QLN23" s="189"/>
      <c r="QLO23" s="189"/>
      <c r="QLP23" s="189"/>
      <c r="QLQ23" s="189"/>
      <c r="QLR23" s="189"/>
      <c r="QLS23" s="189"/>
      <c r="QLT23" s="189"/>
      <c r="QLU23" s="189"/>
      <c r="QLV23" s="189"/>
      <c r="QLW23" s="189"/>
      <c r="QLX23" s="189"/>
      <c r="QLY23" s="189"/>
      <c r="QLZ23" s="189"/>
      <c r="QMA23" s="189"/>
      <c r="QMB23" s="189"/>
      <c r="QMC23" s="189"/>
      <c r="QMD23" s="189"/>
      <c r="QME23" s="189"/>
      <c r="QMF23" s="189"/>
      <c r="QMG23" s="189"/>
      <c r="QMH23" s="189"/>
      <c r="QMI23" s="189"/>
      <c r="QMJ23" s="189"/>
      <c r="QMK23" s="189"/>
      <c r="QML23" s="189"/>
      <c r="QMM23" s="189"/>
      <c r="QMN23" s="189"/>
      <c r="QMO23" s="189"/>
      <c r="QMP23" s="189"/>
      <c r="QMQ23" s="189"/>
      <c r="QMR23" s="189"/>
      <c r="QMS23" s="189"/>
      <c r="QMT23" s="189"/>
      <c r="QMU23" s="189"/>
      <c r="QMV23" s="189"/>
      <c r="QMW23" s="189"/>
      <c r="QMX23" s="189"/>
      <c r="QMY23" s="189"/>
      <c r="QMZ23" s="189"/>
      <c r="QNA23" s="189"/>
      <c r="QNB23" s="189"/>
      <c r="QNC23" s="189"/>
      <c r="QND23" s="189"/>
      <c r="QNE23" s="189"/>
      <c r="QNF23" s="189"/>
      <c r="QNG23" s="189"/>
      <c r="QNH23" s="189"/>
      <c r="QNI23" s="189"/>
      <c r="QNJ23" s="189"/>
      <c r="QNK23" s="189"/>
      <c r="QNL23" s="189"/>
      <c r="QNM23" s="189"/>
      <c r="QNN23" s="189"/>
      <c r="QNO23" s="189"/>
      <c r="QNP23" s="189"/>
      <c r="QNQ23" s="189"/>
      <c r="QNR23" s="189"/>
      <c r="QNS23" s="189"/>
      <c r="QNT23" s="189"/>
      <c r="QNU23" s="189"/>
      <c r="QNV23" s="189"/>
      <c r="QNW23" s="189"/>
      <c r="QNX23" s="189"/>
      <c r="QNY23" s="189"/>
      <c r="QNZ23" s="189"/>
      <c r="QOA23" s="189"/>
      <c r="QOB23" s="189"/>
      <c r="QOC23" s="189"/>
      <c r="QOD23" s="189"/>
      <c r="QOE23" s="189"/>
      <c r="QOF23" s="189"/>
      <c r="QOG23" s="189"/>
      <c r="QOH23" s="189"/>
      <c r="QOI23" s="189"/>
      <c r="QOJ23" s="189"/>
      <c r="QOK23" s="189"/>
      <c r="QOL23" s="189"/>
      <c r="QOM23" s="189"/>
      <c r="QON23" s="189"/>
      <c r="QOO23" s="189"/>
      <c r="QOP23" s="189"/>
      <c r="QOQ23" s="189"/>
      <c r="QOR23" s="189"/>
      <c r="QOS23" s="189"/>
      <c r="QOT23" s="189"/>
      <c r="QOU23" s="189"/>
      <c r="QOV23" s="189"/>
      <c r="QOW23" s="189"/>
      <c r="QOX23" s="189"/>
      <c r="QOY23" s="189"/>
      <c r="QOZ23" s="189"/>
      <c r="QPA23" s="189"/>
      <c r="QPB23" s="189"/>
      <c r="QPC23" s="189"/>
      <c r="QPD23" s="189"/>
      <c r="QPE23" s="189"/>
      <c r="QPF23" s="189"/>
      <c r="QPG23" s="189"/>
      <c r="QPH23" s="189"/>
      <c r="QPI23" s="189"/>
      <c r="QPJ23" s="189"/>
      <c r="QPK23" s="189"/>
      <c r="QPL23" s="189"/>
      <c r="QPM23" s="189"/>
      <c r="QPN23" s="189"/>
      <c r="QPO23" s="189"/>
      <c r="QPP23" s="189"/>
      <c r="QPQ23" s="189"/>
      <c r="QPR23" s="189"/>
      <c r="QPS23" s="189"/>
      <c r="QPT23" s="189"/>
      <c r="QPU23" s="189"/>
      <c r="QPV23" s="189"/>
      <c r="QPW23" s="189"/>
      <c r="QPX23" s="189"/>
      <c r="QPY23" s="189"/>
      <c r="QPZ23" s="189"/>
      <c r="QQA23" s="189"/>
      <c r="QQB23" s="189"/>
      <c r="QQC23" s="189"/>
      <c r="QQD23" s="189"/>
      <c r="QQE23" s="189"/>
      <c r="QQF23" s="189"/>
      <c r="QQG23" s="189"/>
      <c r="QQH23" s="189"/>
      <c r="QQI23" s="189"/>
      <c r="QQJ23" s="189"/>
      <c r="QQK23" s="189"/>
      <c r="QQL23" s="189"/>
      <c r="QQM23" s="189"/>
      <c r="QQN23" s="189"/>
      <c r="QQO23" s="189"/>
      <c r="QQP23" s="189"/>
      <c r="QQQ23" s="189"/>
      <c r="QQR23" s="189"/>
      <c r="QQS23" s="189"/>
      <c r="QQT23" s="189"/>
      <c r="QQU23" s="189"/>
      <c r="QQV23" s="189"/>
      <c r="QQW23" s="189"/>
      <c r="QQX23" s="189"/>
      <c r="QQY23" s="189"/>
      <c r="QQZ23" s="189"/>
      <c r="QRA23" s="189"/>
      <c r="QRB23" s="189"/>
      <c r="QRC23" s="189"/>
      <c r="QRD23" s="189"/>
      <c r="QRE23" s="189"/>
      <c r="QRF23" s="189"/>
      <c r="QRG23" s="189"/>
      <c r="QRH23" s="189"/>
      <c r="QRI23" s="189"/>
      <c r="QRJ23" s="189"/>
      <c r="QRK23" s="189"/>
      <c r="QRL23" s="189"/>
      <c r="QRM23" s="189"/>
      <c r="QRN23" s="189"/>
      <c r="QRO23" s="189"/>
      <c r="QRP23" s="189"/>
      <c r="QRQ23" s="189"/>
      <c r="QRR23" s="189"/>
      <c r="QRS23" s="189"/>
      <c r="QRT23" s="189"/>
      <c r="QRU23" s="189"/>
      <c r="QRV23" s="189"/>
      <c r="QRW23" s="189"/>
      <c r="QRX23" s="189"/>
      <c r="QRY23" s="189"/>
      <c r="QRZ23" s="189"/>
      <c r="QSA23" s="189"/>
      <c r="QSB23" s="189"/>
      <c r="QSC23" s="189"/>
      <c r="QSD23" s="189"/>
      <c r="QSE23" s="189"/>
      <c r="QSF23" s="189"/>
      <c r="QSG23" s="189"/>
      <c r="QSH23" s="189"/>
      <c r="QSI23" s="189"/>
      <c r="QSJ23" s="189"/>
      <c r="QSK23" s="189"/>
      <c r="QSL23" s="189"/>
      <c r="QSM23" s="189"/>
      <c r="QSN23" s="189"/>
      <c r="QSO23" s="189"/>
      <c r="QSP23" s="189"/>
      <c r="QSQ23" s="189"/>
      <c r="QSR23" s="189"/>
      <c r="QSS23" s="189"/>
      <c r="QST23" s="189"/>
      <c r="QSU23" s="189"/>
      <c r="QSV23" s="189"/>
      <c r="QSW23" s="189"/>
      <c r="QSX23" s="189"/>
      <c r="QSY23" s="189"/>
      <c r="QSZ23" s="189"/>
      <c r="QTA23" s="189"/>
      <c r="QTB23" s="189"/>
      <c r="QTC23" s="189"/>
      <c r="QTD23" s="189"/>
      <c r="QTE23" s="189"/>
      <c r="QTF23" s="189"/>
      <c r="QTG23" s="189"/>
      <c r="QTH23" s="189"/>
      <c r="QTI23" s="189"/>
      <c r="QTJ23" s="189"/>
      <c r="QTK23" s="189"/>
      <c r="QTL23" s="189"/>
      <c r="QTM23" s="189"/>
      <c r="QTN23" s="189"/>
      <c r="QTO23" s="189"/>
      <c r="QTP23" s="189"/>
      <c r="QTQ23" s="189"/>
      <c r="QTR23" s="189"/>
      <c r="QTS23" s="189"/>
      <c r="QTT23" s="189"/>
      <c r="QTU23" s="189"/>
      <c r="QTV23" s="189"/>
      <c r="QTW23" s="189"/>
      <c r="QTX23" s="189"/>
      <c r="QTY23" s="189"/>
      <c r="QTZ23" s="189"/>
      <c r="QUA23" s="189"/>
      <c r="QUB23" s="189"/>
      <c r="QUC23" s="189"/>
      <c r="QUD23" s="189"/>
      <c r="QUE23" s="189"/>
      <c r="QUF23" s="189"/>
      <c r="QUG23" s="189"/>
      <c r="QUH23" s="189"/>
      <c r="QUI23" s="189"/>
      <c r="QUJ23" s="189"/>
      <c r="QUK23" s="189"/>
      <c r="QUL23" s="189"/>
      <c r="QUM23" s="189"/>
      <c r="QUN23" s="189"/>
      <c r="QUO23" s="189"/>
      <c r="QUP23" s="189"/>
      <c r="QUQ23" s="189"/>
      <c r="QUR23" s="189"/>
      <c r="QUS23" s="189"/>
      <c r="QUT23" s="189"/>
      <c r="QUU23" s="189"/>
      <c r="QUV23" s="189"/>
      <c r="QUW23" s="189"/>
      <c r="QUX23" s="189"/>
      <c r="QUY23" s="189"/>
      <c r="QUZ23" s="189"/>
      <c r="QVA23" s="189"/>
      <c r="QVB23" s="189"/>
      <c r="QVC23" s="189"/>
      <c r="QVD23" s="189"/>
      <c r="QVE23" s="189"/>
      <c r="QVF23" s="189"/>
      <c r="QVG23" s="189"/>
      <c r="QVH23" s="189"/>
      <c r="QVI23" s="189"/>
      <c r="QVJ23" s="189"/>
      <c r="QVK23" s="189"/>
      <c r="QVL23" s="189"/>
      <c r="QVM23" s="189"/>
      <c r="QVN23" s="189"/>
      <c r="QVO23" s="189"/>
      <c r="QVP23" s="189"/>
      <c r="QVQ23" s="189"/>
      <c r="QVR23" s="189"/>
      <c r="QVS23" s="189"/>
      <c r="QVT23" s="189"/>
      <c r="QVU23" s="189"/>
      <c r="QVV23" s="189"/>
      <c r="QVW23" s="189"/>
      <c r="QVX23" s="189"/>
      <c r="QVY23" s="189"/>
      <c r="QVZ23" s="189"/>
      <c r="QWA23" s="189"/>
      <c r="QWB23" s="189"/>
      <c r="QWC23" s="189"/>
      <c r="QWD23" s="189"/>
      <c r="QWE23" s="189"/>
      <c r="QWF23" s="189"/>
      <c r="QWG23" s="189"/>
      <c r="QWH23" s="189"/>
      <c r="QWI23" s="189"/>
      <c r="QWJ23" s="189"/>
      <c r="QWK23" s="189"/>
      <c r="QWL23" s="189"/>
      <c r="QWM23" s="189"/>
      <c r="QWN23" s="189"/>
      <c r="QWO23" s="189"/>
      <c r="QWP23" s="189"/>
      <c r="QWQ23" s="189"/>
      <c r="QWR23" s="189"/>
      <c r="QWS23" s="189"/>
      <c r="QWT23" s="189"/>
      <c r="QWU23" s="189"/>
      <c r="QWV23" s="189"/>
      <c r="QWW23" s="189"/>
      <c r="QWX23" s="189"/>
      <c r="QWY23" s="189"/>
      <c r="QWZ23" s="189"/>
      <c r="QXA23" s="189"/>
      <c r="QXB23" s="189"/>
      <c r="QXC23" s="189"/>
      <c r="QXD23" s="189"/>
      <c r="QXE23" s="189"/>
      <c r="QXF23" s="189"/>
      <c r="QXG23" s="189"/>
      <c r="QXH23" s="189"/>
      <c r="QXI23" s="189"/>
      <c r="QXJ23" s="189"/>
      <c r="QXK23" s="189"/>
      <c r="QXL23" s="189"/>
      <c r="QXM23" s="189"/>
      <c r="QXN23" s="189"/>
      <c r="QXO23" s="189"/>
      <c r="QXP23" s="189"/>
      <c r="QXQ23" s="189"/>
      <c r="QXR23" s="189"/>
      <c r="QXS23" s="189"/>
      <c r="QXT23" s="189"/>
      <c r="QXU23" s="189"/>
      <c r="QXV23" s="189"/>
      <c r="QXW23" s="189"/>
      <c r="QXX23" s="189"/>
      <c r="QXY23" s="189"/>
      <c r="QXZ23" s="189"/>
      <c r="QYA23" s="189"/>
      <c r="QYB23" s="189"/>
      <c r="QYC23" s="189"/>
      <c r="QYD23" s="189"/>
      <c r="QYE23" s="189"/>
      <c r="QYF23" s="189"/>
      <c r="QYG23" s="189"/>
      <c r="QYH23" s="189"/>
      <c r="QYI23" s="189"/>
      <c r="QYJ23" s="189"/>
      <c r="QYK23" s="189"/>
      <c r="QYL23" s="189"/>
      <c r="QYM23" s="189"/>
      <c r="QYN23" s="189"/>
      <c r="QYO23" s="189"/>
      <c r="QYP23" s="189"/>
      <c r="QYQ23" s="189"/>
      <c r="QYR23" s="189"/>
      <c r="QYS23" s="189"/>
      <c r="QYT23" s="189"/>
      <c r="QYU23" s="189"/>
      <c r="QYV23" s="189"/>
      <c r="QYW23" s="189"/>
      <c r="QYX23" s="189"/>
      <c r="QYY23" s="189"/>
      <c r="QYZ23" s="189"/>
      <c r="QZA23" s="189"/>
      <c r="QZB23" s="189"/>
      <c r="QZC23" s="189"/>
      <c r="QZD23" s="189"/>
      <c r="QZE23" s="189"/>
      <c r="QZF23" s="189"/>
      <c r="QZG23" s="189"/>
      <c r="QZH23" s="189"/>
      <c r="QZI23" s="189"/>
      <c r="QZJ23" s="189"/>
      <c r="QZK23" s="189"/>
      <c r="QZL23" s="189"/>
      <c r="QZM23" s="189"/>
      <c r="QZN23" s="189"/>
      <c r="QZO23" s="189"/>
      <c r="QZP23" s="189"/>
      <c r="QZQ23" s="189"/>
      <c r="QZR23" s="189"/>
      <c r="QZS23" s="189"/>
      <c r="QZT23" s="189"/>
      <c r="QZU23" s="189"/>
      <c r="QZV23" s="189"/>
      <c r="QZW23" s="189"/>
      <c r="QZX23" s="189"/>
      <c r="QZY23" s="189"/>
      <c r="QZZ23" s="189"/>
      <c r="RAA23" s="189"/>
      <c r="RAB23" s="189"/>
      <c r="RAC23" s="189"/>
      <c r="RAD23" s="189"/>
      <c r="RAE23" s="189"/>
      <c r="RAF23" s="189"/>
      <c r="RAG23" s="189"/>
      <c r="RAH23" s="189"/>
      <c r="RAI23" s="189"/>
      <c r="RAJ23" s="189"/>
      <c r="RAK23" s="189"/>
      <c r="RAL23" s="189"/>
      <c r="RAM23" s="189"/>
      <c r="RAN23" s="189"/>
      <c r="RAO23" s="189"/>
      <c r="RAP23" s="189"/>
      <c r="RAQ23" s="189"/>
      <c r="RAR23" s="189"/>
      <c r="RAS23" s="189"/>
      <c r="RAT23" s="189"/>
      <c r="RAU23" s="189"/>
      <c r="RAV23" s="189"/>
      <c r="RAW23" s="189"/>
      <c r="RAX23" s="189"/>
      <c r="RAY23" s="189"/>
      <c r="RAZ23" s="189"/>
      <c r="RBA23" s="189"/>
      <c r="RBB23" s="189"/>
      <c r="RBC23" s="189"/>
      <c r="RBD23" s="189"/>
      <c r="RBE23" s="189"/>
      <c r="RBF23" s="189"/>
      <c r="RBG23" s="189"/>
      <c r="RBH23" s="189"/>
      <c r="RBI23" s="189"/>
      <c r="RBJ23" s="189"/>
      <c r="RBK23" s="189"/>
      <c r="RBL23" s="189"/>
      <c r="RBM23" s="189"/>
      <c r="RBN23" s="189"/>
      <c r="RBO23" s="189"/>
      <c r="RBP23" s="189"/>
      <c r="RBQ23" s="189"/>
      <c r="RBR23" s="189"/>
      <c r="RBS23" s="189"/>
      <c r="RBT23" s="189"/>
      <c r="RBU23" s="189"/>
      <c r="RBV23" s="189"/>
      <c r="RBW23" s="189"/>
      <c r="RBX23" s="189"/>
      <c r="RBY23" s="189"/>
      <c r="RBZ23" s="189"/>
      <c r="RCA23" s="189"/>
      <c r="RCB23" s="189"/>
      <c r="RCC23" s="189"/>
      <c r="RCD23" s="189"/>
      <c r="RCE23" s="189"/>
      <c r="RCF23" s="189"/>
      <c r="RCG23" s="189"/>
      <c r="RCH23" s="189"/>
      <c r="RCI23" s="189"/>
      <c r="RCJ23" s="189"/>
      <c r="RCK23" s="189"/>
      <c r="RCL23" s="189"/>
      <c r="RCM23" s="189"/>
      <c r="RCN23" s="189"/>
      <c r="RCO23" s="189"/>
      <c r="RCP23" s="189"/>
      <c r="RCQ23" s="189"/>
      <c r="RCR23" s="189"/>
      <c r="RCS23" s="189"/>
      <c r="RCT23" s="189"/>
      <c r="RCU23" s="189"/>
      <c r="RCV23" s="189"/>
      <c r="RCW23" s="189"/>
      <c r="RCX23" s="189"/>
      <c r="RCY23" s="189"/>
      <c r="RCZ23" s="189"/>
      <c r="RDA23" s="189"/>
      <c r="RDB23" s="189"/>
      <c r="RDC23" s="189"/>
      <c r="RDD23" s="189"/>
      <c r="RDE23" s="189"/>
      <c r="RDF23" s="189"/>
      <c r="RDG23" s="189"/>
      <c r="RDH23" s="189"/>
      <c r="RDI23" s="189"/>
      <c r="RDJ23" s="189"/>
      <c r="RDK23" s="189"/>
      <c r="RDL23" s="189"/>
      <c r="RDM23" s="189"/>
      <c r="RDN23" s="189"/>
      <c r="RDO23" s="189"/>
      <c r="RDP23" s="189"/>
      <c r="RDQ23" s="189"/>
      <c r="RDR23" s="189"/>
      <c r="RDS23" s="189"/>
      <c r="RDT23" s="189"/>
      <c r="RDU23" s="189"/>
      <c r="RDV23" s="189"/>
      <c r="RDW23" s="189"/>
      <c r="RDX23" s="189"/>
      <c r="RDY23" s="189"/>
      <c r="RDZ23" s="189"/>
      <c r="REA23" s="189"/>
      <c r="REB23" s="189"/>
      <c r="REC23" s="189"/>
      <c r="RED23" s="189"/>
      <c r="REE23" s="189"/>
      <c r="REF23" s="189"/>
      <c r="REG23" s="189"/>
      <c r="REH23" s="189"/>
      <c r="REI23" s="189"/>
      <c r="REJ23" s="189"/>
      <c r="REK23" s="189"/>
      <c r="REL23" s="189"/>
      <c r="REM23" s="189"/>
      <c r="REN23" s="189"/>
      <c r="REO23" s="189"/>
      <c r="REP23" s="189"/>
      <c r="REQ23" s="189"/>
      <c r="RER23" s="189"/>
      <c r="RES23" s="189"/>
      <c r="RET23" s="189"/>
      <c r="REU23" s="189"/>
      <c r="REV23" s="189"/>
      <c r="REW23" s="189"/>
      <c r="REX23" s="189"/>
      <c r="REY23" s="189"/>
      <c r="REZ23" s="189"/>
      <c r="RFA23" s="189"/>
      <c r="RFB23" s="189"/>
      <c r="RFC23" s="189"/>
      <c r="RFD23" s="189"/>
      <c r="RFE23" s="189"/>
      <c r="RFF23" s="189"/>
      <c r="RFG23" s="189"/>
      <c r="RFH23" s="189"/>
      <c r="RFI23" s="189"/>
      <c r="RFJ23" s="189"/>
      <c r="RFK23" s="189"/>
      <c r="RFL23" s="189"/>
      <c r="RFM23" s="189"/>
      <c r="RFN23" s="189"/>
      <c r="RFO23" s="189"/>
      <c r="RFP23" s="189"/>
      <c r="RFQ23" s="189"/>
      <c r="RFR23" s="189"/>
      <c r="RFS23" s="189"/>
      <c r="RFT23" s="189"/>
      <c r="RFU23" s="189"/>
      <c r="RFV23" s="189"/>
      <c r="RFW23" s="189"/>
      <c r="RFX23" s="189"/>
      <c r="RFY23" s="189"/>
      <c r="RFZ23" s="189"/>
      <c r="RGA23" s="189"/>
      <c r="RGB23" s="189"/>
      <c r="RGC23" s="189"/>
      <c r="RGD23" s="189"/>
      <c r="RGE23" s="189"/>
      <c r="RGF23" s="189"/>
      <c r="RGG23" s="189"/>
      <c r="RGH23" s="189"/>
      <c r="RGI23" s="189"/>
      <c r="RGJ23" s="189"/>
      <c r="RGK23" s="189"/>
      <c r="RGL23" s="189"/>
      <c r="RGM23" s="189"/>
      <c r="RGN23" s="189"/>
      <c r="RGO23" s="189"/>
      <c r="RGP23" s="189"/>
      <c r="RGQ23" s="189"/>
      <c r="RGR23" s="189"/>
      <c r="RGS23" s="189"/>
      <c r="RGT23" s="189"/>
      <c r="RGU23" s="189"/>
      <c r="RGV23" s="189"/>
      <c r="RGW23" s="189"/>
      <c r="RGX23" s="189"/>
      <c r="RGY23" s="189"/>
      <c r="RGZ23" s="189"/>
      <c r="RHA23" s="189"/>
      <c r="RHB23" s="189"/>
      <c r="RHC23" s="189"/>
      <c r="RHD23" s="189"/>
      <c r="RHE23" s="189"/>
      <c r="RHF23" s="189"/>
      <c r="RHG23" s="189"/>
      <c r="RHH23" s="189"/>
      <c r="RHI23" s="189"/>
      <c r="RHJ23" s="189"/>
      <c r="RHK23" s="189"/>
      <c r="RHL23" s="189"/>
      <c r="RHM23" s="189"/>
      <c r="RHN23" s="189"/>
      <c r="RHO23" s="189"/>
      <c r="RHP23" s="189"/>
      <c r="RHQ23" s="189"/>
      <c r="RHR23" s="189"/>
      <c r="RHS23" s="189"/>
      <c r="RHT23" s="189"/>
      <c r="RHU23" s="189"/>
      <c r="RHV23" s="189"/>
      <c r="RHW23" s="189"/>
      <c r="RHX23" s="189"/>
      <c r="RHY23" s="189"/>
      <c r="RHZ23" s="189"/>
      <c r="RIA23" s="189"/>
      <c r="RIB23" s="189"/>
      <c r="RIC23" s="189"/>
      <c r="RID23" s="189"/>
      <c r="RIE23" s="189"/>
      <c r="RIF23" s="189"/>
      <c r="RIG23" s="189"/>
      <c r="RIH23" s="189"/>
      <c r="RII23" s="189"/>
      <c r="RIJ23" s="189"/>
      <c r="RIK23" s="189"/>
      <c r="RIL23" s="189"/>
      <c r="RIM23" s="189"/>
      <c r="RIN23" s="189"/>
      <c r="RIO23" s="189"/>
      <c r="RIP23" s="189"/>
      <c r="RIQ23" s="189"/>
      <c r="RIR23" s="189"/>
      <c r="RIS23" s="189"/>
      <c r="RIT23" s="189"/>
      <c r="RIU23" s="189"/>
      <c r="RIV23" s="189"/>
      <c r="RIW23" s="189"/>
      <c r="RIX23" s="189"/>
      <c r="RIY23" s="189"/>
      <c r="RIZ23" s="189"/>
      <c r="RJA23" s="189"/>
      <c r="RJB23" s="189"/>
      <c r="RJC23" s="189"/>
      <c r="RJD23" s="189"/>
      <c r="RJE23" s="189"/>
      <c r="RJF23" s="189"/>
      <c r="RJG23" s="189"/>
      <c r="RJH23" s="189"/>
      <c r="RJI23" s="189"/>
      <c r="RJJ23" s="189"/>
      <c r="RJK23" s="189"/>
      <c r="RJL23" s="189"/>
      <c r="RJM23" s="189"/>
      <c r="RJN23" s="189"/>
      <c r="RJO23" s="189"/>
      <c r="RJP23" s="189"/>
      <c r="RJQ23" s="189"/>
      <c r="RJR23" s="189"/>
      <c r="RJS23" s="189"/>
      <c r="RJT23" s="189"/>
      <c r="RJU23" s="189"/>
      <c r="RJV23" s="189"/>
      <c r="RJW23" s="189"/>
      <c r="RJX23" s="189"/>
      <c r="RJY23" s="189"/>
      <c r="RJZ23" s="189"/>
      <c r="RKA23" s="189"/>
      <c r="RKB23" s="189"/>
      <c r="RKC23" s="189"/>
      <c r="RKD23" s="189"/>
      <c r="RKE23" s="189"/>
      <c r="RKF23" s="189"/>
      <c r="RKG23" s="189"/>
      <c r="RKH23" s="189"/>
      <c r="RKI23" s="189"/>
      <c r="RKJ23" s="189"/>
      <c r="RKK23" s="189"/>
      <c r="RKL23" s="189"/>
      <c r="RKM23" s="189"/>
      <c r="RKN23" s="189"/>
      <c r="RKO23" s="189"/>
      <c r="RKP23" s="189"/>
      <c r="RKQ23" s="189"/>
      <c r="RKR23" s="189"/>
      <c r="RKS23" s="189"/>
      <c r="RKT23" s="189"/>
      <c r="RKU23" s="189"/>
      <c r="RKV23" s="189"/>
      <c r="RKW23" s="189"/>
      <c r="RKX23" s="189"/>
      <c r="RKY23" s="189"/>
      <c r="RKZ23" s="189"/>
      <c r="RLA23" s="189"/>
      <c r="RLB23" s="189"/>
      <c r="RLC23" s="189"/>
      <c r="RLD23" s="189"/>
      <c r="RLE23" s="189"/>
      <c r="RLF23" s="189"/>
      <c r="RLG23" s="189"/>
      <c r="RLH23" s="189"/>
      <c r="RLI23" s="189"/>
      <c r="RLJ23" s="189"/>
      <c r="RLK23" s="189"/>
      <c r="RLL23" s="189"/>
      <c r="RLM23" s="189"/>
      <c r="RLN23" s="189"/>
      <c r="RLO23" s="189"/>
      <c r="RLP23" s="189"/>
      <c r="RLQ23" s="189"/>
      <c r="RLR23" s="189"/>
      <c r="RLS23" s="189"/>
      <c r="RLT23" s="189"/>
      <c r="RLU23" s="189"/>
      <c r="RLV23" s="189"/>
      <c r="RLW23" s="189"/>
      <c r="RLX23" s="189"/>
      <c r="RLY23" s="189"/>
      <c r="RLZ23" s="189"/>
      <c r="RMA23" s="189"/>
      <c r="RMB23" s="189"/>
      <c r="RMC23" s="189"/>
      <c r="RMD23" s="189"/>
      <c r="RME23" s="189"/>
      <c r="RMF23" s="189"/>
      <c r="RMG23" s="189"/>
      <c r="RMH23" s="189"/>
      <c r="RMI23" s="189"/>
      <c r="RMJ23" s="189"/>
      <c r="RMK23" s="189"/>
      <c r="RML23" s="189"/>
      <c r="RMM23" s="189"/>
      <c r="RMN23" s="189"/>
      <c r="RMO23" s="189"/>
      <c r="RMP23" s="189"/>
      <c r="RMQ23" s="189"/>
      <c r="RMR23" s="189"/>
      <c r="RMS23" s="189"/>
      <c r="RMT23" s="189"/>
      <c r="RMU23" s="189"/>
      <c r="RMV23" s="189"/>
      <c r="RMW23" s="189"/>
      <c r="RMX23" s="189"/>
      <c r="RMY23" s="189"/>
      <c r="RMZ23" s="189"/>
      <c r="RNA23" s="189"/>
      <c r="RNB23" s="189"/>
      <c r="RNC23" s="189"/>
      <c r="RND23" s="189"/>
      <c r="RNE23" s="189"/>
      <c r="RNF23" s="189"/>
      <c r="RNG23" s="189"/>
      <c r="RNH23" s="189"/>
      <c r="RNI23" s="189"/>
      <c r="RNJ23" s="189"/>
      <c r="RNK23" s="189"/>
      <c r="RNL23" s="189"/>
      <c r="RNM23" s="189"/>
      <c r="RNN23" s="189"/>
      <c r="RNO23" s="189"/>
      <c r="RNP23" s="189"/>
      <c r="RNQ23" s="189"/>
      <c r="RNR23" s="189"/>
      <c r="RNS23" s="189"/>
      <c r="RNT23" s="189"/>
      <c r="RNU23" s="189"/>
      <c r="RNV23" s="189"/>
      <c r="RNW23" s="189"/>
      <c r="RNX23" s="189"/>
      <c r="RNY23" s="189"/>
      <c r="RNZ23" s="189"/>
      <c r="ROA23" s="189"/>
      <c r="ROB23" s="189"/>
      <c r="ROC23" s="189"/>
      <c r="ROD23" s="189"/>
      <c r="ROE23" s="189"/>
      <c r="ROF23" s="189"/>
      <c r="ROG23" s="189"/>
      <c r="ROH23" s="189"/>
      <c r="ROI23" s="189"/>
      <c r="ROJ23" s="189"/>
      <c r="ROK23" s="189"/>
      <c r="ROL23" s="189"/>
      <c r="ROM23" s="189"/>
      <c r="RON23" s="189"/>
      <c r="ROO23" s="189"/>
      <c r="ROP23" s="189"/>
      <c r="ROQ23" s="189"/>
      <c r="ROR23" s="189"/>
      <c r="ROS23" s="189"/>
      <c r="ROT23" s="189"/>
      <c r="ROU23" s="189"/>
      <c r="ROV23" s="189"/>
      <c r="ROW23" s="189"/>
      <c r="ROX23" s="189"/>
      <c r="ROY23" s="189"/>
      <c r="ROZ23" s="189"/>
      <c r="RPA23" s="189"/>
      <c r="RPB23" s="189"/>
      <c r="RPC23" s="189"/>
      <c r="RPD23" s="189"/>
      <c r="RPE23" s="189"/>
      <c r="RPF23" s="189"/>
      <c r="RPG23" s="189"/>
      <c r="RPH23" s="189"/>
      <c r="RPI23" s="189"/>
      <c r="RPJ23" s="189"/>
      <c r="RPK23" s="189"/>
      <c r="RPL23" s="189"/>
      <c r="RPM23" s="189"/>
      <c r="RPN23" s="189"/>
      <c r="RPO23" s="189"/>
      <c r="RPP23" s="189"/>
      <c r="RPQ23" s="189"/>
      <c r="RPR23" s="189"/>
      <c r="RPS23" s="189"/>
      <c r="RPT23" s="189"/>
      <c r="RPU23" s="189"/>
      <c r="RPV23" s="189"/>
      <c r="RPW23" s="189"/>
      <c r="RPX23" s="189"/>
      <c r="RPY23" s="189"/>
      <c r="RPZ23" s="189"/>
      <c r="RQA23" s="189"/>
      <c r="RQB23" s="189"/>
      <c r="RQC23" s="189"/>
      <c r="RQD23" s="189"/>
      <c r="RQE23" s="189"/>
      <c r="RQF23" s="189"/>
      <c r="RQG23" s="189"/>
      <c r="RQH23" s="189"/>
      <c r="RQI23" s="189"/>
      <c r="RQJ23" s="189"/>
      <c r="RQK23" s="189"/>
      <c r="RQL23" s="189"/>
      <c r="RQM23" s="189"/>
      <c r="RQN23" s="189"/>
      <c r="RQO23" s="189"/>
      <c r="RQP23" s="189"/>
      <c r="RQQ23" s="189"/>
      <c r="RQR23" s="189"/>
      <c r="RQS23" s="189"/>
      <c r="RQT23" s="189"/>
      <c r="RQU23" s="189"/>
      <c r="RQV23" s="189"/>
      <c r="RQW23" s="189"/>
      <c r="RQX23" s="189"/>
      <c r="RQY23" s="189"/>
      <c r="RQZ23" s="189"/>
      <c r="RRA23" s="189"/>
      <c r="RRB23" s="189"/>
      <c r="RRC23" s="189"/>
      <c r="RRD23" s="189"/>
      <c r="RRE23" s="189"/>
      <c r="RRF23" s="189"/>
      <c r="RRG23" s="189"/>
      <c r="RRH23" s="189"/>
      <c r="RRI23" s="189"/>
      <c r="RRJ23" s="189"/>
      <c r="RRK23" s="189"/>
      <c r="RRL23" s="189"/>
      <c r="RRM23" s="189"/>
      <c r="RRN23" s="189"/>
      <c r="RRO23" s="189"/>
      <c r="RRP23" s="189"/>
      <c r="RRQ23" s="189"/>
      <c r="RRR23" s="189"/>
      <c r="RRS23" s="189"/>
      <c r="RRT23" s="189"/>
      <c r="RRU23" s="189"/>
      <c r="RRV23" s="189"/>
      <c r="RRW23" s="189"/>
      <c r="RRX23" s="189"/>
      <c r="RRY23" s="189"/>
      <c r="RRZ23" s="189"/>
      <c r="RSA23" s="189"/>
      <c r="RSB23" s="189"/>
      <c r="RSC23" s="189"/>
      <c r="RSD23" s="189"/>
      <c r="RSE23" s="189"/>
      <c r="RSF23" s="189"/>
      <c r="RSG23" s="189"/>
      <c r="RSH23" s="189"/>
      <c r="RSI23" s="189"/>
      <c r="RSJ23" s="189"/>
      <c r="RSK23" s="189"/>
      <c r="RSL23" s="189"/>
      <c r="RSM23" s="189"/>
      <c r="RSN23" s="189"/>
      <c r="RSO23" s="189"/>
      <c r="RSP23" s="189"/>
      <c r="RSQ23" s="189"/>
      <c r="RSR23" s="189"/>
      <c r="RSS23" s="189"/>
      <c r="RST23" s="189"/>
      <c r="RSU23" s="189"/>
      <c r="RSV23" s="189"/>
      <c r="RSW23" s="189"/>
      <c r="RSX23" s="189"/>
      <c r="RSY23" s="189"/>
      <c r="RSZ23" s="189"/>
      <c r="RTA23" s="189"/>
      <c r="RTB23" s="189"/>
      <c r="RTC23" s="189"/>
      <c r="RTD23" s="189"/>
      <c r="RTE23" s="189"/>
      <c r="RTF23" s="189"/>
      <c r="RTG23" s="189"/>
      <c r="RTH23" s="189"/>
      <c r="RTI23" s="189"/>
      <c r="RTJ23" s="189"/>
      <c r="RTK23" s="189"/>
      <c r="RTL23" s="189"/>
      <c r="RTM23" s="189"/>
      <c r="RTN23" s="189"/>
      <c r="RTO23" s="189"/>
      <c r="RTP23" s="189"/>
      <c r="RTQ23" s="189"/>
      <c r="RTR23" s="189"/>
      <c r="RTS23" s="189"/>
      <c r="RTT23" s="189"/>
      <c r="RTU23" s="189"/>
      <c r="RTV23" s="189"/>
      <c r="RTW23" s="189"/>
      <c r="RTX23" s="189"/>
      <c r="RTY23" s="189"/>
      <c r="RTZ23" s="189"/>
      <c r="RUA23" s="189"/>
      <c r="RUB23" s="189"/>
      <c r="RUC23" s="189"/>
      <c r="RUD23" s="189"/>
      <c r="RUE23" s="189"/>
      <c r="RUF23" s="189"/>
      <c r="RUG23" s="189"/>
      <c r="RUH23" s="189"/>
      <c r="RUI23" s="189"/>
      <c r="RUJ23" s="189"/>
      <c r="RUK23" s="189"/>
      <c r="RUL23" s="189"/>
      <c r="RUM23" s="189"/>
      <c r="RUN23" s="189"/>
      <c r="RUO23" s="189"/>
      <c r="RUP23" s="189"/>
      <c r="RUQ23" s="189"/>
      <c r="RUR23" s="189"/>
      <c r="RUS23" s="189"/>
      <c r="RUT23" s="189"/>
      <c r="RUU23" s="189"/>
      <c r="RUV23" s="189"/>
      <c r="RUW23" s="189"/>
      <c r="RUX23" s="189"/>
      <c r="RUY23" s="189"/>
      <c r="RUZ23" s="189"/>
      <c r="RVA23" s="189"/>
      <c r="RVB23" s="189"/>
      <c r="RVC23" s="189"/>
      <c r="RVD23" s="189"/>
      <c r="RVE23" s="189"/>
      <c r="RVF23" s="189"/>
      <c r="RVG23" s="189"/>
      <c r="RVH23" s="189"/>
      <c r="RVI23" s="189"/>
      <c r="RVJ23" s="189"/>
      <c r="RVK23" s="189"/>
      <c r="RVL23" s="189"/>
      <c r="RVM23" s="189"/>
      <c r="RVN23" s="189"/>
      <c r="RVO23" s="189"/>
      <c r="RVP23" s="189"/>
      <c r="RVQ23" s="189"/>
      <c r="RVR23" s="189"/>
      <c r="RVS23" s="189"/>
      <c r="RVT23" s="189"/>
      <c r="RVU23" s="189"/>
      <c r="RVV23" s="189"/>
      <c r="RVW23" s="189"/>
      <c r="RVX23" s="189"/>
      <c r="RVY23" s="189"/>
      <c r="RVZ23" s="189"/>
      <c r="RWA23" s="189"/>
      <c r="RWB23" s="189"/>
      <c r="RWC23" s="189"/>
      <c r="RWD23" s="189"/>
      <c r="RWE23" s="189"/>
      <c r="RWF23" s="189"/>
      <c r="RWG23" s="189"/>
      <c r="RWH23" s="189"/>
      <c r="RWI23" s="189"/>
      <c r="RWJ23" s="189"/>
      <c r="RWK23" s="189"/>
      <c r="RWL23" s="189"/>
      <c r="RWM23" s="189"/>
      <c r="RWN23" s="189"/>
      <c r="RWO23" s="189"/>
      <c r="RWP23" s="189"/>
      <c r="RWQ23" s="189"/>
      <c r="RWR23" s="189"/>
      <c r="RWS23" s="189"/>
      <c r="RWT23" s="189"/>
      <c r="RWU23" s="189"/>
      <c r="RWV23" s="189"/>
      <c r="RWW23" s="189"/>
      <c r="RWX23" s="189"/>
      <c r="RWY23" s="189"/>
      <c r="RWZ23" s="189"/>
      <c r="RXA23" s="189"/>
      <c r="RXB23" s="189"/>
      <c r="RXC23" s="189"/>
      <c r="RXD23" s="189"/>
      <c r="RXE23" s="189"/>
      <c r="RXF23" s="189"/>
      <c r="RXG23" s="189"/>
      <c r="RXH23" s="189"/>
      <c r="RXI23" s="189"/>
      <c r="RXJ23" s="189"/>
      <c r="RXK23" s="189"/>
      <c r="RXL23" s="189"/>
      <c r="RXM23" s="189"/>
      <c r="RXN23" s="189"/>
      <c r="RXO23" s="189"/>
      <c r="RXP23" s="189"/>
      <c r="RXQ23" s="189"/>
      <c r="RXR23" s="189"/>
      <c r="RXS23" s="189"/>
      <c r="RXT23" s="189"/>
      <c r="RXU23" s="189"/>
      <c r="RXV23" s="189"/>
      <c r="RXW23" s="189"/>
      <c r="RXX23" s="189"/>
      <c r="RXY23" s="189"/>
      <c r="RXZ23" s="189"/>
      <c r="RYA23" s="189"/>
      <c r="RYB23" s="189"/>
      <c r="RYC23" s="189"/>
      <c r="RYD23" s="189"/>
      <c r="RYE23" s="189"/>
      <c r="RYF23" s="189"/>
      <c r="RYG23" s="189"/>
      <c r="RYH23" s="189"/>
      <c r="RYI23" s="189"/>
      <c r="RYJ23" s="189"/>
      <c r="RYK23" s="189"/>
      <c r="RYL23" s="189"/>
      <c r="RYM23" s="189"/>
      <c r="RYN23" s="189"/>
      <c r="RYO23" s="189"/>
      <c r="RYP23" s="189"/>
      <c r="RYQ23" s="189"/>
      <c r="RYR23" s="189"/>
      <c r="RYS23" s="189"/>
      <c r="RYT23" s="189"/>
      <c r="RYU23" s="189"/>
      <c r="RYV23" s="189"/>
      <c r="RYW23" s="189"/>
      <c r="RYX23" s="189"/>
      <c r="RYY23" s="189"/>
      <c r="RYZ23" s="189"/>
      <c r="RZA23" s="189"/>
      <c r="RZB23" s="189"/>
      <c r="RZC23" s="189"/>
      <c r="RZD23" s="189"/>
      <c r="RZE23" s="189"/>
      <c r="RZF23" s="189"/>
      <c r="RZG23" s="189"/>
      <c r="RZH23" s="189"/>
      <c r="RZI23" s="189"/>
      <c r="RZJ23" s="189"/>
      <c r="RZK23" s="189"/>
      <c r="RZL23" s="189"/>
      <c r="RZM23" s="189"/>
      <c r="RZN23" s="189"/>
      <c r="RZO23" s="189"/>
      <c r="RZP23" s="189"/>
      <c r="RZQ23" s="189"/>
      <c r="RZR23" s="189"/>
      <c r="RZS23" s="189"/>
      <c r="RZT23" s="189"/>
      <c r="RZU23" s="189"/>
      <c r="RZV23" s="189"/>
      <c r="RZW23" s="189"/>
      <c r="RZX23" s="189"/>
      <c r="RZY23" s="189"/>
      <c r="RZZ23" s="189"/>
      <c r="SAA23" s="189"/>
      <c r="SAB23" s="189"/>
      <c r="SAC23" s="189"/>
      <c r="SAD23" s="189"/>
      <c r="SAE23" s="189"/>
      <c r="SAF23" s="189"/>
      <c r="SAG23" s="189"/>
      <c r="SAH23" s="189"/>
      <c r="SAI23" s="189"/>
      <c r="SAJ23" s="189"/>
      <c r="SAK23" s="189"/>
      <c r="SAL23" s="189"/>
      <c r="SAM23" s="189"/>
      <c r="SAN23" s="189"/>
      <c r="SAO23" s="189"/>
      <c r="SAP23" s="189"/>
      <c r="SAQ23" s="189"/>
      <c r="SAR23" s="189"/>
      <c r="SAS23" s="189"/>
      <c r="SAT23" s="189"/>
      <c r="SAU23" s="189"/>
      <c r="SAV23" s="189"/>
      <c r="SAW23" s="189"/>
      <c r="SAX23" s="189"/>
      <c r="SAY23" s="189"/>
      <c r="SAZ23" s="189"/>
      <c r="SBA23" s="189"/>
      <c r="SBB23" s="189"/>
      <c r="SBC23" s="189"/>
      <c r="SBD23" s="189"/>
      <c r="SBE23" s="189"/>
      <c r="SBF23" s="189"/>
      <c r="SBG23" s="189"/>
      <c r="SBH23" s="189"/>
      <c r="SBI23" s="189"/>
      <c r="SBJ23" s="189"/>
      <c r="SBK23" s="189"/>
      <c r="SBL23" s="189"/>
      <c r="SBM23" s="189"/>
      <c r="SBN23" s="189"/>
      <c r="SBO23" s="189"/>
      <c r="SBP23" s="189"/>
      <c r="SBQ23" s="189"/>
      <c r="SBR23" s="189"/>
      <c r="SBS23" s="189"/>
      <c r="SBT23" s="189"/>
      <c r="SBU23" s="189"/>
      <c r="SBV23" s="189"/>
      <c r="SBW23" s="189"/>
      <c r="SBX23" s="189"/>
      <c r="SBY23" s="189"/>
      <c r="SBZ23" s="189"/>
      <c r="SCA23" s="189"/>
      <c r="SCB23" s="189"/>
      <c r="SCC23" s="189"/>
      <c r="SCD23" s="189"/>
      <c r="SCE23" s="189"/>
      <c r="SCF23" s="189"/>
      <c r="SCG23" s="189"/>
      <c r="SCH23" s="189"/>
      <c r="SCI23" s="189"/>
      <c r="SCJ23" s="189"/>
      <c r="SCK23" s="189"/>
      <c r="SCL23" s="189"/>
      <c r="SCM23" s="189"/>
      <c r="SCN23" s="189"/>
      <c r="SCO23" s="189"/>
      <c r="SCP23" s="189"/>
      <c r="SCQ23" s="189"/>
      <c r="SCR23" s="189"/>
      <c r="SCS23" s="189"/>
      <c r="SCT23" s="189"/>
      <c r="SCU23" s="189"/>
      <c r="SCV23" s="189"/>
      <c r="SCW23" s="189"/>
      <c r="SCX23" s="189"/>
      <c r="SCY23" s="189"/>
      <c r="SCZ23" s="189"/>
      <c r="SDA23" s="189"/>
      <c r="SDB23" s="189"/>
      <c r="SDC23" s="189"/>
      <c r="SDD23" s="189"/>
      <c r="SDE23" s="189"/>
      <c r="SDF23" s="189"/>
      <c r="SDG23" s="189"/>
      <c r="SDH23" s="189"/>
      <c r="SDI23" s="189"/>
      <c r="SDJ23" s="189"/>
      <c r="SDK23" s="189"/>
      <c r="SDL23" s="189"/>
      <c r="SDM23" s="189"/>
      <c r="SDN23" s="189"/>
      <c r="SDO23" s="189"/>
      <c r="SDP23" s="189"/>
      <c r="SDQ23" s="189"/>
      <c r="SDR23" s="189"/>
      <c r="SDS23" s="189"/>
      <c r="SDT23" s="189"/>
      <c r="SDU23" s="189"/>
      <c r="SDV23" s="189"/>
      <c r="SDW23" s="189"/>
      <c r="SDX23" s="189"/>
      <c r="SDY23" s="189"/>
      <c r="SDZ23" s="189"/>
      <c r="SEA23" s="189"/>
      <c r="SEB23" s="189"/>
      <c r="SEC23" s="189"/>
      <c r="SED23" s="189"/>
      <c r="SEE23" s="189"/>
      <c r="SEF23" s="189"/>
      <c r="SEG23" s="189"/>
      <c r="SEH23" s="189"/>
      <c r="SEI23" s="189"/>
      <c r="SEJ23" s="189"/>
      <c r="SEK23" s="189"/>
      <c r="SEL23" s="189"/>
      <c r="SEM23" s="189"/>
      <c r="SEN23" s="189"/>
      <c r="SEO23" s="189"/>
      <c r="SEP23" s="189"/>
      <c r="SEQ23" s="189"/>
      <c r="SER23" s="189"/>
      <c r="SES23" s="189"/>
      <c r="SET23" s="189"/>
      <c r="SEU23" s="189"/>
      <c r="SEV23" s="189"/>
      <c r="SEW23" s="189"/>
      <c r="SEX23" s="189"/>
      <c r="SEY23" s="189"/>
      <c r="SEZ23" s="189"/>
      <c r="SFA23" s="189"/>
      <c r="SFB23" s="189"/>
      <c r="SFC23" s="189"/>
      <c r="SFD23" s="189"/>
      <c r="SFE23" s="189"/>
      <c r="SFF23" s="189"/>
      <c r="SFG23" s="189"/>
      <c r="SFH23" s="189"/>
      <c r="SFI23" s="189"/>
      <c r="SFJ23" s="189"/>
      <c r="SFK23" s="189"/>
      <c r="SFL23" s="189"/>
      <c r="SFM23" s="189"/>
      <c r="SFN23" s="189"/>
      <c r="SFO23" s="189"/>
      <c r="SFP23" s="189"/>
      <c r="SFQ23" s="189"/>
      <c r="SFR23" s="189"/>
      <c r="SFS23" s="189"/>
      <c r="SFT23" s="189"/>
      <c r="SFU23" s="189"/>
      <c r="SFV23" s="189"/>
      <c r="SFW23" s="189"/>
      <c r="SFX23" s="189"/>
      <c r="SFY23" s="189"/>
      <c r="SFZ23" s="189"/>
      <c r="SGA23" s="189"/>
      <c r="SGB23" s="189"/>
      <c r="SGC23" s="189"/>
      <c r="SGD23" s="189"/>
      <c r="SGE23" s="189"/>
      <c r="SGF23" s="189"/>
      <c r="SGG23" s="189"/>
      <c r="SGH23" s="189"/>
      <c r="SGI23" s="189"/>
      <c r="SGJ23" s="189"/>
      <c r="SGK23" s="189"/>
      <c r="SGL23" s="189"/>
      <c r="SGM23" s="189"/>
      <c r="SGN23" s="189"/>
      <c r="SGO23" s="189"/>
      <c r="SGP23" s="189"/>
      <c r="SGQ23" s="189"/>
      <c r="SGR23" s="189"/>
      <c r="SGS23" s="189"/>
      <c r="SGT23" s="189"/>
      <c r="SGU23" s="189"/>
      <c r="SGV23" s="189"/>
      <c r="SGW23" s="189"/>
      <c r="SGX23" s="189"/>
      <c r="SGY23" s="189"/>
      <c r="SGZ23" s="189"/>
      <c r="SHA23" s="189"/>
      <c r="SHB23" s="189"/>
      <c r="SHC23" s="189"/>
      <c r="SHD23" s="189"/>
      <c r="SHE23" s="189"/>
      <c r="SHF23" s="189"/>
      <c r="SHG23" s="189"/>
      <c r="SHH23" s="189"/>
      <c r="SHI23" s="189"/>
      <c r="SHJ23" s="189"/>
      <c r="SHK23" s="189"/>
      <c r="SHL23" s="189"/>
      <c r="SHM23" s="189"/>
      <c r="SHN23" s="189"/>
      <c r="SHO23" s="189"/>
      <c r="SHP23" s="189"/>
      <c r="SHQ23" s="189"/>
      <c r="SHR23" s="189"/>
      <c r="SHS23" s="189"/>
      <c r="SHT23" s="189"/>
      <c r="SHU23" s="189"/>
      <c r="SHV23" s="189"/>
      <c r="SHW23" s="189"/>
      <c r="SHX23" s="189"/>
      <c r="SHY23" s="189"/>
      <c r="SHZ23" s="189"/>
      <c r="SIA23" s="189"/>
      <c r="SIB23" s="189"/>
      <c r="SIC23" s="189"/>
      <c r="SID23" s="189"/>
      <c r="SIE23" s="189"/>
      <c r="SIF23" s="189"/>
      <c r="SIG23" s="189"/>
      <c r="SIH23" s="189"/>
      <c r="SII23" s="189"/>
      <c r="SIJ23" s="189"/>
      <c r="SIK23" s="189"/>
      <c r="SIL23" s="189"/>
      <c r="SIM23" s="189"/>
      <c r="SIN23" s="189"/>
      <c r="SIO23" s="189"/>
      <c r="SIP23" s="189"/>
      <c r="SIQ23" s="189"/>
      <c r="SIR23" s="189"/>
      <c r="SIS23" s="189"/>
      <c r="SIT23" s="189"/>
      <c r="SIU23" s="189"/>
      <c r="SIV23" s="189"/>
      <c r="SIW23" s="189"/>
      <c r="SIX23" s="189"/>
      <c r="SIY23" s="189"/>
      <c r="SIZ23" s="189"/>
      <c r="SJA23" s="189"/>
      <c r="SJB23" s="189"/>
      <c r="SJC23" s="189"/>
      <c r="SJD23" s="189"/>
      <c r="SJE23" s="189"/>
      <c r="SJF23" s="189"/>
      <c r="SJG23" s="189"/>
      <c r="SJH23" s="189"/>
      <c r="SJI23" s="189"/>
      <c r="SJJ23" s="189"/>
      <c r="SJK23" s="189"/>
      <c r="SJL23" s="189"/>
      <c r="SJM23" s="189"/>
      <c r="SJN23" s="189"/>
      <c r="SJO23" s="189"/>
      <c r="SJP23" s="189"/>
      <c r="SJQ23" s="189"/>
      <c r="SJR23" s="189"/>
      <c r="SJS23" s="189"/>
      <c r="SJT23" s="189"/>
      <c r="SJU23" s="189"/>
      <c r="SJV23" s="189"/>
      <c r="SJW23" s="189"/>
      <c r="SJX23" s="189"/>
      <c r="SJY23" s="189"/>
      <c r="SJZ23" s="189"/>
      <c r="SKA23" s="189"/>
      <c r="SKB23" s="189"/>
      <c r="SKC23" s="189"/>
      <c r="SKD23" s="189"/>
      <c r="SKE23" s="189"/>
      <c r="SKF23" s="189"/>
      <c r="SKG23" s="189"/>
      <c r="SKH23" s="189"/>
      <c r="SKI23" s="189"/>
      <c r="SKJ23" s="189"/>
      <c r="SKK23" s="189"/>
      <c r="SKL23" s="189"/>
      <c r="SKM23" s="189"/>
      <c r="SKN23" s="189"/>
      <c r="SKO23" s="189"/>
      <c r="SKP23" s="189"/>
      <c r="SKQ23" s="189"/>
      <c r="SKR23" s="189"/>
      <c r="SKS23" s="189"/>
      <c r="SKT23" s="189"/>
      <c r="SKU23" s="189"/>
      <c r="SKV23" s="189"/>
      <c r="SKW23" s="189"/>
      <c r="SKX23" s="189"/>
      <c r="SKY23" s="189"/>
      <c r="SKZ23" s="189"/>
      <c r="SLA23" s="189"/>
      <c r="SLB23" s="189"/>
      <c r="SLC23" s="189"/>
      <c r="SLD23" s="189"/>
      <c r="SLE23" s="189"/>
      <c r="SLF23" s="189"/>
      <c r="SLG23" s="189"/>
      <c r="SLH23" s="189"/>
      <c r="SLI23" s="189"/>
      <c r="SLJ23" s="189"/>
      <c r="SLK23" s="189"/>
      <c r="SLL23" s="189"/>
      <c r="SLM23" s="189"/>
      <c r="SLN23" s="189"/>
      <c r="SLO23" s="189"/>
      <c r="SLP23" s="189"/>
      <c r="SLQ23" s="189"/>
      <c r="SLR23" s="189"/>
      <c r="SLS23" s="189"/>
      <c r="SLT23" s="189"/>
      <c r="SLU23" s="189"/>
      <c r="SLV23" s="189"/>
      <c r="SLW23" s="189"/>
      <c r="SLX23" s="189"/>
      <c r="SLY23" s="189"/>
      <c r="SLZ23" s="189"/>
      <c r="SMA23" s="189"/>
      <c r="SMB23" s="189"/>
      <c r="SMC23" s="189"/>
      <c r="SMD23" s="189"/>
      <c r="SME23" s="189"/>
      <c r="SMF23" s="189"/>
      <c r="SMG23" s="189"/>
      <c r="SMH23" s="189"/>
      <c r="SMI23" s="189"/>
      <c r="SMJ23" s="189"/>
      <c r="SMK23" s="189"/>
      <c r="SML23" s="189"/>
      <c r="SMM23" s="189"/>
      <c r="SMN23" s="189"/>
      <c r="SMO23" s="189"/>
      <c r="SMP23" s="189"/>
      <c r="SMQ23" s="189"/>
      <c r="SMR23" s="189"/>
      <c r="SMS23" s="189"/>
      <c r="SMT23" s="189"/>
      <c r="SMU23" s="189"/>
      <c r="SMV23" s="189"/>
      <c r="SMW23" s="189"/>
      <c r="SMX23" s="189"/>
      <c r="SMY23" s="189"/>
      <c r="SMZ23" s="189"/>
      <c r="SNA23" s="189"/>
      <c r="SNB23" s="189"/>
      <c r="SNC23" s="189"/>
      <c r="SND23" s="189"/>
      <c r="SNE23" s="189"/>
      <c r="SNF23" s="189"/>
      <c r="SNG23" s="189"/>
      <c r="SNH23" s="189"/>
      <c r="SNI23" s="189"/>
      <c r="SNJ23" s="189"/>
      <c r="SNK23" s="189"/>
      <c r="SNL23" s="189"/>
      <c r="SNM23" s="189"/>
      <c r="SNN23" s="189"/>
      <c r="SNO23" s="189"/>
      <c r="SNP23" s="189"/>
      <c r="SNQ23" s="189"/>
      <c r="SNR23" s="189"/>
      <c r="SNS23" s="189"/>
      <c r="SNT23" s="189"/>
      <c r="SNU23" s="189"/>
      <c r="SNV23" s="189"/>
      <c r="SNW23" s="189"/>
      <c r="SNX23" s="189"/>
      <c r="SNY23" s="189"/>
      <c r="SNZ23" s="189"/>
      <c r="SOA23" s="189"/>
      <c r="SOB23" s="189"/>
      <c r="SOC23" s="189"/>
      <c r="SOD23" s="189"/>
      <c r="SOE23" s="189"/>
      <c r="SOF23" s="189"/>
      <c r="SOG23" s="189"/>
      <c r="SOH23" s="189"/>
      <c r="SOI23" s="189"/>
      <c r="SOJ23" s="189"/>
      <c r="SOK23" s="189"/>
      <c r="SOL23" s="189"/>
      <c r="SOM23" s="189"/>
      <c r="SON23" s="189"/>
      <c r="SOO23" s="189"/>
      <c r="SOP23" s="189"/>
      <c r="SOQ23" s="189"/>
      <c r="SOR23" s="189"/>
      <c r="SOS23" s="189"/>
      <c r="SOT23" s="189"/>
      <c r="SOU23" s="189"/>
      <c r="SOV23" s="189"/>
      <c r="SOW23" s="189"/>
      <c r="SOX23" s="189"/>
      <c r="SOY23" s="189"/>
      <c r="SOZ23" s="189"/>
      <c r="SPA23" s="189"/>
      <c r="SPB23" s="189"/>
      <c r="SPC23" s="189"/>
      <c r="SPD23" s="189"/>
      <c r="SPE23" s="189"/>
      <c r="SPF23" s="189"/>
      <c r="SPG23" s="189"/>
      <c r="SPH23" s="189"/>
      <c r="SPI23" s="189"/>
      <c r="SPJ23" s="189"/>
      <c r="SPK23" s="189"/>
      <c r="SPL23" s="189"/>
      <c r="SPM23" s="189"/>
      <c r="SPN23" s="189"/>
      <c r="SPO23" s="189"/>
      <c r="SPP23" s="189"/>
      <c r="SPQ23" s="189"/>
      <c r="SPR23" s="189"/>
      <c r="SPS23" s="189"/>
      <c r="SPT23" s="189"/>
      <c r="SPU23" s="189"/>
      <c r="SPV23" s="189"/>
      <c r="SPW23" s="189"/>
      <c r="SPX23" s="189"/>
      <c r="SPY23" s="189"/>
      <c r="SPZ23" s="189"/>
      <c r="SQA23" s="189"/>
      <c r="SQB23" s="189"/>
      <c r="SQC23" s="189"/>
      <c r="SQD23" s="189"/>
      <c r="SQE23" s="189"/>
      <c r="SQF23" s="189"/>
      <c r="SQG23" s="189"/>
      <c r="SQH23" s="189"/>
      <c r="SQI23" s="189"/>
      <c r="SQJ23" s="189"/>
      <c r="SQK23" s="189"/>
      <c r="SQL23" s="189"/>
      <c r="SQM23" s="189"/>
      <c r="SQN23" s="189"/>
      <c r="SQO23" s="189"/>
      <c r="SQP23" s="189"/>
      <c r="SQQ23" s="189"/>
      <c r="SQR23" s="189"/>
      <c r="SQS23" s="189"/>
      <c r="SQT23" s="189"/>
      <c r="SQU23" s="189"/>
      <c r="SQV23" s="189"/>
      <c r="SQW23" s="189"/>
      <c r="SQX23" s="189"/>
      <c r="SQY23" s="189"/>
      <c r="SQZ23" s="189"/>
      <c r="SRA23" s="189"/>
      <c r="SRB23" s="189"/>
      <c r="SRC23" s="189"/>
      <c r="SRD23" s="189"/>
      <c r="SRE23" s="189"/>
      <c r="SRF23" s="189"/>
      <c r="SRG23" s="189"/>
      <c r="SRH23" s="189"/>
      <c r="SRI23" s="189"/>
      <c r="SRJ23" s="189"/>
      <c r="SRK23" s="189"/>
      <c r="SRL23" s="189"/>
      <c r="SRM23" s="189"/>
      <c r="SRN23" s="189"/>
      <c r="SRO23" s="189"/>
      <c r="SRP23" s="189"/>
      <c r="SRQ23" s="189"/>
      <c r="SRR23" s="189"/>
      <c r="SRS23" s="189"/>
      <c r="SRT23" s="189"/>
      <c r="SRU23" s="189"/>
      <c r="SRV23" s="189"/>
      <c r="SRW23" s="189"/>
      <c r="SRX23" s="189"/>
      <c r="SRY23" s="189"/>
      <c r="SRZ23" s="189"/>
      <c r="SSA23" s="189"/>
      <c r="SSB23" s="189"/>
      <c r="SSC23" s="189"/>
      <c r="SSD23" s="189"/>
      <c r="SSE23" s="189"/>
      <c r="SSF23" s="189"/>
      <c r="SSG23" s="189"/>
      <c r="SSH23" s="189"/>
      <c r="SSI23" s="189"/>
      <c r="SSJ23" s="189"/>
      <c r="SSK23" s="189"/>
      <c r="SSL23" s="189"/>
      <c r="SSM23" s="189"/>
      <c r="SSN23" s="189"/>
      <c r="SSO23" s="189"/>
      <c r="SSP23" s="189"/>
      <c r="SSQ23" s="189"/>
      <c r="SSR23" s="189"/>
      <c r="SSS23" s="189"/>
      <c r="SST23" s="189"/>
      <c r="SSU23" s="189"/>
      <c r="SSV23" s="189"/>
      <c r="SSW23" s="189"/>
      <c r="SSX23" s="189"/>
      <c r="SSY23" s="189"/>
      <c r="SSZ23" s="189"/>
      <c r="STA23" s="189"/>
      <c r="STB23" s="189"/>
      <c r="STC23" s="189"/>
      <c r="STD23" s="189"/>
      <c r="STE23" s="189"/>
      <c r="STF23" s="189"/>
      <c r="STG23" s="189"/>
      <c r="STH23" s="189"/>
      <c r="STI23" s="189"/>
      <c r="STJ23" s="189"/>
      <c r="STK23" s="189"/>
      <c r="STL23" s="189"/>
      <c r="STM23" s="189"/>
      <c r="STN23" s="189"/>
      <c r="STO23" s="189"/>
      <c r="STP23" s="189"/>
      <c r="STQ23" s="189"/>
      <c r="STR23" s="189"/>
      <c r="STS23" s="189"/>
      <c r="STT23" s="189"/>
      <c r="STU23" s="189"/>
      <c r="STV23" s="189"/>
      <c r="STW23" s="189"/>
      <c r="STX23" s="189"/>
      <c r="STY23" s="189"/>
      <c r="STZ23" s="189"/>
      <c r="SUA23" s="189"/>
      <c r="SUB23" s="189"/>
      <c r="SUC23" s="189"/>
      <c r="SUD23" s="189"/>
      <c r="SUE23" s="189"/>
      <c r="SUF23" s="189"/>
      <c r="SUG23" s="189"/>
      <c r="SUH23" s="189"/>
      <c r="SUI23" s="189"/>
      <c r="SUJ23" s="189"/>
      <c r="SUK23" s="189"/>
      <c r="SUL23" s="189"/>
      <c r="SUM23" s="189"/>
      <c r="SUN23" s="189"/>
      <c r="SUO23" s="189"/>
      <c r="SUP23" s="189"/>
      <c r="SUQ23" s="189"/>
      <c r="SUR23" s="189"/>
      <c r="SUS23" s="189"/>
      <c r="SUT23" s="189"/>
      <c r="SUU23" s="189"/>
      <c r="SUV23" s="189"/>
      <c r="SUW23" s="189"/>
      <c r="SUX23" s="189"/>
      <c r="SUY23" s="189"/>
      <c r="SUZ23" s="189"/>
      <c r="SVA23" s="189"/>
      <c r="SVB23" s="189"/>
      <c r="SVC23" s="189"/>
      <c r="SVD23" s="189"/>
      <c r="SVE23" s="189"/>
      <c r="SVF23" s="189"/>
      <c r="SVG23" s="189"/>
      <c r="SVH23" s="189"/>
      <c r="SVI23" s="189"/>
      <c r="SVJ23" s="189"/>
      <c r="SVK23" s="189"/>
      <c r="SVL23" s="189"/>
      <c r="SVM23" s="189"/>
      <c r="SVN23" s="189"/>
      <c r="SVO23" s="189"/>
      <c r="SVP23" s="189"/>
      <c r="SVQ23" s="189"/>
      <c r="SVR23" s="189"/>
      <c r="SVS23" s="189"/>
      <c r="SVT23" s="189"/>
      <c r="SVU23" s="189"/>
      <c r="SVV23" s="189"/>
      <c r="SVW23" s="189"/>
      <c r="SVX23" s="189"/>
      <c r="SVY23" s="189"/>
      <c r="SVZ23" s="189"/>
      <c r="SWA23" s="189"/>
      <c r="SWB23" s="189"/>
      <c r="SWC23" s="189"/>
      <c r="SWD23" s="189"/>
      <c r="SWE23" s="189"/>
      <c r="SWF23" s="189"/>
      <c r="SWG23" s="189"/>
      <c r="SWH23" s="189"/>
      <c r="SWI23" s="189"/>
      <c r="SWJ23" s="189"/>
      <c r="SWK23" s="189"/>
      <c r="SWL23" s="189"/>
      <c r="SWM23" s="189"/>
      <c r="SWN23" s="189"/>
      <c r="SWO23" s="189"/>
      <c r="SWP23" s="189"/>
      <c r="SWQ23" s="189"/>
      <c r="SWR23" s="189"/>
      <c r="SWS23" s="189"/>
      <c r="SWT23" s="189"/>
      <c r="SWU23" s="189"/>
      <c r="SWV23" s="189"/>
      <c r="SWW23" s="189"/>
      <c r="SWX23" s="189"/>
      <c r="SWY23" s="189"/>
      <c r="SWZ23" s="189"/>
      <c r="SXA23" s="189"/>
      <c r="SXB23" s="189"/>
      <c r="SXC23" s="189"/>
      <c r="SXD23" s="189"/>
      <c r="SXE23" s="189"/>
      <c r="SXF23" s="189"/>
      <c r="SXG23" s="189"/>
      <c r="SXH23" s="189"/>
      <c r="SXI23" s="189"/>
      <c r="SXJ23" s="189"/>
      <c r="SXK23" s="189"/>
      <c r="SXL23" s="189"/>
      <c r="SXM23" s="189"/>
      <c r="SXN23" s="189"/>
      <c r="SXO23" s="189"/>
      <c r="SXP23" s="189"/>
      <c r="SXQ23" s="189"/>
      <c r="SXR23" s="189"/>
      <c r="SXS23" s="189"/>
      <c r="SXT23" s="189"/>
      <c r="SXU23" s="189"/>
      <c r="SXV23" s="189"/>
      <c r="SXW23" s="189"/>
      <c r="SXX23" s="189"/>
      <c r="SXY23" s="189"/>
      <c r="SXZ23" s="189"/>
      <c r="SYA23" s="189"/>
      <c r="SYB23" s="189"/>
      <c r="SYC23" s="189"/>
      <c r="SYD23" s="189"/>
      <c r="SYE23" s="189"/>
      <c r="SYF23" s="189"/>
      <c r="SYG23" s="189"/>
      <c r="SYH23" s="189"/>
      <c r="SYI23" s="189"/>
      <c r="SYJ23" s="189"/>
      <c r="SYK23" s="189"/>
      <c r="SYL23" s="189"/>
      <c r="SYM23" s="189"/>
      <c r="SYN23" s="189"/>
      <c r="SYO23" s="189"/>
      <c r="SYP23" s="189"/>
      <c r="SYQ23" s="189"/>
      <c r="SYR23" s="189"/>
      <c r="SYS23" s="189"/>
      <c r="SYT23" s="189"/>
      <c r="SYU23" s="189"/>
      <c r="SYV23" s="189"/>
      <c r="SYW23" s="189"/>
      <c r="SYX23" s="189"/>
      <c r="SYY23" s="189"/>
      <c r="SYZ23" s="189"/>
      <c r="SZA23" s="189"/>
      <c r="SZB23" s="189"/>
      <c r="SZC23" s="189"/>
      <c r="SZD23" s="189"/>
      <c r="SZE23" s="189"/>
      <c r="SZF23" s="189"/>
      <c r="SZG23" s="189"/>
      <c r="SZH23" s="189"/>
      <c r="SZI23" s="189"/>
      <c r="SZJ23" s="189"/>
      <c r="SZK23" s="189"/>
      <c r="SZL23" s="189"/>
      <c r="SZM23" s="189"/>
      <c r="SZN23" s="189"/>
      <c r="SZO23" s="189"/>
      <c r="SZP23" s="189"/>
      <c r="SZQ23" s="189"/>
      <c r="SZR23" s="189"/>
      <c r="SZS23" s="189"/>
      <c r="SZT23" s="189"/>
      <c r="SZU23" s="189"/>
      <c r="SZV23" s="189"/>
      <c r="SZW23" s="189"/>
      <c r="SZX23" s="189"/>
      <c r="SZY23" s="189"/>
      <c r="SZZ23" s="189"/>
      <c r="TAA23" s="189"/>
      <c r="TAB23" s="189"/>
      <c r="TAC23" s="189"/>
      <c r="TAD23" s="189"/>
      <c r="TAE23" s="189"/>
      <c r="TAF23" s="189"/>
      <c r="TAG23" s="189"/>
      <c r="TAH23" s="189"/>
      <c r="TAI23" s="189"/>
      <c r="TAJ23" s="189"/>
      <c r="TAK23" s="189"/>
      <c r="TAL23" s="189"/>
      <c r="TAM23" s="189"/>
      <c r="TAN23" s="189"/>
      <c r="TAO23" s="189"/>
      <c r="TAP23" s="189"/>
      <c r="TAQ23" s="189"/>
      <c r="TAR23" s="189"/>
      <c r="TAS23" s="189"/>
      <c r="TAT23" s="189"/>
      <c r="TAU23" s="189"/>
      <c r="TAV23" s="189"/>
      <c r="TAW23" s="189"/>
      <c r="TAX23" s="189"/>
      <c r="TAY23" s="189"/>
      <c r="TAZ23" s="189"/>
      <c r="TBA23" s="189"/>
      <c r="TBB23" s="189"/>
      <c r="TBC23" s="189"/>
      <c r="TBD23" s="189"/>
      <c r="TBE23" s="189"/>
      <c r="TBF23" s="189"/>
      <c r="TBG23" s="189"/>
      <c r="TBH23" s="189"/>
      <c r="TBI23" s="189"/>
      <c r="TBJ23" s="189"/>
      <c r="TBK23" s="189"/>
      <c r="TBL23" s="189"/>
      <c r="TBM23" s="189"/>
      <c r="TBN23" s="189"/>
      <c r="TBO23" s="189"/>
      <c r="TBP23" s="189"/>
      <c r="TBQ23" s="189"/>
      <c r="TBR23" s="189"/>
      <c r="TBS23" s="189"/>
      <c r="TBT23" s="189"/>
      <c r="TBU23" s="189"/>
      <c r="TBV23" s="189"/>
      <c r="TBW23" s="189"/>
      <c r="TBX23" s="189"/>
      <c r="TBY23" s="189"/>
      <c r="TBZ23" s="189"/>
      <c r="TCA23" s="189"/>
      <c r="TCB23" s="189"/>
      <c r="TCC23" s="189"/>
      <c r="TCD23" s="189"/>
      <c r="TCE23" s="189"/>
      <c r="TCF23" s="189"/>
      <c r="TCG23" s="189"/>
      <c r="TCH23" s="189"/>
      <c r="TCI23" s="189"/>
      <c r="TCJ23" s="189"/>
      <c r="TCK23" s="189"/>
      <c r="TCL23" s="189"/>
      <c r="TCM23" s="189"/>
      <c r="TCN23" s="189"/>
      <c r="TCO23" s="189"/>
      <c r="TCP23" s="189"/>
      <c r="TCQ23" s="189"/>
      <c r="TCR23" s="189"/>
      <c r="TCS23" s="189"/>
      <c r="TCT23" s="189"/>
      <c r="TCU23" s="189"/>
      <c r="TCV23" s="189"/>
      <c r="TCW23" s="189"/>
      <c r="TCX23" s="189"/>
      <c r="TCY23" s="189"/>
      <c r="TCZ23" s="189"/>
      <c r="TDA23" s="189"/>
      <c r="TDB23" s="189"/>
      <c r="TDC23" s="189"/>
      <c r="TDD23" s="189"/>
      <c r="TDE23" s="189"/>
      <c r="TDF23" s="189"/>
      <c r="TDG23" s="189"/>
      <c r="TDH23" s="189"/>
      <c r="TDI23" s="189"/>
      <c r="TDJ23" s="189"/>
      <c r="TDK23" s="189"/>
      <c r="TDL23" s="189"/>
      <c r="TDM23" s="189"/>
      <c r="TDN23" s="189"/>
      <c r="TDO23" s="189"/>
      <c r="TDP23" s="189"/>
      <c r="TDQ23" s="189"/>
      <c r="TDR23" s="189"/>
      <c r="TDS23" s="189"/>
      <c r="TDT23" s="189"/>
      <c r="TDU23" s="189"/>
      <c r="TDV23" s="189"/>
      <c r="TDW23" s="189"/>
      <c r="TDX23" s="189"/>
      <c r="TDY23" s="189"/>
      <c r="TDZ23" s="189"/>
      <c r="TEA23" s="189"/>
      <c r="TEB23" s="189"/>
      <c r="TEC23" s="189"/>
      <c r="TED23" s="189"/>
      <c r="TEE23" s="189"/>
      <c r="TEF23" s="189"/>
      <c r="TEG23" s="189"/>
      <c r="TEH23" s="189"/>
      <c r="TEI23" s="189"/>
      <c r="TEJ23" s="189"/>
      <c r="TEK23" s="189"/>
      <c r="TEL23" s="189"/>
      <c r="TEM23" s="189"/>
      <c r="TEN23" s="189"/>
      <c r="TEO23" s="189"/>
      <c r="TEP23" s="189"/>
      <c r="TEQ23" s="189"/>
      <c r="TER23" s="189"/>
      <c r="TES23" s="189"/>
      <c r="TET23" s="189"/>
      <c r="TEU23" s="189"/>
      <c r="TEV23" s="189"/>
      <c r="TEW23" s="189"/>
      <c r="TEX23" s="189"/>
      <c r="TEY23" s="189"/>
      <c r="TEZ23" s="189"/>
      <c r="TFA23" s="189"/>
      <c r="TFB23" s="189"/>
      <c r="TFC23" s="189"/>
      <c r="TFD23" s="189"/>
      <c r="TFE23" s="189"/>
      <c r="TFF23" s="189"/>
      <c r="TFG23" s="189"/>
      <c r="TFH23" s="189"/>
      <c r="TFI23" s="189"/>
      <c r="TFJ23" s="189"/>
      <c r="TFK23" s="189"/>
      <c r="TFL23" s="189"/>
      <c r="TFM23" s="189"/>
      <c r="TFN23" s="189"/>
      <c r="TFO23" s="189"/>
      <c r="TFP23" s="189"/>
      <c r="TFQ23" s="189"/>
      <c r="TFR23" s="189"/>
      <c r="TFS23" s="189"/>
      <c r="TFT23" s="189"/>
      <c r="TFU23" s="189"/>
      <c r="TFV23" s="189"/>
      <c r="TFW23" s="189"/>
      <c r="TFX23" s="189"/>
      <c r="TFY23" s="189"/>
      <c r="TFZ23" s="189"/>
      <c r="TGA23" s="189"/>
      <c r="TGB23" s="189"/>
      <c r="TGC23" s="189"/>
      <c r="TGD23" s="189"/>
      <c r="TGE23" s="189"/>
      <c r="TGF23" s="189"/>
      <c r="TGG23" s="189"/>
      <c r="TGH23" s="189"/>
      <c r="TGI23" s="189"/>
      <c r="TGJ23" s="189"/>
      <c r="TGK23" s="189"/>
      <c r="TGL23" s="189"/>
      <c r="TGM23" s="189"/>
      <c r="TGN23" s="189"/>
      <c r="TGO23" s="189"/>
      <c r="TGP23" s="189"/>
      <c r="TGQ23" s="189"/>
      <c r="TGR23" s="189"/>
      <c r="TGS23" s="189"/>
      <c r="TGT23" s="189"/>
      <c r="TGU23" s="189"/>
      <c r="TGV23" s="189"/>
      <c r="TGW23" s="189"/>
      <c r="TGX23" s="189"/>
      <c r="TGY23" s="189"/>
      <c r="TGZ23" s="189"/>
      <c r="THA23" s="189"/>
      <c r="THB23" s="189"/>
      <c r="THC23" s="189"/>
      <c r="THD23" s="189"/>
      <c r="THE23" s="189"/>
      <c r="THF23" s="189"/>
      <c r="THG23" s="189"/>
      <c r="THH23" s="189"/>
      <c r="THI23" s="189"/>
      <c r="THJ23" s="189"/>
      <c r="THK23" s="189"/>
      <c r="THL23" s="189"/>
      <c r="THM23" s="189"/>
      <c r="THN23" s="189"/>
      <c r="THO23" s="189"/>
      <c r="THP23" s="189"/>
      <c r="THQ23" s="189"/>
      <c r="THR23" s="189"/>
      <c r="THS23" s="189"/>
      <c r="THT23" s="189"/>
      <c r="THU23" s="189"/>
      <c r="THV23" s="189"/>
      <c r="THW23" s="189"/>
      <c r="THX23" s="189"/>
      <c r="THY23" s="189"/>
      <c r="THZ23" s="189"/>
      <c r="TIA23" s="189"/>
      <c r="TIB23" s="189"/>
      <c r="TIC23" s="189"/>
      <c r="TID23" s="189"/>
      <c r="TIE23" s="189"/>
      <c r="TIF23" s="189"/>
      <c r="TIG23" s="189"/>
      <c r="TIH23" s="189"/>
      <c r="TII23" s="189"/>
      <c r="TIJ23" s="189"/>
      <c r="TIK23" s="189"/>
      <c r="TIL23" s="189"/>
      <c r="TIM23" s="189"/>
      <c r="TIN23" s="189"/>
      <c r="TIO23" s="189"/>
      <c r="TIP23" s="189"/>
      <c r="TIQ23" s="189"/>
      <c r="TIR23" s="189"/>
      <c r="TIS23" s="189"/>
      <c r="TIT23" s="189"/>
      <c r="TIU23" s="189"/>
      <c r="TIV23" s="189"/>
      <c r="TIW23" s="189"/>
      <c r="TIX23" s="189"/>
      <c r="TIY23" s="189"/>
      <c r="TIZ23" s="189"/>
      <c r="TJA23" s="189"/>
      <c r="TJB23" s="189"/>
      <c r="TJC23" s="189"/>
      <c r="TJD23" s="189"/>
      <c r="TJE23" s="189"/>
      <c r="TJF23" s="189"/>
      <c r="TJG23" s="189"/>
      <c r="TJH23" s="189"/>
      <c r="TJI23" s="189"/>
      <c r="TJJ23" s="189"/>
      <c r="TJK23" s="189"/>
      <c r="TJL23" s="189"/>
      <c r="TJM23" s="189"/>
      <c r="TJN23" s="189"/>
      <c r="TJO23" s="189"/>
      <c r="TJP23" s="189"/>
      <c r="TJQ23" s="189"/>
      <c r="TJR23" s="189"/>
      <c r="TJS23" s="189"/>
      <c r="TJT23" s="189"/>
      <c r="TJU23" s="189"/>
      <c r="TJV23" s="189"/>
      <c r="TJW23" s="189"/>
      <c r="TJX23" s="189"/>
      <c r="TJY23" s="189"/>
      <c r="TJZ23" s="189"/>
      <c r="TKA23" s="189"/>
      <c r="TKB23" s="189"/>
      <c r="TKC23" s="189"/>
      <c r="TKD23" s="189"/>
      <c r="TKE23" s="189"/>
      <c r="TKF23" s="189"/>
      <c r="TKG23" s="189"/>
      <c r="TKH23" s="189"/>
      <c r="TKI23" s="189"/>
      <c r="TKJ23" s="189"/>
      <c r="TKK23" s="189"/>
      <c r="TKL23" s="189"/>
      <c r="TKM23" s="189"/>
      <c r="TKN23" s="189"/>
      <c r="TKO23" s="189"/>
      <c r="TKP23" s="189"/>
      <c r="TKQ23" s="189"/>
      <c r="TKR23" s="189"/>
      <c r="TKS23" s="189"/>
      <c r="TKT23" s="189"/>
      <c r="TKU23" s="189"/>
      <c r="TKV23" s="189"/>
      <c r="TKW23" s="189"/>
      <c r="TKX23" s="189"/>
      <c r="TKY23" s="189"/>
      <c r="TKZ23" s="189"/>
      <c r="TLA23" s="189"/>
      <c r="TLB23" s="189"/>
      <c r="TLC23" s="189"/>
      <c r="TLD23" s="189"/>
      <c r="TLE23" s="189"/>
      <c r="TLF23" s="189"/>
      <c r="TLG23" s="189"/>
      <c r="TLH23" s="189"/>
      <c r="TLI23" s="189"/>
      <c r="TLJ23" s="189"/>
      <c r="TLK23" s="189"/>
      <c r="TLL23" s="189"/>
      <c r="TLM23" s="189"/>
      <c r="TLN23" s="189"/>
      <c r="TLO23" s="189"/>
      <c r="TLP23" s="189"/>
      <c r="TLQ23" s="189"/>
      <c r="TLR23" s="189"/>
      <c r="TLS23" s="189"/>
      <c r="TLT23" s="189"/>
      <c r="TLU23" s="189"/>
      <c r="TLV23" s="189"/>
      <c r="TLW23" s="189"/>
      <c r="TLX23" s="189"/>
      <c r="TLY23" s="189"/>
      <c r="TLZ23" s="189"/>
      <c r="TMA23" s="189"/>
      <c r="TMB23" s="189"/>
      <c r="TMC23" s="189"/>
      <c r="TMD23" s="189"/>
      <c r="TME23" s="189"/>
      <c r="TMF23" s="189"/>
      <c r="TMG23" s="189"/>
      <c r="TMH23" s="189"/>
      <c r="TMI23" s="189"/>
      <c r="TMJ23" s="189"/>
      <c r="TMK23" s="189"/>
      <c r="TML23" s="189"/>
      <c r="TMM23" s="189"/>
      <c r="TMN23" s="189"/>
      <c r="TMO23" s="189"/>
      <c r="TMP23" s="189"/>
      <c r="TMQ23" s="189"/>
      <c r="TMR23" s="189"/>
      <c r="TMS23" s="189"/>
      <c r="TMT23" s="189"/>
      <c r="TMU23" s="189"/>
      <c r="TMV23" s="189"/>
      <c r="TMW23" s="189"/>
      <c r="TMX23" s="189"/>
      <c r="TMY23" s="189"/>
      <c r="TMZ23" s="189"/>
      <c r="TNA23" s="189"/>
      <c r="TNB23" s="189"/>
      <c r="TNC23" s="189"/>
      <c r="TND23" s="189"/>
      <c r="TNE23" s="189"/>
      <c r="TNF23" s="189"/>
      <c r="TNG23" s="189"/>
      <c r="TNH23" s="189"/>
      <c r="TNI23" s="189"/>
      <c r="TNJ23" s="189"/>
      <c r="TNK23" s="189"/>
      <c r="TNL23" s="189"/>
      <c r="TNM23" s="189"/>
      <c r="TNN23" s="189"/>
      <c r="TNO23" s="189"/>
      <c r="TNP23" s="189"/>
      <c r="TNQ23" s="189"/>
      <c r="TNR23" s="189"/>
      <c r="TNS23" s="189"/>
      <c r="TNT23" s="189"/>
      <c r="TNU23" s="189"/>
      <c r="TNV23" s="189"/>
      <c r="TNW23" s="189"/>
      <c r="TNX23" s="189"/>
      <c r="TNY23" s="189"/>
      <c r="TNZ23" s="189"/>
      <c r="TOA23" s="189"/>
      <c r="TOB23" s="189"/>
      <c r="TOC23" s="189"/>
      <c r="TOD23" s="189"/>
      <c r="TOE23" s="189"/>
      <c r="TOF23" s="189"/>
      <c r="TOG23" s="189"/>
      <c r="TOH23" s="189"/>
      <c r="TOI23" s="189"/>
      <c r="TOJ23" s="189"/>
      <c r="TOK23" s="189"/>
      <c r="TOL23" s="189"/>
      <c r="TOM23" s="189"/>
      <c r="TON23" s="189"/>
      <c r="TOO23" s="189"/>
      <c r="TOP23" s="189"/>
      <c r="TOQ23" s="189"/>
      <c r="TOR23" s="189"/>
      <c r="TOS23" s="189"/>
      <c r="TOT23" s="189"/>
      <c r="TOU23" s="189"/>
      <c r="TOV23" s="189"/>
      <c r="TOW23" s="189"/>
      <c r="TOX23" s="189"/>
      <c r="TOY23" s="189"/>
      <c r="TOZ23" s="189"/>
      <c r="TPA23" s="189"/>
      <c r="TPB23" s="189"/>
      <c r="TPC23" s="189"/>
      <c r="TPD23" s="189"/>
      <c r="TPE23" s="189"/>
      <c r="TPF23" s="189"/>
      <c r="TPG23" s="189"/>
      <c r="TPH23" s="189"/>
      <c r="TPI23" s="189"/>
      <c r="TPJ23" s="189"/>
      <c r="TPK23" s="189"/>
      <c r="TPL23" s="189"/>
      <c r="TPM23" s="189"/>
      <c r="TPN23" s="189"/>
      <c r="TPO23" s="189"/>
      <c r="TPP23" s="189"/>
      <c r="TPQ23" s="189"/>
      <c r="TPR23" s="189"/>
      <c r="TPS23" s="189"/>
      <c r="TPT23" s="189"/>
      <c r="TPU23" s="189"/>
      <c r="TPV23" s="189"/>
      <c r="TPW23" s="189"/>
      <c r="TPX23" s="189"/>
      <c r="TPY23" s="189"/>
      <c r="TPZ23" s="189"/>
      <c r="TQA23" s="189"/>
      <c r="TQB23" s="189"/>
      <c r="TQC23" s="189"/>
      <c r="TQD23" s="189"/>
      <c r="TQE23" s="189"/>
      <c r="TQF23" s="189"/>
      <c r="TQG23" s="189"/>
      <c r="TQH23" s="189"/>
      <c r="TQI23" s="189"/>
      <c r="TQJ23" s="189"/>
      <c r="TQK23" s="189"/>
      <c r="TQL23" s="189"/>
      <c r="TQM23" s="189"/>
      <c r="TQN23" s="189"/>
      <c r="TQO23" s="189"/>
      <c r="TQP23" s="189"/>
      <c r="TQQ23" s="189"/>
      <c r="TQR23" s="189"/>
      <c r="TQS23" s="189"/>
      <c r="TQT23" s="189"/>
      <c r="TQU23" s="189"/>
      <c r="TQV23" s="189"/>
      <c r="TQW23" s="189"/>
      <c r="TQX23" s="189"/>
      <c r="TQY23" s="189"/>
      <c r="TQZ23" s="189"/>
      <c r="TRA23" s="189"/>
      <c r="TRB23" s="189"/>
      <c r="TRC23" s="189"/>
      <c r="TRD23" s="189"/>
      <c r="TRE23" s="189"/>
      <c r="TRF23" s="189"/>
      <c r="TRG23" s="189"/>
      <c r="TRH23" s="189"/>
      <c r="TRI23" s="189"/>
      <c r="TRJ23" s="189"/>
      <c r="TRK23" s="189"/>
      <c r="TRL23" s="189"/>
      <c r="TRM23" s="189"/>
      <c r="TRN23" s="189"/>
      <c r="TRO23" s="189"/>
      <c r="TRP23" s="189"/>
      <c r="TRQ23" s="189"/>
      <c r="TRR23" s="189"/>
      <c r="TRS23" s="189"/>
      <c r="TRT23" s="189"/>
      <c r="TRU23" s="189"/>
      <c r="TRV23" s="189"/>
      <c r="TRW23" s="189"/>
      <c r="TRX23" s="189"/>
      <c r="TRY23" s="189"/>
      <c r="TRZ23" s="189"/>
      <c r="TSA23" s="189"/>
      <c r="TSB23" s="189"/>
      <c r="TSC23" s="189"/>
      <c r="TSD23" s="189"/>
      <c r="TSE23" s="189"/>
      <c r="TSF23" s="189"/>
      <c r="TSG23" s="189"/>
      <c r="TSH23" s="189"/>
      <c r="TSI23" s="189"/>
      <c r="TSJ23" s="189"/>
      <c r="TSK23" s="189"/>
      <c r="TSL23" s="189"/>
      <c r="TSM23" s="189"/>
      <c r="TSN23" s="189"/>
      <c r="TSO23" s="189"/>
      <c r="TSP23" s="189"/>
      <c r="TSQ23" s="189"/>
      <c r="TSR23" s="189"/>
      <c r="TSS23" s="189"/>
      <c r="TST23" s="189"/>
      <c r="TSU23" s="189"/>
      <c r="TSV23" s="189"/>
      <c r="TSW23" s="189"/>
      <c r="TSX23" s="189"/>
      <c r="TSY23" s="189"/>
      <c r="TSZ23" s="189"/>
      <c r="TTA23" s="189"/>
      <c r="TTB23" s="189"/>
      <c r="TTC23" s="189"/>
      <c r="TTD23" s="189"/>
      <c r="TTE23" s="189"/>
      <c r="TTF23" s="189"/>
      <c r="TTG23" s="189"/>
      <c r="TTH23" s="189"/>
      <c r="TTI23" s="189"/>
      <c r="TTJ23" s="189"/>
      <c r="TTK23" s="189"/>
      <c r="TTL23" s="189"/>
      <c r="TTM23" s="189"/>
      <c r="TTN23" s="189"/>
      <c r="TTO23" s="189"/>
      <c r="TTP23" s="189"/>
      <c r="TTQ23" s="189"/>
      <c r="TTR23" s="189"/>
      <c r="TTS23" s="189"/>
      <c r="TTT23" s="189"/>
      <c r="TTU23" s="189"/>
      <c r="TTV23" s="189"/>
      <c r="TTW23" s="189"/>
      <c r="TTX23" s="189"/>
      <c r="TTY23" s="189"/>
      <c r="TTZ23" s="189"/>
      <c r="TUA23" s="189"/>
      <c r="TUB23" s="189"/>
      <c r="TUC23" s="189"/>
      <c r="TUD23" s="189"/>
      <c r="TUE23" s="189"/>
      <c r="TUF23" s="189"/>
      <c r="TUG23" s="189"/>
      <c r="TUH23" s="189"/>
      <c r="TUI23" s="189"/>
      <c r="TUJ23" s="189"/>
      <c r="TUK23" s="189"/>
      <c r="TUL23" s="189"/>
      <c r="TUM23" s="189"/>
      <c r="TUN23" s="189"/>
      <c r="TUO23" s="189"/>
      <c r="TUP23" s="189"/>
      <c r="TUQ23" s="189"/>
      <c r="TUR23" s="189"/>
      <c r="TUS23" s="189"/>
      <c r="TUT23" s="189"/>
      <c r="TUU23" s="189"/>
      <c r="TUV23" s="189"/>
      <c r="TUW23" s="189"/>
      <c r="TUX23" s="189"/>
      <c r="TUY23" s="189"/>
      <c r="TUZ23" s="189"/>
      <c r="TVA23" s="189"/>
      <c r="TVB23" s="189"/>
      <c r="TVC23" s="189"/>
      <c r="TVD23" s="189"/>
      <c r="TVE23" s="189"/>
      <c r="TVF23" s="189"/>
      <c r="TVG23" s="189"/>
      <c r="TVH23" s="189"/>
      <c r="TVI23" s="189"/>
      <c r="TVJ23" s="189"/>
      <c r="TVK23" s="189"/>
      <c r="TVL23" s="189"/>
      <c r="TVM23" s="189"/>
      <c r="TVN23" s="189"/>
      <c r="TVO23" s="189"/>
      <c r="TVP23" s="189"/>
      <c r="TVQ23" s="189"/>
      <c r="TVR23" s="189"/>
      <c r="TVS23" s="189"/>
      <c r="TVT23" s="189"/>
      <c r="TVU23" s="189"/>
      <c r="TVV23" s="189"/>
      <c r="TVW23" s="189"/>
      <c r="TVX23" s="189"/>
      <c r="TVY23" s="189"/>
      <c r="TVZ23" s="189"/>
      <c r="TWA23" s="189"/>
      <c r="TWB23" s="189"/>
      <c r="TWC23" s="189"/>
      <c r="TWD23" s="189"/>
      <c r="TWE23" s="189"/>
      <c r="TWF23" s="189"/>
      <c r="TWG23" s="189"/>
      <c r="TWH23" s="189"/>
      <c r="TWI23" s="189"/>
      <c r="TWJ23" s="189"/>
      <c r="TWK23" s="189"/>
      <c r="TWL23" s="189"/>
      <c r="TWM23" s="189"/>
      <c r="TWN23" s="189"/>
      <c r="TWO23" s="189"/>
      <c r="TWP23" s="189"/>
      <c r="TWQ23" s="189"/>
      <c r="TWR23" s="189"/>
      <c r="TWS23" s="189"/>
      <c r="TWT23" s="189"/>
      <c r="TWU23" s="189"/>
      <c r="TWV23" s="189"/>
      <c r="TWW23" s="189"/>
      <c r="TWX23" s="189"/>
      <c r="TWY23" s="189"/>
      <c r="TWZ23" s="189"/>
      <c r="TXA23" s="189"/>
      <c r="TXB23" s="189"/>
      <c r="TXC23" s="189"/>
      <c r="TXD23" s="189"/>
      <c r="TXE23" s="189"/>
      <c r="TXF23" s="189"/>
      <c r="TXG23" s="189"/>
      <c r="TXH23" s="189"/>
      <c r="TXI23" s="189"/>
      <c r="TXJ23" s="189"/>
      <c r="TXK23" s="189"/>
      <c r="TXL23" s="189"/>
      <c r="TXM23" s="189"/>
      <c r="TXN23" s="189"/>
      <c r="TXO23" s="189"/>
      <c r="TXP23" s="189"/>
      <c r="TXQ23" s="189"/>
      <c r="TXR23" s="189"/>
      <c r="TXS23" s="189"/>
      <c r="TXT23" s="189"/>
      <c r="TXU23" s="189"/>
      <c r="TXV23" s="189"/>
      <c r="TXW23" s="189"/>
      <c r="TXX23" s="189"/>
      <c r="TXY23" s="189"/>
      <c r="TXZ23" s="189"/>
      <c r="TYA23" s="189"/>
      <c r="TYB23" s="189"/>
      <c r="TYC23" s="189"/>
      <c r="TYD23" s="189"/>
      <c r="TYE23" s="189"/>
      <c r="TYF23" s="189"/>
      <c r="TYG23" s="189"/>
      <c r="TYH23" s="189"/>
      <c r="TYI23" s="189"/>
      <c r="TYJ23" s="189"/>
      <c r="TYK23" s="189"/>
      <c r="TYL23" s="189"/>
      <c r="TYM23" s="189"/>
      <c r="TYN23" s="189"/>
      <c r="TYO23" s="189"/>
      <c r="TYP23" s="189"/>
      <c r="TYQ23" s="189"/>
      <c r="TYR23" s="189"/>
      <c r="TYS23" s="189"/>
      <c r="TYT23" s="189"/>
      <c r="TYU23" s="189"/>
      <c r="TYV23" s="189"/>
      <c r="TYW23" s="189"/>
      <c r="TYX23" s="189"/>
      <c r="TYY23" s="189"/>
      <c r="TYZ23" s="189"/>
      <c r="TZA23" s="189"/>
      <c r="TZB23" s="189"/>
      <c r="TZC23" s="189"/>
      <c r="TZD23" s="189"/>
      <c r="TZE23" s="189"/>
      <c r="TZF23" s="189"/>
      <c r="TZG23" s="189"/>
      <c r="TZH23" s="189"/>
      <c r="TZI23" s="189"/>
      <c r="TZJ23" s="189"/>
      <c r="TZK23" s="189"/>
      <c r="TZL23" s="189"/>
      <c r="TZM23" s="189"/>
      <c r="TZN23" s="189"/>
      <c r="TZO23" s="189"/>
      <c r="TZP23" s="189"/>
      <c r="TZQ23" s="189"/>
      <c r="TZR23" s="189"/>
      <c r="TZS23" s="189"/>
      <c r="TZT23" s="189"/>
      <c r="TZU23" s="189"/>
      <c r="TZV23" s="189"/>
      <c r="TZW23" s="189"/>
      <c r="TZX23" s="189"/>
      <c r="TZY23" s="189"/>
      <c r="TZZ23" s="189"/>
      <c r="UAA23" s="189"/>
      <c r="UAB23" s="189"/>
      <c r="UAC23" s="189"/>
      <c r="UAD23" s="189"/>
      <c r="UAE23" s="189"/>
      <c r="UAF23" s="189"/>
      <c r="UAG23" s="189"/>
      <c r="UAH23" s="189"/>
      <c r="UAI23" s="189"/>
      <c r="UAJ23" s="189"/>
      <c r="UAK23" s="189"/>
      <c r="UAL23" s="189"/>
      <c r="UAM23" s="189"/>
      <c r="UAN23" s="189"/>
      <c r="UAO23" s="189"/>
      <c r="UAP23" s="189"/>
      <c r="UAQ23" s="189"/>
      <c r="UAR23" s="189"/>
      <c r="UAS23" s="189"/>
      <c r="UAT23" s="189"/>
      <c r="UAU23" s="189"/>
      <c r="UAV23" s="189"/>
      <c r="UAW23" s="189"/>
      <c r="UAX23" s="189"/>
      <c r="UAY23" s="189"/>
      <c r="UAZ23" s="189"/>
      <c r="UBA23" s="189"/>
      <c r="UBB23" s="189"/>
      <c r="UBC23" s="189"/>
      <c r="UBD23" s="189"/>
      <c r="UBE23" s="189"/>
      <c r="UBF23" s="189"/>
      <c r="UBG23" s="189"/>
      <c r="UBH23" s="189"/>
      <c r="UBI23" s="189"/>
      <c r="UBJ23" s="189"/>
      <c r="UBK23" s="189"/>
      <c r="UBL23" s="189"/>
      <c r="UBM23" s="189"/>
      <c r="UBN23" s="189"/>
      <c r="UBO23" s="189"/>
      <c r="UBP23" s="189"/>
      <c r="UBQ23" s="189"/>
      <c r="UBR23" s="189"/>
      <c r="UBS23" s="189"/>
      <c r="UBT23" s="189"/>
      <c r="UBU23" s="189"/>
      <c r="UBV23" s="189"/>
      <c r="UBW23" s="189"/>
      <c r="UBX23" s="189"/>
      <c r="UBY23" s="189"/>
      <c r="UBZ23" s="189"/>
      <c r="UCA23" s="189"/>
      <c r="UCB23" s="189"/>
      <c r="UCC23" s="189"/>
      <c r="UCD23" s="189"/>
      <c r="UCE23" s="189"/>
      <c r="UCF23" s="189"/>
      <c r="UCG23" s="189"/>
      <c r="UCH23" s="189"/>
      <c r="UCI23" s="189"/>
      <c r="UCJ23" s="189"/>
      <c r="UCK23" s="189"/>
      <c r="UCL23" s="189"/>
      <c r="UCM23" s="189"/>
      <c r="UCN23" s="189"/>
      <c r="UCO23" s="189"/>
      <c r="UCP23" s="189"/>
      <c r="UCQ23" s="189"/>
      <c r="UCR23" s="189"/>
      <c r="UCS23" s="189"/>
      <c r="UCT23" s="189"/>
      <c r="UCU23" s="189"/>
      <c r="UCV23" s="189"/>
      <c r="UCW23" s="189"/>
      <c r="UCX23" s="189"/>
      <c r="UCY23" s="189"/>
      <c r="UCZ23" s="189"/>
      <c r="UDA23" s="189"/>
      <c r="UDB23" s="189"/>
      <c r="UDC23" s="189"/>
      <c r="UDD23" s="189"/>
      <c r="UDE23" s="189"/>
      <c r="UDF23" s="189"/>
      <c r="UDG23" s="189"/>
      <c r="UDH23" s="189"/>
      <c r="UDI23" s="189"/>
      <c r="UDJ23" s="189"/>
      <c r="UDK23" s="189"/>
      <c r="UDL23" s="189"/>
      <c r="UDM23" s="189"/>
      <c r="UDN23" s="189"/>
      <c r="UDO23" s="189"/>
      <c r="UDP23" s="189"/>
      <c r="UDQ23" s="189"/>
      <c r="UDR23" s="189"/>
      <c r="UDS23" s="189"/>
      <c r="UDT23" s="189"/>
      <c r="UDU23" s="189"/>
      <c r="UDV23" s="189"/>
      <c r="UDW23" s="189"/>
      <c r="UDX23" s="189"/>
      <c r="UDY23" s="189"/>
      <c r="UDZ23" s="189"/>
      <c r="UEA23" s="189"/>
      <c r="UEB23" s="189"/>
      <c r="UEC23" s="189"/>
      <c r="UED23" s="189"/>
      <c r="UEE23" s="189"/>
      <c r="UEF23" s="189"/>
      <c r="UEG23" s="189"/>
      <c r="UEH23" s="189"/>
      <c r="UEI23" s="189"/>
      <c r="UEJ23" s="189"/>
      <c r="UEK23" s="189"/>
      <c r="UEL23" s="189"/>
      <c r="UEM23" s="189"/>
      <c r="UEN23" s="189"/>
      <c r="UEO23" s="189"/>
      <c r="UEP23" s="189"/>
      <c r="UEQ23" s="189"/>
      <c r="UER23" s="189"/>
      <c r="UES23" s="189"/>
      <c r="UET23" s="189"/>
      <c r="UEU23" s="189"/>
      <c r="UEV23" s="189"/>
      <c r="UEW23" s="189"/>
      <c r="UEX23" s="189"/>
      <c r="UEY23" s="189"/>
      <c r="UEZ23" s="189"/>
      <c r="UFA23" s="189"/>
      <c r="UFB23" s="189"/>
      <c r="UFC23" s="189"/>
      <c r="UFD23" s="189"/>
      <c r="UFE23" s="189"/>
      <c r="UFF23" s="189"/>
      <c r="UFG23" s="189"/>
      <c r="UFH23" s="189"/>
      <c r="UFI23" s="189"/>
      <c r="UFJ23" s="189"/>
      <c r="UFK23" s="189"/>
      <c r="UFL23" s="189"/>
      <c r="UFM23" s="189"/>
      <c r="UFN23" s="189"/>
      <c r="UFO23" s="189"/>
      <c r="UFP23" s="189"/>
      <c r="UFQ23" s="189"/>
      <c r="UFR23" s="189"/>
      <c r="UFS23" s="189"/>
      <c r="UFT23" s="189"/>
      <c r="UFU23" s="189"/>
      <c r="UFV23" s="189"/>
      <c r="UFW23" s="189"/>
      <c r="UFX23" s="189"/>
      <c r="UFY23" s="189"/>
      <c r="UFZ23" s="189"/>
      <c r="UGA23" s="189"/>
      <c r="UGB23" s="189"/>
      <c r="UGC23" s="189"/>
      <c r="UGD23" s="189"/>
      <c r="UGE23" s="189"/>
      <c r="UGF23" s="189"/>
      <c r="UGG23" s="189"/>
      <c r="UGH23" s="189"/>
      <c r="UGI23" s="189"/>
      <c r="UGJ23" s="189"/>
      <c r="UGK23" s="189"/>
      <c r="UGL23" s="189"/>
      <c r="UGM23" s="189"/>
      <c r="UGN23" s="189"/>
      <c r="UGO23" s="189"/>
      <c r="UGP23" s="189"/>
      <c r="UGQ23" s="189"/>
      <c r="UGR23" s="189"/>
      <c r="UGS23" s="189"/>
      <c r="UGT23" s="189"/>
      <c r="UGU23" s="189"/>
      <c r="UGV23" s="189"/>
      <c r="UGW23" s="189"/>
      <c r="UGX23" s="189"/>
      <c r="UGY23" s="189"/>
      <c r="UGZ23" s="189"/>
      <c r="UHA23" s="189"/>
      <c r="UHB23" s="189"/>
      <c r="UHC23" s="189"/>
      <c r="UHD23" s="189"/>
      <c r="UHE23" s="189"/>
      <c r="UHF23" s="189"/>
      <c r="UHG23" s="189"/>
      <c r="UHH23" s="189"/>
      <c r="UHI23" s="189"/>
      <c r="UHJ23" s="189"/>
      <c r="UHK23" s="189"/>
      <c r="UHL23" s="189"/>
      <c r="UHM23" s="189"/>
      <c r="UHN23" s="189"/>
      <c r="UHO23" s="189"/>
      <c r="UHP23" s="189"/>
      <c r="UHQ23" s="189"/>
      <c r="UHR23" s="189"/>
      <c r="UHS23" s="189"/>
      <c r="UHT23" s="189"/>
      <c r="UHU23" s="189"/>
      <c r="UHV23" s="189"/>
      <c r="UHW23" s="189"/>
      <c r="UHX23" s="189"/>
      <c r="UHY23" s="189"/>
      <c r="UHZ23" s="189"/>
      <c r="UIA23" s="189"/>
      <c r="UIB23" s="189"/>
      <c r="UIC23" s="189"/>
      <c r="UID23" s="189"/>
      <c r="UIE23" s="189"/>
      <c r="UIF23" s="189"/>
      <c r="UIG23" s="189"/>
      <c r="UIH23" s="189"/>
      <c r="UII23" s="189"/>
      <c r="UIJ23" s="189"/>
      <c r="UIK23" s="189"/>
      <c r="UIL23" s="189"/>
      <c r="UIM23" s="189"/>
      <c r="UIN23" s="189"/>
      <c r="UIO23" s="189"/>
      <c r="UIP23" s="189"/>
      <c r="UIQ23" s="189"/>
      <c r="UIR23" s="189"/>
      <c r="UIS23" s="189"/>
      <c r="UIT23" s="189"/>
      <c r="UIU23" s="189"/>
      <c r="UIV23" s="189"/>
      <c r="UIW23" s="189"/>
      <c r="UIX23" s="189"/>
      <c r="UIY23" s="189"/>
      <c r="UIZ23" s="189"/>
      <c r="UJA23" s="189"/>
      <c r="UJB23" s="189"/>
      <c r="UJC23" s="189"/>
      <c r="UJD23" s="189"/>
      <c r="UJE23" s="189"/>
      <c r="UJF23" s="189"/>
      <c r="UJG23" s="189"/>
      <c r="UJH23" s="189"/>
      <c r="UJI23" s="189"/>
      <c r="UJJ23" s="189"/>
      <c r="UJK23" s="189"/>
      <c r="UJL23" s="189"/>
      <c r="UJM23" s="189"/>
      <c r="UJN23" s="189"/>
      <c r="UJO23" s="189"/>
      <c r="UJP23" s="189"/>
      <c r="UJQ23" s="189"/>
      <c r="UJR23" s="189"/>
      <c r="UJS23" s="189"/>
      <c r="UJT23" s="189"/>
      <c r="UJU23" s="189"/>
      <c r="UJV23" s="189"/>
      <c r="UJW23" s="189"/>
      <c r="UJX23" s="189"/>
      <c r="UJY23" s="189"/>
      <c r="UJZ23" s="189"/>
      <c r="UKA23" s="189"/>
      <c r="UKB23" s="189"/>
      <c r="UKC23" s="189"/>
      <c r="UKD23" s="189"/>
      <c r="UKE23" s="189"/>
      <c r="UKF23" s="189"/>
      <c r="UKG23" s="189"/>
      <c r="UKH23" s="189"/>
      <c r="UKI23" s="189"/>
      <c r="UKJ23" s="189"/>
      <c r="UKK23" s="189"/>
      <c r="UKL23" s="189"/>
      <c r="UKM23" s="189"/>
      <c r="UKN23" s="189"/>
      <c r="UKO23" s="189"/>
      <c r="UKP23" s="189"/>
      <c r="UKQ23" s="189"/>
      <c r="UKR23" s="189"/>
      <c r="UKS23" s="189"/>
      <c r="UKT23" s="189"/>
      <c r="UKU23" s="189"/>
      <c r="UKV23" s="189"/>
      <c r="UKW23" s="189"/>
      <c r="UKX23" s="189"/>
      <c r="UKY23" s="189"/>
      <c r="UKZ23" s="189"/>
      <c r="ULA23" s="189"/>
      <c r="ULB23" s="189"/>
      <c r="ULC23" s="189"/>
      <c r="ULD23" s="189"/>
      <c r="ULE23" s="189"/>
      <c r="ULF23" s="189"/>
      <c r="ULG23" s="189"/>
      <c r="ULH23" s="189"/>
      <c r="ULI23" s="189"/>
      <c r="ULJ23" s="189"/>
      <c r="ULK23" s="189"/>
      <c r="ULL23" s="189"/>
      <c r="ULM23" s="189"/>
      <c r="ULN23" s="189"/>
      <c r="ULO23" s="189"/>
      <c r="ULP23" s="189"/>
      <c r="ULQ23" s="189"/>
      <c r="ULR23" s="189"/>
      <c r="ULS23" s="189"/>
      <c r="ULT23" s="189"/>
      <c r="ULU23" s="189"/>
      <c r="ULV23" s="189"/>
      <c r="ULW23" s="189"/>
      <c r="ULX23" s="189"/>
      <c r="ULY23" s="189"/>
      <c r="ULZ23" s="189"/>
      <c r="UMA23" s="189"/>
      <c r="UMB23" s="189"/>
      <c r="UMC23" s="189"/>
      <c r="UMD23" s="189"/>
      <c r="UME23" s="189"/>
      <c r="UMF23" s="189"/>
      <c r="UMG23" s="189"/>
      <c r="UMH23" s="189"/>
      <c r="UMI23" s="189"/>
      <c r="UMJ23" s="189"/>
      <c r="UMK23" s="189"/>
      <c r="UML23" s="189"/>
      <c r="UMM23" s="189"/>
      <c r="UMN23" s="189"/>
      <c r="UMO23" s="189"/>
      <c r="UMP23" s="189"/>
      <c r="UMQ23" s="189"/>
      <c r="UMR23" s="189"/>
      <c r="UMS23" s="189"/>
      <c r="UMT23" s="189"/>
      <c r="UMU23" s="189"/>
      <c r="UMV23" s="189"/>
      <c r="UMW23" s="189"/>
      <c r="UMX23" s="189"/>
      <c r="UMY23" s="189"/>
      <c r="UMZ23" s="189"/>
      <c r="UNA23" s="189"/>
      <c r="UNB23" s="189"/>
      <c r="UNC23" s="189"/>
      <c r="UND23" s="189"/>
      <c r="UNE23" s="189"/>
      <c r="UNF23" s="189"/>
      <c r="UNG23" s="189"/>
      <c r="UNH23" s="189"/>
      <c r="UNI23" s="189"/>
      <c r="UNJ23" s="189"/>
      <c r="UNK23" s="189"/>
      <c r="UNL23" s="189"/>
      <c r="UNM23" s="189"/>
      <c r="UNN23" s="189"/>
      <c r="UNO23" s="189"/>
      <c r="UNP23" s="189"/>
      <c r="UNQ23" s="189"/>
      <c r="UNR23" s="189"/>
      <c r="UNS23" s="189"/>
      <c r="UNT23" s="189"/>
      <c r="UNU23" s="189"/>
      <c r="UNV23" s="189"/>
      <c r="UNW23" s="189"/>
      <c r="UNX23" s="189"/>
      <c r="UNY23" s="189"/>
      <c r="UNZ23" s="189"/>
      <c r="UOA23" s="189"/>
      <c r="UOB23" s="189"/>
      <c r="UOC23" s="189"/>
      <c r="UOD23" s="189"/>
      <c r="UOE23" s="189"/>
      <c r="UOF23" s="189"/>
      <c r="UOG23" s="189"/>
      <c r="UOH23" s="189"/>
      <c r="UOI23" s="189"/>
      <c r="UOJ23" s="189"/>
      <c r="UOK23" s="189"/>
      <c r="UOL23" s="189"/>
      <c r="UOM23" s="189"/>
      <c r="UON23" s="189"/>
      <c r="UOO23" s="189"/>
      <c r="UOP23" s="189"/>
      <c r="UOQ23" s="189"/>
      <c r="UOR23" s="189"/>
      <c r="UOS23" s="189"/>
      <c r="UOT23" s="189"/>
      <c r="UOU23" s="189"/>
      <c r="UOV23" s="189"/>
      <c r="UOW23" s="189"/>
      <c r="UOX23" s="189"/>
      <c r="UOY23" s="189"/>
      <c r="UOZ23" s="189"/>
      <c r="UPA23" s="189"/>
      <c r="UPB23" s="189"/>
      <c r="UPC23" s="189"/>
      <c r="UPD23" s="189"/>
      <c r="UPE23" s="189"/>
      <c r="UPF23" s="189"/>
      <c r="UPG23" s="189"/>
      <c r="UPH23" s="189"/>
      <c r="UPI23" s="189"/>
      <c r="UPJ23" s="189"/>
      <c r="UPK23" s="189"/>
      <c r="UPL23" s="189"/>
      <c r="UPM23" s="189"/>
      <c r="UPN23" s="189"/>
      <c r="UPO23" s="189"/>
      <c r="UPP23" s="189"/>
      <c r="UPQ23" s="189"/>
      <c r="UPR23" s="189"/>
      <c r="UPS23" s="189"/>
      <c r="UPT23" s="189"/>
      <c r="UPU23" s="189"/>
      <c r="UPV23" s="189"/>
      <c r="UPW23" s="189"/>
      <c r="UPX23" s="189"/>
      <c r="UPY23" s="189"/>
      <c r="UPZ23" s="189"/>
      <c r="UQA23" s="189"/>
      <c r="UQB23" s="189"/>
      <c r="UQC23" s="189"/>
      <c r="UQD23" s="189"/>
      <c r="UQE23" s="189"/>
      <c r="UQF23" s="189"/>
      <c r="UQG23" s="189"/>
      <c r="UQH23" s="189"/>
      <c r="UQI23" s="189"/>
      <c r="UQJ23" s="189"/>
      <c r="UQK23" s="189"/>
      <c r="UQL23" s="189"/>
      <c r="UQM23" s="189"/>
      <c r="UQN23" s="189"/>
      <c r="UQO23" s="189"/>
      <c r="UQP23" s="189"/>
      <c r="UQQ23" s="189"/>
      <c r="UQR23" s="189"/>
      <c r="UQS23" s="189"/>
      <c r="UQT23" s="189"/>
      <c r="UQU23" s="189"/>
      <c r="UQV23" s="189"/>
      <c r="UQW23" s="189"/>
      <c r="UQX23" s="189"/>
      <c r="UQY23" s="189"/>
      <c r="UQZ23" s="189"/>
      <c r="URA23" s="189"/>
      <c r="URB23" s="189"/>
      <c r="URC23" s="189"/>
      <c r="URD23" s="189"/>
      <c r="URE23" s="189"/>
      <c r="URF23" s="189"/>
      <c r="URG23" s="189"/>
      <c r="URH23" s="189"/>
      <c r="URI23" s="189"/>
      <c r="URJ23" s="189"/>
      <c r="URK23" s="189"/>
      <c r="URL23" s="189"/>
      <c r="URM23" s="189"/>
      <c r="URN23" s="189"/>
      <c r="URO23" s="189"/>
      <c r="URP23" s="189"/>
      <c r="URQ23" s="189"/>
      <c r="URR23" s="189"/>
      <c r="URS23" s="189"/>
      <c r="URT23" s="189"/>
      <c r="URU23" s="189"/>
      <c r="URV23" s="189"/>
      <c r="URW23" s="189"/>
      <c r="URX23" s="189"/>
      <c r="URY23" s="189"/>
      <c r="URZ23" s="189"/>
      <c r="USA23" s="189"/>
      <c r="USB23" s="189"/>
      <c r="USC23" s="189"/>
      <c r="USD23" s="189"/>
      <c r="USE23" s="189"/>
      <c r="USF23" s="189"/>
      <c r="USG23" s="189"/>
      <c r="USH23" s="189"/>
      <c r="USI23" s="189"/>
      <c r="USJ23" s="189"/>
      <c r="USK23" s="189"/>
      <c r="USL23" s="189"/>
      <c r="USM23" s="189"/>
      <c r="USN23" s="189"/>
      <c r="USO23" s="189"/>
      <c r="USP23" s="189"/>
      <c r="USQ23" s="189"/>
      <c r="USR23" s="189"/>
      <c r="USS23" s="189"/>
      <c r="UST23" s="189"/>
      <c r="USU23" s="189"/>
      <c r="USV23" s="189"/>
      <c r="USW23" s="189"/>
      <c r="USX23" s="189"/>
      <c r="USY23" s="189"/>
      <c r="USZ23" s="189"/>
      <c r="UTA23" s="189"/>
      <c r="UTB23" s="189"/>
      <c r="UTC23" s="189"/>
      <c r="UTD23" s="189"/>
      <c r="UTE23" s="189"/>
      <c r="UTF23" s="189"/>
      <c r="UTG23" s="189"/>
      <c r="UTH23" s="189"/>
      <c r="UTI23" s="189"/>
      <c r="UTJ23" s="189"/>
      <c r="UTK23" s="189"/>
      <c r="UTL23" s="189"/>
      <c r="UTM23" s="189"/>
      <c r="UTN23" s="189"/>
      <c r="UTO23" s="189"/>
      <c r="UTP23" s="189"/>
      <c r="UTQ23" s="189"/>
      <c r="UTR23" s="189"/>
      <c r="UTS23" s="189"/>
      <c r="UTT23" s="189"/>
      <c r="UTU23" s="189"/>
      <c r="UTV23" s="189"/>
      <c r="UTW23" s="189"/>
      <c r="UTX23" s="189"/>
      <c r="UTY23" s="189"/>
      <c r="UTZ23" s="189"/>
      <c r="UUA23" s="189"/>
      <c r="UUB23" s="189"/>
      <c r="UUC23" s="189"/>
      <c r="UUD23" s="189"/>
      <c r="UUE23" s="189"/>
      <c r="UUF23" s="189"/>
      <c r="UUG23" s="189"/>
      <c r="UUH23" s="189"/>
      <c r="UUI23" s="189"/>
      <c r="UUJ23" s="189"/>
      <c r="UUK23" s="189"/>
      <c r="UUL23" s="189"/>
      <c r="UUM23" s="189"/>
      <c r="UUN23" s="189"/>
      <c r="UUO23" s="189"/>
      <c r="UUP23" s="189"/>
      <c r="UUQ23" s="189"/>
      <c r="UUR23" s="189"/>
      <c r="UUS23" s="189"/>
      <c r="UUT23" s="189"/>
      <c r="UUU23" s="189"/>
      <c r="UUV23" s="189"/>
      <c r="UUW23" s="189"/>
      <c r="UUX23" s="189"/>
      <c r="UUY23" s="189"/>
      <c r="UUZ23" s="189"/>
      <c r="UVA23" s="189"/>
      <c r="UVB23" s="189"/>
      <c r="UVC23" s="189"/>
      <c r="UVD23" s="189"/>
      <c r="UVE23" s="189"/>
      <c r="UVF23" s="189"/>
      <c r="UVG23" s="189"/>
      <c r="UVH23" s="189"/>
      <c r="UVI23" s="189"/>
      <c r="UVJ23" s="189"/>
      <c r="UVK23" s="189"/>
      <c r="UVL23" s="189"/>
      <c r="UVM23" s="189"/>
      <c r="UVN23" s="189"/>
      <c r="UVO23" s="189"/>
      <c r="UVP23" s="189"/>
      <c r="UVQ23" s="189"/>
      <c r="UVR23" s="189"/>
      <c r="UVS23" s="189"/>
      <c r="UVT23" s="189"/>
      <c r="UVU23" s="189"/>
      <c r="UVV23" s="189"/>
      <c r="UVW23" s="189"/>
      <c r="UVX23" s="189"/>
      <c r="UVY23" s="189"/>
      <c r="UVZ23" s="189"/>
      <c r="UWA23" s="189"/>
      <c r="UWB23" s="189"/>
      <c r="UWC23" s="189"/>
      <c r="UWD23" s="189"/>
      <c r="UWE23" s="189"/>
      <c r="UWF23" s="189"/>
      <c r="UWG23" s="189"/>
      <c r="UWH23" s="189"/>
      <c r="UWI23" s="189"/>
      <c r="UWJ23" s="189"/>
      <c r="UWK23" s="189"/>
      <c r="UWL23" s="189"/>
      <c r="UWM23" s="189"/>
      <c r="UWN23" s="189"/>
      <c r="UWO23" s="189"/>
      <c r="UWP23" s="189"/>
      <c r="UWQ23" s="189"/>
      <c r="UWR23" s="189"/>
      <c r="UWS23" s="189"/>
      <c r="UWT23" s="189"/>
      <c r="UWU23" s="189"/>
      <c r="UWV23" s="189"/>
      <c r="UWW23" s="189"/>
      <c r="UWX23" s="189"/>
      <c r="UWY23" s="189"/>
      <c r="UWZ23" s="189"/>
      <c r="UXA23" s="189"/>
      <c r="UXB23" s="189"/>
      <c r="UXC23" s="189"/>
      <c r="UXD23" s="189"/>
      <c r="UXE23" s="189"/>
      <c r="UXF23" s="189"/>
      <c r="UXG23" s="189"/>
      <c r="UXH23" s="189"/>
      <c r="UXI23" s="189"/>
      <c r="UXJ23" s="189"/>
      <c r="UXK23" s="189"/>
      <c r="UXL23" s="189"/>
      <c r="UXM23" s="189"/>
      <c r="UXN23" s="189"/>
      <c r="UXO23" s="189"/>
      <c r="UXP23" s="189"/>
      <c r="UXQ23" s="189"/>
      <c r="UXR23" s="189"/>
      <c r="UXS23" s="189"/>
      <c r="UXT23" s="189"/>
      <c r="UXU23" s="189"/>
      <c r="UXV23" s="189"/>
      <c r="UXW23" s="189"/>
      <c r="UXX23" s="189"/>
      <c r="UXY23" s="189"/>
      <c r="UXZ23" s="189"/>
      <c r="UYA23" s="189"/>
      <c r="UYB23" s="189"/>
      <c r="UYC23" s="189"/>
      <c r="UYD23" s="189"/>
      <c r="UYE23" s="189"/>
      <c r="UYF23" s="189"/>
      <c r="UYG23" s="189"/>
      <c r="UYH23" s="189"/>
      <c r="UYI23" s="189"/>
      <c r="UYJ23" s="189"/>
      <c r="UYK23" s="189"/>
      <c r="UYL23" s="189"/>
      <c r="UYM23" s="189"/>
      <c r="UYN23" s="189"/>
      <c r="UYO23" s="189"/>
      <c r="UYP23" s="189"/>
      <c r="UYQ23" s="189"/>
      <c r="UYR23" s="189"/>
      <c r="UYS23" s="189"/>
      <c r="UYT23" s="189"/>
      <c r="UYU23" s="189"/>
      <c r="UYV23" s="189"/>
      <c r="UYW23" s="189"/>
      <c r="UYX23" s="189"/>
      <c r="UYY23" s="189"/>
      <c r="UYZ23" s="189"/>
      <c r="UZA23" s="189"/>
      <c r="UZB23" s="189"/>
      <c r="UZC23" s="189"/>
      <c r="UZD23" s="189"/>
      <c r="UZE23" s="189"/>
      <c r="UZF23" s="189"/>
      <c r="UZG23" s="189"/>
      <c r="UZH23" s="189"/>
      <c r="UZI23" s="189"/>
      <c r="UZJ23" s="189"/>
      <c r="UZK23" s="189"/>
      <c r="UZL23" s="189"/>
      <c r="UZM23" s="189"/>
      <c r="UZN23" s="189"/>
      <c r="UZO23" s="189"/>
      <c r="UZP23" s="189"/>
      <c r="UZQ23" s="189"/>
      <c r="UZR23" s="189"/>
      <c r="UZS23" s="189"/>
      <c r="UZT23" s="189"/>
      <c r="UZU23" s="189"/>
      <c r="UZV23" s="189"/>
      <c r="UZW23" s="189"/>
      <c r="UZX23" s="189"/>
      <c r="UZY23" s="189"/>
      <c r="UZZ23" s="189"/>
      <c r="VAA23" s="189"/>
      <c r="VAB23" s="189"/>
      <c r="VAC23" s="189"/>
      <c r="VAD23" s="189"/>
      <c r="VAE23" s="189"/>
      <c r="VAF23" s="189"/>
      <c r="VAG23" s="189"/>
      <c r="VAH23" s="189"/>
      <c r="VAI23" s="189"/>
      <c r="VAJ23" s="189"/>
      <c r="VAK23" s="189"/>
      <c r="VAL23" s="189"/>
      <c r="VAM23" s="189"/>
      <c r="VAN23" s="189"/>
      <c r="VAO23" s="189"/>
      <c r="VAP23" s="189"/>
      <c r="VAQ23" s="189"/>
      <c r="VAR23" s="189"/>
      <c r="VAS23" s="189"/>
      <c r="VAT23" s="189"/>
      <c r="VAU23" s="189"/>
      <c r="VAV23" s="189"/>
      <c r="VAW23" s="189"/>
      <c r="VAX23" s="189"/>
      <c r="VAY23" s="189"/>
      <c r="VAZ23" s="189"/>
      <c r="VBA23" s="189"/>
      <c r="VBB23" s="189"/>
      <c r="VBC23" s="189"/>
      <c r="VBD23" s="189"/>
      <c r="VBE23" s="189"/>
      <c r="VBF23" s="189"/>
      <c r="VBG23" s="189"/>
      <c r="VBH23" s="189"/>
      <c r="VBI23" s="189"/>
      <c r="VBJ23" s="189"/>
      <c r="VBK23" s="189"/>
      <c r="VBL23" s="189"/>
      <c r="VBM23" s="189"/>
      <c r="VBN23" s="189"/>
      <c r="VBO23" s="189"/>
      <c r="VBP23" s="189"/>
      <c r="VBQ23" s="189"/>
      <c r="VBR23" s="189"/>
      <c r="VBS23" s="189"/>
      <c r="VBT23" s="189"/>
      <c r="VBU23" s="189"/>
      <c r="VBV23" s="189"/>
      <c r="VBW23" s="189"/>
      <c r="VBX23" s="189"/>
      <c r="VBY23" s="189"/>
      <c r="VBZ23" s="189"/>
      <c r="VCA23" s="189"/>
      <c r="VCB23" s="189"/>
      <c r="VCC23" s="189"/>
      <c r="VCD23" s="189"/>
      <c r="VCE23" s="189"/>
      <c r="VCF23" s="189"/>
      <c r="VCG23" s="189"/>
      <c r="VCH23" s="189"/>
      <c r="VCI23" s="189"/>
      <c r="VCJ23" s="189"/>
      <c r="VCK23" s="189"/>
      <c r="VCL23" s="189"/>
      <c r="VCM23" s="189"/>
      <c r="VCN23" s="189"/>
      <c r="VCO23" s="189"/>
      <c r="VCP23" s="189"/>
      <c r="VCQ23" s="189"/>
      <c r="VCR23" s="189"/>
      <c r="VCS23" s="189"/>
      <c r="VCT23" s="189"/>
      <c r="VCU23" s="189"/>
      <c r="VCV23" s="189"/>
      <c r="VCW23" s="189"/>
      <c r="VCX23" s="189"/>
      <c r="VCY23" s="189"/>
      <c r="VCZ23" s="189"/>
      <c r="VDA23" s="189"/>
      <c r="VDB23" s="189"/>
      <c r="VDC23" s="189"/>
      <c r="VDD23" s="189"/>
      <c r="VDE23" s="189"/>
      <c r="VDF23" s="189"/>
      <c r="VDG23" s="189"/>
      <c r="VDH23" s="189"/>
      <c r="VDI23" s="189"/>
      <c r="VDJ23" s="189"/>
      <c r="VDK23" s="189"/>
      <c r="VDL23" s="189"/>
      <c r="VDM23" s="189"/>
      <c r="VDN23" s="189"/>
      <c r="VDO23" s="189"/>
      <c r="VDP23" s="189"/>
      <c r="VDQ23" s="189"/>
      <c r="VDR23" s="189"/>
      <c r="VDS23" s="189"/>
      <c r="VDT23" s="189"/>
      <c r="VDU23" s="189"/>
      <c r="VDV23" s="189"/>
      <c r="VDW23" s="189"/>
      <c r="VDX23" s="189"/>
      <c r="VDY23" s="189"/>
      <c r="VDZ23" s="189"/>
      <c r="VEA23" s="189"/>
      <c r="VEB23" s="189"/>
      <c r="VEC23" s="189"/>
      <c r="VED23" s="189"/>
      <c r="VEE23" s="189"/>
      <c r="VEF23" s="189"/>
      <c r="VEG23" s="189"/>
      <c r="VEH23" s="189"/>
      <c r="VEI23" s="189"/>
      <c r="VEJ23" s="189"/>
      <c r="VEK23" s="189"/>
      <c r="VEL23" s="189"/>
      <c r="VEM23" s="189"/>
      <c r="VEN23" s="189"/>
      <c r="VEO23" s="189"/>
      <c r="VEP23" s="189"/>
      <c r="VEQ23" s="189"/>
      <c r="VER23" s="189"/>
      <c r="VES23" s="189"/>
      <c r="VET23" s="189"/>
      <c r="VEU23" s="189"/>
      <c r="VEV23" s="189"/>
      <c r="VEW23" s="189"/>
      <c r="VEX23" s="189"/>
      <c r="VEY23" s="189"/>
      <c r="VEZ23" s="189"/>
      <c r="VFA23" s="189"/>
      <c r="VFB23" s="189"/>
      <c r="VFC23" s="189"/>
      <c r="VFD23" s="189"/>
      <c r="VFE23" s="189"/>
      <c r="VFF23" s="189"/>
      <c r="VFG23" s="189"/>
      <c r="VFH23" s="189"/>
      <c r="VFI23" s="189"/>
      <c r="VFJ23" s="189"/>
      <c r="VFK23" s="189"/>
      <c r="VFL23" s="189"/>
      <c r="VFM23" s="189"/>
      <c r="VFN23" s="189"/>
      <c r="VFO23" s="189"/>
      <c r="VFP23" s="189"/>
      <c r="VFQ23" s="189"/>
      <c r="VFR23" s="189"/>
      <c r="VFS23" s="189"/>
      <c r="VFT23" s="189"/>
      <c r="VFU23" s="189"/>
      <c r="VFV23" s="189"/>
      <c r="VFW23" s="189"/>
      <c r="VFX23" s="189"/>
      <c r="VFY23" s="189"/>
      <c r="VFZ23" s="189"/>
      <c r="VGA23" s="189"/>
      <c r="VGB23" s="189"/>
      <c r="VGC23" s="189"/>
      <c r="VGD23" s="189"/>
      <c r="VGE23" s="189"/>
      <c r="VGF23" s="189"/>
      <c r="VGG23" s="189"/>
      <c r="VGH23" s="189"/>
      <c r="VGI23" s="189"/>
      <c r="VGJ23" s="189"/>
      <c r="VGK23" s="189"/>
      <c r="VGL23" s="189"/>
      <c r="VGM23" s="189"/>
      <c r="VGN23" s="189"/>
      <c r="VGO23" s="189"/>
      <c r="VGP23" s="189"/>
      <c r="VGQ23" s="189"/>
      <c r="VGR23" s="189"/>
      <c r="VGS23" s="189"/>
      <c r="VGT23" s="189"/>
      <c r="VGU23" s="189"/>
      <c r="VGV23" s="189"/>
      <c r="VGW23" s="189"/>
      <c r="VGX23" s="189"/>
      <c r="VGY23" s="189"/>
      <c r="VGZ23" s="189"/>
      <c r="VHA23" s="189"/>
      <c r="VHB23" s="189"/>
      <c r="VHC23" s="189"/>
      <c r="VHD23" s="189"/>
      <c r="VHE23" s="189"/>
      <c r="VHF23" s="189"/>
      <c r="VHG23" s="189"/>
      <c r="VHH23" s="189"/>
      <c r="VHI23" s="189"/>
      <c r="VHJ23" s="189"/>
      <c r="VHK23" s="189"/>
      <c r="VHL23" s="189"/>
      <c r="VHM23" s="189"/>
      <c r="VHN23" s="189"/>
      <c r="VHO23" s="189"/>
      <c r="VHP23" s="189"/>
      <c r="VHQ23" s="189"/>
      <c r="VHR23" s="189"/>
      <c r="VHS23" s="189"/>
      <c r="VHT23" s="189"/>
      <c r="VHU23" s="189"/>
      <c r="VHV23" s="189"/>
      <c r="VHW23" s="189"/>
      <c r="VHX23" s="189"/>
      <c r="VHY23" s="189"/>
      <c r="VHZ23" s="189"/>
      <c r="VIA23" s="189"/>
      <c r="VIB23" s="189"/>
      <c r="VIC23" s="189"/>
      <c r="VID23" s="189"/>
      <c r="VIE23" s="189"/>
      <c r="VIF23" s="189"/>
      <c r="VIG23" s="189"/>
      <c r="VIH23" s="189"/>
      <c r="VII23" s="189"/>
      <c r="VIJ23" s="189"/>
      <c r="VIK23" s="189"/>
      <c r="VIL23" s="189"/>
      <c r="VIM23" s="189"/>
      <c r="VIN23" s="189"/>
      <c r="VIO23" s="189"/>
      <c r="VIP23" s="189"/>
      <c r="VIQ23" s="189"/>
      <c r="VIR23" s="189"/>
      <c r="VIS23" s="189"/>
      <c r="VIT23" s="189"/>
      <c r="VIU23" s="189"/>
      <c r="VIV23" s="189"/>
      <c r="VIW23" s="189"/>
      <c r="VIX23" s="189"/>
      <c r="VIY23" s="189"/>
      <c r="VIZ23" s="189"/>
      <c r="VJA23" s="189"/>
      <c r="VJB23" s="189"/>
      <c r="VJC23" s="189"/>
      <c r="VJD23" s="189"/>
      <c r="VJE23" s="189"/>
      <c r="VJF23" s="189"/>
      <c r="VJG23" s="189"/>
      <c r="VJH23" s="189"/>
      <c r="VJI23" s="189"/>
      <c r="VJJ23" s="189"/>
      <c r="VJK23" s="189"/>
      <c r="VJL23" s="189"/>
      <c r="VJM23" s="189"/>
      <c r="VJN23" s="189"/>
      <c r="VJO23" s="189"/>
      <c r="VJP23" s="189"/>
      <c r="VJQ23" s="189"/>
      <c r="VJR23" s="189"/>
      <c r="VJS23" s="189"/>
      <c r="VJT23" s="189"/>
      <c r="VJU23" s="189"/>
      <c r="VJV23" s="189"/>
      <c r="VJW23" s="189"/>
      <c r="VJX23" s="189"/>
      <c r="VJY23" s="189"/>
      <c r="VJZ23" s="189"/>
      <c r="VKA23" s="189"/>
      <c r="VKB23" s="189"/>
      <c r="VKC23" s="189"/>
      <c r="VKD23" s="189"/>
      <c r="VKE23" s="189"/>
      <c r="VKF23" s="189"/>
      <c r="VKG23" s="189"/>
      <c r="VKH23" s="189"/>
      <c r="VKI23" s="189"/>
      <c r="VKJ23" s="189"/>
      <c r="VKK23" s="189"/>
      <c r="VKL23" s="189"/>
      <c r="VKM23" s="189"/>
      <c r="VKN23" s="189"/>
      <c r="VKO23" s="189"/>
      <c r="VKP23" s="189"/>
      <c r="VKQ23" s="189"/>
      <c r="VKR23" s="189"/>
      <c r="VKS23" s="189"/>
      <c r="VKT23" s="189"/>
      <c r="VKU23" s="189"/>
      <c r="VKV23" s="189"/>
      <c r="VKW23" s="189"/>
      <c r="VKX23" s="189"/>
      <c r="VKY23" s="189"/>
      <c r="VKZ23" s="189"/>
      <c r="VLA23" s="189"/>
      <c r="VLB23" s="189"/>
      <c r="VLC23" s="189"/>
      <c r="VLD23" s="189"/>
      <c r="VLE23" s="189"/>
      <c r="VLF23" s="189"/>
      <c r="VLG23" s="189"/>
      <c r="VLH23" s="189"/>
      <c r="VLI23" s="189"/>
      <c r="VLJ23" s="189"/>
      <c r="VLK23" s="189"/>
      <c r="VLL23" s="189"/>
      <c r="VLM23" s="189"/>
      <c r="VLN23" s="189"/>
      <c r="VLO23" s="189"/>
      <c r="VLP23" s="189"/>
      <c r="VLQ23" s="189"/>
      <c r="VLR23" s="189"/>
      <c r="VLS23" s="189"/>
      <c r="VLT23" s="189"/>
      <c r="VLU23" s="189"/>
      <c r="VLV23" s="189"/>
      <c r="VLW23" s="189"/>
      <c r="VLX23" s="189"/>
      <c r="VLY23" s="189"/>
      <c r="VLZ23" s="189"/>
      <c r="VMA23" s="189"/>
      <c r="VMB23" s="189"/>
      <c r="VMC23" s="189"/>
      <c r="VMD23" s="189"/>
      <c r="VME23" s="189"/>
      <c r="VMF23" s="189"/>
      <c r="VMG23" s="189"/>
      <c r="VMH23" s="189"/>
      <c r="VMI23" s="189"/>
      <c r="VMJ23" s="189"/>
      <c r="VMK23" s="189"/>
      <c r="VML23" s="189"/>
      <c r="VMM23" s="189"/>
      <c r="VMN23" s="189"/>
      <c r="VMO23" s="189"/>
      <c r="VMP23" s="189"/>
      <c r="VMQ23" s="189"/>
      <c r="VMR23" s="189"/>
      <c r="VMS23" s="189"/>
      <c r="VMT23" s="189"/>
      <c r="VMU23" s="189"/>
      <c r="VMV23" s="189"/>
      <c r="VMW23" s="189"/>
      <c r="VMX23" s="189"/>
      <c r="VMY23" s="189"/>
      <c r="VMZ23" s="189"/>
      <c r="VNA23" s="189"/>
      <c r="VNB23" s="189"/>
      <c r="VNC23" s="189"/>
      <c r="VND23" s="189"/>
      <c r="VNE23" s="189"/>
      <c r="VNF23" s="189"/>
      <c r="VNG23" s="189"/>
      <c r="VNH23" s="189"/>
      <c r="VNI23" s="189"/>
      <c r="VNJ23" s="189"/>
      <c r="VNK23" s="189"/>
      <c r="VNL23" s="189"/>
      <c r="VNM23" s="189"/>
      <c r="VNN23" s="189"/>
      <c r="VNO23" s="189"/>
      <c r="VNP23" s="189"/>
      <c r="VNQ23" s="189"/>
      <c r="VNR23" s="189"/>
      <c r="VNS23" s="189"/>
      <c r="VNT23" s="189"/>
      <c r="VNU23" s="189"/>
      <c r="VNV23" s="189"/>
      <c r="VNW23" s="189"/>
      <c r="VNX23" s="189"/>
      <c r="VNY23" s="189"/>
      <c r="VNZ23" s="189"/>
      <c r="VOA23" s="189"/>
      <c r="VOB23" s="189"/>
      <c r="VOC23" s="189"/>
      <c r="VOD23" s="189"/>
      <c r="VOE23" s="189"/>
      <c r="VOF23" s="189"/>
      <c r="VOG23" s="189"/>
      <c r="VOH23" s="189"/>
      <c r="VOI23" s="189"/>
      <c r="VOJ23" s="189"/>
      <c r="VOK23" s="189"/>
      <c r="VOL23" s="189"/>
      <c r="VOM23" s="189"/>
      <c r="VON23" s="189"/>
      <c r="VOO23" s="189"/>
      <c r="VOP23" s="189"/>
      <c r="VOQ23" s="189"/>
      <c r="VOR23" s="189"/>
      <c r="VOS23" s="189"/>
      <c r="VOT23" s="189"/>
      <c r="VOU23" s="189"/>
      <c r="VOV23" s="189"/>
      <c r="VOW23" s="189"/>
      <c r="VOX23" s="189"/>
      <c r="VOY23" s="189"/>
      <c r="VOZ23" s="189"/>
      <c r="VPA23" s="189"/>
      <c r="VPB23" s="189"/>
      <c r="VPC23" s="189"/>
      <c r="VPD23" s="189"/>
      <c r="VPE23" s="189"/>
      <c r="VPF23" s="189"/>
      <c r="VPG23" s="189"/>
      <c r="VPH23" s="189"/>
      <c r="VPI23" s="189"/>
      <c r="VPJ23" s="189"/>
      <c r="VPK23" s="189"/>
      <c r="VPL23" s="189"/>
      <c r="VPM23" s="189"/>
      <c r="VPN23" s="189"/>
      <c r="VPO23" s="189"/>
      <c r="VPP23" s="189"/>
      <c r="VPQ23" s="189"/>
      <c r="VPR23" s="189"/>
      <c r="VPS23" s="189"/>
      <c r="VPT23" s="189"/>
      <c r="VPU23" s="189"/>
      <c r="VPV23" s="189"/>
      <c r="VPW23" s="189"/>
      <c r="VPX23" s="189"/>
      <c r="VPY23" s="189"/>
      <c r="VPZ23" s="189"/>
      <c r="VQA23" s="189"/>
      <c r="VQB23" s="189"/>
      <c r="VQC23" s="189"/>
      <c r="VQD23" s="189"/>
      <c r="VQE23" s="189"/>
      <c r="VQF23" s="189"/>
      <c r="VQG23" s="189"/>
      <c r="VQH23" s="189"/>
      <c r="VQI23" s="189"/>
      <c r="VQJ23" s="189"/>
      <c r="VQK23" s="189"/>
      <c r="VQL23" s="189"/>
      <c r="VQM23" s="189"/>
      <c r="VQN23" s="189"/>
      <c r="VQO23" s="189"/>
      <c r="VQP23" s="189"/>
      <c r="VQQ23" s="189"/>
      <c r="VQR23" s="189"/>
      <c r="VQS23" s="189"/>
      <c r="VQT23" s="189"/>
      <c r="VQU23" s="189"/>
      <c r="VQV23" s="189"/>
      <c r="VQW23" s="189"/>
      <c r="VQX23" s="189"/>
      <c r="VQY23" s="189"/>
      <c r="VQZ23" s="189"/>
      <c r="VRA23" s="189"/>
      <c r="VRB23" s="189"/>
      <c r="VRC23" s="189"/>
      <c r="VRD23" s="189"/>
      <c r="VRE23" s="189"/>
      <c r="VRF23" s="189"/>
      <c r="VRG23" s="189"/>
      <c r="VRH23" s="189"/>
      <c r="VRI23" s="189"/>
      <c r="VRJ23" s="189"/>
      <c r="VRK23" s="189"/>
      <c r="VRL23" s="189"/>
      <c r="VRM23" s="189"/>
      <c r="VRN23" s="189"/>
      <c r="VRO23" s="189"/>
      <c r="VRP23" s="189"/>
      <c r="VRQ23" s="189"/>
      <c r="VRR23" s="189"/>
      <c r="VRS23" s="189"/>
      <c r="VRT23" s="189"/>
      <c r="VRU23" s="189"/>
      <c r="VRV23" s="189"/>
      <c r="VRW23" s="189"/>
      <c r="VRX23" s="189"/>
      <c r="VRY23" s="189"/>
      <c r="VRZ23" s="189"/>
      <c r="VSA23" s="189"/>
      <c r="VSB23" s="189"/>
      <c r="VSC23" s="189"/>
      <c r="VSD23" s="189"/>
      <c r="VSE23" s="189"/>
      <c r="VSF23" s="189"/>
      <c r="VSG23" s="189"/>
      <c r="VSH23" s="189"/>
      <c r="VSI23" s="189"/>
      <c r="VSJ23" s="189"/>
      <c r="VSK23" s="189"/>
      <c r="VSL23" s="189"/>
      <c r="VSM23" s="189"/>
      <c r="VSN23" s="189"/>
      <c r="VSO23" s="189"/>
      <c r="VSP23" s="189"/>
      <c r="VSQ23" s="189"/>
      <c r="VSR23" s="189"/>
      <c r="VSS23" s="189"/>
      <c r="VST23" s="189"/>
      <c r="VSU23" s="189"/>
      <c r="VSV23" s="189"/>
      <c r="VSW23" s="189"/>
      <c r="VSX23" s="189"/>
      <c r="VSY23" s="189"/>
      <c r="VSZ23" s="189"/>
      <c r="VTA23" s="189"/>
      <c r="VTB23" s="189"/>
      <c r="VTC23" s="189"/>
      <c r="VTD23" s="189"/>
      <c r="VTE23" s="189"/>
      <c r="VTF23" s="189"/>
      <c r="VTG23" s="189"/>
      <c r="VTH23" s="189"/>
      <c r="VTI23" s="189"/>
      <c r="VTJ23" s="189"/>
      <c r="VTK23" s="189"/>
      <c r="VTL23" s="189"/>
      <c r="VTM23" s="189"/>
      <c r="VTN23" s="189"/>
      <c r="VTO23" s="189"/>
      <c r="VTP23" s="189"/>
      <c r="VTQ23" s="189"/>
      <c r="VTR23" s="189"/>
      <c r="VTS23" s="189"/>
      <c r="VTT23" s="189"/>
      <c r="VTU23" s="189"/>
      <c r="VTV23" s="189"/>
      <c r="VTW23" s="189"/>
      <c r="VTX23" s="189"/>
      <c r="VTY23" s="189"/>
      <c r="VTZ23" s="189"/>
      <c r="VUA23" s="189"/>
      <c r="VUB23" s="189"/>
      <c r="VUC23" s="189"/>
      <c r="VUD23" s="189"/>
      <c r="VUE23" s="189"/>
      <c r="VUF23" s="189"/>
      <c r="VUG23" s="189"/>
      <c r="VUH23" s="189"/>
      <c r="VUI23" s="189"/>
      <c r="VUJ23" s="189"/>
      <c r="VUK23" s="189"/>
      <c r="VUL23" s="189"/>
      <c r="VUM23" s="189"/>
      <c r="VUN23" s="189"/>
      <c r="VUO23" s="189"/>
      <c r="VUP23" s="189"/>
      <c r="VUQ23" s="189"/>
      <c r="VUR23" s="189"/>
      <c r="VUS23" s="189"/>
      <c r="VUT23" s="189"/>
      <c r="VUU23" s="189"/>
      <c r="VUV23" s="189"/>
      <c r="VUW23" s="189"/>
      <c r="VUX23" s="189"/>
      <c r="VUY23" s="189"/>
      <c r="VUZ23" s="189"/>
      <c r="VVA23" s="189"/>
      <c r="VVB23" s="189"/>
      <c r="VVC23" s="189"/>
      <c r="VVD23" s="189"/>
      <c r="VVE23" s="189"/>
      <c r="VVF23" s="189"/>
      <c r="VVG23" s="189"/>
      <c r="VVH23" s="189"/>
      <c r="VVI23" s="189"/>
      <c r="VVJ23" s="189"/>
      <c r="VVK23" s="189"/>
      <c r="VVL23" s="189"/>
      <c r="VVM23" s="189"/>
      <c r="VVN23" s="189"/>
      <c r="VVO23" s="189"/>
      <c r="VVP23" s="189"/>
      <c r="VVQ23" s="189"/>
      <c r="VVR23" s="189"/>
      <c r="VVS23" s="189"/>
      <c r="VVT23" s="189"/>
      <c r="VVU23" s="189"/>
      <c r="VVV23" s="189"/>
      <c r="VVW23" s="189"/>
      <c r="VVX23" s="189"/>
      <c r="VVY23" s="189"/>
      <c r="VVZ23" s="189"/>
      <c r="VWA23" s="189"/>
      <c r="VWB23" s="189"/>
      <c r="VWC23" s="189"/>
      <c r="VWD23" s="189"/>
      <c r="VWE23" s="189"/>
      <c r="VWF23" s="189"/>
      <c r="VWG23" s="189"/>
      <c r="VWH23" s="189"/>
      <c r="VWI23" s="189"/>
      <c r="VWJ23" s="189"/>
      <c r="VWK23" s="189"/>
      <c r="VWL23" s="189"/>
      <c r="VWM23" s="189"/>
      <c r="VWN23" s="189"/>
      <c r="VWO23" s="189"/>
      <c r="VWP23" s="189"/>
      <c r="VWQ23" s="189"/>
      <c r="VWR23" s="189"/>
      <c r="VWS23" s="189"/>
      <c r="VWT23" s="189"/>
      <c r="VWU23" s="189"/>
      <c r="VWV23" s="189"/>
      <c r="VWW23" s="189"/>
      <c r="VWX23" s="189"/>
      <c r="VWY23" s="189"/>
      <c r="VWZ23" s="189"/>
      <c r="VXA23" s="189"/>
      <c r="VXB23" s="189"/>
      <c r="VXC23" s="189"/>
      <c r="VXD23" s="189"/>
      <c r="VXE23" s="189"/>
      <c r="VXF23" s="189"/>
      <c r="VXG23" s="189"/>
      <c r="VXH23" s="189"/>
      <c r="VXI23" s="189"/>
      <c r="VXJ23" s="189"/>
      <c r="VXK23" s="189"/>
      <c r="VXL23" s="189"/>
      <c r="VXM23" s="189"/>
      <c r="VXN23" s="189"/>
      <c r="VXO23" s="189"/>
      <c r="VXP23" s="189"/>
      <c r="VXQ23" s="189"/>
      <c r="VXR23" s="189"/>
      <c r="VXS23" s="189"/>
      <c r="VXT23" s="189"/>
      <c r="VXU23" s="189"/>
      <c r="VXV23" s="189"/>
      <c r="VXW23" s="189"/>
      <c r="VXX23" s="189"/>
      <c r="VXY23" s="189"/>
      <c r="VXZ23" s="189"/>
      <c r="VYA23" s="189"/>
      <c r="VYB23" s="189"/>
      <c r="VYC23" s="189"/>
      <c r="VYD23" s="189"/>
      <c r="VYE23" s="189"/>
      <c r="VYF23" s="189"/>
      <c r="VYG23" s="189"/>
      <c r="VYH23" s="189"/>
      <c r="VYI23" s="189"/>
      <c r="VYJ23" s="189"/>
      <c r="VYK23" s="189"/>
      <c r="VYL23" s="189"/>
      <c r="VYM23" s="189"/>
      <c r="VYN23" s="189"/>
      <c r="VYO23" s="189"/>
      <c r="VYP23" s="189"/>
      <c r="VYQ23" s="189"/>
      <c r="VYR23" s="189"/>
      <c r="VYS23" s="189"/>
      <c r="VYT23" s="189"/>
      <c r="VYU23" s="189"/>
      <c r="VYV23" s="189"/>
      <c r="VYW23" s="189"/>
      <c r="VYX23" s="189"/>
      <c r="VYY23" s="189"/>
      <c r="VYZ23" s="189"/>
      <c r="VZA23" s="189"/>
      <c r="VZB23" s="189"/>
      <c r="VZC23" s="189"/>
      <c r="VZD23" s="189"/>
      <c r="VZE23" s="189"/>
      <c r="VZF23" s="189"/>
      <c r="VZG23" s="189"/>
      <c r="VZH23" s="189"/>
      <c r="VZI23" s="189"/>
      <c r="VZJ23" s="189"/>
      <c r="VZK23" s="189"/>
      <c r="VZL23" s="189"/>
      <c r="VZM23" s="189"/>
      <c r="VZN23" s="189"/>
      <c r="VZO23" s="189"/>
      <c r="VZP23" s="189"/>
      <c r="VZQ23" s="189"/>
      <c r="VZR23" s="189"/>
      <c r="VZS23" s="189"/>
      <c r="VZT23" s="189"/>
      <c r="VZU23" s="189"/>
      <c r="VZV23" s="189"/>
      <c r="VZW23" s="189"/>
      <c r="VZX23" s="189"/>
      <c r="VZY23" s="189"/>
      <c r="VZZ23" s="189"/>
      <c r="WAA23" s="189"/>
      <c r="WAB23" s="189"/>
      <c r="WAC23" s="189"/>
      <c r="WAD23" s="189"/>
      <c r="WAE23" s="189"/>
      <c r="WAF23" s="189"/>
      <c r="WAG23" s="189"/>
      <c r="WAH23" s="189"/>
      <c r="WAI23" s="189"/>
      <c r="WAJ23" s="189"/>
      <c r="WAK23" s="189"/>
      <c r="WAL23" s="189"/>
      <c r="WAM23" s="189"/>
      <c r="WAN23" s="189"/>
      <c r="WAO23" s="189"/>
      <c r="WAP23" s="189"/>
      <c r="WAQ23" s="189"/>
      <c r="WAR23" s="189"/>
      <c r="WAS23" s="189"/>
      <c r="WAT23" s="189"/>
      <c r="WAU23" s="189"/>
      <c r="WAV23" s="189"/>
      <c r="WAW23" s="189"/>
      <c r="WAX23" s="189"/>
      <c r="WAY23" s="189"/>
      <c r="WAZ23" s="189"/>
      <c r="WBA23" s="189"/>
      <c r="WBB23" s="189"/>
      <c r="WBC23" s="189"/>
      <c r="WBD23" s="189"/>
      <c r="WBE23" s="189"/>
      <c r="WBF23" s="189"/>
      <c r="WBG23" s="189"/>
      <c r="WBH23" s="189"/>
      <c r="WBI23" s="189"/>
      <c r="WBJ23" s="189"/>
      <c r="WBK23" s="189"/>
      <c r="WBL23" s="189"/>
      <c r="WBM23" s="189"/>
      <c r="WBN23" s="189"/>
      <c r="WBO23" s="189"/>
      <c r="WBP23" s="189"/>
      <c r="WBQ23" s="189"/>
      <c r="WBR23" s="189"/>
      <c r="WBS23" s="189"/>
      <c r="WBT23" s="189"/>
      <c r="WBU23" s="189"/>
      <c r="WBV23" s="189"/>
      <c r="WBW23" s="189"/>
      <c r="WBX23" s="189"/>
      <c r="WBY23" s="189"/>
      <c r="WBZ23" s="189"/>
      <c r="WCA23" s="189"/>
      <c r="WCB23" s="189"/>
      <c r="WCC23" s="189"/>
      <c r="WCD23" s="189"/>
      <c r="WCE23" s="189"/>
      <c r="WCF23" s="189"/>
      <c r="WCG23" s="189"/>
      <c r="WCH23" s="189"/>
      <c r="WCI23" s="189"/>
      <c r="WCJ23" s="189"/>
      <c r="WCK23" s="189"/>
      <c r="WCL23" s="189"/>
      <c r="WCM23" s="189"/>
      <c r="WCN23" s="189"/>
      <c r="WCO23" s="189"/>
      <c r="WCP23" s="189"/>
      <c r="WCQ23" s="189"/>
      <c r="WCR23" s="189"/>
      <c r="WCS23" s="189"/>
      <c r="WCT23" s="189"/>
      <c r="WCU23" s="189"/>
      <c r="WCV23" s="189"/>
      <c r="WCW23" s="189"/>
      <c r="WCX23" s="189"/>
      <c r="WCY23" s="189"/>
      <c r="WCZ23" s="189"/>
      <c r="WDA23" s="189"/>
      <c r="WDB23" s="189"/>
      <c r="WDC23" s="189"/>
      <c r="WDD23" s="189"/>
      <c r="WDE23" s="189"/>
      <c r="WDF23" s="189"/>
      <c r="WDG23" s="189"/>
      <c r="WDH23" s="189"/>
      <c r="WDI23" s="189"/>
      <c r="WDJ23" s="189"/>
      <c r="WDK23" s="189"/>
      <c r="WDL23" s="189"/>
      <c r="WDM23" s="189"/>
      <c r="WDN23" s="189"/>
      <c r="WDO23" s="189"/>
      <c r="WDP23" s="189"/>
      <c r="WDQ23" s="189"/>
      <c r="WDR23" s="189"/>
      <c r="WDS23" s="189"/>
      <c r="WDT23" s="189"/>
      <c r="WDU23" s="189"/>
      <c r="WDV23" s="189"/>
      <c r="WDW23" s="189"/>
      <c r="WDX23" s="189"/>
      <c r="WDY23" s="189"/>
      <c r="WDZ23" s="189"/>
      <c r="WEA23" s="189"/>
      <c r="WEB23" s="189"/>
      <c r="WEC23" s="189"/>
      <c r="WED23" s="189"/>
      <c r="WEE23" s="189"/>
      <c r="WEF23" s="189"/>
      <c r="WEG23" s="189"/>
      <c r="WEH23" s="189"/>
      <c r="WEI23" s="189"/>
      <c r="WEJ23" s="189"/>
      <c r="WEK23" s="189"/>
      <c r="WEL23" s="189"/>
      <c r="WEM23" s="189"/>
      <c r="WEN23" s="189"/>
      <c r="WEO23" s="189"/>
      <c r="WEP23" s="189"/>
      <c r="WEQ23" s="189"/>
      <c r="WER23" s="189"/>
      <c r="WES23" s="189"/>
      <c r="WET23" s="189"/>
      <c r="WEU23" s="189"/>
      <c r="WEV23" s="189"/>
      <c r="WEW23" s="189"/>
      <c r="WEX23" s="189"/>
      <c r="WEY23" s="189"/>
      <c r="WEZ23" s="189"/>
      <c r="WFA23" s="189"/>
      <c r="WFB23" s="189"/>
      <c r="WFC23" s="189"/>
      <c r="WFD23" s="189"/>
      <c r="WFE23" s="189"/>
      <c r="WFF23" s="189"/>
      <c r="WFG23" s="189"/>
      <c r="WFH23" s="189"/>
      <c r="WFI23" s="189"/>
      <c r="WFJ23" s="189"/>
      <c r="WFK23" s="189"/>
      <c r="WFL23" s="189"/>
      <c r="WFM23" s="189"/>
      <c r="WFN23" s="189"/>
      <c r="WFO23" s="189"/>
      <c r="WFP23" s="189"/>
      <c r="WFQ23" s="189"/>
      <c r="WFR23" s="189"/>
      <c r="WFS23" s="189"/>
      <c r="WFT23" s="189"/>
      <c r="WFU23" s="189"/>
      <c r="WFV23" s="189"/>
      <c r="WFW23" s="189"/>
      <c r="WFX23" s="189"/>
      <c r="WFY23" s="189"/>
      <c r="WFZ23" s="189"/>
      <c r="WGA23" s="189"/>
      <c r="WGB23" s="189"/>
      <c r="WGC23" s="189"/>
      <c r="WGD23" s="189"/>
      <c r="WGE23" s="189"/>
      <c r="WGF23" s="189"/>
      <c r="WGG23" s="189"/>
      <c r="WGH23" s="189"/>
      <c r="WGI23" s="189"/>
      <c r="WGJ23" s="189"/>
      <c r="WGK23" s="189"/>
      <c r="WGL23" s="189"/>
      <c r="WGM23" s="189"/>
      <c r="WGN23" s="189"/>
      <c r="WGO23" s="189"/>
      <c r="WGP23" s="189"/>
      <c r="WGQ23" s="189"/>
      <c r="WGR23" s="189"/>
      <c r="WGS23" s="189"/>
      <c r="WGT23" s="189"/>
      <c r="WGU23" s="189"/>
      <c r="WGV23" s="189"/>
      <c r="WGW23" s="189"/>
      <c r="WGX23" s="189"/>
      <c r="WGY23" s="189"/>
      <c r="WGZ23" s="189"/>
      <c r="WHA23" s="189"/>
      <c r="WHB23" s="189"/>
      <c r="WHC23" s="189"/>
      <c r="WHD23" s="189"/>
      <c r="WHE23" s="189"/>
      <c r="WHF23" s="189"/>
      <c r="WHG23" s="189"/>
      <c r="WHH23" s="189"/>
      <c r="WHI23" s="189"/>
      <c r="WHJ23" s="189"/>
      <c r="WHK23" s="189"/>
      <c r="WHL23" s="189"/>
      <c r="WHM23" s="189"/>
      <c r="WHN23" s="189"/>
      <c r="WHO23" s="189"/>
      <c r="WHP23" s="189"/>
      <c r="WHQ23" s="189"/>
      <c r="WHR23" s="189"/>
      <c r="WHS23" s="189"/>
      <c r="WHT23" s="189"/>
      <c r="WHU23" s="189"/>
      <c r="WHV23" s="189"/>
      <c r="WHW23" s="189"/>
      <c r="WHX23" s="189"/>
      <c r="WHY23" s="189"/>
      <c r="WHZ23" s="189"/>
      <c r="WIA23" s="189"/>
      <c r="WIB23" s="189"/>
      <c r="WIC23" s="189"/>
      <c r="WID23" s="189"/>
      <c r="WIE23" s="189"/>
      <c r="WIF23" s="189"/>
      <c r="WIG23" s="189"/>
      <c r="WIH23" s="189"/>
      <c r="WII23" s="189"/>
      <c r="WIJ23" s="189"/>
      <c r="WIK23" s="189"/>
      <c r="WIL23" s="189"/>
      <c r="WIM23" s="189"/>
      <c r="WIN23" s="189"/>
      <c r="WIO23" s="189"/>
      <c r="WIP23" s="189"/>
      <c r="WIQ23" s="189"/>
      <c r="WIR23" s="189"/>
      <c r="WIS23" s="189"/>
      <c r="WIT23" s="189"/>
      <c r="WIU23" s="189"/>
      <c r="WIV23" s="189"/>
      <c r="WIW23" s="189"/>
      <c r="WIX23" s="189"/>
      <c r="WIY23" s="189"/>
      <c r="WIZ23" s="189"/>
      <c r="WJA23" s="189"/>
      <c r="WJB23" s="189"/>
      <c r="WJC23" s="189"/>
      <c r="WJD23" s="189"/>
      <c r="WJE23" s="189"/>
      <c r="WJF23" s="189"/>
      <c r="WJG23" s="189"/>
      <c r="WJH23" s="189"/>
      <c r="WJI23" s="189"/>
      <c r="WJJ23" s="189"/>
      <c r="WJK23" s="189"/>
      <c r="WJL23" s="189"/>
      <c r="WJM23" s="189"/>
      <c r="WJN23" s="189"/>
      <c r="WJO23" s="189"/>
      <c r="WJP23" s="189"/>
      <c r="WJQ23" s="189"/>
      <c r="WJR23" s="189"/>
      <c r="WJS23" s="189"/>
      <c r="WJT23" s="189"/>
      <c r="WJU23" s="189"/>
      <c r="WJV23" s="189"/>
      <c r="WJW23" s="189"/>
      <c r="WJX23" s="189"/>
      <c r="WJY23" s="189"/>
      <c r="WJZ23" s="189"/>
      <c r="WKA23" s="189"/>
      <c r="WKB23" s="189"/>
      <c r="WKC23" s="189"/>
      <c r="WKD23" s="189"/>
      <c r="WKE23" s="189"/>
      <c r="WKF23" s="189"/>
      <c r="WKG23" s="189"/>
      <c r="WKH23" s="189"/>
      <c r="WKI23" s="189"/>
      <c r="WKJ23" s="189"/>
      <c r="WKK23" s="189"/>
      <c r="WKL23" s="189"/>
      <c r="WKM23" s="189"/>
      <c r="WKN23" s="189"/>
      <c r="WKO23" s="189"/>
      <c r="WKP23" s="189"/>
      <c r="WKQ23" s="189"/>
      <c r="WKR23" s="189"/>
      <c r="WKS23" s="189"/>
      <c r="WKT23" s="189"/>
      <c r="WKU23" s="189"/>
      <c r="WKV23" s="189"/>
      <c r="WKW23" s="189"/>
      <c r="WKX23" s="189"/>
      <c r="WKY23" s="189"/>
      <c r="WKZ23" s="189"/>
      <c r="WLA23" s="189"/>
      <c r="WLB23" s="189"/>
      <c r="WLC23" s="189"/>
      <c r="WLD23" s="189"/>
      <c r="WLE23" s="189"/>
      <c r="WLF23" s="189"/>
      <c r="WLG23" s="189"/>
      <c r="WLH23" s="189"/>
      <c r="WLI23" s="189"/>
      <c r="WLJ23" s="189"/>
      <c r="WLK23" s="189"/>
      <c r="WLL23" s="189"/>
      <c r="WLM23" s="189"/>
      <c r="WLN23" s="189"/>
      <c r="WLO23" s="189"/>
      <c r="WLP23" s="189"/>
      <c r="WLQ23" s="189"/>
      <c r="WLR23" s="189"/>
      <c r="WLS23" s="189"/>
      <c r="WLT23" s="189"/>
      <c r="WLU23" s="189"/>
      <c r="WLV23" s="189"/>
      <c r="WLW23" s="189"/>
      <c r="WLX23" s="189"/>
      <c r="WLY23" s="189"/>
      <c r="WLZ23" s="189"/>
      <c r="WMA23" s="189"/>
      <c r="WMB23" s="189"/>
      <c r="WMC23" s="189"/>
      <c r="WMD23" s="189"/>
      <c r="WME23" s="189"/>
      <c r="WMF23" s="189"/>
      <c r="WMG23" s="189"/>
      <c r="WMH23" s="189"/>
      <c r="WMI23" s="189"/>
      <c r="WMJ23" s="189"/>
      <c r="WMK23" s="189"/>
      <c r="WML23" s="189"/>
      <c r="WMM23" s="189"/>
      <c r="WMN23" s="189"/>
      <c r="WMO23" s="189"/>
      <c r="WMP23" s="189"/>
      <c r="WMQ23" s="189"/>
      <c r="WMR23" s="189"/>
      <c r="WMS23" s="189"/>
      <c r="WMT23" s="189"/>
      <c r="WMU23" s="189"/>
      <c r="WMV23" s="189"/>
      <c r="WMW23" s="189"/>
      <c r="WMX23" s="189"/>
      <c r="WMY23" s="189"/>
      <c r="WMZ23" s="189"/>
      <c r="WNA23" s="189"/>
      <c r="WNB23" s="189"/>
      <c r="WNC23" s="189"/>
      <c r="WND23" s="189"/>
      <c r="WNE23" s="189"/>
      <c r="WNF23" s="189"/>
      <c r="WNG23" s="189"/>
      <c r="WNH23" s="189"/>
      <c r="WNI23" s="189"/>
      <c r="WNJ23" s="189"/>
      <c r="WNK23" s="189"/>
      <c r="WNL23" s="189"/>
      <c r="WNM23" s="189"/>
      <c r="WNN23" s="189"/>
      <c r="WNO23" s="189"/>
      <c r="WNP23" s="189"/>
      <c r="WNQ23" s="189"/>
      <c r="WNR23" s="189"/>
      <c r="WNS23" s="189"/>
      <c r="WNT23" s="189"/>
      <c r="WNU23" s="189"/>
      <c r="WNV23" s="189"/>
      <c r="WNW23" s="189"/>
      <c r="WNX23" s="189"/>
      <c r="WNY23" s="189"/>
      <c r="WNZ23" s="189"/>
      <c r="WOA23" s="189"/>
      <c r="WOB23" s="189"/>
      <c r="WOC23" s="189"/>
      <c r="WOD23" s="189"/>
      <c r="WOE23" s="189"/>
      <c r="WOF23" s="189"/>
      <c r="WOG23" s="189"/>
      <c r="WOH23" s="189"/>
      <c r="WOI23" s="189"/>
      <c r="WOJ23" s="189"/>
      <c r="WOK23" s="189"/>
      <c r="WOL23" s="189"/>
      <c r="WOM23" s="189"/>
      <c r="WON23" s="189"/>
      <c r="WOO23" s="189"/>
      <c r="WOP23" s="189"/>
      <c r="WOQ23" s="189"/>
      <c r="WOR23" s="189"/>
      <c r="WOS23" s="189"/>
      <c r="WOT23" s="189"/>
      <c r="WOU23" s="189"/>
      <c r="WOV23" s="189"/>
      <c r="WOW23" s="189"/>
      <c r="WOX23" s="189"/>
      <c r="WOY23" s="189"/>
      <c r="WOZ23" s="189"/>
      <c r="WPA23" s="189"/>
      <c r="WPB23" s="189"/>
      <c r="WPC23" s="189"/>
      <c r="WPD23" s="189"/>
      <c r="WPE23" s="189"/>
      <c r="WPF23" s="189"/>
      <c r="WPG23" s="189"/>
      <c r="WPH23" s="189"/>
      <c r="WPI23" s="189"/>
      <c r="WPJ23" s="189"/>
      <c r="WPK23" s="189"/>
      <c r="WPL23" s="189"/>
      <c r="WPM23" s="189"/>
      <c r="WPN23" s="189"/>
      <c r="WPO23" s="189"/>
      <c r="WPP23" s="189"/>
      <c r="WPQ23" s="189"/>
      <c r="WPR23" s="189"/>
      <c r="WPS23" s="189"/>
      <c r="WPT23" s="189"/>
      <c r="WPU23" s="189"/>
      <c r="WPV23" s="189"/>
      <c r="WPW23" s="189"/>
      <c r="WPX23" s="189"/>
      <c r="WPY23" s="189"/>
      <c r="WPZ23" s="189"/>
      <c r="WQA23" s="189"/>
      <c r="WQB23" s="189"/>
      <c r="WQC23" s="189"/>
      <c r="WQD23" s="189"/>
      <c r="WQE23" s="189"/>
      <c r="WQF23" s="189"/>
      <c r="WQG23" s="189"/>
      <c r="WQH23" s="189"/>
      <c r="WQI23" s="189"/>
      <c r="WQJ23" s="189"/>
      <c r="WQK23" s="189"/>
      <c r="WQL23" s="189"/>
      <c r="WQM23" s="189"/>
      <c r="WQN23" s="189"/>
      <c r="WQO23" s="189"/>
      <c r="WQP23" s="189"/>
      <c r="WQQ23" s="189"/>
      <c r="WQR23" s="189"/>
      <c r="WQS23" s="189"/>
      <c r="WQT23" s="189"/>
      <c r="WQU23" s="189"/>
      <c r="WQV23" s="189"/>
      <c r="WQW23" s="189"/>
      <c r="WQX23" s="189"/>
      <c r="WQY23" s="189"/>
      <c r="WQZ23" s="189"/>
      <c r="WRA23" s="189"/>
      <c r="WRB23" s="189"/>
      <c r="WRC23" s="189"/>
      <c r="WRD23" s="189"/>
      <c r="WRE23" s="189"/>
      <c r="WRF23" s="189"/>
      <c r="WRG23" s="189"/>
      <c r="WRH23" s="189"/>
      <c r="WRI23" s="189"/>
      <c r="WRJ23" s="189"/>
      <c r="WRK23" s="189"/>
      <c r="WRL23" s="189"/>
      <c r="WRM23" s="189"/>
      <c r="WRN23" s="189"/>
      <c r="WRO23" s="189"/>
      <c r="WRP23" s="189"/>
      <c r="WRQ23" s="189"/>
      <c r="WRR23" s="189"/>
      <c r="WRS23" s="189"/>
      <c r="WRT23" s="189"/>
      <c r="WRU23" s="189"/>
      <c r="WRV23" s="189"/>
      <c r="WRW23" s="189"/>
      <c r="WRX23" s="189"/>
      <c r="WRY23" s="189"/>
      <c r="WRZ23" s="189"/>
      <c r="WSA23" s="189"/>
      <c r="WSB23" s="189"/>
      <c r="WSC23" s="189"/>
      <c r="WSD23" s="189"/>
      <c r="WSE23" s="189"/>
      <c r="WSF23" s="189"/>
      <c r="WSG23" s="189"/>
      <c r="WSH23" s="189"/>
      <c r="WSI23" s="189"/>
      <c r="WSJ23" s="189"/>
      <c r="WSK23" s="189"/>
      <c r="WSL23" s="189"/>
      <c r="WSM23" s="189"/>
      <c r="WSN23" s="189"/>
      <c r="WSO23" s="189"/>
      <c r="WSP23" s="189"/>
      <c r="WSQ23" s="189"/>
      <c r="WSR23" s="189"/>
      <c r="WSS23" s="189"/>
      <c r="WST23" s="189"/>
      <c r="WSU23" s="189"/>
      <c r="WSV23" s="189"/>
      <c r="WSW23" s="189"/>
      <c r="WSX23" s="189"/>
      <c r="WSY23" s="189"/>
      <c r="WSZ23" s="189"/>
      <c r="WTA23" s="189"/>
      <c r="WTB23" s="189"/>
      <c r="WTC23" s="189"/>
      <c r="WTD23" s="189"/>
      <c r="WTE23" s="189"/>
      <c r="WTF23" s="189"/>
      <c r="WTG23" s="189"/>
      <c r="WTH23" s="189"/>
      <c r="WTI23" s="189"/>
      <c r="WTJ23" s="189"/>
      <c r="WTK23" s="189"/>
      <c r="WTL23" s="189"/>
      <c r="WTM23" s="189"/>
      <c r="WTN23" s="189"/>
      <c r="WTO23" s="189"/>
      <c r="WTP23" s="189"/>
      <c r="WTQ23" s="189"/>
      <c r="WTR23" s="189"/>
      <c r="WTS23" s="189"/>
      <c r="WTT23" s="189"/>
      <c r="WTU23" s="189"/>
      <c r="WTV23" s="189"/>
      <c r="WTW23" s="189"/>
      <c r="WTX23" s="189"/>
      <c r="WTY23" s="189"/>
      <c r="WTZ23" s="189"/>
      <c r="WUA23" s="189"/>
      <c r="WUB23" s="189"/>
      <c r="WUC23" s="189"/>
      <c r="WUD23" s="189"/>
      <c r="WUE23" s="189"/>
      <c r="WUF23" s="189"/>
      <c r="WUG23" s="189"/>
      <c r="WUH23" s="189"/>
      <c r="WUI23" s="189"/>
      <c r="WUJ23" s="189"/>
      <c r="WUK23" s="189"/>
      <c r="WUL23" s="189"/>
      <c r="WUM23" s="189"/>
      <c r="WUN23" s="189"/>
      <c r="WUO23" s="189"/>
      <c r="WUP23" s="189"/>
      <c r="WUQ23" s="189"/>
      <c r="WUR23" s="189"/>
      <c r="WUS23" s="189"/>
      <c r="WUT23" s="189"/>
      <c r="WUU23" s="189"/>
      <c r="WUV23" s="189"/>
      <c r="WUW23" s="189"/>
      <c r="WUX23" s="189"/>
      <c r="WUY23" s="189"/>
      <c r="WUZ23" s="189"/>
      <c r="WVA23" s="189"/>
      <c r="WVB23" s="189"/>
      <c r="WVC23" s="189"/>
      <c r="WVD23" s="189"/>
      <c r="WVE23" s="189"/>
      <c r="WVF23" s="189"/>
      <c r="WVG23" s="189"/>
      <c r="WVH23" s="189"/>
      <c r="WVI23" s="189"/>
      <c r="WVJ23" s="189"/>
      <c r="WVK23" s="189"/>
      <c r="WVL23" s="189"/>
      <c r="WVM23" s="189"/>
      <c r="WVN23" s="189"/>
      <c r="WVO23" s="189"/>
      <c r="WVP23" s="189"/>
      <c r="WVQ23" s="189"/>
      <c r="WVR23" s="189"/>
      <c r="WVS23" s="189"/>
      <c r="WVT23" s="189"/>
      <c r="WVU23" s="189"/>
      <c r="WVV23" s="189"/>
      <c r="WVW23" s="189"/>
      <c r="WVX23" s="189"/>
      <c r="WVY23" s="189"/>
      <c r="WVZ23" s="189"/>
      <c r="WWA23" s="189"/>
      <c r="WWB23" s="189"/>
      <c r="WWC23" s="189"/>
      <c r="WWD23" s="189"/>
      <c r="WWE23" s="189"/>
      <c r="WWF23" s="189"/>
      <c r="WWG23" s="189"/>
      <c r="WWH23" s="189"/>
      <c r="WWI23" s="189"/>
      <c r="WWJ23" s="189"/>
      <c r="WWK23" s="189"/>
      <c r="WWL23" s="189"/>
      <c r="WWM23" s="189"/>
      <c r="WWN23" s="189"/>
      <c r="WWO23" s="189"/>
      <c r="WWP23" s="189"/>
      <c r="WWQ23" s="189"/>
      <c r="WWR23" s="189"/>
      <c r="WWS23" s="189"/>
      <c r="WWT23" s="189"/>
      <c r="WWU23" s="189"/>
      <c r="WWV23" s="189"/>
      <c r="WWW23" s="189"/>
      <c r="WWX23" s="189"/>
      <c r="WWY23" s="189"/>
      <c r="WWZ23" s="189"/>
      <c r="WXA23" s="189"/>
      <c r="WXB23" s="189"/>
      <c r="WXC23" s="189"/>
      <c r="WXD23" s="189"/>
      <c r="WXE23" s="189"/>
      <c r="WXF23" s="189"/>
      <c r="WXG23" s="189"/>
      <c r="WXH23" s="189"/>
      <c r="WXI23" s="189"/>
      <c r="WXJ23" s="189"/>
      <c r="WXK23" s="189"/>
      <c r="WXL23" s="189"/>
      <c r="WXM23" s="189"/>
      <c r="WXN23" s="189"/>
      <c r="WXO23" s="189"/>
      <c r="WXP23" s="189"/>
      <c r="WXQ23" s="189"/>
      <c r="WXR23" s="189"/>
      <c r="WXS23" s="189"/>
      <c r="WXT23" s="189"/>
      <c r="WXU23" s="189"/>
      <c r="WXV23" s="189"/>
      <c r="WXW23" s="189"/>
      <c r="WXX23" s="189"/>
      <c r="WXY23" s="189"/>
      <c r="WXZ23" s="189"/>
      <c r="WYA23" s="189"/>
      <c r="WYB23" s="189"/>
      <c r="WYC23" s="189"/>
      <c r="WYD23" s="189"/>
      <c r="WYE23" s="189"/>
      <c r="WYF23" s="189"/>
      <c r="WYG23" s="189"/>
      <c r="WYH23" s="189"/>
      <c r="WYI23" s="189"/>
      <c r="WYJ23" s="189"/>
      <c r="WYK23" s="189"/>
      <c r="WYL23" s="189"/>
      <c r="WYM23" s="189"/>
      <c r="WYN23" s="189"/>
      <c r="WYO23" s="189"/>
      <c r="WYP23" s="189"/>
      <c r="WYQ23" s="189"/>
      <c r="WYR23" s="189"/>
      <c r="WYS23" s="189"/>
      <c r="WYT23" s="189"/>
      <c r="WYU23" s="189"/>
      <c r="WYV23" s="189"/>
      <c r="WYW23" s="189"/>
      <c r="WYX23" s="189"/>
      <c r="WYY23" s="189"/>
      <c r="WYZ23" s="189"/>
      <c r="WZA23" s="189"/>
      <c r="WZB23" s="189"/>
      <c r="WZC23" s="189"/>
      <c r="WZD23" s="189"/>
      <c r="WZE23" s="189"/>
      <c r="WZF23" s="189"/>
      <c r="WZG23" s="189"/>
      <c r="WZH23" s="189"/>
      <c r="WZI23" s="189"/>
      <c r="WZJ23" s="189"/>
      <c r="WZK23" s="189"/>
      <c r="WZL23" s="189"/>
      <c r="WZM23" s="189"/>
      <c r="WZN23" s="189"/>
      <c r="WZO23" s="189"/>
      <c r="WZP23" s="189"/>
      <c r="WZQ23" s="189"/>
      <c r="WZR23" s="189"/>
      <c r="WZS23" s="189"/>
      <c r="WZT23" s="189"/>
      <c r="WZU23" s="189"/>
      <c r="WZV23" s="189"/>
      <c r="WZW23" s="189"/>
      <c r="WZX23" s="189"/>
      <c r="WZY23" s="189"/>
      <c r="WZZ23" s="189"/>
      <c r="XAA23" s="189"/>
      <c r="XAB23" s="189"/>
      <c r="XAC23" s="189"/>
      <c r="XAD23" s="189"/>
      <c r="XAE23" s="189"/>
      <c r="XAF23" s="189"/>
      <c r="XAG23" s="189"/>
      <c r="XAH23" s="189"/>
      <c r="XAI23" s="189"/>
      <c r="XAJ23" s="189"/>
      <c r="XAK23" s="189"/>
      <c r="XAL23" s="189"/>
      <c r="XAM23" s="189"/>
      <c r="XAN23" s="189"/>
      <c r="XAO23" s="189"/>
      <c r="XAP23" s="189"/>
      <c r="XAQ23" s="189"/>
      <c r="XAR23" s="189"/>
      <c r="XAS23" s="189"/>
      <c r="XAT23" s="189"/>
      <c r="XAU23" s="189"/>
      <c r="XAV23" s="189"/>
      <c r="XAW23" s="189"/>
      <c r="XAX23" s="189"/>
      <c r="XAY23" s="189"/>
      <c r="XAZ23" s="189"/>
      <c r="XBA23" s="189"/>
      <c r="XBB23" s="189"/>
      <c r="XBC23" s="189"/>
      <c r="XBD23" s="189"/>
      <c r="XBE23" s="189"/>
      <c r="XBF23" s="189"/>
      <c r="XBG23" s="189"/>
      <c r="XBH23" s="189"/>
      <c r="XBI23" s="189"/>
      <c r="XBJ23" s="189"/>
      <c r="XBK23" s="189"/>
      <c r="XBL23" s="189"/>
      <c r="XBM23" s="189"/>
      <c r="XBN23" s="189"/>
      <c r="XBO23" s="189"/>
      <c r="XBP23" s="189"/>
      <c r="XBQ23" s="189"/>
      <c r="XBR23" s="189"/>
      <c r="XBS23" s="189"/>
      <c r="XBT23" s="189"/>
      <c r="XBU23" s="189"/>
      <c r="XBV23" s="189"/>
      <c r="XBW23" s="189"/>
      <c r="XBX23" s="189"/>
      <c r="XBY23" s="189"/>
      <c r="XBZ23" s="189"/>
      <c r="XCA23" s="189"/>
      <c r="XCB23" s="189"/>
      <c r="XCC23" s="189"/>
      <c r="XCD23" s="189"/>
      <c r="XCE23" s="189"/>
      <c r="XCF23" s="189"/>
      <c r="XCG23" s="189"/>
      <c r="XCH23" s="189"/>
      <c r="XCI23" s="189"/>
      <c r="XCJ23" s="189"/>
      <c r="XCK23" s="189"/>
      <c r="XCL23" s="189"/>
      <c r="XCM23" s="189"/>
      <c r="XCN23" s="189"/>
      <c r="XCO23" s="189"/>
      <c r="XCP23" s="189"/>
      <c r="XCQ23" s="189"/>
      <c r="XCR23" s="189"/>
      <c r="XCS23" s="189"/>
      <c r="XCT23" s="189"/>
      <c r="XCU23" s="189"/>
      <c r="XCV23" s="189"/>
      <c r="XCW23" s="189"/>
      <c r="XCX23" s="189"/>
      <c r="XCY23" s="189"/>
      <c r="XCZ23" s="189"/>
      <c r="XDA23" s="189"/>
      <c r="XDB23" s="189"/>
      <c r="XDC23" s="189"/>
      <c r="XDD23" s="189"/>
      <c r="XDE23" s="189"/>
      <c r="XDF23" s="189"/>
      <c r="XDG23" s="189"/>
      <c r="XDH23" s="189"/>
      <c r="XDI23" s="189"/>
      <c r="XDJ23" s="189"/>
      <c r="XDK23" s="189"/>
      <c r="XDL23" s="189"/>
      <c r="XDM23" s="189"/>
      <c r="XDN23" s="189"/>
      <c r="XDO23" s="189"/>
      <c r="XDP23" s="189"/>
      <c r="XDQ23" s="189"/>
      <c r="XDR23" s="189"/>
      <c r="XDS23" s="189"/>
      <c r="XDT23" s="189"/>
      <c r="XDU23" s="189"/>
      <c r="XDV23" s="189"/>
      <c r="XDW23" s="189"/>
      <c r="XDX23" s="189"/>
      <c r="XDY23" s="189"/>
      <c r="XDZ23" s="189"/>
      <c r="XEA23" s="189"/>
      <c r="XEB23" s="189"/>
      <c r="XEC23" s="189"/>
      <c r="XED23" s="189"/>
      <c r="XEE23" s="189"/>
      <c r="XEF23" s="189"/>
      <c r="XEG23" s="189"/>
      <c r="XEH23" s="189"/>
      <c r="XEI23" s="189"/>
      <c r="XEJ23" s="189"/>
      <c r="XEK23" s="189"/>
      <c r="XEL23" s="189"/>
      <c r="XEM23" s="189"/>
      <c r="XEN23" s="189"/>
      <c r="XEO23" s="189"/>
      <c r="XEP23" s="189"/>
      <c r="XEQ23" s="189"/>
      <c r="XER23" s="189"/>
      <c r="XES23" s="189"/>
      <c r="XET23" s="189"/>
      <c r="XEU23" s="189"/>
    </row>
    <row r="24" spans="2:16375" s="186" customFormat="1" x14ac:dyDescent="0.2">
      <c r="B24" s="218" t="s">
        <v>91</v>
      </c>
      <c r="C24" s="223" t="s">
        <v>92</v>
      </c>
      <c r="D24" s="203" t="s">
        <v>93</v>
      </c>
      <c r="E24" s="206" t="s">
        <v>84</v>
      </c>
      <c r="F24" s="205" t="s">
        <v>85</v>
      </c>
      <c r="G24" s="1074" t="s">
        <v>86</v>
      </c>
      <c r="H24" s="1073" t="s">
        <v>87</v>
      </c>
      <c r="I24" s="298">
        <v>19.054000000000002</v>
      </c>
      <c r="J24" s="296">
        <v>19.581</v>
      </c>
      <c r="K24" s="279">
        <v>26.261000000000035</v>
      </c>
      <c r="L24" s="279">
        <v>24.125814876498509</v>
      </c>
      <c r="M24" s="279">
        <v>22.856000000000005</v>
      </c>
      <c r="N24" s="279">
        <v>23.180999999999994</v>
      </c>
      <c r="O24" s="279">
        <v>15.548000000009388</v>
      </c>
      <c r="P24" s="219"/>
      <c r="Q24" s="219"/>
      <c r="R24" s="219"/>
      <c r="S24" s="219"/>
      <c r="T24" s="220"/>
      <c r="U24" s="221"/>
      <c r="V24" s="222"/>
      <c r="W24" s="222"/>
      <c r="X24" s="222"/>
      <c r="Y24" s="222"/>
      <c r="Z24" s="222"/>
      <c r="AA24" s="222"/>
      <c r="AB24" s="222"/>
      <c r="AC24" s="222"/>
      <c r="AD24" s="222"/>
      <c r="AE24" s="222"/>
      <c r="AF24" s="222"/>
      <c r="AG24" s="222"/>
      <c r="AH24" s="222"/>
      <c r="AI24" s="222"/>
      <c r="AJ24" s="222"/>
      <c r="AK24" s="222"/>
      <c r="AL24" s="222"/>
      <c r="AM24" s="202"/>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9"/>
      <c r="EA24" s="189"/>
      <c r="EB24" s="189"/>
      <c r="EC24" s="189"/>
      <c r="ED24" s="189"/>
      <c r="EE24" s="189"/>
      <c r="EF24" s="189"/>
      <c r="EG24" s="189"/>
      <c r="EH24" s="189"/>
      <c r="EI24" s="189"/>
      <c r="EJ24" s="189"/>
      <c r="EK24" s="189"/>
      <c r="EL24" s="189"/>
      <c r="EM24" s="189"/>
      <c r="EN24" s="189"/>
      <c r="EO24" s="189"/>
      <c r="EP24" s="189"/>
      <c r="EQ24" s="189"/>
      <c r="ER24" s="189"/>
      <c r="ES24" s="189"/>
      <c r="ET24" s="189"/>
      <c r="EU24" s="189"/>
      <c r="EV24" s="189"/>
      <c r="EW24" s="189"/>
      <c r="EX24" s="189"/>
      <c r="EY24" s="189"/>
      <c r="EZ24" s="189"/>
      <c r="FA24" s="189"/>
      <c r="FB24" s="189"/>
      <c r="FC24" s="189"/>
      <c r="FD24" s="189"/>
      <c r="FE24" s="189"/>
      <c r="FF24" s="189"/>
      <c r="FG24" s="189"/>
      <c r="FH24" s="189"/>
      <c r="FI24" s="189"/>
      <c r="FJ24" s="189"/>
      <c r="FK24" s="189"/>
      <c r="FL24" s="189"/>
      <c r="FM24" s="189"/>
      <c r="FN24" s="189"/>
      <c r="FO24" s="189"/>
      <c r="FP24" s="189"/>
      <c r="FQ24" s="189"/>
      <c r="FR24" s="189"/>
      <c r="FS24" s="189"/>
      <c r="FT24" s="189"/>
      <c r="FU24" s="189"/>
      <c r="FV24" s="189"/>
      <c r="FW24" s="189"/>
      <c r="FX24" s="189"/>
      <c r="FY24" s="189"/>
      <c r="FZ24" s="189"/>
      <c r="GA24" s="189"/>
      <c r="GB24" s="189"/>
      <c r="GC24" s="189"/>
      <c r="GD24" s="189"/>
      <c r="GE24" s="189"/>
      <c r="GF24" s="189"/>
      <c r="GG24" s="189"/>
      <c r="GH24" s="189"/>
      <c r="GI24" s="189"/>
      <c r="GJ24" s="189"/>
      <c r="GK24" s="189"/>
      <c r="GL24" s="189"/>
      <c r="GM24" s="189"/>
      <c r="GN24" s="189"/>
      <c r="GO24" s="189"/>
      <c r="GP24" s="189"/>
      <c r="GQ24" s="189"/>
      <c r="GR24" s="189"/>
      <c r="GS24" s="189"/>
      <c r="GT24" s="189"/>
      <c r="GU24" s="189"/>
      <c r="GV24" s="189"/>
      <c r="GW24" s="189"/>
      <c r="GX24" s="189"/>
      <c r="GY24" s="189"/>
      <c r="GZ24" s="189"/>
      <c r="HA24" s="189"/>
      <c r="HB24" s="189"/>
      <c r="HC24" s="189"/>
      <c r="HD24" s="189"/>
      <c r="HE24" s="189"/>
      <c r="HF24" s="189"/>
      <c r="HG24" s="189"/>
      <c r="HH24" s="189"/>
      <c r="HI24" s="189"/>
      <c r="HJ24" s="189"/>
      <c r="HK24" s="189"/>
      <c r="HL24" s="189"/>
      <c r="HM24" s="189"/>
      <c r="HN24" s="189"/>
      <c r="HO24" s="189"/>
      <c r="HP24" s="189"/>
      <c r="HQ24" s="189"/>
      <c r="HR24" s="189"/>
      <c r="HS24" s="189"/>
      <c r="HT24" s="189"/>
      <c r="HU24" s="189"/>
      <c r="HV24" s="189"/>
      <c r="HW24" s="189"/>
      <c r="HX24" s="189"/>
      <c r="HY24" s="189"/>
      <c r="HZ24" s="189"/>
      <c r="IA24" s="189"/>
      <c r="IB24" s="189"/>
      <c r="IC24" s="189"/>
      <c r="ID24" s="189"/>
      <c r="IE24" s="189"/>
      <c r="IF24" s="189"/>
      <c r="IG24" s="189"/>
      <c r="IH24" s="189"/>
      <c r="II24" s="189"/>
      <c r="IJ24" s="189"/>
      <c r="IK24" s="189"/>
      <c r="IL24" s="189"/>
      <c r="IM24" s="189"/>
      <c r="IN24" s="189"/>
      <c r="IO24" s="189"/>
      <c r="IP24" s="189"/>
      <c r="IQ24" s="189"/>
      <c r="IR24" s="189"/>
      <c r="IS24" s="189"/>
      <c r="IT24" s="189"/>
      <c r="IU24" s="189"/>
      <c r="IV24" s="189"/>
      <c r="IW24" s="189"/>
      <c r="IX24" s="189"/>
      <c r="IY24" s="189"/>
      <c r="IZ24" s="189"/>
      <c r="JA24" s="189"/>
      <c r="JB24" s="189"/>
      <c r="JC24" s="189"/>
      <c r="JD24" s="189"/>
      <c r="JE24" s="189"/>
      <c r="JF24" s="189"/>
      <c r="JG24" s="189"/>
      <c r="JH24" s="189"/>
      <c r="JI24" s="189"/>
      <c r="JJ24" s="189"/>
      <c r="JK24" s="189"/>
      <c r="JL24" s="189"/>
      <c r="JM24" s="189"/>
      <c r="JN24" s="189"/>
      <c r="JO24" s="189"/>
      <c r="JP24" s="189"/>
      <c r="JQ24" s="189"/>
      <c r="JR24" s="189"/>
      <c r="JS24" s="189"/>
      <c r="JT24" s="189"/>
      <c r="JU24" s="189"/>
      <c r="JV24" s="189"/>
      <c r="JW24" s="189"/>
      <c r="JX24" s="189"/>
      <c r="JY24" s="189"/>
      <c r="JZ24" s="189"/>
      <c r="KA24" s="189"/>
      <c r="KB24" s="189"/>
      <c r="KC24" s="189"/>
      <c r="KD24" s="189"/>
      <c r="KE24" s="189"/>
      <c r="KF24" s="189"/>
      <c r="KG24" s="189"/>
      <c r="KH24" s="189"/>
      <c r="KI24" s="189"/>
      <c r="KJ24" s="189"/>
      <c r="KK24" s="189"/>
      <c r="KL24" s="189"/>
      <c r="KM24" s="189"/>
      <c r="KN24" s="189"/>
      <c r="KO24" s="189"/>
      <c r="KP24" s="189"/>
      <c r="KQ24" s="189"/>
      <c r="KR24" s="189"/>
      <c r="KS24" s="189"/>
      <c r="KT24" s="189"/>
      <c r="KU24" s="189"/>
      <c r="KV24" s="189"/>
      <c r="KW24" s="189"/>
      <c r="KX24" s="189"/>
      <c r="KY24" s="189"/>
      <c r="KZ24" s="189"/>
      <c r="LA24" s="189"/>
      <c r="LB24" s="189"/>
      <c r="LC24" s="189"/>
      <c r="LD24" s="189"/>
      <c r="LE24" s="189"/>
      <c r="LF24" s="189"/>
      <c r="LG24" s="189"/>
      <c r="LH24" s="189"/>
      <c r="LI24" s="189"/>
      <c r="LJ24" s="189"/>
      <c r="LK24" s="189"/>
      <c r="LL24" s="189"/>
      <c r="LM24" s="189"/>
      <c r="LN24" s="189"/>
      <c r="LO24" s="189"/>
      <c r="LP24" s="189"/>
      <c r="LQ24" s="189"/>
      <c r="LR24" s="189"/>
      <c r="LS24" s="189"/>
      <c r="LT24" s="189"/>
      <c r="LU24" s="189"/>
      <c r="LV24" s="189"/>
      <c r="LW24" s="189"/>
      <c r="LX24" s="189"/>
      <c r="LY24" s="189"/>
      <c r="LZ24" s="189"/>
      <c r="MA24" s="189"/>
      <c r="MB24" s="189"/>
      <c r="MC24" s="189"/>
      <c r="MD24" s="189"/>
      <c r="ME24" s="189"/>
      <c r="MF24" s="189"/>
      <c r="MG24" s="189"/>
      <c r="MH24" s="189"/>
      <c r="MI24" s="189"/>
      <c r="MJ24" s="189"/>
      <c r="MK24" s="189"/>
      <c r="ML24" s="189"/>
      <c r="MM24" s="189"/>
      <c r="MN24" s="189"/>
      <c r="MO24" s="189"/>
      <c r="MP24" s="189"/>
      <c r="MQ24" s="189"/>
      <c r="MR24" s="189"/>
      <c r="MS24" s="189"/>
      <c r="MT24" s="189"/>
      <c r="MU24" s="189"/>
      <c r="MV24" s="189"/>
      <c r="MW24" s="189"/>
      <c r="MX24" s="189"/>
      <c r="MY24" s="189"/>
      <c r="MZ24" s="189"/>
      <c r="NA24" s="189"/>
      <c r="NB24" s="189"/>
      <c r="NC24" s="189"/>
      <c r="ND24" s="189"/>
      <c r="NE24" s="189"/>
      <c r="NF24" s="189"/>
      <c r="NG24" s="189"/>
      <c r="NH24" s="189"/>
      <c r="NI24" s="189"/>
      <c r="NJ24" s="189"/>
      <c r="NK24" s="189"/>
      <c r="NL24" s="189"/>
      <c r="NM24" s="189"/>
      <c r="NN24" s="189"/>
      <c r="NO24" s="189"/>
      <c r="NP24" s="189"/>
      <c r="NQ24" s="189"/>
      <c r="NR24" s="189"/>
      <c r="NS24" s="189"/>
      <c r="NT24" s="189"/>
      <c r="NU24" s="189"/>
      <c r="NV24" s="189"/>
      <c r="NW24" s="189"/>
      <c r="NX24" s="189"/>
      <c r="NY24" s="189"/>
      <c r="NZ24" s="189"/>
      <c r="OA24" s="189"/>
      <c r="OB24" s="189"/>
      <c r="OC24" s="189"/>
      <c r="OD24" s="189"/>
      <c r="OE24" s="189"/>
      <c r="OF24" s="189"/>
      <c r="OG24" s="189"/>
      <c r="OH24" s="189"/>
      <c r="OI24" s="189"/>
      <c r="OJ24" s="189"/>
      <c r="OK24" s="189"/>
      <c r="OL24" s="189"/>
      <c r="OM24" s="189"/>
      <c r="ON24" s="189"/>
      <c r="OO24" s="189"/>
      <c r="OP24" s="189"/>
      <c r="OQ24" s="189"/>
      <c r="OR24" s="189"/>
      <c r="OS24" s="189"/>
      <c r="OT24" s="189"/>
      <c r="OU24" s="189"/>
      <c r="OV24" s="189"/>
      <c r="OW24" s="189"/>
      <c r="OX24" s="189"/>
      <c r="OY24" s="189"/>
      <c r="OZ24" s="189"/>
      <c r="PA24" s="189"/>
      <c r="PB24" s="189"/>
      <c r="PC24" s="189"/>
      <c r="PD24" s="189"/>
      <c r="PE24" s="189"/>
      <c r="PF24" s="189"/>
      <c r="PG24" s="189"/>
      <c r="PH24" s="189"/>
      <c r="PI24" s="189"/>
      <c r="PJ24" s="189"/>
      <c r="PK24" s="189"/>
      <c r="PL24" s="189"/>
      <c r="PM24" s="189"/>
      <c r="PN24" s="189"/>
      <c r="PO24" s="189"/>
      <c r="PP24" s="189"/>
      <c r="PQ24" s="189"/>
      <c r="PR24" s="189"/>
      <c r="PS24" s="189"/>
      <c r="PT24" s="189"/>
      <c r="PU24" s="189"/>
      <c r="PV24" s="189"/>
      <c r="PW24" s="189"/>
      <c r="PX24" s="189"/>
      <c r="PY24" s="189"/>
      <c r="PZ24" s="189"/>
      <c r="QA24" s="189"/>
      <c r="QB24" s="189"/>
      <c r="QC24" s="189"/>
      <c r="QD24" s="189"/>
      <c r="QE24" s="189"/>
      <c r="QF24" s="189"/>
      <c r="QG24" s="189"/>
      <c r="QH24" s="189"/>
      <c r="QI24" s="189"/>
      <c r="QJ24" s="189"/>
      <c r="QK24" s="189"/>
      <c r="QL24" s="189"/>
      <c r="QM24" s="189"/>
      <c r="QN24" s="189"/>
      <c r="QO24" s="189"/>
      <c r="QP24" s="189"/>
      <c r="QQ24" s="189"/>
      <c r="QR24" s="189"/>
      <c r="QS24" s="189"/>
      <c r="QT24" s="189"/>
      <c r="QU24" s="189"/>
      <c r="QV24" s="189"/>
      <c r="QW24" s="189"/>
      <c r="QX24" s="189"/>
      <c r="QY24" s="189"/>
      <c r="QZ24" s="189"/>
      <c r="RA24" s="189"/>
      <c r="RB24" s="189"/>
      <c r="RC24" s="189"/>
      <c r="RD24" s="189"/>
      <c r="RE24" s="189"/>
      <c r="RF24" s="189"/>
      <c r="RG24" s="189"/>
      <c r="RH24" s="189"/>
      <c r="RI24" s="189"/>
      <c r="RJ24" s="189"/>
      <c r="RK24" s="189"/>
      <c r="RL24" s="189"/>
      <c r="RM24" s="189"/>
      <c r="RN24" s="189"/>
      <c r="RO24" s="189"/>
      <c r="RP24" s="189"/>
      <c r="RQ24" s="189"/>
      <c r="RR24" s="189"/>
      <c r="RS24" s="189"/>
      <c r="RT24" s="189"/>
      <c r="RU24" s="189"/>
      <c r="RV24" s="189"/>
      <c r="RW24" s="189"/>
      <c r="RX24" s="189"/>
      <c r="RY24" s="189"/>
      <c r="RZ24" s="189"/>
      <c r="SA24" s="189"/>
      <c r="SB24" s="189"/>
      <c r="SC24" s="189"/>
      <c r="SD24" s="189"/>
      <c r="SE24" s="189"/>
      <c r="SF24" s="189"/>
      <c r="SG24" s="189"/>
      <c r="SH24" s="189"/>
      <c r="SI24" s="189"/>
      <c r="SJ24" s="189"/>
      <c r="SK24" s="189"/>
      <c r="SL24" s="189"/>
      <c r="SM24" s="189"/>
      <c r="SN24" s="189"/>
      <c r="SO24" s="189"/>
      <c r="SP24" s="189"/>
      <c r="SQ24" s="189"/>
      <c r="SR24" s="189"/>
      <c r="SS24" s="189"/>
      <c r="ST24" s="189"/>
      <c r="SU24" s="189"/>
      <c r="SV24" s="189"/>
      <c r="SW24" s="189"/>
      <c r="SX24" s="189"/>
      <c r="SY24" s="189"/>
      <c r="SZ24" s="189"/>
      <c r="TA24" s="189"/>
      <c r="TB24" s="189"/>
      <c r="TC24" s="189"/>
      <c r="TD24" s="189"/>
      <c r="TE24" s="189"/>
      <c r="TF24" s="189"/>
      <c r="TG24" s="189"/>
      <c r="TH24" s="189"/>
      <c r="TI24" s="189"/>
      <c r="TJ24" s="189"/>
      <c r="TK24" s="189"/>
      <c r="TL24" s="189"/>
      <c r="TM24" s="189"/>
      <c r="TN24" s="189"/>
      <c r="TO24" s="189"/>
      <c r="TP24" s="189"/>
      <c r="TQ24" s="189"/>
      <c r="TR24" s="189"/>
      <c r="TS24" s="189"/>
      <c r="TT24" s="189"/>
      <c r="TU24" s="189"/>
      <c r="TV24" s="189"/>
      <c r="TW24" s="189"/>
      <c r="TX24" s="189"/>
      <c r="TY24" s="189"/>
      <c r="TZ24" s="189"/>
      <c r="UA24" s="189"/>
      <c r="UB24" s="189"/>
      <c r="UC24" s="189"/>
      <c r="UD24" s="189"/>
      <c r="UE24" s="189"/>
      <c r="UF24" s="189"/>
      <c r="UG24" s="189"/>
      <c r="UH24" s="189"/>
      <c r="UI24" s="189"/>
      <c r="UJ24" s="189"/>
      <c r="UK24" s="189"/>
      <c r="UL24" s="189"/>
      <c r="UM24" s="189"/>
      <c r="UN24" s="189"/>
      <c r="UO24" s="189"/>
      <c r="UP24" s="189"/>
      <c r="UQ24" s="189"/>
      <c r="UR24" s="189"/>
      <c r="US24" s="189"/>
      <c r="UT24" s="189"/>
      <c r="UU24" s="189"/>
      <c r="UV24" s="189"/>
      <c r="UW24" s="189"/>
      <c r="UX24" s="189"/>
      <c r="UY24" s="189"/>
      <c r="UZ24" s="189"/>
      <c r="VA24" s="189"/>
      <c r="VB24" s="189"/>
      <c r="VC24" s="189"/>
      <c r="VD24" s="189"/>
      <c r="VE24" s="189"/>
      <c r="VF24" s="189"/>
      <c r="VG24" s="189"/>
      <c r="VH24" s="189"/>
      <c r="VI24" s="189"/>
      <c r="VJ24" s="189"/>
      <c r="VK24" s="189"/>
      <c r="VL24" s="189"/>
      <c r="VM24" s="189"/>
      <c r="VN24" s="189"/>
      <c r="VO24" s="189"/>
      <c r="VP24" s="189"/>
      <c r="VQ24" s="189"/>
      <c r="VR24" s="189"/>
      <c r="VS24" s="189"/>
      <c r="VT24" s="189"/>
      <c r="VU24" s="189"/>
      <c r="VV24" s="189"/>
      <c r="VW24" s="189"/>
      <c r="VX24" s="189"/>
      <c r="VY24" s="189"/>
      <c r="VZ24" s="189"/>
      <c r="WA24" s="189"/>
      <c r="WB24" s="189"/>
      <c r="WC24" s="189"/>
      <c r="WD24" s="189"/>
      <c r="WE24" s="189"/>
      <c r="WF24" s="189"/>
      <c r="WG24" s="189"/>
      <c r="WH24" s="189"/>
      <c r="WI24" s="189"/>
      <c r="WJ24" s="189"/>
      <c r="WK24" s="189"/>
      <c r="WL24" s="189"/>
      <c r="WM24" s="189"/>
      <c r="WN24" s="189"/>
      <c r="WO24" s="189"/>
      <c r="WP24" s="189"/>
      <c r="WQ24" s="189"/>
      <c r="WR24" s="189"/>
      <c r="WS24" s="189"/>
      <c r="WT24" s="189"/>
      <c r="WU24" s="189"/>
      <c r="WV24" s="189"/>
      <c r="WW24" s="189"/>
      <c r="WX24" s="189"/>
      <c r="WY24" s="189"/>
      <c r="WZ24" s="189"/>
      <c r="XA24" s="189"/>
      <c r="XB24" s="189"/>
      <c r="XC24" s="189"/>
      <c r="XD24" s="189"/>
      <c r="XE24" s="189"/>
      <c r="XF24" s="189"/>
      <c r="XG24" s="189"/>
      <c r="XH24" s="189"/>
      <c r="XI24" s="189"/>
      <c r="XJ24" s="189"/>
      <c r="XK24" s="189"/>
      <c r="XL24" s="189"/>
      <c r="XM24" s="189"/>
      <c r="XN24" s="189"/>
      <c r="XO24" s="189"/>
      <c r="XP24" s="189"/>
      <c r="XQ24" s="189"/>
      <c r="XR24" s="189"/>
      <c r="XS24" s="189"/>
      <c r="XT24" s="189"/>
      <c r="XU24" s="189"/>
      <c r="XV24" s="189"/>
      <c r="XW24" s="189"/>
      <c r="XX24" s="189"/>
      <c r="XY24" s="189"/>
      <c r="XZ24" s="189"/>
      <c r="YA24" s="189"/>
      <c r="YB24" s="189"/>
      <c r="YC24" s="189"/>
      <c r="YD24" s="189"/>
      <c r="YE24" s="189"/>
      <c r="YF24" s="189"/>
      <c r="YG24" s="189"/>
      <c r="YH24" s="189"/>
      <c r="YI24" s="189"/>
      <c r="YJ24" s="189"/>
      <c r="YK24" s="189"/>
      <c r="YL24" s="189"/>
      <c r="YM24" s="189"/>
      <c r="YN24" s="189"/>
      <c r="YO24" s="189"/>
      <c r="YP24" s="189"/>
      <c r="YQ24" s="189"/>
      <c r="YR24" s="189"/>
      <c r="YS24" s="189"/>
      <c r="YT24" s="189"/>
      <c r="YU24" s="189"/>
      <c r="YV24" s="189"/>
      <c r="YW24" s="189"/>
      <c r="YX24" s="189"/>
      <c r="YY24" s="189"/>
      <c r="YZ24" s="189"/>
      <c r="ZA24" s="189"/>
      <c r="ZB24" s="189"/>
      <c r="ZC24" s="189"/>
      <c r="ZD24" s="189"/>
      <c r="ZE24" s="189"/>
      <c r="ZF24" s="189"/>
      <c r="ZG24" s="189"/>
      <c r="ZH24" s="189"/>
      <c r="ZI24" s="189"/>
      <c r="ZJ24" s="189"/>
      <c r="ZK24" s="189"/>
      <c r="ZL24" s="189"/>
      <c r="ZM24" s="189"/>
      <c r="ZN24" s="189"/>
      <c r="ZO24" s="189"/>
      <c r="ZP24" s="189"/>
      <c r="ZQ24" s="189"/>
      <c r="ZR24" s="189"/>
      <c r="ZS24" s="189"/>
      <c r="ZT24" s="189"/>
      <c r="ZU24" s="189"/>
      <c r="ZV24" s="189"/>
      <c r="ZW24" s="189"/>
      <c r="ZX24" s="189"/>
      <c r="ZY24" s="189"/>
      <c r="ZZ24" s="189"/>
      <c r="AAA24" s="189"/>
      <c r="AAB24" s="189"/>
      <c r="AAC24" s="189"/>
      <c r="AAD24" s="189"/>
      <c r="AAE24" s="189"/>
      <c r="AAF24" s="189"/>
      <c r="AAG24" s="189"/>
      <c r="AAH24" s="189"/>
      <c r="AAI24" s="189"/>
      <c r="AAJ24" s="189"/>
      <c r="AAK24" s="189"/>
      <c r="AAL24" s="189"/>
      <c r="AAM24" s="189"/>
      <c r="AAN24" s="189"/>
      <c r="AAO24" s="189"/>
      <c r="AAP24" s="189"/>
      <c r="AAQ24" s="189"/>
      <c r="AAR24" s="189"/>
      <c r="AAS24" s="189"/>
      <c r="AAT24" s="189"/>
      <c r="AAU24" s="189"/>
      <c r="AAV24" s="189"/>
      <c r="AAW24" s="189"/>
      <c r="AAX24" s="189"/>
      <c r="AAY24" s="189"/>
      <c r="AAZ24" s="189"/>
      <c r="ABA24" s="189"/>
      <c r="ABB24" s="189"/>
      <c r="ABC24" s="189"/>
      <c r="ABD24" s="189"/>
      <c r="ABE24" s="189"/>
      <c r="ABF24" s="189"/>
      <c r="ABG24" s="189"/>
      <c r="ABH24" s="189"/>
      <c r="ABI24" s="189"/>
      <c r="ABJ24" s="189"/>
      <c r="ABK24" s="189"/>
      <c r="ABL24" s="189"/>
      <c r="ABM24" s="189"/>
      <c r="ABN24" s="189"/>
      <c r="ABO24" s="189"/>
      <c r="ABP24" s="189"/>
      <c r="ABQ24" s="189"/>
      <c r="ABR24" s="189"/>
      <c r="ABS24" s="189"/>
      <c r="ABT24" s="189"/>
      <c r="ABU24" s="189"/>
      <c r="ABV24" s="189"/>
      <c r="ABW24" s="189"/>
      <c r="ABX24" s="189"/>
      <c r="ABY24" s="189"/>
      <c r="ABZ24" s="189"/>
      <c r="ACA24" s="189"/>
      <c r="ACB24" s="189"/>
      <c r="ACC24" s="189"/>
      <c r="ACD24" s="189"/>
      <c r="ACE24" s="189"/>
      <c r="ACF24" s="189"/>
      <c r="ACG24" s="189"/>
      <c r="ACH24" s="189"/>
      <c r="ACI24" s="189"/>
      <c r="ACJ24" s="189"/>
      <c r="ACK24" s="189"/>
      <c r="ACL24" s="189"/>
      <c r="ACM24" s="189"/>
      <c r="ACN24" s="189"/>
      <c r="ACO24" s="189"/>
      <c r="ACP24" s="189"/>
      <c r="ACQ24" s="189"/>
      <c r="ACR24" s="189"/>
      <c r="ACS24" s="189"/>
      <c r="ACT24" s="189"/>
      <c r="ACU24" s="189"/>
      <c r="ACV24" s="189"/>
      <c r="ACW24" s="189"/>
      <c r="ACX24" s="189"/>
      <c r="ACY24" s="189"/>
      <c r="ACZ24" s="189"/>
      <c r="ADA24" s="189"/>
      <c r="ADB24" s="189"/>
      <c r="ADC24" s="189"/>
      <c r="ADD24" s="189"/>
      <c r="ADE24" s="189"/>
      <c r="ADF24" s="189"/>
      <c r="ADG24" s="189"/>
      <c r="ADH24" s="189"/>
      <c r="ADI24" s="189"/>
      <c r="ADJ24" s="189"/>
      <c r="ADK24" s="189"/>
      <c r="ADL24" s="189"/>
      <c r="ADM24" s="189"/>
      <c r="ADN24" s="189"/>
      <c r="ADO24" s="189"/>
      <c r="ADP24" s="189"/>
      <c r="ADQ24" s="189"/>
      <c r="ADR24" s="189"/>
      <c r="ADS24" s="189"/>
      <c r="ADT24" s="189"/>
      <c r="ADU24" s="189"/>
      <c r="ADV24" s="189"/>
      <c r="ADW24" s="189"/>
      <c r="ADX24" s="189"/>
      <c r="ADY24" s="189"/>
      <c r="ADZ24" s="189"/>
      <c r="AEA24" s="189"/>
      <c r="AEB24" s="189"/>
      <c r="AEC24" s="189"/>
      <c r="AED24" s="189"/>
      <c r="AEE24" s="189"/>
      <c r="AEF24" s="189"/>
      <c r="AEG24" s="189"/>
      <c r="AEH24" s="189"/>
      <c r="AEI24" s="189"/>
      <c r="AEJ24" s="189"/>
      <c r="AEK24" s="189"/>
      <c r="AEL24" s="189"/>
      <c r="AEM24" s="189"/>
      <c r="AEN24" s="189"/>
      <c r="AEO24" s="189"/>
      <c r="AEP24" s="189"/>
      <c r="AEQ24" s="189"/>
      <c r="AER24" s="189"/>
      <c r="AES24" s="189"/>
      <c r="AET24" s="189"/>
      <c r="AEU24" s="189"/>
      <c r="AEV24" s="189"/>
      <c r="AEW24" s="189"/>
      <c r="AEX24" s="189"/>
      <c r="AEY24" s="189"/>
      <c r="AEZ24" s="189"/>
      <c r="AFA24" s="189"/>
      <c r="AFB24" s="189"/>
      <c r="AFC24" s="189"/>
      <c r="AFD24" s="189"/>
      <c r="AFE24" s="189"/>
      <c r="AFF24" s="189"/>
      <c r="AFG24" s="189"/>
      <c r="AFH24" s="189"/>
      <c r="AFI24" s="189"/>
      <c r="AFJ24" s="189"/>
      <c r="AFK24" s="189"/>
      <c r="AFL24" s="189"/>
      <c r="AFM24" s="189"/>
      <c r="AFN24" s="189"/>
      <c r="AFO24" s="189"/>
      <c r="AFP24" s="189"/>
      <c r="AFQ24" s="189"/>
      <c r="AFR24" s="189"/>
      <c r="AFS24" s="189"/>
      <c r="AFT24" s="189"/>
      <c r="AFU24" s="189"/>
      <c r="AFV24" s="189"/>
      <c r="AFW24" s="189"/>
      <c r="AFX24" s="189"/>
      <c r="AFY24" s="189"/>
      <c r="AFZ24" s="189"/>
      <c r="AGA24" s="189"/>
      <c r="AGB24" s="189"/>
      <c r="AGC24" s="189"/>
      <c r="AGD24" s="189"/>
      <c r="AGE24" s="189"/>
      <c r="AGF24" s="189"/>
      <c r="AGG24" s="189"/>
      <c r="AGH24" s="189"/>
      <c r="AGI24" s="189"/>
      <c r="AGJ24" s="189"/>
      <c r="AGK24" s="189"/>
      <c r="AGL24" s="189"/>
      <c r="AGM24" s="189"/>
      <c r="AGN24" s="189"/>
      <c r="AGO24" s="189"/>
      <c r="AGP24" s="189"/>
      <c r="AGQ24" s="189"/>
      <c r="AGR24" s="189"/>
      <c r="AGS24" s="189"/>
      <c r="AGT24" s="189"/>
      <c r="AGU24" s="189"/>
      <c r="AGV24" s="189"/>
      <c r="AGW24" s="189"/>
      <c r="AGX24" s="189"/>
      <c r="AGY24" s="189"/>
      <c r="AGZ24" s="189"/>
      <c r="AHA24" s="189"/>
      <c r="AHB24" s="189"/>
      <c r="AHC24" s="189"/>
      <c r="AHD24" s="189"/>
      <c r="AHE24" s="189"/>
      <c r="AHF24" s="189"/>
      <c r="AHG24" s="189"/>
      <c r="AHH24" s="189"/>
      <c r="AHI24" s="189"/>
      <c r="AHJ24" s="189"/>
      <c r="AHK24" s="189"/>
      <c r="AHL24" s="189"/>
      <c r="AHM24" s="189"/>
      <c r="AHN24" s="189"/>
      <c r="AHO24" s="189"/>
      <c r="AHP24" s="189"/>
      <c r="AHQ24" s="189"/>
      <c r="AHR24" s="189"/>
      <c r="AHS24" s="189"/>
      <c r="AHT24" s="189"/>
      <c r="AHU24" s="189"/>
      <c r="AHV24" s="189"/>
      <c r="AHW24" s="189"/>
      <c r="AHX24" s="189"/>
      <c r="AHY24" s="189"/>
      <c r="AHZ24" s="189"/>
      <c r="AIA24" s="189"/>
      <c r="AIB24" s="189"/>
      <c r="AIC24" s="189"/>
      <c r="AID24" s="189"/>
      <c r="AIE24" s="189"/>
      <c r="AIF24" s="189"/>
      <c r="AIG24" s="189"/>
      <c r="AIH24" s="189"/>
      <c r="AII24" s="189"/>
      <c r="AIJ24" s="189"/>
      <c r="AIK24" s="189"/>
      <c r="AIL24" s="189"/>
      <c r="AIM24" s="189"/>
      <c r="AIN24" s="189"/>
      <c r="AIO24" s="189"/>
      <c r="AIP24" s="189"/>
      <c r="AIQ24" s="189"/>
      <c r="AIR24" s="189"/>
      <c r="AIS24" s="189"/>
      <c r="AIT24" s="189"/>
      <c r="AIU24" s="189"/>
      <c r="AIV24" s="189"/>
      <c r="AIW24" s="189"/>
      <c r="AIX24" s="189"/>
      <c r="AIY24" s="189"/>
      <c r="AIZ24" s="189"/>
      <c r="AJA24" s="189"/>
      <c r="AJB24" s="189"/>
      <c r="AJC24" s="189"/>
      <c r="AJD24" s="189"/>
      <c r="AJE24" s="189"/>
      <c r="AJF24" s="189"/>
      <c r="AJG24" s="189"/>
      <c r="AJH24" s="189"/>
      <c r="AJI24" s="189"/>
      <c r="AJJ24" s="189"/>
      <c r="AJK24" s="189"/>
      <c r="AJL24" s="189"/>
      <c r="AJM24" s="189"/>
      <c r="AJN24" s="189"/>
      <c r="AJO24" s="189"/>
      <c r="AJP24" s="189"/>
      <c r="AJQ24" s="189"/>
      <c r="AJR24" s="189"/>
      <c r="AJS24" s="189"/>
      <c r="AJT24" s="189"/>
      <c r="AJU24" s="189"/>
      <c r="AJV24" s="189"/>
      <c r="AJW24" s="189"/>
      <c r="AJX24" s="189"/>
      <c r="AJY24" s="189"/>
      <c r="AJZ24" s="189"/>
      <c r="AKA24" s="189"/>
      <c r="AKB24" s="189"/>
      <c r="AKC24" s="189"/>
      <c r="AKD24" s="189"/>
      <c r="AKE24" s="189"/>
      <c r="AKF24" s="189"/>
      <c r="AKG24" s="189"/>
      <c r="AKH24" s="189"/>
      <c r="AKI24" s="189"/>
      <c r="AKJ24" s="189"/>
      <c r="AKK24" s="189"/>
      <c r="AKL24" s="189"/>
      <c r="AKM24" s="189"/>
      <c r="AKN24" s="189"/>
      <c r="AKO24" s="189"/>
      <c r="AKP24" s="189"/>
      <c r="AKQ24" s="189"/>
      <c r="AKR24" s="189"/>
      <c r="AKS24" s="189"/>
      <c r="AKT24" s="189"/>
      <c r="AKU24" s="189"/>
      <c r="AKV24" s="189"/>
      <c r="AKW24" s="189"/>
      <c r="AKX24" s="189"/>
      <c r="AKY24" s="189"/>
      <c r="AKZ24" s="189"/>
      <c r="ALA24" s="189"/>
      <c r="ALB24" s="189"/>
      <c r="ALC24" s="189"/>
      <c r="ALD24" s="189"/>
      <c r="ALE24" s="189"/>
      <c r="ALF24" s="189"/>
      <c r="ALG24" s="189"/>
      <c r="ALH24" s="189"/>
      <c r="ALI24" s="189"/>
      <c r="ALJ24" s="189"/>
      <c r="ALK24" s="189"/>
      <c r="ALL24" s="189"/>
      <c r="ALM24" s="189"/>
      <c r="ALN24" s="189"/>
      <c r="ALO24" s="189"/>
      <c r="ALP24" s="189"/>
      <c r="ALQ24" s="189"/>
      <c r="ALR24" s="189"/>
      <c r="ALS24" s="189"/>
      <c r="ALT24" s="189"/>
      <c r="ALU24" s="189"/>
      <c r="ALV24" s="189"/>
      <c r="ALW24" s="189"/>
      <c r="ALX24" s="189"/>
      <c r="ALY24" s="189"/>
      <c r="ALZ24" s="189"/>
      <c r="AMA24" s="189"/>
      <c r="AMB24" s="189"/>
      <c r="AMC24" s="189"/>
      <c r="AMD24" s="189"/>
      <c r="AME24" s="189"/>
      <c r="AMF24" s="189"/>
      <c r="AMG24" s="189"/>
      <c r="AMH24" s="189"/>
      <c r="AMI24" s="189"/>
      <c r="AMJ24" s="189"/>
      <c r="AMK24" s="189"/>
      <c r="AML24" s="189"/>
      <c r="AMM24" s="189"/>
      <c r="AMN24" s="189"/>
      <c r="AMO24" s="189"/>
      <c r="AMP24" s="189"/>
      <c r="AMQ24" s="189"/>
      <c r="AMR24" s="189"/>
      <c r="AMS24" s="189"/>
      <c r="AMT24" s="189"/>
      <c r="AMU24" s="189"/>
      <c r="AMV24" s="189"/>
      <c r="AMW24" s="189"/>
      <c r="AMX24" s="189"/>
      <c r="AMY24" s="189"/>
      <c r="AMZ24" s="189"/>
      <c r="ANA24" s="189"/>
      <c r="ANB24" s="189"/>
      <c r="ANC24" s="189"/>
      <c r="AND24" s="189"/>
      <c r="ANE24" s="189"/>
      <c r="ANF24" s="189"/>
      <c r="ANG24" s="189"/>
      <c r="ANH24" s="189"/>
      <c r="ANI24" s="189"/>
      <c r="ANJ24" s="189"/>
      <c r="ANK24" s="189"/>
      <c r="ANL24" s="189"/>
      <c r="ANM24" s="189"/>
      <c r="ANN24" s="189"/>
      <c r="ANO24" s="189"/>
      <c r="ANP24" s="189"/>
      <c r="ANQ24" s="189"/>
      <c r="ANR24" s="189"/>
      <c r="ANS24" s="189"/>
      <c r="ANT24" s="189"/>
      <c r="ANU24" s="189"/>
      <c r="ANV24" s="189"/>
      <c r="ANW24" s="189"/>
      <c r="ANX24" s="189"/>
      <c r="ANY24" s="189"/>
      <c r="ANZ24" s="189"/>
      <c r="AOA24" s="189"/>
      <c r="AOB24" s="189"/>
      <c r="AOC24" s="189"/>
      <c r="AOD24" s="189"/>
      <c r="AOE24" s="189"/>
      <c r="AOF24" s="189"/>
      <c r="AOG24" s="189"/>
      <c r="AOH24" s="189"/>
      <c r="AOI24" s="189"/>
      <c r="AOJ24" s="189"/>
      <c r="AOK24" s="189"/>
      <c r="AOL24" s="189"/>
      <c r="AOM24" s="189"/>
      <c r="AON24" s="189"/>
      <c r="AOO24" s="189"/>
      <c r="AOP24" s="189"/>
      <c r="AOQ24" s="189"/>
      <c r="AOR24" s="189"/>
      <c r="AOS24" s="189"/>
      <c r="AOT24" s="189"/>
      <c r="AOU24" s="189"/>
      <c r="AOV24" s="189"/>
      <c r="AOW24" s="189"/>
      <c r="AOX24" s="189"/>
      <c r="AOY24" s="189"/>
      <c r="AOZ24" s="189"/>
      <c r="APA24" s="189"/>
      <c r="APB24" s="189"/>
      <c r="APC24" s="189"/>
      <c r="APD24" s="189"/>
      <c r="APE24" s="189"/>
      <c r="APF24" s="189"/>
      <c r="APG24" s="189"/>
      <c r="APH24" s="189"/>
      <c r="API24" s="189"/>
      <c r="APJ24" s="189"/>
      <c r="APK24" s="189"/>
      <c r="APL24" s="189"/>
      <c r="APM24" s="189"/>
      <c r="APN24" s="189"/>
      <c r="APO24" s="189"/>
      <c r="APP24" s="189"/>
      <c r="APQ24" s="189"/>
      <c r="APR24" s="189"/>
      <c r="APS24" s="189"/>
      <c r="APT24" s="189"/>
      <c r="APU24" s="189"/>
      <c r="APV24" s="189"/>
      <c r="APW24" s="189"/>
      <c r="APX24" s="189"/>
      <c r="APY24" s="189"/>
      <c r="APZ24" s="189"/>
      <c r="AQA24" s="189"/>
      <c r="AQB24" s="189"/>
      <c r="AQC24" s="189"/>
      <c r="AQD24" s="189"/>
      <c r="AQE24" s="189"/>
      <c r="AQF24" s="189"/>
      <c r="AQG24" s="189"/>
      <c r="AQH24" s="189"/>
      <c r="AQI24" s="189"/>
      <c r="AQJ24" s="189"/>
      <c r="AQK24" s="189"/>
      <c r="AQL24" s="189"/>
      <c r="AQM24" s="189"/>
      <c r="AQN24" s="189"/>
      <c r="AQO24" s="189"/>
      <c r="AQP24" s="189"/>
      <c r="AQQ24" s="189"/>
      <c r="AQR24" s="189"/>
      <c r="AQS24" s="189"/>
      <c r="AQT24" s="189"/>
      <c r="AQU24" s="189"/>
      <c r="AQV24" s="189"/>
      <c r="AQW24" s="189"/>
      <c r="AQX24" s="189"/>
      <c r="AQY24" s="189"/>
      <c r="AQZ24" s="189"/>
      <c r="ARA24" s="189"/>
      <c r="ARB24" s="189"/>
      <c r="ARC24" s="189"/>
      <c r="ARD24" s="189"/>
      <c r="ARE24" s="189"/>
      <c r="ARF24" s="189"/>
      <c r="ARG24" s="189"/>
      <c r="ARH24" s="189"/>
      <c r="ARI24" s="189"/>
      <c r="ARJ24" s="189"/>
      <c r="ARK24" s="189"/>
      <c r="ARL24" s="189"/>
      <c r="ARM24" s="189"/>
      <c r="ARN24" s="189"/>
      <c r="ARO24" s="189"/>
      <c r="ARP24" s="189"/>
      <c r="ARQ24" s="189"/>
      <c r="ARR24" s="189"/>
      <c r="ARS24" s="189"/>
      <c r="ART24" s="189"/>
      <c r="ARU24" s="189"/>
      <c r="ARV24" s="189"/>
      <c r="ARW24" s="189"/>
      <c r="ARX24" s="189"/>
      <c r="ARY24" s="189"/>
      <c r="ARZ24" s="189"/>
      <c r="ASA24" s="189"/>
      <c r="ASB24" s="189"/>
      <c r="ASC24" s="189"/>
      <c r="ASD24" s="189"/>
      <c r="ASE24" s="189"/>
      <c r="ASF24" s="189"/>
      <c r="ASG24" s="189"/>
      <c r="ASH24" s="189"/>
      <c r="ASI24" s="189"/>
      <c r="ASJ24" s="189"/>
      <c r="ASK24" s="189"/>
      <c r="ASL24" s="189"/>
      <c r="ASM24" s="189"/>
      <c r="ASN24" s="189"/>
      <c r="ASO24" s="189"/>
      <c r="ASP24" s="189"/>
      <c r="ASQ24" s="189"/>
      <c r="ASR24" s="189"/>
      <c r="ASS24" s="189"/>
      <c r="AST24" s="189"/>
      <c r="ASU24" s="189"/>
      <c r="ASV24" s="189"/>
      <c r="ASW24" s="189"/>
      <c r="ASX24" s="189"/>
      <c r="ASY24" s="189"/>
      <c r="ASZ24" s="189"/>
      <c r="ATA24" s="189"/>
      <c r="ATB24" s="189"/>
      <c r="ATC24" s="189"/>
      <c r="ATD24" s="189"/>
      <c r="ATE24" s="189"/>
      <c r="ATF24" s="189"/>
      <c r="ATG24" s="189"/>
      <c r="ATH24" s="189"/>
      <c r="ATI24" s="189"/>
      <c r="ATJ24" s="189"/>
      <c r="ATK24" s="189"/>
      <c r="ATL24" s="189"/>
      <c r="ATM24" s="189"/>
      <c r="ATN24" s="189"/>
      <c r="ATO24" s="189"/>
      <c r="ATP24" s="189"/>
      <c r="ATQ24" s="189"/>
      <c r="ATR24" s="189"/>
      <c r="ATS24" s="189"/>
      <c r="ATT24" s="189"/>
      <c r="ATU24" s="189"/>
      <c r="ATV24" s="189"/>
      <c r="ATW24" s="189"/>
      <c r="ATX24" s="189"/>
      <c r="ATY24" s="189"/>
      <c r="ATZ24" s="189"/>
      <c r="AUA24" s="189"/>
      <c r="AUB24" s="189"/>
      <c r="AUC24" s="189"/>
      <c r="AUD24" s="189"/>
      <c r="AUE24" s="189"/>
      <c r="AUF24" s="189"/>
      <c r="AUG24" s="189"/>
      <c r="AUH24" s="189"/>
      <c r="AUI24" s="189"/>
      <c r="AUJ24" s="189"/>
      <c r="AUK24" s="189"/>
      <c r="AUL24" s="189"/>
      <c r="AUM24" s="189"/>
      <c r="AUN24" s="189"/>
      <c r="AUO24" s="189"/>
      <c r="AUP24" s="189"/>
      <c r="AUQ24" s="189"/>
      <c r="AUR24" s="189"/>
      <c r="AUS24" s="189"/>
      <c r="AUT24" s="189"/>
      <c r="AUU24" s="189"/>
      <c r="AUV24" s="189"/>
      <c r="AUW24" s="189"/>
      <c r="AUX24" s="189"/>
      <c r="AUY24" s="189"/>
      <c r="AUZ24" s="189"/>
      <c r="AVA24" s="189"/>
      <c r="AVB24" s="189"/>
      <c r="AVC24" s="189"/>
      <c r="AVD24" s="189"/>
      <c r="AVE24" s="189"/>
      <c r="AVF24" s="189"/>
      <c r="AVG24" s="189"/>
      <c r="AVH24" s="189"/>
      <c r="AVI24" s="189"/>
      <c r="AVJ24" s="189"/>
      <c r="AVK24" s="189"/>
      <c r="AVL24" s="189"/>
      <c r="AVM24" s="189"/>
      <c r="AVN24" s="189"/>
      <c r="AVO24" s="189"/>
      <c r="AVP24" s="189"/>
      <c r="AVQ24" s="189"/>
      <c r="AVR24" s="189"/>
      <c r="AVS24" s="189"/>
      <c r="AVT24" s="189"/>
      <c r="AVU24" s="189"/>
      <c r="AVV24" s="189"/>
      <c r="AVW24" s="189"/>
      <c r="AVX24" s="189"/>
      <c r="AVY24" s="189"/>
      <c r="AVZ24" s="189"/>
      <c r="AWA24" s="189"/>
      <c r="AWB24" s="189"/>
      <c r="AWC24" s="189"/>
      <c r="AWD24" s="189"/>
      <c r="AWE24" s="189"/>
      <c r="AWF24" s="189"/>
      <c r="AWG24" s="189"/>
      <c r="AWH24" s="189"/>
      <c r="AWI24" s="189"/>
      <c r="AWJ24" s="189"/>
      <c r="AWK24" s="189"/>
      <c r="AWL24" s="189"/>
      <c r="AWM24" s="189"/>
      <c r="AWN24" s="189"/>
      <c r="AWO24" s="189"/>
      <c r="AWP24" s="189"/>
      <c r="AWQ24" s="189"/>
      <c r="AWR24" s="189"/>
      <c r="AWS24" s="189"/>
      <c r="AWT24" s="189"/>
      <c r="AWU24" s="189"/>
      <c r="AWV24" s="189"/>
      <c r="AWW24" s="189"/>
      <c r="AWX24" s="189"/>
      <c r="AWY24" s="189"/>
      <c r="AWZ24" s="189"/>
      <c r="AXA24" s="189"/>
      <c r="AXB24" s="189"/>
      <c r="AXC24" s="189"/>
      <c r="AXD24" s="189"/>
      <c r="AXE24" s="189"/>
      <c r="AXF24" s="189"/>
      <c r="AXG24" s="189"/>
      <c r="AXH24" s="189"/>
      <c r="AXI24" s="189"/>
      <c r="AXJ24" s="189"/>
      <c r="AXK24" s="189"/>
      <c r="AXL24" s="189"/>
      <c r="AXM24" s="189"/>
      <c r="AXN24" s="189"/>
      <c r="AXO24" s="189"/>
      <c r="AXP24" s="189"/>
      <c r="AXQ24" s="189"/>
      <c r="AXR24" s="189"/>
      <c r="AXS24" s="189"/>
      <c r="AXT24" s="189"/>
      <c r="AXU24" s="189"/>
      <c r="AXV24" s="189"/>
      <c r="AXW24" s="189"/>
      <c r="AXX24" s="189"/>
      <c r="AXY24" s="189"/>
      <c r="AXZ24" s="189"/>
      <c r="AYA24" s="189"/>
      <c r="AYB24" s="189"/>
      <c r="AYC24" s="189"/>
      <c r="AYD24" s="189"/>
      <c r="AYE24" s="189"/>
      <c r="AYF24" s="189"/>
      <c r="AYG24" s="189"/>
      <c r="AYH24" s="189"/>
      <c r="AYI24" s="189"/>
      <c r="AYJ24" s="189"/>
      <c r="AYK24" s="189"/>
      <c r="AYL24" s="189"/>
      <c r="AYM24" s="189"/>
      <c r="AYN24" s="189"/>
      <c r="AYO24" s="189"/>
      <c r="AYP24" s="189"/>
      <c r="AYQ24" s="189"/>
      <c r="AYR24" s="189"/>
      <c r="AYS24" s="189"/>
      <c r="AYT24" s="189"/>
      <c r="AYU24" s="189"/>
      <c r="AYV24" s="189"/>
      <c r="AYW24" s="189"/>
      <c r="AYX24" s="189"/>
      <c r="AYY24" s="189"/>
      <c r="AYZ24" s="189"/>
      <c r="AZA24" s="189"/>
      <c r="AZB24" s="189"/>
      <c r="AZC24" s="189"/>
      <c r="AZD24" s="189"/>
      <c r="AZE24" s="189"/>
      <c r="AZF24" s="189"/>
      <c r="AZG24" s="189"/>
      <c r="AZH24" s="189"/>
      <c r="AZI24" s="189"/>
      <c r="AZJ24" s="189"/>
      <c r="AZK24" s="189"/>
      <c r="AZL24" s="189"/>
      <c r="AZM24" s="189"/>
      <c r="AZN24" s="189"/>
      <c r="AZO24" s="189"/>
      <c r="AZP24" s="189"/>
      <c r="AZQ24" s="189"/>
      <c r="AZR24" s="189"/>
      <c r="AZS24" s="189"/>
      <c r="AZT24" s="189"/>
      <c r="AZU24" s="189"/>
      <c r="AZV24" s="189"/>
      <c r="AZW24" s="189"/>
      <c r="AZX24" s="189"/>
      <c r="AZY24" s="189"/>
      <c r="AZZ24" s="189"/>
      <c r="BAA24" s="189"/>
      <c r="BAB24" s="189"/>
      <c r="BAC24" s="189"/>
      <c r="BAD24" s="189"/>
      <c r="BAE24" s="189"/>
      <c r="BAF24" s="189"/>
      <c r="BAG24" s="189"/>
      <c r="BAH24" s="189"/>
      <c r="BAI24" s="189"/>
      <c r="BAJ24" s="189"/>
      <c r="BAK24" s="189"/>
      <c r="BAL24" s="189"/>
      <c r="BAM24" s="189"/>
      <c r="BAN24" s="189"/>
      <c r="BAO24" s="189"/>
      <c r="BAP24" s="189"/>
      <c r="BAQ24" s="189"/>
      <c r="BAR24" s="189"/>
      <c r="BAS24" s="189"/>
      <c r="BAT24" s="189"/>
      <c r="BAU24" s="189"/>
      <c r="BAV24" s="189"/>
      <c r="BAW24" s="189"/>
      <c r="BAX24" s="189"/>
      <c r="BAY24" s="189"/>
      <c r="BAZ24" s="189"/>
      <c r="BBA24" s="189"/>
      <c r="BBB24" s="189"/>
      <c r="BBC24" s="189"/>
      <c r="BBD24" s="189"/>
      <c r="BBE24" s="189"/>
      <c r="BBF24" s="189"/>
      <c r="BBG24" s="189"/>
      <c r="BBH24" s="189"/>
      <c r="BBI24" s="189"/>
      <c r="BBJ24" s="189"/>
      <c r="BBK24" s="189"/>
      <c r="BBL24" s="189"/>
      <c r="BBM24" s="189"/>
      <c r="BBN24" s="189"/>
      <c r="BBO24" s="189"/>
      <c r="BBP24" s="189"/>
      <c r="BBQ24" s="189"/>
      <c r="BBR24" s="189"/>
      <c r="BBS24" s="189"/>
      <c r="BBT24" s="189"/>
      <c r="BBU24" s="189"/>
      <c r="BBV24" s="189"/>
      <c r="BBW24" s="189"/>
      <c r="BBX24" s="189"/>
      <c r="BBY24" s="189"/>
      <c r="BBZ24" s="189"/>
      <c r="BCA24" s="189"/>
      <c r="BCB24" s="189"/>
      <c r="BCC24" s="189"/>
      <c r="BCD24" s="189"/>
      <c r="BCE24" s="189"/>
      <c r="BCF24" s="189"/>
      <c r="BCG24" s="189"/>
      <c r="BCH24" s="189"/>
      <c r="BCI24" s="189"/>
      <c r="BCJ24" s="189"/>
      <c r="BCK24" s="189"/>
      <c r="BCL24" s="189"/>
      <c r="BCM24" s="189"/>
      <c r="BCN24" s="189"/>
      <c r="BCO24" s="189"/>
      <c r="BCP24" s="189"/>
      <c r="BCQ24" s="189"/>
      <c r="BCR24" s="189"/>
      <c r="BCS24" s="189"/>
      <c r="BCT24" s="189"/>
      <c r="BCU24" s="189"/>
      <c r="BCV24" s="189"/>
      <c r="BCW24" s="189"/>
      <c r="BCX24" s="189"/>
      <c r="BCY24" s="189"/>
      <c r="BCZ24" s="189"/>
      <c r="BDA24" s="189"/>
      <c r="BDB24" s="189"/>
      <c r="BDC24" s="189"/>
      <c r="BDD24" s="189"/>
      <c r="BDE24" s="189"/>
      <c r="BDF24" s="189"/>
      <c r="BDG24" s="189"/>
      <c r="BDH24" s="189"/>
      <c r="BDI24" s="189"/>
      <c r="BDJ24" s="189"/>
      <c r="BDK24" s="189"/>
      <c r="BDL24" s="189"/>
      <c r="BDM24" s="189"/>
      <c r="BDN24" s="189"/>
      <c r="BDO24" s="189"/>
      <c r="BDP24" s="189"/>
      <c r="BDQ24" s="189"/>
      <c r="BDR24" s="189"/>
      <c r="BDS24" s="189"/>
      <c r="BDT24" s="189"/>
      <c r="BDU24" s="189"/>
      <c r="BDV24" s="189"/>
      <c r="BDW24" s="189"/>
      <c r="BDX24" s="189"/>
      <c r="BDY24" s="189"/>
      <c r="BDZ24" s="189"/>
      <c r="BEA24" s="189"/>
      <c r="BEB24" s="189"/>
      <c r="BEC24" s="189"/>
      <c r="BED24" s="189"/>
      <c r="BEE24" s="189"/>
      <c r="BEF24" s="189"/>
      <c r="BEG24" s="189"/>
      <c r="BEH24" s="189"/>
      <c r="BEI24" s="189"/>
      <c r="BEJ24" s="189"/>
      <c r="BEK24" s="189"/>
      <c r="BEL24" s="189"/>
      <c r="BEM24" s="189"/>
      <c r="BEN24" s="189"/>
      <c r="BEO24" s="189"/>
      <c r="BEP24" s="189"/>
      <c r="BEQ24" s="189"/>
      <c r="BER24" s="189"/>
      <c r="BES24" s="189"/>
      <c r="BET24" s="189"/>
      <c r="BEU24" s="189"/>
      <c r="BEV24" s="189"/>
      <c r="BEW24" s="189"/>
      <c r="BEX24" s="189"/>
      <c r="BEY24" s="189"/>
      <c r="BEZ24" s="189"/>
      <c r="BFA24" s="189"/>
      <c r="BFB24" s="189"/>
      <c r="BFC24" s="189"/>
      <c r="BFD24" s="189"/>
      <c r="BFE24" s="189"/>
      <c r="BFF24" s="189"/>
      <c r="BFG24" s="189"/>
      <c r="BFH24" s="189"/>
      <c r="BFI24" s="189"/>
      <c r="BFJ24" s="189"/>
      <c r="BFK24" s="189"/>
      <c r="BFL24" s="189"/>
      <c r="BFM24" s="189"/>
      <c r="BFN24" s="189"/>
      <c r="BFO24" s="189"/>
      <c r="BFP24" s="189"/>
      <c r="BFQ24" s="189"/>
      <c r="BFR24" s="189"/>
      <c r="BFS24" s="189"/>
      <c r="BFT24" s="189"/>
      <c r="BFU24" s="189"/>
      <c r="BFV24" s="189"/>
      <c r="BFW24" s="189"/>
      <c r="BFX24" s="189"/>
      <c r="BFY24" s="189"/>
      <c r="BFZ24" s="189"/>
      <c r="BGA24" s="189"/>
      <c r="BGB24" s="189"/>
      <c r="BGC24" s="189"/>
      <c r="BGD24" s="189"/>
      <c r="BGE24" s="189"/>
      <c r="BGF24" s="189"/>
      <c r="BGG24" s="189"/>
      <c r="BGH24" s="189"/>
      <c r="BGI24" s="189"/>
      <c r="BGJ24" s="189"/>
      <c r="BGK24" s="189"/>
      <c r="BGL24" s="189"/>
      <c r="BGM24" s="189"/>
      <c r="BGN24" s="189"/>
      <c r="BGO24" s="189"/>
      <c r="BGP24" s="189"/>
      <c r="BGQ24" s="189"/>
      <c r="BGR24" s="189"/>
      <c r="BGS24" s="189"/>
      <c r="BGT24" s="189"/>
      <c r="BGU24" s="189"/>
      <c r="BGV24" s="189"/>
      <c r="BGW24" s="189"/>
      <c r="BGX24" s="189"/>
      <c r="BGY24" s="189"/>
      <c r="BGZ24" s="189"/>
      <c r="BHA24" s="189"/>
      <c r="BHB24" s="189"/>
      <c r="BHC24" s="189"/>
      <c r="BHD24" s="189"/>
      <c r="BHE24" s="189"/>
      <c r="BHF24" s="189"/>
      <c r="BHG24" s="189"/>
      <c r="BHH24" s="189"/>
      <c r="BHI24" s="189"/>
      <c r="BHJ24" s="189"/>
      <c r="BHK24" s="189"/>
      <c r="BHL24" s="189"/>
      <c r="BHM24" s="189"/>
      <c r="BHN24" s="189"/>
      <c r="BHO24" s="189"/>
      <c r="BHP24" s="189"/>
      <c r="BHQ24" s="189"/>
      <c r="BHR24" s="189"/>
      <c r="BHS24" s="189"/>
      <c r="BHT24" s="189"/>
      <c r="BHU24" s="189"/>
      <c r="BHV24" s="189"/>
      <c r="BHW24" s="189"/>
      <c r="BHX24" s="189"/>
      <c r="BHY24" s="189"/>
      <c r="BHZ24" s="189"/>
      <c r="BIA24" s="189"/>
      <c r="BIB24" s="189"/>
      <c r="BIC24" s="189"/>
      <c r="BID24" s="189"/>
      <c r="BIE24" s="189"/>
      <c r="BIF24" s="189"/>
      <c r="BIG24" s="189"/>
      <c r="BIH24" s="189"/>
      <c r="BII24" s="189"/>
      <c r="BIJ24" s="189"/>
      <c r="BIK24" s="189"/>
      <c r="BIL24" s="189"/>
      <c r="BIM24" s="189"/>
      <c r="BIN24" s="189"/>
      <c r="BIO24" s="189"/>
      <c r="BIP24" s="189"/>
      <c r="BIQ24" s="189"/>
      <c r="BIR24" s="189"/>
      <c r="BIS24" s="189"/>
      <c r="BIT24" s="189"/>
      <c r="BIU24" s="189"/>
      <c r="BIV24" s="189"/>
      <c r="BIW24" s="189"/>
      <c r="BIX24" s="189"/>
      <c r="BIY24" s="189"/>
      <c r="BIZ24" s="189"/>
      <c r="BJA24" s="189"/>
      <c r="BJB24" s="189"/>
      <c r="BJC24" s="189"/>
      <c r="BJD24" s="189"/>
      <c r="BJE24" s="189"/>
      <c r="BJF24" s="189"/>
      <c r="BJG24" s="189"/>
      <c r="BJH24" s="189"/>
      <c r="BJI24" s="189"/>
      <c r="BJJ24" s="189"/>
      <c r="BJK24" s="189"/>
      <c r="BJL24" s="189"/>
      <c r="BJM24" s="189"/>
      <c r="BJN24" s="189"/>
      <c r="BJO24" s="189"/>
      <c r="BJP24" s="189"/>
      <c r="BJQ24" s="189"/>
      <c r="BJR24" s="189"/>
      <c r="BJS24" s="189"/>
      <c r="BJT24" s="189"/>
      <c r="BJU24" s="189"/>
      <c r="BJV24" s="189"/>
      <c r="BJW24" s="189"/>
      <c r="BJX24" s="189"/>
      <c r="BJY24" s="189"/>
      <c r="BJZ24" s="189"/>
      <c r="BKA24" s="189"/>
      <c r="BKB24" s="189"/>
      <c r="BKC24" s="189"/>
      <c r="BKD24" s="189"/>
      <c r="BKE24" s="189"/>
      <c r="BKF24" s="189"/>
      <c r="BKG24" s="189"/>
      <c r="BKH24" s="189"/>
      <c r="BKI24" s="189"/>
      <c r="BKJ24" s="189"/>
      <c r="BKK24" s="189"/>
      <c r="BKL24" s="189"/>
      <c r="BKM24" s="189"/>
      <c r="BKN24" s="189"/>
      <c r="BKO24" s="189"/>
      <c r="BKP24" s="189"/>
      <c r="BKQ24" s="189"/>
      <c r="BKR24" s="189"/>
      <c r="BKS24" s="189"/>
      <c r="BKT24" s="189"/>
      <c r="BKU24" s="189"/>
      <c r="BKV24" s="189"/>
      <c r="BKW24" s="189"/>
      <c r="BKX24" s="189"/>
      <c r="BKY24" s="189"/>
      <c r="BKZ24" s="189"/>
      <c r="BLA24" s="189"/>
      <c r="BLB24" s="189"/>
      <c r="BLC24" s="189"/>
      <c r="BLD24" s="189"/>
      <c r="BLE24" s="189"/>
      <c r="BLF24" s="189"/>
      <c r="BLG24" s="189"/>
      <c r="BLH24" s="189"/>
      <c r="BLI24" s="189"/>
      <c r="BLJ24" s="189"/>
      <c r="BLK24" s="189"/>
      <c r="BLL24" s="189"/>
      <c r="BLM24" s="189"/>
      <c r="BLN24" s="189"/>
      <c r="BLO24" s="189"/>
      <c r="BLP24" s="189"/>
      <c r="BLQ24" s="189"/>
      <c r="BLR24" s="189"/>
      <c r="BLS24" s="189"/>
      <c r="BLT24" s="189"/>
      <c r="BLU24" s="189"/>
      <c r="BLV24" s="189"/>
      <c r="BLW24" s="189"/>
      <c r="BLX24" s="189"/>
      <c r="BLY24" s="189"/>
      <c r="BLZ24" s="189"/>
      <c r="BMA24" s="189"/>
      <c r="BMB24" s="189"/>
      <c r="BMC24" s="189"/>
      <c r="BMD24" s="189"/>
      <c r="BME24" s="189"/>
      <c r="BMF24" s="189"/>
      <c r="BMG24" s="189"/>
      <c r="BMH24" s="189"/>
      <c r="BMI24" s="189"/>
      <c r="BMJ24" s="189"/>
      <c r="BMK24" s="189"/>
      <c r="BML24" s="189"/>
      <c r="BMM24" s="189"/>
      <c r="BMN24" s="189"/>
      <c r="BMO24" s="189"/>
      <c r="BMP24" s="189"/>
      <c r="BMQ24" s="189"/>
      <c r="BMR24" s="189"/>
      <c r="BMS24" s="189"/>
      <c r="BMT24" s="189"/>
      <c r="BMU24" s="189"/>
      <c r="BMV24" s="189"/>
      <c r="BMW24" s="189"/>
      <c r="BMX24" s="189"/>
      <c r="BMY24" s="189"/>
      <c r="BMZ24" s="189"/>
      <c r="BNA24" s="189"/>
      <c r="BNB24" s="189"/>
      <c r="BNC24" s="189"/>
      <c r="BND24" s="189"/>
      <c r="BNE24" s="189"/>
      <c r="BNF24" s="189"/>
      <c r="BNG24" s="189"/>
      <c r="BNH24" s="189"/>
      <c r="BNI24" s="189"/>
      <c r="BNJ24" s="189"/>
      <c r="BNK24" s="189"/>
      <c r="BNL24" s="189"/>
      <c r="BNM24" s="189"/>
      <c r="BNN24" s="189"/>
      <c r="BNO24" s="189"/>
      <c r="BNP24" s="189"/>
      <c r="BNQ24" s="189"/>
      <c r="BNR24" s="189"/>
      <c r="BNS24" s="189"/>
      <c r="BNT24" s="189"/>
      <c r="BNU24" s="189"/>
      <c r="BNV24" s="189"/>
      <c r="BNW24" s="189"/>
      <c r="BNX24" s="189"/>
      <c r="BNY24" s="189"/>
      <c r="BNZ24" s="189"/>
      <c r="BOA24" s="189"/>
      <c r="BOB24" s="189"/>
      <c r="BOC24" s="189"/>
      <c r="BOD24" s="189"/>
      <c r="BOE24" s="189"/>
      <c r="BOF24" s="189"/>
      <c r="BOG24" s="189"/>
      <c r="BOH24" s="189"/>
      <c r="BOI24" s="189"/>
      <c r="BOJ24" s="189"/>
      <c r="BOK24" s="189"/>
      <c r="BOL24" s="189"/>
      <c r="BOM24" s="189"/>
      <c r="BON24" s="189"/>
      <c r="BOO24" s="189"/>
      <c r="BOP24" s="189"/>
      <c r="BOQ24" s="189"/>
      <c r="BOR24" s="189"/>
      <c r="BOS24" s="189"/>
      <c r="BOT24" s="189"/>
      <c r="BOU24" s="189"/>
      <c r="BOV24" s="189"/>
      <c r="BOW24" s="189"/>
      <c r="BOX24" s="189"/>
      <c r="BOY24" s="189"/>
      <c r="BOZ24" s="189"/>
      <c r="BPA24" s="189"/>
      <c r="BPB24" s="189"/>
      <c r="BPC24" s="189"/>
      <c r="BPD24" s="189"/>
      <c r="BPE24" s="189"/>
      <c r="BPF24" s="189"/>
      <c r="BPG24" s="189"/>
      <c r="BPH24" s="189"/>
      <c r="BPI24" s="189"/>
      <c r="BPJ24" s="189"/>
      <c r="BPK24" s="189"/>
      <c r="BPL24" s="189"/>
      <c r="BPM24" s="189"/>
      <c r="BPN24" s="189"/>
      <c r="BPO24" s="189"/>
      <c r="BPP24" s="189"/>
      <c r="BPQ24" s="189"/>
      <c r="BPR24" s="189"/>
      <c r="BPS24" s="189"/>
      <c r="BPT24" s="189"/>
      <c r="BPU24" s="189"/>
      <c r="BPV24" s="189"/>
      <c r="BPW24" s="189"/>
      <c r="BPX24" s="189"/>
      <c r="BPY24" s="189"/>
      <c r="BPZ24" s="189"/>
      <c r="BQA24" s="189"/>
      <c r="BQB24" s="189"/>
      <c r="BQC24" s="189"/>
      <c r="BQD24" s="189"/>
      <c r="BQE24" s="189"/>
      <c r="BQF24" s="189"/>
      <c r="BQG24" s="189"/>
      <c r="BQH24" s="189"/>
      <c r="BQI24" s="189"/>
      <c r="BQJ24" s="189"/>
      <c r="BQK24" s="189"/>
      <c r="BQL24" s="189"/>
      <c r="BQM24" s="189"/>
      <c r="BQN24" s="189"/>
      <c r="BQO24" s="189"/>
      <c r="BQP24" s="189"/>
      <c r="BQQ24" s="189"/>
      <c r="BQR24" s="189"/>
      <c r="BQS24" s="189"/>
      <c r="BQT24" s="189"/>
      <c r="BQU24" s="189"/>
      <c r="BQV24" s="189"/>
      <c r="BQW24" s="189"/>
      <c r="BQX24" s="189"/>
      <c r="BQY24" s="189"/>
      <c r="BQZ24" s="189"/>
      <c r="BRA24" s="189"/>
      <c r="BRB24" s="189"/>
      <c r="BRC24" s="189"/>
      <c r="BRD24" s="189"/>
      <c r="BRE24" s="189"/>
      <c r="BRF24" s="189"/>
      <c r="BRG24" s="189"/>
      <c r="BRH24" s="189"/>
      <c r="BRI24" s="189"/>
      <c r="BRJ24" s="189"/>
      <c r="BRK24" s="189"/>
      <c r="BRL24" s="189"/>
      <c r="BRM24" s="189"/>
      <c r="BRN24" s="189"/>
      <c r="BRO24" s="189"/>
      <c r="BRP24" s="189"/>
      <c r="BRQ24" s="189"/>
      <c r="BRR24" s="189"/>
      <c r="BRS24" s="189"/>
      <c r="BRT24" s="189"/>
      <c r="BRU24" s="189"/>
      <c r="BRV24" s="189"/>
      <c r="BRW24" s="189"/>
      <c r="BRX24" s="189"/>
      <c r="BRY24" s="189"/>
      <c r="BRZ24" s="189"/>
      <c r="BSA24" s="189"/>
      <c r="BSB24" s="189"/>
      <c r="BSC24" s="189"/>
      <c r="BSD24" s="189"/>
      <c r="BSE24" s="189"/>
      <c r="BSF24" s="189"/>
      <c r="BSG24" s="189"/>
      <c r="BSH24" s="189"/>
      <c r="BSI24" s="189"/>
      <c r="BSJ24" s="189"/>
      <c r="BSK24" s="189"/>
      <c r="BSL24" s="189"/>
      <c r="BSM24" s="189"/>
      <c r="BSN24" s="189"/>
      <c r="BSO24" s="189"/>
      <c r="BSP24" s="189"/>
      <c r="BSQ24" s="189"/>
      <c r="BSR24" s="189"/>
      <c r="BSS24" s="189"/>
      <c r="BST24" s="189"/>
      <c r="BSU24" s="189"/>
      <c r="BSV24" s="189"/>
      <c r="BSW24" s="189"/>
      <c r="BSX24" s="189"/>
      <c r="BSY24" s="189"/>
      <c r="BSZ24" s="189"/>
      <c r="BTA24" s="189"/>
      <c r="BTB24" s="189"/>
      <c r="BTC24" s="189"/>
      <c r="BTD24" s="189"/>
      <c r="BTE24" s="189"/>
      <c r="BTF24" s="189"/>
      <c r="BTG24" s="189"/>
      <c r="BTH24" s="189"/>
      <c r="BTI24" s="189"/>
      <c r="BTJ24" s="189"/>
      <c r="BTK24" s="189"/>
      <c r="BTL24" s="189"/>
      <c r="BTM24" s="189"/>
      <c r="BTN24" s="189"/>
      <c r="BTO24" s="189"/>
      <c r="BTP24" s="189"/>
      <c r="BTQ24" s="189"/>
      <c r="BTR24" s="189"/>
      <c r="BTS24" s="189"/>
      <c r="BTT24" s="189"/>
      <c r="BTU24" s="189"/>
      <c r="BTV24" s="189"/>
      <c r="BTW24" s="189"/>
      <c r="BTX24" s="189"/>
      <c r="BTY24" s="189"/>
      <c r="BTZ24" s="189"/>
      <c r="BUA24" s="189"/>
      <c r="BUB24" s="189"/>
      <c r="BUC24" s="189"/>
      <c r="BUD24" s="189"/>
      <c r="BUE24" s="189"/>
      <c r="BUF24" s="189"/>
      <c r="BUG24" s="189"/>
      <c r="BUH24" s="189"/>
      <c r="BUI24" s="189"/>
      <c r="BUJ24" s="189"/>
      <c r="BUK24" s="189"/>
      <c r="BUL24" s="189"/>
      <c r="BUM24" s="189"/>
      <c r="BUN24" s="189"/>
      <c r="BUO24" s="189"/>
      <c r="BUP24" s="189"/>
      <c r="BUQ24" s="189"/>
      <c r="BUR24" s="189"/>
      <c r="BUS24" s="189"/>
      <c r="BUT24" s="189"/>
      <c r="BUU24" s="189"/>
      <c r="BUV24" s="189"/>
      <c r="BUW24" s="189"/>
      <c r="BUX24" s="189"/>
      <c r="BUY24" s="189"/>
      <c r="BUZ24" s="189"/>
      <c r="BVA24" s="189"/>
      <c r="BVB24" s="189"/>
      <c r="BVC24" s="189"/>
      <c r="BVD24" s="189"/>
      <c r="BVE24" s="189"/>
      <c r="BVF24" s="189"/>
      <c r="BVG24" s="189"/>
      <c r="BVH24" s="189"/>
      <c r="BVI24" s="189"/>
      <c r="BVJ24" s="189"/>
      <c r="BVK24" s="189"/>
      <c r="BVL24" s="189"/>
      <c r="BVM24" s="189"/>
      <c r="BVN24" s="189"/>
      <c r="BVO24" s="189"/>
      <c r="BVP24" s="189"/>
      <c r="BVQ24" s="189"/>
      <c r="BVR24" s="189"/>
      <c r="BVS24" s="189"/>
      <c r="BVT24" s="189"/>
      <c r="BVU24" s="189"/>
      <c r="BVV24" s="189"/>
      <c r="BVW24" s="189"/>
      <c r="BVX24" s="189"/>
      <c r="BVY24" s="189"/>
      <c r="BVZ24" s="189"/>
      <c r="BWA24" s="189"/>
      <c r="BWB24" s="189"/>
      <c r="BWC24" s="189"/>
      <c r="BWD24" s="189"/>
      <c r="BWE24" s="189"/>
      <c r="BWF24" s="189"/>
      <c r="BWG24" s="189"/>
      <c r="BWH24" s="189"/>
      <c r="BWI24" s="189"/>
      <c r="BWJ24" s="189"/>
      <c r="BWK24" s="189"/>
      <c r="BWL24" s="189"/>
      <c r="BWM24" s="189"/>
      <c r="BWN24" s="189"/>
      <c r="BWO24" s="189"/>
      <c r="BWP24" s="189"/>
      <c r="BWQ24" s="189"/>
      <c r="BWR24" s="189"/>
      <c r="BWS24" s="189"/>
      <c r="BWT24" s="189"/>
      <c r="BWU24" s="189"/>
      <c r="BWV24" s="189"/>
      <c r="BWW24" s="189"/>
      <c r="BWX24" s="189"/>
      <c r="BWY24" s="189"/>
      <c r="BWZ24" s="189"/>
      <c r="BXA24" s="189"/>
      <c r="BXB24" s="189"/>
      <c r="BXC24" s="189"/>
      <c r="BXD24" s="189"/>
      <c r="BXE24" s="189"/>
      <c r="BXF24" s="189"/>
      <c r="BXG24" s="189"/>
      <c r="BXH24" s="189"/>
      <c r="BXI24" s="189"/>
      <c r="BXJ24" s="189"/>
      <c r="BXK24" s="189"/>
      <c r="BXL24" s="189"/>
      <c r="BXM24" s="189"/>
      <c r="BXN24" s="189"/>
      <c r="BXO24" s="189"/>
      <c r="BXP24" s="189"/>
      <c r="BXQ24" s="189"/>
      <c r="BXR24" s="189"/>
      <c r="BXS24" s="189"/>
      <c r="BXT24" s="189"/>
      <c r="BXU24" s="189"/>
      <c r="BXV24" s="189"/>
      <c r="BXW24" s="189"/>
      <c r="BXX24" s="189"/>
      <c r="BXY24" s="189"/>
      <c r="BXZ24" s="189"/>
      <c r="BYA24" s="189"/>
      <c r="BYB24" s="189"/>
      <c r="BYC24" s="189"/>
      <c r="BYD24" s="189"/>
      <c r="BYE24" s="189"/>
      <c r="BYF24" s="189"/>
      <c r="BYG24" s="189"/>
      <c r="BYH24" s="189"/>
      <c r="BYI24" s="189"/>
      <c r="BYJ24" s="189"/>
      <c r="BYK24" s="189"/>
      <c r="BYL24" s="189"/>
      <c r="BYM24" s="189"/>
      <c r="BYN24" s="189"/>
      <c r="BYO24" s="189"/>
      <c r="BYP24" s="189"/>
      <c r="BYQ24" s="189"/>
      <c r="BYR24" s="189"/>
      <c r="BYS24" s="189"/>
      <c r="BYT24" s="189"/>
      <c r="BYU24" s="189"/>
      <c r="BYV24" s="189"/>
      <c r="BYW24" s="189"/>
      <c r="BYX24" s="189"/>
      <c r="BYY24" s="189"/>
      <c r="BYZ24" s="189"/>
      <c r="BZA24" s="189"/>
      <c r="BZB24" s="189"/>
      <c r="BZC24" s="189"/>
      <c r="BZD24" s="189"/>
      <c r="BZE24" s="189"/>
      <c r="BZF24" s="189"/>
      <c r="BZG24" s="189"/>
      <c r="BZH24" s="189"/>
      <c r="BZI24" s="189"/>
      <c r="BZJ24" s="189"/>
      <c r="BZK24" s="189"/>
      <c r="BZL24" s="189"/>
      <c r="BZM24" s="189"/>
      <c r="BZN24" s="189"/>
      <c r="BZO24" s="189"/>
      <c r="BZP24" s="189"/>
      <c r="BZQ24" s="189"/>
      <c r="BZR24" s="189"/>
      <c r="BZS24" s="189"/>
      <c r="BZT24" s="189"/>
      <c r="BZU24" s="189"/>
      <c r="BZV24" s="189"/>
      <c r="BZW24" s="189"/>
      <c r="BZX24" s="189"/>
      <c r="BZY24" s="189"/>
      <c r="BZZ24" s="189"/>
      <c r="CAA24" s="189"/>
      <c r="CAB24" s="189"/>
      <c r="CAC24" s="189"/>
      <c r="CAD24" s="189"/>
      <c r="CAE24" s="189"/>
      <c r="CAF24" s="189"/>
      <c r="CAG24" s="189"/>
      <c r="CAH24" s="189"/>
      <c r="CAI24" s="189"/>
      <c r="CAJ24" s="189"/>
      <c r="CAK24" s="189"/>
      <c r="CAL24" s="189"/>
      <c r="CAM24" s="189"/>
      <c r="CAN24" s="189"/>
      <c r="CAO24" s="189"/>
      <c r="CAP24" s="189"/>
      <c r="CAQ24" s="189"/>
      <c r="CAR24" s="189"/>
      <c r="CAS24" s="189"/>
      <c r="CAT24" s="189"/>
      <c r="CAU24" s="189"/>
      <c r="CAV24" s="189"/>
      <c r="CAW24" s="189"/>
      <c r="CAX24" s="189"/>
      <c r="CAY24" s="189"/>
      <c r="CAZ24" s="189"/>
      <c r="CBA24" s="189"/>
      <c r="CBB24" s="189"/>
      <c r="CBC24" s="189"/>
      <c r="CBD24" s="189"/>
      <c r="CBE24" s="189"/>
      <c r="CBF24" s="189"/>
      <c r="CBG24" s="189"/>
      <c r="CBH24" s="189"/>
      <c r="CBI24" s="189"/>
      <c r="CBJ24" s="189"/>
      <c r="CBK24" s="189"/>
      <c r="CBL24" s="189"/>
      <c r="CBM24" s="189"/>
      <c r="CBN24" s="189"/>
      <c r="CBO24" s="189"/>
      <c r="CBP24" s="189"/>
      <c r="CBQ24" s="189"/>
      <c r="CBR24" s="189"/>
      <c r="CBS24" s="189"/>
      <c r="CBT24" s="189"/>
      <c r="CBU24" s="189"/>
      <c r="CBV24" s="189"/>
      <c r="CBW24" s="189"/>
      <c r="CBX24" s="189"/>
      <c r="CBY24" s="189"/>
      <c r="CBZ24" s="189"/>
      <c r="CCA24" s="189"/>
      <c r="CCB24" s="189"/>
      <c r="CCC24" s="189"/>
      <c r="CCD24" s="189"/>
      <c r="CCE24" s="189"/>
      <c r="CCF24" s="189"/>
      <c r="CCG24" s="189"/>
      <c r="CCH24" s="189"/>
      <c r="CCI24" s="189"/>
      <c r="CCJ24" s="189"/>
      <c r="CCK24" s="189"/>
      <c r="CCL24" s="189"/>
      <c r="CCM24" s="189"/>
      <c r="CCN24" s="189"/>
      <c r="CCO24" s="189"/>
      <c r="CCP24" s="189"/>
      <c r="CCQ24" s="189"/>
      <c r="CCR24" s="189"/>
      <c r="CCS24" s="189"/>
      <c r="CCT24" s="189"/>
      <c r="CCU24" s="189"/>
      <c r="CCV24" s="189"/>
      <c r="CCW24" s="189"/>
      <c r="CCX24" s="189"/>
      <c r="CCY24" s="189"/>
      <c r="CCZ24" s="189"/>
      <c r="CDA24" s="189"/>
      <c r="CDB24" s="189"/>
      <c r="CDC24" s="189"/>
      <c r="CDD24" s="189"/>
      <c r="CDE24" s="189"/>
      <c r="CDF24" s="189"/>
      <c r="CDG24" s="189"/>
      <c r="CDH24" s="189"/>
      <c r="CDI24" s="189"/>
      <c r="CDJ24" s="189"/>
      <c r="CDK24" s="189"/>
      <c r="CDL24" s="189"/>
      <c r="CDM24" s="189"/>
      <c r="CDN24" s="189"/>
      <c r="CDO24" s="189"/>
      <c r="CDP24" s="189"/>
      <c r="CDQ24" s="189"/>
      <c r="CDR24" s="189"/>
      <c r="CDS24" s="189"/>
      <c r="CDT24" s="189"/>
      <c r="CDU24" s="189"/>
      <c r="CDV24" s="189"/>
      <c r="CDW24" s="189"/>
      <c r="CDX24" s="189"/>
      <c r="CDY24" s="189"/>
      <c r="CDZ24" s="189"/>
      <c r="CEA24" s="189"/>
      <c r="CEB24" s="189"/>
      <c r="CEC24" s="189"/>
      <c r="CED24" s="189"/>
      <c r="CEE24" s="189"/>
      <c r="CEF24" s="189"/>
      <c r="CEG24" s="189"/>
      <c r="CEH24" s="189"/>
      <c r="CEI24" s="189"/>
      <c r="CEJ24" s="189"/>
      <c r="CEK24" s="189"/>
      <c r="CEL24" s="189"/>
      <c r="CEM24" s="189"/>
      <c r="CEN24" s="189"/>
      <c r="CEO24" s="189"/>
      <c r="CEP24" s="189"/>
      <c r="CEQ24" s="189"/>
      <c r="CER24" s="189"/>
      <c r="CES24" s="189"/>
      <c r="CET24" s="189"/>
      <c r="CEU24" s="189"/>
      <c r="CEV24" s="189"/>
      <c r="CEW24" s="189"/>
      <c r="CEX24" s="189"/>
      <c r="CEY24" s="189"/>
      <c r="CEZ24" s="189"/>
      <c r="CFA24" s="189"/>
      <c r="CFB24" s="189"/>
      <c r="CFC24" s="189"/>
      <c r="CFD24" s="189"/>
      <c r="CFE24" s="189"/>
      <c r="CFF24" s="189"/>
      <c r="CFG24" s="189"/>
      <c r="CFH24" s="189"/>
      <c r="CFI24" s="189"/>
      <c r="CFJ24" s="189"/>
      <c r="CFK24" s="189"/>
      <c r="CFL24" s="189"/>
      <c r="CFM24" s="189"/>
      <c r="CFN24" s="189"/>
      <c r="CFO24" s="189"/>
      <c r="CFP24" s="189"/>
      <c r="CFQ24" s="189"/>
      <c r="CFR24" s="189"/>
      <c r="CFS24" s="189"/>
      <c r="CFT24" s="189"/>
      <c r="CFU24" s="189"/>
      <c r="CFV24" s="189"/>
      <c r="CFW24" s="189"/>
      <c r="CFX24" s="189"/>
      <c r="CFY24" s="189"/>
      <c r="CFZ24" s="189"/>
      <c r="CGA24" s="189"/>
      <c r="CGB24" s="189"/>
      <c r="CGC24" s="189"/>
      <c r="CGD24" s="189"/>
      <c r="CGE24" s="189"/>
      <c r="CGF24" s="189"/>
      <c r="CGG24" s="189"/>
      <c r="CGH24" s="189"/>
      <c r="CGI24" s="189"/>
      <c r="CGJ24" s="189"/>
      <c r="CGK24" s="189"/>
      <c r="CGL24" s="189"/>
      <c r="CGM24" s="189"/>
      <c r="CGN24" s="189"/>
      <c r="CGO24" s="189"/>
      <c r="CGP24" s="189"/>
      <c r="CGQ24" s="189"/>
      <c r="CGR24" s="189"/>
      <c r="CGS24" s="189"/>
      <c r="CGT24" s="189"/>
      <c r="CGU24" s="189"/>
      <c r="CGV24" s="189"/>
      <c r="CGW24" s="189"/>
      <c r="CGX24" s="189"/>
      <c r="CGY24" s="189"/>
      <c r="CGZ24" s="189"/>
      <c r="CHA24" s="189"/>
      <c r="CHB24" s="189"/>
      <c r="CHC24" s="189"/>
      <c r="CHD24" s="189"/>
      <c r="CHE24" s="189"/>
      <c r="CHF24" s="189"/>
      <c r="CHG24" s="189"/>
      <c r="CHH24" s="189"/>
      <c r="CHI24" s="189"/>
      <c r="CHJ24" s="189"/>
      <c r="CHK24" s="189"/>
      <c r="CHL24" s="189"/>
      <c r="CHM24" s="189"/>
      <c r="CHN24" s="189"/>
      <c r="CHO24" s="189"/>
      <c r="CHP24" s="189"/>
      <c r="CHQ24" s="189"/>
      <c r="CHR24" s="189"/>
      <c r="CHS24" s="189"/>
      <c r="CHT24" s="189"/>
      <c r="CHU24" s="189"/>
      <c r="CHV24" s="189"/>
      <c r="CHW24" s="189"/>
      <c r="CHX24" s="189"/>
      <c r="CHY24" s="189"/>
      <c r="CHZ24" s="189"/>
      <c r="CIA24" s="189"/>
      <c r="CIB24" s="189"/>
      <c r="CIC24" s="189"/>
      <c r="CID24" s="189"/>
      <c r="CIE24" s="189"/>
      <c r="CIF24" s="189"/>
      <c r="CIG24" s="189"/>
      <c r="CIH24" s="189"/>
      <c r="CII24" s="189"/>
      <c r="CIJ24" s="189"/>
      <c r="CIK24" s="189"/>
      <c r="CIL24" s="189"/>
      <c r="CIM24" s="189"/>
      <c r="CIN24" s="189"/>
      <c r="CIO24" s="189"/>
      <c r="CIP24" s="189"/>
      <c r="CIQ24" s="189"/>
      <c r="CIR24" s="189"/>
      <c r="CIS24" s="189"/>
      <c r="CIT24" s="189"/>
      <c r="CIU24" s="189"/>
      <c r="CIV24" s="189"/>
      <c r="CIW24" s="189"/>
      <c r="CIX24" s="189"/>
      <c r="CIY24" s="189"/>
      <c r="CIZ24" s="189"/>
      <c r="CJA24" s="189"/>
      <c r="CJB24" s="189"/>
      <c r="CJC24" s="189"/>
      <c r="CJD24" s="189"/>
      <c r="CJE24" s="189"/>
      <c r="CJF24" s="189"/>
      <c r="CJG24" s="189"/>
      <c r="CJH24" s="189"/>
      <c r="CJI24" s="189"/>
      <c r="CJJ24" s="189"/>
      <c r="CJK24" s="189"/>
      <c r="CJL24" s="189"/>
      <c r="CJM24" s="189"/>
      <c r="CJN24" s="189"/>
      <c r="CJO24" s="189"/>
      <c r="CJP24" s="189"/>
      <c r="CJQ24" s="189"/>
      <c r="CJR24" s="189"/>
      <c r="CJS24" s="189"/>
      <c r="CJT24" s="189"/>
      <c r="CJU24" s="189"/>
      <c r="CJV24" s="189"/>
      <c r="CJW24" s="189"/>
      <c r="CJX24" s="189"/>
      <c r="CJY24" s="189"/>
      <c r="CJZ24" s="189"/>
      <c r="CKA24" s="189"/>
      <c r="CKB24" s="189"/>
      <c r="CKC24" s="189"/>
      <c r="CKD24" s="189"/>
      <c r="CKE24" s="189"/>
      <c r="CKF24" s="189"/>
      <c r="CKG24" s="189"/>
      <c r="CKH24" s="189"/>
      <c r="CKI24" s="189"/>
      <c r="CKJ24" s="189"/>
      <c r="CKK24" s="189"/>
      <c r="CKL24" s="189"/>
      <c r="CKM24" s="189"/>
      <c r="CKN24" s="189"/>
      <c r="CKO24" s="189"/>
      <c r="CKP24" s="189"/>
      <c r="CKQ24" s="189"/>
      <c r="CKR24" s="189"/>
      <c r="CKS24" s="189"/>
      <c r="CKT24" s="189"/>
      <c r="CKU24" s="189"/>
      <c r="CKV24" s="189"/>
      <c r="CKW24" s="189"/>
      <c r="CKX24" s="189"/>
      <c r="CKY24" s="189"/>
      <c r="CKZ24" s="189"/>
      <c r="CLA24" s="189"/>
      <c r="CLB24" s="189"/>
      <c r="CLC24" s="189"/>
      <c r="CLD24" s="189"/>
      <c r="CLE24" s="189"/>
      <c r="CLF24" s="189"/>
      <c r="CLG24" s="189"/>
      <c r="CLH24" s="189"/>
      <c r="CLI24" s="189"/>
      <c r="CLJ24" s="189"/>
      <c r="CLK24" s="189"/>
      <c r="CLL24" s="189"/>
      <c r="CLM24" s="189"/>
      <c r="CLN24" s="189"/>
      <c r="CLO24" s="189"/>
      <c r="CLP24" s="189"/>
      <c r="CLQ24" s="189"/>
      <c r="CLR24" s="189"/>
      <c r="CLS24" s="189"/>
      <c r="CLT24" s="189"/>
      <c r="CLU24" s="189"/>
      <c r="CLV24" s="189"/>
      <c r="CLW24" s="189"/>
      <c r="CLX24" s="189"/>
      <c r="CLY24" s="189"/>
      <c r="CLZ24" s="189"/>
      <c r="CMA24" s="189"/>
      <c r="CMB24" s="189"/>
      <c r="CMC24" s="189"/>
      <c r="CMD24" s="189"/>
      <c r="CME24" s="189"/>
      <c r="CMF24" s="189"/>
      <c r="CMG24" s="189"/>
      <c r="CMH24" s="189"/>
      <c r="CMI24" s="189"/>
      <c r="CMJ24" s="189"/>
      <c r="CMK24" s="189"/>
      <c r="CML24" s="189"/>
      <c r="CMM24" s="189"/>
      <c r="CMN24" s="189"/>
      <c r="CMO24" s="189"/>
      <c r="CMP24" s="189"/>
      <c r="CMQ24" s="189"/>
      <c r="CMR24" s="189"/>
      <c r="CMS24" s="189"/>
      <c r="CMT24" s="189"/>
      <c r="CMU24" s="189"/>
      <c r="CMV24" s="189"/>
      <c r="CMW24" s="189"/>
      <c r="CMX24" s="189"/>
      <c r="CMY24" s="189"/>
      <c r="CMZ24" s="189"/>
      <c r="CNA24" s="189"/>
      <c r="CNB24" s="189"/>
      <c r="CNC24" s="189"/>
      <c r="CND24" s="189"/>
      <c r="CNE24" s="189"/>
      <c r="CNF24" s="189"/>
      <c r="CNG24" s="189"/>
      <c r="CNH24" s="189"/>
      <c r="CNI24" s="189"/>
      <c r="CNJ24" s="189"/>
      <c r="CNK24" s="189"/>
      <c r="CNL24" s="189"/>
      <c r="CNM24" s="189"/>
      <c r="CNN24" s="189"/>
      <c r="CNO24" s="189"/>
      <c r="CNP24" s="189"/>
      <c r="CNQ24" s="189"/>
      <c r="CNR24" s="189"/>
      <c r="CNS24" s="189"/>
      <c r="CNT24" s="189"/>
      <c r="CNU24" s="189"/>
      <c r="CNV24" s="189"/>
      <c r="CNW24" s="189"/>
      <c r="CNX24" s="189"/>
      <c r="CNY24" s="189"/>
      <c r="CNZ24" s="189"/>
      <c r="COA24" s="189"/>
      <c r="COB24" s="189"/>
      <c r="COC24" s="189"/>
      <c r="COD24" s="189"/>
      <c r="COE24" s="189"/>
      <c r="COF24" s="189"/>
      <c r="COG24" s="189"/>
      <c r="COH24" s="189"/>
      <c r="COI24" s="189"/>
      <c r="COJ24" s="189"/>
      <c r="COK24" s="189"/>
      <c r="COL24" s="189"/>
      <c r="COM24" s="189"/>
      <c r="CON24" s="189"/>
      <c r="COO24" s="189"/>
      <c r="COP24" s="189"/>
      <c r="COQ24" s="189"/>
      <c r="COR24" s="189"/>
      <c r="COS24" s="189"/>
      <c r="COT24" s="189"/>
      <c r="COU24" s="189"/>
      <c r="COV24" s="189"/>
      <c r="COW24" s="189"/>
      <c r="COX24" s="189"/>
      <c r="COY24" s="189"/>
      <c r="COZ24" s="189"/>
      <c r="CPA24" s="189"/>
      <c r="CPB24" s="189"/>
      <c r="CPC24" s="189"/>
      <c r="CPD24" s="189"/>
      <c r="CPE24" s="189"/>
      <c r="CPF24" s="189"/>
      <c r="CPG24" s="189"/>
      <c r="CPH24" s="189"/>
      <c r="CPI24" s="189"/>
      <c r="CPJ24" s="189"/>
      <c r="CPK24" s="189"/>
      <c r="CPL24" s="189"/>
      <c r="CPM24" s="189"/>
      <c r="CPN24" s="189"/>
      <c r="CPO24" s="189"/>
      <c r="CPP24" s="189"/>
      <c r="CPQ24" s="189"/>
      <c r="CPR24" s="189"/>
      <c r="CPS24" s="189"/>
      <c r="CPT24" s="189"/>
      <c r="CPU24" s="189"/>
      <c r="CPV24" s="189"/>
      <c r="CPW24" s="189"/>
      <c r="CPX24" s="189"/>
      <c r="CPY24" s="189"/>
      <c r="CPZ24" s="189"/>
      <c r="CQA24" s="189"/>
      <c r="CQB24" s="189"/>
      <c r="CQC24" s="189"/>
      <c r="CQD24" s="189"/>
      <c r="CQE24" s="189"/>
      <c r="CQF24" s="189"/>
      <c r="CQG24" s="189"/>
      <c r="CQH24" s="189"/>
      <c r="CQI24" s="189"/>
      <c r="CQJ24" s="189"/>
      <c r="CQK24" s="189"/>
      <c r="CQL24" s="189"/>
      <c r="CQM24" s="189"/>
      <c r="CQN24" s="189"/>
      <c r="CQO24" s="189"/>
      <c r="CQP24" s="189"/>
      <c r="CQQ24" s="189"/>
      <c r="CQR24" s="189"/>
      <c r="CQS24" s="189"/>
      <c r="CQT24" s="189"/>
      <c r="CQU24" s="189"/>
      <c r="CQV24" s="189"/>
      <c r="CQW24" s="189"/>
      <c r="CQX24" s="189"/>
      <c r="CQY24" s="189"/>
      <c r="CQZ24" s="189"/>
      <c r="CRA24" s="189"/>
      <c r="CRB24" s="189"/>
      <c r="CRC24" s="189"/>
      <c r="CRD24" s="189"/>
      <c r="CRE24" s="189"/>
      <c r="CRF24" s="189"/>
      <c r="CRG24" s="189"/>
      <c r="CRH24" s="189"/>
      <c r="CRI24" s="189"/>
      <c r="CRJ24" s="189"/>
      <c r="CRK24" s="189"/>
      <c r="CRL24" s="189"/>
      <c r="CRM24" s="189"/>
      <c r="CRN24" s="189"/>
      <c r="CRO24" s="189"/>
      <c r="CRP24" s="189"/>
      <c r="CRQ24" s="189"/>
      <c r="CRR24" s="189"/>
      <c r="CRS24" s="189"/>
      <c r="CRT24" s="189"/>
      <c r="CRU24" s="189"/>
      <c r="CRV24" s="189"/>
      <c r="CRW24" s="189"/>
      <c r="CRX24" s="189"/>
      <c r="CRY24" s="189"/>
      <c r="CRZ24" s="189"/>
      <c r="CSA24" s="189"/>
      <c r="CSB24" s="189"/>
      <c r="CSC24" s="189"/>
      <c r="CSD24" s="189"/>
      <c r="CSE24" s="189"/>
      <c r="CSF24" s="189"/>
      <c r="CSG24" s="189"/>
      <c r="CSH24" s="189"/>
      <c r="CSI24" s="189"/>
      <c r="CSJ24" s="189"/>
      <c r="CSK24" s="189"/>
      <c r="CSL24" s="189"/>
      <c r="CSM24" s="189"/>
      <c r="CSN24" s="189"/>
      <c r="CSO24" s="189"/>
      <c r="CSP24" s="189"/>
      <c r="CSQ24" s="189"/>
      <c r="CSR24" s="189"/>
      <c r="CSS24" s="189"/>
      <c r="CST24" s="189"/>
      <c r="CSU24" s="189"/>
      <c r="CSV24" s="189"/>
      <c r="CSW24" s="189"/>
      <c r="CSX24" s="189"/>
      <c r="CSY24" s="189"/>
      <c r="CSZ24" s="189"/>
      <c r="CTA24" s="189"/>
      <c r="CTB24" s="189"/>
      <c r="CTC24" s="189"/>
      <c r="CTD24" s="189"/>
      <c r="CTE24" s="189"/>
      <c r="CTF24" s="189"/>
      <c r="CTG24" s="189"/>
      <c r="CTH24" s="189"/>
      <c r="CTI24" s="189"/>
      <c r="CTJ24" s="189"/>
      <c r="CTK24" s="189"/>
      <c r="CTL24" s="189"/>
      <c r="CTM24" s="189"/>
      <c r="CTN24" s="189"/>
      <c r="CTO24" s="189"/>
      <c r="CTP24" s="189"/>
      <c r="CTQ24" s="189"/>
      <c r="CTR24" s="189"/>
      <c r="CTS24" s="189"/>
      <c r="CTT24" s="189"/>
      <c r="CTU24" s="189"/>
      <c r="CTV24" s="189"/>
      <c r="CTW24" s="189"/>
      <c r="CTX24" s="189"/>
      <c r="CTY24" s="189"/>
      <c r="CTZ24" s="189"/>
      <c r="CUA24" s="189"/>
      <c r="CUB24" s="189"/>
      <c r="CUC24" s="189"/>
      <c r="CUD24" s="189"/>
      <c r="CUE24" s="189"/>
      <c r="CUF24" s="189"/>
      <c r="CUG24" s="189"/>
      <c r="CUH24" s="189"/>
      <c r="CUI24" s="189"/>
      <c r="CUJ24" s="189"/>
      <c r="CUK24" s="189"/>
      <c r="CUL24" s="189"/>
      <c r="CUM24" s="189"/>
      <c r="CUN24" s="189"/>
      <c r="CUO24" s="189"/>
      <c r="CUP24" s="189"/>
      <c r="CUQ24" s="189"/>
      <c r="CUR24" s="189"/>
      <c r="CUS24" s="189"/>
      <c r="CUT24" s="189"/>
      <c r="CUU24" s="189"/>
      <c r="CUV24" s="189"/>
      <c r="CUW24" s="189"/>
      <c r="CUX24" s="189"/>
      <c r="CUY24" s="189"/>
      <c r="CUZ24" s="189"/>
      <c r="CVA24" s="189"/>
      <c r="CVB24" s="189"/>
      <c r="CVC24" s="189"/>
      <c r="CVD24" s="189"/>
      <c r="CVE24" s="189"/>
      <c r="CVF24" s="189"/>
      <c r="CVG24" s="189"/>
      <c r="CVH24" s="189"/>
      <c r="CVI24" s="189"/>
      <c r="CVJ24" s="189"/>
      <c r="CVK24" s="189"/>
      <c r="CVL24" s="189"/>
      <c r="CVM24" s="189"/>
      <c r="CVN24" s="189"/>
      <c r="CVO24" s="189"/>
      <c r="CVP24" s="189"/>
      <c r="CVQ24" s="189"/>
      <c r="CVR24" s="189"/>
      <c r="CVS24" s="189"/>
      <c r="CVT24" s="189"/>
      <c r="CVU24" s="189"/>
      <c r="CVV24" s="189"/>
      <c r="CVW24" s="189"/>
      <c r="CVX24" s="189"/>
      <c r="CVY24" s="189"/>
      <c r="CVZ24" s="189"/>
      <c r="CWA24" s="189"/>
      <c r="CWB24" s="189"/>
      <c r="CWC24" s="189"/>
      <c r="CWD24" s="189"/>
      <c r="CWE24" s="189"/>
      <c r="CWF24" s="189"/>
      <c r="CWG24" s="189"/>
      <c r="CWH24" s="189"/>
      <c r="CWI24" s="189"/>
      <c r="CWJ24" s="189"/>
      <c r="CWK24" s="189"/>
      <c r="CWL24" s="189"/>
      <c r="CWM24" s="189"/>
      <c r="CWN24" s="189"/>
      <c r="CWO24" s="189"/>
      <c r="CWP24" s="189"/>
      <c r="CWQ24" s="189"/>
      <c r="CWR24" s="189"/>
      <c r="CWS24" s="189"/>
      <c r="CWT24" s="189"/>
      <c r="CWU24" s="189"/>
      <c r="CWV24" s="189"/>
      <c r="CWW24" s="189"/>
      <c r="CWX24" s="189"/>
      <c r="CWY24" s="189"/>
      <c r="CWZ24" s="189"/>
      <c r="CXA24" s="189"/>
      <c r="CXB24" s="189"/>
      <c r="CXC24" s="189"/>
      <c r="CXD24" s="189"/>
      <c r="CXE24" s="189"/>
      <c r="CXF24" s="189"/>
      <c r="CXG24" s="189"/>
      <c r="CXH24" s="189"/>
      <c r="CXI24" s="189"/>
      <c r="CXJ24" s="189"/>
      <c r="CXK24" s="189"/>
      <c r="CXL24" s="189"/>
      <c r="CXM24" s="189"/>
      <c r="CXN24" s="189"/>
      <c r="CXO24" s="189"/>
      <c r="CXP24" s="189"/>
      <c r="CXQ24" s="189"/>
      <c r="CXR24" s="189"/>
      <c r="CXS24" s="189"/>
      <c r="CXT24" s="189"/>
      <c r="CXU24" s="189"/>
      <c r="CXV24" s="189"/>
      <c r="CXW24" s="189"/>
      <c r="CXX24" s="189"/>
      <c r="CXY24" s="189"/>
      <c r="CXZ24" s="189"/>
      <c r="CYA24" s="189"/>
      <c r="CYB24" s="189"/>
      <c r="CYC24" s="189"/>
      <c r="CYD24" s="189"/>
      <c r="CYE24" s="189"/>
      <c r="CYF24" s="189"/>
      <c r="CYG24" s="189"/>
      <c r="CYH24" s="189"/>
      <c r="CYI24" s="189"/>
      <c r="CYJ24" s="189"/>
      <c r="CYK24" s="189"/>
      <c r="CYL24" s="189"/>
      <c r="CYM24" s="189"/>
      <c r="CYN24" s="189"/>
      <c r="CYO24" s="189"/>
      <c r="CYP24" s="189"/>
      <c r="CYQ24" s="189"/>
      <c r="CYR24" s="189"/>
      <c r="CYS24" s="189"/>
      <c r="CYT24" s="189"/>
      <c r="CYU24" s="189"/>
      <c r="CYV24" s="189"/>
      <c r="CYW24" s="189"/>
      <c r="CYX24" s="189"/>
      <c r="CYY24" s="189"/>
      <c r="CYZ24" s="189"/>
      <c r="CZA24" s="189"/>
      <c r="CZB24" s="189"/>
      <c r="CZC24" s="189"/>
      <c r="CZD24" s="189"/>
      <c r="CZE24" s="189"/>
      <c r="CZF24" s="189"/>
      <c r="CZG24" s="189"/>
      <c r="CZH24" s="189"/>
      <c r="CZI24" s="189"/>
      <c r="CZJ24" s="189"/>
      <c r="CZK24" s="189"/>
      <c r="CZL24" s="189"/>
      <c r="CZM24" s="189"/>
      <c r="CZN24" s="189"/>
      <c r="CZO24" s="189"/>
      <c r="CZP24" s="189"/>
      <c r="CZQ24" s="189"/>
      <c r="CZR24" s="189"/>
      <c r="CZS24" s="189"/>
      <c r="CZT24" s="189"/>
      <c r="CZU24" s="189"/>
      <c r="CZV24" s="189"/>
      <c r="CZW24" s="189"/>
      <c r="CZX24" s="189"/>
      <c r="CZY24" s="189"/>
      <c r="CZZ24" s="189"/>
      <c r="DAA24" s="189"/>
      <c r="DAB24" s="189"/>
      <c r="DAC24" s="189"/>
      <c r="DAD24" s="189"/>
      <c r="DAE24" s="189"/>
      <c r="DAF24" s="189"/>
      <c r="DAG24" s="189"/>
      <c r="DAH24" s="189"/>
      <c r="DAI24" s="189"/>
      <c r="DAJ24" s="189"/>
      <c r="DAK24" s="189"/>
      <c r="DAL24" s="189"/>
      <c r="DAM24" s="189"/>
      <c r="DAN24" s="189"/>
      <c r="DAO24" s="189"/>
      <c r="DAP24" s="189"/>
      <c r="DAQ24" s="189"/>
      <c r="DAR24" s="189"/>
      <c r="DAS24" s="189"/>
      <c r="DAT24" s="189"/>
      <c r="DAU24" s="189"/>
      <c r="DAV24" s="189"/>
      <c r="DAW24" s="189"/>
      <c r="DAX24" s="189"/>
      <c r="DAY24" s="189"/>
      <c r="DAZ24" s="189"/>
      <c r="DBA24" s="189"/>
      <c r="DBB24" s="189"/>
      <c r="DBC24" s="189"/>
      <c r="DBD24" s="189"/>
      <c r="DBE24" s="189"/>
      <c r="DBF24" s="189"/>
      <c r="DBG24" s="189"/>
      <c r="DBH24" s="189"/>
      <c r="DBI24" s="189"/>
      <c r="DBJ24" s="189"/>
      <c r="DBK24" s="189"/>
      <c r="DBL24" s="189"/>
      <c r="DBM24" s="189"/>
      <c r="DBN24" s="189"/>
      <c r="DBO24" s="189"/>
      <c r="DBP24" s="189"/>
      <c r="DBQ24" s="189"/>
      <c r="DBR24" s="189"/>
      <c r="DBS24" s="189"/>
      <c r="DBT24" s="189"/>
      <c r="DBU24" s="189"/>
      <c r="DBV24" s="189"/>
      <c r="DBW24" s="189"/>
      <c r="DBX24" s="189"/>
      <c r="DBY24" s="189"/>
      <c r="DBZ24" s="189"/>
      <c r="DCA24" s="189"/>
      <c r="DCB24" s="189"/>
      <c r="DCC24" s="189"/>
      <c r="DCD24" s="189"/>
      <c r="DCE24" s="189"/>
      <c r="DCF24" s="189"/>
      <c r="DCG24" s="189"/>
      <c r="DCH24" s="189"/>
      <c r="DCI24" s="189"/>
      <c r="DCJ24" s="189"/>
      <c r="DCK24" s="189"/>
      <c r="DCL24" s="189"/>
      <c r="DCM24" s="189"/>
      <c r="DCN24" s="189"/>
      <c r="DCO24" s="189"/>
      <c r="DCP24" s="189"/>
      <c r="DCQ24" s="189"/>
      <c r="DCR24" s="189"/>
      <c r="DCS24" s="189"/>
      <c r="DCT24" s="189"/>
      <c r="DCU24" s="189"/>
      <c r="DCV24" s="189"/>
      <c r="DCW24" s="189"/>
      <c r="DCX24" s="189"/>
      <c r="DCY24" s="189"/>
      <c r="DCZ24" s="189"/>
      <c r="DDA24" s="189"/>
      <c r="DDB24" s="189"/>
      <c r="DDC24" s="189"/>
      <c r="DDD24" s="189"/>
      <c r="DDE24" s="189"/>
      <c r="DDF24" s="189"/>
      <c r="DDG24" s="189"/>
      <c r="DDH24" s="189"/>
      <c r="DDI24" s="189"/>
      <c r="DDJ24" s="189"/>
      <c r="DDK24" s="189"/>
      <c r="DDL24" s="189"/>
      <c r="DDM24" s="189"/>
      <c r="DDN24" s="189"/>
      <c r="DDO24" s="189"/>
      <c r="DDP24" s="189"/>
      <c r="DDQ24" s="189"/>
      <c r="DDR24" s="189"/>
      <c r="DDS24" s="189"/>
      <c r="DDT24" s="189"/>
      <c r="DDU24" s="189"/>
      <c r="DDV24" s="189"/>
      <c r="DDW24" s="189"/>
      <c r="DDX24" s="189"/>
      <c r="DDY24" s="189"/>
      <c r="DDZ24" s="189"/>
      <c r="DEA24" s="189"/>
      <c r="DEB24" s="189"/>
      <c r="DEC24" s="189"/>
      <c r="DED24" s="189"/>
      <c r="DEE24" s="189"/>
      <c r="DEF24" s="189"/>
      <c r="DEG24" s="189"/>
      <c r="DEH24" s="189"/>
      <c r="DEI24" s="189"/>
      <c r="DEJ24" s="189"/>
      <c r="DEK24" s="189"/>
      <c r="DEL24" s="189"/>
      <c r="DEM24" s="189"/>
      <c r="DEN24" s="189"/>
      <c r="DEO24" s="189"/>
      <c r="DEP24" s="189"/>
      <c r="DEQ24" s="189"/>
      <c r="DER24" s="189"/>
      <c r="DES24" s="189"/>
      <c r="DET24" s="189"/>
      <c r="DEU24" s="189"/>
      <c r="DEV24" s="189"/>
      <c r="DEW24" s="189"/>
      <c r="DEX24" s="189"/>
      <c r="DEY24" s="189"/>
      <c r="DEZ24" s="189"/>
      <c r="DFA24" s="189"/>
      <c r="DFB24" s="189"/>
      <c r="DFC24" s="189"/>
      <c r="DFD24" s="189"/>
      <c r="DFE24" s="189"/>
      <c r="DFF24" s="189"/>
      <c r="DFG24" s="189"/>
      <c r="DFH24" s="189"/>
      <c r="DFI24" s="189"/>
      <c r="DFJ24" s="189"/>
      <c r="DFK24" s="189"/>
      <c r="DFL24" s="189"/>
      <c r="DFM24" s="189"/>
      <c r="DFN24" s="189"/>
      <c r="DFO24" s="189"/>
      <c r="DFP24" s="189"/>
      <c r="DFQ24" s="189"/>
      <c r="DFR24" s="189"/>
      <c r="DFS24" s="189"/>
      <c r="DFT24" s="189"/>
      <c r="DFU24" s="189"/>
      <c r="DFV24" s="189"/>
      <c r="DFW24" s="189"/>
      <c r="DFX24" s="189"/>
      <c r="DFY24" s="189"/>
      <c r="DFZ24" s="189"/>
      <c r="DGA24" s="189"/>
      <c r="DGB24" s="189"/>
      <c r="DGC24" s="189"/>
      <c r="DGD24" s="189"/>
      <c r="DGE24" s="189"/>
      <c r="DGF24" s="189"/>
      <c r="DGG24" s="189"/>
      <c r="DGH24" s="189"/>
      <c r="DGI24" s="189"/>
      <c r="DGJ24" s="189"/>
      <c r="DGK24" s="189"/>
      <c r="DGL24" s="189"/>
      <c r="DGM24" s="189"/>
      <c r="DGN24" s="189"/>
      <c r="DGO24" s="189"/>
      <c r="DGP24" s="189"/>
      <c r="DGQ24" s="189"/>
      <c r="DGR24" s="189"/>
      <c r="DGS24" s="189"/>
      <c r="DGT24" s="189"/>
      <c r="DGU24" s="189"/>
      <c r="DGV24" s="189"/>
      <c r="DGW24" s="189"/>
      <c r="DGX24" s="189"/>
      <c r="DGY24" s="189"/>
      <c r="DGZ24" s="189"/>
      <c r="DHA24" s="189"/>
      <c r="DHB24" s="189"/>
      <c r="DHC24" s="189"/>
      <c r="DHD24" s="189"/>
      <c r="DHE24" s="189"/>
      <c r="DHF24" s="189"/>
      <c r="DHG24" s="189"/>
      <c r="DHH24" s="189"/>
      <c r="DHI24" s="189"/>
      <c r="DHJ24" s="189"/>
      <c r="DHK24" s="189"/>
      <c r="DHL24" s="189"/>
      <c r="DHM24" s="189"/>
      <c r="DHN24" s="189"/>
      <c r="DHO24" s="189"/>
      <c r="DHP24" s="189"/>
      <c r="DHQ24" s="189"/>
      <c r="DHR24" s="189"/>
      <c r="DHS24" s="189"/>
      <c r="DHT24" s="189"/>
      <c r="DHU24" s="189"/>
      <c r="DHV24" s="189"/>
      <c r="DHW24" s="189"/>
      <c r="DHX24" s="189"/>
      <c r="DHY24" s="189"/>
      <c r="DHZ24" s="189"/>
      <c r="DIA24" s="189"/>
      <c r="DIB24" s="189"/>
      <c r="DIC24" s="189"/>
      <c r="DID24" s="189"/>
      <c r="DIE24" s="189"/>
      <c r="DIF24" s="189"/>
      <c r="DIG24" s="189"/>
      <c r="DIH24" s="189"/>
      <c r="DII24" s="189"/>
      <c r="DIJ24" s="189"/>
      <c r="DIK24" s="189"/>
      <c r="DIL24" s="189"/>
      <c r="DIM24" s="189"/>
      <c r="DIN24" s="189"/>
      <c r="DIO24" s="189"/>
      <c r="DIP24" s="189"/>
      <c r="DIQ24" s="189"/>
      <c r="DIR24" s="189"/>
      <c r="DIS24" s="189"/>
      <c r="DIT24" s="189"/>
      <c r="DIU24" s="189"/>
      <c r="DIV24" s="189"/>
      <c r="DIW24" s="189"/>
      <c r="DIX24" s="189"/>
      <c r="DIY24" s="189"/>
      <c r="DIZ24" s="189"/>
      <c r="DJA24" s="189"/>
      <c r="DJB24" s="189"/>
      <c r="DJC24" s="189"/>
      <c r="DJD24" s="189"/>
      <c r="DJE24" s="189"/>
      <c r="DJF24" s="189"/>
      <c r="DJG24" s="189"/>
      <c r="DJH24" s="189"/>
      <c r="DJI24" s="189"/>
      <c r="DJJ24" s="189"/>
      <c r="DJK24" s="189"/>
      <c r="DJL24" s="189"/>
      <c r="DJM24" s="189"/>
      <c r="DJN24" s="189"/>
      <c r="DJO24" s="189"/>
      <c r="DJP24" s="189"/>
      <c r="DJQ24" s="189"/>
      <c r="DJR24" s="189"/>
      <c r="DJS24" s="189"/>
      <c r="DJT24" s="189"/>
      <c r="DJU24" s="189"/>
      <c r="DJV24" s="189"/>
      <c r="DJW24" s="189"/>
      <c r="DJX24" s="189"/>
      <c r="DJY24" s="189"/>
      <c r="DJZ24" s="189"/>
      <c r="DKA24" s="189"/>
      <c r="DKB24" s="189"/>
      <c r="DKC24" s="189"/>
      <c r="DKD24" s="189"/>
      <c r="DKE24" s="189"/>
      <c r="DKF24" s="189"/>
      <c r="DKG24" s="189"/>
      <c r="DKH24" s="189"/>
      <c r="DKI24" s="189"/>
      <c r="DKJ24" s="189"/>
      <c r="DKK24" s="189"/>
      <c r="DKL24" s="189"/>
      <c r="DKM24" s="189"/>
      <c r="DKN24" s="189"/>
      <c r="DKO24" s="189"/>
      <c r="DKP24" s="189"/>
      <c r="DKQ24" s="189"/>
      <c r="DKR24" s="189"/>
      <c r="DKS24" s="189"/>
      <c r="DKT24" s="189"/>
      <c r="DKU24" s="189"/>
      <c r="DKV24" s="189"/>
      <c r="DKW24" s="189"/>
      <c r="DKX24" s="189"/>
      <c r="DKY24" s="189"/>
      <c r="DKZ24" s="189"/>
      <c r="DLA24" s="189"/>
      <c r="DLB24" s="189"/>
      <c r="DLC24" s="189"/>
      <c r="DLD24" s="189"/>
      <c r="DLE24" s="189"/>
      <c r="DLF24" s="189"/>
      <c r="DLG24" s="189"/>
      <c r="DLH24" s="189"/>
      <c r="DLI24" s="189"/>
      <c r="DLJ24" s="189"/>
      <c r="DLK24" s="189"/>
      <c r="DLL24" s="189"/>
      <c r="DLM24" s="189"/>
      <c r="DLN24" s="189"/>
      <c r="DLO24" s="189"/>
      <c r="DLP24" s="189"/>
      <c r="DLQ24" s="189"/>
      <c r="DLR24" s="189"/>
      <c r="DLS24" s="189"/>
      <c r="DLT24" s="189"/>
      <c r="DLU24" s="189"/>
      <c r="DLV24" s="189"/>
      <c r="DLW24" s="189"/>
      <c r="DLX24" s="189"/>
      <c r="DLY24" s="189"/>
      <c r="DLZ24" s="189"/>
      <c r="DMA24" s="189"/>
      <c r="DMB24" s="189"/>
      <c r="DMC24" s="189"/>
      <c r="DMD24" s="189"/>
      <c r="DME24" s="189"/>
      <c r="DMF24" s="189"/>
      <c r="DMG24" s="189"/>
      <c r="DMH24" s="189"/>
      <c r="DMI24" s="189"/>
      <c r="DMJ24" s="189"/>
      <c r="DMK24" s="189"/>
      <c r="DML24" s="189"/>
      <c r="DMM24" s="189"/>
      <c r="DMN24" s="189"/>
      <c r="DMO24" s="189"/>
      <c r="DMP24" s="189"/>
      <c r="DMQ24" s="189"/>
      <c r="DMR24" s="189"/>
      <c r="DMS24" s="189"/>
      <c r="DMT24" s="189"/>
      <c r="DMU24" s="189"/>
      <c r="DMV24" s="189"/>
      <c r="DMW24" s="189"/>
      <c r="DMX24" s="189"/>
      <c r="DMY24" s="189"/>
      <c r="DMZ24" s="189"/>
      <c r="DNA24" s="189"/>
      <c r="DNB24" s="189"/>
      <c r="DNC24" s="189"/>
      <c r="DND24" s="189"/>
      <c r="DNE24" s="189"/>
      <c r="DNF24" s="189"/>
      <c r="DNG24" s="189"/>
      <c r="DNH24" s="189"/>
      <c r="DNI24" s="189"/>
      <c r="DNJ24" s="189"/>
      <c r="DNK24" s="189"/>
      <c r="DNL24" s="189"/>
      <c r="DNM24" s="189"/>
      <c r="DNN24" s="189"/>
      <c r="DNO24" s="189"/>
      <c r="DNP24" s="189"/>
      <c r="DNQ24" s="189"/>
      <c r="DNR24" s="189"/>
      <c r="DNS24" s="189"/>
      <c r="DNT24" s="189"/>
      <c r="DNU24" s="189"/>
      <c r="DNV24" s="189"/>
      <c r="DNW24" s="189"/>
      <c r="DNX24" s="189"/>
      <c r="DNY24" s="189"/>
      <c r="DNZ24" s="189"/>
      <c r="DOA24" s="189"/>
      <c r="DOB24" s="189"/>
      <c r="DOC24" s="189"/>
      <c r="DOD24" s="189"/>
      <c r="DOE24" s="189"/>
      <c r="DOF24" s="189"/>
      <c r="DOG24" s="189"/>
      <c r="DOH24" s="189"/>
      <c r="DOI24" s="189"/>
      <c r="DOJ24" s="189"/>
      <c r="DOK24" s="189"/>
      <c r="DOL24" s="189"/>
      <c r="DOM24" s="189"/>
      <c r="DON24" s="189"/>
      <c r="DOO24" s="189"/>
      <c r="DOP24" s="189"/>
      <c r="DOQ24" s="189"/>
      <c r="DOR24" s="189"/>
      <c r="DOS24" s="189"/>
      <c r="DOT24" s="189"/>
      <c r="DOU24" s="189"/>
      <c r="DOV24" s="189"/>
      <c r="DOW24" s="189"/>
      <c r="DOX24" s="189"/>
      <c r="DOY24" s="189"/>
      <c r="DOZ24" s="189"/>
      <c r="DPA24" s="189"/>
      <c r="DPB24" s="189"/>
      <c r="DPC24" s="189"/>
      <c r="DPD24" s="189"/>
      <c r="DPE24" s="189"/>
      <c r="DPF24" s="189"/>
      <c r="DPG24" s="189"/>
      <c r="DPH24" s="189"/>
      <c r="DPI24" s="189"/>
      <c r="DPJ24" s="189"/>
      <c r="DPK24" s="189"/>
      <c r="DPL24" s="189"/>
      <c r="DPM24" s="189"/>
      <c r="DPN24" s="189"/>
      <c r="DPO24" s="189"/>
      <c r="DPP24" s="189"/>
      <c r="DPQ24" s="189"/>
      <c r="DPR24" s="189"/>
      <c r="DPS24" s="189"/>
      <c r="DPT24" s="189"/>
      <c r="DPU24" s="189"/>
      <c r="DPV24" s="189"/>
      <c r="DPW24" s="189"/>
      <c r="DPX24" s="189"/>
      <c r="DPY24" s="189"/>
      <c r="DPZ24" s="189"/>
      <c r="DQA24" s="189"/>
      <c r="DQB24" s="189"/>
      <c r="DQC24" s="189"/>
      <c r="DQD24" s="189"/>
      <c r="DQE24" s="189"/>
      <c r="DQF24" s="189"/>
      <c r="DQG24" s="189"/>
      <c r="DQH24" s="189"/>
      <c r="DQI24" s="189"/>
      <c r="DQJ24" s="189"/>
      <c r="DQK24" s="189"/>
      <c r="DQL24" s="189"/>
      <c r="DQM24" s="189"/>
      <c r="DQN24" s="189"/>
      <c r="DQO24" s="189"/>
      <c r="DQP24" s="189"/>
      <c r="DQQ24" s="189"/>
      <c r="DQR24" s="189"/>
      <c r="DQS24" s="189"/>
      <c r="DQT24" s="189"/>
      <c r="DQU24" s="189"/>
      <c r="DQV24" s="189"/>
      <c r="DQW24" s="189"/>
      <c r="DQX24" s="189"/>
      <c r="DQY24" s="189"/>
      <c r="DQZ24" s="189"/>
      <c r="DRA24" s="189"/>
      <c r="DRB24" s="189"/>
      <c r="DRC24" s="189"/>
      <c r="DRD24" s="189"/>
      <c r="DRE24" s="189"/>
      <c r="DRF24" s="189"/>
      <c r="DRG24" s="189"/>
      <c r="DRH24" s="189"/>
      <c r="DRI24" s="189"/>
      <c r="DRJ24" s="189"/>
      <c r="DRK24" s="189"/>
      <c r="DRL24" s="189"/>
      <c r="DRM24" s="189"/>
      <c r="DRN24" s="189"/>
      <c r="DRO24" s="189"/>
      <c r="DRP24" s="189"/>
      <c r="DRQ24" s="189"/>
      <c r="DRR24" s="189"/>
      <c r="DRS24" s="189"/>
      <c r="DRT24" s="189"/>
      <c r="DRU24" s="189"/>
      <c r="DRV24" s="189"/>
      <c r="DRW24" s="189"/>
      <c r="DRX24" s="189"/>
      <c r="DRY24" s="189"/>
      <c r="DRZ24" s="189"/>
      <c r="DSA24" s="189"/>
      <c r="DSB24" s="189"/>
      <c r="DSC24" s="189"/>
      <c r="DSD24" s="189"/>
      <c r="DSE24" s="189"/>
      <c r="DSF24" s="189"/>
      <c r="DSG24" s="189"/>
      <c r="DSH24" s="189"/>
      <c r="DSI24" s="189"/>
      <c r="DSJ24" s="189"/>
      <c r="DSK24" s="189"/>
      <c r="DSL24" s="189"/>
      <c r="DSM24" s="189"/>
      <c r="DSN24" s="189"/>
      <c r="DSO24" s="189"/>
      <c r="DSP24" s="189"/>
      <c r="DSQ24" s="189"/>
      <c r="DSR24" s="189"/>
      <c r="DSS24" s="189"/>
      <c r="DST24" s="189"/>
      <c r="DSU24" s="189"/>
      <c r="DSV24" s="189"/>
      <c r="DSW24" s="189"/>
      <c r="DSX24" s="189"/>
      <c r="DSY24" s="189"/>
      <c r="DSZ24" s="189"/>
      <c r="DTA24" s="189"/>
      <c r="DTB24" s="189"/>
      <c r="DTC24" s="189"/>
      <c r="DTD24" s="189"/>
      <c r="DTE24" s="189"/>
      <c r="DTF24" s="189"/>
      <c r="DTG24" s="189"/>
      <c r="DTH24" s="189"/>
      <c r="DTI24" s="189"/>
      <c r="DTJ24" s="189"/>
      <c r="DTK24" s="189"/>
      <c r="DTL24" s="189"/>
      <c r="DTM24" s="189"/>
      <c r="DTN24" s="189"/>
      <c r="DTO24" s="189"/>
      <c r="DTP24" s="189"/>
      <c r="DTQ24" s="189"/>
      <c r="DTR24" s="189"/>
      <c r="DTS24" s="189"/>
      <c r="DTT24" s="189"/>
      <c r="DTU24" s="189"/>
      <c r="DTV24" s="189"/>
      <c r="DTW24" s="189"/>
      <c r="DTX24" s="189"/>
      <c r="DTY24" s="189"/>
      <c r="DTZ24" s="189"/>
      <c r="DUA24" s="189"/>
      <c r="DUB24" s="189"/>
      <c r="DUC24" s="189"/>
      <c r="DUD24" s="189"/>
      <c r="DUE24" s="189"/>
      <c r="DUF24" s="189"/>
      <c r="DUG24" s="189"/>
      <c r="DUH24" s="189"/>
      <c r="DUI24" s="189"/>
      <c r="DUJ24" s="189"/>
      <c r="DUK24" s="189"/>
      <c r="DUL24" s="189"/>
      <c r="DUM24" s="189"/>
      <c r="DUN24" s="189"/>
      <c r="DUO24" s="189"/>
      <c r="DUP24" s="189"/>
      <c r="DUQ24" s="189"/>
      <c r="DUR24" s="189"/>
      <c r="DUS24" s="189"/>
      <c r="DUT24" s="189"/>
      <c r="DUU24" s="189"/>
      <c r="DUV24" s="189"/>
      <c r="DUW24" s="189"/>
      <c r="DUX24" s="189"/>
      <c r="DUY24" s="189"/>
      <c r="DUZ24" s="189"/>
      <c r="DVA24" s="189"/>
      <c r="DVB24" s="189"/>
      <c r="DVC24" s="189"/>
      <c r="DVD24" s="189"/>
      <c r="DVE24" s="189"/>
      <c r="DVF24" s="189"/>
      <c r="DVG24" s="189"/>
      <c r="DVH24" s="189"/>
      <c r="DVI24" s="189"/>
      <c r="DVJ24" s="189"/>
      <c r="DVK24" s="189"/>
      <c r="DVL24" s="189"/>
      <c r="DVM24" s="189"/>
      <c r="DVN24" s="189"/>
      <c r="DVO24" s="189"/>
      <c r="DVP24" s="189"/>
      <c r="DVQ24" s="189"/>
      <c r="DVR24" s="189"/>
      <c r="DVS24" s="189"/>
      <c r="DVT24" s="189"/>
      <c r="DVU24" s="189"/>
      <c r="DVV24" s="189"/>
      <c r="DVW24" s="189"/>
      <c r="DVX24" s="189"/>
      <c r="DVY24" s="189"/>
      <c r="DVZ24" s="189"/>
      <c r="DWA24" s="189"/>
      <c r="DWB24" s="189"/>
      <c r="DWC24" s="189"/>
      <c r="DWD24" s="189"/>
      <c r="DWE24" s="189"/>
      <c r="DWF24" s="189"/>
      <c r="DWG24" s="189"/>
      <c r="DWH24" s="189"/>
      <c r="DWI24" s="189"/>
      <c r="DWJ24" s="189"/>
      <c r="DWK24" s="189"/>
      <c r="DWL24" s="189"/>
      <c r="DWM24" s="189"/>
      <c r="DWN24" s="189"/>
      <c r="DWO24" s="189"/>
      <c r="DWP24" s="189"/>
      <c r="DWQ24" s="189"/>
      <c r="DWR24" s="189"/>
      <c r="DWS24" s="189"/>
      <c r="DWT24" s="189"/>
      <c r="DWU24" s="189"/>
      <c r="DWV24" s="189"/>
      <c r="DWW24" s="189"/>
      <c r="DWX24" s="189"/>
      <c r="DWY24" s="189"/>
      <c r="DWZ24" s="189"/>
      <c r="DXA24" s="189"/>
      <c r="DXB24" s="189"/>
      <c r="DXC24" s="189"/>
      <c r="DXD24" s="189"/>
      <c r="DXE24" s="189"/>
      <c r="DXF24" s="189"/>
      <c r="DXG24" s="189"/>
      <c r="DXH24" s="189"/>
      <c r="DXI24" s="189"/>
      <c r="DXJ24" s="189"/>
      <c r="DXK24" s="189"/>
      <c r="DXL24" s="189"/>
      <c r="DXM24" s="189"/>
      <c r="DXN24" s="189"/>
      <c r="DXO24" s="189"/>
      <c r="DXP24" s="189"/>
      <c r="DXQ24" s="189"/>
      <c r="DXR24" s="189"/>
      <c r="DXS24" s="189"/>
      <c r="DXT24" s="189"/>
      <c r="DXU24" s="189"/>
      <c r="DXV24" s="189"/>
      <c r="DXW24" s="189"/>
      <c r="DXX24" s="189"/>
      <c r="DXY24" s="189"/>
      <c r="DXZ24" s="189"/>
      <c r="DYA24" s="189"/>
      <c r="DYB24" s="189"/>
      <c r="DYC24" s="189"/>
      <c r="DYD24" s="189"/>
      <c r="DYE24" s="189"/>
      <c r="DYF24" s="189"/>
      <c r="DYG24" s="189"/>
      <c r="DYH24" s="189"/>
      <c r="DYI24" s="189"/>
      <c r="DYJ24" s="189"/>
      <c r="DYK24" s="189"/>
      <c r="DYL24" s="189"/>
      <c r="DYM24" s="189"/>
      <c r="DYN24" s="189"/>
      <c r="DYO24" s="189"/>
      <c r="DYP24" s="189"/>
      <c r="DYQ24" s="189"/>
      <c r="DYR24" s="189"/>
      <c r="DYS24" s="189"/>
      <c r="DYT24" s="189"/>
      <c r="DYU24" s="189"/>
      <c r="DYV24" s="189"/>
      <c r="DYW24" s="189"/>
      <c r="DYX24" s="189"/>
      <c r="DYY24" s="189"/>
      <c r="DYZ24" s="189"/>
      <c r="DZA24" s="189"/>
      <c r="DZB24" s="189"/>
      <c r="DZC24" s="189"/>
      <c r="DZD24" s="189"/>
      <c r="DZE24" s="189"/>
      <c r="DZF24" s="189"/>
      <c r="DZG24" s="189"/>
      <c r="DZH24" s="189"/>
      <c r="DZI24" s="189"/>
      <c r="DZJ24" s="189"/>
      <c r="DZK24" s="189"/>
      <c r="DZL24" s="189"/>
      <c r="DZM24" s="189"/>
      <c r="DZN24" s="189"/>
      <c r="DZO24" s="189"/>
      <c r="DZP24" s="189"/>
      <c r="DZQ24" s="189"/>
      <c r="DZR24" s="189"/>
      <c r="DZS24" s="189"/>
      <c r="DZT24" s="189"/>
      <c r="DZU24" s="189"/>
      <c r="DZV24" s="189"/>
      <c r="DZW24" s="189"/>
      <c r="DZX24" s="189"/>
      <c r="DZY24" s="189"/>
      <c r="DZZ24" s="189"/>
      <c r="EAA24" s="189"/>
      <c r="EAB24" s="189"/>
      <c r="EAC24" s="189"/>
      <c r="EAD24" s="189"/>
      <c r="EAE24" s="189"/>
      <c r="EAF24" s="189"/>
      <c r="EAG24" s="189"/>
      <c r="EAH24" s="189"/>
      <c r="EAI24" s="189"/>
      <c r="EAJ24" s="189"/>
      <c r="EAK24" s="189"/>
      <c r="EAL24" s="189"/>
      <c r="EAM24" s="189"/>
      <c r="EAN24" s="189"/>
      <c r="EAO24" s="189"/>
      <c r="EAP24" s="189"/>
      <c r="EAQ24" s="189"/>
      <c r="EAR24" s="189"/>
      <c r="EAS24" s="189"/>
      <c r="EAT24" s="189"/>
      <c r="EAU24" s="189"/>
      <c r="EAV24" s="189"/>
      <c r="EAW24" s="189"/>
      <c r="EAX24" s="189"/>
      <c r="EAY24" s="189"/>
      <c r="EAZ24" s="189"/>
      <c r="EBA24" s="189"/>
      <c r="EBB24" s="189"/>
      <c r="EBC24" s="189"/>
      <c r="EBD24" s="189"/>
      <c r="EBE24" s="189"/>
      <c r="EBF24" s="189"/>
      <c r="EBG24" s="189"/>
      <c r="EBH24" s="189"/>
      <c r="EBI24" s="189"/>
      <c r="EBJ24" s="189"/>
      <c r="EBK24" s="189"/>
      <c r="EBL24" s="189"/>
      <c r="EBM24" s="189"/>
      <c r="EBN24" s="189"/>
      <c r="EBO24" s="189"/>
      <c r="EBP24" s="189"/>
      <c r="EBQ24" s="189"/>
      <c r="EBR24" s="189"/>
      <c r="EBS24" s="189"/>
      <c r="EBT24" s="189"/>
      <c r="EBU24" s="189"/>
      <c r="EBV24" s="189"/>
      <c r="EBW24" s="189"/>
      <c r="EBX24" s="189"/>
      <c r="EBY24" s="189"/>
      <c r="EBZ24" s="189"/>
      <c r="ECA24" s="189"/>
      <c r="ECB24" s="189"/>
      <c r="ECC24" s="189"/>
      <c r="ECD24" s="189"/>
      <c r="ECE24" s="189"/>
      <c r="ECF24" s="189"/>
      <c r="ECG24" s="189"/>
      <c r="ECH24" s="189"/>
      <c r="ECI24" s="189"/>
      <c r="ECJ24" s="189"/>
      <c r="ECK24" s="189"/>
      <c r="ECL24" s="189"/>
      <c r="ECM24" s="189"/>
      <c r="ECN24" s="189"/>
      <c r="ECO24" s="189"/>
      <c r="ECP24" s="189"/>
      <c r="ECQ24" s="189"/>
      <c r="ECR24" s="189"/>
      <c r="ECS24" s="189"/>
      <c r="ECT24" s="189"/>
      <c r="ECU24" s="189"/>
      <c r="ECV24" s="189"/>
      <c r="ECW24" s="189"/>
      <c r="ECX24" s="189"/>
      <c r="ECY24" s="189"/>
      <c r="ECZ24" s="189"/>
      <c r="EDA24" s="189"/>
      <c r="EDB24" s="189"/>
      <c r="EDC24" s="189"/>
      <c r="EDD24" s="189"/>
      <c r="EDE24" s="189"/>
      <c r="EDF24" s="189"/>
      <c r="EDG24" s="189"/>
      <c r="EDH24" s="189"/>
      <c r="EDI24" s="189"/>
      <c r="EDJ24" s="189"/>
      <c r="EDK24" s="189"/>
      <c r="EDL24" s="189"/>
      <c r="EDM24" s="189"/>
      <c r="EDN24" s="189"/>
      <c r="EDO24" s="189"/>
      <c r="EDP24" s="189"/>
      <c r="EDQ24" s="189"/>
      <c r="EDR24" s="189"/>
      <c r="EDS24" s="189"/>
      <c r="EDT24" s="189"/>
      <c r="EDU24" s="189"/>
      <c r="EDV24" s="189"/>
      <c r="EDW24" s="189"/>
      <c r="EDX24" s="189"/>
      <c r="EDY24" s="189"/>
      <c r="EDZ24" s="189"/>
      <c r="EEA24" s="189"/>
      <c r="EEB24" s="189"/>
      <c r="EEC24" s="189"/>
      <c r="EED24" s="189"/>
      <c r="EEE24" s="189"/>
      <c r="EEF24" s="189"/>
      <c r="EEG24" s="189"/>
      <c r="EEH24" s="189"/>
      <c r="EEI24" s="189"/>
      <c r="EEJ24" s="189"/>
      <c r="EEK24" s="189"/>
      <c r="EEL24" s="189"/>
      <c r="EEM24" s="189"/>
      <c r="EEN24" s="189"/>
      <c r="EEO24" s="189"/>
      <c r="EEP24" s="189"/>
      <c r="EEQ24" s="189"/>
      <c r="EER24" s="189"/>
      <c r="EES24" s="189"/>
      <c r="EET24" s="189"/>
      <c r="EEU24" s="189"/>
      <c r="EEV24" s="189"/>
      <c r="EEW24" s="189"/>
      <c r="EEX24" s="189"/>
      <c r="EEY24" s="189"/>
      <c r="EEZ24" s="189"/>
      <c r="EFA24" s="189"/>
      <c r="EFB24" s="189"/>
      <c r="EFC24" s="189"/>
      <c r="EFD24" s="189"/>
      <c r="EFE24" s="189"/>
      <c r="EFF24" s="189"/>
      <c r="EFG24" s="189"/>
      <c r="EFH24" s="189"/>
      <c r="EFI24" s="189"/>
      <c r="EFJ24" s="189"/>
      <c r="EFK24" s="189"/>
      <c r="EFL24" s="189"/>
      <c r="EFM24" s="189"/>
      <c r="EFN24" s="189"/>
      <c r="EFO24" s="189"/>
      <c r="EFP24" s="189"/>
      <c r="EFQ24" s="189"/>
      <c r="EFR24" s="189"/>
      <c r="EFS24" s="189"/>
      <c r="EFT24" s="189"/>
      <c r="EFU24" s="189"/>
      <c r="EFV24" s="189"/>
      <c r="EFW24" s="189"/>
      <c r="EFX24" s="189"/>
      <c r="EFY24" s="189"/>
      <c r="EFZ24" s="189"/>
      <c r="EGA24" s="189"/>
      <c r="EGB24" s="189"/>
      <c r="EGC24" s="189"/>
      <c r="EGD24" s="189"/>
      <c r="EGE24" s="189"/>
      <c r="EGF24" s="189"/>
      <c r="EGG24" s="189"/>
      <c r="EGH24" s="189"/>
      <c r="EGI24" s="189"/>
      <c r="EGJ24" s="189"/>
      <c r="EGK24" s="189"/>
      <c r="EGL24" s="189"/>
      <c r="EGM24" s="189"/>
      <c r="EGN24" s="189"/>
      <c r="EGO24" s="189"/>
      <c r="EGP24" s="189"/>
      <c r="EGQ24" s="189"/>
      <c r="EGR24" s="189"/>
      <c r="EGS24" s="189"/>
      <c r="EGT24" s="189"/>
      <c r="EGU24" s="189"/>
      <c r="EGV24" s="189"/>
      <c r="EGW24" s="189"/>
      <c r="EGX24" s="189"/>
      <c r="EGY24" s="189"/>
      <c r="EGZ24" s="189"/>
      <c r="EHA24" s="189"/>
      <c r="EHB24" s="189"/>
      <c r="EHC24" s="189"/>
      <c r="EHD24" s="189"/>
      <c r="EHE24" s="189"/>
      <c r="EHF24" s="189"/>
      <c r="EHG24" s="189"/>
      <c r="EHH24" s="189"/>
      <c r="EHI24" s="189"/>
      <c r="EHJ24" s="189"/>
      <c r="EHK24" s="189"/>
      <c r="EHL24" s="189"/>
      <c r="EHM24" s="189"/>
      <c r="EHN24" s="189"/>
      <c r="EHO24" s="189"/>
      <c r="EHP24" s="189"/>
      <c r="EHQ24" s="189"/>
      <c r="EHR24" s="189"/>
      <c r="EHS24" s="189"/>
      <c r="EHT24" s="189"/>
      <c r="EHU24" s="189"/>
      <c r="EHV24" s="189"/>
      <c r="EHW24" s="189"/>
      <c r="EHX24" s="189"/>
      <c r="EHY24" s="189"/>
      <c r="EHZ24" s="189"/>
      <c r="EIA24" s="189"/>
      <c r="EIB24" s="189"/>
      <c r="EIC24" s="189"/>
      <c r="EID24" s="189"/>
      <c r="EIE24" s="189"/>
      <c r="EIF24" s="189"/>
      <c r="EIG24" s="189"/>
      <c r="EIH24" s="189"/>
      <c r="EII24" s="189"/>
      <c r="EIJ24" s="189"/>
      <c r="EIK24" s="189"/>
      <c r="EIL24" s="189"/>
      <c r="EIM24" s="189"/>
      <c r="EIN24" s="189"/>
      <c r="EIO24" s="189"/>
      <c r="EIP24" s="189"/>
      <c r="EIQ24" s="189"/>
      <c r="EIR24" s="189"/>
      <c r="EIS24" s="189"/>
      <c r="EIT24" s="189"/>
      <c r="EIU24" s="189"/>
      <c r="EIV24" s="189"/>
      <c r="EIW24" s="189"/>
      <c r="EIX24" s="189"/>
      <c r="EIY24" s="189"/>
      <c r="EIZ24" s="189"/>
      <c r="EJA24" s="189"/>
      <c r="EJB24" s="189"/>
      <c r="EJC24" s="189"/>
      <c r="EJD24" s="189"/>
      <c r="EJE24" s="189"/>
      <c r="EJF24" s="189"/>
      <c r="EJG24" s="189"/>
      <c r="EJH24" s="189"/>
      <c r="EJI24" s="189"/>
      <c r="EJJ24" s="189"/>
      <c r="EJK24" s="189"/>
      <c r="EJL24" s="189"/>
      <c r="EJM24" s="189"/>
      <c r="EJN24" s="189"/>
      <c r="EJO24" s="189"/>
      <c r="EJP24" s="189"/>
      <c r="EJQ24" s="189"/>
      <c r="EJR24" s="189"/>
      <c r="EJS24" s="189"/>
      <c r="EJT24" s="189"/>
      <c r="EJU24" s="189"/>
      <c r="EJV24" s="189"/>
      <c r="EJW24" s="189"/>
      <c r="EJX24" s="189"/>
      <c r="EJY24" s="189"/>
      <c r="EJZ24" s="189"/>
      <c r="EKA24" s="189"/>
      <c r="EKB24" s="189"/>
      <c r="EKC24" s="189"/>
      <c r="EKD24" s="189"/>
      <c r="EKE24" s="189"/>
      <c r="EKF24" s="189"/>
      <c r="EKG24" s="189"/>
      <c r="EKH24" s="189"/>
      <c r="EKI24" s="189"/>
      <c r="EKJ24" s="189"/>
      <c r="EKK24" s="189"/>
      <c r="EKL24" s="189"/>
      <c r="EKM24" s="189"/>
      <c r="EKN24" s="189"/>
      <c r="EKO24" s="189"/>
      <c r="EKP24" s="189"/>
      <c r="EKQ24" s="189"/>
      <c r="EKR24" s="189"/>
      <c r="EKS24" s="189"/>
      <c r="EKT24" s="189"/>
      <c r="EKU24" s="189"/>
      <c r="EKV24" s="189"/>
      <c r="EKW24" s="189"/>
      <c r="EKX24" s="189"/>
      <c r="EKY24" s="189"/>
      <c r="EKZ24" s="189"/>
      <c r="ELA24" s="189"/>
      <c r="ELB24" s="189"/>
      <c r="ELC24" s="189"/>
      <c r="ELD24" s="189"/>
      <c r="ELE24" s="189"/>
      <c r="ELF24" s="189"/>
      <c r="ELG24" s="189"/>
      <c r="ELH24" s="189"/>
      <c r="ELI24" s="189"/>
      <c r="ELJ24" s="189"/>
      <c r="ELK24" s="189"/>
      <c r="ELL24" s="189"/>
      <c r="ELM24" s="189"/>
      <c r="ELN24" s="189"/>
      <c r="ELO24" s="189"/>
      <c r="ELP24" s="189"/>
      <c r="ELQ24" s="189"/>
      <c r="ELR24" s="189"/>
      <c r="ELS24" s="189"/>
      <c r="ELT24" s="189"/>
      <c r="ELU24" s="189"/>
      <c r="ELV24" s="189"/>
      <c r="ELW24" s="189"/>
      <c r="ELX24" s="189"/>
      <c r="ELY24" s="189"/>
      <c r="ELZ24" s="189"/>
      <c r="EMA24" s="189"/>
      <c r="EMB24" s="189"/>
      <c r="EMC24" s="189"/>
      <c r="EMD24" s="189"/>
      <c r="EME24" s="189"/>
      <c r="EMF24" s="189"/>
      <c r="EMG24" s="189"/>
      <c r="EMH24" s="189"/>
      <c r="EMI24" s="189"/>
      <c r="EMJ24" s="189"/>
      <c r="EMK24" s="189"/>
      <c r="EML24" s="189"/>
      <c r="EMM24" s="189"/>
      <c r="EMN24" s="189"/>
      <c r="EMO24" s="189"/>
      <c r="EMP24" s="189"/>
      <c r="EMQ24" s="189"/>
      <c r="EMR24" s="189"/>
      <c r="EMS24" s="189"/>
      <c r="EMT24" s="189"/>
      <c r="EMU24" s="189"/>
      <c r="EMV24" s="189"/>
      <c r="EMW24" s="189"/>
      <c r="EMX24" s="189"/>
      <c r="EMY24" s="189"/>
      <c r="EMZ24" s="189"/>
      <c r="ENA24" s="189"/>
      <c r="ENB24" s="189"/>
      <c r="ENC24" s="189"/>
      <c r="END24" s="189"/>
      <c r="ENE24" s="189"/>
      <c r="ENF24" s="189"/>
      <c r="ENG24" s="189"/>
      <c r="ENH24" s="189"/>
      <c r="ENI24" s="189"/>
      <c r="ENJ24" s="189"/>
      <c r="ENK24" s="189"/>
      <c r="ENL24" s="189"/>
      <c r="ENM24" s="189"/>
      <c r="ENN24" s="189"/>
      <c r="ENO24" s="189"/>
      <c r="ENP24" s="189"/>
      <c r="ENQ24" s="189"/>
      <c r="ENR24" s="189"/>
      <c r="ENS24" s="189"/>
      <c r="ENT24" s="189"/>
      <c r="ENU24" s="189"/>
      <c r="ENV24" s="189"/>
      <c r="ENW24" s="189"/>
      <c r="ENX24" s="189"/>
      <c r="ENY24" s="189"/>
      <c r="ENZ24" s="189"/>
      <c r="EOA24" s="189"/>
      <c r="EOB24" s="189"/>
      <c r="EOC24" s="189"/>
      <c r="EOD24" s="189"/>
      <c r="EOE24" s="189"/>
      <c r="EOF24" s="189"/>
      <c r="EOG24" s="189"/>
      <c r="EOH24" s="189"/>
      <c r="EOI24" s="189"/>
      <c r="EOJ24" s="189"/>
      <c r="EOK24" s="189"/>
      <c r="EOL24" s="189"/>
      <c r="EOM24" s="189"/>
      <c r="EON24" s="189"/>
      <c r="EOO24" s="189"/>
      <c r="EOP24" s="189"/>
      <c r="EOQ24" s="189"/>
      <c r="EOR24" s="189"/>
      <c r="EOS24" s="189"/>
      <c r="EOT24" s="189"/>
      <c r="EOU24" s="189"/>
      <c r="EOV24" s="189"/>
      <c r="EOW24" s="189"/>
      <c r="EOX24" s="189"/>
      <c r="EOY24" s="189"/>
      <c r="EOZ24" s="189"/>
      <c r="EPA24" s="189"/>
      <c r="EPB24" s="189"/>
      <c r="EPC24" s="189"/>
      <c r="EPD24" s="189"/>
      <c r="EPE24" s="189"/>
      <c r="EPF24" s="189"/>
      <c r="EPG24" s="189"/>
      <c r="EPH24" s="189"/>
      <c r="EPI24" s="189"/>
      <c r="EPJ24" s="189"/>
      <c r="EPK24" s="189"/>
      <c r="EPL24" s="189"/>
      <c r="EPM24" s="189"/>
      <c r="EPN24" s="189"/>
      <c r="EPO24" s="189"/>
      <c r="EPP24" s="189"/>
      <c r="EPQ24" s="189"/>
      <c r="EPR24" s="189"/>
      <c r="EPS24" s="189"/>
      <c r="EPT24" s="189"/>
      <c r="EPU24" s="189"/>
      <c r="EPV24" s="189"/>
      <c r="EPW24" s="189"/>
      <c r="EPX24" s="189"/>
      <c r="EPY24" s="189"/>
      <c r="EPZ24" s="189"/>
      <c r="EQA24" s="189"/>
      <c r="EQB24" s="189"/>
      <c r="EQC24" s="189"/>
      <c r="EQD24" s="189"/>
      <c r="EQE24" s="189"/>
      <c r="EQF24" s="189"/>
      <c r="EQG24" s="189"/>
      <c r="EQH24" s="189"/>
      <c r="EQI24" s="189"/>
      <c r="EQJ24" s="189"/>
      <c r="EQK24" s="189"/>
      <c r="EQL24" s="189"/>
      <c r="EQM24" s="189"/>
      <c r="EQN24" s="189"/>
      <c r="EQO24" s="189"/>
      <c r="EQP24" s="189"/>
      <c r="EQQ24" s="189"/>
      <c r="EQR24" s="189"/>
      <c r="EQS24" s="189"/>
      <c r="EQT24" s="189"/>
      <c r="EQU24" s="189"/>
      <c r="EQV24" s="189"/>
      <c r="EQW24" s="189"/>
      <c r="EQX24" s="189"/>
      <c r="EQY24" s="189"/>
      <c r="EQZ24" s="189"/>
      <c r="ERA24" s="189"/>
      <c r="ERB24" s="189"/>
      <c r="ERC24" s="189"/>
      <c r="ERD24" s="189"/>
      <c r="ERE24" s="189"/>
      <c r="ERF24" s="189"/>
      <c r="ERG24" s="189"/>
      <c r="ERH24" s="189"/>
      <c r="ERI24" s="189"/>
      <c r="ERJ24" s="189"/>
      <c r="ERK24" s="189"/>
      <c r="ERL24" s="189"/>
      <c r="ERM24" s="189"/>
      <c r="ERN24" s="189"/>
      <c r="ERO24" s="189"/>
      <c r="ERP24" s="189"/>
      <c r="ERQ24" s="189"/>
      <c r="ERR24" s="189"/>
      <c r="ERS24" s="189"/>
      <c r="ERT24" s="189"/>
      <c r="ERU24" s="189"/>
      <c r="ERV24" s="189"/>
      <c r="ERW24" s="189"/>
      <c r="ERX24" s="189"/>
      <c r="ERY24" s="189"/>
      <c r="ERZ24" s="189"/>
      <c r="ESA24" s="189"/>
      <c r="ESB24" s="189"/>
      <c r="ESC24" s="189"/>
      <c r="ESD24" s="189"/>
      <c r="ESE24" s="189"/>
      <c r="ESF24" s="189"/>
      <c r="ESG24" s="189"/>
      <c r="ESH24" s="189"/>
      <c r="ESI24" s="189"/>
      <c r="ESJ24" s="189"/>
      <c r="ESK24" s="189"/>
      <c r="ESL24" s="189"/>
      <c r="ESM24" s="189"/>
      <c r="ESN24" s="189"/>
      <c r="ESO24" s="189"/>
      <c r="ESP24" s="189"/>
      <c r="ESQ24" s="189"/>
      <c r="ESR24" s="189"/>
      <c r="ESS24" s="189"/>
      <c r="EST24" s="189"/>
      <c r="ESU24" s="189"/>
      <c r="ESV24" s="189"/>
      <c r="ESW24" s="189"/>
      <c r="ESX24" s="189"/>
      <c r="ESY24" s="189"/>
      <c r="ESZ24" s="189"/>
      <c r="ETA24" s="189"/>
      <c r="ETB24" s="189"/>
      <c r="ETC24" s="189"/>
      <c r="ETD24" s="189"/>
      <c r="ETE24" s="189"/>
      <c r="ETF24" s="189"/>
      <c r="ETG24" s="189"/>
      <c r="ETH24" s="189"/>
      <c r="ETI24" s="189"/>
      <c r="ETJ24" s="189"/>
      <c r="ETK24" s="189"/>
      <c r="ETL24" s="189"/>
      <c r="ETM24" s="189"/>
      <c r="ETN24" s="189"/>
      <c r="ETO24" s="189"/>
      <c r="ETP24" s="189"/>
      <c r="ETQ24" s="189"/>
      <c r="ETR24" s="189"/>
      <c r="ETS24" s="189"/>
      <c r="ETT24" s="189"/>
      <c r="ETU24" s="189"/>
      <c r="ETV24" s="189"/>
      <c r="ETW24" s="189"/>
      <c r="ETX24" s="189"/>
      <c r="ETY24" s="189"/>
      <c r="ETZ24" s="189"/>
      <c r="EUA24" s="189"/>
      <c r="EUB24" s="189"/>
      <c r="EUC24" s="189"/>
      <c r="EUD24" s="189"/>
      <c r="EUE24" s="189"/>
      <c r="EUF24" s="189"/>
      <c r="EUG24" s="189"/>
      <c r="EUH24" s="189"/>
      <c r="EUI24" s="189"/>
      <c r="EUJ24" s="189"/>
      <c r="EUK24" s="189"/>
      <c r="EUL24" s="189"/>
      <c r="EUM24" s="189"/>
      <c r="EUN24" s="189"/>
      <c r="EUO24" s="189"/>
      <c r="EUP24" s="189"/>
      <c r="EUQ24" s="189"/>
      <c r="EUR24" s="189"/>
      <c r="EUS24" s="189"/>
      <c r="EUT24" s="189"/>
      <c r="EUU24" s="189"/>
      <c r="EUV24" s="189"/>
      <c r="EUW24" s="189"/>
      <c r="EUX24" s="189"/>
      <c r="EUY24" s="189"/>
      <c r="EUZ24" s="189"/>
      <c r="EVA24" s="189"/>
      <c r="EVB24" s="189"/>
      <c r="EVC24" s="189"/>
      <c r="EVD24" s="189"/>
      <c r="EVE24" s="189"/>
      <c r="EVF24" s="189"/>
      <c r="EVG24" s="189"/>
      <c r="EVH24" s="189"/>
      <c r="EVI24" s="189"/>
      <c r="EVJ24" s="189"/>
      <c r="EVK24" s="189"/>
      <c r="EVL24" s="189"/>
      <c r="EVM24" s="189"/>
      <c r="EVN24" s="189"/>
      <c r="EVO24" s="189"/>
      <c r="EVP24" s="189"/>
      <c r="EVQ24" s="189"/>
      <c r="EVR24" s="189"/>
      <c r="EVS24" s="189"/>
      <c r="EVT24" s="189"/>
      <c r="EVU24" s="189"/>
      <c r="EVV24" s="189"/>
      <c r="EVW24" s="189"/>
      <c r="EVX24" s="189"/>
      <c r="EVY24" s="189"/>
      <c r="EVZ24" s="189"/>
      <c r="EWA24" s="189"/>
      <c r="EWB24" s="189"/>
      <c r="EWC24" s="189"/>
      <c r="EWD24" s="189"/>
      <c r="EWE24" s="189"/>
      <c r="EWF24" s="189"/>
      <c r="EWG24" s="189"/>
      <c r="EWH24" s="189"/>
      <c r="EWI24" s="189"/>
      <c r="EWJ24" s="189"/>
      <c r="EWK24" s="189"/>
      <c r="EWL24" s="189"/>
      <c r="EWM24" s="189"/>
      <c r="EWN24" s="189"/>
      <c r="EWO24" s="189"/>
      <c r="EWP24" s="189"/>
      <c r="EWQ24" s="189"/>
      <c r="EWR24" s="189"/>
      <c r="EWS24" s="189"/>
      <c r="EWT24" s="189"/>
      <c r="EWU24" s="189"/>
      <c r="EWV24" s="189"/>
      <c r="EWW24" s="189"/>
      <c r="EWX24" s="189"/>
      <c r="EWY24" s="189"/>
      <c r="EWZ24" s="189"/>
      <c r="EXA24" s="189"/>
      <c r="EXB24" s="189"/>
      <c r="EXC24" s="189"/>
      <c r="EXD24" s="189"/>
      <c r="EXE24" s="189"/>
      <c r="EXF24" s="189"/>
      <c r="EXG24" s="189"/>
      <c r="EXH24" s="189"/>
      <c r="EXI24" s="189"/>
      <c r="EXJ24" s="189"/>
      <c r="EXK24" s="189"/>
      <c r="EXL24" s="189"/>
      <c r="EXM24" s="189"/>
      <c r="EXN24" s="189"/>
      <c r="EXO24" s="189"/>
      <c r="EXP24" s="189"/>
      <c r="EXQ24" s="189"/>
      <c r="EXR24" s="189"/>
      <c r="EXS24" s="189"/>
      <c r="EXT24" s="189"/>
      <c r="EXU24" s="189"/>
      <c r="EXV24" s="189"/>
      <c r="EXW24" s="189"/>
      <c r="EXX24" s="189"/>
      <c r="EXY24" s="189"/>
      <c r="EXZ24" s="189"/>
      <c r="EYA24" s="189"/>
      <c r="EYB24" s="189"/>
      <c r="EYC24" s="189"/>
      <c r="EYD24" s="189"/>
      <c r="EYE24" s="189"/>
      <c r="EYF24" s="189"/>
      <c r="EYG24" s="189"/>
      <c r="EYH24" s="189"/>
      <c r="EYI24" s="189"/>
      <c r="EYJ24" s="189"/>
      <c r="EYK24" s="189"/>
      <c r="EYL24" s="189"/>
      <c r="EYM24" s="189"/>
      <c r="EYN24" s="189"/>
      <c r="EYO24" s="189"/>
      <c r="EYP24" s="189"/>
      <c r="EYQ24" s="189"/>
      <c r="EYR24" s="189"/>
      <c r="EYS24" s="189"/>
      <c r="EYT24" s="189"/>
      <c r="EYU24" s="189"/>
      <c r="EYV24" s="189"/>
      <c r="EYW24" s="189"/>
      <c r="EYX24" s="189"/>
      <c r="EYY24" s="189"/>
      <c r="EYZ24" s="189"/>
      <c r="EZA24" s="189"/>
      <c r="EZB24" s="189"/>
      <c r="EZC24" s="189"/>
      <c r="EZD24" s="189"/>
      <c r="EZE24" s="189"/>
      <c r="EZF24" s="189"/>
      <c r="EZG24" s="189"/>
      <c r="EZH24" s="189"/>
      <c r="EZI24" s="189"/>
      <c r="EZJ24" s="189"/>
      <c r="EZK24" s="189"/>
      <c r="EZL24" s="189"/>
      <c r="EZM24" s="189"/>
      <c r="EZN24" s="189"/>
      <c r="EZO24" s="189"/>
      <c r="EZP24" s="189"/>
      <c r="EZQ24" s="189"/>
      <c r="EZR24" s="189"/>
      <c r="EZS24" s="189"/>
      <c r="EZT24" s="189"/>
      <c r="EZU24" s="189"/>
      <c r="EZV24" s="189"/>
      <c r="EZW24" s="189"/>
      <c r="EZX24" s="189"/>
      <c r="EZY24" s="189"/>
      <c r="EZZ24" s="189"/>
      <c r="FAA24" s="189"/>
      <c r="FAB24" s="189"/>
      <c r="FAC24" s="189"/>
      <c r="FAD24" s="189"/>
      <c r="FAE24" s="189"/>
      <c r="FAF24" s="189"/>
      <c r="FAG24" s="189"/>
      <c r="FAH24" s="189"/>
      <c r="FAI24" s="189"/>
      <c r="FAJ24" s="189"/>
      <c r="FAK24" s="189"/>
      <c r="FAL24" s="189"/>
      <c r="FAM24" s="189"/>
      <c r="FAN24" s="189"/>
      <c r="FAO24" s="189"/>
      <c r="FAP24" s="189"/>
      <c r="FAQ24" s="189"/>
      <c r="FAR24" s="189"/>
      <c r="FAS24" s="189"/>
      <c r="FAT24" s="189"/>
      <c r="FAU24" s="189"/>
      <c r="FAV24" s="189"/>
      <c r="FAW24" s="189"/>
      <c r="FAX24" s="189"/>
      <c r="FAY24" s="189"/>
      <c r="FAZ24" s="189"/>
      <c r="FBA24" s="189"/>
      <c r="FBB24" s="189"/>
      <c r="FBC24" s="189"/>
      <c r="FBD24" s="189"/>
      <c r="FBE24" s="189"/>
      <c r="FBF24" s="189"/>
      <c r="FBG24" s="189"/>
      <c r="FBH24" s="189"/>
      <c r="FBI24" s="189"/>
      <c r="FBJ24" s="189"/>
      <c r="FBK24" s="189"/>
      <c r="FBL24" s="189"/>
      <c r="FBM24" s="189"/>
      <c r="FBN24" s="189"/>
      <c r="FBO24" s="189"/>
      <c r="FBP24" s="189"/>
      <c r="FBQ24" s="189"/>
      <c r="FBR24" s="189"/>
      <c r="FBS24" s="189"/>
      <c r="FBT24" s="189"/>
      <c r="FBU24" s="189"/>
      <c r="FBV24" s="189"/>
      <c r="FBW24" s="189"/>
      <c r="FBX24" s="189"/>
      <c r="FBY24" s="189"/>
      <c r="FBZ24" s="189"/>
      <c r="FCA24" s="189"/>
      <c r="FCB24" s="189"/>
      <c r="FCC24" s="189"/>
      <c r="FCD24" s="189"/>
      <c r="FCE24" s="189"/>
      <c r="FCF24" s="189"/>
      <c r="FCG24" s="189"/>
      <c r="FCH24" s="189"/>
      <c r="FCI24" s="189"/>
      <c r="FCJ24" s="189"/>
      <c r="FCK24" s="189"/>
      <c r="FCL24" s="189"/>
      <c r="FCM24" s="189"/>
      <c r="FCN24" s="189"/>
      <c r="FCO24" s="189"/>
      <c r="FCP24" s="189"/>
      <c r="FCQ24" s="189"/>
      <c r="FCR24" s="189"/>
      <c r="FCS24" s="189"/>
      <c r="FCT24" s="189"/>
      <c r="FCU24" s="189"/>
      <c r="FCV24" s="189"/>
      <c r="FCW24" s="189"/>
      <c r="FCX24" s="189"/>
      <c r="FCY24" s="189"/>
      <c r="FCZ24" s="189"/>
      <c r="FDA24" s="189"/>
      <c r="FDB24" s="189"/>
      <c r="FDC24" s="189"/>
      <c r="FDD24" s="189"/>
      <c r="FDE24" s="189"/>
      <c r="FDF24" s="189"/>
      <c r="FDG24" s="189"/>
      <c r="FDH24" s="189"/>
      <c r="FDI24" s="189"/>
      <c r="FDJ24" s="189"/>
      <c r="FDK24" s="189"/>
      <c r="FDL24" s="189"/>
      <c r="FDM24" s="189"/>
      <c r="FDN24" s="189"/>
      <c r="FDO24" s="189"/>
      <c r="FDP24" s="189"/>
      <c r="FDQ24" s="189"/>
      <c r="FDR24" s="189"/>
      <c r="FDS24" s="189"/>
      <c r="FDT24" s="189"/>
      <c r="FDU24" s="189"/>
      <c r="FDV24" s="189"/>
      <c r="FDW24" s="189"/>
      <c r="FDX24" s="189"/>
      <c r="FDY24" s="189"/>
      <c r="FDZ24" s="189"/>
      <c r="FEA24" s="189"/>
      <c r="FEB24" s="189"/>
      <c r="FEC24" s="189"/>
      <c r="FED24" s="189"/>
      <c r="FEE24" s="189"/>
      <c r="FEF24" s="189"/>
      <c r="FEG24" s="189"/>
      <c r="FEH24" s="189"/>
      <c r="FEI24" s="189"/>
      <c r="FEJ24" s="189"/>
      <c r="FEK24" s="189"/>
      <c r="FEL24" s="189"/>
      <c r="FEM24" s="189"/>
      <c r="FEN24" s="189"/>
      <c r="FEO24" s="189"/>
      <c r="FEP24" s="189"/>
      <c r="FEQ24" s="189"/>
      <c r="FER24" s="189"/>
      <c r="FES24" s="189"/>
      <c r="FET24" s="189"/>
      <c r="FEU24" s="189"/>
      <c r="FEV24" s="189"/>
      <c r="FEW24" s="189"/>
      <c r="FEX24" s="189"/>
      <c r="FEY24" s="189"/>
      <c r="FEZ24" s="189"/>
      <c r="FFA24" s="189"/>
      <c r="FFB24" s="189"/>
      <c r="FFC24" s="189"/>
      <c r="FFD24" s="189"/>
      <c r="FFE24" s="189"/>
      <c r="FFF24" s="189"/>
      <c r="FFG24" s="189"/>
      <c r="FFH24" s="189"/>
      <c r="FFI24" s="189"/>
      <c r="FFJ24" s="189"/>
      <c r="FFK24" s="189"/>
      <c r="FFL24" s="189"/>
      <c r="FFM24" s="189"/>
      <c r="FFN24" s="189"/>
      <c r="FFO24" s="189"/>
      <c r="FFP24" s="189"/>
      <c r="FFQ24" s="189"/>
      <c r="FFR24" s="189"/>
      <c r="FFS24" s="189"/>
      <c r="FFT24" s="189"/>
      <c r="FFU24" s="189"/>
      <c r="FFV24" s="189"/>
      <c r="FFW24" s="189"/>
      <c r="FFX24" s="189"/>
      <c r="FFY24" s="189"/>
      <c r="FFZ24" s="189"/>
      <c r="FGA24" s="189"/>
      <c r="FGB24" s="189"/>
      <c r="FGC24" s="189"/>
      <c r="FGD24" s="189"/>
      <c r="FGE24" s="189"/>
      <c r="FGF24" s="189"/>
      <c r="FGG24" s="189"/>
      <c r="FGH24" s="189"/>
      <c r="FGI24" s="189"/>
      <c r="FGJ24" s="189"/>
      <c r="FGK24" s="189"/>
      <c r="FGL24" s="189"/>
      <c r="FGM24" s="189"/>
      <c r="FGN24" s="189"/>
      <c r="FGO24" s="189"/>
      <c r="FGP24" s="189"/>
      <c r="FGQ24" s="189"/>
      <c r="FGR24" s="189"/>
      <c r="FGS24" s="189"/>
      <c r="FGT24" s="189"/>
      <c r="FGU24" s="189"/>
      <c r="FGV24" s="189"/>
      <c r="FGW24" s="189"/>
      <c r="FGX24" s="189"/>
      <c r="FGY24" s="189"/>
      <c r="FGZ24" s="189"/>
      <c r="FHA24" s="189"/>
      <c r="FHB24" s="189"/>
      <c r="FHC24" s="189"/>
      <c r="FHD24" s="189"/>
      <c r="FHE24" s="189"/>
      <c r="FHF24" s="189"/>
      <c r="FHG24" s="189"/>
      <c r="FHH24" s="189"/>
      <c r="FHI24" s="189"/>
      <c r="FHJ24" s="189"/>
      <c r="FHK24" s="189"/>
      <c r="FHL24" s="189"/>
      <c r="FHM24" s="189"/>
      <c r="FHN24" s="189"/>
      <c r="FHO24" s="189"/>
      <c r="FHP24" s="189"/>
      <c r="FHQ24" s="189"/>
      <c r="FHR24" s="189"/>
      <c r="FHS24" s="189"/>
      <c r="FHT24" s="189"/>
      <c r="FHU24" s="189"/>
      <c r="FHV24" s="189"/>
      <c r="FHW24" s="189"/>
      <c r="FHX24" s="189"/>
      <c r="FHY24" s="189"/>
      <c r="FHZ24" s="189"/>
      <c r="FIA24" s="189"/>
      <c r="FIB24" s="189"/>
      <c r="FIC24" s="189"/>
      <c r="FID24" s="189"/>
      <c r="FIE24" s="189"/>
      <c r="FIF24" s="189"/>
      <c r="FIG24" s="189"/>
      <c r="FIH24" s="189"/>
      <c r="FII24" s="189"/>
      <c r="FIJ24" s="189"/>
      <c r="FIK24" s="189"/>
      <c r="FIL24" s="189"/>
      <c r="FIM24" s="189"/>
      <c r="FIN24" s="189"/>
      <c r="FIO24" s="189"/>
      <c r="FIP24" s="189"/>
      <c r="FIQ24" s="189"/>
      <c r="FIR24" s="189"/>
      <c r="FIS24" s="189"/>
      <c r="FIT24" s="189"/>
      <c r="FIU24" s="189"/>
      <c r="FIV24" s="189"/>
      <c r="FIW24" s="189"/>
      <c r="FIX24" s="189"/>
      <c r="FIY24" s="189"/>
      <c r="FIZ24" s="189"/>
      <c r="FJA24" s="189"/>
      <c r="FJB24" s="189"/>
      <c r="FJC24" s="189"/>
      <c r="FJD24" s="189"/>
      <c r="FJE24" s="189"/>
      <c r="FJF24" s="189"/>
      <c r="FJG24" s="189"/>
      <c r="FJH24" s="189"/>
      <c r="FJI24" s="189"/>
      <c r="FJJ24" s="189"/>
      <c r="FJK24" s="189"/>
      <c r="FJL24" s="189"/>
      <c r="FJM24" s="189"/>
      <c r="FJN24" s="189"/>
      <c r="FJO24" s="189"/>
      <c r="FJP24" s="189"/>
      <c r="FJQ24" s="189"/>
      <c r="FJR24" s="189"/>
      <c r="FJS24" s="189"/>
      <c r="FJT24" s="189"/>
      <c r="FJU24" s="189"/>
      <c r="FJV24" s="189"/>
      <c r="FJW24" s="189"/>
      <c r="FJX24" s="189"/>
      <c r="FJY24" s="189"/>
      <c r="FJZ24" s="189"/>
      <c r="FKA24" s="189"/>
      <c r="FKB24" s="189"/>
      <c r="FKC24" s="189"/>
      <c r="FKD24" s="189"/>
      <c r="FKE24" s="189"/>
      <c r="FKF24" s="189"/>
      <c r="FKG24" s="189"/>
      <c r="FKH24" s="189"/>
      <c r="FKI24" s="189"/>
      <c r="FKJ24" s="189"/>
      <c r="FKK24" s="189"/>
      <c r="FKL24" s="189"/>
      <c r="FKM24" s="189"/>
      <c r="FKN24" s="189"/>
      <c r="FKO24" s="189"/>
      <c r="FKP24" s="189"/>
      <c r="FKQ24" s="189"/>
      <c r="FKR24" s="189"/>
      <c r="FKS24" s="189"/>
      <c r="FKT24" s="189"/>
      <c r="FKU24" s="189"/>
      <c r="FKV24" s="189"/>
      <c r="FKW24" s="189"/>
      <c r="FKX24" s="189"/>
      <c r="FKY24" s="189"/>
      <c r="FKZ24" s="189"/>
      <c r="FLA24" s="189"/>
      <c r="FLB24" s="189"/>
      <c r="FLC24" s="189"/>
      <c r="FLD24" s="189"/>
      <c r="FLE24" s="189"/>
      <c r="FLF24" s="189"/>
      <c r="FLG24" s="189"/>
      <c r="FLH24" s="189"/>
      <c r="FLI24" s="189"/>
      <c r="FLJ24" s="189"/>
      <c r="FLK24" s="189"/>
      <c r="FLL24" s="189"/>
      <c r="FLM24" s="189"/>
      <c r="FLN24" s="189"/>
      <c r="FLO24" s="189"/>
      <c r="FLP24" s="189"/>
      <c r="FLQ24" s="189"/>
      <c r="FLR24" s="189"/>
      <c r="FLS24" s="189"/>
      <c r="FLT24" s="189"/>
      <c r="FLU24" s="189"/>
      <c r="FLV24" s="189"/>
      <c r="FLW24" s="189"/>
      <c r="FLX24" s="189"/>
      <c r="FLY24" s="189"/>
      <c r="FLZ24" s="189"/>
      <c r="FMA24" s="189"/>
      <c r="FMB24" s="189"/>
      <c r="FMC24" s="189"/>
      <c r="FMD24" s="189"/>
      <c r="FME24" s="189"/>
      <c r="FMF24" s="189"/>
      <c r="FMG24" s="189"/>
      <c r="FMH24" s="189"/>
      <c r="FMI24" s="189"/>
      <c r="FMJ24" s="189"/>
      <c r="FMK24" s="189"/>
      <c r="FML24" s="189"/>
      <c r="FMM24" s="189"/>
      <c r="FMN24" s="189"/>
      <c r="FMO24" s="189"/>
      <c r="FMP24" s="189"/>
      <c r="FMQ24" s="189"/>
      <c r="FMR24" s="189"/>
      <c r="FMS24" s="189"/>
      <c r="FMT24" s="189"/>
      <c r="FMU24" s="189"/>
      <c r="FMV24" s="189"/>
      <c r="FMW24" s="189"/>
      <c r="FMX24" s="189"/>
      <c r="FMY24" s="189"/>
      <c r="FMZ24" s="189"/>
      <c r="FNA24" s="189"/>
      <c r="FNB24" s="189"/>
      <c r="FNC24" s="189"/>
      <c r="FND24" s="189"/>
      <c r="FNE24" s="189"/>
      <c r="FNF24" s="189"/>
      <c r="FNG24" s="189"/>
      <c r="FNH24" s="189"/>
      <c r="FNI24" s="189"/>
      <c r="FNJ24" s="189"/>
      <c r="FNK24" s="189"/>
      <c r="FNL24" s="189"/>
      <c r="FNM24" s="189"/>
      <c r="FNN24" s="189"/>
      <c r="FNO24" s="189"/>
      <c r="FNP24" s="189"/>
      <c r="FNQ24" s="189"/>
      <c r="FNR24" s="189"/>
      <c r="FNS24" s="189"/>
      <c r="FNT24" s="189"/>
      <c r="FNU24" s="189"/>
      <c r="FNV24" s="189"/>
      <c r="FNW24" s="189"/>
      <c r="FNX24" s="189"/>
      <c r="FNY24" s="189"/>
      <c r="FNZ24" s="189"/>
      <c r="FOA24" s="189"/>
      <c r="FOB24" s="189"/>
      <c r="FOC24" s="189"/>
      <c r="FOD24" s="189"/>
      <c r="FOE24" s="189"/>
      <c r="FOF24" s="189"/>
      <c r="FOG24" s="189"/>
      <c r="FOH24" s="189"/>
      <c r="FOI24" s="189"/>
      <c r="FOJ24" s="189"/>
      <c r="FOK24" s="189"/>
      <c r="FOL24" s="189"/>
      <c r="FOM24" s="189"/>
      <c r="FON24" s="189"/>
      <c r="FOO24" s="189"/>
      <c r="FOP24" s="189"/>
      <c r="FOQ24" s="189"/>
      <c r="FOR24" s="189"/>
      <c r="FOS24" s="189"/>
      <c r="FOT24" s="189"/>
      <c r="FOU24" s="189"/>
      <c r="FOV24" s="189"/>
      <c r="FOW24" s="189"/>
      <c r="FOX24" s="189"/>
      <c r="FOY24" s="189"/>
      <c r="FOZ24" s="189"/>
      <c r="FPA24" s="189"/>
      <c r="FPB24" s="189"/>
      <c r="FPC24" s="189"/>
      <c r="FPD24" s="189"/>
      <c r="FPE24" s="189"/>
      <c r="FPF24" s="189"/>
      <c r="FPG24" s="189"/>
      <c r="FPH24" s="189"/>
      <c r="FPI24" s="189"/>
      <c r="FPJ24" s="189"/>
      <c r="FPK24" s="189"/>
      <c r="FPL24" s="189"/>
      <c r="FPM24" s="189"/>
      <c r="FPN24" s="189"/>
      <c r="FPO24" s="189"/>
      <c r="FPP24" s="189"/>
      <c r="FPQ24" s="189"/>
      <c r="FPR24" s="189"/>
      <c r="FPS24" s="189"/>
      <c r="FPT24" s="189"/>
      <c r="FPU24" s="189"/>
      <c r="FPV24" s="189"/>
      <c r="FPW24" s="189"/>
      <c r="FPX24" s="189"/>
      <c r="FPY24" s="189"/>
      <c r="FPZ24" s="189"/>
      <c r="FQA24" s="189"/>
      <c r="FQB24" s="189"/>
      <c r="FQC24" s="189"/>
      <c r="FQD24" s="189"/>
      <c r="FQE24" s="189"/>
      <c r="FQF24" s="189"/>
      <c r="FQG24" s="189"/>
      <c r="FQH24" s="189"/>
      <c r="FQI24" s="189"/>
      <c r="FQJ24" s="189"/>
      <c r="FQK24" s="189"/>
      <c r="FQL24" s="189"/>
      <c r="FQM24" s="189"/>
      <c r="FQN24" s="189"/>
      <c r="FQO24" s="189"/>
      <c r="FQP24" s="189"/>
      <c r="FQQ24" s="189"/>
      <c r="FQR24" s="189"/>
      <c r="FQS24" s="189"/>
      <c r="FQT24" s="189"/>
      <c r="FQU24" s="189"/>
      <c r="FQV24" s="189"/>
      <c r="FQW24" s="189"/>
      <c r="FQX24" s="189"/>
      <c r="FQY24" s="189"/>
      <c r="FQZ24" s="189"/>
      <c r="FRA24" s="189"/>
      <c r="FRB24" s="189"/>
      <c r="FRC24" s="189"/>
      <c r="FRD24" s="189"/>
      <c r="FRE24" s="189"/>
      <c r="FRF24" s="189"/>
      <c r="FRG24" s="189"/>
      <c r="FRH24" s="189"/>
      <c r="FRI24" s="189"/>
      <c r="FRJ24" s="189"/>
      <c r="FRK24" s="189"/>
      <c r="FRL24" s="189"/>
      <c r="FRM24" s="189"/>
      <c r="FRN24" s="189"/>
      <c r="FRO24" s="189"/>
      <c r="FRP24" s="189"/>
      <c r="FRQ24" s="189"/>
      <c r="FRR24" s="189"/>
      <c r="FRS24" s="189"/>
      <c r="FRT24" s="189"/>
      <c r="FRU24" s="189"/>
      <c r="FRV24" s="189"/>
      <c r="FRW24" s="189"/>
      <c r="FRX24" s="189"/>
      <c r="FRY24" s="189"/>
      <c r="FRZ24" s="189"/>
      <c r="FSA24" s="189"/>
      <c r="FSB24" s="189"/>
      <c r="FSC24" s="189"/>
      <c r="FSD24" s="189"/>
      <c r="FSE24" s="189"/>
      <c r="FSF24" s="189"/>
      <c r="FSG24" s="189"/>
      <c r="FSH24" s="189"/>
      <c r="FSI24" s="189"/>
      <c r="FSJ24" s="189"/>
      <c r="FSK24" s="189"/>
      <c r="FSL24" s="189"/>
      <c r="FSM24" s="189"/>
      <c r="FSN24" s="189"/>
      <c r="FSO24" s="189"/>
      <c r="FSP24" s="189"/>
      <c r="FSQ24" s="189"/>
      <c r="FSR24" s="189"/>
      <c r="FSS24" s="189"/>
      <c r="FST24" s="189"/>
      <c r="FSU24" s="189"/>
      <c r="FSV24" s="189"/>
      <c r="FSW24" s="189"/>
      <c r="FSX24" s="189"/>
      <c r="FSY24" s="189"/>
      <c r="FSZ24" s="189"/>
      <c r="FTA24" s="189"/>
      <c r="FTB24" s="189"/>
      <c r="FTC24" s="189"/>
      <c r="FTD24" s="189"/>
      <c r="FTE24" s="189"/>
      <c r="FTF24" s="189"/>
      <c r="FTG24" s="189"/>
      <c r="FTH24" s="189"/>
      <c r="FTI24" s="189"/>
      <c r="FTJ24" s="189"/>
      <c r="FTK24" s="189"/>
      <c r="FTL24" s="189"/>
      <c r="FTM24" s="189"/>
      <c r="FTN24" s="189"/>
      <c r="FTO24" s="189"/>
      <c r="FTP24" s="189"/>
      <c r="FTQ24" s="189"/>
      <c r="FTR24" s="189"/>
      <c r="FTS24" s="189"/>
      <c r="FTT24" s="189"/>
      <c r="FTU24" s="189"/>
      <c r="FTV24" s="189"/>
      <c r="FTW24" s="189"/>
      <c r="FTX24" s="189"/>
      <c r="FTY24" s="189"/>
      <c r="FTZ24" s="189"/>
      <c r="FUA24" s="189"/>
      <c r="FUB24" s="189"/>
      <c r="FUC24" s="189"/>
      <c r="FUD24" s="189"/>
      <c r="FUE24" s="189"/>
      <c r="FUF24" s="189"/>
      <c r="FUG24" s="189"/>
      <c r="FUH24" s="189"/>
      <c r="FUI24" s="189"/>
      <c r="FUJ24" s="189"/>
      <c r="FUK24" s="189"/>
      <c r="FUL24" s="189"/>
      <c r="FUM24" s="189"/>
      <c r="FUN24" s="189"/>
      <c r="FUO24" s="189"/>
      <c r="FUP24" s="189"/>
      <c r="FUQ24" s="189"/>
      <c r="FUR24" s="189"/>
      <c r="FUS24" s="189"/>
      <c r="FUT24" s="189"/>
      <c r="FUU24" s="189"/>
      <c r="FUV24" s="189"/>
      <c r="FUW24" s="189"/>
      <c r="FUX24" s="189"/>
      <c r="FUY24" s="189"/>
      <c r="FUZ24" s="189"/>
      <c r="FVA24" s="189"/>
      <c r="FVB24" s="189"/>
      <c r="FVC24" s="189"/>
      <c r="FVD24" s="189"/>
      <c r="FVE24" s="189"/>
      <c r="FVF24" s="189"/>
      <c r="FVG24" s="189"/>
      <c r="FVH24" s="189"/>
      <c r="FVI24" s="189"/>
      <c r="FVJ24" s="189"/>
      <c r="FVK24" s="189"/>
      <c r="FVL24" s="189"/>
      <c r="FVM24" s="189"/>
      <c r="FVN24" s="189"/>
      <c r="FVO24" s="189"/>
      <c r="FVP24" s="189"/>
      <c r="FVQ24" s="189"/>
      <c r="FVR24" s="189"/>
      <c r="FVS24" s="189"/>
      <c r="FVT24" s="189"/>
      <c r="FVU24" s="189"/>
      <c r="FVV24" s="189"/>
      <c r="FVW24" s="189"/>
      <c r="FVX24" s="189"/>
      <c r="FVY24" s="189"/>
      <c r="FVZ24" s="189"/>
      <c r="FWA24" s="189"/>
      <c r="FWB24" s="189"/>
      <c r="FWC24" s="189"/>
      <c r="FWD24" s="189"/>
      <c r="FWE24" s="189"/>
      <c r="FWF24" s="189"/>
      <c r="FWG24" s="189"/>
      <c r="FWH24" s="189"/>
      <c r="FWI24" s="189"/>
      <c r="FWJ24" s="189"/>
      <c r="FWK24" s="189"/>
      <c r="FWL24" s="189"/>
      <c r="FWM24" s="189"/>
      <c r="FWN24" s="189"/>
      <c r="FWO24" s="189"/>
      <c r="FWP24" s="189"/>
      <c r="FWQ24" s="189"/>
      <c r="FWR24" s="189"/>
      <c r="FWS24" s="189"/>
      <c r="FWT24" s="189"/>
      <c r="FWU24" s="189"/>
      <c r="FWV24" s="189"/>
      <c r="FWW24" s="189"/>
      <c r="FWX24" s="189"/>
      <c r="FWY24" s="189"/>
      <c r="FWZ24" s="189"/>
      <c r="FXA24" s="189"/>
      <c r="FXB24" s="189"/>
      <c r="FXC24" s="189"/>
      <c r="FXD24" s="189"/>
      <c r="FXE24" s="189"/>
      <c r="FXF24" s="189"/>
      <c r="FXG24" s="189"/>
      <c r="FXH24" s="189"/>
      <c r="FXI24" s="189"/>
      <c r="FXJ24" s="189"/>
      <c r="FXK24" s="189"/>
      <c r="FXL24" s="189"/>
      <c r="FXM24" s="189"/>
      <c r="FXN24" s="189"/>
      <c r="FXO24" s="189"/>
      <c r="FXP24" s="189"/>
      <c r="FXQ24" s="189"/>
      <c r="FXR24" s="189"/>
      <c r="FXS24" s="189"/>
      <c r="FXT24" s="189"/>
      <c r="FXU24" s="189"/>
      <c r="FXV24" s="189"/>
      <c r="FXW24" s="189"/>
      <c r="FXX24" s="189"/>
      <c r="FXY24" s="189"/>
      <c r="FXZ24" s="189"/>
      <c r="FYA24" s="189"/>
      <c r="FYB24" s="189"/>
      <c r="FYC24" s="189"/>
      <c r="FYD24" s="189"/>
      <c r="FYE24" s="189"/>
      <c r="FYF24" s="189"/>
      <c r="FYG24" s="189"/>
      <c r="FYH24" s="189"/>
      <c r="FYI24" s="189"/>
      <c r="FYJ24" s="189"/>
      <c r="FYK24" s="189"/>
      <c r="FYL24" s="189"/>
      <c r="FYM24" s="189"/>
      <c r="FYN24" s="189"/>
      <c r="FYO24" s="189"/>
      <c r="FYP24" s="189"/>
      <c r="FYQ24" s="189"/>
      <c r="FYR24" s="189"/>
      <c r="FYS24" s="189"/>
      <c r="FYT24" s="189"/>
      <c r="FYU24" s="189"/>
      <c r="FYV24" s="189"/>
      <c r="FYW24" s="189"/>
      <c r="FYX24" s="189"/>
      <c r="FYY24" s="189"/>
      <c r="FYZ24" s="189"/>
      <c r="FZA24" s="189"/>
      <c r="FZB24" s="189"/>
      <c r="FZC24" s="189"/>
      <c r="FZD24" s="189"/>
      <c r="FZE24" s="189"/>
      <c r="FZF24" s="189"/>
      <c r="FZG24" s="189"/>
      <c r="FZH24" s="189"/>
      <c r="FZI24" s="189"/>
      <c r="FZJ24" s="189"/>
      <c r="FZK24" s="189"/>
      <c r="FZL24" s="189"/>
      <c r="FZM24" s="189"/>
      <c r="FZN24" s="189"/>
      <c r="FZO24" s="189"/>
      <c r="FZP24" s="189"/>
      <c r="FZQ24" s="189"/>
      <c r="FZR24" s="189"/>
      <c r="FZS24" s="189"/>
      <c r="FZT24" s="189"/>
      <c r="FZU24" s="189"/>
      <c r="FZV24" s="189"/>
      <c r="FZW24" s="189"/>
      <c r="FZX24" s="189"/>
      <c r="FZY24" s="189"/>
      <c r="FZZ24" s="189"/>
      <c r="GAA24" s="189"/>
      <c r="GAB24" s="189"/>
      <c r="GAC24" s="189"/>
      <c r="GAD24" s="189"/>
      <c r="GAE24" s="189"/>
      <c r="GAF24" s="189"/>
      <c r="GAG24" s="189"/>
      <c r="GAH24" s="189"/>
      <c r="GAI24" s="189"/>
      <c r="GAJ24" s="189"/>
      <c r="GAK24" s="189"/>
      <c r="GAL24" s="189"/>
      <c r="GAM24" s="189"/>
      <c r="GAN24" s="189"/>
      <c r="GAO24" s="189"/>
      <c r="GAP24" s="189"/>
      <c r="GAQ24" s="189"/>
      <c r="GAR24" s="189"/>
      <c r="GAS24" s="189"/>
      <c r="GAT24" s="189"/>
      <c r="GAU24" s="189"/>
      <c r="GAV24" s="189"/>
      <c r="GAW24" s="189"/>
      <c r="GAX24" s="189"/>
      <c r="GAY24" s="189"/>
      <c r="GAZ24" s="189"/>
      <c r="GBA24" s="189"/>
      <c r="GBB24" s="189"/>
      <c r="GBC24" s="189"/>
      <c r="GBD24" s="189"/>
      <c r="GBE24" s="189"/>
      <c r="GBF24" s="189"/>
      <c r="GBG24" s="189"/>
      <c r="GBH24" s="189"/>
      <c r="GBI24" s="189"/>
      <c r="GBJ24" s="189"/>
      <c r="GBK24" s="189"/>
      <c r="GBL24" s="189"/>
      <c r="GBM24" s="189"/>
      <c r="GBN24" s="189"/>
      <c r="GBO24" s="189"/>
      <c r="GBP24" s="189"/>
      <c r="GBQ24" s="189"/>
      <c r="GBR24" s="189"/>
      <c r="GBS24" s="189"/>
      <c r="GBT24" s="189"/>
      <c r="GBU24" s="189"/>
      <c r="GBV24" s="189"/>
      <c r="GBW24" s="189"/>
      <c r="GBX24" s="189"/>
      <c r="GBY24" s="189"/>
      <c r="GBZ24" s="189"/>
      <c r="GCA24" s="189"/>
      <c r="GCB24" s="189"/>
      <c r="GCC24" s="189"/>
      <c r="GCD24" s="189"/>
      <c r="GCE24" s="189"/>
      <c r="GCF24" s="189"/>
      <c r="GCG24" s="189"/>
      <c r="GCH24" s="189"/>
      <c r="GCI24" s="189"/>
      <c r="GCJ24" s="189"/>
      <c r="GCK24" s="189"/>
      <c r="GCL24" s="189"/>
      <c r="GCM24" s="189"/>
      <c r="GCN24" s="189"/>
      <c r="GCO24" s="189"/>
      <c r="GCP24" s="189"/>
      <c r="GCQ24" s="189"/>
      <c r="GCR24" s="189"/>
      <c r="GCS24" s="189"/>
      <c r="GCT24" s="189"/>
      <c r="GCU24" s="189"/>
      <c r="GCV24" s="189"/>
      <c r="GCW24" s="189"/>
      <c r="GCX24" s="189"/>
      <c r="GCY24" s="189"/>
      <c r="GCZ24" s="189"/>
      <c r="GDA24" s="189"/>
      <c r="GDB24" s="189"/>
      <c r="GDC24" s="189"/>
      <c r="GDD24" s="189"/>
      <c r="GDE24" s="189"/>
      <c r="GDF24" s="189"/>
      <c r="GDG24" s="189"/>
      <c r="GDH24" s="189"/>
      <c r="GDI24" s="189"/>
      <c r="GDJ24" s="189"/>
      <c r="GDK24" s="189"/>
      <c r="GDL24" s="189"/>
      <c r="GDM24" s="189"/>
      <c r="GDN24" s="189"/>
      <c r="GDO24" s="189"/>
      <c r="GDP24" s="189"/>
      <c r="GDQ24" s="189"/>
      <c r="GDR24" s="189"/>
      <c r="GDS24" s="189"/>
      <c r="GDT24" s="189"/>
      <c r="GDU24" s="189"/>
      <c r="GDV24" s="189"/>
      <c r="GDW24" s="189"/>
      <c r="GDX24" s="189"/>
      <c r="GDY24" s="189"/>
      <c r="GDZ24" s="189"/>
      <c r="GEA24" s="189"/>
      <c r="GEB24" s="189"/>
      <c r="GEC24" s="189"/>
      <c r="GED24" s="189"/>
      <c r="GEE24" s="189"/>
      <c r="GEF24" s="189"/>
      <c r="GEG24" s="189"/>
      <c r="GEH24" s="189"/>
      <c r="GEI24" s="189"/>
      <c r="GEJ24" s="189"/>
      <c r="GEK24" s="189"/>
      <c r="GEL24" s="189"/>
      <c r="GEM24" s="189"/>
      <c r="GEN24" s="189"/>
      <c r="GEO24" s="189"/>
      <c r="GEP24" s="189"/>
      <c r="GEQ24" s="189"/>
      <c r="GER24" s="189"/>
      <c r="GES24" s="189"/>
      <c r="GET24" s="189"/>
      <c r="GEU24" s="189"/>
      <c r="GEV24" s="189"/>
      <c r="GEW24" s="189"/>
      <c r="GEX24" s="189"/>
      <c r="GEY24" s="189"/>
      <c r="GEZ24" s="189"/>
      <c r="GFA24" s="189"/>
      <c r="GFB24" s="189"/>
      <c r="GFC24" s="189"/>
      <c r="GFD24" s="189"/>
      <c r="GFE24" s="189"/>
      <c r="GFF24" s="189"/>
      <c r="GFG24" s="189"/>
      <c r="GFH24" s="189"/>
      <c r="GFI24" s="189"/>
      <c r="GFJ24" s="189"/>
      <c r="GFK24" s="189"/>
      <c r="GFL24" s="189"/>
      <c r="GFM24" s="189"/>
      <c r="GFN24" s="189"/>
      <c r="GFO24" s="189"/>
      <c r="GFP24" s="189"/>
      <c r="GFQ24" s="189"/>
      <c r="GFR24" s="189"/>
      <c r="GFS24" s="189"/>
      <c r="GFT24" s="189"/>
      <c r="GFU24" s="189"/>
      <c r="GFV24" s="189"/>
      <c r="GFW24" s="189"/>
      <c r="GFX24" s="189"/>
      <c r="GFY24" s="189"/>
      <c r="GFZ24" s="189"/>
      <c r="GGA24" s="189"/>
      <c r="GGB24" s="189"/>
      <c r="GGC24" s="189"/>
      <c r="GGD24" s="189"/>
      <c r="GGE24" s="189"/>
      <c r="GGF24" s="189"/>
      <c r="GGG24" s="189"/>
      <c r="GGH24" s="189"/>
      <c r="GGI24" s="189"/>
      <c r="GGJ24" s="189"/>
      <c r="GGK24" s="189"/>
      <c r="GGL24" s="189"/>
      <c r="GGM24" s="189"/>
      <c r="GGN24" s="189"/>
      <c r="GGO24" s="189"/>
      <c r="GGP24" s="189"/>
      <c r="GGQ24" s="189"/>
      <c r="GGR24" s="189"/>
      <c r="GGS24" s="189"/>
      <c r="GGT24" s="189"/>
      <c r="GGU24" s="189"/>
      <c r="GGV24" s="189"/>
      <c r="GGW24" s="189"/>
      <c r="GGX24" s="189"/>
      <c r="GGY24" s="189"/>
      <c r="GGZ24" s="189"/>
      <c r="GHA24" s="189"/>
      <c r="GHB24" s="189"/>
      <c r="GHC24" s="189"/>
      <c r="GHD24" s="189"/>
      <c r="GHE24" s="189"/>
      <c r="GHF24" s="189"/>
      <c r="GHG24" s="189"/>
      <c r="GHH24" s="189"/>
      <c r="GHI24" s="189"/>
      <c r="GHJ24" s="189"/>
      <c r="GHK24" s="189"/>
      <c r="GHL24" s="189"/>
      <c r="GHM24" s="189"/>
      <c r="GHN24" s="189"/>
      <c r="GHO24" s="189"/>
      <c r="GHP24" s="189"/>
      <c r="GHQ24" s="189"/>
      <c r="GHR24" s="189"/>
      <c r="GHS24" s="189"/>
      <c r="GHT24" s="189"/>
      <c r="GHU24" s="189"/>
      <c r="GHV24" s="189"/>
      <c r="GHW24" s="189"/>
      <c r="GHX24" s="189"/>
      <c r="GHY24" s="189"/>
      <c r="GHZ24" s="189"/>
      <c r="GIA24" s="189"/>
      <c r="GIB24" s="189"/>
      <c r="GIC24" s="189"/>
      <c r="GID24" s="189"/>
      <c r="GIE24" s="189"/>
      <c r="GIF24" s="189"/>
      <c r="GIG24" s="189"/>
      <c r="GIH24" s="189"/>
      <c r="GII24" s="189"/>
      <c r="GIJ24" s="189"/>
      <c r="GIK24" s="189"/>
      <c r="GIL24" s="189"/>
      <c r="GIM24" s="189"/>
      <c r="GIN24" s="189"/>
      <c r="GIO24" s="189"/>
      <c r="GIP24" s="189"/>
      <c r="GIQ24" s="189"/>
      <c r="GIR24" s="189"/>
      <c r="GIS24" s="189"/>
      <c r="GIT24" s="189"/>
      <c r="GIU24" s="189"/>
      <c r="GIV24" s="189"/>
      <c r="GIW24" s="189"/>
      <c r="GIX24" s="189"/>
      <c r="GIY24" s="189"/>
      <c r="GIZ24" s="189"/>
      <c r="GJA24" s="189"/>
      <c r="GJB24" s="189"/>
      <c r="GJC24" s="189"/>
      <c r="GJD24" s="189"/>
      <c r="GJE24" s="189"/>
      <c r="GJF24" s="189"/>
      <c r="GJG24" s="189"/>
      <c r="GJH24" s="189"/>
      <c r="GJI24" s="189"/>
      <c r="GJJ24" s="189"/>
      <c r="GJK24" s="189"/>
      <c r="GJL24" s="189"/>
      <c r="GJM24" s="189"/>
      <c r="GJN24" s="189"/>
      <c r="GJO24" s="189"/>
      <c r="GJP24" s="189"/>
      <c r="GJQ24" s="189"/>
      <c r="GJR24" s="189"/>
      <c r="GJS24" s="189"/>
      <c r="GJT24" s="189"/>
      <c r="GJU24" s="189"/>
      <c r="GJV24" s="189"/>
      <c r="GJW24" s="189"/>
      <c r="GJX24" s="189"/>
      <c r="GJY24" s="189"/>
      <c r="GJZ24" s="189"/>
      <c r="GKA24" s="189"/>
      <c r="GKB24" s="189"/>
      <c r="GKC24" s="189"/>
      <c r="GKD24" s="189"/>
      <c r="GKE24" s="189"/>
      <c r="GKF24" s="189"/>
      <c r="GKG24" s="189"/>
      <c r="GKH24" s="189"/>
      <c r="GKI24" s="189"/>
      <c r="GKJ24" s="189"/>
      <c r="GKK24" s="189"/>
      <c r="GKL24" s="189"/>
      <c r="GKM24" s="189"/>
      <c r="GKN24" s="189"/>
      <c r="GKO24" s="189"/>
      <c r="GKP24" s="189"/>
      <c r="GKQ24" s="189"/>
      <c r="GKR24" s="189"/>
      <c r="GKS24" s="189"/>
      <c r="GKT24" s="189"/>
      <c r="GKU24" s="189"/>
      <c r="GKV24" s="189"/>
      <c r="GKW24" s="189"/>
      <c r="GKX24" s="189"/>
      <c r="GKY24" s="189"/>
      <c r="GKZ24" s="189"/>
      <c r="GLA24" s="189"/>
      <c r="GLB24" s="189"/>
      <c r="GLC24" s="189"/>
      <c r="GLD24" s="189"/>
      <c r="GLE24" s="189"/>
      <c r="GLF24" s="189"/>
      <c r="GLG24" s="189"/>
      <c r="GLH24" s="189"/>
      <c r="GLI24" s="189"/>
      <c r="GLJ24" s="189"/>
      <c r="GLK24" s="189"/>
      <c r="GLL24" s="189"/>
      <c r="GLM24" s="189"/>
      <c r="GLN24" s="189"/>
      <c r="GLO24" s="189"/>
      <c r="GLP24" s="189"/>
      <c r="GLQ24" s="189"/>
      <c r="GLR24" s="189"/>
      <c r="GLS24" s="189"/>
      <c r="GLT24" s="189"/>
      <c r="GLU24" s="189"/>
      <c r="GLV24" s="189"/>
      <c r="GLW24" s="189"/>
      <c r="GLX24" s="189"/>
      <c r="GLY24" s="189"/>
      <c r="GLZ24" s="189"/>
      <c r="GMA24" s="189"/>
      <c r="GMB24" s="189"/>
      <c r="GMC24" s="189"/>
      <c r="GMD24" s="189"/>
      <c r="GME24" s="189"/>
      <c r="GMF24" s="189"/>
      <c r="GMG24" s="189"/>
      <c r="GMH24" s="189"/>
      <c r="GMI24" s="189"/>
      <c r="GMJ24" s="189"/>
      <c r="GMK24" s="189"/>
      <c r="GML24" s="189"/>
      <c r="GMM24" s="189"/>
      <c r="GMN24" s="189"/>
      <c r="GMO24" s="189"/>
      <c r="GMP24" s="189"/>
      <c r="GMQ24" s="189"/>
      <c r="GMR24" s="189"/>
      <c r="GMS24" s="189"/>
      <c r="GMT24" s="189"/>
      <c r="GMU24" s="189"/>
      <c r="GMV24" s="189"/>
      <c r="GMW24" s="189"/>
      <c r="GMX24" s="189"/>
      <c r="GMY24" s="189"/>
      <c r="GMZ24" s="189"/>
      <c r="GNA24" s="189"/>
      <c r="GNB24" s="189"/>
      <c r="GNC24" s="189"/>
      <c r="GND24" s="189"/>
      <c r="GNE24" s="189"/>
      <c r="GNF24" s="189"/>
      <c r="GNG24" s="189"/>
      <c r="GNH24" s="189"/>
      <c r="GNI24" s="189"/>
      <c r="GNJ24" s="189"/>
      <c r="GNK24" s="189"/>
      <c r="GNL24" s="189"/>
      <c r="GNM24" s="189"/>
      <c r="GNN24" s="189"/>
      <c r="GNO24" s="189"/>
      <c r="GNP24" s="189"/>
      <c r="GNQ24" s="189"/>
      <c r="GNR24" s="189"/>
      <c r="GNS24" s="189"/>
      <c r="GNT24" s="189"/>
      <c r="GNU24" s="189"/>
      <c r="GNV24" s="189"/>
      <c r="GNW24" s="189"/>
      <c r="GNX24" s="189"/>
      <c r="GNY24" s="189"/>
      <c r="GNZ24" s="189"/>
      <c r="GOA24" s="189"/>
      <c r="GOB24" s="189"/>
      <c r="GOC24" s="189"/>
      <c r="GOD24" s="189"/>
      <c r="GOE24" s="189"/>
      <c r="GOF24" s="189"/>
      <c r="GOG24" s="189"/>
      <c r="GOH24" s="189"/>
      <c r="GOI24" s="189"/>
      <c r="GOJ24" s="189"/>
      <c r="GOK24" s="189"/>
      <c r="GOL24" s="189"/>
      <c r="GOM24" s="189"/>
      <c r="GON24" s="189"/>
      <c r="GOO24" s="189"/>
      <c r="GOP24" s="189"/>
      <c r="GOQ24" s="189"/>
      <c r="GOR24" s="189"/>
      <c r="GOS24" s="189"/>
      <c r="GOT24" s="189"/>
      <c r="GOU24" s="189"/>
      <c r="GOV24" s="189"/>
      <c r="GOW24" s="189"/>
      <c r="GOX24" s="189"/>
      <c r="GOY24" s="189"/>
      <c r="GOZ24" s="189"/>
      <c r="GPA24" s="189"/>
      <c r="GPB24" s="189"/>
      <c r="GPC24" s="189"/>
      <c r="GPD24" s="189"/>
      <c r="GPE24" s="189"/>
      <c r="GPF24" s="189"/>
      <c r="GPG24" s="189"/>
      <c r="GPH24" s="189"/>
      <c r="GPI24" s="189"/>
      <c r="GPJ24" s="189"/>
      <c r="GPK24" s="189"/>
      <c r="GPL24" s="189"/>
      <c r="GPM24" s="189"/>
      <c r="GPN24" s="189"/>
      <c r="GPO24" s="189"/>
      <c r="GPP24" s="189"/>
      <c r="GPQ24" s="189"/>
      <c r="GPR24" s="189"/>
      <c r="GPS24" s="189"/>
      <c r="GPT24" s="189"/>
      <c r="GPU24" s="189"/>
      <c r="GPV24" s="189"/>
      <c r="GPW24" s="189"/>
      <c r="GPX24" s="189"/>
      <c r="GPY24" s="189"/>
      <c r="GPZ24" s="189"/>
      <c r="GQA24" s="189"/>
      <c r="GQB24" s="189"/>
      <c r="GQC24" s="189"/>
      <c r="GQD24" s="189"/>
      <c r="GQE24" s="189"/>
      <c r="GQF24" s="189"/>
      <c r="GQG24" s="189"/>
      <c r="GQH24" s="189"/>
      <c r="GQI24" s="189"/>
      <c r="GQJ24" s="189"/>
      <c r="GQK24" s="189"/>
      <c r="GQL24" s="189"/>
      <c r="GQM24" s="189"/>
      <c r="GQN24" s="189"/>
      <c r="GQO24" s="189"/>
      <c r="GQP24" s="189"/>
      <c r="GQQ24" s="189"/>
      <c r="GQR24" s="189"/>
      <c r="GQS24" s="189"/>
      <c r="GQT24" s="189"/>
      <c r="GQU24" s="189"/>
      <c r="GQV24" s="189"/>
      <c r="GQW24" s="189"/>
      <c r="GQX24" s="189"/>
      <c r="GQY24" s="189"/>
      <c r="GQZ24" s="189"/>
      <c r="GRA24" s="189"/>
      <c r="GRB24" s="189"/>
      <c r="GRC24" s="189"/>
      <c r="GRD24" s="189"/>
      <c r="GRE24" s="189"/>
      <c r="GRF24" s="189"/>
      <c r="GRG24" s="189"/>
      <c r="GRH24" s="189"/>
      <c r="GRI24" s="189"/>
      <c r="GRJ24" s="189"/>
      <c r="GRK24" s="189"/>
      <c r="GRL24" s="189"/>
      <c r="GRM24" s="189"/>
      <c r="GRN24" s="189"/>
      <c r="GRO24" s="189"/>
      <c r="GRP24" s="189"/>
      <c r="GRQ24" s="189"/>
      <c r="GRR24" s="189"/>
      <c r="GRS24" s="189"/>
      <c r="GRT24" s="189"/>
      <c r="GRU24" s="189"/>
      <c r="GRV24" s="189"/>
      <c r="GRW24" s="189"/>
      <c r="GRX24" s="189"/>
      <c r="GRY24" s="189"/>
      <c r="GRZ24" s="189"/>
      <c r="GSA24" s="189"/>
      <c r="GSB24" s="189"/>
      <c r="GSC24" s="189"/>
      <c r="GSD24" s="189"/>
      <c r="GSE24" s="189"/>
      <c r="GSF24" s="189"/>
      <c r="GSG24" s="189"/>
      <c r="GSH24" s="189"/>
      <c r="GSI24" s="189"/>
      <c r="GSJ24" s="189"/>
      <c r="GSK24" s="189"/>
      <c r="GSL24" s="189"/>
      <c r="GSM24" s="189"/>
      <c r="GSN24" s="189"/>
      <c r="GSO24" s="189"/>
      <c r="GSP24" s="189"/>
      <c r="GSQ24" s="189"/>
      <c r="GSR24" s="189"/>
      <c r="GSS24" s="189"/>
      <c r="GST24" s="189"/>
      <c r="GSU24" s="189"/>
      <c r="GSV24" s="189"/>
      <c r="GSW24" s="189"/>
      <c r="GSX24" s="189"/>
      <c r="GSY24" s="189"/>
      <c r="GSZ24" s="189"/>
      <c r="GTA24" s="189"/>
      <c r="GTB24" s="189"/>
      <c r="GTC24" s="189"/>
      <c r="GTD24" s="189"/>
      <c r="GTE24" s="189"/>
      <c r="GTF24" s="189"/>
      <c r="GTG24" s="189"/>
      <c r="GTH24" s="189"/>
      <c r="GTI24" s="189"/>
      <c r="GTJ24" s="189"/>
      <c r="GTK24" s="189"/>
      <c r="GTL24" s="189"/>
      <c r="GTM24" s="189"/>
      <c r="GTN24" s="189"/>
      <c r="GTO24" s="189"/>
      <c r="GTP24" s="189"/>
      <c r="GTQ24" s="189"/>
      <c r="GTR24" s="189"/>
      <c r="GTS24" s="189"/>
      <c r="GTT24" s="189"/>
      <c r="GTU24" s="189"/>
      <c r="GTV24" s="189"/>
      <c r="GTW24" s="189"/>
      <c r="GTX24" s="189"/>
      <c r="GTY24" s="189"/>
      <c r="GTZ24" s="189"/>
      <c r="GUA24" s="189"/>
      <c r="GUB24" s="189"/>
      <c r="GUC24" s="189"/>
      <c r="GUD24" s="189"/>
      <c r="GUE24" s="189"/>
      <c r="GUF24" s="189"/>
      <c r="GUG24" s="189"/>
      <c r="GUH24" s="189"/>
      <c r="GUI24" s="189"/>
      <c r="GUJ24" s="189"/>
      <c r="GUK24" s="189"/>
      <c r="GUL24" s="189"/>
      <c r="GUM24" s="189"/>
      <c r="GUN24" s="189"/>
      <c r="GUO24" s="189"/>
      <c r="GUP24" s="189"/>
      <c r="GUQ24" s="189"/>
      <c r="GUR24" s="189"/>
      <c r="GUS24" s="189"/>
      <c r="GUT24" s="189"/>
      <c r="GUU24" s="189"/>
      <c r="GUV24" s="189"/>
      <c r="GUW24" s="189"/>
      <c r="GUX24" s="189"/>
      <c r="GUY24" s="189"/>
      <c r="GUZ24" s="189"/>
      <c r="GVA24" s="189"/>
      <c r="GVB24" s="189"/>
      <c r="GVC24" s="189"/>
      <c r="GVD24" s="189"/>
      <c r="GVE24" s="189"/>
      <c r="GVF24" s="189"/>
      <c r="GVG24" s="189"/>
      <c r="GVH24" s="189"/>
      <c r="GVI24" s="189"/>
      <c r="GVJ24" s="189"/>
      <c r="GVK24" s="189"/>
      <c r="GVL24" s="189"/>
      <c r="GVM24" s="189"/>
      <c r="GVN24" s="189"/>
      <c r="GVO24" s="189"/>
      <c r="GVP24" s="189"/>
      <c r="GVQ24" s="189"/>
      <c r="GVR24" s="189"/>
      <c r="GVS24" s="189"/>
      <c r="GVT24" s="189"/>
      <c r="GVU24" s="189"/>
      <c r="GVV24" s="189"/>
      <c r="GVW24" s="189"/>
      <c r="GVX24" s="189"/>
      <c r="GVY24" s="189"/>
      <c r="GVZ24" s="189"/>
      <c r="GWA24" s="189"/>
      <c r="GWB24" s="189"/>
      <c r="GWC24" s="189"/>
      <c r="GWD24" s="189"/>
      <c r="GWE24" s="189"/>
      <c r="GWF24" s="189"/>
      <c r="GWG24" s="189"/>
      <c r="GWH24" s="189"/>
      <c r="GWI24" s="189"/>
      <c r="GWJ24" s="189"/>
      <c r="GWK24" s="189"/>
      <c r="GWL24" s="189"/>
      <c r="GWM24" s="189"/>
      <c r="GWN24" s="189"/>
      <c r="GWO24" s="189"/>
      <c r="GWP24" s="189"/>
      <c r="GWQ24" s="189"/>
      <c r="GWR24" s="189"/>
      <c r="GWS24" s="189"/>
      <c r="GWT24" s="189"/>
      <c r="GWU24" s="189"/>
      <c r="GWV24" s="189"/>
      <c r="GWW24" s="189"/>
      <c r="GWX24" s="189"/>
      <c r="GWY24" s="189"/>
      <c r="GWZ24" s="189"/>
      <c r="GXA24" s="189"/>
      <c r="GXB24" s="189"/>
      <c r="GXC24" s="189"/>
      <c r="GXD24" s="189"/>
      <c r="GXE24" s="189"/>
      <c r="GXF24" s="189"/>
      <c r="GXG24" s="189"/>
      <c r="GXH24" s="189"/>
      <c r="GXI24" s="189"/>
      <c r="GXJ24" s="189"/>
      <c r="GXK24" s="189"/>
      <c r="GXL24" s="189"/>
      <c r="GXM24" s="189"/>
      <c r="GXN24" s="189"/>
      <c r="GXO24" s="189"/>
      <c r="GXP24" s="189"/>
      <c r="GXQ24" s="189"/>
      <c r="GXR24" s="189"/>
      <c r="GXS24" s="189"/>
      <c r="GXT24" s="189"/>
      <c r="GXU24" s="189"/>
      <c r="GXV24" s="189"/>
      <c r="GXW24" s="189"/>
      <c r="GXX24" s="189"/>
      <c r="GXY24" s="189"/>
      <c r="GXZ24" s="189"/>
      <c r="GYA24" s="189"/>
      <c r="GYB24" s="189"/>
      <c r="GYC24" s="189"/>
      <c r="GYD24" s="189"/>
      <c r="GYE24" s="189"/>
      <c r="GYF24" s="189"/>
      <c r="GYG24" s="189"/>
      <c r="GYH24" s="189"/>
      <c r="GYI24" s="189"/>
      <c r="GYJ24" s="189"/>
      <c r="GYK24" s="189"/>
      <c r="GYL24" s="189"/>
      <c r="GYM24" s="189"/>
      <c r="GYN24" s="189"/>
      <c r="GYO24" s="189"/>
      <c r="GYP24" s="189"/>
      <c r="GYQ24" s="189"/>
      <c r="GYR24" s="189"/>
      <c r="GYS24" s="189"/>
      <c r="GYT24" s="189"/>
      <c r="GYU24" s="189"/>
      <c r="GYV24" s="189"/>
      <c r="GYW24" s="189"/>
      <c r="GYX24" s="189"/>
      <c r="GYY24" s="189"/>
      <c r="GYZ24" s="189"/>
      <c r="GZA24" s="189"/>
      <c r="GZB24" s="189"/>
      <c r="GZC24" s="189"/>
      <c r="GZD24" s="189"/>
      <c r="GZE24" s="189"/>
      <c r="GZF24" s="189"/>
      <c r="GZG24" s="189"/>
      <c r="GZH24" s="189"/>
      <c r="GZI24" s="189"/>
      <c r="GZJ24" s="189"/>
      <c r="GZK24" s="189"/>
      <c r="GZL24" s="189"/>
      <c r="GZM24" s="189"/>
      <c r="GZN24" s="189"/>
      <c r="GZO24" s="189"/>
      <c r="GZP24" s="189"/>
      <c r="GZQ24" s="189"/>
      <c r="GZR24" s="189"/>
      <c r="GZS24" s="189"/>
      <c r="GZT24" s="189"/>
      <c r="GZU24" s="189"/>
      <c r="GZV24" s="189"/>
      <c r="GZW24" s="189"/>
      <c r="GZX24" s="189"/>
      <c r="GZY24" s="189"/>
      <c r="GZZ24" s="189"/>
      <c r="HAA24" s="189"/>
      <c r="HAB24" s="189"/>
      <c r="HAC24" s="189"/>
      <c r="HAD24" s="189"/>
      <c r="HAE24" s="189"/>
      <c r="HAF24" s="189"/>
      <c r="HAG24" s="189"/>
      <c r="HAH24" s="189"/>
      <c r="HAI24" s="189"/>
      <c r="HAJ24" s="189"/>
      <c r="HAK24" s="189"/>
      <c r="HAL24" s="189"/>
      <c r="HAM24" s="189"/>
      <c r="HAN24" s="189"/>
      <c r="HAO24" s="189"/>
      <c r="HAP24" s="189"/>
      <c r="HAQ24" s="189"/>
      <c r="HAR24" s="189"/>
      <c r="HAS24" s="189"/>
      <c r="HAT24" s="189"/>
      <c r="HAU24" s="189"/>
      <c r="HAV24" s="189"/>
      <c r="HAW24" s="189"/>
      <c r="HAX24" s="189"/>
      <c r="HAY24" s="189"/>
      <c r="HAZ24" s="189"/>
      <c r="HBA24" s="189"/>
      <c r="HBB24" s="189"/>
      <c r="HBC24" s="189"/>
      <c r="HBD24" s="189"/>
      <c r="HBE24" s="189"/>
      <c r="HBF24" s="189"/>
      <c r="HBG24" s="189"/>
      <c r="HBH24" s="189"/>
      <c r="HBI24" s="189"/>
      <c r="HBJ24" s="189"/>
      <c r="HBK24" s="189"/>
      <c r="HBL24" s="189"/>
      <c r="HBM24" s="189"/>
      <c r="HBN24" s="189"/>
      <c r="HBO24" s="189"/>
      <c r="HBP24" s="189"/>
      <c r="HBQ24" s="189"/>
      <c r="HBR24" s="189"/>
      <c r="HBS24" s="189"/>
      <c r="HBT24" s="189"/>
      <c r="HBU24" s="189"/>
      <c r="HBV24" s="189"/>
      <c r="HBW24" s="189"/>
      <c r="HBX24" s="189"/>
      <c r="HBY24" s="189"/>
      <c r="HBZ24" s="189"/>
      <c r="HCA24" s="189"/>
      <c r="HCB24" s="189"/>
      <c r="HCC24" s="189"/>
      <c r="HCD24" s="189"/>
      <c r="HCE24" s="189"/>
      <c r="HCF24" s="189"/>
      <c r="HCG24" s="189"/>
      <c r="HCH24" s="189"/>
      <c r="HCI24" s="189"/>
      <c r="HCJ24" s="189"/>
      <c r="HCK24" s="189"/>
      <c r="HCL24" s="189"/>
      <c r="HCM24" s="189"/>
      <c r="HCN24" s="189"/>
      <c r="HCO24" s="189"/>
      <c r="HCP24" s="189"/>
      <c r="HCQ24" s="189"/>
      <c r="HCR24" s="189"/>
      <c r="HCS24" s="189"/>
      <c r="HCT24" s="189"/>
      <c r="HCU24" s="189"/>
      <c r="HCV24" s="189"/>
      <c r="HCW24" s="189"/>
      <c r="HCX24" s="189"/>
      <c r="HCY24" s="189"/>
      <c r="HCZ24" s="189"/>
      <c r="HDA24" s="189"/>
      <c r="HDB24" s="189"/>
      <c r="HDC24" s="189"/>
      <c r="HDD24" s="189"/>
      <c r="HDE24" s="189"/>
      <c r="HDF24" s="189"/>
      <c r="HDG24" s="189"/>
      <c r="HDH24" s="189"/>
      <c r="HDI24" s="189"/>
      <c r="HDJ24" s="189"/>
      <c r="HDK24" s="189"/>
      <c r="HDL24" s="189"/>
      <c r="HDM24" s="189"/>
      <c r="HDN24" s="189"/>
      <c r="HDO24" s="189"/>
      <c r="HDP24" s="189"/>
      <c r="HDQ24" s="189"/>
      <c r="HDR24" s="189"/>
      <c r="HDS24" s="189"/>
      <c r="HDT24" s="189"/>
      <c r="HDU24" s="189"/>
      <c r="HDV24" s="189"/>
      <c r="HDW24" s="189"/>
      <c r="HDX24" s="189"/>
      <c r="HDY24" s="189"/>
      <c r="HDZ24" s="189"/>
      <c r="HEA24" s="189"/>
      <c r="HEB24" s="189"/>
      <c r="HEC24" s="189"/>
      <c r="HED24" s="189"/>
      <c r="HEE24" s="189"/>
      <c r="HEF24" s="189"/>
      <c r="HEG24" s="189"/>
      <c r="HEH24" s="189"/>
      <c r="HEI24" s="189"/>
      <c r="HEJ24" s="189"/>
      <c r="HEK24" s="189"/>
      <c r="HEL24" s="189"/>
      <c r="HEM24" s="189"/>
      <c r="HEN24" s="189"/>
      <c r="HEO24" s="189"/>
      <c r="HEP24" s="189"/>
      <c r="HEQ24" s="189"/>
      <c r="HER24" s="189"/>
      <c r="HES24" s="189"/>
      <c r="HET24" s="189"/>
      <c r="HEU24" s="189"/>
      <c r="HEV24" s="189"/>
      <c r="HEW24" s="189"/>
      <c r="HEX24" s="189"/>
      <c r="HEY24" s="189"/>
      <c r="HEZ24" s="189"/>
      <c r="HFA24" s="189"/>
      <c r="HFB24" s="189"/>
      <c r="HFC24" s="189"/>
      <c r="HFD24" s="189"/>
      <c r="HFE24" s="189"/>
      <c r="HFF24" s="189"/>
      <c r="HFG24" s="189"/>
      <c r="HFH24" s="189"/>
      <c r="HFI24" s="189"/>
      <c r="HFJ24" s="189"/>
      <c r="HFK24" s="189"/>
      <c r="HFL24" s="189"/>
      <c r="HFM24" s="189"/>
      <c r="HFN24" s="189"/>
      <c r="HFO24" s="189"/>
      <c r="HFP24" s="189"/>
      <c r="HFQ24" s="189"/>
      <c r="HFR24" s="189"/>
      <c r="HFS24" s="189"/>
      <c r="HFT24" s="189"/>
      <c r="HFU24" s="189"/>
      <c r="HFV24" s="189"/>
      <c r="HFW24" s="189"/>
      <c r="HFX24" s="189"/>
      <c r="HFY24" s="189"/>
      <c r="HFZ24" s="189"/>
      <c r="HGA24" s="189"/>
      <c r="HGB24" s="189"/>
      <c r="HGC24" s="189"/>
      <c r="HGD24" s="189"/>
      <c r="HGE24" s="189"/>
      <c r="HGF24" s="189"/>
      <c r="HGG24" s="189"/>
      <c r="HGH24" s="189"/>
      <c r="HGI24" s="189"/>
      <c r="HGJ24" s="189"/>
      <c r="HGK24" s="189"/>
      <c r="HGL24" s="189"/>
      <c r="HGM24" s="189"/>
      <c r="HGN24" s="189"/>
      <c r="HGO24" s="189"/>
      <c r="HGP24" s="189"/>
      <c r="HGQ24" s="189"/>
      <c r="HGR24" s="189"/>
      <c r="HGS24" s="189"/>
      <c r="HGT24" s="189"/>
      <c r="HGU24" s="189"/>
      <c r="HGV24" s="189"/>
      <c r="HGW24" s="189"/>
      <c r="HGX24" s="189"/>
      <c r="HGY24" s="189"/>
      <c r="HGZ24" s="189"/>
      <c r="HHA24" s="189"/>
      <c r="HHB24" s="189"/>
      <c r="HHC24" s="189"/>
      <c r="HHD24" s="189"/>
      <c r="HHE24" s="189"/>
      <c r="HHF24" s="189"/>
      <c r="HHG24" s="189"/>
      <c r="HHH24" s="189"/>
      <c r="HHI24" s="189"/>
      <c r="HHJ24" s="189"/>
      <c r="HHK24" s="189"/>
      <c r="HHL24" s="189"/>
      <c r="HHM24" s="189"/>
      <c r="HHN24" s="189"/>
      <c r="HHO24" s="189"/>
      <c r="HHP24" s="189"/>
      <c r="HHQ24" s="189"/>
      <c r="HHR24" s="189"/>
      <c r="HHS24" s="189"/>
      <c r="HHT24" s="189"/>
      <c r="HHU24" s="189"/>
      <c r="HHV24" s="189"/>
      <c r="HHW24" s="189"/>
      <c r="HHX24" s="189"/>
      <c r="HHY24" s="189"/>
      <c r="HHZ24" s="189"/>
      <c r="HIA24" s="189"/>
      <c r="HIB24" s="189"/>
      <c r="HIC24" s="189"/>
      <c r="HID24" s="189"/>
      <c r="HIE24" s="189"/>
      <c r="HIF24" s="189"/>
      <c r="HIG24" s="189"/>
      <c r="HIH24" s="189"/>
      <c r="HII24" s="189"/>
      <c r="HIJ24" s="189"/>
      <c r="HIK24" s="189"/>
      <c r="HIL24" s="189"/>
      <c r="HIM24" s="189"/>
      <c r="HIN24" s="189"/>
      <c r="HIO24" s="189"/>
      <c r="HIP24" s="189"/>
      <c r="HIQ24" s="189"/>
      <c r="HIR24" s="189"/>
      <c r="HIS24" s="189"/>
      <c r="HIT24" s="189"/>
      <c r="HIU24" s="189"/>
      <c r="HIV24" s="189"/>
      <c r="HIW24" s="189"/>
      <c r="HIX24" s="189"/>
      <c r="HIY24" s="189"/>
      <c r="HIZ24" s="189"/>
      <c r="HJA24" s="189"/>
      <c r="HJB24" s="189"/>
      <c r="HJC24" s="189"/>
      <c r="HJD24" s="189"/>
      <c r="HJE24" s="189"/>
      <c r="HJF24" s="189"/>
      <c r="HJG24" s="189"/>
      <c r="HJH24" s="189"/>
      <c r="HJI24" s="189"/>
      <c r="HJJ24" s="189"/>
      <c r="HJK24" s="189"/>
      <c r="HJL24" s="189"/>
      <c r="HJM24" s="189"/>
      <c r="HJN24" s="189"/>
      <c r="HJO24" s="189"/>
      <c r="HJP24" s="189"/>
      <c r="HJQ24" s="189"/>
      <c r="HJR24" s="189"/>
      <c r="HJS24" s="189"/>
      <c r="HJT24" s="189"/>
      <c r="HJU24" s="189"/>
      <c r="HJV24" s="189"/>
      <c r="HJW24" s="189"/>
      <c r="HJX24" s="189"/>
      <c r="HJY24" s="189"/>
      <c r="HJZ24" s="189"/>
      <c r="HKA24" s="189"/>
      <c r="HKB24" s="189"/>
      <c r="HKC24" s="189"/>
      <c r="HKD24" s="189"/>
      <c r="HKE24" s="189"/>
      <c r="HKF24" s="189"/>
      <c r="HKG24" s="189"/>
      <c r="HKH24" s="189"/>
      <c r="HKI24" s="189"/>
      <c r="HKJ24" s="189"/>
      <c r="HKK24" s="189"/>
      <c r="HKL24" s="189"/>
      <c r="HKM24" s="189"/>
      <c r="HKN24" s="189"/>
      <c r="HKO24" s="189"/>
      <c r="HKP24" s="189"/>
      <c r="HKQ24" s="189"/>
      <c r="HKR24" s="189"/>
      <c r="HKS24" s="189"/>
      <c r="HKT24" s="189"/>
      <c r="HKU24" s="189"/>
      <c r="HKV24" s="189"/>
      <c r="HKW24" s="189"/>
      <c r="HKX24" s="189"/>
      <c r="HKY24" s="189"/>
      <c r="HKZ24" s="189"/>
      <c r="HLA24" s="189"/>
      <c r="HLB24" s="189"/>
      <c r="HLC24" s="189"/>
      <c r="HLD24" s="189"/>
      <c r="HLE24" s="189"/>
      <c r="HLF24" s="189"/>
      <c r="HLG24" s="189"/>
      <c r="HLH24" s="189"/>
      <c r="HLI24" s="189"/>
      <c r="HLJ24" s="189"/>
      <c r="HLK24" s="189"/>
      <c r="HLL24" s="189"/>
      <c r="HLM24" s="189"/>
      <c r="HLN24" s="189"/>
      <c r="HLO24" s="189"/>
      <c r="HLP24" s="189"/>
      <c r="HLQ24" s="189"/>
      <c r="HLR24" s="189"/>
      <c r="HLS24" s="189"/>
      <c r="HLT24" s="189"/>
      <c r="HLU24" s="189"/>
      <c r="HLV24" s="189"/>
      <c r="HLW24" s="189"/>
      <c r="HLX24" s="189"/>
      <c r="HLY24" s="189"/>
      <c r="HLZ24" s="189"/>
      <c r="HMA24" s="189"/>
      <c r="HMB24" s="189"/>
      <c r="HMC24" s="189"/>
      <c r="HMD24" s="189"/>
      <c r="HME24" s="189"/>
      <c r="HMF24" s="189"/>
      <c r="HMG24" s="189"/>
      <c r="HMH24" s="189"/>
      <c r="HMI24" s="189"/>
      <c r="HMJ24" s="189"/>
      <c r="HMK24" s="189"/>
      <c r="HML24" s="189"/>
      <c r="HMM24" s="189"/>
      <c r="HMN24" s="189"/>
      <c r="HMO24" s="189"/>
      <c r="HMP24" s="189"/>
      <c r="HMQ24" s="189"/>
      <c r="HMR24" s="189"/>
      <c r="HMS24" s="189"/>
      <c r="HMT24" s="189"/>
      <c r="HMU24" s="189"/>
      <c r="HMV24" s="189"/>
      <c r="HMW24" s="189"/>
      <c r="HMX24" s="189"/>
      <c r="HMY24" s="189"/>
      <c r="HMZ24" s="189"/>
      <c r="HNA24" s="189"/>
      <c r="HNB24" s="189"/>
      <c r="HNC24" s="189"/>
      <c r="HND24" s="189"/>
      <c r="HNE24" s="189"/>
      <c r="HNF24" s="189"/>
      <c r="HNG24" s="189"/>
      <c r="HNH24" s="189"/>
      <c r="HNI24" s="189"/>
      <c r="HNJ24" s="189"/>
      <c r="HNK24" s="189"/>
      <c r="HNL24" s="189"/>
      <c r="HNM24" s="189"/>
      <c r="HNN24" s="189"/>
      <c r="HNO24" s="189"/>
      <c r="HNP24" s="189"/>
      <c r="HNQ24" s="189"/>
      <c r="HNR24" s="189"/>
      <c r="HNS24" s="189"/>
      <c r="HNT24" s="189"/>
      <c r="HNU24" s="189"/>
      <c r="HNV24" s="189"/>
      <c r="HNW24" s="189"/>
      <c r="HNX24" s="189"/>
      <c r="HNY24" s="189"/>
      <c r="HNZ24" s="189"/>
      <c r="HOA24" s="189"/>
      <c r="HOB24" s="189"/>
      <c r="HOC24" s="189"/>
      <c r="HOD24" s="189"/>
      <c r="HOE24" s="189"/>
      <c r="HOF24" s="189"/>
      <c r="HOG24" s="189"/>
      <c r="HOH24" s="189"/>
      <c r="HOI24" s="189"/>
      <c r="HOJ24" s="189"/>
      <c r="HOK24" s="189"/>
      <c r="HOL24" s="189"/>
      <c r="HOM24" s="189"/>
      <c r="HON24" s="189"/>
      <c r="HOO24" s="189"/>
      <c r="HOP24" s="189"/>
      <c r="HOQ24" s="189"/>
      <c r="HOR24" s="189"/>
      <c r="HOS24" s="189"/>
      <c r="HOT24" s="189"/>
      <c r="HOU24" s="189"/>
      <c r="HOV24" s="189"/>
      <c r="HOW24" s="189"/>
      <c r="HOX24" s="189"/>
      <c r="HOY24" s="189"/>
      <c r="HOZ24" s="189"/>
      <c r="HPA24" s="189"/>
      <c r="HPB24" s="189"/>
      <c r="HPC24" s="189"/>
      <c r="HPD24" s="189"/>
      <c r="HPE24" s="189"/>
      <c r="HPF24" s="189"/>
      <c r="HPG24" s="189"/>
      <c r="HPH24" s="189"/>
      <c r="HPI24" s="189"/>
      <c r="HPJ24" s="189"/>
      <c r="HPK24" s="189"/>
      <c r="HPL24" s="189"/>
      <c r="HPM24" s="189"/>
      <c r="HPN24" s="189"/>
      <c r="HPO24" s="189"/>
      <c r="HPP24" s="189"/>
      <c r="HPQ24" s="189"/>
      <c r="HPR24" s="189"/>
      <c r="HPS24" s="189"/>
      <c r="HPT24" s="189"/>
      <c r="HPU24" s="189"/>
      <c r="HPV24" s="189"/>
      <c r="HPW24" s="189"/>
      <c r="HPX24" s="189"/>
      <c r="HPY24" s="189"/>
      <c r="HPZ24" s="189"/>
      <c r="HQA24" s="189"/>
      <c r="HQB24" s="189"/>
      <c r="HQC24" s="189"/>
      <c r="HQD24" s="189"/>
      <c r="HQE24" s="189"/>
      <c r="HQF24" s="189"/>
      <c r="HQG24" s="189"/>
      <c r="HQH24" s="189"/>
      <c r="HQI24" s="189"/>
      <c r="HQJ24" s="189"/>
      <c r="HQK24" s="189"/>
      <c r="HQL24" s="189"/>
      <c r="HQM24" s="189"/>
      <c r="HQN24" s="189"/>
      <c r="HQO24" s="189"/>
      <c r="HQP24" s="189"/>
      <c r="HQQ24" s="189"/>
      <c r="HQR24" s="189"/>
      <c r="HQS24" s="189"/>
      <c r="HQT24" s="189"/>
      <c r="HQU24" s="189"/>
      <c r="HQV24" s="189"/>
      <c r="HQW24" s="189"/>
      <c r="HQX24" s="189"/>
      <c r="HQY24" s="189"/>
      <c r="HQZ24" s="189"/>
      <c r="HRA24" s="189"/>
      <c r="HRB24" s="189"/>
      <c r="HRC24" s="189"/>
      <c r="HRD24" s="189"/>
      <c r="HRE24" s="189"/>
      <c r="HRF24" s="189"/>
      <c r="HRG24" s="189"/>
      <c r="HRH24" s="189"/>
      <c r="HRI24" s="189"/>
      <c r="HRJ24" s="189"/>
      <c r="HRK24" s="189"/>
      <c r="HRL24" s="189"/>
      <c r="HRM24" s="189"/>
      <c r="HRN24" s="189"/>
      <c r="HRO24" s="189"/>
      <c r="HRP24" s="189"/>
      <c r="HRQ24" s="189"/>
      <c r="HRR24" s="189"/>
      <c r="HRS24" s="189"/>
      <c r="HRT24" s="189"/>
      <c r="HRU24" s="189"/>
      <c r="HRV24" s="189"/>
      <c r="HRW24" s="189"/>
      <c r="HRX24" s="189"/>
      <c r="HRY24" s="189"/>
      <c r="HRZ24" s="189"/>
      <c r="HSA24" s="189"/>
      <c r="HSB24" s="189"/>
      <c r="HSC24" s="189"/>
      <c r="HSD24" s="189"/>
      <c r="HSE24" s="189"/>
      <c r="HSF24" s="189"/>
      <c r="HSG24" s="189"/>
      <c r="HSH24" s="189"/>
      <c r="HSI24" s="189"/>
      <c r="HSJ24" s="189"/>
      <c r="HSK24" s="189"/>
      <c r="HSL24" s="189"/>
      <c r="HSM24" s="189"/>
      <c r="HSN24" s="189"/>
      <c r="HSO24" s="189"/>
      <c r="HSP24" s="189"/>
      <c r="HSQ24" s="189"/>
      <c r="HSR24" s="189"/>
      <c r="HSS24" s="189"/>
      <c r="HST24" s="189"/>
      <c r="HSU24" s="189"/>
      <c r="HSV24" s="189"/>
      <c r="HSW24" s="189"/>
      <c r="HSX24" s="189"/>
      <c r="HSY24" s="189"/>
      <c r="HSZ24" s="189"/>
      <c r="HTA24" s="189"/>
      <c r="HTB24" s="189"/>
      <c r="HTC24" s="189"/>
      <c r="HTD24" s="189"/>
      <c r="HTE24" s="189"/>
      <c r="HTF24" s="189"/>
      <c r="HTG24" s="189"/>
      <c r="HTH24" s="189"/>
      <c r="HTI24" s="189"/>
      <c r="HTJ24" s="189"/>
      <c r="HTK24" s="189"/>
      <c r="HTL24" s="189"/>
      <c r="HTM24" s="189"/>
      <c r="HTN24" s="189"/>
      <c r="HTO24" s="189"/>
      <c r="HTP24" s="189"/>
      <c r="HTQ24" s="189"/>
      <c r="HTR24" s="189"/>
      <c r="HTS24" s="189"/>
      <c r="HTT24" s="189"/>
      <c r="HTU24" s="189"/>
      <c r="HTV24" s="189"/>
      <c r="HTW24" s="189"/>
      <c r="HTX24" s="189"/>
      <c r="HTY24" s="189"/>
      <c r="HTZ24" s="189"/>
      <c r="HUA24" s="189"/>
      <c r="HUB24" s="189"/>
      <c r="HUC24" s="189"/>
      <c r="HUD24" s="189"/>
      <c r="HUE24" s="189"/>
      <c r="HUF24" s="189"/>
      <c r="HUG24" s="189"/>
      <c r="HUH24" s="189"/>
      <c r="HUI24" s="189"/>
      <c r="HUJ24" s="189"/>
      <c r="HUK24" s="189"/>
      <c r="HUL24" s="189"/>
      <c r="HUM24" s="189"/>
      <c r="HUN24" s="189"/>
      <c r="HUO24" s="189"/>
      <c r="HUP24" s="189"/>
      <c r="HUQ24" s="189"/>
      <c r="HUR24" s="189"/>
      <c r="HUS24" s="189"/>
      <c r="HUT24" s="189"/>
      <c r="HUU24" s="189"/>
      <c r="HUV24" s="189"/>
      <c r="HUW24" s="189"/>
      <c r="HUX24" s="189"/>
      <c r="HUY24" s="189"/>
      <c r="HUZ24" s="189"/>
      <c r="HVA24" s="189"/>
      <c r="HVB24" s="189"/>
      <c r="HVC24" s="189"/>
      <c r="HVD24" s="189"/>
      <c r="HVE24" s="189"/>
      <c r="HVF24" s="189"/>
      <c r="HVG24" s="189"/>
      <c r="HVH24" s="189"/>
      <c r="HVI24" s="189"/>
      <c r="HVJ24" s="189"/>
      <c r="HVK24" s="189"/>
      <c r="HVL24" s="189"/>
      <c r="HVM24" s="189"/>
      <c r="HVN24" s="189"/>
      <c r="HVO24" s="189"/>
      <c r="HVP24" s="189"/>
      <c r="HVQ24" s="189"/>
      <c r="HVR24" s="189"/>
      <c r="HVS24" s="189"/>
      <c r="HVT24" s="189"/>
      <c r="HVU24" s="189"/>
      <c r="HVV24" s="189"/>
      <c r="HVW24" s="189"/>
      <c r="HVX24" s="189"/>
      <c r="HVY24" s="189"/>
      <c r="HVZ24" s="189"/>
      <c r="HWA24" s="189"/>
      <c r="HWB24" s="189"/>
      <c r="HWC24" s="189"/>
      <c r="HWD24" s="189"/>
      <c r="HWE24" s="189"/>
      <c r="HWF24" s="189"/>
      <c r="HWG24" s="189"/>
      <c r="HWH24" s="189"/>
      <c r="HWI24" s="189"/>
      <c r="HWJ24" s="189"/>
      <c r="HWK24" s="189"/>
      <c r="HWL24" s="189"/>
      <c r="HWM24" s="189"/>
      <c r="HWN24" s="189"/>
      <c r="HWO24" s="189"/>
      <c r="HWP24" s="189"/>
      <c r="HWQ24" s="189"/>
      <c r="HWR24" s="189"/>
      <c r="HWS24" s="189"/>
      <c r="HWT24" s="189"/>
      <c r="HWU24" s="189"/>
      <c r="HWV24" s="189"/>
      <c r="HWW24" s="189"/>
      <c r="HWX24" s="189"/>
      <c r="HWY24" s="189"/>
      <c r="HWZ24" s="189"/>
      <c r="HXA24" s="189"/>
      <c r="HXB24" s="189"/>
      <c r="HXC24" s="189"/>
      <c r="HXD24" s="189"/>
      <c r="HXE24" s="189"/>
      <c r="HXF24" s="189"/>
      <c r="HXG24" s="189"/>
      <c r="HXH24" s="189"/>
      <c r="HXI24" s="189"/>
      <c r="HXJ24" s="189"/>
      <c r="HXK24" s="189"/>
      <c r="HXL24" s="189"/>
      <c r="HXM24" s="189"/>
      <c r="HXN24" s="189"/>
      <c r="HXO24" s="189"/>
      <c r="HXP24" s="189"/>
      <c r="HXQ24" s="189"/>
      <c r="HXR24" s="189"/>
      <c r="HXS24" s="189"/>
      <c r="HXT24" s="189"/>
      <c r="HXU24" s="189"/>
      <c r="HXV24" s="189"/>
      <c r="HXW24" s="189"/>
      <c r="HXX24" s="189"/>
      <c r="HXY24" s="189"/>
      <c r="HXZ24" s="189"/>
      <c r="HYA24" s="189"/>
      <c r="HYB24" s="189"/>
      <c r="HYC24" s="189"/>
      <c r="HYD24" s="189"/>
      <c r="HYE24" s="189"/>
      <c r="HYF24" s="189"/>
      <c r="HYG24" s="189"/>
      <c r="HYH24" s="189"/>
      <c r="HYI24" s="189"/>
      <c r="HYJ24" s="189"/>
      <c r="HYK24" s="189"/>
      <c r="HYL24" s="189"/>
      <c r="HYM24" s="189"/>
      <c r="HYN24" s="189"/>
      <c r="HYO24" s="189"/>
      <c r="HYP24" s="189"/>
      <c r="HYQ24" s="189"/>
      <c r="HYR24" s="189"/>
      <c r="HYS24" s="189"/>
      <c r="HYT24" s="189"/>
      <c r="HYU24" s="189"/>
      <c r="HYV24" s="189"/>
      <c r="HYW24" s="189"/>
      <c r="HYX24" s="189"/>
      <c r="HYY24" s="189"/>
      <c r="HYZ24" s="189"/>
      <c r="HZA24" s="189"/>
      <c r="HZB24" s="189"/>
      <c r="HZC24" s="189"/>
      <c r="HZD24" s="189"/>
      <c r="HZE24" s="189"/>
      <c r="HZF24" s="189"/>
      <c r="HZG24" s="189"/>
      <c r="HZH24" s="189"/>
      <c r="HZI24" s="189"/>
      <c r="HZJ24" s="189"/>
      <c r="HZK24" s="189"/>
      <c r="HZL24" s="189"/>
      <c r="HZM24" s="189"/>
      <c r="HZN24" s="189"/>
      <c r="HZO24" s="189"/>
      <c r="HZP24" s="189"/>
      <c r="HZQ24" s="189"/>
      <c r="HZR24" s="189"/>
      <c r="HZS24" s="189"/>
      <c r="HZT24" s="189"/>
      <c r="HZU24" s="189"/>
      <c r="HZV24" s="189"/>
      <c r="HZW24" s="189"/>
      <c r="HZX24" s="189"/>
      <c r="HZY24" s="189"/>
      <c r="HZZ24" s="189"/>
      <c r="IAA24" s="189"/>
      <c r="IAB24" s="189"/>
      <c r="IAC24" s="189"/>
      <c r="IAD24" s="189"/>
      <c r="IAE24" s="189"/>
      <c r="IAF24" s="189"/>
      <c r="IAG24" s="189"/>
      <c r="IAH24" s="189"/>
      <c r="IAI24" s="189"/>
      <c r="IAJ24" s="189"/>
      <c r="IAK24" s="189"/>
      <c r="IAL24" s="189"/>
      <c r="IAM24" s="189"/>
      <c r="IAN24" s="189"/>
      <c r="IAO24" s="189"/>
      <c r="IAP24" s="189"/>
      <c r="IAQ24" s="189"/>
      <c r="IAR24" s="189"/>
      <c r="IAS24" s="189"/>
      <c r="IAT24" s="189"/>
      <c r="IAU24" s="189"/>
      <c r="IAV24" s="189"/>
      <c r="IAW24" s="189"/>
      <c r="IAX24" s="189"/>
      <c r="IAY24" s="189"/>
      <c r="IAZ24" s="189"/>
      <c r="IBA24" s="189"/>
      <c r="IBB24" s="189"/>
      <c r="IBC24" s="189"/>
      <c r="IBD24" s="189"/>
      <c r="IBE24" s="189"/>
      <c r="IBF24" s="189"/>
      <c r="IBG24" s="189"/>
      <c r="IBH24" s="189"/>
      <c r="IBI24" s="189"/>
      <c r="IBJ24" s="189"/>
      <c r="IBK24" s="189"/>
      <c r="IBL24" s="189"/>
      <c r="IBM24" s="189"/>
      <c r="IBN24" s="189"/>
      <c r="IBO24" s="189"/>
      <c r="IBP24" s="189"/>
      <c r="IBQ24" s="189"/>
      <c r="IBR24" s="189"/>
      <c r="IBS24" s="189"/>
      <c r="IBT24" s="189"/>
      <c r="IBU24" s="189"/>
      <c r="IBV24" s="189"/>
      <c r="IBW24" s="189"/>
      <c r="IBX24" s="189"/>
      <c r="IBY24" s="189"/>
      <c r="IBZ24" s="189"/>
      <c r="ICA24" s="189"/>
      <c r="ICB24" s="189"/>
      <c r="ICC24" s="189"/>
      <c r="ICD24" s="189"/>
      <c r="ICE24" s="189"/>
      <c r="ICF24" s="189"/>
      <c r="ICG24" s="189"/>
      <c r="ICH24" s="189"/>
      <c r="ICI24" s="189"/>
      <c r="ICJ24" s="189"/>
      <c r="ICK24" s="189"/>
      <c r="ICL24" s="189"/>
      <c r="ICM24" s="189"/>
      <c r="ICN24" s="189"/>
      <c r="ICO24" s="189"/>
      <c r="ICP24" s="189"/>
      <c r="ICQ24" s="189"/>
      <c r="ICR24" s="189"/>
      <c r="ICS24" s="189"/>
      <c r="ICT24" s="189"/>
      <c r="ICU24" s="189"/>
      <c r="ICV24" s="189"/>
      <c r="ICW24" s="189"/>
      <c r="ICX24" s="189"/>
      <c r="ICY24" s="189"/>
      <c r="ICZ24" s="189"/>
      <c r="IDA24" s="189"/>
      <c r="IDB24" s="189"/>
      <c r="IDC24" s="189"/>
      <c r="IDD24" s="189"/>
      <c r="IDE24" s="189"/>
      <c r="IDF24" s="189"/>
      <c r="IDG24" s="189"/>
      <c r="IDH24" s="189"/>
      <c r="IDI24" s="189"/>
      <c r="IDJ24" s="189"/>
      <c r="IDK24" s="189"/>
      <c r="IDL24" s="189"/>
      <c r="IDM24" s="189"/>
      <c r="IDN24" s="189"/>
      <c r="IDO24" s="189"/>
      <c r="IDP24" s="189"/>
      <c r="IDQ24" s="189"/>
      <c r="IDR24" s="189"/>
      <c r="IDS24" s="189"/>
      <c r="IDT24" s="189"/>
      <c r="IDU24" s="189"/>
      <c r="IDV24" s="189"/>
      <c r="IDW24" s="189"/>
      <c r="IDX24" s="189"/>
      <c r="IDY24" s="189"/>
      <c r="IDZ24" s="189"/>
      <c r="IEA24" s="189"/>
      <c r="IEB24" s="189"/>
      <c r="IEC24" s="189"/>
      <c r="IED24" s="189"/>
      <c r="IEE24" s="189"/>
      <c r="IEF24" s="189"/>
      <c r="IEG24" s="189"/>
      <c r="IEH24" s="189"/>
      <c r="IEI24" s="189"/>
      <c r="IEJ24" s="189"/>
      <c r="IEK24" s="189"/>
      <c r="IEL24" s="189"/>
      <c r="IEM24" s="189"/>
      <c r="IEN24" s="189"/>
      <c r="IEO24" s="189"/>
      <c r="IEP24" s="189"/>
      <c r="IEQ24" s="189"/>
      <c r="IER24" s="189"/>
      <c r="IES24" s="189"/>
      <c r="IET24" s="189"/>
      <c r="IEU24" s="189"/>
      <c r="IEV24" s="189"/>
      <c r="IEW24" s="189"/>
      <c r="IEX24" s="189"/>
      <c r="IEY24" s="189"/>
      <c r="IEZ24" s="189"/>
      <c r="IFA24" s="189"/>
      <c r="IFB24" s="189"/>
      <c r="IFC24" s="189"/>
      <c r="IFD24" s="189"/>
      <c r="IFE24" s="189"/>
      <c r="IFF24" s="189"/>
      <c r="IFG24" s="189"/>
      <c r="IFH24" s="189"/>
      <c r="IFI24" s="189"/>
      <c r="IFJ24" s="189"/>
      <c r="IFK24" s="189"/>
      <c r="IFL24" s="189"/>
      <c r="IFM24" s="189"/>
      <c r="IFN24" s="189"/>
      <c r="IFO24" s="189"/>
      <c r="IFP24" s="189"/>
      <c r="IFQ24" s="189"/>
      <c r="IFR24" s="189"/>
      <c r="IFS24" s="189"/>
      <c r="IFT24" s="189"/>
      <c r="IFU24" s="189"/>
      <c r="IFV24" s="189"/>
      <c r="IFW24" s="189"/>
      <c r="IFX24" s="189"/>
      <c r="IFY24" s="189"/>
      <c r="IFZ24" s="189"/>
      <c r="IGA24" s="189"/>
      <c r="IGB24" s="189"/>
      <c r="IGC24" s="189"/>
      <c r="IGD24" s="189"/>
      <c r="IGE24" s="189"/>
      <c r="IGF24" s="189"/>
      <c r="IGG24" s="189"/>
      <c r="IGH24" s="189"/>
      <c r="IGI24" s="189"/>
      <c r="IGJ24" s="189"/>
      <c r="IGK24" s="189"/>
      <c r="IGL24" s="189"/>
      <c r="IGM24" s="189"/>
      <c r="IGN24" s="189"/>
      <c r="IGO24" s="189"/>
      <c r="IGP24" s="189"/>
      <c r="IGQ24" s="189"/>
      <c r="IGR24" s="189"/>
      <c r="IGS24" s="189"/>
      <c r="IGT24" s="189"/>
      <c r="IGU24" s="189"/>
      <c r="IGV24" s="189"/>
      <c r="IGW24" s="189"/>
      <c r="IGX24" s="189"/>
      <c r="IGY24" s="189"/>
      <c r="IGZ24" s="189"/>
      <c r="IHA24" s="189"/>
      <c r="IHB24" s="189"/>
      <c r="IHC24" s="189"/>
      <c r="IHD24" s="189"/>
      <c r="IHE24" s="189"/>
      <c r="IHF24" s="189"/>
      <c r="IHG24" s="189"/>
      <c r="IHH24" s="189"/>
      <c r="IHI24" s="189"/>
      <c r="IHJ24" s="189"/>
      <c r="IHK24" s="189"/>
      <c r="IHL24" s="189"/>
      <c r="IHM24" s="189"/>
      <c r="IHN24" s="189"/>
      <c r="IHO24" s="189"/>
      <c r="IHP24" s="189"/>
      <c r="IHQ24" s="189"/>
      <c r="IHR24" s="189"/>
      <c r="IHS24" s="189"/>
      <c r="IHT24" s="189"/>
      <c r="IHU24" s="189"/>
      <c r="IHV24" s="189"/>
      <c r="IHW24" s="189"/>
      <c r="IHX24" s="189"/>
      <c r="IHY24" s="189"/>
      <c r="IHZ24" s="189"/>
      <c r="IIA24" s="189"/>
      <c r="IIB24" s="189"/>
      <c r="IIC24" s="189"/>
      <c r="IID24" s="189"/>
      <c r="IIE24" s="189"/>
      <c r="IIF24" s="189"/>
      <c r="IIG24" s="189"/>
      <c r="IIH24" s="189"/>
      <c r="III24" s="189"/>
      <c r="IIJ24" s="189"/>
      <c r="IIK24" s="189"/>
      <c r="IIL24" s="189"/>
      <c r="IIM24" s="189"/>
      <c r="IIN24" s="189"/>
      <c r="IIO24" s="189"/>
      <c r="IIP24" s="189"/>
      <c r="IIQ24" s="189"/>
      <c r="IIR24" s="189"/>
      <c r="IIS24" s="189"/>
      <c r="IIT24" s="189"/>
      <c r="IIU24" s="189"/>
      <c r="IIV24" s="189"/>
      <c r="IIW24" s="189"/>
      <c r="IIX24" s="189"/>
      <c r="IIY24" s="189"/>
      <c r="IIZ24" s="189"/>
      <c r="IJA24" s="189"/>
      <c r="IJB24" s="189"/>
      <c r="IJC24" s="189"/>
      <c r="IJD24" s="189"/>
      <c r="IJE24" s="189"/>
      <c r="IJF24" s="189"/>
      <c r="IJG24" s="189"/>
      <c r="IJH24" s="189"/>
      <c r="IJI24" s="189"/>
      <c r="IJJ24" s="189"/>
      <c r="IJK24" s="189"/>
      <c r="IJL24" s="189"/>
      <c r="IJM24" s="189"/>
      <c r="IJN24" s="189"/>
      <c r="IJO24" s="189"/>
      <c r="IJP24" s="189"/>
      <c r="IJQ24" s="189"/>
      <c r="IJR24" s="189"/>
      <c r="IJS24" s="189"/>
      <c r="IJT24" s="189"/>
      <c r="IJU24" s="189"/>
      <c r="IJV24" s="189"/>
      <c r="IJW24" s="189"/>
      <c r="IJX24" s="189"/>
      <c r="IJY24" s="189"/>
      <c r="IJZ24" s="189"/>
      <c r="IKA24" s="189"/>
      <c r="IKB24" s="189"/>
      <c r="IKC24" s="189"/>
      <c r="IKD24" s="189"/>
      <c r="IKE24" s="189"/>
      <c r="IKF24" s="189"/>
      <c r="IKG24" s="189"/>
      <c r="IKH24" s="189"/>
      <c r="IKI24" s="189"/>
      <c r="IKJ24" s="189"/>
      <c r="IKK24" s="189"/>
      <c r="IKL24" s="189"/>
      <c r="IKM24" s="189"/>
      <c r="IKN24" s="189"/>
      <c r="IKO24" s="189"/>
      <c r="IKP24" s="189"/>
      <c r="IKQ24" s="189"/>
      <c r="IKR24" s="189"/>
      <c r="IKS24" s="189"/>
      <c r="IKT24" s="189"/>
      <c r="IKU24" s="189"/>
      <c r="IKV24" s="189"/>
      <c r="IKW24" s="189"/>
      <c r="IKX24" s="189"/>
      <c r="IKY24" s="189"/>
      <c r="IKZ24" s="189"/>
      <c r="ILA24" s="189"/>
      <c r="ILB24" s="189"/>
      <c r="ILC24" s="189"/>
      <c r="ILD24" s="189"/>
      <c r="ILE24" s="189"/>
      <c r="ILF24" s="189"/>
      <c r="ILG24" s="189"/>
      <c r="ILH24" s="189"/>
      <c r="ILI24" s="189"/>
      <c r="ILJ24" s="189"/>
      <c r="ILK24" s="189"/>
      <c r="ILL24" s="189"/>
      <c r="ILM24" s="189"/>
      <c r="ILN24" s="189"/>
      <c r="ILO24" s="189"/>
      <c r="ILP24" s="189"/>
      <c r="ILQ24" s="189"/>
      <c r="ILR24" s="189"/>
      <c r="ILS24" s="189"/>
      <c r="ILT24" s="189"/>
      <c r="ILU24" s="189"/>
      <c r="ILV24" s="189"/>
      <c r="ILW24" s="189"/>
      <c r="ILX24" s="189"/>
      <c r="ILY24" s="189"/>
      <c r="ILZ24" s="189"/>
      <c r="IMA24" s="189"/>
      <c r="IMB24" s="189"/>
      <c r="IMC24" s="189"/>
      <c r="IMD24" s="189"/>
      <c r="IME24" s="189"/>
      <c r="IMF24" s="189"/>
      <c r="IMG24" s="189"/>
      <c r="IMH24" s="189"/>
      <c r="IMI24" s="189"/>
      <c r="IMJ24" s="189"/>
      <c r="IMK24" s="189"/>
      <c r="IML24" s="189"/>
      <c r="IMM24" s="189"/>
      <c r="IMN24" s="189"/>
      <c r="IMO24" s="189"/>
      <c r="IMP24" s="189"/>
      <c r="IMQ24" s="189"/>
      <c r="IMR24" s="189"/>
      <c r="IMS24" s="189"/>
      <c r="IMT24" s="189"/>
      <c r="IMU24" s="189"/>
      <c r="IMV24" s="189"/>
      <c r="IMW24" s="189"/>
      <c r="IMX24" s="189"/>
      <c r="IMY24" s="189"/>
      <c r="IMZ24" s="189"/>
      <c r="INA24" s="189"/>
      <c r="INB24" s="189"/>
      <c r="INC24" s="189"/>
      <c r="IND24" s="189"/>
      <c r="INE24" s="189"/>
      <c r="INF24" s="189"/>
      <c r="ING24" s="189"/>
      <c r="INH24" s="189"/>
      <c r="INI24" s="189"/>
      <c r="INJ24" s="189"/>
      <c r="INK24" s="189"/>
      <c r="INL24" s="189"/>
      <c r="INM24" s="189"/>
      <c r="INN24" s="189"/>
      <c r="INO24" s="189"/>
      <c r="INP24" s="189"/>
      <c r="INQ24" s="189"/>
      <c r="INR24" s="189"/>
      <c r="INS24" s="189"/>
      <c r="INT24" s="189"/>
      <c r="INU24" s="189"/>
      <c r="INV24" s="189"/>
      <c r="INW24" s="189"/>
      <c r="INX24" s="189"/>
      <c r="INY24" s="189"/>
      <c r="INZ24" s="189"/>
      <c r="IOA24" s="189"/>
      <c r="IOB24" s="189"/>
      <c r="IOC24" s="189"/>
      <c r="IOD24" s="189"/>
      <c r="IOE24" s="189"/>
      <c r="IOF24" s="189"/>
      <c r="IOG24" s="189"/>
      <c r="IOH24" s="189"/>
      <c r="IOI24" s="189"/>
      <c r="IOJ24" s="189"/>
      <c r="IOK24" s="189"/>
      <c r="IOL24" s="189"/>
      <c r="IOM24" s="189"/>
      <c r="ION24" s="189"/>
      <c r="IOO24" s="189"/>
      <c r="IOP24" s="189"/>
      <c r="IOQ24" s="189"/>
      <c r="IOR24" s="189"/>
      <c r="IOS24" s="189"/>
      <c r="IOT24" s="189"/>
      <c r="IOU24" s="189"/>
      <c r="IOV24" s="189"/>
      <c r="IOW24" s="189"/>
      <c r="IOX24" s="189"/>
      <c r="IOY24" s="189"/>
      <c r="IOZ24" s="189"/>
      <c r="IPA24" s="189"/>
      <c r="IPB24" s="189"/>
      <c r="IPC24" s="189"/>
      <c r="IPD24" s="189"/>
      <c r="IPE24" s="189"/>
      <c r="IPF24" s="189"/>
      <c r="IPG24" s="189"/>
      <c r="IPH24" s="189"/>
      <c r="IPI24" s="189"/>
      <c r="IPJ24" s="189"/>
      <c r="IPK24" s="189"/>
      <c r="IPL24" s="189"/>
      <c r="IPM24" s="189"/>
      <c r="IPN24" s="189"/>
      <c r="IPO24" s="189"/>
      <c r="IPP24" s="189"/>
      <c r="IPQ24" s="189"/>
      <c r="IPR24" s="189"/>
      <c r="IPS24" s="189"/>
      <c r="IPT24" s="189"/>
      <c r="IPU24" s="189"/>
      <c r="IPV24" s="189"/>
      <c r="IPW24" s="189"/>
      <c r="IPX24" s="189"/>
      <c r="IPY24" s="189"/>
      <c r="IPZ24" s="189"/>
      <c r="IQA24" s="189"/>
      <c r="IQB24" s="189"/>
      <c r="IQC24" s="189"/>
      <c r="IQD24" s="189"/>
      <c r="IQE24" s="189"/>
      <c r="IQF24" s="189"/>
      <c r="IQG24" s="189"/>
      <c r="IQH24" s="189"/>
      <c r="IQI24" s="189"/>
      <c r="IQJ24" s="189"/>
      <c r="IQK24" s="189"/>
      <c r="IQL24" s="189"/>
      <c r="IQM24" s="189"/>
      <c r="IQN24" s="189"/>
      <c r="IQO24" s="189"/>
      <c r="IQP24" s="189"/>
      <c r="IQQ24" s="189"/>
      <c r="IQR24" s="189"/>
      <c r="IQS24" s="189"/>
      <c r="IQT24" s="189"/>
      <c r="IQU24" s="189"/>
      <c r="IQV24" s="189"/>
      <c r="IQW24" s="189"/>
      <c r="IQX24" s="189"/>
      <c r="IQY24" s="189"/>
      <c r="IQZ24" s="189"/>
      <c r="IRA24" s="189"/>
      <c r="IRB24" s="189"/>
      <c r="IRC24" s="189"/>
      <c r="IRD24" s="189"/>
      <c r="IRE24" s="189"/>
      <c r="IRF24" s="189"/>
      <c r="IRG24" s="189"/>
      <c r="IRH24" s="189"/>
      <c r="IRI24" s="189"/>
      <c r="IRJ24" s="189"/>
      <c r="IRK24" s="189"/>
      <c r="IRL24" s="189"/>
      <c r="IRM24" s="189"/>
      <c r="IRN24" s="189"/>
      <c r="IRO24" s="189"/>
      <c r="IRP24" s="189"/>
      <c r="IRQ24" s="189"/>
      <c r="IRR24" s="189"/>
      <c r="IRS24" s="189"/>
      <c r="IRT24" s="189"/>
      <c r="IRU24" s="189"/>
      <c r="IRV24" s="189"/>
      <c r="IRW24" s="189"/>
      <c r="IRX24" s="189"/>
      <c r="IRY24" s="189"/>
      <c r="IRZ24" s="189"/>
      <c r="ISA24" s="189"/>
      <c r="ISB24" s="189"/>
      <c r="ISC24" s="189"/>
      <c r="ISD24" s="189"/>
      <c r="ISE24" s="189"/>
      <c r="ISF24" s="189"/>
      <c r="ISG24" s="189"/>
      <c r="ISH24" s="189"/>
      <c r="ISI24" s="189"/>
      <c r="ISJ24" s="189"/>
      <c r="ISK24" s="189"/>
      <c r="ISL24" s="189"/>
      <c r="ISM24" s="189"/>
      <c r="ISN24" s="189"/>
      <c r="ISO24" s="189"/>
      <c r="ISP24" s="189"/>
      <c r="ISQ24" s="189"/>
      <c r="ISR24" s="189"/>
      <c r="ISS24" s="189"/>
      <c r="IST24" s="189"/>
      <c r="ISU24" s="189"/>
      <c r="ISV24" s="189"/>
      <c r="ISW24" s="189"/>
      <c r="ISX24" s="189"/>
      <c r="ISY24" s="189"/>
      <c r="ISZ24" s="189"/>
      <c r="ITA24" s="189"/>
      <c r="ITB24" s="189"/>
      <c r="ITC24" s="189"/>
      <c r="ITD24" s="189"/>
      <c r="ITE24" s="189"/>
      <c r="ITF24" s="189"/>
      <c r="ITG24" s="189"/>
      <c r="ITH24" s="189"/>
      <c r="ITI24" s="189"/>
      <c r="ITJ24" s="189"/>
      <c r="ITK24" s="189"/>
      <c r="ITL24" s="189"/>
      <c r="ITM24" s="189"/>
      <c r="ITN24" s="189"/>
      <c r="ITO24" s="189"/>
      <c r="ITP24" s="189"/>
      <c r="ITQ24" s="189"/>
      <c r="ITR24" s="189"/>
      <c r="ITS24" s="189"/>
      <c r="ITT24" s="189"/>
      <c r="ITU24" s="189"/>
      <c r="ITV24" s="189"/>
      <c r="ITW24" s="189"/>
      <c r="ITX24" s="189"/>
      <c r="ITY24" s="189"/>
      <c r="ITZ24" s="189"/>
      <c r="IUA24" s="189"/>
      <c r="IUB24" s="189"/>
      <c r="IUC24" s="189"/>
      <c r="IUD24" s="189"/>
      <c r="IUE24" s="189"/>
      <c r="IUF24" s="189"/>
      <c r="IUG24" s="189"/>
      <c r="IUH24" s="189"/>
      <c r="IUI24" s="189"/>
      <c r="IUJ24" s="189"/>
      <c r="IUK24" s="189"/>
      <c r="IUL24" s="189"/>
      <c r="IUM24" s="189"/>
      <c r="IUN24" s="189"/>
      <c r="IUO24" s="189"/>
      <c r="IUP24" s="189"/>
      <c r="IUQ24" s="189"/>
      <c r="IUR24" s="189"/>
      <c r="IUS24" s="189"/>
      <c r="IUT24" s="189"/>
      <c r="IUU24" s="189"/>
      <c r="IUV24" s="189"/>
      <c r="IUW24" s="189"/>
      <c r="IUX24" s="189"/>
      <c r="IUY24" s="189"/>
      <c r="IUZ24" s="189"/>
      <c r="IVA24" s="189"/>
      <c r="IVB24" s="189"/>
      <c r="IVC24" s="189"/>
      <c r="IVD24" s="189"/>
      <c r="IVE24" s="189"/>
      <c r="IVF24" s="189"/>
      <c r="IVG24" s="189"/>
      <c r="IVH24" s="189"/>
      <c r="IVI24" s="189"/>
      <c r="IVJ24" s="189"/>
      <c r="IVK24" s="189"/>
      <c r="IVL24" s="189"/>
      <c r="IVM24" s="189"/>
      <c r="IVN24" s="189"/>
      <c r="IVO24" s="189"/>
      <c r="IVP24" s="189"/>
      <c r="IVQ24" s="189"/>
      <c r="IVR24" s="189"/>
      <c r="IVS24" s="189"/>
      <c r="IVT24" s="189"/>
      <c r="IVU24" s="189"/>
      <c r="IVV24" s="189"/>
      <c r="IVW24" s="189"/>
      <c r="IVX24" s="189"/>
      <c r="IVY24" s="189"/>
      <c r="IVZ24" s="189"/>
      <c r="IWA24" s="189"/>
      <c r="IWB24" s="189"/>
      <c r="IWC24" s="189"/>
      <c r="IWD24" s="189"/>
      <c r="IWE24" s="189"/>
      <c r="IWF24" s="189"/>
      <c r="IWG24" s="189"/>
      <c r="IWH24" s="189"/>
      <c r="IWI24" s="189"/>
      <c r="IWJ24" s="189"/>
      <c r="IWK24" s="189"/>
      <c r="IWL24" s="189"/>
      <c r="IWM24" s="189"/>
      <c r="IWN24" s="189"/>
      <c r="IWO24" s="189"/>
      <c r="IWP24" s="189"/>
      <c r="IWQ24" s="189"/>
      <c r="IWR24" s="189"/>
      <c r="IWS24" s="189"/>
      <c r="IWT24" s="189"/>
      <c r="IWU24" s="189"/>
      <c r="IWV24" s="189"/>
      <c r="IWW24" s="189"/>
      <c r="IWX24" s="189"/>
      <c r="IWY24" s="189"/>
      <c r="IWZ24" s="189"/>
      <c r="IXA24" s="189"/>
      <c r="IXB24" s="189"/>
      <c r="IXC24" s="189"/>
      <c r="IXD24" s="189"/>
      <c r="IXE24" s="189"/>
      <c r="IXF24" s="189"/>
      <c r="IXG24" s="189"/>
      <c r="IXH24" s="189"/>
      <c r="IXI24" s="189"/>
      <c r="IXJ24" s="189"/>
      <c r="IXK24" s="189"/>
      <c r="IXL24" s="189"/>
      <c r="IXM24" s="189"/>
      <c r="IXN24" s="189"/>
      <c r="IXO24" s="189"/>
      <c r="IXP24" s="189"/>
      <c r="IXQ24" s="189"/>
      <c r="IXR24" s="189"/>
      <c r="IXS24" s="189"/>
      <c r="IXT24" s="189"/>
      <c r="IXU24" s="189"/>
      <c r="IXV24" s="189"/>
      <c r="IXW24" s="189"/>
      <c r="IXX24" s="189"/>
      <c r="IXY24" s="189"/>
      <c r="IXZ24" s="189"/>
      <c r="IYA24" s="189"/>
      <c r="IYB24" s="189"/>
      <c r="IYC24" s="189"/>
      <c r="IYD24" s="189"/>
      <c r="IYE24" s="189"/>
      <c r="IYF24" s="189"/>
      <c r="IYG24" s="189"/>
      <c r="IYH24" s="189"/>
      <c r="IYI24" s="189"/>
      <c r="IYJ24" s="189"/>
      <c r="IYK24" s="189"/>
      <c r="IYL24" s="189"/>
      <c r="IYM24" s="189"/>
      <c r="IYN24" s="189"/>
      <c r="IYO24" s="189"/>
      <c r="IYP24" s="189"/>
      <c r="IYQ24" s="189"/>
      <c r="IYR24" s="189"/>
      <c r="IYS24" s="189"/>
      <c r="IYT24" s="189"/>
      <c r="IYU24" s="189"/>
      <c r="IYV24" s="189"/>
      <c r="IYW24" s="189"/>
      <c r="IYX24" s="189"/>
      <c r="IYY24" s="189"/>
      <c r="IYZ24" s="189"/>
      <c r="IZA24" s="189"/>
      <c r="IZB24" s="189"/>
      <c r="IZC24" s="189"/>
      <c r="IZD24" s="189"/>
      <c r="IZE24" s="189"/>
      <c r="IZF24" s="189"/>
      <c r="IZG24" s="189"/>
      <c r="IZH24" s="189"/>
      <c r="IZI24" s="189"/>
      <c r="IZJ24" s="189"/>
      <c r="IZK24" s="189"/>
      <c r="IZL24" s="189"/>
      <c r="IZM24" s="189"/>
      <c r="IZN24" s="189"/>
      <c r="IZO24" s="189"/>
      <c r="IZP24" s="189"/>
      <c r="IZQ24" s="189"/>
      <c r="IZR24" s="189"/>
      <c r="IZS24" s="189"/>
      <c r="IZT24" s="189"/>
      <c r="IZU24" s="189"/>
      <c r="IZV24" s="189"/>
      <c r="IZW24" s="189"/>
      <c r="IZX24" s="189"/>
      <c r="IZY24" s="189"/>
      <c r="IZZ24" s="189"/>
      <c r="JAA24" s="189"/>
      <c r="JAB24" s="189"/>
      <c r="JAC24" s="189"/>
      <c r="JAD24" s="189"/>
      <c r="JAE24" s="189"/>
      <c r="JAF24" s="189"/>
      <c r="JAG24" s="189"/>
      <c r="JAH24" s="189"/>
      <c r="JAI24" s="189"/>
      <c r="JAJ24" s="189"/>
      <c r="JAK24" s="189"/>
      <c r="JAL24" s="189"/>
      <c r="JAM24" s="189"/>
      <c r="JAN24" s="189"/>
      <c r="JAO24" s="189"/>
      <c r="JAP24" s="189"/>
      <c r="JAQ24" s="189"/>
      <c r="JAR24" s="189"/>
      <c r="JAS24" s="189"/>
      <c r="JAT24" s="189"/>
      <c r="JAU24" s="189"/>
      <c r="JAV24" s="189"/>
      <c r="JAW24" s="189"/>
      <c r="JAX24" s="189"/>
      <c r="JAY24" s="189"/>
      <c r="JAZ24" s="189"/>
      <c r="JBA24" s="189"/>
      <c r="JBB24" s="189"/>
      <c r="JBC24" s="189"/>
      <c r="JBD24" s="189"/>
      <c r="JBE24" s="189"/>
      <c r="JBF24" s="189"/>
      <c r="JBG24" s="189"/>
      <c r="JBH24" s="189"/>
      <c r="JBI24" s="189"/>
      <c r="JBJ24" s="189"/>
      <c r="JBK24" s="189"/>
      <c r="JBL24" s="189"/>
      <c r="JBM24" s="189"/>
      <c r="JBN24" s="189"/>
      <c r="JBO24" s="189"/>
      <c r="JBP24" s="189"/>
      <c r="JBQ24" s="189"/>
      <c r="JBR24" s="189"/>
      <c r="JBS24" s="189"/>
      <c r="JBT24" s="189"/>
      <c r="JBU24" s="189"/>
      <c r="JBV24" s="189"/>
      <c r="JBW24" s="189"/>
      <c r="JBX24" s="189"/>
      <c r="JBY24" s="189"/>
      <c r="JBZ24" s="189"/>
      <c r="JCA24" s="189"/>
      <c r="JCB24" s="189"/>
      <c r="JCC24" s="189"/>
      <c r="JCD24" s="189"/>
      <c r="JCE24" s="189"/>
      <c r="JCF24" s="189"/>
      <c r="JCG24" s="189"/>
      <c r="JCH24" s="189"/>
      <c r="JCI24" s="189"/>
      <c r="JCJ24" s="189"/>
      <c r="JCK24" s="189"/>
      <c r="JCL24" s="189"/>
      <c r="JCM24" s="189"/>
      <c r="JCN24" s="189"/>
      <c r="JCO24" s="189"/>
      <c r="JCP24" s="189"/>
      <c r="JCQ24" s="189"/>
      <c r="JCR24" s="189"/>
      <c r="JCS24" s="189"/>
      <c r="JCT24" s="189"/>
      <c r="JCU24" s="189"/>
      <c r="JCV24" s="189"/>
      <c r="JCW24" s="189"/>
      <c r="JCX24" s="189"/>
      <c r="JCY24" s="189"/>
      <c r="JCZ24" s="189"/>
      <c r="JDA24" s="189"/>
      <c r="JDB24" s="189"/>
      <c r="JDC24" s="189"/>
      <c r="JDD24" s="189"/>
      <c r="JDE24" s="189"/>
      <c r="JDF24" s="189"/>
      <c r="JDG24" s="189"/>
      <c r="JDH24" s="189"/>
      <c r="JDI24" s="189"/>
      <c r="JDJ24" s="189"/>
      <c r="JDK24" s="189"/>
      <c r="JDL24" s="189"/>
      <c r="JDM24" s="189"/>
      <c r="JDN24" s="189"/>
      <c r="JDO24" s="189"/>
      <c r="JDP24" s="189"/>
      <c r="JDQ24" s="189"/>
      <c r="JDR24" s="189"/>
      <c r="JDS24" s="189"/>
      <c r="JDT24" s="189"/>
      <c r="JDU24" s="189"/>
      <c r="JDV24" s="189"/>
      <c r="JDW24" s="189"/>
      <c r="JDX24" s="189"/>
      <c r="JDY24" s="189"/>
      <c r="JDZ24" s="189"/>
      <c r="JEA24" s="189"/>
      <c r="JEB24" s="189"/>
      <c r="JEC24" s="189"/>
      <c r="JED24" s="189"/>
      <c r="JEE24" s="189"/>
      <c r="JEF24" s="189"/>
      <c r="JEG24" s="189"/>
      <c r="JEH24" s="189"/>
      <c r="JEI24" s="189"/>
      <c r="JEJ24" s="189"/>
      <c r="JEK24" s="189"/>
      <c r="JEL24" s="189"/>
      <c r="JEM24" s="189"/>
      <c r="JEN24" s="189"/>
      <c r="JEO24" s="189"/>
      <c r="JEP24" s="189"/>
      <c r="JEQ24" s="189"/>
      <c r="JER24" s="189"/>
      <c r="JES24" s="189"/>
      <c r="JET24" s="189"/>
      <c r="JEU24" s="189"/>
      <c r="JEV24" s="189"/>
      <c r="JEW24" s="189"/>
      <c r="JEX24" s="189"/>
      <c r="JEY24" s="189"/>
      <c r="JEZ24" s="189"/>
      <c r="JFA24" s="189"/>
      <c r="JFB24" s="189"/>
      <c r="JFC24" s="189"/>
      <c r="JFD24" s="189"/>
      <c r="JFE24" s="189"/>
      <c r="JFF24" s="189"/>
      <c r="JFG24" s="189"/>
      <c r="JFH24" s="189"/>
      <c r="JFI24" s="189"/>
      <c r="JFJ24" s="189"/>
      <c r="JFK24" s="189"/>
      <c r="JFL24" s="189"/>
      <c r="JFM24" s="189"/>
      <c r="JFN24" s="189"/>
      <c r="JFO24" s="189"/>
      <c r="JFP24" s="189"/>
      <c r="JFQ24" s="189"/>
      <c r="JFR24" s="189"/>
      <c r="JFS24" s="189"/>
      <c r="JFT24" s="189"/>
      <c r="JFU24" s="189"/>
      <c r="JFV24" s="189"/>
      <c r="JFW24" s="189"/>
      <c r="JFX24" s="189"/>
      <c r="JFY24" s="189"/>
      <c r="JFZ24" s="189"/>
      <c r="JGA24" s="189"/>
      <c r="JGB24" s="189"/>
      <c r="JGC24" s="189"/>
      <c r="JGD24" s="189"/>
      <c r="JGE24" s="189"/>
      <c r="JGF24" s="189"/>
      <c r="JGG24" s="189"/>
      <c r="JGH24" s="189"/>
      <c r="JGI24" s="189"/>
      <c r="JGJ24" s="189"/>
      <c r="JGK24" s="189"/>
      <c r="JGL24" s="189"/>
      <c r="JGM24" s="189"/>
      <c r="JGN24" s="189"/>
      <c r="JGO24" s="189"/>
      <c r="JGP24" s="189"/>
      <c r="JGQ24" s="189"/>
      <c r="JGR24" s="189"/>
      <c r="JGS24" s="189"/>
      <c r="JGT24" s="189"/>
      <c r="JGU24" s="189"/>
      <c r="JGV24" s="189"/>
      <c r="JGW24" s="189"/>
      <c r="JGX24" s="189"/>
      <c r="JGY24" s="189"/>
      <c r="JGZ24" s="189"/>
      <c r="JHA24" s="189"/>
      <c r="JHB24" s="189"/>
      <c r="JHC24" s="189"/>
      <c r="JHD24" s="189"/>
      <c r="JHE24" s="189"/>
      <c r="JHF24" s="189"/>
      <c r="JHG24" s="189"/>
      <c r="JHH24" s="189"/>
      <c r="JHI24" s="189"/>
      <c r="JHJ24" s="189"/>
      <c r="JHK24" s="189"/>
      <c r="JHL24" s="189"/>
      <c r="JHM24" s="189"/>
      <c r="JHN24" s="189"/>
      <c r="JHO24" s="189"/>
      <c r="JHP24" s="189"/>
      <c r="JHQ24" s="189"/>
      <c r="JHR24" s="189"/>
      <c r="JHS24" s="189"/>
      <c r="JHT24" s="189"/>
      <c r="JHU24" s="189"/>
      <c r="JHV24" s="189"/>
      <c r="JHW24" s="189"/>
      <c r="JHX24" s="189"/>
      <c r="JHY24" s="189"/>
      <c r="JHZ24" s="189"/>
      <c r="JIA24" s="189"/>
      <c r="JIB24" s="189"/>
      <c r="JIC24" s="189"/>
      <c r="JID24" s="189"/>
      <c r="JIE24" s="189"/>
      <c r="JIF24" s="189"/>
      <c r="JIG24" s="189"/>
      <c r="JIH24" s="189"/>
      <c r="JII24" s="189"/>
      <c r="JIJ24" s="189"/>
      <c r="JIK24" s="189"/>
      <c r="JIL24" s="189"/>
      <c r="JIM24" s="189"/>
      <c r="JIN24" s="189"/>
      <c r="JIO24" s="189"/>
      <c r="JIP24" s="189"/>
      <c r="JIQ24" s="189"/>
      <c r="JIR24" s="189"/>
      <c r="JIS24" s="189"/>
      <c r="JIT24" s="189"/>
      <c r="JIU24" s="189"/>
      <c r="JIV24" s="189"/>
      <c r="JIW24" s="189"/>
      <c r="JIX24" s="189"/>
      <c r="JIY24" s="189"/>
      <c r="JIZ24" s="189"/>
      <c r="JJA24" s="189"/>
      <c r="JJB24" s="189"/>
      <c r="JJC24" s="189"/>
      <c r="JJD24" s="189"/>
      <c r="JJE24" s="189"/>
      <c r="JJF24" s="189"/>
      <c r="JJG24" s="189"/>
      <c r="JJH24" s="189"/>
      <c r="JJI24" s="189"/>
      <c r="JJJ24" s="189"/>
      <c r="JJK24" s="189"/>
      <c r="JJL24" s="189"/>
      <c r="JJM24" s="189"/>
      <c r="JJN24" s="189"/>
      <c r="JJO24" s="189"/>
      <c r="JJP24" s="189"/>
      <c r="JJQ24" s="189"/>
      <c r="JJR24" s="189"/>
      <c r="JJS24" s="189"/>
      <c r="JJT24" s="189"/>
      <c r="JJU24" s="189"/>
      <c r="JJV24" s="189"/>
      <c r="JJW24" s="189"/>
      <c r="JJX24" s="189"/>
      <c r="JJY24" s="189"/>
      <c r="JJZ24" s="189"/>
      <c r="JKA24" s="189"/>
      <c r="JKB24" s="189"/>
      <c r="JKC24" s="189"/>
      <c r="JKD24" s="189"/>
      <c r="JKE24" s="189"/>
      <c r="JKF24" s="189"/>
      <c r="JKG24" s="189"/>
      <c r="JKH24" s="189"/>
      <c r="JKI24" s="189"/>
      <c r="JKJ24" s="189"/>
      <c r="JKK24" s="189"/>
      <c r="JKL24" s="189"/>
      <c r="JKM24" s="189"/>
      <c r="JKN24" s="189"/>
      <c r="JKO24" s="189"/>
      <c r="JKP24" s="189"/>
      <c r="JKQ24" s="189"/>
      <c r="JKR24" s="189"/>
      <c r="JKS24" s="189"/>
      <c r="JKT24" s="189"/>
      <c r="JKU24" s="189"/>
      <c r="JKV24" s="189"/>
      <c r="JKW24" s="189"/>
      <c r="JKX24" s="189"/>
      <c r="JKY24" s="189"/>
      <c r="JKZ24" s="189"/>
      <c r="JLA24" s="189"/>
      <c r="JLB24" s="189"/>
      <c r="JLC24" s="189"/>
      <c r="JLD24" s="189"/>
      <c r="JLE24" s="189"/>
      <c r="JLF24" s="189"/>
      <c r="JLG24" s="189"/>
      <c r="JLH24" s="189"/>
      <c r="JLI24" s="189"/>
      <c r="JLJ24" s="189"/>
      <c r="JLK24" s="189"/>
      <c r="JLL24" s="189"/>
      <c r="JLM24" s="189"/>
      <c r="JLN24" s="189"/>
      <c r="JLO24" s="189"/>
      <c r="JLP24" s="189"/>
      <c r="JLQ24" s="189"/>
      <c r="JLR24" s="189"/>
      <c r="JLS24" s="189"/>
      <c r="JLT24" s="189"/>
      <c r="JLU24" s="189"/>
      <c r="JLV24" s="189"/>
      <c r="JLW24" s="189"/>
      <c r="JLX24" s="189"/>
      <c r="JLY24" s="189"/>
      <c r="JLZ24" s="189"/>
      <c r="JMA24" s="189"/>
      <c r="JMB24" s="189"/>
      <c r="JMC24" s="189"/>
      <c r="JMD24" s="189"/>
      <c r="JME24" s="189"/>
      <c r="JMF24" s="189"/>
      <c r="JMG24" s="189"/>
      <c r="JMH24" s="189"/>
      <c r="JMI24" s="189"/>
      <c r="JMJ24" s="189"/>
      <c r="JMK24" s="189"/>
      <c r="JML24" s="189"/>
      <c r="JMM24" s="189"/>
      <c r="JMN24" s="189"/>
      <c r="JMO24" s="189"/>
      <c r="JMP24" s="189"/>
      <c r="JMQ24" s="189"/>
      <c r="JMR24" s="189"/>
      <c r="JMS24" s="189"/>
      <c r="JMT24" s="189"/>
      <c r="JMU24" s="189"/>
      <c r="JMV24" s="189"/>
      <c r="JMW24" s="189"/>
      <c r="JMX24" s="189"/>
      <c r="JMY24" s="189"/>
      <c r="JMZ24" s="189"/>
      <c r="JNA24" s="189"/>
      <c r="JNB24" s="189"/>
      <c r="JNC24" s="189"/>
      <c r="JND24" s="189"/>
      <c r="JNE24" s="189"/>
      <c r="JNF24" s="189"/>
      <c r="JNG24" s="189"/>
      <c r="JNH24" s="189"/>
      <c r="JNI24" s="189"/>
      <c r="JNJ24" s="189"/>
      <c r="JNK24" s="189"/>
      <c r="JNL24" s="189"/>
      <c r="JNM24" s="189"/>
      <c r="JNN24" s="189"/>
      <c r="JNO24" s="189"/>
      <c r="JNP24" s="189"/>
      <c r="JNQ24" s="189"/>
      <c r="JNR24" s="189"/>
      <c r="JNS24" s="189"/>
      <c r="JNT24" s="189"/>
      <c r="JNU24" s="189"/>
      <c r="JNV24" s="189"/>
      <c r="JNW24" s="189"/>
      <c r="JNX24" s="189"/>
      <c r="JNY24" s="189"/>
      <c r="JNZ24" s="189"/>
      <c r="JOA24" s="189"/>
      <c r="JOB24" s="189"/>
      <c r="JOC24" s="189"/>
      <c r="JOD24" s="189"/>
      <c r="JOE24" s="189"/>
      <c r="JOF24" s="189"/>
      <c r="JOG24" s="189"/>
      <c r="JOH24" s="189"/>
      <c r="JOI24" s="189"/>
      <c r="JOJ24" s="189"/>
      <c r="JOK24" s="189"/>
      <c r="JOL24" s="189"/>
      <c r="JOM24" s="189"/>
      <c r="JON24" s="189"/>
      <c r="JOO24" s="189"/>
      <c r="JOP24" s="189"/>
      <c r="JOQ24" s="189"/>
      <c r="JOR24" s="189"/>
      <c r="JOS24" s="189"/>
      <c r="JOT24" s="189"/>
      <c r="JOU24" s="189"/>
      <c r="JOV24" s="189"/>
      <c r="JOW24" s="189"/>
      <c r="JOX24" s="189"/>
      <c r="JOY24" s="189"/>
      <c r="JOZ24" s="189"/>
      <c r="JPA24" s="189"/>
      <c r="JPB24" s="189"/>
      <c r="JPC24" s="189"/>
      <c r="JPD24" s="189"/>
      <c r="JPE24" s="189"/>
      <c r="JPF24" s="189"/>
      <c r="JPG24" s="189"/>
      <c r="JPH24" s="189"/>
      <c r="JPI24" s="189"/>
      <c r="JPJ24" s="189"/>
      <c r="JPK24" s="189"/>
      <c r="JPL24" s="189"/>
      <c r="JPM24" s="189"/>
      <c r="JPN24" s="189"/>
      <c r="JPO24" s="189"/>
      <c r="JPP24" s="189"/>
      <c r="JPQ24" s="189"/>
      <c r="JPR24" s="189"/>
      <c r="JPS24" s="189"/>
      <c r="JPT24" s="189"/>
      <c r="JPU24" s="189"/>
      <c r="JPV24" s="189"/>
      <c r="JPW24" s="189"/>
      <c r="JPX24" s="189"/>
      <c r="JPY24" s="189"/>
      <c r="JPZ24" s="189"/>
      <c r="JQA24" s="189"/>
      <c r="JQB24" s="189"/>
      <c r="JQC24" s="189"/>
      <c r="JQD24" s="189"/>
      <c r="JQE24" s="189"/>
      <c r="JQF24" s="189"/>
      <c r="JQG24" s="189"/>
      <c r="JQH24" s="189"/>
      <c r="JQI24" s="189"/>
      <c r="JQJ24" s="189"/>
      <c r="JQK24" s="189"/>
      <c r="JQL24" s="189"/>
      <c r="JQM24" s="189"/>
      <c r="JQN24" s="189"/>
      <c r="JQO24" s="189"/>
      <c r="JQP24" s="189"/>
      <c r="JQQ24" s="189"/>
      <c r="JQR24" s="189"/>
      <c r="JQS24" s="189"/>
      <c r="JQT24" s="189"/>
      <c r="JQU24" s="189"/>
      <c r="JQV24" s="189"/>
      <c r="JQW24" s="189"/>
      <c r="JQX24" s="189"/>
      <c r="JQY24" s="189"/>
      <c r="JQZ24" s="189"/>
      <c r="JRA24" s="189"/>
      <c r="JRB24" s="189"/>
      <c r="JRC24" s="189"/>
      <c r="JRD24" s="189"/>
      <c r="JRE24" s="189"/>
      <c r="JRF24" s="189"/>
      <c r="JRG24" s="189"/>
      <c r="JRH24" s="189"/>
      <c r="JRI24" s="189"/>
      <c r="JRJ24" s="189"/>
      <c r="JRK24" s="189"/>
      <c r="JRL24" s="189"/>
      <c r="JRM24" s="189"/>
      <c r="JRN24" s="189"/>
      <c r="JRO24" s="189"/>
      <c r="JRP24" s="189"/>
      <c r="JRQ24" s="189"/>
      <c r="JRR24" s="189"/>
      <c r="JRS24" s="189"/>
      <c r="JRT24" s="189"/>
      <c r="JRU24" s="189"/>
      <c r="JRV24" s="189"/>
      <c r="JRW24" s="189"/>
      <c r="JRX24" s="189"/>
      <c r="JRY24" s="189"/>
      <c r="JRZ24" s="189"/>
      <c r="JSA24" s="189"/>
      <c r="JSB24" s="189"/>
      <c r="JSC24" s="189"/>
      <c r="JSD24" s="189"/>
      <c r="JSE24" s="189"/>
      <c r="JSF24" s="189"/>
      <c r="JSG24" s="189"/>
      <c r="JSH24" s="189"/>
      <c r="JSI24" s="189"/>
      <c r="JSJ24" s="189"/>
      <c r="JSK24" s="189"/>
      <c r="JSL24" s="189"/>
      <c r="JSM24" s="189"/>
      <c r="JSN24" s="189"/>
      <c r="JSO24" s="189"/>
      <c r="JSP24" s="189"/>
      <c r="JSQ24" s="189"/>
      <c r="JSR24" s="189"/>
      <c r="JSS24" s="189"/>
      <c r="JST24" s="189"/>
      <c r="JSU24" s="189"/>
      <c r="JSV24" s="189"/>
      <c r="JSW24" s="189"/>
      <c r="JSX24" s="189"/>
      <c r="JSY24" s="189"/>
      <c r="JSZ24" s="189"/>
      <c r="JTA24" s="189"/>
      <c r="JTB24" s="189"/>
      <c r="JTC24" s="189"/>
      <c r="JTD24" s="189"/>
      <c r="JTE24" s="189"/>
      <c r="JTF24" s="189"/>
      <c r="JTG24" s="189"/>
      <c r="JTH24" s="189"/>
      <c r="JTI24" s="189"/>
      <c r="JTJ24" s="189"/>
      <c r="JTK24" s="189"/>
      <c r="JTL24" s="189"/>
      <c r="JTM24" s="189"/>
      <c r="JTN24" s="189"/>
      <c r="JTO24" s="189"/>
      <c r="JTP24" s="189"/>
      <c r="JTQ24" s="189"/>
      <c r="JTR24" s="189"/>
      <c r="JTS24" s="189"/>
      <c r="JTT24" s="189"/>
      <c r="JTU24" s="189"/>
      <c r="JTV24" s="189"/>
      <c r="JTW24" s="189"/>
      <c r="JTX24" s="189"/>
      <c r="JTY24" s="189"/>
      <c r="JTZ24" s="189"/>
      <c r="JUA24" s="189"/>
      <c r="JUB24" s="189"/>
      <c r="JUC24" s="189"/>
      <c r="JUD24" s="189"/>
      <c r="JUE24" s="189"/>
      <c r="JUF24" s="189"/>
      <c r="JUG24" s="189"/>
      <c r="JUH24" s="189"/>
      <c r="JUI24" s="189"/>
      <c r="JUJ24" s="189"/>
      <c r="JUK24" s="189"/>
      <c r="JUL24" s="189"/>
      <c r="JUM24" s="189"/>
      <c r="JUN24" s="189"/>
      <c r="JUO24" s="189"/>
      <c r="JUP24" s="189"/>
      <c r="JUQ24" s="189"/>
      <c r="JUR24" s="189"/>
      <c r="JUS24" s="189"/>
      <c r="JUT24" s="189"/>
      <c r="JUU24" s="189"/>
      <c r="JUV24" s="189"/>
      <c r="JUW24" s="189"/>
      <c r="JUX24" s="189"/>
      <c r="JUY24" s="189"/>
      <c r="JUZ24" s="189"/>
      <c r="JVA24" s="189"/>
      <c r="JVB24" s="189"/>
      <c r="JVC24" s="189"/>
      <c r="JVD24" s="189"/>
      <c r="JVE24" s="189"/>
      <c r="JVF24" s="189"/>
      <c r="JVG24" s="189"/>
      <c r="JVH24" s="189"/>
      <c r="JVI24" s="189"/>
      <c r="JVJ24" s="189"/>
      <c r="JVK24" s="189"/>
      <c r="JVL24" s="189"/>
      <c r="JVM24" s="189"/>
      <c r="JVN24" s="189"/>
      <c r="JVO24" s="189"/>
      <c r="JVP24" s="189"/>
      <c r="JVQ24" s="189"/>
      <c r="JVR24" s="189"/>
      <c r="JVS24" s="189"/>
      <c r="JVT24" s="189"/>
      <c r="JVU24" s="189"/>
      <c r="JVV24" s="189"/>
      <c r="JVW24" s="189"/>
      <c r="JVX24" s="189"/>
      <c r="JVY24" s="189"/>
      <c r="JVZ24" s="189"/>
      <c r="JWA24" s="189"/>
      <c r="JWB24" s="189"/>
      <c r="JWC24" s="189"/>
      <c r="JWD24" s="189"/>
      <c r="JWE24" s="189"/>
      <c r="JWF24" s="189"/>
      <c r="JWG24" s="189"/>
      <c r="JWH24" s="189"/>
      <c r="JWI24" s="189"/>
      <c r="JWJ24" s="189"/>
      <c r="JWK24" s="189"/>
      <c r="JWL24" s="189"/>
      <c r="JWM24" s="189"/>
      <c r="JWN24" s="189"/>
      <c r="JWO24" s="189"/>
      <c r="JWP24" s="189"/>
      <c r="JWQ24" s="189"/>
      <c r="JWR24" s="189"/>
      <c r="JWS24" s="189"/>
      <c r="JWT24" s="189"/>
      <c r="JWU24" s="189"/>
      <c r="JWV24" s="189"/>
      <c r="JWW24" s="189"/>
      <c r="JWX24" s="189"/>
      <c r="JWY24" s="189"/>
      <c r="JWZ24" s="189"/>
      <c r="JXA24" s="189"/>
      <c r="JXB24" s="189"/>
      <c r="JXC24" s="189"/>
      <c r="JXD24" s="189"/>
      <c r="JXE24" s="189"/>
      <c r="JXF24" s="189"/>
      <c r="JXG24" s="189"/>
      <c r="JXH24" s="189"/>
      <c r="JXI24" s="189"/>
      <c r="JXJ24" s="189"/>
      <c r="JXK24" s="189"/>
      <c r="JXL24" s="189"/>
      <c r="JXM24" s="189"/>
      <c r="JXN24" s="189"/>
      <c r="JXO24" s="189"/>
      <c r="JXP24" s="189"/>
      <c r="JXQ24" s="189"/>
      <c r="JXR24" s="189"/>
      <c r="JXS24" s="189"/>
      <c r="JXT24" s="189"/>
      <c r="JXU24" s="189"/>
      <c r="JXV24" s="189"/>
      <c r="JXW24" s="189"/>
      <c r="JXX24" s="189"/>
      <c r="JXY24" s="189"/>
      <c r="JXZ24" s="189"/>
      <c r="JYA24" s="189"/>
      <c r="JYB24" s="189"/>
      <c r="JYC24" s="189"/>
      <c r="JYD24" s="189"/>
      <c r="JYE24" s="189"/>
      <c r="JYF24" s="189"/>
      <c r="JYG24" s="189"/>
      <c r="JYH24" s="189"/>
      <c r="JYI24" s="189"/>
      <c r="JYJ24" s="189"/>
      <c r="JYK24" s="189"/>
      <c r="JYL24" s="189"/>
      <c r="JYM24" s="189"/>
      <c r="JYN24" s="189"/>
      <c r="JYO24" s="189"/>
      <c r="JYP24" s="189"/>
      <c r="JYQ24" s="189"/>
      <c r="JYR24" s="189"/>
      <c r="JYS24" s="189"/>
      <c r="JYT24" s="189"/>
      <c r="JYU24" s="189"/>
      <c r="JYV24" s="189"/>
      <c r="JYW24" s="189"/>
      <c r="JYX24" s="189"/>
      <c r="JYY24" s="189"/>
      <c r="JYZ24" s="189"/>
      <c r="JZA24" s="189"/>
      <c r="JZB24" s="189"/>
      <c r="JZC24" s="189"/>
      <c r="JZD24" s="189"/>
      <c r="JZE24" s="189"/>
      <c r="JZF24" s="189"/>
      <c r="JZG24" s="189"/>
      <c r="JZH24" s="189"/>
      <c r="JZI24" s="189"/>
      <c r="JZJ24" s="189"/>
      <c r="JZK24" s="189"/>
      <c r="JZL24" s="189"/>
      <c r="JZM24" s="189"/>
      <c r="JZN24" s="189"/>
      <c r="JZO24" s="189"/>
      <c r="JZP24" s="189"/>
      <c r="JZQ24" s="189"/>
      <c r="JZR24" s="189"/>
      <c r="JZS24" s="189"/>
      <c r="JZT24" s="189"/>
      <c r="JZU24" s="189"/>
      <c r="JZV24" s="189"/>
      <c r="JZW24" s="189"/>
      <c r="JZX24" s="189"/>
      <c r="JZY24" s="189"/>
      <c r="JZZ24" s="189"/>
      <c r="KAA24" s="189"/>
      <c r="KAB24" s="189"/>
      <c r="KAC24" s="189"/>
      <c r="KAD24" s="189"/>
      <c r="KAE24" s="189"/>
      <c r="KAF24" s="189"/>
      <c r="KAG24" s="189"/>
      <c r="KAH24" s="189"/>
      <c r="KAI24" s="189"/>
      <c r="KAJ24" s="189"/>
      <c r="KAK24" s="189"/>
      <c r="KAL24" s="189"/>
      <c r="KAM24" s="189"/>
      <c r="KAN24" s="189"/>
      <c r="KAO24" s="189"/>
      <c r="KAP24" s="189"/>
      <c r="KAQ24" s="189"/>
      <c r="KAR24" s="189"/>
      <c r="KAS24" s="189"/>
      <c r="KAT24" s="189"/>
      <c r="KAU24" s="189"/>
      <c r="KAV24" s="189"/>
      <c r="KAW24" s="189"/>
      <c r="KAX24" s="189"/>
      <c r="KAY24" s="189"/>
      <c r="KAZ24" s="189"/>
      <c r="KBA24" s="189"/>
      <c r="KBB24" s="189"/>
      <c r="KBC24" s="189"/>
      <c r="KBD24" s="189"/>
      <c r="KBE24" s="189"/>
      <c r="KBF24" s="189"/>
      <c r="KBG24" s="189"/>
      <c r="KBH24" s="189"/>
      <c r="KBI24" s="189"/>
      <c r="KBJ24" s="189"/>
      <c r="KBK24" s="189"/>
      <c r="KBL24" s="189"/>
      <c r="KBM24" s="189"/>
      <c r="KBN24" s="189"/>
      <c r="KBO24" s="189"/>
      <c r="KBP24" s="189"/>
      <c r="KBQ24" s="189"/>
      <c r="KBR24" s="189"/>
      <c r="KBS24" s="189"/>
      <c r="KBT24" s="189"/>
      <c r="KBU24" s="189"/>
      <c r="KBV24" s="189"/>
      <c r="KBW24" s="189"/>
      <c r="KBX24" s="189"/>
      <c r="KBY24" s="189"/>
      <c r="KBZ24" s="189"/>
      <c r="KCA24" s="189"/>
      <c r="KCB24" s="189"/>
      <c r="KCC24" s="189"/>
      <c r="KCD24" s="189"/>
      <c r="KCE24" s="189"/>
      <c r="KCF24" s="189"/>
      <c r="KCG24" s="189"/>
      <c r="KCH24" s="189"/>
      <c r="KCI24" s="189"/>
      <c r="KCJ24" s="189"/>
      <c r="KCK24" s="189"/>
      <c r="KCL24" s="189"/>
      <c r="KCM24" s="189"/>
      <c r="KCN24" s="189"/>
      <c r="KCO24" s="189"/>
      <c r="KCP24" s="189"/>
      <c r="KCQ24" s="189"/>
      <c r="KCR24" s="189"/>
      <c r="KCS24" s="189"/>
      <c r="KCT24" s="189"/>
      <c r="KCU24" s="189"/>
      <c r="KCV24" s="189"/>
      <c r="KCW24" s="189"/>
      <c r="KCX24" s="189"/>
      <c r="KCY24" s="189"/>
      <c r="KCZ24" s="189"/>
      <c r="KDA24" s="189"/>
      <c r="KDB24" s="189"/>
      <c r="KDC24" s="189"/>
      <c r="KDD24" s="189"/>
      <c r="KDE24" s="189"/>
      <c r="KDF24" s="189"/>
      <c r="KDG24" s="189"/>
      <c r="KDH24" s="189"/>
      <c r="KDI24" s="189"/>
      <c r="KDJ24" s="189"/>
      <c r="KDK24" s="189"/>
      <c r="KDL24" s="189"/>
      <c r="KDM24" s="189"/>
      <c r="KDN24" s="189"/>
      <c r="KDO24" s="189"/>
      <c r="KDP24" s="189"/>
      <c r="KDQ24" s="189"/>
      <c r="KDR24" s="189"/>
      <c r="KDS24" s="189"/>
      <c r="KDT24" s="189"/>
      <c r="KDU24" s="189"/>
      <c r="KDV24" s="189"/>
      <c r="KDW24" s="189"/>
      <c r="KDX24" s="189"/>
      <c r="KDY24" s="189"/>
      <c r="KDZ24" s="189"/>
      <c r="KEA24" s="189"/>
      <c r="KEB24" s="189"/>
      <c r="KEC24" s="189"/>
      <c r="KED24" s="189"/>
      <c r="KEE24" s="189"/>
      <c r="KEF24" s="189"/>
      <c r="KEG24" s="189"/>
      <c r="KEH24" s="189"/>
      <c r="KEI24" s="189"/>
      <c r="KEJ24" s="189"/>
      <c r="KEK24" s="189"/>
      <c r="KEL24" s="189"/>
      <c r="KEM24" s="189"/>
      <c r="KEN24" s="189"/>
      <c r="KEO24" s="189"/>
      <c r="KEP24" s="189"/>
      <c r="KEQ24" s="189"/>
      <c r="KER24" s="189"/>
      <c r="KES24" s="189"/>
      <c r="KET24" s="189"/>
      <c r="KEU24" s="189"/>
      <c r="KEV24" s="189"/>
      <c r="KEW24" s="189"/>
      <c r="KEX24" s="189"/>
      <c r="KEY24" s="189"/>
      <c r="KEZ24" s="189"/>
      <c r="KFA24" s="189"/>
      <c r="KFB24" s="189"/>
      <c r="KFC24" s="189"/>
      <c r="KFD24" s="189"/>
      <c r="KFE24" s="189"/>
      <c r="KFF24" s="189"/>
      <c r="KFG24" s="189"/>
      <c r="KFH24" s="189"/>
      <c r="KFI24" s="189"/>
      <c r="KFJ24" s="189"/>
      <c r="KFK24" s="189"/>
      <c r="KFL24" s="189"/>
      <c r="KFM24" s="189"/>
      <c r="KFN24" s="189"/>
      <c r="KFO24" s="189"/>
      <c r="KFP24" s="189"/>
      <c r="KFQ24" s="189"/>
      <c r="KFR24" s="189"/>
      <c r="KFS24" s="189"/>
      <c r="KFT24" s="189"/>
      <c r="KFU24" s="189"/>
      <c r="KFV24" s="189"/>
      <c r="KFW24" s="189"/>
      <c r="KFX24" s="189"/>
      <c r="KFY24" s="189"/>
      <c r="KFZ24" s="189"/>
      <c r="KGA24" s="189"/>
      <c r="KGB24" s="189"/>
      <c r="KGC24" s="189"/>
      <c r="KGD24" s="189"/>
      <c r="KGE24" s="189"/>
      <c r="KGF24" s="189"/>
      <c r="KGG24" s="189"/>
      <c r="KGH24" s="189"/>
      <c r="KGI24" s="189"/>
      <c r="KGJ24" s="189"/>
      <c r="KGK24" s="189"/>
      <c r="KGL24" s="189"/>
      <c r="KGM24" s="189"/>
      <c r="KGN24" s="189"/>
      <c r="KGO24" s="189"/>
      <c r="KGP24" s="189"/>
      <c r="KGQ24" s="189"/>
      <c r="KGR24" s="189"/>
      <c r="KGS24" s="189"/>
      <c r="KGT24" s="189"/>
      <c r="KGU24" s="189"/>
      <c r="KGV24" s="189"/>
      <c r="KGW24" s="189"/>
      <c r="KGX24" s="189"/>
      <c r="KGY24" s="189"/>
      <c r="KGZ24" s="189"/>
      <c r="KHA24" s="189"/>
      <c r="KHB24" s="189"/>
      <c r="KHC24" s="189"/>
      <c r="KHD24" s="189"/>
      <c r="KHE24" s="189"/>
      <c r="KHF24" s="189"/>
      <c r="KHG24" s="189"/>
      <c r="KHH24" s="189"/>
      <c r="KHI24" s="189"/>
      <c r="KHJ24" s="189"/>
      <c r="KHK24" s="189"/>
      <c r="KHL24" s="189"/>
      <c r="KHM24" s="189"/>
      <c r="KHN24" s="189"/>
      <c r="KHO24" s="189"/>
      <c r="KHP24" s="189"/>
      <c r="KHQ24" s="189"/>
      <c r="KHR24" s="189"/>
      <c r="KHS24" s="189"/>
      <c r="KHT24" s="189"/>
      <c r="KHU24" s="189"/>
      <c r="KHV24" s="189"/>
      <c r="KHW24" s="189"/>
      <c r="KHX24" s="189"/>
      <c r="KHY24" s="189"/>
      <c r="KHZ24" s="189"/>
      <c r="KIA24" s="189"/>
      <c r="KIB24" s="189"/>
      <c r="KIC24" s="189"/>
      <c r="KID24" s="189"/>
      <c r="KIE24" s="189"/>
      <c r="KIF24" s="189"/>
      <c r="KIG24" s="189"/>
      <c r="KIH24" s="189"/>
      <c r="KII24" s="189"/>
      <c r="KIJ24" s="189"/>
      <c r="KIK24" s="189"/>
      <c r="KIL24" s="189"/>
      <c r="KIM24" s="189"/>
      <c r="KIN24" s="189"/>
      <c r="KIO24" s="189"/>
      <c r="KIP24" s="189"/>
      <c r="KIQ24" s="189"/>
      <c r="KIR24" s="189"/>
      <c r="KIS24" s="189"/>
      <c r="KIT24" s="189"/>
      <c r="KIU24" s="189"/>
      <c r="KIV24" s="189"/>
      <c r="KIW24" s="189"/>
      <c r="KIX24" s="189"/>
      <c r="KIY24" s="189"/>
      <c r="KIZ24" s="189"/>
      <c r="KJA24" s="189"/>
      <c r="KJB24" s="189"/>
      <c r="KJC24" s="189"/>
      <c r="KJD24" s="189"/>
      <c r="KJE24" s="189"/>
      <c r="KJF24" s="189"/>
      <c r="KJG24" s="189"/>
      <c r="KJH24" s="189"/>
      <c r="KJI24" s="189"/>
      <c r="KJJ24" s="189"/>
      <c r="KJK24" s="189"/>
      <c r="KJL24" s="189"/>
      <c r="KJM24" s="189"/>
      <c r="KJN24" s="189"/>
      <c r="KJO24" s="189"/>
      <c r="KJP24" s="189"/>
      <c r="KJQ24" s="189"/>
      <c r="KJR24" s="189"/>
      <c r="KJS24" s="189"/>
      <c r="KJT24" s="189"/>
      <c r="KJU24" s="189"/>
      <c r="KJV24" s="189"/>
      <c r="KJW24" s="189"/>
      <c r="KJX24" s="189"/>
      <c r="KJY24" s="189"/>
      <c r="KJZ24" s="189"/>
      <c r="KKA24" s="189"/>
      <c r="KKB24" s="189"/>
      <c r="KKC24" s="189"/>
      <c r="KKD24" s="189"/>
      <c r="KKE24" s="189"/>
      <c r="KKF24" s="189"/>
      <c r="KKG24" s="189"/>
      <c r="KKH24" s="189"/>
      <c r="KKI24" s="189"/>
      <c r="KKJ24" s="189"/>
      <c r="KKK24" s="189"/>
      <c r="KKL24" s="189"/>
      <c r="KKM24" s="189"/>
      <c r="KKN24" s="189"/>
      <c r="KKO24" s="189"/>
      <c r="KKP24" s="189"/>
      <c r="KKQ24" s="189"/>
      <c r="KKR24" s="189"/>
      <c r="KKS24" s="189"/>
      <c r="KKT24" s="189"/>
      <c r="KKU24" s="189"/>
      <c r="KKV24" s="189"/>
      <c r="KKW24" s="189"/>
      <c r="KKX24" s="189"/>
      <c r="KKY24" s="189"/>
      <c r="KKZ24" s="189"/>
      <c r="KLA24" s="189"/>
      <c r="KLB24" s="189"/>
      <c r="KLC24" s="189"/>
      <c r="KLD24" s="189"/>
      <c r="KLE24" s="189"/>
      <c r="KLF24" s="189"/>
      <c r="KLG24" s="189"/>
      <c r="KLH24" s="189"/>
      <c r="KLI24" s="189"/>
      <c r="KLJ24" s="189"/>
      <c r="KLK24" s="189"/>
      <c r="KLL24" s="189"/>
      <c r="KLM24" s="189"/>
      <c r="KLN24" s="189"/>
      <c r="KLO24" s="189"/>
      <c r="KLP24" s="189"/>
      <c r="KLQ24" s="189"/>
      <c r="KLR24" s="189"/>
      <c r="KLS24" s="189"/>
      <c r="KLT24" s="189"/>
      <c r="KLU24" s="189"/>
      <c r="KLV24" s="189"/>
      <c r="KLW24" s="189"/>
      <c r="KLX24" s="189"/>
      <c r="KLY24" s="189"/>
      <c r="KLZ24" s="189"/>
      <c r="KMA24" s="189"/>
      <c r="KMB24" s="189"/>
      <c r="KMC24" s="189"/>
      <c r="KMD24" s="189"/>
      <c r="KME24" s="189"/>
      <c r="KMF24" s="189"/>
      <c r="KMG24" s="189"/>
      <c r="KMH24" s="189"/>
      <c r="KMI24" s="189"/>
      <c r="KMJ24" s="189"/>
      <c r="KMK24" s="189"/>
      <c r="KML24" s="189"/>
      <c r="KMM24" s="189"/>
      <c r="KMN24" s="189"/>
      <c r="KMO24" s="189"/>
      <c r="KMP24" s="189"/>
      <c r="KMQ24" s="189"/>
      <c r="KMR24" s="189"/>
      <c r="KMS24" s="189"/>
      <c r="KMT24" s="189"/>
      <c r="KMU24" s="189"/>
      <c r="KMV24" s="189"/>
      <c r="KMW24" s="189"/>
      <c r="KMX24" s="189"/>
      <c r="KMY24" s="189"/>
      <c r="KMZ24" s="189"/>
      <c r="KNA24" s="189"/>
      <c r="KNB24" s="189"/>
      <c r="KNC24" s="189"/>
      <c r="KND24" s="189"/>
      <c r="KNE24" s="189"/>
      <c r="KNF24" s="189"/>
      <c r="KNG24" s="189"/>
      <c r="KNH24" s="189"/>
      <c r="KNI24" s="189"/>
      <c r="KNJ24" s="189"/>
      <c r="KNK24" s="189"/>
      <c r="KNL24" s="189"/>
      <c r="KNM24" s="189"/>
      <c r="KNN24" s="189"/>
      <c r="KNO24" s="189"/>
      <c r="KNP24" s="189"/>
      <c r="KNQ24" s="189"/>
      <c r="KNR24" s="189"/>
      <c r="KNS24" s="189"/>
      <c r="KNT24" s="189"/>
      <c r="KNU24" s="189"/>
      <c r="KNV24" s="189"/>
      <c r="KNW24" s="189"/>
      <c r="KNX24" s="189"/>
      <c r="KNY24" s="189"/>
      <c r="KNZ24" s="189"/>
      <c r="KOA24" s="189"/>
      <c r="KOB24" s="189"/>
      <c r="KOC24" s="189"/>
      <c r="KOD24" s="189"/>
      <c r="KOE24" s="189"/>
      <c r="KOF24" s="189"/>
      <c r="KOG24" s="189"/>
      <c r="KOH24" s="189"/>
      <c r="KOI24" s="189"/>
      <c r="KOJ24" s="189"/>
      <c r="KOK24" s="189"/>
      <c r="KOL24" s="189"/>
      <c r="KOM24" s="189"/>
      <c r="KON24" s="189"/>
      <c r="KOO24" s="189"/>
      <c r="KOP24" s="189"/>
      <c r="KOQ24" s="189"/>
      <c r="KOR24" s="189"/>
      <c r="KOS24" s="189"/>
      <c r="KOT24" s="189"/>
      <c r="KOU24" s="189"/>
      <c r="KOV24" s="189"/>
      <c r="KOW24" s="189"/>
      <c r="KOX24" s="189"/>
      <c r="KOY24" s="189"/>
      <c r="KOZ24" s="189"/>
      <c r="KPA24" s="189"/>
      <c r="KPB24" s="189"/>
      <c r="KPC24" s="189"/>
      <c r="KPD24" s="189"/>
      <c r="KPE24" s="189"/>
      <c r="KPF24" s="189"/>
      <c r="KPG24" s="189"/>
      <c r="KPH24" s="189"/>
      <c r="KPI24" s="189"/>
      <c r="KPJ24" s="189"/>
      <c r="KPK24" s="189"/>
      <c r="KPL24" s="189"/>
      <c r="KPM24" s="189"/>
      <c r="KPN24" s="189"/>
      <c r="KPO24" s="189"/>
      <c r="KPP24" s="189"/>
      <c r="KPQ24" s="189"/>
      <c r="KPR24" s="189"/>
      <c r="KPS24" s="189"/>
      <c r="KPT24" s="189"/>
      <c r="KPU24" s="189"/>
      <c r="KPV24" s="189"/>
      <c r="KPW24" s="189"/>
      <c r="KPX24" s="189"/>
      <c r="KPY24" s="189"/>
      <c r="KPZ24" s="189"/>
      <c r="KQA24" s="189"/>
      <c r="KQB24" s="189"/>
      <c r="KQC24" s="189"/>
      <c r="KQD24" s="189"/>
      <c r="KQE24" s="189"/>
      <c r="KQF24" s="189"/>
      <c r="KQG24" s="189"/>
      <c r="KQH24" s="189"/>
      <c r="KQI24" s="189"/>
      <c r="KQJ24" s="189"/>
      <c r="KQK24" s="189"/>
      <c r="KQL24" s="189"/>
      <c r="KQM24" s="189"/>
      <c r="KQN24" s="189"/>
      <c r="KQO24" s="189"/>
      <c r="KQP24" s="189"/>
      <c r="KQQ24" s="189"/>
      <c r="KQR24" s="189"/>
      <c r="KQS24" s="189"/>
      <c r="KQT24" s="189"/>
      <c r="KQU24" s="189"/>
      <c r="KQV24" s="189"/>
      <c r="KQW24" s="189"/>
      <c r="KQX24" s="189"/>
      <c r="KQY24" s="189"/>
      <c r="KQZ24" s="189"/>
      <c r="KRA24" s="189"/>
      <c r="KRB24" s="189"/>
      <c r="KRC24" s="189"/>
      <c r="KRD24" s="189"/>
      <c r="KRE24" s="189"/>
      <c r="KRF24" s="189"/>
      <c r="KRG24" s="189"/>
      <c r="KRH24" s="189"/>
      <c r="KRI24" s="189"/>
      <c r="KRJ24" s="189"/>
      <c r="KRK24" s="189"/>
      <c r="KRL24" s="189"/>
      <c r="KRM24" s="189"/>
      <c r="KRN24" s="189"/>
      <c r="KRO24" s="189"/>
      <c r="KRP24" s="189"/>
      <c r="KRQ24" s="189"/>
      <c r="KRR24" s="189"/>
      <c r="KRS24" s="189"/>
      <c r="KRT24" s="189"/>
      <c r="KRU24" s="189"/>
      <c r="KRV24" s="189"/>
      <c r="KRW24" s="189"/>
      <c r="KRX24" s="189"/>
      <c r="KRY24" s="189"/>
      <c r="KRZ24" s="189"/>
      <c r="KSA24" s="189"/>
      <c r="KSB24" s="189"/>
      <c r="KSC24" s="189"/>
      <c r="KSD24" s="189"/>
      <c r="KSE24" s="189"/>
      <c r="KSF24" s="189"/>
      <c r="KSG24" s="189"/>
      <c r="KSH24" s="189"/>
      <c r="KSI24" s="189"/>
      <c r="KSJ24" s="189"/>
      <c r="KSK24" s="189"/>
      <c r="KSL24" s="189"/>
      <c r="KSM24" s="189"/>
      <c r="KSN24" s="189"/>
      <c r="KSO24" s="189"/>
      <c r="KSP24" s="189"/>
      <c r="KSQ24" s="189"/>
      <c r="KSR24" s="189"/>
      <c r="KSS24" s="189"/>
      <c r="KST24" s="189"/>
      <c r="KSU24" s="189"/>
      <c r="KSV24" s="189"/>
      <c r="KSW24" s="189"/>
      <c r="KSX24" s="189"/>
      <c r="KSY24" s="189"/>
      <c r="KSZ24" s="189"/>
      <c r="KTA24" s="189"/>
      <c r="KTB24" s="189"/>
      <c r="KTC24" s="189"/>
      <c r="KTD24" s="189"/>
      <c r="KTE24" s="189"/>
      <c r="KTF24" s="189"/>
      <c r="KTG24" s="189"/>
      <c r="KTH24" s="189"/>
      <c r="KTI24" s="189"/>
      <c r="KTJ24" s="189"/>
      <c r="KTK24" s="189"/>
      <c r="KTL24" s="189"/>
      <c r="KTM24" s="189"/>
      <c r="KTN24" s="189"/>
      <c r="KTO24" s="189"/>
      <c r="KTP24" s="189"/>
      <c r="KTQ24" s="189"/>
      <c r="KTR24" s="189"/>
      <c r="KTS24" s="189"/>
      <c r="KTT24" s="189"/>
      <c r="KTU24" s="189"/>
      <c r="KTV24" s="189"/>
      <c r="KTW24" s="189"/>
      <c r="KTX24" s="189"/>
      <c r="KTY24" s="189"/>
      <c r="KTZ24" s="189"/>
      <c r="KUA24" s="189"/>
      <c r="KUB24" s="189"/>
      <c r="KUC24" s="189"/>
      <c r="KUD24" s="189"/>
      <c r="KUE24" s="189"/>
      <c r="KUF24" s="189"/>
      <c r="KUG24" s="189"/>
      <c r="KUH24" s="189"/>
      <c r="KUI24" s="189"/>
      <c r="KUJ24" s="189"/>
      <c r="KUK24" s="189"/>
      <c r="KUL24" s="189"/>
      <c r="KUM24" s="189"/>
      <c r="KUN24" s="189"/>
      <c r="KUO24" s="189"/>
      <c r="KUP24" s="189"/>
      <c r="KUQ24" s="189"/>
      <c r="KUR24" s="189"/>
      <c r="KUS24" s="189"/>
      <c r="KUT24" s="189"/>
      <c r="KUU24" s="189"/>
      <c r="KUV24" s="189"/>
      <c r="KUW24" s="189"/>
      <c r="KUX24" s="189"/>
      <c r="KUY24" s="189"/>
      <c r="KUZ24" s="189"/>
      <c r="KVA24" s="189"/>
      <c r="KVB24" s="189"/>
      <c r="KVC24" s="189"/>
      <c r="KVD24" s="189"/>
      <c r="KVE24" s="189"/>
      <c r="KVF24" s="189"/>
      <c r="KVG24" s="189"/>
      <c r="KVH24" s="189"/>
      <c r="KVI24" s="189"/>
      <c r="KVJ24" s="189"/>
      <c r="KVK24" s="189"/>
      <c r="KVL24" s="189"/>
      <c r="KVM24" s="189"/>
      <c r="KVN24" s="189"/>
      <c r="KVO24" s="189"/>
      <c r="KVP24" s="189"/>
      <c r="KVQ24" s="189"/>
      <c r="KVR24" s="189"/>
      <c r="KVS24" s="189"/>
      <c r="KVT24" s="189"/>
      <c r="KVU24" s="189"/>
      <c r="KVV24" s="189"/>
      <c r="KVW24" s="189"/>
      <c r="KVX24" s="189"/>
      <c r="KVY24" s="189"/>
      <c r="KVZ24" s="189"/>
      <c r="KWA24" s="189"/>
      <c r="KWB24" s="189"/>
      <c r="KWC24" s="189"/>
      <c r="KWD24" s="189"/>
      <c r="KWE24" s="189"/>
      <c r="KWF24" s="189"/>
      <c r="KWG24" s="189"/>
      <c r="KWH24" s="189"/>
      <c r="KWI24" s="189"/>
      <c r="KWJ24" s="189"/>
      <c r="KWK24" s="189"/>
      <c r="KWL24" s="189"/>
      <c r="KWM24" s="189"/>
      <c r="KWN24" s="189"/>
      <c r="KWO24" s="189"/>
      <c r="KWP24" s="189"/>
      <c r="KWQ24" s="189"/>
      <c r="KWR24" s="189"/>
      <c r="KWS24" s="189"/>
      <c r="KWT24" s="189"/>
      <c r="KWU24" s="189"/>
      <c r="KWV24" s="189"/>
      <c r="KWW24" s="189"/>
      <c r="KWX24" s="189"/>
      <c r="KWY24" s="189"/>
      <c r="KWZ24" s="189"/>
      <c r="KXA24" s="189"/>
      <c r="KXB24" s="189"/>
      <c r="KXC24" s="189"/>
      <c r="KXD24" s="189"/>
      <c r="KXE24" s="189"/>
      <c r="KXF24" s="189"/>
      <c r="KXG24" s="189"/>
      <c r="KXH24" s="189"/>
      <c r="KXI24" s="189"/>
      <c r="KXJ24" s="189"/>
      <c r="KXK24" s="189"/>
      <c r="KXL24" s="189"/>
      <c r="KXM24" s="189"/>
      <c r="KXN24" s="189"/>
      <c r="KXO24" s="189"/>
      <c r="KXP24" s="189"/>
      <c r="KXQ24" s="189"/>
      <c r="KXR24" s="189"/>
      <c r="KXS24" s="189"/>
      <c r="KXT24" s="189"/>
      <c r="KXU24" s="189"/>
      <c r="KXV24" s="189"/>
      <c r="KXW24" s="189"/>
      <c r="KXX24" s="189"/>
      <c r="KXY24" s="189"/>
      <c r="KXZ24" s="189"/>
      <c r="KYA24" s="189"/>
      <c r="KYB24" s="189"/>
      <c r="KYC24" s="189"/>
      <c r="KYD24" s="189"/>
      <c r="KYE24" s="189"/>
      <c r="KYF24" s="189"/>
      <c r="KYG24" s="189"/>
      <c r="KYH24" s="189"/>
      <c r="KYI24" s="189"/>
      <c r="KYJ24" s="189"/>
      <c r="KYK24" s="189"/>
      <c r="KYL24" s="189"/>
      <c r="KYM24" s="189"/>
      <c r="KYN24" s="189"/>
      <c r="KYO24" s="189"/>
      <c r="KYP24" s="189"/>
      <c r="KYQ24" s="189"/>
      <c r="KYR24" s="189"/>
      <c r="KYS24" s="189"/>
      <c r="KYT24" s="189"/>
      <c r="KYU24" s="189"/>
      <c r="KYV24" s="189"/>
      <c r="KYW24" s="189"/>
      <c r="KYX24" s="189"/>
      <c r="KYY24" s="189"/>
      <c r="KYZ24" s="189"/>
      <c r="KZA24" s="189"/>
      <c r="KZB24" s="189"/>
      <c r="KZC24" s="189"/>
      <c r="KZD24" s="189"/>
      <c r="KZE24" s="189"/>
      <c r="KZF24" s="189"/>
      <c r="KZG24" s="189"/>
      <c r="KZH24" s="189"/>
      <c r="KZI24" s="189"/>
      <c r="KZJ24" s="189"/>
      <c r="KZK24" s="189"/>
      <c r="KZL24" s="189"/>
      <c r="KZM24" s="189"/>
      <c r="KZN24" s="189"/>
      <c r="KZO24" s="189"/>
      <c r="KZP24" s="189"/>
      <c r="KZQ24" s="189"/>
      <c r="KZR24" s="189"/>
      <c r="KZS24" s="189"/>
      <c r="KZT24" s="189"/>
      <c r="KZU24" s="189"/>
      <c r="KZV24" s="189"/>
      <c r="KZW24" s="189"/>
      <c r="KZX24" s="189"/>
      <c r="KZY24" s="189"/>
      <c r="KZZ24" s="189"/>
      <c r="LAA24" s="189"/>
      <c r="LAB24" s="189"/>
      <c r="LAC24" s="189"/>
      <c r="LAD24" s="189"/>
      <c r="LAE24" s="189"/>
      <c r="LAF24" s="189"/>
      <c r="LAG24" s="189"/>
      <c r="LAH24" s="189"/>
      <c r="LAI24" s="189"/>
      <c r="LAJ24" s="189"/>
      <c r="LAK24" s="189"/>
      <c r="LAL24" s="189"/>
      <c r="LAM24" s="189"/>
      <c r="LAN24" s="189"/>
      <c r="LAO24" s="189"/>
      <c r="LAP24" s="189"/>
      <c r="LAQ24" s="189"/>
      <c r="LAR24" s="189"/>
      <c r="LAS24" s="189"/>
      <c r="LAT24" s="189"/>
      <c r="LAU24" s="189"/>
      <c r="LAV24" s="189"/>
      <c r="LAW24" s="189"/>
      <c r="LAX24" s="189"/>
      <c r="LAY24" s="189"/>
      <c r="LAZ24" s="189"/>
      <c r="LBA24" s="189"/>
      <c r="LBB24" s="189"/>
      <c r="LBC24" s="189"/>
      <c r="LBD24" s="189"/>
      <c r="LBE24" s="189"/>
      <c r="LBF24" s="189"/>
      <c r="LBG24" s="189"/>
      <c r="LBH24" s="189"/>
      <c r="LBI24" s="189"/>
      <c r="LBJ24" s="189"/>
      <c r="LBK24" s="189"/>
      <c r="LBL24" s="189"/>
      <c r="LBM24" s="189"/>
      <c r="LBN24" s="189"/>
      <c r="LBO24" s="189"/>
      <c r="LBP24" s="189"/>
      <c r="LBQ24" s="189"/>
      <c r="LBR24" s="189"/>
      <c r="LBS24" s="189"/>
      <c r="LBT24" s="189"/>
      <c r="LBU24" s="189"/>
      <c r="LBV24" s="189"/>
      <c r="LBW24" s="189"/>
      <c r="LBX24" s="189"/>
      <c r="LBY24" s="189"/>
      <c r="LBZ24" s="189"/>
      <c r="LCA24" s="189"/>
      <c r="LCB24" s="189"/>
      <c r="LCC24" s="189"/>
      <c r="LCD24" s="189"/>
      <c r="LCE24" s="189"/>
      <c r="LCF24" s="189"/>
      <c r="LCG24" s="189"/>
      <c r="LCH24" s="189"/>
      <c r="LCI24" s="189"/>
      <c r="LCJ24" s="189"/>
      <c r="LCK24" s="189"/>
      <c r="LCL24" s="189"/>
      <c r="LCM24" s="189"/>
      <c r="LCN24" s="189"/>
      <c r="LCO24" s="189"/>
      <c r="LCP24" s="189"/>
      <c r="LCQ24" s="189"/>
      <c r="LCR24" s="189"/>
      <c r="LCS24" s="189"/>
      <c r="LCT24" s="189"/>
      <c r="LCU24" s="189"/>
      <c r="LCV24" s="189"/>
      <c r="LCW24" s="189"/>
      <c r="LCX24" s="189"/>
      <c r="LCY24" s="189"/>
      <c r="LCZ24" s="189"/>
      <c r="LDA24" s="189"/>
      <c r="LDB24" s="189"/>
      <c r="LDC24" s="189"/>
      <c r="LDD24" s="189"/>
      <c r="LDE24" s="189"/>
      <c r="LDF24" s="189"/>
      <c r="LDG24" s="189"/>
      <c r="LDH24" s="189"/>
      <c r="LDI24" s="189"/>
      <c r="LDJ24" s="189"/>
      <c r="LDK24" s="189"/>
      <c r="LDL24" s="189"/>
      <c r="LDM24" s="189"/>
      <c r="LDN24" s="189"/>
      <c r="LDO24" s="189"/>
      <c r="LDP24" s="189"/>
      <c r="LDQ24" s="189"/>
      <c r="LDR24" s="189"/>
      <c r="LDS24" s="189"/>
      <c r="LDT24" s="189"/>
      <c r="LDU24" s="189"/>
      <c r="LDV24" s="189"/>
      <c r="LDW24" s="189"/>
      <c r="LDX24" s="189"/>
      <c r="LDY24" s="189"/>
      <c r="LDZ24" s="189"/>
      <c r="LEA24" s="189"/>
      <c r="LEB24" s="189"/>
      <c r="LEC24" s="189"/>
      <c r="LED24" s="189"/>
      <c r="LEE24" s="189"/>
      <c r="LEF24" s="189"/>
      <c r="LEG24" s="189"/>
      <c r="LEH24" s="189"/>
      <c r="LEI24" s="189"/>
      <c r="LEJ24" s="189"/>
      <c r="LEK24" s="189"/>
      <c r="LEL24" s="189"/>
      <c r="LEM24" s="189"/>
      <c r="LEN24" s="189"/>
      <c r="LEO24" s="189"/>
      <c r="LEP24" s="189"/>
      <c r="LEQ24" s="189"/>
      <c r="LER24" s="189"/>
      <c r="LES24" s="189"/>
      <c r="LET24" s="189"/>
      <c r="LEU24" s="189"/>
      <c r="LEV24" s="189"/>
      <c r="LEW24" s="189"/>
      <c r="LEX24" s="189"/>
      <c r="LEY24" s="189"/>
      <c r="LEZ24" s="189"/>
      <c r="LFA24" s="189"/>
      <c r="LFB24" s="189"/>
      <c r="LFC24" s="189"/>
      <c r="LFD24" s="189"/>
      <c r="LFE24" s="189"/>
      <c r="LFF24" s="189"/>
      <c r="LFG24" s="189"/>
      <c r="LFH24" s="189"/>
      <c r="LFI24" s="189"/>
      <c r="LFJ24" s="189"/>
      <c r="LFK24" s="189"/>
      <c r="LFL24" s="189"/>
      <c r="LFM24" s="189"/>
      <c r="LFN24" s="189"/>
      <c r="LFO24" s="189"/>
      <c r="LFP24" s="189"/>
      <c r="LFQ24" s="189"/>
      <c r="LFR24" s="189"/>
      <c r="LFS24" s="189"/>
      <c r="LFT24" s="189"/>
      <c r="LFU24" s="189"/>
      <c r="LFV24" s="189"/>
      <c r="LFW24" s="189"/>
      <c r="LFX24" s="189"/>
      <c r="LFY24" s="189"/>
      <c r="LFZ24" s="189"/>
      <c r="LGA24" s="189"/>
      <c r="LGB24" s="189"/>
      <c r="LGC24" s="189"/>
      <c r="LGD24" s="189"/>
      <c r="LGE24" s="189"/>
      <c r="LGF24" s="189"/>
      <c r="LGG24" s="189"/>
      <c r="LGH24" s="189"/>
      <c r="LGI24" s="189"/>
      <c r="LGJ24" s="189"/>
      <c r="LGK24" s="189"/>
      <c r="LGL24" s="189"/>
      <c r="LGM24" s="189"/>
      <c r="LGN24" s="189"/>
      <c r="LGO24" s="189"/>
      <c r="LGP24" s="189"/>
      <c r="LGQ24" s="189"/>
      <c r="LGR24" s="189"/>
      <c r="LGS24" s="189"/>
      <c r="LGT24" s="189"/>
      <c r="LGU24" s="189"/>
      <c r="LGV24" s="189"/>
      <c r="LGW24" s="189"/>
      <c r="LGX24" s="189"/>
      <c r="LGY24" s="189"/>
      <c r="LGZ24" s="189"/>
      <c r="LHA24" s="189"/>
      <c r="LHB24" s="189"/>
      <c r="LHC24" s="189"/>
      <c r="LHD24" s="189"/>
      <c r="LHE24" s="189"/>
      <c r="LHF24" s="189"/>
      <c r="LHG24" s="189"/>
      <c r="LHH24" s="189"/>
      <c r="LHI24" s="189"/>
      <c r="LHJ24" s="189"/>
      <c r="LHK24" s="189"/>
      <c r="LHL24" s="189"/>
      <c r="LHM24" s="189"/>
      <c r="LHN24" s="189"/>
      <c r="LHO24" s="189"/>
      <c r="LHP24" s="189"/>
      <c r="LHQ24" s="189"/>
      <c r="LHR24" s="189"/>
      <c r="LHS24" s="189"/>
      <c r="LHT24" s="189"/>
      <c r="LHU24" s="189"/>
      <c r="LHV24" s="189"/>
      <c r="LHW24" s="189"/>
      <c r="LHX24" s="189"/>
      <c r="LHY24" s="189"/>
      <c r="LHZ24" s="189"/>
      <c r="LIA24" s="189"/>
      <c r="LIB24" s="189"/>
      <c r="LIC24" s="189"/>
      <c r="LID24" s="189"/>
      <c r="LIE24" s="189"/>
      <c r="LIF24" s="189"/>
      <c r="LIG24" s="189"/>
      <c r="LIH24" s="189"/>
      <c r="LII24" s="189"/>
      <c r="LIJ24" s="189"/>
      <c r="LIK24" s="189"/>
      <c r="LIL24" s="189"/>
      <c r="LIM24" s="189"/>
      <c r="LIN24" s="189"/>
      <c r="LIO24" s="189"/>
      <c r="LIP24" s="189"/>
      <c r="LIQ24" s="189"/>
      <c r="LIR24" s="189"/>
      <c r="LIS24" s="189"/>
      <c r="LIT24" s="189"/>
      <c r="LIU24" s="189"/>
      <c r="LIV24" s="189"/>
      <c r="LIW24" s="189"/>
      <c r="LIX24" s="189"/>
      <c r="LIY24" s="189"/>
      <c r="LIZ24" s="189"/>
      <c r="LJA24" s="189"/>
      <c r="LJB24" s="189"/>
      <c r="LJC24" s="189"/>
      <c r="LJD24" s="189"/>
      <c r="LJE24" s="189"/>
      <c r="LJF24" s="189"/>
      <c r="LJG24" s="189"/>
      <c r="LJH24" s="189"/>
      <c r="LJI24" s="189"/>
      <c r="LJJ24" s="189"/>
      <c r="LJK24" s="189"/>
      <c r="LJL24" s="189"/>
      <c r="LJM24" s="189"/>
      <c r="LJN24" s="189"/>
      <c r="LJO24" s="189"/>
      <c r="LJP24" s="189"/>
      <c r="LJQ24" s="189"/>
      <c r="LJR24" s="189"/>
      <c r="LJS24" s="189"/>
      <c r="LJT24" s="189"/>
      <c r="LJU24" s="189"/>
      <c r="LJV24" s="189"/>
      <c r="LJW24" s="189"/>
      <c r="LJX24" s="189"/>
      <c r="LJY24" s="189"/>
      <c r="LJZ24" s="189"/>
      <c r="LKA24" s="189"/>
      <c r="LKB24" s="189"/>
      <c r="LKC24" s="189"/>
      <c r="LKD24" s="189"/>
      <c r="LKE24" s="189"/>
      <c r="LKF24" s="189"/>
      <c r="LKG24" s="189"/>
      <c r="LKH24" s="189"/>
      <c r="LKI24" s="189"/>
      <c r="LKJ24" s="189"/>
      <c r="LKK24" s="189"/>
      <c r="LKL24" s="189"/>
      <c r="LKM24" s="189"/>
      <c r="LKN24" s="189"/>
      <c r="LKO24" s="189"/>
      <c r="LKP24" s="189"/>
      <c r="LKQ24" s="189"/>
      <c r="LKR24" s="189"/>
      <c r="LKS24" s="189"/>
      <c r="LKT24" s="189"/>
      <c r="LKU24" s="189"/>
      <c r="LKV24" s="189"/>
      <c r="LKW24" s="189"/>
      <c r="LKX24" s="189"/>
      <c r="LKY24" s="189"/>
      <c r="LKZ24" s="189"/>
      <c r="LLA24" s="189"/>
      <c r="LLB24" s="189"/>
      <c r="LLC24" s="189"/>
      <c r="LLD24" s="189"/>
      <c r="LLE24" s="189"/>
      <c r="LLF24" s="189"/>
      <c r="LLG24" s="189"/>
      <c r="LLH24" s="189"/>
      <c r="LLI24" s="189"/>
      <c r="LLJ24" s="189"/>
      <c r="LLK24" s="189"/>
      <c r="LLL24" s="189"/>
      <c r="LLM24" s="189"/>
      <c r="LLN24" s="189"/>
      <c r="LLO24" s="189"/>
      <c r="LLP24" s="189"/>
      <c r="LLQ24" s="189"/>
      <c r="LLR24" s="189"/>
      <c r="LLS24" s="189"/>
      <c r="LLT24" s="189"/>
      <c r="LLU24" s="189"/>
      <c r="LLV24" s="189"/>
      <c r="LLW24" s="189"/>
      <c r="LLX24" s="189"/>
      <c r="LLY24" s="189"/>
      <c r="LLZ24" s="189"/>
      <c r="LMA24" s="189"/>
      <c r="LMB24" s="189"/>
      <c r="LMC24" s="189"/>
      <c r="LMD24" s="189"/>
      <c r="LME24" s="189"/>
      <c r="LMF24" s="189"/>
      <c r="LMG24" s="189"/>
      <c r="LMH24" s="189"/>
      <c r="LMI24" s="189"/>
      <c r="LMJ24" s="189"/>
      <c r="LMK24" s="189"/>
      <c r="LML24" s="189"/>
      <c r="LMM24" s="189"/>
      <c r="LMN24" s="189"/>
      <c r="LMO24" s="189"/>
      <c r="LMP24" s="189"/>
      <c r="LMQ24" s="189"/>
      <c r="LMR24" s="189"/>
      <c r="LMS24" s="189"/>
      <c r="LMT24" s="189"/>
      <c r="LMU24" s="189"/>
      <c r="LMV24" s="189"/>
      <c r="LMW24" s="189"/>
      <c r="LMX24" s="189"/>
      <c r="LMY24" s="189"/>
      <c r="LMZ24" s="189"/>
      <c r="LNA24" s="189"/>
      <c r="LNB24" s="189"/>
      <c r="LNC24" s="189"/>
      <c r="LND24" s="189"/>
      <c r="LNE24" s="189"/>
      <c r="LNF24" s="189"/>
      <c r="LNG24" s="189"/>
      <c r="LNH24" s="189"/>
      <c r="LNI24" s="189"/>
      <c r="LNJ24" s="189"/>
      <c r="LNK24" s="189"/>
      <c r="LNL24" s="189"/>
      <c r="LNM24" s="189"/>
      <c r="LNN24" s="189"/>
      <c r="LNO24" s="189"/>
      <c r="LNP24" s="189"/>
      <c r="LNQ24" s="189"/>
      <c r="LNR24" s="189"/>
      <c r="LNS24" s="189"/>
      <c r="LNT24" s="189"/>
      <c r="LNU24" s="189"/>
      <c r="LNV24" s="189"/>
      <c r="LNW24" s="189"/>
      <c r="LNX24" s="189"/>
      <c r="LNY24" s="189"/>
      <c r="LNZ24" s="189"/>
      <c r="LOA24" s="189"/>
      <c r="LOB24" s="189"/>
      <c r="LOC24" s="189"/>
      <c r="LOD24" s="189"/>
      <c r="LOE24" s="189"/>
      <c r="LOF24" s="189"/>
      <c r="LOG24" s="189"/>
      <c r="LOH24" s="189"/>
      <c r="LOI24" s="189"/>
      <c r="LOJ24" s="189"/>
      <c r="LOK24" s="189"/>
      <c r="LOL24" s="189"/>
      <c r="LOM24" s="189"/>
      <c r="LON24" s="189"/>
      <c r="LOO24" s="189"/>
      <c r="LOP24" s="189"/>
      <c r="LOQ24" s="189"/>
      <c r="LOR24" s="189"/>
      <c r="LOS24" s="189"/>
      <c r="LOT24" s="189"/>
      <c r="LOU24" s="189"/>
      <c r="LOV24" s="189"/>
      <c r="LOW24" s="189"/>
      <c r="LOX24" s="189"/>
      <c r="LOY24" s="189"/>
      <c r="LOZ24" s="189"/>
      <c r="LPA24" s="189"/>
      <c r="LPB24" s="189"/>
      <c r="LPC24" s="189"/>
      <c r="LPD24" s="189"/>
      <c r="LPE24" s="189"/>
      <c r="LPF24" s="189"/>
      <c r="LPG24" s="189"/>
      <c r="LPH24" s="189"/>
      <c r="LPI24" s="189"/>
      <c r="LPJ24" s="189"/>
      <c r="LPK24" s="189"/>
      <c r="LPL24" s="189"/>
      <c r="LPM24" s="189"/>
      <c r="LPN24" s="189"/>
      <c r="LPO24" s="189"/>
      <c r="LPP24" s="189"/>
      <c r="LPQ24" s="189"/>
      <c r="LPR24" s="189"/>
      <c r="LPS24" s="189"/>
      <c r="LPT24" s="189"/>
      <c r="LPU24" s="189"/>
      <c r="LPV24" s="189"/>
      <c r="LPW24" s="189"/>
      <c r="LPX24" s="189"/>
      <c r="LPY24" s="189"/>
      <c r="LPZ24" s="189"/>
      <c r="LQA24" s="189"/>
      <c r="LQB24" s="189"/>
      <c r="LQC24" s="189"/>
      <c r="LQD24" s="189"/>
      <c r="LQE24" s="189"/>
      <c r="LQF24" s="189"/>
      <c r="LQG24" s="189"/>
      <c r="LQH24" s="189"/>
      <c r="LQI24" s="189"/>
      <c r="LQJ24" s="189"/>
      <c r="LQK24" s="189"/>
      <c r="LQL24" s="189"/>
      <c r="LQM24" s="189"/>
      <c r="LQN24" s="189"/>
      <c r="LQO24" s="189"/>
      <c r="LQP24" s="189"/>
      <c r="LQQ24" s="189"/>
      <c r="LQR24" s="189"/>
      <c r="LQS24" s="189"/>
      <c r="LQT24" s="189"/>
      <c r="LQU24" s="189"/>
      <c r="LQV24" s="189"/>
      <c r="LQW24" s="189"/>
      <c r="LQX24" s="189"/>
      <c r="LQY24" s="189"/>
      <c r="LQZ24" s="189"/>
      <c r="LRA24" s="189"/>
      <c r="LRB24" s="189"/>
      <c r="LRC24" s="189"/>
      <c r="LRD24" s="189"/>
      <c r="LRE24" s="189"/>
      <c r="LRF24" s="189"/>
      <c r="LRG24" s="189"/>
      <c r="LRH24" s="189"/>
      <c r="LRI24" s="189"/>
      <c r="LRJ24" s="189"/>
      <c r="LRK24" s="189"/>
      <c r="LRL24" s="189"/>
      <c r="LRM24" s="189"/>
      <c r="LRN24" s="189"/>
      <c r="LRO24" s="189"/>
      <c r="LRP24" s="189"/>
      <c r="LRQ24" s="189"/>
      <c r="LRR24" s="189"/>
      <c r="LRS24" s="189"/>
      <c r="LRT24" s="189"/>
      <c r="LRU24" s="189"/>
      <c r="LRV24" s="189"/>
      <c r="LRW24" s="189"/>
      <c r="LRX24" s="189"/>
      <c r="LRY24" s="189"/>
      <c r="LRZ24" s="189"/>
      <c r="LSA24" s="189"/>
      <c r="LSB24" s="189"/>
      <c r="LSC24" s="189"/>
      <c r="LSD24" s="189"/>
      <c r="LSE24" s="189"/>
      <c r="LSF24" s="189"/>
      <c r="LSG24" s="189"/>
      <c r="LSH24" s="189"/>
      <c r="LSI24" s="189"/>
      <c r="LSJ24" s="189"/>
      <c r="LSK24" s="189"/>
      <c r="LSL24" s="189"/>
      <c r="LSM24" s="189"/>
      <c r="LSN24" s="189"/>
      <c r="LSO24" s="189"/>
      <c r="LSP24" s="189"/>
      <c r="LSQ24" s="189"/>
      <c r="LSR24" s="189"/>
      <c r="LSS24" s="189"/>
      <c r="LST24" s="189"/>
      <c r="LSU24" s="189"/>
      <c r="LSV24" s="189"/>
      <c r="LSW24" s="189"/>
      <c r="LSX24" s="189"/>
      <c r="LSY24" s="189"/>
      <c r="LSZ24" s="189"/>
      <c r="LTA24" s="189"/>
      <c r="LTB24" s="189"/>
      <c r="LTC24" s="189"/>
      <c r="LTD24" s="189"/>
      <c r="LTE24" s="189"/>
      <c r="LTF24" s="189"/>
      <c r="LTG24" s="189"/>
      <c r="LTH24" s="189"/>
      <c r="LTI24" s="189"/>
      <c r="LTJ24" s="189"/>
      <c r="LTK24" s="189"/>
      <c r="LTL24" s="189"/>
      <c r="LTM24" s="189"/>
      <c r="LTN24" s="189"/>
      <c r="LTO24" s="189"/>
      <c r="LTP24" s="189"/>
      <c r="LTQ24" s="189"/>
      <c r="LTR24" s="189"/>
      <c r="LTS24" s="189"/>
      <c r="LTT24" s="189"/>
      <c r="LTU24" s="189"/>
      <c r="LTV24" s="189"/>
      <c r="LTW24" s="189"/>
      <c r="LTX24" s="189"/>
      <c r="LTY24" s="189"/>
      <c r="LTZ24" s="189"/>
      <c r="LUA24" s="189"/>
      <c r="LUB24" s="189"/>
      <c r="LUC24" s="189"/>
      <c r="LUD24" s="189"/>
      <c r="LUE24" s="189"/>
      <c r="LUF24" s="189"/>
      <c r="LUG24" s="189"/>
      <c r="LUH24" s="189"/>
      <c r="LUI24" s="189"/>
      <c r="LUJ24" s="189"/>
      <c r="LUK24" s="189"/>
      <c r="LUL24" s="189"/>
      <c r="LUM24" s="189"/>
      <c r="LUN24" s="189"/>
      <c r="LUO24" s="189"/>
      <c r="LUP24" s="189"/>
      <c r="LUQ24" s="189"/>
      <c r="LUR24" s="189"/>
      <c r="LUS24" s="189"/>
      <c r="LUT24" s="189"/>
      <c r="LUU24" s="189"/>
      <c r="LUV24" s="189"/>
      <c r="LUW24" s="189"/>
      <c r="LUX24" s="189"/>
      <c r="LUY24" s="189"/>
      <c r="LUZ24" s="189"/>
      <c r="LVA24" s="189"/>
      <c r="LVB24" s="189"/>
      <c r="LVC24" s="189"/>
      <c r="LVD24" s="189"/>
      <c r="LVE24" s="189"/>
      <c r="LVF24" s="189"/>
      <c r="LVG24" s="189"/>
      <c r="LVH24" s="189"/>
      <c r="LVI24" s="189"/>
      <c r="LVJ24" s="189"/>
      <c r="LVK24" s="189"/>
      <c r="LVL24" s="189"/>
      <c r="LVM24" s="189"/>
      <c r="LVN24" s="189"/>
      <c r="LVO24" s="189"/>
      <c r="LVP24" s="189"/>
      <c r="LVQ24" s="189"/>
      <c r="LVR24" s="189"/>
      <c r="LVS24" s="189"/>
      <c r="LVT24" s="189"/>
      <c r="LVU24" s="189"/>
      <c r="LVV24" s="189"/>
      <c r="LVW24" s="189"/>
      <c r="LVX24" s="189"/>
      <c r="LVY24" s="189"/>
      <c r="LVZ24" s="189"/>
      <c r="LWA24" s="189"/>
      <c r="LWB24" s="189"/>
      <c r="LWC24" s="189"/>
      <c r="LWD24" s="189"/>
      <c r="LWE24" s="189"/>
      <c r="LWF24" s="189"/>
      <c r="LWG24" s="189"/>
      <c r="LWH24" s="189"/>
      <c r="LWI24" s="189"/>
      <c r="LWJ24" s="189"/>
      <c r="LWK24" s="189"/>
      <c r="LWL24" s="189"/>
      <c r="LWM24" s="189"/>
      <c r="LWN24" s="189"/>
      <c r="LWO24" s="189"/>
      <c r="LWP24" s="189"/>
      <c r="LWQ24" s="189"/>
      <c r="LWR24" s="189"/>
      <c r="LWS24" s="189"/>
      <c r="LWT24" s="189"/>
      <c r="LWU24" s="189"/>
      <c r="LWV24" s="189"/>
      <c r="LWW24" s="189"/>
      <c r="LWX24" s="189"/>
      <c r="LWY24" s="189"/>
      <c r="LWZ24" s="189"/>
      <c r="LXA24" s="189"/>
      <c r="LXB24" s="189"/>
      <c r="LXC24" s="189"/>
      <c r="LXD24" s="189"/>
      <c r="LXE24" s="189"/>
      <c r="LXF24" s="189"/>
      <c r="LXG24" s="189"/>
      <c r="LXH24" s="189"/>
      <c r="LXI24" s="189"/>
      <c r="LXJ24" s="189"/>
      <c r="LXK24" s="189"/>
      <c r="LXL24" s="189"/>
      <c r="LXM24" s="189"/>
      <c r="LXN24" s="189"/>
      <c r="LXO24" s="189"/>
      <c r="LXP24" s="189"/>
      <c r="LXQ24" s="189"/>
      <c r="LXR24" s="189"/>
      <c r="LXS24" s="189"/>
      <c r="LXT24" s="189"/>
      <c r="LXU24" s="189"/>
      <c r="LXV24" s="189"/>
      <c r="LXW24" s="189"/>
      <c r="LXX24" s="189"/>
      <c r="LXY24" s="189"/>
      <c r="LXZ24" s="189"/>
      <c r="LYA24" s="189"/>
      <c r="LYB24" s="189"/>
      <c r="LYC24" s="189"/>
      <c r="LYD24" s="189"/>
      <c r="LYE24" s="189"/>
      <c r="LYF24" s="189"/>
      <c r="LYG24" s="189"/>
      <c r="LYH24" s="189"/>
      <c r="LYI24" s="189"/>
      <c r="LYJ24" s="189"/>
      <c r="LYK24" s="189"/>
      <c r="LYL24" s="189"/>
      <c r="LYM24" s="189"/>
      <c r="LYN24" s="189"/>
      <c r="LYO24" s="189"/>
      <c r="LYP24" s="189"/>
      <c r="LYQ24" s="189"/>
      <c r="LYR24" s="189"/>
      <c r="LYS24" s="189"/>
      <c r="LYT24" s="189"/>
      <c r="LYU24" s="189"/>
      <c r="LYV24" s="189"/>
      <c r="LYW24" s="189"/>
      <c r="LYX24" s="189"/>
      <c r="LYY24" s="189"/>
      <c r="LYZ24" s="189"/>
      <c r="LZA24" s="189"/>
      <c r="LZB24" s="189"/>
      <c r="LZC24" s="189"/>
      <c r="LZD24" s="189"/>
      <c r="LZE24" s="189"/>
      <c r="LZF24" s="189"/>
      <c r="LZG24" s="189"/>
      <c r="LZH24" s="189"/>
      <c r="LZI24" s="189"/>
      <c r="LZJ24" s="189"/>
      <c r="LZK24" s="189"/>
      <c r="LZL24" s="189"/>
      <c r="LZM24" s="189"/>
      <c r="LZN24" s="189"/>
      <c r="LZO24" s="189"/>
      <c r="LZP24" s="189"/>
      <c r="LZQ24" s="189"/>
      <c r="LZR24" s="189"/>
      <c r="LZS24" s="189"/>
      <c r="LZT24" s="189"/>
      <c r="LZU24" s="189"/>
      <c r="LZV24" s="189"/>
      <c r="LZW24" s="189"/>
      <c r="LZX24" s="189"/>
      <c r="LZY24" s="189"/>
      <c r="LZZ24" s="189"/>
      <c r="MAA24" s="189"/>
      <c r="MAB24" s="189"/>
      <c r="MAC24" s="189"/>
      <c r="MAD24" s="189"/>
      <c r="MAE24" s="189"/>
      <c r="MAF24" s="189"/>
      <c r="MAG24" s="189"/>
      <c r="MAH24" s="189"/>
      <c r="MAI24" s="189"/>
      <c r="MAJ24" s="189"/>
      <c r="MAK24" s="189"/>
      <c r="MAL24" s="189"/>
      <c r="MAM24" s="189"/>
      <c r="MAN24" s="189"/>
      <c r="MAO24" s="189"/>
      <c r="MAP24" s="189"/>
      <c r="MAQ24" s="189"/>
      <c r="MAR24" s="189"/>
      <c r="MAS24" s="189"/>
      <c r="MAT24" s="189"/>
      <c r="MAU24" s="189"/>
      <c r="MAV24" s="189"/>
      <c r="MAW24" s="189"/>
      <c r="MAX24" s="189"/>
      <c r="MAY24" s="189"/>
      <c r="MAZ24" s="189"/>
      <c r="MBA24" s="189"/>
      <c r="MBB24" s="189"/>
      <c r="MBC24" s="189"/>
      <c r="MBD24" s="189"/>
      <c r="MBE24" s="189"/>
      <c r="MBF24" s="189"/>
      <c r="MBG24" s="189"/>
      <c r="MBH24" s="189"/>
      <c r="MBI24" s="189"/>
      <c r="MBJ24" s="189"/>
      <c r="MBK24" s="189"/>
      <c r="MBL24" s="189"/>
      <c r="MBM24" s="189"/>
      <c r="MBN24" s="189"/>
      <c r="MBO24" s="189"/>
      <c r="MBP24" s="189"/>
      <c r="MBQ24" s="189"/>
      <c r="MBR24" s="189"/>
      <c r="MBS24" s="189"/>
      <c r="MBT24" s="189"/>
      <c r="MBU24" s="189"/>
      <c r="MBV24" s="189"/>
      <c r="MBW24" s="189"/>
      <c r="MBX24" s="189"/>
      <c r="MBY24" s="189"/>
      <c r="MBZ24" s="189"/>
      <c r="MCA24" s="189"/>
      <c r="MCB24" s="189"/>
      <c r="MCC24" s="189"/>
      <c r="MCD24" s="189"/>
      <c r="MCE24" s="189"/>
      <c r="MCF24" s="189"/>
      <c r="MCG24" s="189"/>
      <c r="MCH24" s="189"/>
      <c r="MCI24" s="189"/>
      <c r="MCJ24" s="189"/>
      <c r="MCK24" s="189"/>
      <c r="MCL24" s="189"/>
      <c r="MCM24" s="189"/>
      <c r="MCN24" s="189"/>
      <c r="MCO24" s="189"/>
      <c r="MCP24" s="189"/>
      <c r="MCQ24" s="189"/>
      <c r="MCR24" s="189"/>
      <c r="MCS24" s="189"/>
      <c r="MCT24" s="189"/>
      <c r="MCU24" s="189"/>
      <c r="MCV24" s="189"/>
      <c r="MCW24" s="189"/>
      <c r="MCX24" s="189"/>
      <c r="MCY24" s="189"/>
      <c r="MCZ24" s="189"/>
      <c r="MDA24" s="189"/>
      <c r="MDB24" s="189"/>
      <c r="MDC24" s="189"/>
      <c r="MDD24" s="189"/>
      <c r="MDE24" s="189"/>
      <c r="MDF24" s="189"/>
      <c r="MDG24" s="189"/>
      <c r="MDH24" s="189"/>
      <c r="MDI24" s="189"/>
      <c r="MDJ24" s="189"/>
      <c r="MDK24" s="189"/>
      <c r="MDL24" s="189"/>
      <c r="MDM24" s="189"/>
      <c r="MDN24" s="189"/>
      <c r="MDO24" s="189"/>
      <c r="MDP24" s="189"/>
      <c r="MDQ24" s="189"/>
      <c r="MDR24" s="189"/>
      <c r="MDS24" s="189"/>
      <c r="MDT24" s="189"/>
      <c r="MDU24" s="189"/>
      <c r="MDV24" s="189"/>
      <c r="MDW24" s="189"/>
      <c r="MDX24" s="189"/>
      <c r="MDY24" s="189"/>
      <c r="MDZ24" s="189"/>
      <c r="MEA24" s="189"/>
      <c r="MEB24" s="189"/>
      <c r="MEC24" s="189"/>
      <c r="MED24" s="189"/>
      <c r="MEE24" s="189"/>
      <c r="MEF24" s="189"/>
      <c r="MEG24" s="189"/>
      <c r="MEH24" s="189"/>
      <c r="MEI24" s="189"/>
      <c r="MEJ24" s="189"/>
      <c r="MEK24" s="189"/>
      <c r="MEL24" s="189"/>
      <c r="MEM24" s="189"/>
      <c r="MEN24" s="189"/>
      <c r="MEO24" s="189"/>
      <c r="MEP24" s="189"/>
      <c r="MEQ24" s="189"/>
      <c r="MER24" s="189"/>
      <c r="MES24" s="189"/>
      <c r="MET24" s="189"/>
      <c r="MEU24" s="189"/>
      <c r="MEV24" s="189"/>
      <c r="MEW24" s="189"/>
      <c r="MEX24" s="189"/>
      <c r="MEY24" s="189"/>
      <c r="MEZ24" s="189"/>
      <c r="MFA24" s="189"/>
      <c r="MFB24" s="189"/>
      <c r="MFC24" s="189"/>
      <c r="MFD24" s="189"/>
      <c r="MFE24" s="189"/>
      <c r="MFF24" s="189"/>
      <c r="MFG24" s="189"/>
      <c r="MFH24" s="189"/>
      <c r="MFI24" s="189"/>
      <c r="MFJ24" s="189"/>
      <c r="MFK24" s="189"/>
      <c r="MFL24" s="189"/>
      <c r="MFM24" s="189"/>
      <c r="MFN24" s="189"/>
      <c r="MFO24" s="189"/>
      <c r="MFP24" s="189"/>
      <c r="MFQ24" s="189"/>
      <c r="MFR24" s="189"/>
      <c r="MFS24" s="189"/>
      <c r="MFT24" s="189"/>
      <c r="MFU24" s="189"/>
      <c r="MFV24" s="189"/>
      <c r="MFW24" s="189"/>
      <c r="MFX24" s="189"/>
      <c r="MFY24" s="189"/>
      <c r="MFZ24" s="189"/>
      <c r="MGA24" s="189"/>
      <c r="MGB24" s="189"/>
      <c r="MGC24" s="189"/>
      <c r="MGD24" s="189"/>
      <c r="MGE24" s="189"/>
      <c r="MGF24" s="189"/>
      <c r="MGG24" s="189"/>
      <c r="MGH24" s="189"/>
      <c r="MGI24" s="189"/>
      <c r="MGJ24" s="189"/>
      <c r="MGK24" s="189"/>
      <c r="MGL24" s="189"/>
      <c r="MGM24" s="189"/>
      <c r="MGN24" s="189"/>
      <c r="MGO24" s="189"/>
      <c r="MGP24" s="189"/>
      <c r="MGQ24" s="189"/>
      <c r="MGR24" s="189"/>
      <c r="MGS24" s="189"/>
      <c r="MGT24" s="189"/>
      <c r="MGU24" s="189"/>
      <c r="MGV24" s="189"/>
      <c r="MGW24" s="189"/>
      <c r="MGX24" s="189"/>
      <c r="MGY24" s="189"/>
      <c r="MGZ24" s="189"/>
      <c r="MHA24" s="189"/>
      <c r="MHB24" s="189"/>
      <c r="MHC24" s="189"/>
      <c r="MHD24" s="189"/>
      <c r="MHE24" s="189"/>
      <c r="MHF24" s="189"/>
      <c r="MHG24" s="189"/>
      <c r="MHH24" s="189"/>
      <c r="MHI24" s="189"/>
      <c r="MHJ24" s="189"/>
      <c r="MHK24" s="189"/>
      <c r="MHL24" s="189"/>
      <c r="MHM24" s="189"/>
      <c r="MHN24" s="189"/>
      <c r="MHO24" s="189"/>
      <c r="MHP24" s="189"/>
      <c r="MHQ24" s="189"/>
      <c r="MHR24" s="189"/>
      <c r="MHS24" s="189"/>
      <c r="MHT24" s="189"/>
      <c r="MHU24" s="189"/>
      <c r="MHV24" s="189"/>
      <c r="MHW24" s="189"/>
      <c r="MHX24" s="189"/>
      <c r="MHY24" s="189"/>
      <c r="MHZ24" s="189"/>
      <c r="MIA24" s="189"/>
      <c r="MIB24" s="189"/>
      <c r="MIC24" s="189"/>
      <c r="MID24" s="189"/>
      <c r="MIE24" s="189"/>
      <c r="MIF24" s="189"/>
      <c r="MIG24" s="189"/>
      <c r="MIH24" s="189"/>
      <c r="MII24" s="189"/>
      <c r="MIJ24" s="189"/>
      <c r="MIK24" s="189"/>
      <c r="MIL24" s="189"/>
      <c r="MIM24" s="189"/>
      <c r="MIN24" s="189"/>
      <c r="MIO24" s="189"/>
      <c r="MIP24" s="189"/>
      <c r="MIQ24" s="189"/>
      <c r="MIR24" s="189"/>
      <c r="MIS24" s="189"/>
      <c r="MIT24" s="189"/>
      <c r="MIU24" s="189"/>
      <c r="MIV24" s="189"/>
      <c r="MIW24" s="189"/>
      <c r="MIX24" s="189"/>
      <c r="MIY24" s="189"/>
      <c r="MIZ24" s="189"/>
      <c r="MJA24" s="189"/>
      <c r="MJB24" s="189"/>
      <c r="MJC24" s="189"/>
      <c r="MJD24" s="189"/>
      <c r="MJE24" s="189"/>
      <c r="MJF24" s="189"/>
      <c r="MJG24" s="189"/>
      <c r="MJH24" s="189"/>
      <c r="MJI24" s="189"/>
      <c r="MJJ24" s="189"/>
      <c r="MJK24" s="189"/>
      <c r="MJL24" s="189"/>
      <c r="MJM24" s="189"/>
      <c r="MJN24" s="189"/>
      <c r="MJO24" s="189"/>
      <c r="MJP24" s="189"/>
      <c r="MJQ24" s="189"/>
      <c r="MJR24" s="189"/>
      <c r="MJS24" s="189"/>
      <c r="MJT24" s="189"/>
      <c r="MJU24" s="189"/>
      <c r="MJV24" s="189"/>
      <c r="MJW24" s="189"/>
      <c r="MJX24" s="189"/>
      <c r="MJY24" s="189"/>
      <c r="MJZ24" s="189"/>
      <c r="MKA24" s="189"/>
      <c r="MKB24" s="189"/>
      <c r="MKC24" s="189"/>
      <c r="MKD24" s="189"/>
      <c r="MKE24" s="189"/>
      <c r="MKF24" s="189"/>
      <c r="MKG24" s="189"/>
      <c r="MKH24" s="189"/>
      <c r="MKI24" s="189"/>
      <c r="MKJ24" s="189"/>
      <c r="MKK24" s="189"/>
      <c r="MKL24" s="189"/>
      <c r="MKM24" s="189"/>
      <c r="MKN24" s="189"/>
      <c r="MKO24" s="189"/>
      <c r="MKP24" s="189"/>
      <c r="MKQ24" s="189"/>
      <c r="MKR24" s="189"/>
      <c r="MKS24" s="189"/>
      <c r="MKT24" s="189"/>
      <c r="MKU24" s="189"/>
      <c r="MKV24" s="189"/>
      <c r="MKW24" s="189"/>
      <c r="MKX24" s="189"/>
      <c r="MKY24" s="189"/>
      <c r="MKZ24" s="189"/>
      <c r="MLA24" s="189"/>
      <c r="MLB24" s="189"/>
      <c r="MLC24" s="189"/>
      <c r="MLD24" s="189"/>
      <c r="MLE24" s="189"/>
      <c r="MLF24" s="189"/>
      <c r="MLG24" s="189"/>
      <c r="MLH24" s="189"/>
      <c r="MLI24" s="189"/>
      <c r="MLJ24" s="189"/>
      <c r="MLK24" s="189"/>
      <c r="MLL24" s="189"/>
      <c r="MLM24" s="189"/>
      <c r="MLN24" s="189"/>
      <c r="MLO24" s="189"/>
      <c r="MLP24" s="189"/>
      <c r="MLQ24" s="189"/>
      <c r="MLR24" s="189"/>
      <c r="MLS24" s="189"/>
      <c r="MLT24" s="189"/>
      <c r="MLU24" s="189"/>
      <c r="MLV24" s="189"/>
      <c r="MLW24" s="189"/>
      <c r="MLX24" s="189"/>
      <c r="MLY24" s="189"/>
      <c r="MLZ24" s="189"/>
      <c r="MMA24" s="189"/>
      <c r="MMB24" s="189"/>
      <c r="MMC24" s="189"/>
      <c r="MMD24" s="189"/>
      <c r="MME24" s="189"/>
      <c r="MMF24" s="189"/>
      <c r="MMG24" s="189"/>
      <c r="MMH24" s="189"/>
      <c r="MMI24" s="189"/>
      <c r="MMJ24" s="189"/>
      <c r="MMK24" s="189"/>
      <c r="MML24" s="189"/>
      <c r="MMM24" s="189"/>
      <c r="MMN24" s="189"/>
      <c r="MMO24" s="189"/>
      <c r="MMP24" s="189"/>
      <c r="MMQ24" s="189"/>
      <c r="MMR24" s="189"/>
      <c r="MMS24" s="189"/>
      <c r="MMT24" s="189"/>
      <c r="MMU24" s="189"/>
      <c r="MMV24" s="189"/>
      <c r="MMW24" s="189"/>
      <c r="MMX24" s="189"/>
      <c r="MMY24" s="189"/>
      <c r="MMZ24" s="189"/>
      <c r="MNA24" s="189"/>
      <c r="MNB24" s="189"/>
      <c r="MNC24" s="189"/>
      <c r="MND24" s="189"/>
      <c r="MNE24" s="189"/>
      <c r="MNF24" s="189"/>
      <c r="MNG24" s="189"/>
      <c r="MNH24" s="189"/>
      <c r="MNI24" s="189"/>
      <c r="MNJ24" s="189"/>
      <c r="MNK24" s="189"/>
      <c r="MNL24" s="189"/>
      <c r="MNM24" s="189"/>
      <c r="MNN24" s="189"/>
      <c r="MNO24" s="189"/>
      <c r="MNP24" s="189"/>
      <c r="MNQ24" s="189"/>
      <c r="MNR24" s="189"/>
      <c r="MNS24" s="189"/>
      <c r="MNT24" s="189"/>
      <c r="MNU24" s="189"/>
      <c r="MNV24" s="189"/>
      <c r="MNW24" s="189"/>
      <c r="MNX24" s="189"/>
      <c r="MNY24" s="189"/>
      <c r="MNZ24" s="189"/>
      <c r="MOA24" s="189"/>
      <c r="MOB24" s="189"/>
      <c r="MOC24" s="189"/>
      <c r="MOD24" s="189"/>
      <c r="MOE24" s="189"/>
      <c r="MOF24" s="189"/>
      <c r="MOG24" s="189"/>
      <c r="MOH24" s="189"/>
      <c r="MOI24" s="189"/>
      <c r="MOJ24" s="189"/>
      <c r="MOK24" s="189"/>
      <c r="MOL24" s="189"/>
      <c r="MOM24" s="189"/>
      <c r="MON24" s="189"/>
      <c r="MOO24" s="189"/>
      <c r="MOP24" s="189"/>
      <c r="MOQ24" s="189"/>
      <c r="MOR24" s="189"/>
      <c r="MOS24" s="189"/>
      <c r="MOT24" s="189"/>
      <c r="MOU24" s="189"/>
      <c r="MOV24" s="189"/>
      <c r="MOW24" s="189"/>
      <c r="MOX24" s="189"/>
      <c r="MOY24" s="189"/>
      <c r="MOZ24" s="189"/>
      <c r="MPA24" s="189"/>
      <c r="MPB24" s="189"/>
      <c r="MPC24" s="189"/>
      <c r="MPD24" s="189"/>
      <c r="MPE24" s="189"/>
      <c r="MPF24" s="189"/>
      <c r="MPG24" s="189"/>
      <c r="MPH24" s="189"/>
      <c r="MPI24" s="189"/>
      <c r="MPJ24" s="189"/>
      <c r="MPK24" s="189"/>
      <c r="MPL24" s="189"/>
      <c r="MPM24" s="189"/>
      <c r="MPN24" s="189"/>
      <c r="MPO24" s="189"/>
      <c r="MPP24" s="189"/>
      <c r="MPQ24" s="189"/>
      <c r="MPR24" s="189"/>
      <c r="MPS24" s="189"/>
      <c r="MPT24" s="189"/>
      <c r="MPU24" s="189"/>
      <c r="MPV24" s="189"/>
      <c r="MPW24" s="189"/>
      <c r="MPX24" s="189"/>
      <c r="MPY24" s="189"/>
      <c r="MPZ24" s="189"/>
      <c r="MQA24" s="189"/>
      <c r="MQB24" s="189"/>
      <c r="MQC24" s="189"/>
      <c r="MQD24" s="189"/>
      <c r="MQE24" s="189"/>
      <c r="MQF24" s="189"/>
      <c r="MQG24" s="189"/>
      <c r="MQH24" s="189"/>
      <c r="MQI24" s="189"/>
      <c r="MQJ24" s="189"/>
      <c r="MQK24" s="189"/>
      <c r="MQL24" s="189"/>
      <c r="MQM24" s="189"/>
      <c r="MQN24" s="189"/>
      <c r="MQO24" s="189"/>
      <c r="MQP24" s="189"/>
      <c r="MQQ24" s="189"/>
      <c r="MQR24" s="189"/>
      <c r="MQS24" s="189"/>
      <c r="MQT24" s="189"/>
      <c r="MQU24" s="189"/>
      <c r="MQV24" s="189"/>
      <c r="MQW24" s="189"/>
      <c r="MQX24" s="189"/>
      <c r="MQY24" s="189"/>
      <c r="MQZ24" s="189"/>
      <c r="MRA24" s="189"/>
      <c r="MRB24" s="189"/>
      <c r="MRC24" s="189"/>
      <c r="MRD24" s="189"/>
      <c r="MRE24" s="189"/>
      <c r="MRF24" s="189"/>
      <c r="MRG24" s="189"/>
      <c r="MRH24" s="189"/>
      <c r="MRI24" s="189"/>
      <c r="MRJ24" s="189"/>
      <c r="MRK24" s="189"/>
      <c r="MRL24" s="189"/>
      <c r="MRM24" s="189"/>
      <c r="MRN24" s="189"/>
      <c r="MRO24" s="189"/>
      <c r="MRP24" s="189"/>
      <c r="MRQ24" s="189"/>
      <c r="MRR24" s="189"/>
      <c r="MRS24" s="189"/>
      <c r="MRT24" s="189"/>
      <c r="MRU24" s="189"/>
      <c r="MRV24" s="189"/>
      <c r="MRW24" s="189"/>
      <c r="MRX24" s="189"/>
      <c r="MRY24" s="189"/>
      <c r="MRZ24" s="189"/>
      <c r="MSA24" s="189"/>
      <c r="MSB24" s="189"/>
      <c r="MSC24" s="189"/>
      <c r="MSD24" s="189"/>
      <c r="MSE24" s="189"/>
      <c r="MSF24" s="189"/>
      <c r="MSG24" s="189"/>
      <c r="MSH24" s="189"/>
      <c r="MSI24" s="189"/>
      <c r="MSJ24" s="189"/>
      <c r="MSK24" s="189"/>
      <c r="MSL24" s="189"/>
      <c r="MSM24" s="189"/>
      <c r="MSN24" s="189"/>
      <c r="MSO24" s="189"/>
      <c r="MSP24" s="189"/>
      <c r="MSQ24" s="189"/>
      <c r="MSR24" s="189"/>
      <c r="MSS24" s="189"/>
      <c r="MST24" s="189"/>
      <c r="MSU24" s="189"/>
      <c r="MSV24" s="189"/>
      <c r="MSW24" s="189"/>
      <c r="MSX24" s="189"/>
      <c r="MSY24" s="189"/>
      <c r="MSZ24" s="189"/>
      <c r="MTA24" s="189"/>
      <c r="MTB24" s="189"/>
      <c r="MTC24" s="189"/>
      <c r="MTD24" s="189"/>
      <c r="MTE24" s="189"/>
      <c r="MTF24" s="189"/>
      <c r="MTG24" s="189"/>
      <c r="MTH24" s="189"/>
      <c r="MTI24" s="189"/>
      <c r="MTJ24" s="189"/>
      <c r="MTK24" s="189"/>
      <c r="MTL24" s="189"/>
      <c r="MTM24" s="189"/>
      <c r="MTN24" s="189"/>
      <c r="MTO24" s="189"/>
      <c r="MTP24" s="189"/>
      <c r="MTQ24" s="189"/>
      <c r="MTR24" s="189"/>
      <c r="MTS24" s="189"/>
      <c r="MTT24" s="189"/>
      <c r="MTU24" s="189"/>
      <c r="MTV24" s="189"/>
      <c r="MTW24" s="189"/>
      <c r="MTX24" s="189"/>
      <c r="MTY24" s="189"/>
      <c r="MTZ24" s="189"/>
      <c r="MUA24" s="189"/>
      <c r="MUB24" s="189"/>
      <c r="MUC24" s="189"/>
      <c r="MUD24" s="189"/>
      <c r="MUE24" s="189"/>
      <c r="MUF24" s="189"/>
      <c r="MUG24" s="189"/>
      <c r="MUH24" s="189"/>
      <c r="MUI24" s="189"/>
      <c r="MUJ24" s="189"/>
      <c r="MUK24" s="189"/>
      <c r="MUL24" s="189"/>
      <c r="MUM24" s="189"/>
      <c r="MUN24" s="189"/>
      <c r="MUO24" s="189"/>
      <c r="MUP24" s="189"/>
      <c r="MUQ24" s="189"/>
      <c r="MUR24" s="189"/>
      <c r="MUS24" s="189"/>
      <c r="MUT24" s="189"/>
      <c r="MUU24" s="189"/>
      <c r="MUV24" s="189"/>
      <c r="MUW24" s="189"/>
      <c r="MUX24" s="189"/>
      <c r="MUY24" s="189"/>
      <c r="MUZ24" s="189"/>
      <c r="MVA24" s="189"/>
      <c r="MVB24" s="189"/>
      <c r="MVC24" s="189"/>
      <c r="MVD24" s="189"/>
      <c r="MVE24" s="189"/>
      <c r="MVF24" s="189"/>
      <c r="MVG24" s="189"/>
      <c r="MVH24" s="189"/>
      <c r="MVI24" s="189"/>
      <c r="MVJ24" s="189"/>
      <c r="MVK24" s="189"/>
      <c r="MVL24" s="189"/>
      <c r="MVM24" s="189"/>
      <c r="MVN24" s="189"/>
      <c r="MVO24" s="189"/>
      <c r="MVP24" s="189"/>
      <c r="MVQ24" s="189"/>
      <c r="MVR24" s="189"/>
      <c r="MVS24" s="189"/>
      <c r="MVT24" s="189"/>
      <c r="MVU24" s="189"/>
      <c r="MVV24" s="189"/>
      <c r="MVW24" s="189"/>
      <c r="MVX24" s="189"/>
      <c r="MVY24" s="189"/>
      <c r="MVZ24" s="189"/>
      <c r="MWA24" s="189"/>
      <c r="MWB24" s="189"/>
      <c r="MWC24" s="189"/>
      <c r="MWD24" s="189"/>
      <c r="MWE24" s="189"/>
      <c r="MWF24" s="189"/>
      <c r="MWG24" s="189"/>
      <c r="MWH24" s="189"/>
      <c r="MWI24" s="189"/>
      <c r="MWJ24" s="189"/>
      <c r="MWK24" s="189"/>
      <c r="MWL24" s="189"/>
      <c r="MWM24" s="189"/>
      <c r="MWN24" s="189"/>
      <c r="MWO24" s="189"/>
      <c r="MWP24" s="189"/>
      <c r="MWQ24" s="189"/>
      <c r="MWR24" s="189"/>
      <c r="MWS24" s="189"/>
      <c r="MWT24" s="189"/>
      <c r="MWU24" s="189"/>
      <c r="MWV24" s="189"/>
      <c r="MWW24" s="189"/>
      <c r="MWX24" s="189"/>
      <c r="MWY24" s="189"/>
      <c r="MWZ24" s="189"/>
      <c r="MXA24" s="189"/>
      <c r="MXB24" s="189"/>
      <c r="MXC24" s="189"/>
      <c r="MXD24" s="189"/>
      <c r="MXE24" s="189"/>
      <c r="MXF24" s="189"/>
      <c r="MXG24" s="189"/>
      <c r="MXH24" s="189"/>
      <c r="MXI24" s="189"/>
      <c r="MXJ24" s="189"/>
      <c r="MXK24" s="189"/>
      <c r="MXL24" s="189"/>
      <c r="MXM24" s="189"/>
      <c r="MXN24" s="189"/>
      <c r="MXO24" s="189"/>
      <c r="MXP24" s="189"/>
      <c r="MXQ24" s="189"/>
      <c r="MXR24" s="189"/>
      <c r="MXS24" s="189"/>
      <c r="MXT24" s="189"/>
      <c r="MXU24" s="189"/>
      <c r="MXV24" s="189"/>
      <c r="MXW24" s="189"/>
      <c r="MXX24" s="189"/>
      <c r="MXY24" s="189"/>
      <c r="MXZ24" s="189"/>
      <c r="MYA24" s="189"/>
      <c r="MYB24" s="189"/>
      <c r="MYC24" s="189"/>
      <c r="MYD24" s="189"/>
      <c r="MYE24" s="189"/>
      <c r="MYF24" s="189"/>
      <c r="MYG24" s="189"/>
      <c r="MYH24" s="189"/>
      <c r="MYI24" s="189"/>
      <c r="MYJ24" s="189"/>
      <c r="MYK24" s="189"/>
      <c r="MYL24" s="189"/>
      <c r="MYM24" s="189"/>
      <c r="MYN24" s="189"/>
      <c r="MYO24" s="189"/>
      <c r="MYP24" s="189"/>
      <c r="MYQ24" s="189"/>
      <c r="MYR24" s="189"/>
      <c r="MYS24" s="189"/>
      <c r="MYT24" s="189"/>
      <c r="MYU24" s="189"/>
      <c r="MYV24" s="189"/>
      <c r="MYW24" s="189"/>
      <c r="MYX24" s="189"/>
      <c r="MYY24" s="189"/>
      <c r="MYZ24" s="189"/>
      <c r="MZA24" s="189"/>
      <c r="MZB24" s="189"/>
      <c r="MZC24" s="189"/>
      <c r="MZD24" s="189"/>
      <c r="MZE24" s="189"/>
      <c r="MZF24" s="189"/>
      <c r="MZG24" s="189"/>
      <c r="MZH24" s="189"/>
      <c r="MZI24" s="189"/>
      <c r="MZJ24" s="189"/>
      <c r="MZK24" s="189"/>
      <c r="MZL24" s="189"/>
      <c r="MZM24" s="189"/>
      <c r="MZN24" s="189"/>
      <c r="MZO24" s="189"/>
      <c r="MZP24" s="189"/>
      <c r="MZQ24" s="189"/>
      <c r="MZR24" s="189"/>
      <c r="MZS24" s="189"/>
      <c r="MZT24" s="189"/>
      <c r="MZU24" s="189"/>
      <c r="MZV24" s="189"/>
      <c r="MZW24" s="189"/>
      <c r="MZX24" s="189"/>
      <c r="MZY24" s="189"/>
      <c r="MZZ24" s="189"/>
      <c r="NAA24" s="189"/>
      <c r="NAB24" s="189"/>
      <c r="NAC24" s="189"/>
      <c r="NAD24" s="189"/>
      <c r="NAE24" s="189"/>
      <c r="NAF24" s="189"/>
      <c r="NAG24" s="189"/>
      <c r="NAH24" s="189"/>
      <c r="NAI24" s="189"/>
      <c r="NAJ24" s="189"/>
      <c r="NAK24" s="189"/>
      <c r="NAL24" s="189"/>
      <c r="NAM24" s="189"/>
      <c r="NAN24" s="189"/>
      <c r="NAO24" s="189"/>
      <c r="NAP24" s="189"/>
      <c r="NAQ24" s="189"/>
      <c r="NAR24" s="189"/>
      <c r="NAS24" s="189"/>
      <c r="NAT24" s="189"/>
      <c r="NAU24" s="189"/>
      <c r="NAV24" s="189"/>
      <c r="NAW24" s="189"/>
      <c r="NAX24" s="189"/>
      <c r="NAY24" s="189"/>
      <c r="NAZ24" s="189"/>
      <c r="NBA24" s="189"/>
      <c r="NBB24" s="189"/>
      <c r="NBC24" s="189"/>
      <c r="NBD24" s="189"/>
      <c r="NBE24" s="189"/>
      <c r="NBF24" s="189"/>
      <c r="NBG24" s="189"/>
      <c r="NBH24" s="189"/>
      <c r="NBI24" s="189"/>
      <c r="NBJ24" s="189"/>
      <c r="NBK24" s="189"/>
      <c r="NBL24" s="189"/>
      <c r="NBM24" s="189"/>
      <c r="NBN24" s="189"/>
      <c r="NBO24" s="189"/>
      <c r="NBP24" s="189"/>
      <c r="NBQ24" s="189"/>
      <c r="NBR24" s="189"/>
      <c r="NBS24" s="189"/>
      <c r="NBT24" s="189"/>
      <c r="NBU24" s="189"/>
      <c r="NBV24" s="189"/>
      <c r="NBW24" s="189"/>
      <c r="NBX24" s="189"/>
      <c r="NBY24" s="189"/>
      <c r="NBZ24" s="189"/>
      <c r="NCA24" s="189"/>
      <c r="NCB24" s="189"/>
      <c r="NCC24" s="189"/>
      <c r="NCD24" s="189"/>
      <c r="NCE24" s="189"/>
      <c r="NCF24" s="189"/>
      <c r="NCG24" s="189"/>
      <c r="NCH24" s="189"/>
      <c r="NCI24" s="189"/>
      <c r="NCJ24" s="189"/>
      <c r="NCK24" s="189"/>
      <c r="NCL24" s="189"/>
      <c r="NCM24" s="189"/>
      <c r="NCN24" s="189"/>
      <c r="NCO24" s="189"/>
      <c r="NCP24" s="189"/>
      <c r="NCQ24" s="189"/>
      <c r="NCR24" s="189"/>
      <c r="NCS24" s="189"/>
      <c r="NCT24" s="189"/>
      <c r="NCU24" s="189"/>
      <c r="NCV24" s="189"/>
      <c r="NCW24" s="189"/>
      <c r="NCX24" s="189"/>
      <c r="NCY24" s="189"/>
      <c r="NCZ24" s="189"/>
      <c r="NDA24" s="189"/>
      <c r="NDB24" s="189"/>
      <c r="NDC24" s="189"/>
      <c r="NDD24" s="189"/>
      <c r="NDE24" s="189"/>
      <c r="NDF24" s="189"/>
      <c r="NDG24" s="189"/>
      <c r="NDH24" s="189"/>
      <c r="NDI24" s="189"/>
      <c r="NDJ24" s="189"/>
      <c r="NDK24" s="189"/>
      <c r="NDL24" s="189"/>
      <c r="NDM24" s="189"/>
      <c r="NDN24" s="189"/>
      <c r="NDO24" s="189"/>
      <c r="NDP24" s="189"/>
      <c r="NDQ24" s="189"/>
      <c r="NDR24" s="189"/>
      <c r="NDS24" s="189"/>
      <c r="NDT24" s="189"/>
      <c r="NDU24" s="189"/>
      <c r="NDV24" s="189"/>
      <c r="NDW24" s="189"/>
      <c r="NDX24" s="189"/>
      <c r="NDY24" s="189"/>
      <c r="NDZ24" s="189"/>
      <c r="NEA24" s="189"/>
      <c r="NEB24" s="189"/>
      <c r="NEC24" s="189"/>
      <c r="NED24" s="189"/>
      <c r="NEE24" s="189"/>
      <c r="NEF24" s="189"/>
      <c r="NEG24" s="189"/>
      <c r="NEH24" s="189"/>
      <c r="NEI24" s="189"/>
      <c r="NEJ24" s="189"/>
      <c r="NEK24" s="189"/>
      <c r="NEL24" s="189"/>
      <c r="NEM24" s="189"/>
      <c r="NEN24" s="189"/>
      <c r="NEO24" s="189"/>
      <c r="NEP24" s="189"/>
      <c r="NEQ24" s="189"/>
      <c r="NER24" s="189"/>
      <c r="NES24" s="189"/>
      <c r="NET24" s="189"/>
      <c r="NEU24" s="189"/>
      <c r="NEV24" s="189"/>
      <c r="NEW24" s="189"/>
      <c r="NEX24" s="189"/>
      <c r="NEY24" s="189"/>
      <c r="NEZ24" s="189"/>
      <c r="NFA24" s="189"/>
      <c r="NFB24" s="189"/>
      <c r="NFC24" s="189"/>
      <c r="NFD24" s="189"/>
      <c r="NFE24" s="189"/>
      <c r="NFF24" s="189"/>
      <c r="NFG24" s="189"/>
      <c r="NFH24" s="189"/>
      <c r="NFI24" s="189"/>
      <c r="NFJ24" s="189"/>
      <c r="NFK24" s="189"/>
      <c r="NFL24" s="189"/>
      <c r="NFM24" s="189"/>
      <c r="NFN24" s="189"/>
      <c r="NFO24" s="189"/>
      <c r="NFP24" s="189"/>
      <c r="NFQ24" s="189"/>
      <c r="NFR24" s="189"/>
      <c r="NFS24" s="189"/>
      <c r="NFT24" s="189"/>
      <c r="NFU24" s="189"/>
      <c r="NFV24" s="189"/>
      <c r="NFW24" s="189"/>
      <c r="NFX24" s="189"/>
      <c r="NFY24" s="189"/>
      <c r="NFZ24" s="189"/>
      <c r="NGA24" s="189"/>
      <c r="NGB24" s="189"/>
      <c r="NGC24" s="189"/>
      <c r="NGD24" s="189"/>
      <c r="NGE24" s="189"/>
      <c r="NGF24" s="189"/>
      <c r="NGG24" s="189"/>
      <c r="NGH24" s="189"/>
      <c r="NGI24" s="189"/>
      <c r="NGJ24" s="189"/>
      <c r="NGK24" s="189"/>
      <c r="NGL24" s="189"/>
      <c r="NGM24" s="189"/>
      <c r="NGN24" s="189"/>
      <c r="NGO24" s="189"/>
      <c r="NGP24" s="189"/>
      <c r="NGQ24" s="189"/>
      <c r="NGR24" s="189"/>
      <c r="NGS24" s="189"/>
      <c r="NGT24" s="189"/>
      <c r="NGU24" s="189"/>
      <c r="NGV24" s="189"/>
      <c r="NGW24" s="189"/>
      <c r="NGX24" s="189"/>
      <c r="NGY24" s="189"/>
      <c r="NGZ24" s="189"/>
      <c r="NHA24" s="189"/>
      <c r="NHB24" s="189"/>
      <c r="NHC24" s="189"/>
      <c r="NHD24" s="189"/>
      <c r="NHE24" s="189"/>
      <c r="NHF24" s="189"/>
      <c r="NHG24" s="189"/>
      <c r="NHH24" s="189"/>
      <c r="NHI24" s="189"/>
      <c r="NHJ24" s="189"/>
      <c r="NHK24" s="189"/>
      <c r="NHL24" s="189"/>
      <c r="NHM24" s="189"/>
      <c r="NHN24" s="189"/>
      <c r="NHO24" s="189"/>
      <c r="NHP24" s="189"/>
      <c r="NHQ24" s="189"/>
      <c r="NHR24" s="189"/>
      <c r="NHS24" s="189"/>
      <c r="NHT24" s="189"/>
      <c r="NHU24" s="189"/>
      <c r="NHV24" s="189"/>
      <c r="NHW24" s="189"/>
      <c r="NHX24" s="189"/>
      <c r="NHY24" s="189"/>
      <c r="NHZ24" s="189"/>
      <c r="NIA24" s="189"/>
      <c r="NIB24" s="189"/>
      <c r="NIC24" s="189"/>
      <c r="NID24" s="189"/>
      <c r="NIE24" s="189"/>
      <c r="NIF24" s="189"/>
      <c r="NIG24" s="189"/>
      <c r="NIH24" s="189"/>
      <c r="NII24" s="189"/>
      <c r="NIJ24" s="189"/>
      <c r="NIK24" s="189"/>
      <c r="NIL24" s="189"/>
      <c r="NIM24" s="189"/>
      <c r="NIN24" s="189"/>
      <c r="NIO24" s="189"/>
      <c r="NIP24" s="189"/>
      <c r="NIQ24" s="189"/>
      <c r="NIR24" s="189"/>
      <c r="NIS24" s="189"/>
      <c r="NIT24" s="189"/>
      <c r="NIU24" s="189"/>
      <c r="NIV24" s="189"/>
      <c r="NIW24" s="189"/>
      <c r="NIX24" s="189"/>
      <c r="NIY24" s="189"/>
      <c r="NIZ24" s="189"/>
      <c r="NJA24" s="189"/>
      <c r="NJB24" s="189"/>
      <c r="NJC24" s="189"/>
      <c r="NJD24" s="189"/>
      <c r="NJE24" s="189"/>
      <c r="NJF24" s="189"/>
      <c r="NJG24" s="189"/>
      <c r="NJH24" s="189"/>
      <c r="NJI24" s="189"/>
      <c r="NJJ24" s="189"/>
      <c r="NJK24" s="189"/>
      <c r="NJL24" s="189"/>
      <c r="NJM24" s="189"/>
      <c r="NJN24" s="189"/>
      <c r="NJO24" s="189"/>
      <c r="NJP24" s="189"/>
      <c r="NJQ24" s="189"/>
      <c r="NJR24" s="189"/>
      <c r="NJS24" s="189"/>
      <c r="NJT24" s="189"/>
      <c r="NJU24" s="189"/>
      <c r="NJV24" s="189"/>
      <c r="NJW24" s="189"/>
      <c r="NJX24" s="189"/>
      <c r="NJY24" s="189"/>
      <c r="NJZ24" s="189"/>
      <c r="NKA24" s="189"/>
      <c r="NKB24" s="189"/>
      <c r="NKC24" s="189"/>
      <c r="NKD24" s="189"/>
      <c r="NKE24" s="189"/>
      <c r="NKF24" s="189"/>
      <c r="NKG24" s="189"/>
      <c r="NKH24" s="189"/>
      <c r="NKI24" s="189"/>
      <c r="NKJ24" s="189"/>
      <c r="NKK24" s="189"/>
      <c r="NKL24" s="189"/>
      <c r="NKM24" s="189"/>
      <c r="NKN24" s="189"/>
      <c r="NKO24" s="189"/>
      <c r="NKP24" s="189"/>
      <c r="NKQ24" s="189"/>
      <c r="NKR24" s="189"/>
      <c r="NKS24" s="189"/>
      <c r="NKT24" s="189"/>
      <c r="NKU24" s="189"/>
      <c r="NKV24" s="189"/>
      <c r="NKW24" s="189"/>
      <c r="NKX24" s="189"/>
      <c r="NKY24" s="189"/>
      <c r="NKZ24" s="189"/>
      <c r="NLA24" s="189"/>
      <c r="NLB24" s="189"/>
      <c r="NLC24" s="189"/>
      <c r="NLD24" s="189"/>
      <c r="NLE24" s="189"/>
      <c r="NLF24" s="189"/>
      <c r="NLG24" s="189"/>
      <c r="NLH24" s="189"/>
      <c r="NLI24" s="189"/>
      <c r="NLJ24" s="189"/>
      <c r="NLK24" s="189"/>
      <c r="NLL24" s="189"/>
      <c r="NLM24" s="189"/>
      <c r="NLN24" s="189"/>
      <c r="NLO24" s="189"/>
      <c r="NLP24" s="189"/>
      <c r="NLQ24" s="189"/>
      <c r="NLR24" s="189"/>
      <c r="NLS24" s="189"/>
      <c r="NLT24" s="189"/>
      <c r="NLU24" s="189"/>
      <c r="NLV24" s="189"/>
      <c r="NLW24" s="189"/>
      <c r="NLX24" s="189"/>
      <c r="NLY24" s="189"/>
      <c r="NLZ24" s="189"/>
      <c r="NMA24" s="189"/>
      <c r="NMB24" s="189"/>
      <c r="NMC24" s="189"/>
      <c r="NMD24" s="189"/>
      <c r="NME24" s="189"/>
      <c r="NMF24" s="189"/>
      <c r="NMG24" s="189"/>
      <c r="NMH24" s="189"/>
      <c r="NMI24" s="189"/>
      <c r="NMJ24" s="189"/>
      <c r="NMK24" s="189"/>
      <c r="NML24" s="189"/>
      <c r="NMM24" s="189"/>
      <c r="NMN24" s="189"/>
      <c r="NMO24" s="189"/>
      <c r="NMP24" s="189"/>
      <c r="NMQ24" s="189"/>
      <c r="NMR24" s="189"/>
      <c r="NMS24" s="189"/>
      <c r="NMT24" s="189"/>
      <c r="NMU24" s="189"/>
      <c r="NMV24" s="189"/>
      <c r="NMW24" s="189"/>
      <c r="NMX24" s="189"/>
      <c r="NMY24" s="189"/>
      <c r="NMZ24" s="189"/>
      <c r="NNA24" s="189"/>
      <c r="NNB24" s="189"/>
      <c r="NNC24" s="189"/>
      <c r="NND24" s="189"/>
      <c r="NNE24" s="189"/>
      <c r="NNF24" s="189"/>
      <c r="NNG24" s="189"/>
      <c r="NNH24" s="189"/>
      <c r="NNI24" s="189"/>
      <c r="NNJ24" s="189"/>
      <c r="NNK24" s="189"/>
      <c r="NNL24" s="189"/>
      <c r="NNM24" s="189"/>
      <c r="NNN24" s="189"/>
      <c r="NNO24" s="189"/>
      <c r="NNP24" s="189"/>
      <c r="NNQ24" s="189"/>
      <c r="NNR24" s="189"/>
      <c r="NNS24" s="189"/>
      <c r="NNT24" s="189"/>
      <c r="NNU24" s="189"/>
      <c r="NNV24" s="189"/>
      <c r="NNW24" s="189"/>
      <c r="NNX24" s="189"/>
      <c r="NNY24" s="189"/>
      <c r="NNZ24" s="189"/>
      <c r="NOA24" s="189"/>
      <c r="NOB24" s="189"/>
      <c r="NOC24" s="189"/>
      <c r="NOD24" s="189"/>
      <c r="NOE24" s="189"/>
      <c r="NOF24" s="189"/>
      <c r="NOG24" s="189"/>
      <c r="NOH24" s="189"/>
      <c r="NOI24" s="189"/>
      <c r="NOJ24" s="189"/>
      <c r="NOK24" s="189"/>
      <c r="NOL24" s="189"/>
      <c r="NOM24" s="189"/>
      <c r="NON24" s="189"/>
      <c r="NOO24" s="189"/>
      <c r="NOP24" s="189"/>
      <c r="NOQ24" s="189"/>
      <c r="NOR24" s="189"/>
      <c r="NOS24" s="189"/>
      <c r="NOT24" s="189"/>
      <c r="NOU24" s="189"/>
      <c r="NOV24" s="189"/>
      <c r="NOW24" s="189"/>
      <c r="NOX24" s="189"/>
      <c r="NOY24" s="189"/>
      <c r="NOZ24" s="189"/>
      <c r="NPA24" s="189"/>
      <c r="NPB24" s="189"/>
      <c r="NPC24" s="189"/>
      <c r="NPD24" s="189"/>
      <c r="NPE24" s="189"/>
      <c r="NPF24" s="189"/>
      <c r="NPG24" s="189"/>
      <c r="NPH24" s="189"/>
      <c r="NPI24" s="189"/>
      <c r="NPJ24" s="189"/>
      <c r="NPK24" s="189"/>
      <c r="NPL24" s="189"/>
      <c r="NPM24" s="189"/>
      <c r="NPN24" s="189"/>
      <c r="NPO24" s="189"/>
      <c r="NPP24" s="189"/>
      <c r="NPQ24" s="189"/>
      <c r="NPR24" s="189"/>
      <c r="NPS24" s="189"/>
      <c r="NPT24" s="189"/>
      <c r="NPU24" s="189"/>
      <c r="NPV24" s="189"/>
      <c r="NPW24" s="189"/>
      <c r="NPX24" s="189"/>
      <c r="NPY24" s="189"/>
      <c r="NPZ24" s="189"/>
      <c r="NQA24" s="189"/>
      <c r="NQB24" s="189"/>
      <c r="NQC24" s="189"/>
      <c r="NQD24" s="189"/>
      <c r="NQE24" s="189"/>
      <c r="NQF24" s="189"/>
      <c r="NQG24" s="189"/>
      <c r="NQH24" s="189"/>
      <c r="NQI24" s="189"/>
      <c r="NQJ24" s="189"/>
      <c r="NQK24" s="189"/>
      <c r="NQL24" s="189"/>
      <c r="NQM24" s="189"/>
      <c r="NQN24" s="189"/>
      <c r="NQO24" s="189"/>
      <c r="NQP24" s="189"/>
      <c r="NQQ24" s="189"/>
      <c r="NQR24" s="189"/>
      <c r="NQS24" s="189"/>
      <c r="NQT24" s="189"/>
      <c r="NQU24" s="189"/>
      <c r="NQV24" s="189"/>
      <c r="NQW24" s="189"/>
      <c r="NQX24" s="189"/>
      <c r="NQY24" s="189"/>
      <c r="NQZ24" s="189"/>
      <c r="NRA24" s="189"/>
      <c r="NRB24" s="189"/>
      <c r="NRC24" s="189"/>
      <c r="NRD24" s="189"/>
      <c r="NRE24" s="189"/>
      <c r="NRF24" s="189"/>
      <c r="NRG24" s="189"/>
      <c r="NRH24" s="189"/>
      <c r="NRI24" s="189"/>
      <c r="NRJ24" s="189"/>
      <c r="NRK24" s="189"/>
      <c r="NRL24" s="189"/>
      <c r="NRM24" s="189"/>
      <c r="NRN24" s="189"/>
      <c r="NRO24" s="189"/>
      <c r="NRP24" s="189"/>
      <c r="NRQ24" s="189"/>
      <c r="NRR24" s="189"/>
      <c r="NRS24" s="189"/>
      <c r="NRT24" s="189"/>
      <c r="NRU24" s="189"/>
      <c r="NRV24" s="189"/>
      <c r="NRW24" s="189"/>
      <c r="NRX24" s="189"/>
      <c r="NRY24" s="189"/>
      <c r="NRZ24" s="189"/>
      <c r="NSA24" s="189"/>
      <c r="NSB24" s="189"/>
      <c r="NSC24" s="189"/>
      <c r="NSD24" s="189"/>
      <c r="NSE24" s="189"/>
      <c r="NSF24" s="189"/>
      <c r="NSG24" s="189"/>
      <c r="NSH24" s="189"/>
      <c r="NSI24" s="189"/>
      <c r="NSJ24" s="189"/>
      <c r="NSK24" s="189"/>
      <c r="NSL24" s="189"/>
      <c r="NSM24" s="189"/>
      <c r="NSN24" s="189"/>
      <c r="NSO24" s="189"/>
      <c r="NSP24" s="189"/>
      <c r="NSQ24" s="189"/>
      <c r="NSR24" s="189"/>
      <c r="NSS24" s="189"/>
      <c r="NST24" s="189"/>
      <c r="NSU24" s="189"/>
      <c r="NSV24" s="189"/>
      <c r="NSW24" s="189"/>
      <c r="NSX24" s="189"/>
      <c r="NSY24" s="189"/>
      <c r="NSZ24" s="189"/>
      <c r="NTA24" s="189"/>
      <c r="NTB24" s="189"/>
      <c r="NTC24" s="189"/>
      <c r="NTD24" s="189"/>
      <c r="NTE24" s="189"/>
      <c r="NTF24" s="189"/>
      <c r="NTG24" s="189"/>
      <c r="NTH24" s="189"/>
      <c r="NTI24" s="189"/>
      <c r="NTJ24" s="189"/>
      <c r="NTK24" s="189"/>
      <c r="NTL24" s="189"/>
      <c r="NTM24" s="189"/>
      <c r="NTN24" s="189"/>
      <c r="NTO24" s="189"/>
      <c r="NTP24" s="189"/>
      <c r="NTQ24" s="189"/>
      <c r="NTR24" s="189"/>
      <c r="NTS24" s="189"/>
      <c r="NTT24" s="189"/>
      <c r="NTU24" s="189"/>
      <c r="NTV24" s="189"/>
      <c r="NTW24" s="189"/>
      <c r="NTX24" s="189"/>
      <c r="NTY24" s="189"/>
      <c r="NTZ24" s="189"/>
      <c r="NUA24" s="189"/>
      <c r="NUB24" s="189"/>
      <c r="NUC24" s="189"/>
      <c r="NUD24" s="189"/>
      <c r="NUE24" s="189"/>
      <c r="NUF24" s="189"/>
      <c r="NUG24" s="189"/>
      <c r="NUH24" s="189"/>
      <c r="NUI24" s="189"/>
      <c r="NUJ24" s="189"/>
      <c r="NUK24" s="189"/>
      <c r="NUL24" s="189"/>
      <c r="NUM24" s="189"/>
      <c r="NUN24" s="189"/>
      <c r="NUO24" s="189"/>
      <c r="NUP24" s="189"/>
      <c r="NUQ24" s="189"/>
      <c r="NUR24" s="189"/>
      <c r="NUS24" s="189"/>
      <c r="NUT24" s="189"/>
      <c r="NUU24" s="189"/>
      <c r="NUV24" s="189"/>
      <c r="NUW24" s="189"/>
      <c r="NUX24" s="189"/>
      <c r="NUY24" s="189"/>
      <c r="NUZ24" s="189"/>
      <c r="NVA24" s="189"/>
      <c r="NVB24" s="189"/>
      <c r="NVC24" s="189"/>
      <c r="NVD24" s="189"/>
      <c r="NVE24" s="189"/>
      <c r="NVF24" s="189"/>
      <c r="NVG24" s="189"/>
      <c r="NVH24" s="189"/>
      <c r="NVI24" s="189"/>
      <c r="NVJ24" s="189"/>
      <c r="NVK24" s="189"/>
      <c r="NVL24" s="189"/>
      <c r="NVM24" s="189"/>
      <c r="NVN24" s="189"/>
      <c r="NVO24" s="189"/>
      <c r="NVP24" s="189"/>
      <c r="NVQ24" s="189"/>
      <c r="NVR24" s="189"/>
      <c r="NVS24" s="189"/>
      <c r="NVT24" s="189"/>
      <c r="NVU24" s="189"/>
      <c r="NVV24" s="189"/>
      <c r="NVW24" s="189"/>
      <c r="NVX24" s="189"/>
      <c r="NVY24" s="189"/>
      <c r="NVZ24" s="189"/>
      <c r="NWA24" s="189"/>
      <c r="NWB24" s="189"/>
      <c r="NWC24" s="189"/>
      <c r="NWD24" s="189"/>
      <c r="NWE24" s="189"/>
      <c r="NWF24" s="189"/>
      <c r="NWG24" s="189"/>
      <c r="NWH24" s="189"/>
      <c r="NWI24" s="189"/>
      <c r="NWJ24" s="189"/>
      <c r="NWK24" s="189"/>
      <c r="NWL24" s="189"/>
      <c r="NWM24" s="189"/>
      <c r="NWN24" s="189"/>
      <c r="NWO24" s="189"/>
      <c r="NWP24" s="189"/>
      <c r="NWQ24" s="189"/>
      <c r="NWR24" s="189"/>
      <c r="NWS24" s="189"/>
      <c r="NWT24" s="189"/>
      <c r="NWU24" s="189"/>
      <c r="NWV24" s="189"/>
      <c r="NWW24" s="189"/>
      <c r="NWX24" s="189"/>
      <c r="NWY24" s="189"/>
      <c r="NWZ24" s="189"/>
      <c r="NXA24" s="189"/>
      <c r="NXB24" s="189"/>
      <c r="NXC24" s="189"/>
      <c r="NXD24" s="189"/>
      <c r="NXE24" s="189"/>
      <c r="NXF24" s="189"/>
      <c r="NXG24" s="189"/>
      <c r="NXH24" s="189"/>
      <c r="NXI24" s="189"/>
      <c r="NXJ24" s="189"/>
      <c r="NXK24" s="189"/>
      <c r="NXL24" s="189"/>
      <c r="NXM24" s="189"/>
      <c r="NXN24" s="189"/>
      <c r="NXO24" s="189"/>
      <c r="NXP24" s="189"/>
      <c r="NXQ24" s="189"/>
      <c r="NXR24" s="189"/>
      <c r="NXS24" s="189"/>
      <c r="NXT24" s="189"/>
      <c r="NXU24" s="189"/>
      <c r="NXV24" s="189"/>
      <c r="NXW24" s="189"/>
      <c r="NXX24" s="189"/>
      <c r="NXY24" s="189"/>
      <c r="NXZ24" s="189"/>
      <c r="NYA24" s="189"/>
      <c r="NYB24" s="189"/>
      <c r="NYC24" s="189"/>
      <c r="NYD24" s="189"/>
      <c r="NYE24" s="189"/>
      <c r="NYF24" s="189"/>
      <c r="NYG24" s="189"/>
      <c r="NYH24" s="189"/>
      <c r="NYI24" s="189"/>
      <c r="NYJ24" s="189"/>
      <c r="NYK24" s="189"/>
      <c r="NYL24" s="189"/>
      <c r="NYM24" s="189"/>
      <c r="NYN24" s="189"/>
      <c r="NYO24" s="189"/>
      <c r="NYP24" s="189"/>
      <c r="NYQ24" s="189"/>
      <c r="NYR24" s="189"/>
      <c r="NYS24" s="189"/>
      <c r="NYT24" s="189"/>
      <c r="NYU24" s="189"/>
      <c r="NYV24" s="189"/>
      <c r="NYW24" s="189"/>
      <c r="NYX24" s="189"/>
      <c r="NYY24" s="189"/>
      <c r="NYZ24" s="189"/>
      <c r="NZA24" s="189"/>
      <c r="NZB24" s="189"/>
      <c r="NZC24" s="189"/>
      <c r="NZD24" s="189"/>
      <c r="NZE24" s="189"/>
      <c r="NZF24" s="189"/>
      <c r="NZG24" s="189"/>
      <c r="NZH24" s="189"/>
      <c r="NZI24" s="189"/>
      <c r="NZJ24" s="189"/>
      <c r="NZK24" s="189"/>
      <c r="NZL24" s="189"/>
      <c r="NZM24" s="189"/>
      <c r="NZN24" s="189"/>
      <c r="NZO24" s="189"/>
      <c r="NZP24" s="189"/>
      <c r="NZQ24" s="189"/>
      <c r="NZR24" s="189"/>
      <c r="NZS24" s="189"/>
      <c r="NZT24" s="189"/>
      <c r="NZU24" s="189"/>
      <c r="NZV24" s="189"/>
      <c r="NZW24" s="189"/>
      <c r="NZX24" s="189"/>
      <c r="NZY24" s="189"/>
      <c r="NZZ24" s="189"/>
      <c r="OAA24" s="189"/>
      <c r="OAB24" s="189"/>
      <c r="OAC24" s="189"/>
      <c r="OAD24" s="189"/>
      <c r="OAE24" s="189"/>
      <c r="OAF24" s="189"/>
      <c r="OAG24" s="189"/>
      <c r="OAH24" s="189"/>
      <c r="OAI24" s="189"/>
      <c r="OAJ24" s="189"/>
      <c r="OAK24" s="189"/>
      <c r="OAL24" s="189"/>
      <c r="OAM24" s="189"/>
      <c r="OAN24" s="189"/>
      <c r="OAO24" s="189"/>
      <c r="OAP24" s="189"/>
      <c r="OAQ24" s="189"/>
      <c r="OAR24" s="189"/>
      <c r="OAS24" s="189"/>
      <c r="OAT24" s="189"/>
      <c r="OAU24" s="189"/>
      <c r="OAV24" s="189"/>
      <c r="OAW24" s="189"/>
      <c r="OAX24" s="189"/>
      <c r="OAY24" s="189"/>
      <c r="OAZ24" s="189"/>
      <c r="OBA24" s="189"/>
      <c r="OBB24" s="189"/>
      <c r="OBC24" s="189"/>
      <c r="OBD24" s="189"/>
      <c r="OBE24" s="189"/>
      <c r="OBF24" s="189"/>
      <c r="OBG24" s="189"/>
      <c r="OBH24" s="189"/>
      <c r="OBI24" s="189"/>
      <c r="OBJ24" s="189"/>
      <c r="OBK24" s="189"/>
      <c r="OBL24" s="189"/>
      <c r="OBM24" s="189"/>
      <c r="OBN24" s="189"/>
      <c r="OBO24" s="189"/>
      <c r="OBP24" s="189"/>
      <c r="OBQ24" s="189"/>
      <c r="OBR24" s="189"/>
      <c r="OBS24" s="189"/>
      <c r="OBT24" s="189"/>
      <c r="OBU24" s="189"/>
      <c r="OBV24" s="189"/>
      <c r="OBW24" s="189"/>
      <c r="OBX24" s="189"/>
      <c r="OBY24" s="189"/>
      <c r="OBZ24" s="189"/>
      <c r="OCA24" s="189"/>
      <c r="OCB24" s="189"/>
      <c r="OCC24" s="189"/>
      <c r="OCD24" s="189"/>
      <c r="OCE24" s="189"/>
      <c r="OCF24" s="189"/>
      <c r="OCG24" s="189"/>
      <c r="OCH24" s="189"/>
      <c r="OCI24" s="189"/>
      <c r="OCJ24" s="189"/>
      <c r="OCK24" s="189"/>
      <c r="OCL24" s="189"/>
      <c r="OCM24" s="189"/>
      <c r="OCN24" s="189"/>
      <c r="OCO24" s="189"/>
      <c r="OCP24" s="189"/>
      <c r="OCQ24" s="189"/>
      <c r="OCR24" s="189"/>
      <c r="OCS24" s="189"/>
      <c r="OCT24" s="189"/>
      <c r="OCU24" s="189"/>
      <c r="OCV24" s="189"/>
      <c r="OCW24" s="189"/>
      <c r="OCX24" s="189"/>
      <c r="OCY24" s="189"/>
      <c r="OCZ24" s="189"/>
      <c r="ODA24" s="189"/>
      <c r="ODB24" s="189"/>
      <c r="ODC24" s="189"/>
      <c r="ODD24" s="189"/>
      <c r="ODE24" s="189"/>
      <c r="ODF24" s="189"/>
      <c r="ODG24" s="189"/>
      <c r="ODH24" s="189"/>
      <c r="ODI24" s="189"/>
      <c r="ODJ24" s="189"/>
      <c r="ODK24" s="189"/>
      <c r="ODL24" s="189"/>
      <c r="ODM24" s="189"/>
      <c r="ODN24" s="189"/>
      <c r="ODO24" s="189"/>
      <c r="ODP24" s="189"/>
      <c r="ODQ24" s="189"/>
      <c r="ODR24" s="189"/>
      <c r="ODS24" s="189"/>
      <c r="ODT24" s="189"/>
      <c r="ODU24" s="189"/>
      <c r="ODV24" s="189"/>
      <c r="ODW24" s="189"/>
      <c r="ODX24" s="189"/>
      <c r="ODY24" s="189"/>
      <c r="ODZ24" s="189"/>
      <c r="OEA24" s="189"/>
      <c r="OEB24" s="189"/>
      <c r="OEC24" s="189"/>
      <c r="OED24" s="189"/>
      <c r="OEE24" s="189"/>
      <c r="OEF24" s="189"/>
      <c r="OEG24" s="189"/>
      <c r="OEH24" s="189"/>
      <c r="OEI24" s="189"/>
      <c r="OEJ24" s="189"/>
      <c r="OEK24" s="189"/>
      <c r="OEL24" s="189"/>
      <c r="OEM24" s="189"/>
      <c r="OEN24" s="189"/>
      <c r="OEO24" s="189"/>
      <c r="OEP24" s="189"/>
      <c r="OEQ24" s="189"/>
      <c r="OER24" s="189"/>
      <c r="OES24" s="189"/>
      <c r="OET24" s="189"/>
      <c r="OEU24" s="189"/>
      <c r="OEV24" s="189"/>
      <c r="OEW24" s="189"/>
      <c r="OEX24" s="189"/>
      <c r="OEY24" s="189"/>
      <c r="OEZ24" s="189"/>
      <c r="OFA24" s="189"/>
      <c r="OFB24" s="189"/>
      <c r="OFC24" s="189"/>
      <c r="OFD24" s="189"/>
      <c r="OFE24" s="189"/>
      <c r="OFF24" s="189"/>
      <c r="OFG24" s="189"/>
      <c r="OFH24" s="189"/>
      <c r="OFI24" s="189"/>
      <c r="OFJ24" s="189"/>
      <c r="OFK24" s="189"/>
      <c r="OFL24" s="189"/>
      <c r="OFM24" s="189"/>
      <c r="OFN24" s="189"/>
      <c r="OFO24" s="189"/>
      <c r="OFP24" s="189"/>
      <c r="OFQ24" s="189"/>
      <c r="OFR24" s="189"/>
      <c r="OFS24" s="189"/>
      <c r="OFT24" s="189"/>
      <c r="OFU24" s="189"/>
      <c r="OFV24" s="189"/>
      <c r="OFW24" s="189"/>
      <c r="OFX24" s="189"/>
      <c r="OFY24" s="189"/>
      <c r="OFZ24" s="189"/>
      <c r="OGA24" s="189"/>
      <c r="OGB24" s="189"/>
      <c r="OGC24" s="189"/>
      <c r="OGD24" s="189"/>
      <c r="OGE24" s="189"/>
      <c r="OGF24" s="189"/>
      <c r="OGG24" s="189"/>
      <c r="OGH24" s="189"/>
      <c r="OGI24" s="189"/>
      <c r="OGJ24" s="189"/>
      <c r="OGK24" s="189"/>
      <c r="OGL24" s="189"/>
      <c r="OGM24" s="189"/>
      <c r="OGN24" s="189"/>
      <c r="OGO24" s="189"/>
      <c r="OGP24" s="189"/>
      <c r="OGQ24" s="189"/>
      <c r="OGR24" s="189"/>
      <c r="OGS24" s="189"/>
      <c r="OGT24" s="189"/>
      <c r="OGU24" s="189"/>
      <c r="OGV24" s="189"/>
      <c r="OGW24" s="189"/>
      <c r="OGX24" s="189"/>
      <c r="OGY24" s="189"/>
      <c r="OGZ24" s="189"/>
      <c r="OHA24" s="189"/>
      <c r="OHB24" s="189"/>
      <c r="OHC24" s="189"/>
      <c r="OHD24" s="189"/>
      <c r="OHE24" s="189"/>
      <c r="OHF24" s="189"/>
      <c r="OHG24" s="189"/>
      <c r="OHH24" s="189"/>
      <c r="OHI24" s="189"/>
      <c r="OHJ24" s="189"/>
      <c r="OHK24" s="189"/>
      <c r="OHL24" s="189"/>
      <c r="OHM24" s="189"/>
      <c r="OHN24" s="189"/>
      <c r="OHO24" s="189"/>
      <c r="OHP24" s="189"/>
      <c r="OHQ24" s="189"/>
      <c r="OHR24" s="189"/>
      <c r="OHS24" s="189"/>
      <c r="OHT24" s="189"/>
      <c r="OHU24" s="189"/>
      <c r="OHV24" s="189"/>
      <c r="OHW24" s="189"/>
      <c r="OHX24" s="189"/>
      <c r="OHY24" s="189"/>
      <c r="OHZ24" s="189"/>
      <c r="OIA24" s="189"/>
      <c r="OIB24" s="189"/>
      <c r="OIC24" s="189"/>
      <c r="OID24" s="189"/>
      <c r="OIE24" s="189"/>
      <c r="OIF24" s="189"/>
      <c r="OIG24" s="189"/>
      <c r="OIH24" s="189"/>
      <c r="OII24" s="189"/>
      <c r="OIJ24" s="189"/>
      <c r="OIK24" s="189"/>
      <c r="OIL24" s="189"/>
      <c r="OIM24" s="189"/>
      <c r="OIN24" s="189"/>
      <c r="OIO24" s="189"/>
      <c r="OIP24" s="189"/>
      <c r="OIQ24" s="189"/>
      <c r="OIR24" s="189"/>
      <c r="OIS24" s="189"/>
      <c r="OIT24" s="189"/>
      <c r="OIU24" s="189"/>
      <c r="OIV24" s="189"/>
      <c r="OIW24" s="189"/>
      <c r="OIX24" s="189"/>
      <c r="OIY24" s="189"/>
      <c r="OIZ24" s="189"/>
      <c r="OJA24" s="189"/>
      <c r="OJB24" s="189"/>
      <c r="OJC24" s="189"/>
      <c r="OJD24" s="189"/>
      <c r="OJE24" s="189"/>
      <c r="OJF24" s="189"/>
      <c r="OJG24" s="189"/>
      <c r="OJH24" s="189"/>
      <c r="OJI24" s="189"/>
      <c r="OJJ24" s="189"/>
      <c r="OJK24" s="189"/>
      <c r="OJL24" s="189"/>
      <c r="OJM24" s="189"/>
      <c r="OJN24" s="189"/>
      <c r="OJO24" s="189"/>
      <c r="OJP24" s="189"/>
      <c r="OJQ24" s="189"/>
      <c r="OJR24" s="189"/>
      <c r="OJS24" s="189"/>
      <c r="OJT24" s="189"/>
      <c r="OJU24" s="189"/>
      <c r="OJV24" s="189"/>
      <c r="OJW24" s="189"/>
      <c r="OJX24" s="189"/>
      <c r="OJY24" s="189"/>
      <c r="OJZ24" s="189"/>
      <c r="OKA24" s="189"/>
      <c r="OKB24" s="189"/>
      <c r="OKC24" s="189"/>
      <c r="OKD24" s="189"/>
      <c r="OKE24" s="189"/>
      <c r="OKF24" s="189"/>
      <c r="OKG24" s="189"/>
      <c r="OKH24" s="189"/>
      <c r="OKI24" s="189"/>
      <c r="OKJ24" s="189"/>
      <c r="OKK24" s="189"/>
      <c r="OKL24" s="189"/>
      <c r="OKM24" s="189"/>
      <c r="OKN24" s="189"/>
      <c r="OKO24" s="189"/>
      <c r="OKP24" s="189"/>
      <c r="OKQ24" s="189"/>
      <c r="OKR24" s="189"/>
      <c r="OKS24" s="189"/>
      <c r="OKT24" s="189"/>
      <c r="OKU24" s="189"/>
      <c r="OKV24" s="189"/>
      <c r="OKW24" s="189"/>
      <c r="OKX24" s="189"/>
      <c r="OKY24" s="189"/>
      <c r="OKZ24" s="189"/>
      <c r="OLA24" s="189"/>
      <c r="OLB24" s="189"/>
      <c r="OLC24" s="189"/>
      <c r="OLD24" s="189"/>
      <c r="OLE24" s="189"/>
      <c r="OLF24" s="189"/>
      <c r="OLG24" s="189"/>
      <c r="OLH24" s="189"/>
      <c r="OLI24" s="189"/>
      <c r="OLJ24" s="189"/>
      <c r="OLK24" s="189"/>
      <c r="OLL24" s="189"/>
      <c r="OLM24" s="189"/>
      <c r="OLN24" s="189"/>
      <c r="OLO24" s="189"/>
      <c r="OLP24" s="189"/>
      <c r="OLQ24" s="189"/>
      <c r="OLR24" s="189"/>
      <c r="OLS24" s="189"/>
      <c r="OLT24" s="189"/>
      <c r="OLU24" s="189"/>
      <c r="OLV24" s="189"/>
      <c r="OLW24" s="189"/>
      <c r="OLX24" s="189"/>
      <c r="OLY24" s="189"/>
      <c r="OLZ24" s="189"/>
      <c r="OMA24" s="189"/>
      <c r="OMB24" s="189"/>
      <c r="OMC24" s="189"/>
      <c r="OMD24" s="189"/>
      <c r="OME24" s="189"/>
      <c r="OMF24" s="189"/>
      <c r="OMG24" s="189"/>
      <c r="OMH24" s="189"/>
      <c r="OMI24" s="189"/>
      <c r="OMJ24" s="189"/>
      <c r="OMK24" s="189"/>
      <c r="OML24" s="189"/>
      <c r="OMM24" s="189"/>
      <c r="OMN24" s="189"/>
      <c r="OMO24" s="189"/>
      <c r="OMP24" s="189"/>
      <c r="OMQ24" s="189"/>
      <c r="OMR24" s="189"/>
      <c r="OMS24" s="189"/>
      <c r="OMT24" s="189"/>
      <c r="OMU24" s="189"/>
      <c r="OMV24" s="189"/>
      <c r="OMW24" s="189"/>
      <c r="OMX24" s="189"/>
      <c r="OMY24" s="189"/>
      <c r="OMZ24" s="189"/>
      <c r="ONA24" s="189"/>
      <c r="ONB24" s="189"/>
      <c r="ONC24" s="189"/>
      <c r="OND24" s="189"/>
      <c r="ONE24" s="189"/>
      <c r="ONF24" s="189"/>
      <c r="ONG24" s="189"/>
      <c r="ONH24" s="189"/>
      <c r="ONI24" s="189"/>
      <c r="ONJ24" s="189"/>
      <c r="ONK24" s="189"/>
      <c r="ONL24" s="189"/>
      <c r="ONM24" s="189"/>
      <c r="ONN24" s="189"/>
      <c r="ONO24" s="189"/>
      <c r="ONP24" s="189"/>
      <c r="ONQ24" s="189"/>
      <c r="ONR24" s="189"/>
      <c r="ONS24" s="189"/>
      <c r="ONT24" s="189"/>
      <c r="ONU24" s="189"/>
      <c r="ONV24" s="189"/>
      <c r="ONW24" s="189"/>
      <c r="ONX24" s="189"/>
      <c r="ONY24" s="189"/>
      <c r="ONZ24" s="189"/>
      <c r="OOA24" s="189"/>
      <c r="OOB24" s="189"/>
      <c r="OOC24" s="189"/>
      <c r="OOD24" s="189"/>
      <c r="OOE24" s="189"/>
      <c r="OOF24" s="189"/>
      <c r="OOG24" s="189"/>
      <c r="OOH24" s="189"/>
      <c r="OOI24" s="189"/>
      <c r="OOJ24" s="189"/>
      <c r="OOK24" s="189"/>
      <c r="OOL24" s="189"/>
      <c r="OOM24" s="189"/>
      <c r="OON24" s="189"/>
      <c r="OOO24" s="189"/>
      <c r="OOP24" s="189"/>
      <c r="OOQ24" s="189"/>
      <c r="OOR24" s="189"/>
      <c r="OOS24" s="189"/>
      <c r="OOT24" s="189"/>
      <c r="OOU24" s="189"/>
      <c r="OOV24" s="189"/>
      <c r="OOW24" s="189"/>
      <c r="OOX24" s="189"/>
      <c r="OOY24" s="189"/>
      <c r="OOZ24" s="189"/>
      <c r="OPA24" s="189"/>
      <c r="OPB24" s="189"/>
      <c r="OPC24" s="189"/>
      <c r="OPD24" s="189"/>
      <c r="OPE24" s="189"/>
      <c r="OPF24" s="189"/>
      <c r="OPG24" s="189"/>
      <c r="OPH24" s="189"/>
      <c r="OPI24" s="189"/>
      <c r="OPJ24" s="189"/>
      <c r="OPK24" s="189"/>
      <c r="OPL24" s="189"/>
      <c r="OPM24" s="189"/>
      <c r="OPN24" s="189"/>
      <c r="OPO24" s="189"/>
      <c r="OPP24" s="189"/>
      <c r="OPQ24" s="189"/>
      <c r="OPR24" s="189"/>
      <c r="OPS24" s="189"/>
      <c r="OPT24" s="189"/>
      <c r="OPU24" s="189"/>
      <c r="OPV24" s="189"/>
      <c r="OPW24" s="189"/>
      <c r="OPX24" s="189"/>
      <c r="OPY24" s="189"/>
      <c r="OPZ24" s="189"/>
      <c r="OQA24" s="189"/>
      <c r="OQB24" s="189"/>
      <c r="OQC24" s="189"/>
      <c r="OQD24" s="189"/>
      <c r="OQE24" s="189"/>
      <c r="OQF24" s="189"/>
      <c r="OQG24" s="189"/>
      <c r="OQH24" s="189"/>
      <c r="OQI24" s="189"/>
      <c r="OQJ24" s="189"/>
      <c r="OQK24" s="189"/>
      <c r="OQL24" s="189"/>
      <c r="OQM24" s="189"/>
      <c r="OQN24" s="189"/>
      <c r="OQO24" s="189"/>
      <c r="OQP24" s="189"/>
      <c r="OQQ24" s="189"/>
      <c r="OQR24" s="189"/>
      <c r="OQS24" s="189"/>
      <c r="OQT24" s="189"/>
      <c r="OQU24" s="189"/>
      <c r="OQV24" s="189"/>
      <c r="OQW24" s="189"/>
      <c r="OQX24" s="189"/>
      <c r="OQY24" s="189"/>
      <c r="OQZ24" s="189"/>
      <c r="ORA24" s="189"/>
      <c r="ORB24" s="189"/>
      <c r="ORC24" s="189"/>
      <c r="ORD24" s="189"/>
      <c r="ORE24" s="189"/>
      <c r="ORF24" s="189"/>
      <c r="ORG24" s="189"/>
      <c r="ORH24" s="189"/>
      <c r="ORI24" s="189"/>
      <c r="ORJ24" s="189"/>
      <c r="ORK24" s="189"/>
      <c r="ORL24" s="189"/>
      <c r="ORM24" s="189"/>
      <c r="ORN24" s="189"/>
      <c r="ORO24" s="189"/>
      <c r="ORP24" s="189"/>
      <c r="ORQ24" s="189"/>
      <c r="ORR24" s="189"/>
      <c r="ORS24" s="189"/>
      <c r="ORT24" s="189"/>
      <c r="ORU24" s="189"/>
      <c r="ORV24" s="189"/>
      <c r="ORW24" s="189"/>
      <c r="ORX24" s="189"/>
      <c r="ORY24" s="189"/>
      <c r="ORZ24" s="189"/>
      <c r="OSA24" s="189"/>
      <c r="OSB24" s="189"/>
      <c r="OSC24" s="189"/>
      <c r="OSD24" s="189"/>
      <c r="OSE24" s="189"/>
      <c r="OSF24" s="189"/>
      <c r="OSG24" s="189"/>
      <c r="OSH24" s="189"/>
      <c r="OSI24" s="189"/>
      <c r="OSJ24" s="189"/>
      <c r="OSK24" s="189"/>
      <c r="OSL24" s="189"/>
      <c r="OSM24" s="189"/>
      <c r="OSN24" s="189"/>
      <c r="OSO24" s="189"/>
      <c r="OSP24" s="189"/>
      <c r="OSQ24" s="189"/>
      <c r="OSR24" s="189"/>
      <c r="OSS24" s="189"/>
      <c r="OST24" s="189"/>
      <c r="OSU24" s="189"/>
      <c r="OSV24" s="189"/>
      <c r="OSW24" s="189"/>
      <c r="OSX24" s="189"/>
      <c r="OSY24" s="189"/>
      <c r="OSZ24" s="189"/>
      <c r="OTA24" s="189"/>
      <c r="OTB24" s="189"/>
      <c r="OTC24" s="189"/>
      <c r="OTD24" s="189"/>
      <c r="OTE24" s="189"/>
      <c r="OTF24" s="189"/>
      <c r="OTG24" s="189"/>
      <c r="OTH24" s="189"/>
      <c r="OTI24" s="189"/>
      <c r="OTJ24" s="189"/>
      <c r="OTK24" s="189"/>
      <c r="OTL24" s="189"/>
      <c r="OTM24" s="189"/>
      <c r="OTN24" s="189"/>
      <c r="OTO24" s="189"/>
      <c r="OTP24" s="189"/>
      <c r="OTQ24" s="189"/>
      <c r="OTR24" s="189"/>
      <c r="OTS24" s="189"/>
      <c r="OTT24" s="189"/>
      <c r="OTU24" s="189"/>
      <c r="OTV24" s="189"/>
      <c r="OTW24" s="189"/>
      <c r="OTX24" s="189"/>
      <c r="OTY24" s="189"/>
      <c r="OTZ24" s="189"/>
      <c r="OUA24" s="189"/>
      <c r="OUB24" s="189"/>
      <c r="OUC24" s="189"/>
      <c r="OUD24" s="189"/>
      <c r="OUE24" s="189"/>
      <c r="OUF24" s="189"/>
      <c r="OUG24" s="189"/>
      <c r="OUH24" s="189"/>
      <c r="OUI24" s="189"/>
      <c r="OUJ24" s="189"/>
      <c r="OUK24" s="189"/>
      <c r="OUL24" s="189"/>
      <c r="OUM24" s="189"/>
      <c r="OUN24" s="189"/>
      <c r="OUO24" s="189"/>
      <c r="OUP24" s="189"/>
      <c r="OUQ24" s="189"/>
      <c r="OUR24" s="189"/>
      <c r="OUS24" s="189"/>
      <c r="OUT24" s="189"/>
      <c r="OUU24" s="189"/>
      <c r="OUV24" s="189"/>
      <c r="OUW24" s="189"/>
      <c r="OUX24" s="189"/>
      <c r="OUY24" s="189"/>
      <c r="OUZ24" s="189"/>
      <c r="OVA24" s="189"/>
      <c r="OVB24" s="189"/>
      <c r="OVC24" s="189"/>
      <c r="OVD24" s="189"/>
      <c r="OVE24" s="189"/>
      <c r="OVF24" s="189"/>
      <c r="OVG24" s="189"/>
      <c r="OVH24" s="189"/>
      <c r="OVI24" s="189"/>
      <c r="OVJ24" s="189"/>
      <c r="OVK24" s="189"/>
      <c r="OVL24" s="189"/>
      <c r="OVM24" s="189"/>
      <c r="OVN24" s="189"/>
      <c r="OVO24" s="189"/>
      <c r="OVP24" s="189"/>
      <c r="OVQ24" s="189"/>
      <c r="OVR24" s="189"/>
      <c r="OVS24" s="189"/>
      <c r="OVT24" s="189"/>
      <c r="OVU24" s="189"/>
      <c r="OVV24" s="189"/>
      <c r="OVW24" s="189"/>
      <c r="OVX24" s="189"/>
      <c r="OVY24" s="189"/>
      <c r="OVZ24" s="189"/>
      <c r="OWA24" s="189"/>
      <c r="OWB24" s="189"/>
      <c r="OWC24" s="189"/>
      <c r="OWD24" s="189"/>
      <c r="OWE24" s="189"/>
      <c r="OWF24" s="189"/>
      <c r="OWG24" s="189"/>
      <c r="OWH24" s="189"/>
      <c r="OWI24" s="189"/>
      <c r="OWJ24" s="189"/>
      <c r="OWK24" s="189"/>
      <c r="OWL24" s="189"/>
      <c r="OWM24" s="189"/>
      <c r="OWN24" s="189"/>
      <c r="OWO24" s="189"/>
      <c r="OWP24" s="189"/>
      <c r="OWQ24" s="189"/>
      <c r="OWR24" s="189"/>
      <c r="OWS24" s="189"/>
      <c r="OWT24" s="189"/>
      <c r="OWU24" s="189"/>
      <c r="OWV24" s="189"/>
      <c r="OWW24" s="189"/>
      <c r="OWX24" s="189"/>
      <c r="OWY24" s="189"/>
      <c r="OWZ24" s="189"/>
      <c r="OXA24" s="189"/>
      <c r="OXB24" s="189"/>
      <c r="OXC24" s="189"/>
      <c r="OXD24" s="189"/>
      <c r="OXE24" s="189"/>
      <c r="OXF24" s="189"/>
      <c r="OXG24" s="189"/>
      <c r="OXH24" s="189"/>
      <c r="OXI24" s="189"/>
      <c r="OXJ24" s="189"/>
      <c r="OXK24" s="189"/>
      <c r="OXL24" s="189"/>
      <c r="OXM24" s="189"/>
      <c r="OXN24" s="189"/>
      <c r="OXO24" s="189"/>
      <c r="OXP24" s="189"/>
      <c r="OXQ24" s="189"/>
      <c r="OXR24" s="189"/>
      <c r="OXS24" s="189"/>
      <c r="OXT24" s="189"/>
      <c r="OXU24" s="189"/>
      <c r="OXV24" s="189"/>
      <c r="OXW24" s="189"/>
      <c r="OXX24" s="189"/>
      <c r="OXY24" s="189"/>
      <c r="OXZ24" s="189"/>
      <c r="OYA24" s="189"/>
      <c r="OYB24" s="189"/>
      <c r="OYC24" s="189"/>
      <c r="OYD24" s="189"/>
      <c r="OYE24" s="189"/>
      <c r="OYF24" s="189"/>
      <c r="OYG24" s="189"/>
      <c r="OYH24" s="189"/>
      <c r="OYI24" s="189"/>
      <c r="OYJ24" s="189"/>
      <c r="OYK24" s="189"/>
      <c r="OYL24" s="189"/>
      <c r="OYM24" s="189"/>
      <c r="OYN24" s="189"/>
      <c r="OYO24" s="189"/>
      <c r="OYP24" s="189"/>
      <c r="OYQ24" s="189"/>
      <c r="OYR24" s="189"/>
      <c r="OYS24" s="189"/>
      <c r="OYT24" s="189"/>
      <c r="OYU24" s="189"/>
      <c r="OYV24" s="189"/>
      <c r="OYW24" s="189"/>
      <c r="OYX24" s="189"/>
      <c r="OYY24" s="189"/>
      <c r="OYZ24" s="189"/>
      <c r="OZA24" s="189"/>
      <c r="OZB24" s="189"/>
      <c r="OZC24" s="189"/>
      <c r="OZD24" s="189"/>
      <c r="OZE24" s="189"/>
      <c r="OZF24" s="189"/>
      <c r="OZG24" s="189"/>
      <c r="OZH24" s="189"/>
      <c r="OZI24" s="189"/>
      <c r="OZJ24" s="189"/>
      <c r="OZK24" s="189"/>
      <c r="OZL24" s="189"/>
      <c r="OZM24" s="189"/>
      <c r="OZN24" s="189"/>
      <c r="OZO24" s="189"/>
      <c r="OZP24" s="189"/>
      <c r="OZQ24" s="189"/>
      <c r="OZR24" s="189"/>
      <c r="OZS24" s="189"/>
      <c r="OZT24" s="189"/>
      <c r="OZU24" s="189"/>
      <c r="OZV24" s="189"/>
      <c r="OZW24" s="189"/>
      <c r="OZX24" s="189"/>
      <c r="OZY24" s="189"/>
      <c r="OZZ24" s="189"/>
      <c r="PAA24" s="189"/>
      <c r="PAB24" s="189"/>
      <c r="PAC24" s="189"/>
      <c r="PAD24" s="189"/>
      <c r="PAE24" s="189"/>
      <c r="PAF24" s="189"/>
      <c r="PAG24" s="189"/>
      <c r="PAH24" s="189"/>
      <c r="PAI24" s="189"/>
      <c r="PAJ24" s="189"/>
      <c r="PAK24" s="189"/>
      <c r="PAL24" s="189"/>
      <c r="PAM24" s="189"/>
      <c r="PAN24" s="189"/>
      <c r="PAO24" s="189"/>
      <c r="PAP24" s="189"/>
      <c r="PAQ24" s="189"/>
      <c r="PAR24" s="189"/>
      <c r="PAS24" s="189"/>
      <c r="PAT24" s="189"/>
      <c r="PAU24" s="189"/>
      <c r="PAV24" s="189"/>
      <c r="PAW24" s="189"/>
      <c r="PAX24" s="189"/>
      <c r="PAY24" s="189"/>
      <c r="PAZ24" s="189"/>
      <c r="PBA24" s="189"/>
      <c r="PBB24" s="189"/>
      <c r="PBC24" s="189"/>
      <c r="PBD24" s="189"/>
      <c r="PBE24" s="189"/>
      <c r="PBF24" s="189"/>
      <c r="PBG24" s="189"/>
      <c r="PBH24" s="189"/>
      <c r="PBI24" s="189"/>
      <c r="PBJ24" s="189"/>
      <c r="PBK24" s="189"/>
      <c r="PBL24" s="189"/>
      <c r="PBM24" s="189"/>
      <c r="PBN24" s="189"/>
      <c r="PBO24" s="189"/>
      <c r="PBP24" s="189"/>
      <c r="PBQ24" s="189"/>
      <c r="PBR24" s="189"/>
      <c r="PBS24" s="189"/>
      <c r="PBT24" s="189"/>
      <c r="PBU24" s="189"/>
      <c r="PBV24" s="189"/>
      <c r="PBW24" s="189"/>
      <c r="PBX24" s="189"/>
      <c r="PBY24" s="189"/>
      <c r="PBZ24" s="189"/>
      <c r="PCA24" s="189"/>
      <c r="PCB24" s="189"/>
      <c r="PCC24" s="189"/>
      <c r="PCD24" s="189"/>
      <c r="PCE24" s="189"/>
      <c r="PCF24" s="189"/>
      <c r="PCG24" s="189"/>
      <c r="PCH24" s="189"/>
      <c r="PCI24" s="189"/>
      <c r="PCJ24" s="189"/>
      <c r="PCK24" s="189"/>
      <c r="PCL24" s="189"/>
      <c r="PCM24" s="189"/>
      <c r="PCN24" s="189"/>
      <c r="PCO24" s="189"/>
      <c r="PCP24" s="189"/>
      <c r="PCQ24" s="189"/>
      <c r="PCR24" s="189"/>
      <c r="PCS24" s="189"/>
      <c r="PCT24" s="189"/>
      <c r="PCU24" s="189"/>
      <c r="PCV24" s="189"/>
      <c r="PCW24" s="189"/>
      <c r="PCX24" s="189"/>
      <c r="PCY24" s="189"/>
      <c r="PCZ24" s="189"/>
      <c r="PDA24" s="189"/>
      <c r="PDB24" s="189"/>
      <c r="PDC24" s="189"/>
      <c r="PDD24" s="189"/>
      <c r="PDE24" s="189"/>
      <c r="PDF24" s="189"/>
      <c r="PDG24" s="189"/>
      <c r="PDH24" s="189"/>
      <c r="PDI24" s="189"/>
      <c r="PDJ24" s="189"/>
      <c r="PDK24" s="189"/>
      <c r="PDL24" s="189"/>
      <c r="PDM24" s="189"/>
      <c r="PDN24" s="189"/>
      <c r="PDO24" s="189"/>
      <c r="PDP24" s="189"/>
      <c r="PDQ24" s="189"/>
      <c r="PDR24" s="189"/>
      <c r="PDS24" s="189"/>
      <c r="PDT24" s="189"/>
      <c r="PDU24" s="189"/>
      <c r="PDV24" s="189"/>
      <c r="PDW24" s="189"/>
      <c r="PDX24" s="189"/>
      <c r="PDY24" s="189"/>
      <c r="PDZ24" s="189"/>
      <c r="PEA24" s="189"/>
      <c r="PEB24" s="189"/>
      <c r="PEC24" s="189"/>
      <c r="PED24" s="189"/>
      <c r="PEE24" s="189"/>
      <c r="PEF24" s="189"/>
      <c r="PEG24" s="189"/>
      <c r="PEH24" s="189"/>
      <c r="PEI24" s="189"/>
      <c r="PEJ24" s="189"/>
      <c r="PEK24" s="189"/>
      <c r="PEL24" s="189"/>
      <c r="PEM24" s="189"/>
      <c r="PEN24" s="189"/>
      <c r="PEO24" s="189"/>
      <c r="PEP24" s="189"/>
      <c r="PEQ24" s="189"/>
      <c r="PER24" s="189"/>
      <c r="PES24" s="189"/>
      <c r="PET24" s="189"/>
      <c r="PEU24" s="189"/>
      <c r="PEV24" s="189"/>
      <c r="PEW24" s="189"/>
      <c r="PEX24" s="189"/>
      <c r="PEY24" s="189"/>
      <c r="PEZ24" s="189"/>
      <c r="PFA24" s="189"/>
      <c r="PFB24" s="189"/>
      <c r="PFC24" s="189"/>
      <c r="PFD24" s="189"/>
      <c r="PFE24" s="189"/>
      <c r="PFF24" s="189"/>
      <c r="PFG24" s="189"/>
      <c r="PFH24" s="189"/>
      <c r="PFI24" s="189"/>
      <c r="PFJ24" s="189"/>
      <c r="PFK24" s="189"/>
      <c r="PFL24" s="189"/>
      <c r="PFM24" s="189"/>
      <c r="PFN24" s="189"/>
      <c r="PFO24" s="189"/>
      <c r="PFP24" s="189"/>
      <c r="PFQ24" s="189"/>
      <c r="PFR24" s="189"/>
      <c r="PFS24" s="189"/>
      <c r="PFT24" s="189"/>
      <c r="PFU24" s="189"/>
      <c r="PFV24" s="189"/>
      <c r="PFW24" s="189"/>
      <c r="PFX24" s="189"/>
      <c r="PFY24" s="189"/>
      <c r="PFZ24" s="189"/>
      <c r="PGA24" s="189"/>
      <c r="PGB24" s="189"/>
      <c r="PGC24" s="189"/>
      <c r="PGD24" s="189"/>
      <c r="PGE24" s="189"/>
      <c r="PGF24" s="189"/>
      <c r="PGG24" s="189"/>
      <c r="PGH24" s="189"/>
      <c r="PGI24" s="189"/>
      <c r="PGJ24" s="189"/>
      <c r="PGK24" s="189"/>
      <c r="PGL24" s="189"/>
      <c r="PGM24" s="189"/>
      <c r="PGN24" s="189"/>
      <c r="PGO24" s="189"/>
      <c r="PGP24" s="189"/>
      <c r="PGQ24" s="189"/>
      <c r="PGR24" s="189"/>
      <c r="PGS24" s="189"/>
      <c r="PGT24" s="189"/>
      <c r="PGU24" s="189"/>
      <c r="PGV24" s="189"/>
      <c r="PGW24" s="189"/>
      <c r="PGX24" s="189"/>
      <c r="PGY24" s="189"/>
      <c r="PGZ24" s="189"/>
      <c r="PHA24" s="189"/>
      <c r="PHB24" s="189"/>
      <c r="PHC24" s="189"/>
      <c r="PHD24" s="189"/>
      <c r="PHE24" s="189"/>
      <c r="PHF24" s="189"/>
      <c r="PHG24" s="189"/>
      <c r="PHH24" s="189"/>
      <c r="PHI24" s="189"/>
      <c r="PHJ24" s="189"/>
      <c r="PHK24" s="189"/>
      <c r="PHL24" s="189"/>
      <c r="PHM24" s="189"/>
      <c r="PHN24" s="189"/>
      <c r="PHO24" s="189"/>
      <c r="PHP24" s="189"/>
      <c r="PHQ24" s="189"/>
      <c r="PHR24" s="189"/>
      <c r="PHS24" s="189"/>
      <c r="PHT24" s="189"/>
      <c r="PHU24" s="189"/>
      <c r="PHV24" s="189"/>
      <c r="PHW24" s="189"/>
      <c r="PHX24" s="189"/>
      <c r="PHY24" s="189"/>
      <c r="PHZ24" s="189"/>
      <c r="PIA24" s="189"/>
      <c r="PIB24" s="189"/>
      <c r="PIC24" s="189"/>
      <c r="PID24" s="189"/>
      <c r="PIE24" s="189"/>
      <c r="PIF24" s="189"/>
      <c r="PIG24" s="189"/>
      <c r="PIH24" s="189"/>
      <c r="PII24" s="189"/>
      <c r="PIJ24" s="189"/>
      <c r="PIK24" s="189"/>
      <c r="PIL24" s="189"/>
      <c r="PIM24" s="189"/>
      <c r="PIN24" s="189"/>
      <c r="PIO24" s="189"/>
      <c r="PIP24" s="189"/>
      <c r="PIQ24" s="189"/>
      <c r="PIR24" s="189"/>
      <c r="PIS24" s="189"/>
      <c r="PIT24" s="189"/>
      <c r="PIU24" s="189"/>
      <c r="PIV24" s="189"/>
      <c r="PIW24" s="189"/>
      <c r="PIX24" s="189"/>
      <c r="PIY24" s="189"/>
      <c r="PIZ24" s="189"/>
      <c r="PJA24" s="189"/>
      <c r="PJB24" s="189"/>
      <c r="PJC24" s="189"/>
      <c r="PJD24" s="189"/>
      <c r="PJE24" s="189"/>
      <c r="PJF24" s="189"/>
      <c r="PJG24" s="189"/>
      <c r="PJH24" s="189"/>
      <c r="PJI24" s="189"/>
      <c r="PJJ24" s="189"/>
      <c r="PJK24" s="189"/>
      <c r="PJL24" s="189"/>
      <c r="PJM24" s="189"/>
      <c r="PJN24" s="189"/>
      <c r="PJO24" s="189"/>
      <c r="PJP24" s="189"/>
      <c r="PJQ24" s="189"/>
      <c r="PJR24" s="189"/>
      <c r="PJS24" s="189"/>
      <c r="PJT24" s="189"/>
      <c r="PJU24" s="189"/>
      <c r="PJV24" s="189"/>
      <c r="PJW24" s="189"/>
      <c r="PJX24" s="189"/>
      <c r="PJY24" s="189"/>
      <c r="PJZ24" s="189"/>
      <c r="PKA24" s="189"/>
      <c r="PKB24" s="189"/>
      <c r="PKC24" s="189"/>
      <c r="PKD24" s="189"/>
      <c r="PKE24" s="189"/>
      <c r="PKF24" s="189"/>
      <c r="PKG24" s="189"/>
      <c r="PKH24" s="189"/>
      <c r="PKI24" s="189"/>
      <c r="PKJ24" s="189"/>
      <c r="PKK24" s="189"/>
      <c r="PKL24" s="189"/>
      <c r="PKM24" s="189"/>
      <c r="PKN24" s="189"/>
      <c r="PKO24" s="189"/>
      <c r="PKP24" s="189"/>
      <c r="PKQ24" s="189"/>
      <c r="PKR24" s="189"/>
      <c r="PKS24" s="189"/>
      <c r="PKT24" s="189"/>
      <c r="PKU24" s="189"/>
      <c r="PKV24" s="189"/>
      <c r="PKW24" s="189"/>
      <c r="PKX24" s="189"/>
      <c r="PKY24" s="189"/>
      <c r="PKZ24" s="189"/>
      <c r="PLA24" s="189"/>
      <c r="PLB24" s="189"/>
      <c r="PLC24" s="189"/>
      <c r="PLD24" s="189"/>
      <c r="PLE24" s="189"/>
      <c r="PLF24" s="189"/>
      <c r="PLG24" s="189"/>
      <c r="PLH24" s="189"/>
      <c r="PLI24" s="189"/>
      <c r="PLJ24" s="189"/>
      <c r="PLK24" s="189"/>
      <c r="PLL24" s="189"/>
      <c r="PLM24" s="189"/>
      <c r="PLN24" s="189"/>
      <c r="PLO24" s="189"/>
      <c r="PLP24" s="189"/>
      <c r="PLQ24" s="189"/>
      <c r="PLR24" s="189"/>
      <c r="PLS24" s="189"/>
      <c r="PLT24" s="189"/>
      <c r="PLU24" s="189"/>
      <c r="PLV24" s="189"/>
      <c r="PLW24" s="189"/>
      <c r="PLX24" s="189"/>
      <c r="PLY24" s="189"/>
      <c r="PLZ24" s="189"/>
      <c r="PMA24" s="189"/>
      <c r="PMB24" s="189"/>
      <c r="PMC24" s="189"/>
      <c r="PMD24" s="189"/>
      <c r="PME24" s="189"/>
      <c r="PMF24" s="189"/>
      <c r="PMG24" s="189"/>
      <c r="PMH24" s="189"/>
      <c r="PMI24" s="189"/>
      <c r="PMJ24" s="189"/>
      <c r="PMK24" s="189"/>
      <c r="PML24" s="189"/>
      <c r="PMM24" s="189"/>
      <c r="PMN24" s="189"/>
      <c r="PMO24" s="189"/>
      <c r="PMP24" s="189"/>
      <c r="PMQ24" s="189"/>
      <c r="PMR24" s="189"/>
      <c r="PMS24" s="189"/>
      <c r="PMT24" s="189"/>
      <c r="PMU24" s="189"/>
      <c r="PMV24" s="189"/>
      <c r="PMW24" s="189"/>
      <c r="PMX24" s="189"/>
      <c r="PMY24" s="189"/>
      <c r="PMZ24" s="189"/>
      <c r="PNA24" s="189"/>
      <c r="PNB24" s="189"/>
      <c r="PNC24" s="189"/>
      <c r="PND24" s="189"/>
      <c r="PNE24" s="189"/>
      <c r="PNF24" s="189"/>
      <c r="PNG24" s="189"/>
      <c r="PNH24" s="189"/>
      <c r="PNI24" s="189"/>
      <c r="PNJ24" s="189"/>
      <c r="PNK24" s="189"/>
      <c r="PNL24" s="189"/>
      <c r="PNM24" s="189"/>
      <c r="PNN24" s="189"/>
      <c r="PNO24" s="189"/>
      <c r="PNP24" s="189"/>
      <c r="PNQ24" s="189"/>
      <c r="PNR24" s="189"/>
      <c r="PNS24" s="189"/>
      <c r="PNT24" s="189"/>
      <c r="PNU24" s="189"/>
      <c r="PNV24" s="189"/>
      <c r="PNW24" s="189"/>
      <c r="PNX24" s="189"/>
      <c r="PNY24" s="189"/>
      <c r="PNZ24" s="189"/>
      <c r="POA24" s="189"/>
      <c r="POB24" s="189"/>
      <c r="POC24" s="189"/>
      <c r="POD24" s="189"/>
      <c r="POE24" s="189"/>
      <c r="POF24" s="189"/>
      <c r="POG24" s="189"/>
      <c r="POH24" s="189"/>
      <c r="POI24" s="189"/>
      <c r="POJ24" s="189"/>
      <c r="POK24" s="189"/>
      <c r="POL24" s="189"/>
      <c r="POM24" s="189"/>
      <c r="PON24" s="189"/>
      <c r="POO24" s="189"/>
      <c r="POP24" s="189"/>
      <c r="POQ24" s="189"/>
      <c r="POR24" s="189"/>
      <c r="POS24" s="189"/>
      <c r="POT24" s="189"/>
      <c r="POU24" s="189"/>
      <c r="POV24" s="189"/>
      <c r="POW24" s="189"/>
      <c r="POX24" s="189"/>
      <c r="POY24" s="189"/>
      <c r="POZ24" s="189"/>
      <c r="PPA24" s="189"/>
      <c r="PPB24" s="189"/>
      <c r="PPC24" s="189"/>
      <c r="PPD24" s="189"/>
      <c r="PPE24" s="189"/>
      <c r="PPF24" s="189"/>
      <c r="PPG24" s="189"/>
      <c r="PPH24" s="189"/>
      <c r="PPI24" s="189"/>
      <c r="PPJ24" s="189"/>
      <c r="PPK24" s="189"/>
      <c r="PPL24" s="189"/>
      <c r="PPM24" s="189"/>
      <c r="PPN24" s="189"/>
      <c r="PPO24" s="189"/>
      <c r="PPP24" s="189"/>
      <c r="PPQ24" s="189"/>
      <c r="PPR24" s="189"/>
      <c r="PPS24" s="189"/>
      <c r="PPT24" s="189"/>
      <c r="PPU24" s="189"/>
      <c r="PPV24" s="189"/>
      <c r="PPW24" s="189"/>
      <c r="PPX24" s="189"/>
      <c r="PPY24" s="189"/>
      <c r="PPZ24" s="189"/>
      <c r="PQA24" s="189"/>
      <c r="PQB24" s="189"/>
      <c r="PQC24" s="189"/>
      <c r="PQD24" s="189"/>
      <c r="PQE24" s="189"/>
      <c r="PQF24" s="189"/>
      <c r="PQG24" s="189"/>
      <c r="PQH24" s="189"/>
      <c r="PQI24" s="189"/>
      <c r="PQJ24" s="189"/>
      <c r="PQK24" s="189"/>
      <c r="PQL24" s="189"/>
      <c r="PQM24" s="189"/>
      <c r="PQN24" s="189"/>
      <c r="PQO24" s="189"/>
      <c r="PQP24" s="189"/>
      <c r="PQQ24" s="189"/>
      <c r="PQR24" s="189"/>
      <c r="PQS24" s="189"/>
      <c r="PQT24" s="189"/>
      <c r="PQU24" s="189"/>
      <c r="PQV24" s="189"/>
      <c r="PQW24" s="189"/>
      <c r="PQX24" s="189"/>
      <c r="PQY24" s="189"/>
      <c r="PQZ24" s="189"/>
      <c r="PRA24" s="189"/>
      <c r="PRB24" s="189"/>
      <c r="PRC24" s="189"/>
      <c r="PRD24" s="189"/>
      <c r="PRE24" s="189"/>
      <c r="PRF24" s="189"/>
      <c r="PRG24" s="189"/>
      <c r="PRH24" s="189"/>
      <c r="PRI24" s="189"/>
      <c r="PRJ24" s="189"/>
      <c r="PRK24" s="189"/>
      <c r="PRL24" s="189"/>
      <c r="PRM24" s="189"/>
      <c r="PRN24" s="189"/>
      <c r="PRO24" s="189"/>
      <c r="PRP24" s="189"/>
      <c r="PRQ24" s="189"/>
      <c r="PRR24" s="189"/>
      <c r="PRS24" s="189"/>
      <c r="PRT24" s="189"/>
      <c r="PRU24" s="189"/>
      <c r="PRV24" s="189"/>
      <c r="PRW24" s="189"/>
      <c r="PRX24" s="189"/>
      <c r="PRY24" s="189"/>
      <c r="PRZ24" s="189"/>
      <c r="PSA24" s="189"/>
      <c r="PSB24" s="189"/>
      <c r="PSC24" s="189"/>
      <c r="PSD24" s="189"/>
      <c r="PSE24" s="189"/>
      <c r="PSF24" s="189"/>
      <c r="PSG24" s="189"/>
      <c r="PSH24" s="189"/>
      <c r="PSI24" s="189"/>
      <c r="PSJ24" s="189"/>
      <c r="PSK24" s="189"/>
      <c r="PSL24" s="189"/>
      <c r="PSM24" s="189"/>
      <c r="PSN24" s="189"/>
      <c r="PSO24" s="189"/>
      <c r="PSP24" s="189"/>
      <c r="PSQ24" s="189"/>
      <c r="PSR24" s="189"/>
      <c r="PSS24" s="189"/>
      <c r="PST24" s="189"/>
      <c r="PSU24" s="189"/>
      <c r="PSV24" s="189"/>
      <c r="PSW24" s="189"/>
      <c r="PSX24" s="189"/>
      <c r="PSY24" s="189"/>
      <c r="PSZ24" s="189"/>
      <c r="PTA24" s="189"/>
      <c r="PTB24" s="189"/>
      <c r="PTC24" s="189"/>
      <c r="PTD24" s="189"/>
      <c r="PTE24" s="189"/>
      <c r="PTF24" s="189"/>
      <c r="PTG24" s="189"/>
      <c r="PTH24" s="189"/>
      <c r="PTI24" s="189"/>
      <c r="PTJ24" s="189"/>
      <c r="PTK24" s="189"/>
      <c r="PTL24" s="189"/>
      <c r="PTM24" s="189"/>
      <c r="PTN24" s="189"/>
      <c r="PTO24" s="189"/>
      <c r="PTP24" s="189"/>
      <c r="PTQ24" s="189"/>
      <c r="PTR24" s="189"/>
      <c r="PTS24" s="189"/>
      <c r="PTT24" s="189"/>
      <c r="PTU24" s="189"/>
      <c r="PTV24" s="189"/>
      <c r="PTW24" s="189"/>
      <c r="PTX24" s="189"/>
      <c r="PTY24" s="189"/>
      <c r="PTZ24" s="189"/>
      <c r="PUA24" s="189"/>
      <c r="PUB24" s="189"/>
      <c r="PUC24" s="189"/>
      <c r="PUD24" s="189"/>
      <c r="PUE24" s="189"/>
      <c r="PUF24" s="189"/>
      <c r="PUG24" s="189"/>
      <c r="PUH24" s="189"/>
      <c r="PUI24" s="189"/>
      <c r="PUJ24" s="189"/>
      <c r="PUK24" s="189"/>
      <c r="PUL24" s="189"/>
      <c r="PUM24" s="189"/>
      <c r="PUN24" s="189"/>
      <c r="PUO24" s="189"/>
      <c r="PUP24" s="189"/>
      <c r="PUQ24" s="189"/>
      <c r="PUR24" s="189"/>
      <c r="PUS24" s="189"/>
      <c r="PUT24" s="189"/>
      <c r="PUU24" s="189"/>
      <c r="PUV24" s="189"/>
      <c r="PUW24" s="189"/>
      <c r="PUX24" s="189"/>
      <c r="PUY24" s="189"/>
      <c r="PUZ24" s="189"/>
      <c r="PVA24" s="189"/>
      <c r="PVB24" s="189"/>
      <c r="PVC24" s="189"/>
      <c r="PVD24" s="189"/>
      <c r="PVE24" s="189"/>
      <c r="PVF24" s="189"/>
      <c r="PVG24" s="189"/>
      <c r="PVH24" s="189"/>
      <c r="PVI24" s="189"/>
      <c r="PVJ24" s="189"/>
      <c r="PVK24" s="189"/>
      <c r="PVL24" s="189"/>
      <c r="PVM24" s="189"/>
      <c r="PVN24" s="189"/>
      <c r="PVO24" s="189"/>
      <c r="PVP24" s="189"/>
      <c r="PVQ24" s="189"/>
      <c r="PVR24" s="189"/>
      <c r="PVS24" s="189"/>
      <c r="PVT24" s="189"/>
      <c r="PVU24" s="189"/>
      <c r="PVV24" s="189"/>
      <c r="PVW24" s="189"/>
      <c r="PVX24" s="189"/>
      <c r="PVY24" s="189"/>
      <c r="PVZ24" s="189"/>
      <c r="PWA24" s="189"/>
      <c r="PWB24" s="189"/>
      <c r="PWC24" s="189"/>
      <c r="PWD24" s="189"/>
      <c r="PWE24" s="189"/>
      <c r="PWF24" s="189"/>
      <c r="PWG24" s="189"/>
      <c r="PWH24" s="189"/>
      <c r="PWI24" s="189"/>
      <c r="PWJ24" s="189"/>
      <c r="PWK24" s="189"/>
      <c r="PWL24" s="189"/>
      <c r="PWM24" s="189"/>
      <c r="PWN24" s="189"/>
      <c r="PWO24" s="189"/>
      <c r="PWP24" s="189"/>
      <c r="PWQ24" s="189"/>
      <c r="PWR24" s="189"/>
      <c r="PWS24" s="189"/>
      <c r="PWT24" s="189"/>
      <c r="PWU24" s="189"/>
      <c r="PWV24" s="189"/>
      <c r="PWW24" s="189"/>
      <c r="PWX24" s="189"/>
      <c r="PWY24" s="189"/>
      <c r="PWZ24" s="189"/>
      <c r="PXA24" s="189"/>
      <c r="PXB24" s="189"/>
      <c r="PXC24" s="189"/>
      <c r="PXD24" s="189"/>
      <c r="PXE24" s="189"/>
      <c r="PXF24" s="189"/>
      <c r="PXG24" s="189"/>
      <c r="PXH24" s="189"/>
      <c r="PXI24" s="189"/>
      <c r="PXJ24" s="189"/>
      <c r="PXK24" s="189"/>
      <c r="PXL24" s="189"/>
      <c r="PXM24" s="189"/>
      <c r="PXN24" s="189"/>
      <c r="PXO24" s="189"/>
      <c r="PXP24" s="189"/>
      <c r="PXQ24" s="189"/>
      <c r="PXR24" s="189"/>
      <c r="PXS24" s="189"/>
      <c r="PXT24" s="189"/>
      <c r="PXU24" s="189"/>
      <c r="PXV24" s="189"/>
      <c r="PXW24" s="189"/>
      <c r="PXX24" s="189"/>
      <c r="PXY24" s="189"/>
      <c r="PXZ24" s="189"/>
      <c r="PYA24" s="189"/>
      <c r="PYB24" s="189"/>
      <c r="PYC24" s="189"/>
      <c r="PYD24" s="189"/>
      <c r="PYE24" s="189"/>
      <c r="PYF24" s="189"/>
      <c r="PYG24" s="189"/>
      <c r="PYH24" s="189"/>
      <c r="PYI24" s="189"/>
      <c r="PYJ24" s="189"/>
      <c r="PYK24" s="189"/>
      <c r="PYL24" s="189"/>
      <c r="PYM24" s="189"/>
      <c r="PYN24" s="189"/>
      <c r="PYO24" s="189"/>
      <c r="PYP24" s="189"/>
      <c r="PYQ24" s="189"/>
      <c r="PYR24" s="189"/>
      <c r="PYS24" s="189"/>
      <c r="PYT24" s="189"/>
      <c r="PYU24" s="189"/>
      <c r="PYV24" s="189"/>
      <c r="PYW24" s="189"/>
      <c r="PYX24" s="189"/>
      <c r="PYY24" s="189"/>
      <c r="PYZ24" s="189"/>
      <c r="PZA24" s="189"/>
      <c r="PZB24" s="189"/>
      <c r="PZC24" s="189"/>
      <c r="PZD24" s="189"/>
      <c r="PZE24" s="189"/>
      <c r="PZF24" s="189"/>
      <c r="PZG24" s="189"/>
      <c r="PZH24" s="189"/>
      <c r="PZI24" s="189"/>
      <c r="PZJ24" s="189"/>
      <c r="PZK24" s="189"/>
      <c r="PZL24" s="189"/>
      <c r="PZM24" s="189"/>
      <c r="PZN24" s="189"/>
      <c r="PZO24" s="189"/>
      <c r="PZP24" s="189"/>
      <c r="PZQ24" s="189"/>
      <c r="PZR24" s="189"/>
      <c r="PZS24" s="189"/>
      <c r="PZT24" s="189"/>
      <c r="PZU24" s="189"/>
      <c r="PZV24" s="189"/>
      <c r="PZW24" s="189"/>
      <c r="PZX24" s="189"/>
      <c r="PZY24" s="189"/>
      <c r="PZZ24" s="189"/>
      <c r="QAA24" s="189"/>
      <c r="QAB24" s="189"/>
      <c r="QAC24" s="189"/>
      <c r="QAD24" s="189"/>
      <c r="QAE24" s="189"/>
      <c r="QAF24" s="189"/>
      <c r="QAG24" s="189"/>
      <c r="QAH24" s="189"/>
      <c r="QAI24" s="189"/>
      <c r="QAJ24" s="189"/>
      <c r="QAK24" s="189"/>
      <c r="QAL24" s="189"/>
      <c r="QAM24" s="189"/>
      <c r="QAN24" s="189"/>
      <c r="QAO24" s="189"/>
      <c r="QAP24" s="189"/>
      <c r="QAQ24" s="189"/>
      <c r="QAR24" s="189"/>
      <c r="QAS24" s="189"/>
      <c r="QAT24" s="189"/>
      <c r="QAU24" s="189"/>
      <c r="QAV24" s="189"/>
      <c r="QAW24" s="189"/>
      <c r="QAX24" s="189"/>
      <c r="QAY24" s="189"/>
      <c r="QAZ24" s="189"/>
      <c r="QBA24" s="189"/>
      <c r="QBB24" s="189"/>
      <c r="QBC24" s="189"/>
      <c r="QBD24" s="189"/>
      <c r="QBE24" s="189"/>
      <c r="QBF24" s="189"/>
      <c r="QBG24" s="189"/>
      <c r="QBH24" s="189"/>
      <c r="QBI24" s="189"/>
      <c r="QBJ24" s="189"/>
      <c r="QBK24" s="189"/>
      <c r="QBL24" s="189"/>
      <c r="QBM24" s="189"/>
      <c r="QBN24" s="189"/>
      <c r="QBO24" s="189"/>
      <c r="QBP24" s="189"/>
      <c r="QBQ24" s="189"/>
      <c r="QBR24" s="189"/>
      <c r="QBS24" s="189"/>
      <c r="QBT24" s="189"/>
      <c r="QBU24" s="189"/>
      <c r="QBV24" s="189"/>
      <c r="QBW24" s="189"/>
      <c r="QBX24" s="189"/>
      <c r="QBY24" s="189"/>
      <c r="QBZ24" s="189"/>
      <c r="QCA24" s="189"/>
      <c r="QCB24" s="189"/>
      <c r="QCC24" s="189"/>
      <c r="QCD24" s="189"/>
      <c r="QCE24" s="189"/>
      <c r="QCF24" s="189"/>
      <c r="QCG24" s="189"/>
      <c r="QCH24" s="189"/>
      <c r="QCI24" s="189"/>
      <c r="QCJ24" s="189"/>
      <c r="QCK24" s="189"/>
      <c r="QCL24" s="189"/>
      <c r="QCM24" s="189"/>
      <c r="QCN24" s="189"/>
      <c r="QCO24" s="189"/>
      <c r="QCP24" s="189"/>
      <c r="QCQ24" s="189"/>
      <c r="QCR24" s="189"/>
      <c r="QCS24" s="189"/>
      <c r="QCT24" s="189"/>
      <c r="QCU24" s="189"/>
      <c r="QCV24" s="189"/>
      <c r="QCW24" s="189"/>
      <c r="QCX24" s="189"/>
      <c r="QCY24" s="189"/>
      <c r="QCZ24" s="189"/>
      <c r="QDA24" s="189"/>
      <c r="QDB24" s="189"/>
      <c r="QDC24" s="189"/>
      <c r="QDD24" s="189"/>
      <c r="QDE24" s="189"/>
      <c r="QDF24" s="189"/>
      <c r="QDG24" s="189"/>
      <c r="QDH24" s="189"/>
      <c r="QDI24" s="189"/>
      <c r="QDJ24" s="189"/>
      <c r="QDK24" s="189"/>
      <c r="QDL24" s="189"/>
      <c r="QDM24" s="189"/>
      <c r="QDN24" s="189"/>
      <c r="QDO24" s="189"/>
      <c r="QDP24" s="189"/>
      <c r="QDQ24" s="189"/>
      <c r="QDR24" s="189"/>
      <c r="QDS24" s="189"/>
      <c r="QDT24" s="189"/>
      <c r="QDU24" s="189"/>
      <c r="QDV24" s="189"/>
      <c r="QDW24" s="189"/>
      <c r="QDX24" s="189"/>
      <c r="QDY24" s="189"/>
      <c r="QDZ24" s="189"/>
      <c r="QEA24" s="189"/>
      <c r="QEB24" s="189"/>
      <c r="QEC24" s="189"/>
      <c r="QED24" s="189"/>
      <c r="QEE24" s="189"/>
      <c r="QEF24" s="189"/>
      <c r="QEG24" s="189"/>
      <c r="QEH24" s="189"/>
      <c r="QEI24" s="189"/>
      <c r="QEJ24" s="189"/>
      <c r="QEK24" s="189"/>
      <c r="QEL24" s="189"/>
      <c r="QEM24" s="189"/>
      <c r="QEN24" s="189"/>
      <c r="QEO24" s="189"/>
      <c r="QEP24" s="189"/>
      <c r="QEQ24" s="189"/>
      <c r="QER24" s="189"/>
      <c r="QES24" s="189"/>
      <c r="QET24" s="189"/>
      <c r="QEU24" s="189"/>
      <c r="QEV24" s="189"/>
      <c r="QEW24" s="189"/>
      <c r="QEX24" s="189"/>
      <c r="QEY24" s="189"/>
      <c r="QEZ24" s="189"/>
      <c r="QFA24" s="189"/>
      <c r="QFB24" s="189"/>
      <c r="QFC24" s="189"/>
      <c r="QFD24" s="189"/>
      <c r="QFE24" s="189"/>
      <c r="QFF24" s="189"/>
      <c r="QFG24" s="189"/>
      <c r="QFH24" s="189"/>
      <c r="QFI24" s="189"/>
      <c r="QFJ24" s="189"/>
      <c r="QFK24" s="189"/>
      <c r="QFL24" s="189"/>
      <c r="QFM24" s="189"/>
      <c r="QFN24" s="189"/>
      <c r="QFO24" s="189"/>
      <c r="QFP24" s="189"/>
      <c r="QFQ24" s="189"/>
      <c r="QFR24" s="189"/>
      <c r="QFS24" s="189"/>
      <c r="QFT24" s="189"/>
      <c r="QFU24" s="189"/>
      <c r="QFV24" s="189"/>
      <c r="QFW24" s="189"/>
      <c r="QFX24" s="189"/>
      <c r="QFY24" s="189"/>
      <c r="QFZ24" s="189"/>
      <c r="QGA24" s="189"/>
      <c r="QGB24" s="189"/>
      <c r="QGC24" s="189"/>
      <c r="QGD24" s="189"/>
      <c r="QGE24" s="189"/>
      <c r="QGF24" s="189"/>
      <c r="QGG24" s="189"/>
      <c r="QGH24" s="189"/>
      <c r="QGI24" s="189"/>
      <c r="QGJ24" s="189"/>
      <c r="QGK24" s="189"/>
      <c r="QGL24" s="189"/>
      <c r="QGM24" s="189"/>
      <c r="QGN24" s="189"/>
      <c r="QGO24" s="189"/>
      <c r="QGP24" s="189"/>
      <c r="QGQ24" s="189"/>
      <c r="QGR24" s="189"/>
      <c r="QGS24" s="189"/>
      <c r="QGT24" s="189"/>
      <c r="QGU24" s="189"/>
      <c r="QGV24" s="189"/>
      <c r="QGW24" s="189"/>
      <c r="QGX24" s="189"/>
      <c r="QGY24" s="189"/>
      <c r="QGZ24" s="189"/>
      <c r="QHA24" s="189"/>
      <c r="QHB24" s="189"/>
      <c r="QHC24" s="189"/>
      <c r="QHD24" s="189"/>
      <c r="QHE24" s="189"/>
      <c r="QHF24" s="189"/>
      <c r="QHG24" s="189"/>
      <c r="QHH24" s="189"/>
      <c r="QHI24" s="189"/>
      <c r="QHJ24" s="189"/>
      <c r="QHK24" s="189"/>
      <c r="QHL24" s="189"/>
      <c r="QHM24" s="189"/>
      <c r="QHN24" s="189"/>
      <c r="QHO24" s="189"/>
      <c r="QHP24" s="189"/>
      <c r="QHQ24" s="189"/>
      <c r="QHR24" s="189"/>
      <c r="QHS24" s="189"/>
      <c r="QHT24" s="189"/>
      <c r="QHU24" s="189"/>
      <c r="QHV24" s="189"/>
      <c r="QHW24" s="189"/>
      <c r="QHX24" s="189"/>
      <c r="QHY24" s="189"/>
      <c r="QHZ24" s="189"/>
      <c r="QIA24" s="189"/>
      <c r="QIB24" s="189"/>
      <c r="QIC24" s="189"/>
      <c r="QID24" s="189"/>
      <c r="QIE24" s="189"/>
      <c r="QIF24" s="189"/>
      <c r="QIG24" s="189"/>
      <c r="QIH24" s="189"/>
      <c r="QII24" s="189"/>
      <c r="QIJ24" s="189"/>
      <c r="QIK24" s="189"/>
      <c r="QIL24" s="189"/>
      <c r="QIM24" s="189"/>
      <c r="QIN24" s="189"/>
      <c r="QIO24" s="189"/>
      <c r="QIP24" s="189"/>
      <c r="QIQ24" s="189"/>
      <c r="QIR24" s="189"/>
      <c r="QIS24" s="189"/>
      <c r="QIT24" s="189"/>
      <c r="QIU24" s="189"/>
      <c r="QIV24" s="189"/>
      <c r="QIW24" s="189"/>
      <c r="QIX24" s="189"/>
      <c r="QIY24" s="189"/>
      <c r="QIZ24" s="189"/>
      <c r="QJA24" s="189"/>
      <c r="QJB24" s="189"/>
      <c r="QJC24" s="189"/>
      <c r="QJD24" s="189"/>
      <c r="QJE24" s="189"/>
      <c r="QJF24" s="189"/>
      <c r="QJG24" s="189"/>
      <c r="QJH24" s="189"/>
      <c r="QJI24" s="189"/>
      <c r="QJJ24" s="189"/>
      <c r="QJK24" s="189"/>
      <c r="QJL24" s="189"/>
      <c r="QJM24" s="189"/>
      <c r="QJN24" s="189"/>
      <c r="QJO24" s="189"/>
      <c r="QJP24" s="189"/>
      <c r="QJQ24" s="189"/>
      <c r="QJR24" s="189"/>
      <c r="QJS24" s="189"/>
      <c r="QJT24" s="189"/>
      <c r="QJU24" s="189"/>
      <c r="QJV24" s="189"/>
      <c r="QJW24" s="189"/>
      <c r="QJX24" s="189"/>
      <c r="QJY24" s="189"/>
      <c r="QJZ24" s="189"/>
      <c r="QKA24" s="189"/>
      <c r="QKB24" s="189"/>
      <c r="QKC24" s="189"/>
      <c r="QKD24" s="189"/>
      <c r="QKE24" s="189"/>
      <c r="QKF24" s="189"/>
      <c r="QKG24" s="189"/>
      <c r="QKH24" s="189"/>
      <c r="QKI24" s="189"/>
      <c r="QKJ24" s="189"/>
      <c r="QKK24" s="189"/>
      <c r="QKL24" s="189"/>
      <c r="QKM24" s="189"/>
      <c r="QKN24" s="189"/>
      <c r="QKO24" s="189"/>
      <c r="QKP24" s="189"/>
      <c r="QKQ24" s="189"/>
      <c r="QKR24" s="189"/>
      <c r="QKS24" s="189"/>
      <c r="QKT24" s="189"/>
      <c r="QKU24" s="189"/>
      <c r="QKV24" s="189"/>
      <c r="QKW24" s="189"/>
      <c r="QKX24" s="189"/>
      <c r="QKY24" s="189"/>
      <c r="QKZ24" s="189"/>
      <c r="QLA24" s="189"/>
      <c r="QLB24" s="189"/>
      <c r="QLC24" s="189"/>
      <c r="QLD24" s="189"/>
      <c r="QLE24" s="189"/>
      <c r="QLF24" s="189"/>
      <c r="QLG24" s="189"/>
      <c r="QLH24" s="189"/>
      <c r="QLI24" s="189"/>
      <c r="QLJ24" s="189"/>
      <c r="QLK24" s="189"/>
      <c r="QLL24" s="189"/>
      <c r="QLM24" s="189"/>
      <c r="QLN24" s="189"/>
      <c r="QLO24" s="189"/>
      <c r="QLP24" s="189"/>
      <c r="QLQ24" s="189"/>
      <c r="QLR24" s="189"/>
      <c r="QLS24" s="189"/>
      <c r="QLT24" s="189"/>
      <c r="QLU24" s="189"/>
      <c r="QLV24" s="189"/>
      <c r="QLW24" s="189"/>
      <c r="QLX24" s="189"/>
      <c r="QLY24" s="189"/>
      <c r="QLZ24" s="189"/>
      <c r="QMA24" s="189"/>
      <c r="QMB24" s="189"/>
      <c r="QMC24" s="189"/>
      <c r="QMD24" s="189"/>
      <c r="QME24" s="189"/>
      <c r="QMF24" s="189"/>
      <c r="QMG24" s="189"/>
      <c r="QMH24" s="189"/>
      <c r="QMI24" s="189"/>
      <c r="QMJ24" s="189"/>
      <c r="QMK24" s="189"/>
      <c r="QML24" s="189"/>
      <c r="QMM24" s="189"/>
      <c r="QMN24" s="189"/>
      <c r="QMO24" s="189"/>
      <c r="QMP24" s="189"/>
      <c r="QMQ24" s="189"/>
      <c r="QMR24" s="189"/>
      <c r="QMS24" s="189"/>
      <c r="QMT24" s="189"/>
      <c r="QMU24" s="189"/>
      <c r="QMV24" s="189"/>
      <c r="QMW24" s="189"/>
      <c r="QMX24" s="189"/>
      <c r="QMY24" s="189"/>
      <c r="QMZ24" s="189"/>
      <c r="QNA24" s="189"/>
      <c r="QNB24" s="189"/>
      <c r="QNC24" s="189"/>
      <c r="QND24" s="189"/>
      <c r="QNE24" s="189"/>
      <c r="QNF24" s="189"/>
      <c r="QNG24" s="189"/>
      <c r="QNH24" s="189"/>
      <c r="QNI24" s="189"/>
      <c r="QNJ24" s="189"/>
      <c r="QNK24" s="189"/>
      <c r="QNL24" s="189"/>
      <c r="QNM24" s="189"/>
      <c r="QNN24" s="189"/>
      <c r="QNO24" s="189"/>
      <c r="QNP24" s="189"/>
      <c r="QNQ24" s="189"/>
      <c r="QNR24" s="189"/>
      <c r="QNS24" s="189"/>
      <c r="QNT24" s="189"/>
      <c r="QNU24" s="189"/>
      <c r="QNV24" s="189"/>
      <c r="QNW24" s="189"/>
      <c r="QNX24" s="189"/>
      <c r="QNY24" s="189"/>
      <c r="QNZ24" s="189"/>
      <c r="QOA24" s="189"/>
      <c r="QOB24" s="189"/>
      <c r="QOC24" s="189"/>
      <c r="QOD24" s="189"/>
      <c r="QOE24" s="189"/>
      <c r="QOF24" s="189"/>
      <c r="QOG24" s="189"/>
      <c r="QOH24" s="189"/>
      <c r="QOI24" s="189"/>
      <c r="QOJ24" s="189"/>
      <c r="QOK24" s="189"/>
      <c r="QOL24" s="189"/>
      <c r="QOM24" s="189"/>
      <c r="QON24" s="189"/>
      <c r="QOO24" s="189"/>
      <c r="QOP24" s="189"/>
      <c r="QOQ24" s="189"/>
      <c r="QOR24" s="189"/>
      <c r="QOS24" s="189"/>
      <c r="QOT24" s="189"/>
      <c r="QOU24" s="189"/>
      <c r="QOV24" s="189"/>
      <c r="QOW24" s="189"/>
      <c r="QOX24" s="189"/>
      <c r="QOY24" s="189"/>
      <c r="QOZ24" s="189"/>
      <c r="QPA24" s="189"/>
      <c r="QPB24" s="189"/>
      <c r="QPC24" s="189"/>
      <c r="QPD24" s="189"/>
      <c r="QPE24" s="189"/>
      <c r="QPF24" s="189"/>
      <c r="QPG24" s="189"/>
      <c r="QPH24" s="189"/>
      <c r="QPI24" s="189"/>
      <c r="QPJ24" s="189"/>
      <c r="QPK24" s="189"/>
      <c r="QPL24" s="189"/>
      <c r="QPM24" s="189"/>
      <c r="QPN24" s="189"/>
      <c r="QPO24" s="189"/>
      <c r="QPP24" s="189"/>
      <c r="QPQ24" s="189"/>
      <c r="QPR24" s="189"/>
      <c r="QPS24" s="189"/>
      <c r="QPT24" s="189"/>
      <c r="QPU24" s="189"/>
      <c r="QPV24" s="189"/>
      <c r="QPW24" s="189"/>
      <c r="QPX24" s="189"/>
      <c r="QPY24" s="189"/>
      <c r="QPZ24" s="189"/>
      <c r="QQA24" s="189"/>
      <c r="QQB24" s="189"/>
      <c r="QQC24" s="189"/>
      <c r="QQD24" s="189"/>
      <c r="QQE24" s="189"/>
      <c r="QQF24" s="189"/>
      <c r="QQG24" s="189"/>
      <c r="QQH24" s="189"/>
      <c r="QQI24" s="189"/>
      <c r="QQJ24" s="189"/>
      <c r="QQK24" s="189"/>
      <c r="QQL24" s="189"/>
      <c r="QQM24" s="189"/>
      <c r="QQN24" s="189"/>
      <c r="QQO24" s="189"/>
      <c r="QQP24" s="189"/>
      <c r="QQQ24" s="189"/>
      <c r="QQR24" s="189"/>
      <c r="QQS24" s="189"/>
      <c r="QQT24" s="189"/>
      <c r="QQU24" s="189"/>
      <c r="QQV24" s="189"/>
      <c r="QQW24" s="189"/>
      <c r="QQX24" s="189"/>
      <c r="QQY24" s="189"/>
      <c r="QQZ24" s="189"/>
      <c r="QRA24" s="189"/>
      <c r="QRB24" s="189"/>
      <c r="QRC24" s="189"/>
      <c r="QRD24" s="189"/>
      <c r="QRE24" s="189"/>
      <c r="QRF24" s="189"/>
      <c r="QRG24" s="189"/>
      <c r="QRH24" s="189"/>
      <c r="QRI24" s="189"/>
      <c r="QRJ24" s="189"/>
      <c r="QRK24" s="189"/>
      <c r="QRL24" s="189"/>
      <c r="QRM24" s="189"/>
      <c r="QRN24" s="189"/>
      <c r="QRO24" s="189"/>
      <c r="QRP24" s="189"/>
      <c r="QRQ24" s="189"/>
      <c r="QRR24" s="189"/>
      <c r="QRS24" s="189"/>
      <c r="QRT24" s="189"/>
      <c r="QRU24" s="189"/>
      <c r="QRV24" s="189"/>
      <c r="QRW24" s="189"/>
      <c r="QRX24" s="189"/>
      <c r="QRY24" s="189"/>
      <c r="QRZ24" s="189"/>
      <c r="QSA24" s="189"/>
      <c r="QSB24" s="189"/>
      <c r="QSC24" s="189"/>
      <c r="QSD24" s="189"/>
      <c r="QSE24" s="189"/>
      <c r="QSF24" s="189"/>
      <c r="QSG24" s="189"/>
      <c r="QSH24" s="189"/>
      <c r="QSI24" s="189"/>
      <c r="QSJ24" s="189"/>
      <c r="QSK24" s="189"/>
      <c r="QSL24" s="189"/>
      <c r="QSM24" s="189"/>
      <c r="QSN24" s="189"/>
      <c r="QSO24" s="189"/>
      <c r="QSP24" s="189"/>
      <c r="QSQ24" s="189"/>
      <c r="QSR24" s="189"/>
      <c r="QSS24" s="189"/>
      <c r="QST24" s="189"/>
      <c r="QSU24" s="189"/>
      <c r="QSV24" s="189"/>
      <c r="QSW24" s="189"/>
      <c r="QSX24" s="189"/>
      <c r="QSY24" s="189"/>
      <c r="QSZ24" s="189"/>
      <c r="QTA24" s="189"/>
      <c r="QTB24" s="189"/>
      <c r="QTC24" s="189"/>
      <c r="QTD24" s="189"/>
      <c r="QTE24" s="189"/>
      <c r="QTF24" s="189"/>
      <c r="QTG24" s="189"/>
      <c r="QTH24" s="189"/>
      <c r="QTI24" s="189"/>
      <c r="QTJ24" s="189"/>
      <c r="QTK24" s="189"/>
      <c r="QTL24" s="189"/>
      <c r="QTM24" s="189"/>
      <c r="QTN24" s="189"/>
      <c r="QTO24" s="189"/>
      <c r="QTP24" s="189"/>
      <c r="QTQ24" s="189"/>
      <c r="QTR24" s="189"/>
      <c r="QTS24" s="189"/>
      <c r="QTT24" s="189"/>
      <c r="QTU24" s="189"/>
      <c r="QTV24" s="189"/>
      <c r="QTW24" s="189"/>
      <c r="QTX24" s="189"/>
      <c r="QTY24" s="189"/>
      <c r="QTZ24" s="189"/>
      <c r="QUA24" s="189"/>
      <c r="QUB24" s="189"/>
      <c r="QUC24" s="189"/>
      <c r="QUD24" s="189"/>
      <c r="QUE24" s="189"/>
      <c r="QUF24" s="189"/>
      <c r="QUG24" s="189"/>
      <c r="QUH24" s="189"/>
      <c r="QUI24" s="189"/>
      <c r="QUJ24" s="189"/>
      <c r="QUK24" s="189"/>
      <c r="QUL24" s="189"/>
      <c r="QUM24" s="189"/>
      <c r="QUN24" s="189"/>
      <c r="QUO24" s="189"/>
      <c r="QUP24" s="189"/>
      <c r="QUQ24" s="189"/>
      <c r="QUR24" s="189"/>
      <c r="QUS24" s="189"/>
      <c r="QUT24" s="189"/>
      <c r="QUU24" s="189"/>
      <c r="QUV24" s="189"/>
      <c r="QUW24" s="189"/>
      <c r="QUX24" s="189"/>
      <c r="QUY24" s="189"/>
      <c r="QUZ24" s="189"/>
      <c r="QVA24" s="189"/>
      <c r="QVB24" s="189"/>
      <c r="QVC24" s="189"/>
      <c r="QVD24" s="189"/>
      <c r="QVE24" s="189"/>
      <c r="QVF24" s="189"/>
      <c r="QVG24" s="189"/>
      <c r="QVH24" s="189"/>
      <c r="QVI24" s="189"/>
      <c r="QVJ24" s="189"/>
      <c r="QVK24" s="189"/>
      <c r="QVL24" s="189"/>
      <c r="QVM24" s="189"/>
      <c r="QVN24" s="189"/>
      <c r="QVO24" s="189"/>
      <c r="QVP24" s="189"/>
      <c r="QVQ24" s="189"/>
      <c r="QVR24" s="189"/>
      <c r="QVS24" s="189"/>
      <c r="QVT24" s="189"/>
      <c r="QVU24" s="189"/>
      <c r="QVV24" s="189"/>
      <c r="QVW24" s="189"/>
      <c r="QVX24" s="189"/>
      <c r="QVY24" s="189"/>
      <c r="QVZ24" s="189"/>
      <c r="QWA24" s="189"/>
      <c r="QWB24" s="189"/>
      <c r="QWC24" s="189"/>
      <c r="QWD24" s="189"/>
      <c r="QWE24" s="189"/>
      <c r="QWF24" s="189"/>
      <c r="QWG24" s="189"/>
      <c r="QWH24" s="189"/>
      <c r="QWI24" s="189"/>
      <c r="QWJ24" s="189"/>
      <c r="QWK24" s="189"/>
      <c r="QWL24" s="189"/>
      <c r="QWM24" s="189"/>
      <c r="QWN24" s="189"/>
      <c r="QWO24" s="189"/>
      <c r="QWP24" s="189"/>
      <c r="QWQ24" s="189"/>
      <c r="QWR24" s="189"/>
      <c r="QWS24" s="189"/>
      <c r="QWT24" s="189"/>
      <c r="QWU24" s="189"/>
      <c r="QWV24" s="189"/>
      <c r="QWW24" s="189"/>
      <c r="QWX24" s="189"/>
      <c r="QWY24" s="189"/>
      <c r="QWZ24" s="189"/>
      <c r="QXA24" s="189"/>
      <c r="QXB24" s="189"/>
      <c r="QXC24" s="189"/>
      <c r="QXD24" s="189"/>
      <c r="QXE24" s="189"/>
      <c r="QXF24" s="189"/>
      <c r="QXG24" s="189"/>
      <c r="QXH24" s="189"/>
      <c r="QXI24" s="189"/>
      <c r="QXJ24" s="189"/>
      <c r="QXK24" s="189"/>
      <c r="QXL24" s="189"/>
      <c r="QXM24" s="189"/>
      <c r="QXN24" s="189"/>
      <c r="QXO24" s="189"/>
      <c r="QXP24" s="189"/>
      <c r="QXQ24" s="189"/>
      <c r="QXR24" s="189"/>
      <c r="QXS24" s="189"/>
      <c r="QXT24" s="189"/>
      <c r="QXU24" s="189"/>
      <c r="QXV24" s="189"/>
      <c r="QXW24" s="189"/>
      <c r="QXX24" s="189"/>
      <c r="QXY24" s="189"/>
      <c r="QXZ24" s="189"/>
      <c r="QYA24" s="189"/>
      <c r="QYB24" s="189"/>
      <c r="QYC24" s="189"/>
      <c r="QYD24" s="189"/>
      <c r="QYE24" s="189"/>
      <c r="QYF24" s="189"/>
      <c r="QYG24" s="189"/>
      <c r="QYH24" s="189"/>
      <c r="QYI24" s="189"/>
      <c r="QYJ24" s="189"/>
      <c r="QYK24" s="189"/>
      <c r="QYL24" s="189"/>
      <c r="QYM24" s="189"/>
      <c r="QYN24" s="189"/>
      <c r="QYO24" s="189"/>
      <c r="QYP24" s="189"/>
      <c r="QYQ24" s="189"/>
      <c r="QYR24" s="189"/>
      <c r="QYS24" s="189"/>
      <c r="QYT24" s="189"/>
      <c r="QYU24" s="189"/>
      <c r="QYV24" s="189"/>
      <c r="QYW24" s="189"/>
      <c r="QYX24" s="189"/>
      <c r="QYY24" s="189"/>
      <c r="QYZ24" s="189"/>
      <c r="QZA24" s="189"/>
      <c r="QZB24" s="189"/>
      <c r="QZC24" s="189"/>
      <c r="QZD24" s="189"/>
      <c r="QZE24" s="189"/>
      <c r="QZF24" s="189"/>
      <c r="QZG24" s="189"/>
      <c r="QZH24" s="189"/>
      <c r="QZI24" s="189"/>
      <c r="QZJ24" s="189"/>
      <c r="QZK24" s="189"/>
      <c r="QZL24" s="189"/>
      <c r="QZM24" s="189"/>
      <c r="QZN24" s="189"/>
      <c r="QZO24" s="189"/>
      <c r="QZP24" s="189"/>
      <c r="QZQ24" s="189"/>
      <c r="QZR24" s="189"/>
      <c r="QZS24" s="189"/>
      <c r="QZT24" s="189"/>
      <c r="QZU24" s="189"/>
      <c r="QZV24" s="189"/>
      <c r="QZW24" s="189"/>
      <c r="QZX24" s="189"/>
      <c r="QZY24" s="189"/>
      <c r="QZZ24" s="189"/>
      <c r="RAA24" s="189"/>
      <c r="RAB24" s="189"/>
      <c r="RAC24" s="189"/>
      <c r="RAD24" s="189"/>
      <c r="RAE24" s="189"/>
      <c r="RAF24" s="189"/>
      <c r="RAG24" s="189"/>
      <c r="RAH24" s="189"/>
      <c r="RAI24" s="189"/>
      <c r="RAJ24" s="189"/>
      <c r="RAK24" s="189"/>
      <c r="RAL24" s="189"/>
      <c r="RAM24" s="189"/>
      <c r="RAN24" s="189"/>
      <c r="RAO24" s="189"/>
      <c r="RAP24" s="189"/>
      <c r="RAQ24" s="189"/>
      <c r="RAR24" s="189"/>
      <c r="RAS24" s="189"/>
      <c r="RAT24" s="189"/>
      <c r="RAU24" s="189"/>
      <c r="RAV24" s="189"/>
      <c r="RAW24" s="189"/>
      <c r="RAX24" s="189"/>
      <c r="RAY24" s="189"/>
      <c r="RAZ24" s="189"/>
      <c r="RBA24" s="189"/>
      <c r="RBB24" s="189"/>
      <c r="RBC24" s="189"/>
      <c r="RBD24" s="189"/>
      <c r="RBE24" s="189"/>
      <c r="RBF24" s="189"/>
      <c r="RBG24" s="189"/>
      <c r="RBH24" s="189"/>
      <c r="RBI24" s="189"/>
      <c r="RBJ24" s="189"/>
      <c r="RBK24" s="189"/>
      <c r="RBL24" s="189"/>
      <c r="RBM24" s="189"/>
      <c r="RBN24" s="189"/>
      <c r="RBO24" s="189"/>
      <c r="RBP24" s="189"/>
      <c r="RBQ24" s="189"/>
      <c r="RBR24" s="189"/>
      <c r="RBS24" s="189"/>
      <c r="RBT24" s="189"/>
      <c r="RBU24" s="189"/>
      <c r="RBV24" s="189"/>
      <c r="RBW24" s="189"/>
      <c r="RBX24" s="189"/>
      <c r="RBY24" s="189"/>
      <c r="RBZ24" s="189"/>
      <c r="RCA24" s="189"/>
      <c r="RCB24" s="189"/>
      <c r="RCC24" s="189"/>
      <c r="RCD24" s="189"/>
      <c r="RCE24" s="189"/>
      <c r="RCF24" s="189"/>
      <c r="RCG24" s="189"/>
      <c r="RCH24" s="189"/>
      <c r="RCI24" s="189"/>
      <c r="RCJ24" s="189"/>
      <c r="RCK24" s="189"/>
      <c r="RCL24" s="189"/>
      <c r="RCM24" s="189"/>
      <c r="RCN24" s="189"/>
      <c r="RCO24" s="189"/>
      <c r="RCP24" s="189"/>
      <c r="RCQ24" s="189"/>
      <c r="RCR24" s="189"/>
      <c r="RCS24" s="189"/>
      <c r="RCT24" s="189"/>
      <c r="RCU24" s="189"/>
      <c r="RCV24" s="189"/>
      <c r="RCW24" s="189"/>
      <c r="RCX24" s="189"/>
      <c r="RCY24" s="189"/>
      <c r="RCZ24" s="189"/>
      <c r="RDA24" s="189"/>
      <c r="RDB24" s="189"/>
      <c r="RDC24" s="189"/>
      <c r="RDD24" s="189"/>
      <c r="RDE24" s="189"/>
      <c r="RDF24" s="189"/>
      <c r="RDG24" s="189"/>
      <c r="RDH24" s="189"/>
      <c r="RDI24" s="189"/>
      <c r="RDJ24" s="189"/>
      <c r="RDK24" s="189"/>
      <c r="RDL24" s="189"/>
      <c r="RDM24" s="189"/>
      <c r="RDN24" s="189"/>
      <c r="RDO24" s="189"/>
      <c r="RDP24" s="189"/>
      <c r="RDQ24" s="189"/>
      <c r="RDR24" s="189"/>
      <c r="RDS24" s="189"/>
      <c r="RDT24" s="189"/>
      <c r="RDU24" s="189"/>
      <c r="RDV24" s="189"/>
      <c r="RDW24" s="189"/>
      <c r="RDX24" s="189"/>
      <c r="RDY24" s="189"/>
      <c r="RDZ24" s="189"/>
      <c r="REA24" s="189"/>
      <c r="REB24" s="189"/>
      <c r="REC24" s="189"/>
      <c r="RED24" s="189"/>
      <c r="REE24" s="189"/>
      <c r="REF24" s="189"/>
      <c r="REG24" s="189"/>
      <c r="REH24" s="189"/>
      <c r="REI24" s="189"/>
      <c r="REJ24" s="189"/>
      <c r="REK24" s="189"/>
      <c r="REL24" s="189"/>
      <c r="REM24" s="189"/>
      <c r="REN24" s="189"/>
      <c r="REO24" s="189"/>
      <c r="REP24" s="189"/>
      <c r="REQ24" s="189"/>
      <c r="RER24" s="189"/>
      <c r="RES24" s="189"/>
      <c r="RET24" s="189"/>
      <c r="REU24" s="189"/>
      <c r="REV24" s="189"/>
      <c r="REW24" s="189"/>
      <c r="REX24" s="189"/>
      <c r="REY24" s="189"/>
      <c r="REZ24" s="189"/>
      <c r="RFA24" s="189"/>
      <c r="RFB24" s="189"/>
      <c r="RFC24" s="189"/>
      <c r="RFD24" s="189"/>
      <c r="RFE24" s="189"/>
      <c r="RFF24" s="189"/>
      <c r="RFG24" s="189"/>
      <c r="RFH24" s="189"/>
      <c r="RFI24" s="189"/>
      <c r="RFJ24" s="189"/>
      <c r="RFK24" s="189"/>
      <c r="RFL24" s="189"/>
      <c r="RFM24" s="189"/>
      <c r="RFN24" s="189"/>
      <c r="RFO24" s="189"/>
      <c r="RFP24" s="189"/>
      <c r="RFQ24" s="189"/>
      <c r="RFR24" s="189"/>
      <c r="RFS24" s="189"/>
      <c r="RFT24" s="189"/>
      <c r="RFU24" s="189"/>
      <c r="RFV24" s="189"/>
      <c r="RFW24" s="189"/>
      <c r="RFX24" s="189"/>
      <c r="RFY24" s="189"/>
      <c r="RFZ24" s="189"/>
      <c r="RGA24" s="189"/>
      <c r="RGB24" s="189"/>
      <c r="RGC24" s="189"/>
      <c r="RGD24" s="189"/>
      <c r="RGE24" s="189"/>
      <c r="RGF24" s="189"/>
      <c r="RGG24" s="189"/>
      <c r="RGH24" s="189"/>
      <c r="RGI24" s="189"/>
      <c r="RGJ24" s="189"/>
      <c r="RGK24" s="189"/>
      <c r="RGL24" s="189"/>
      <c r="RGM24" s="189"/>
      <c r="RGN24" s="189"/>
      <c r="RGO24" s="189"/>
      <c r="RGP24" s="189"/>
      <c r="RGQ24" s="189"/>
      <c r="RGR24" s="189"/>
      <c r="RGS24" s="189"/>
      <c r="RGT24" s="189"/>
      <c r="RGU24" s="189"/>
      <c r="RGV24" s="189"/>
      <c r="RGW24" s="189"/>
      <c r="RGX24" s="189"/>
      <c r="RGY24" s="189"/>
      <c r="RGZ24" s="189"/>
      <c r="RHA24" s="189"/>
      <c r="RHB24" s="189"/>
      <c r="RHC24" s="189"/>
      <c r="RHD24" s="189"/>
      <c r="RHE24" s="189"/>
      <c r="RHF24" s="189"/>
      <c r="RHG24" s="189"/>
      <c r="RHH24" s="189"/>
      <c r="RHI24" s="189"/>
      <c r="RHJ24" s="189"/>
      <c r="RHK24" s="189"/>
      <c r="RHL24" s="189"/>
      <c r="RHM24" s="189"/>
      <c r="RHN24" s="189"/>
      <c r="RHO24" s="189"/>
      <c r="RHP24" s="189"/>
      <c r="RHQ24" s="189"/>
      <c r="RHR24" s="189"/>
      <c r="RHS24" s="189"/>
      <c r="RHT24" s="189"/>
      <c r="RHU24" s="189"/>
      <c r="RHV24" s="189"/>
      <c r="RHW24" s="189"/>
      <c r="RHX24" s="189"/>
      <c r="RHY24" s="189"/>
      <c r="RHZ24" s="189"/>
      <c r="RIA24" s="189"/>
      <c r="RIB24" s="189"/>
      <c r="RIC24" s="189"/>
      <c r="RID24" s="189"/>
      <c r="RIE24" s="189"/>
      <c r="RIF24" s="189"/>
      <c r="RIG24" s="189"/>
      <c r="RIH24" s="189"/>
      <c r="RII24" s="189"/>
      <c r="RIJ24" s="189"/>
      <c r="RIK24" s="189"/>
      <c r="RIL24" s="189"/>
      <c r="RIM24" s="189"/>
      <c r="RIN24" s="189"/>
      <c r="RIO24" s="189"/>
      <c r="RIP24" s="189"/>
      <c r="RIQ24" s="189"/>
      <c r="RIR24" s="189"/>
      <c r="RIS24" s="189"/>
      <c r="RIT24" s="189"/>
      <c r="RIU24" s="189"/>
      <c r="RIV24" s="189"/>
      <c r="RIW24" s="189"/>
      <c r="RIX24" s="189"/>
      <c r="RIY24" s="189"/>
      <c r="RIZ24" s="189"/>
      <c r="RJA24" s="189"/>
      <c r="RJB24" s="189"/>
      <c r="RJC24" s="189"/>
      <c r="RJD24" s="189"/>
      <c r="RJE24" s="189"/>
      <c r="RJF24" s="189"/>
      <c r="RJG24" s="189"/>
      <c r="RJH24" s="189"/>
      <c r="RJI24" s="189"/>
      <c r="RJJ24" s="189"/>
      <c r="RJK24" s="189"/>
      <c r="RJL24" s="189"/>
      <c r="RJM24" s="189"/>
      <c r="RJN24" s="189"/>
      <c r="RJO24" s="189"/>
      <c r="RJP24" s="189"/>
      <c r="RJQ24" s="189"/>
      <c r="RJR24" s="189"/>
      <c r="RJS24" s="189"/>
      <c r="RJT24" s="189"/>
      <c r="RJU24" s="189"/>
      <c r="RJV24" s="189"/>
      <c r="RJW24" s="189"/>
      <c r="RJX24" s="189"/>
      <c r="RJY24" s="189"/>
      <c r="RJZ24" s="189"/>
      <c r="RKA24" s="189"/>
      <c r="RKB24" s="189"/>
      <c r="RKC24" s="189"/>
      <c r="RKD24" s="189"/>
      <c r="RKE24" s="189"/>
      <c r="RKF24" s="189"/>
      <c r="RKG24" s="189"/>
      <c r="RKH24" s="189"/>
      <c r="RKI24" s="189"/>
      <c r="RKJ24" s="189"/>
      <c r="RKK24" s="189"/>
      <c r="RKL24" s="189"/>
      <c r="RKM24" s="189"/>
      <c r="RKN24" s="189"/>
      <c r="RKO24" s="189"/>
      <c r="RKP24" s="189"/>
      <c r="RKQ24" s="189"/>
      <c r="RKR24" s="189"/>
      <c r="RKS24" s="189"/>
      <c r="RKT24" s="189"/>
      <c r="RKU24" s="189"/>
      <c r="RKV24" s="189"/>
      <c r="RKW24" s="189"/>
      <c r="RKX24" s="189"/>
      <c r="RKY24" s="189"/>
      <c r="RKZ24" s="189"/>
      <c r="RLA24" s="189"/>
      <c r="RLB24" s="189"/>
      <c r="RLC24" s="189"/>
      <c r="RLD24" s="189"/>
      <c r="RLE24" s="189"/>
      <c r="RLF24" s="189"/>
      <c r="RLG24" s="189"/>
      <c r="RLH24" s="189"/>
      <c r="RLI24" s="189"/>
      <c r="RLJ24" s="189"/>
      <c r="RLK24" s="189"/>
      <c r="RLL24" s="189"/>
      <c r="RLM24" s="189"/>
      <c r="RLN24" s="189"/>
      <c r="RLO24" s="189"/>
      <c r="RLP24" s="189"/>
      <c r="RLQ24" s="189"/>
      <c r="RLR24" s="189"/>
      <c r="RLS24" s="189"/>
      <c r="RLT24" s="189"/>
      <c r="RLU24" s="189"/>
      <c r="RLV24" s="189"/>
      <c r="RLW24" s="189"/>
      <c r="RLX24" s="189"/>
      <c r="RLY24" s="189"/>
      <c r="RLZ24" s="189"/>
      <c r="RMA24" s="189"/>
      <c r="RMB24" s="189"/>
      <c r="RMC24" s="189"/>
      <c r="RMD24" s="189"/>
      <c r="RME24" s="189"/>
      <c r="RMF24" s="189"/>
      <c r="RMG24" s="189"/>
      <c r="RMH24" s="189"/>
      <c r="RMI24" s="189"/>
      <c r="RMJ24" s="189"/>
      <c r="RMK24" s="189"/>
      <c r="RML24" s="189"/>
      <c r="RMM24" s="189"/>
      <c r="RMN24" s="189"/>
      <c r="RMO24" s="189"/>
      <c r="RMP24" s="189"/>
      <c r="RMQ24" s="189"/>
      <c r="RMR24" s="189"/>
      <c r="RMS24" s="189"/>
      <c r="RMT24" s="189"/>
      <c r="RMU24" s="189"/>
      <c r="RMV24" s="189"/>
      <c r="RMW24" s="189"/>
      <c r="RMX24" s="189"/>
      <c r="RMY24" s="189"/>
      <c r="RMZ24" s="189"/>
      <c r="RNA24" s="189"/>
      <c r="RNB24" s="189"/>
      <c r="RNC24" s="189"/>
      <c r="RND24" s="189"/>
      <c r="RNE24" s="189"/>
      <c r="RNF24" s="189"/>
      <c r="RNG24" s="189"/>
      <c r="RNH24" s="189"/>
      <c r="RNI24" s="189"/>
      <c r="RNJ24" s="189"/>
      <c r="RNK24" s="189"/>
      <c r="RNL24" s="189"/>
      <c r="RNM24" s="189"/>
      <c r="RNN24" s="189"/>
      <c r="RNO24" s="189"/>
      <c r="RNP24" s="189"/>
      <c r="RNQ24" s="189"/>
      <c r="RNR24" s="189"/>
      <c r="RNS24" s="189"/>
      <c r="RNT24" s="189"/>
      <c r="RNU24" s="189"/>
      <c r="RNV24" s="189"/>
      <c r="RNW24" s="189"/>
      <c r="RNX24" s="189"/>
      <c r="RNY24" s="189"/>
      <c r="RNZ24" s="189"/>
      <c r="ROA24" s="189"/>
      <c r="ROB24" s="189"/>
      <c r="ROC24" s="189"/>
      <c r="ROD24" s="189"/>
      <c r="ROE24" s="189"/>
      <c r="ROF24" s="189"/>
      <c r="ROG24" s="189"/>
      <c r="ROH24" s="189"/>
      <c r="ROI24" s="189"/>
      <c r="ROJ24" s="189"/>
      <c r="ROK24" s="189"/>
      <c r="ROL24" s="189"/>
      <c r="ROM24" s="189"/>
      <c r="RON24" s="189"/>
      <c r="ROO24" s="189"/>
      <c r="ROP24" s="189"/>
      <c r="ROQ24" s="189"/>
      <c r="ROR24" s="189"/>
      <c r="ROS24" s="189"/>
      <c r="ROT24" s="189"/>
      <c r="ROU24" s="189"/>
      <c r="ROV24" s="189"/>
      <c r="ROW24" s="189"/>
      <c r="ROX24" s="189"/>
      <c r="ROY24" s="189"/>
      <c r="ROZ24" s="189"/>
      <c r="RPA24" s="189"/>
      <c r="RPB24" s="189"/>
      <c r="RPC24" s="189"/>
      <c r="RPD24" s="189"/>
      <c r="RPE24" s="189"/>
      <c r="RPF24" s="189"/>
      <c r="RPG24" s="189"/>
      <c r="RPH24" s="189"/>
      <c r="RPI24" s="189"/>
      <c r="RPJ24" s="189"/>
      <c r="RPK24" s="189"/>
      <c r="RPL24" s="189"/>
      <c r="RPM24" s="189"/>
      <c r="RPN24" s="189"/>
      <c r="RPO24" s="189"/>
      <c r="RPP24" s="189"/>
      <c r="RPQ24" s="189"/>
      <c r="RPR24" s="189"/>
      <c r="RPS24" s="189"/>
      <c r="RPT24" s="189"/>
      <c r="RPU24" s="189"/>
      <c r="RPV24" s="189"/>
      <c r="RPW24" s="189"/>
      <c r="RPX24" s="189"/>
      <c r="RPY24" s="189"/>
      <c r="RPZ24" s="189"/>
      <c r="RQA24" s="189"/>
      <c r="RQB24" s="189"/>
      <c r="RQC24" s="189"/>
      <c r="RQD24" s="189"/>
      <c r="RQE24" s="189"/>
      <c r="RQF24" s="189"/>
      <c r="RQG24" s="189"/>
      <c r="RQH24" s="189"/>
      <c r="RQI24" s="189"/>
      <c r="RQJ24" s="189"/>
      <c r="RQK24" s="189"/>
      <c r="RQL24" s="189"/>
      <c r="RQM24" s="189"/>
      <c r="RQN24" s="189"/>
      <c r="RQO24" s="189"/>
      <c r="RQP24" s="189"/>
      <c r="RQQ24" s="189"/>
      <c r="RQR24" s="189"/>
      <c r="RQS24" s="189"/>
      <c r="RQT24" s="189"/>
      <c r="RQU24" s="189"/>
      <c r="RQV24" s="189"/>
      <c r="RQW24" s="189"/>
      <c r="RQX24" s="189"/>
      <c r="RQY24" s="189"/>
      <c r="RQZ24" s="189"/>
      <c r="RRA24" s="189"/>
      <c r="RRB24" s="189"/>
      <c r="RRC24" s="189"/>
      <c r="RRD24" s="189"/>
      <c r="RRE24" s="189"/>
      <c r="RRF24" s="189"/>
      <c r="RRG24" s="189"/>
      <c r="RRH24" s="189"/>
      <c r="RRI24" s="189"/>
      <c r="RRJ24" s="189"/>
      <c r="RRK24" s="189"/>
      <c r="RRL24" s="189"/>
      <c r="RRM24" s="189"/>
      <c r="RRN24" s="189"/>
      <c r="RRO24" s="189"/>
      <c r="RRP24" s="189"/>
      <c r="RRQ24" s="189"/>
      <c r="RRR24" s="189"/>
      <c r="RRS24" s="189"/>
      <c r="RRT24" s="189"/>
      <c r="RRU24" s="189"/>
      <c r="RRV24" s="189"/>
      <c r="RRW24" s="189"/>
      <c r="RRX24" s="189"/>
      <c r="RRY24" s="189"/>
      <c r="RRZ24" s="189"/>
      <c r="RSA24" s="189"/>
      <c r="RSB24" s="189"/>
      <c r="RSC24" s="189"/>
      <c r="RSD24" s="189"/>
      <c r="RSE24" s="189"/>
      <c r="RSF24" s="189"/>
      <c r="RSG24" s="189"/>
      <c r="RSH24" s="189"/>
      <c r="RSI24" s="189"/>
      <c r="RSJ24" s="189"/>
      <c r="RSK24" s="189"/>
      <c r="RSL24" s="189"/>
      <c r="RSM24" s="189"/>
      <c r="RSN24" s="189"/>
      <c r="RSO24" s="189"/>
      <c r="RSP24" s="189"/>
      <c r="RSQ24" s="189"/>
      <c r="RSR24" s="189"/>
      <c r="RSS24" s="189"/>
      <c r="RST24" s="189"/>
      <c r="RSU24" s="189"/>
      <c r="RSV24" s="189"/>
      <c r="RSW24" s="189"/>
      <c r="RSX24" s="189"/>
      <c r="RSY24" s="189"/>
      <c r="RSZ24" s="189"/>
      <c r="RTA24" s="189"/>
      <c r="RTB24" s="189"/>
      <c r="RTC24" s="189"/>
      <c r="RTD24" s="189"/>
      <c r="RTE24" s="189"/>
      <c r="RTF24" s="189"/>
      <c r="RTG24" s="189"/>
      <c r="RTH24" s="189"/>
      <c r="RTI24" s="189"/>
      <c r="RTJ24" s="189"/>
      <c r="RTK24" s="189"/>
      <c r="RTL24" s="189"/>
      <c r="RTM24" s="189"/>
      <c r="RTN24" s="189"/>
      <c r="RTO24" s="189"/>
      <c r="RTP24" s="189"/>
      <c r="RTQ24" s="189"/>
      <c r="RTR24" s="189"/>
      <c r="RTS24" s="189"/>
      <c r="RTT24" s="189"/>
      <c r="RTU24" s="189"/>
      <c r="RTV24" s="189"/>
      <c r="RTW24" s="189"/>
      <c r="RTX24" s="189"/>
      <c r="RTY24" s="189"/>
      <c r="RTZ24" s="189"/>
      <c r="RUA24" s="189"/>
      <c r="RUB24" s="189"/>
      <c r="RUC24" s="189"/>
      <c r="RUD24" s="189"/>
      <c r="RUE24" s="189"/>
      <c r="RUF24" s="189"/>
      <c r="RUG24" s="189"/>
      <c r="RUH24" s="189"/>
      <c r="RUI24" s="189"/>
      <c r="RUJ24" s="189"/>
      <c r="RUK24" s="189"/>
      <c r="RUL24" s="189"/>
      <c r="RUM24" s="189"/>
      <c r="RUN24" s="189"/>
      <c r="RUO24" s="189"/>
      <c r="RUP24" s="189"/>
      <c r="RUQ24" s="189"/>
      <c r="RUR24" s="189"/>
      <c r="RUS24" s="189"/>
      <c r="RUT24" s="189"/>
      <c r="RUU24" s="189"/>
      <c r="RUV24" s="189"/>
      <c r="RUW24" s="189"/>
      <c r="RUX24" s="189"/>
      <c r="RUY24" s="189"/>
      <c r="RUZ24" s="189"/>
      <c r="RVA24" s="189"/>
      <c r="RVB24" s="189"/>
      <c r="RVC24" s="189"/>
      <c r="RVD24" s="189"/>
      <c r="RVE24" s="189"/>
      <c r="RVF24" s="189"/>
      <c r="RVG24" s="189"/>
      <c r="RVH24" s="189"/>
      <c r="RVI24" s="189"/>
      <c r="RVJ24" s="189"/>
      <c r="RVK24" s="189"/>
      <c r="RVL24" s="189"/>
      <c r="RVM24" s="189"/>
      <c r="RVN24" s="189"/>
      <c r="RVO24" s="189"/>
      <c r="RVP24" s="189"/>
      <c r="RVQ24" s="189"/>
      <c r="RVR24" s="189"/>
      <c r="RVS24" s="189"/>
      <c r="RVT24" s="189"/>
      <c r="RVU24" s="189"/>
      <c r="RVV24" s="189"/>
      <c r="RVW24" s="189"/>
      <c r="RVX24" s="189"/>
      <c r="RVY24" s="189"/>
      <c r="RVZ24" s="189"/>
      <c r="RWA24" s="189"/>
      <c r="RWB24" s="189"/>
      <c r="RWC24" s="189"/>
      <c r="RWD24" s="189"/>
      <c r="RWE24" s="189"/>
      <c r="RWF24" s="189"/>
      <c r="RWG24" s="189"/>
      <c r="RWH24" s="189"/>
      <c r="RWI24" s="189"/>
      <c r="RWJ24" s="189"/>
      <c r="RWK24" s="189"/>
      <c r="RWL24" s="189"/>
      <c r="RWM24" s="189"/>
      <c r="RWN24" s="189"/>
      <c r="RWO24" s="189"/>
      <c r="RWP24" s="189"/>
      <c r="RWQ24" s="189"/>
      <c r="RWR24" s="189"/>
      <c r="RWS24" s="189"/>
      <c r="RWT24" s="189"/>
      <c r="RWU24" s="189"/>
      <c r="RWV24" s="189"/>
      <c r="RWW24" s="189"/>
      <c r="RWX24" s="189"/>
      <c r="RWY24" s="189"/>
      <c r="RWZ24" s="189"/>
      <c r="RXA24" s="189"/>
      <c r="RXB24" s="189"/>
      <c r="RXC24" s="189"/>
      <c r="RXD24" s="189"/>
      <c r="RXE24" s="189"/>
      <c r="RXF24" s="189"/>
      <c r="RXG24" s="189"/>
      <c r="RXH24" s="189"/>
      <c r="RXI24" s="189"/>
      <c r="RXJ24" s="189"/>
      <c r="RXK24" s="189"/>
      <c r="RXL24" s="189"/>
      <c r="RXM24" s="189"/>
      <c r="RXN24" s="189"/>
      <c r="RXO24" s="189"/>
      <c r="RXP24" s="189"/>
      <c r="RXQ24" s="189"/>
      <c r="RXR24" s="189"/>
      <c r="RXS24" s="189"/>
      <c r="RXT24" s="189"/>
      <c r="RXU24" s="189"/>
      <c r="RXV24" s="189"/>
      <c r="RXW24" s="189"/>
      <c r="RXX24" s="189"/>
      <c r="RXY24" s="189"/>
      <c r="RXZ24" s="189"/>
      <c r="RYA24" s="189"/>
      <c r="RYB24" s="189"/>
      <c r="RYC24" s="189"/>
      <c r="RYD24" s="189"/>
      <c r="RYE24" s="189"/>
      <c r="RYF24" s="189"/>
      <c r="RYG24" s="189"/>
      <c r="RYH24" s="189"/>
      <c r="RYI24" s="189"/>
      <c r="RYJ24" s="189"/>
      <c r="RYK24" s="189"/>
      <c r="RYL24" s="189"/>
      <c r="RYM24" s="189"/>
      <c r="RYN24" s="189"/>
      <c r="RYO24" s="189"/>
      <c r="RYP24" s="189"/>
      <c r="RYQ24" s="189"/>
      <c r="RYR24" s="189"/>
      <c r="RYS24" s="189"/>
      <c r="RYT24" s="189"/>
      <c r="RYU24" s="189"/>
      <c r="RYV24" s="189"/>
      <c r="RYW24" s="189"/>
      <c r="RYX24" s="189"/>
      <c r="RYY24" s="189"/>
      <c r="RYZ24" s="189"/>
      <c r="RZA24" s="189"/>
      <c r="RZB24" s="189"/>
      <c r="RZC24" s="189"/>
      <c r="RZD24" s="189"/>
      <c r="RZE24" s="189"/>
      <c r="RZF24" s="189"/>
      <c r="RZG24" s="189"/>
      <c r="RZH24" s="189"/>
      <c r="RZI24" s="189"/>
      <c r="RZJ24" s="189"/>
      <c r="RZK24" s="189"/>
      <c r="RZL24" s="189"/>
      <c r="RZM24" s="189"/>
      <c r="RZN24" s="189"/>
      <c r="RZO24" s="189"/>
      <c r="RZP24" s="189"/>
      <c r="RZQ24" s="189"/>
      <c r="RZR24" s="189"/>
      <c r="RZS24" s="189"/>
      <c r="RZT24" s="189"/>
      <c r="RZU24" s="189"/>
      <c r="RZV24" s="189"/>
      <c r="RZW24" s="189"/>
      <c r="RZX24" s="189"/>
      <c r="RZY24" s="189"/>
      <c r="RZZ24" s="189"/>
      <c r="SAA24" s="189"/>
      <c r="SAB24" s="189"/>
      <c r="SAC24" s="189"/>
      <c r="SAD24" s="189"/>
      <c r="SAE24" s="189"/>
      <c r="SAF24" s="189"/>
      <c r="SAG24" s="189"/>
      <c r="SAH24" s="189"/>
      <c r="SAI24" s="189"/>
      <c r="SAJ24" s="189"/>
      <c r="SAK24" s="189"/>
      <c r="SAL24" s="189"/>
      <c r="SAM24" s="189"/>
      <c r="SAN24" s="189"/>
      <c r="SAO24" s="189"/>
      <c r="SAP24" s="189"/>
      <c r="SAQ24" s="189"/>
      <c r="SAR24" s="189"/>
      <c r="SAS24" s="189"/>
      <c r="SAT24" s="189"/>
      <c r="SAU24" s="189"/>
      <c r="SAV24" s="189"/>
      <c r="SAW24" s="189"/>
      <c r="SAX24" s="189"/>
      <c r="SAY24" s="189"/>
      <c r="SAZ24" s="189"/>
      <c r="SBA24" s="189"/>
      <c r="SBB24" s="189"/>
      <c r="SBC24" s="189"/>
      <c r="SBD24" s="189"/>
      <c r="SBE24" s="189"/>
      <c r="SBF24" s="189"/>
      <c r="SBG24" s="189"/>
      <c r="SBH24" s="189"/>
      <c r="SBI24" s="189"/>
      <c r="SBJ24" s="189"/>
      <c r="SBK24" s="189"/>
      <c r="SBL24" s="189"/>
      <c r="SBM24" s="189"/>
      <c r="SBN24" s="189"/>
      <c r="SBO24" s="189"/>
      <c r="SBP24" s="189"/>
      <c r="SBQ24" s="189"/>
      <c r="SBR24" s="189"/>
      <c r="SBS24" s="189"/>
      <c r="SBT24" s="189"/>
      <c r="SBU24" s="189"/>
      <c r="SBV24" s="189"/>
      <c r="SBW24" s="189"/>
      <c r="SBX24" s="189"/>
      <c r="SBY24" s="189"/>
      <c r="SBZ24" s="189"/>
      <c r="SCA24" s="189"/>
      <c r="SCB24" s="189"/>
      <c r="SCC24" s="189"/>
      <c r="SCD24" s="189"/>
      <c r="SCE24" s="189"/>
      <c r="SCF24" s="189"/>
      <c r="SCG24" s="189"/>
      <c r="SCH24" s="189"/>
      <c r="SCI24" s="189"/>
      <c r="SCJ24" s="189"/>
      <c r="SCK24" s="189"/>
      <c r="SCL24" s="189"/>
      <c r="SCM24" s="189"/>
      <c r="SCN24" s="189"/>
      <c r="SCO24" s="189"/>
      <c r="SCP24" s="189"/>
      <c r="SCQ24" s="189"/>
      <c r="SCR24" s="189"/>
      <c r="SCS24" s="189"/>
      <c r="SCT24" s="189"/>
      <c r="SCU24" s="189"/>
      <c r="SCV24" s="189"/>
      <c r="SCW24" s="189"/>
      <c r="SCX24" s="189"/>
      <c r="SCY24" s="189"/>
      <c r="SCZ24" s="189"/>
      <c r="SDA24" s="189"/>
      <c r="SDB24" s="189"/>
      <c r="SDC24" s="189"/>
      <c r="SDD24" s="189"/>
      <c r="SDE24" s="189"/>
      <c r="SDF24" s="189"/>
      <c r="SDG24" s="189"/>
      <c r="SDH24" s="189"/>
      <c r="SDI24" s="189"/>
      <c r="SDJ24" s="189"/>
      <c r="SDK24" s="189"/>
      <c r="SDL24" s="189"/>
      <c r="SDM24" s="189"/>
      <c r="SDN24" s="189"/>
      <c r="SDO24" s="189"/>
      <c r="SDP24" s="189"/>
      <c r="SDQ24" s="189"/>
      <c r="SDR24" s="189"/>
      <c r="SDS24" s="189"/>
      <c r="SDT24" s="189"/>
      <c r="SDU24" s="189"/>
      <c r="SDV24" s="189"/>
      <c r="SDW24" s="189"/>
      <c r="SDX24" s="189"/>
      <c r="SDY24" s="189"/>
      <c r="SDZ24" s="189"/>
      <c r="SEA24" s="189"/>
      <c r="SEB24" s="189"/>
      <c r="SEC24" s="189"/>
      <c r="SED24" s="189"/>
      <c r="SEE24" s="189"/>
      <c r="SEF24" s="189"/>
      <c r="SEG24" s="189"/>
      <c r="SEH24" s="189"/>
      <c r="SEI24" s="189"/>
      <c r="SEJ24" s="189"/>
      <c r="SEK24" s="189"/>
      <c r="SEL24" s="189"/>
      <c r="SEM24" s="189"/>
      <c r="SEN24" s="189"/>
      <c r="SEO24" s="189"/>
      <c r="SEP24" s="189"/>
      <c r="SEQ24" s="189"/>
      <c r="SER24" s="189"/>
      <c r="SES24" s="189"/>
      <c r="SET24" s="189"/>
      <c r="SEU24" s="189"/>
      <c r="SEV24" s="189"/>
      <c r="SEW24" s="189"/>
      <c r="SEX24" s="189"/>
      <c r="SEY24" s="189"/>
      <c r="SEZ24" s="189"/>
      <c r="SFA24" s="189"/>
      <c r="SFB24" s="189"/>
      <c r="SFC24" s="189"/>
      <c r="SFD24" s="189"/>
      <c r="SFE24" s="189"/>
      <c r="SFF24" s="189"/>
      <c r="SFG24" s="189"/>
      <c r="SFH24" s="189"/>
      <c r="SFI24" s="189"/>
      <c r="SFJ24" s="189"/>
      <c r="SFK24" s="189"/>
      <c r="SFL24" s="189"/>
      <c r="SFM24" s="189"/>
      <c r="SFN24" s="189"/>
      <c r="SFO24" s="189"/>
      <c r="SFP24" s="189"/>
      <c r="SFQ24" s="189"/>
      <c r="SFR24" s="189"/>
      <c r="SFS24" s="189"/>
      <c r="SFT24" s="189"/>
      <c r="SFU24" s="189"/>
      <c r="SFV24" s="189"/>
      <c r="SFW24" s="189"/>
      <c r="SFX24" s="189"/>
      <c r="SFY24" s="189"/>
      <c r="SFZ24" s="189"/>
      <c r="SGA24" s="189"/>
      <c r="SGB24" s="189"/>
      <c r="SGC24" s="189"/>
      <c r="SGD24" s="189"/>
      <c r="SGE24" s="189"/>
      <c r="SGF24" s="189"/>
      <c r="SGG24" s="189"/>
      <c r="SGH24" s="189"/>
      <c r="SGI24" s="189"/>
      <c r="SGJ24" s="189"/>
      <c r="SGK24" s="189"/>
      <c r="SGL24" s="189"/>
      <c r="SGM24" s="189"/>
      <c r="SGN24" s="189"/>
      <c r="SGO24" s="189"/>
      <c r="SGP24" s="189"/>
      <c r="SGQ24" s="189"/>
      <c r="SGR24" s="189"/>
      <c r="SGS24" s="189"/>
      <c r="SGT24" s="189"/>
      <c r="SGU24" s="189"/>
      <c r="SGV24" s="189"/>
      <c r="SGW24" s="189"/>
      <c r="SGX24" s="189"/>
      <c r="SGY24" s="189"/>
      <c r="SGZ24" s="189"/>
      <c r="SHA24" s="189"/>
      <c r="SHB24" s="189"/>
      <c r="SHC24" s="189"/>
      <c r="SHD24" s="189"/>
      <c r="SHE24" s="189"/>
      <c r="SHF24" s="189"/>
      <c r="SHG24" s="189"/>
      <c r="SHH24" s="189"/>
      <c r="SHI24" s="189"/>
      <c r="SHJ24" s="189"/>
      <c r="SHK24" s="189"/>
      <c r="SHL24" s="189"/>
      <c r="SHM24" s="189"/>
      <c r="SHN24" s="189"/>
      <c r="SHO24" s="189"/>
      <c r="SHP24" s="189"/>
      <c r="SHQ24" s="189"/>
      <c r="SHR24" s="189"/>
      <c r="SHS24" s="189"/>
      <c r="SHT24" s="189"/>
      <c r="SHU24" s="189"/>
      <c r="SHV24" s="189"/>
      <c r="SHW24" s="189"/>
      <c r="SHX24" s="189"/>
      <c r="SHY24" s="189"/>
      <c r="SHZ24" s="189"/>
      <c r="SIA24" s="189"/>
      <c r="SIB24" s="189"/>
      <c r="SIC24" s="189"/>
      <c r="SID24" s="189"/>
      <c r="SIE24" s="189"/>
      <c r="SIF24" s="189"/>
      <c r="SIG24" s="189"/>
      <c r="SIH24" s="189"/>
      <c r="SII24" s="189"/>
      <c r="SIJ24" s="189"/>
      <c r="SIK24" s="189"/>
      <c r="SIL24" s="189"/>
      <c r="SIM24" s="189"/>
      <c r="SIN24" s="189"/>
      <c r="SIO24" s="189"/>
      <c r="SIP24" s="189"/>
      <c r="SIQ24" s="189"/>
      <c r="SIR24" s="189"/>
      <c r="SIS24" s="189"/>
      <c r="SIT24" s="189"/>
      <c r="SIU24" s="189"/>
      <c r="SIV24" s="189"/>
      <c r="SIW24" s="189"/>
      <c r="SIX24" s="189"/>
      <c r="SIY24" s="189"/>
      <c r="SIZ24" s="189"/>
      <c r="SJA24" s="189"/>
      <c r="SJB24" s="189"/>
      <c r="SJC24" s="189"/>
      <c r="SJD24" s="189"/>
      <c r="SJE24" s="189"/>
      <c r="SJF24" s="189"/>
      <c r="SJG24" s="189"/>
      <c r="SJH24" s="189"/>
      <c r="SJI24" s="189"/>
      <c r="SJJ24" s="189"/>
      <c r="SJK24" s="189"/>
      <c r="SJL24" s="189"/>
      <c r="SJM24" s="189"/>
      <c r="SJN24" s="189"/>
      <c r="SJO24" s="189"/>
      <c r="SJP24" s="189"/>
      <c r="SJQ24" s="189"/>
      <c r="SJR24" s="189"/>
      <c r="SJS24" s="189"/>
      <c r="SJT24" s="189"/>
      <c r="SJU24" s="189"/>
      <c r="SJV24" s="189"/>
      <c r="SJW24" s="189"/>
      <c r="SJX24" s="189"/>
      <c r="SJY24" s="189"/>
      <c r="SJZ24" s="189"/>
      <c r="SKA24" s="189"/>
      <c r="SKB24" s="189"/>
      <c r="SKC24" s="189"/>
      <c r="SKD24" s="189"/>
      <c r="SKE24" s="189"/>
      <c r="SKF24" s="189"/>
      <c r="SKG24" s="189"/>
      <c r="SKH24" s="189"/>
      <c r="SKI24" s="189"/>
      <c r="SKJ24" s="189"/>
      <c r="SKK24" s="189"/>
      <c r="SKL24" s="189"/>
      <c r="SKM24" s="189"/>
      <c r="SKN24" s="189"/>
      <c r="SKO24" s="189"/>
      <c r="SKP24" s="189"/>
      <c r="SKQ24" s="189"/>
      <c r="SKR24" s="189"/>
      <c r="SKS24" s="189"/>
      <c r="SKT24" s="189"/>
      <c r="SKU24" s="189"/>
      <c r="SKV24" s="189"/>
      <c r="SKW24" s="189"/>
      <c r="SKX24" s="189"/>
      <c r="SKY24" s="189"/>
      <c r="SKZ24" s="189"/>
      <c r="SLA24" s="189"/>
      <c r="SLB24" s="189"/>
      <c r="SLC24" s="189"/>
      <c r="SLD24" s="189"/>
      <c r="SLE24" s="189"/>
      <c r="SLF24" s="189"/>
      <c r="SLG24" s="189"/>
      <c r="SLH24" s="189"/>
      <c r="SLI24" s="189"/>
      <c r="SLJ24" s="189"/>
      <c r="SLK24" s="189"/>
      <c r="SLL24" s="189"/>
      <c r="SLM24" s="189"/>
      <c r="SLN24" s="189"/>
      <c r="SLO24" s="189"/>
      <c r="SLP24" s="189"/>
      <c r="SLQ24" s="189"/>
      <c r="SLR24" s="189"/>
      <c r="SLS24" s="189"/>
      <c r="SLT24" s="189"/>
      <c r="SLU24" s="189"/>
      <c r="SLV24" s="189"/>
      <c r="SLW24" s="189"/>
      <c r="SLX24" s="189"/>
      <c r="SLY24" s="189"/>
      <c r="SLZ24" s="189"/>
      <c r="SMA24" s="189"/>
      <c r="SMB24" s="189"/>
      <c r="SMC24" s="189"/>
      <c r="SMD24" s="189"/>
      <c r="SME24" s="189"/>
      <c r="SMF24" s="189"/>
      <c r="SMG24" s="189"/>
      <c r="SMH24" s="189"/>
      <c r="SMI24" s="189"/>
      <c r="SMJ24" s="189"/>
      <c r="SMK24" s="189"/>
      <c r="SML24" s="189"/>
      <c r="SMM24" s="189"/>
      <c r="SMN24" s="189"/>
      <c r="SMO24" s="189"/>
      <c r="SMP24" s="189"/>
      <c r="SMQ24" s="189"/>
      <c r="SMR24" s="189"/>
      <c r="SMS24" s="189"/>
      <c r="SMT24" s="189"/>
      <c r="SMU24" s="189"/>
      <c r="SMV24" s="189"/>
      <c r="SMW24" s="189"/>
      <c r="SMX24" s="189"/>
      <c r="SMY24" s="189"/>
      <c r="SMZ24" s="189"/>
      <c r="SNA24" s="189"/>
      <c r="SNB24" s="189"/>
      <c r="SNC24" s="189"/>
      <c r="SND24" s="189"/>
      <c r="SNE24" s="189"/>
      <c r="SNF24" s="189"/>
      <c r="SNG24" s="189"/>
      <c r="SNH24" s="189"/>
      <c r="SNI24" s="189"/>
      <c r="SNJ24" s="189"/>
      <c r="SNK24" s="189"/>
      <c r="SNL24" s="189"/>
      <c r="SNM24" s="189"/>
      <c r="SNN24" s="189"/>
      <c r="SNO24" s="189"/>
      <c r="SNP24" s="189"/>
      <c r="SNQ24" s="189"/>
      <c r="SNR24" s="189"/>
      <c r="SNS24" s="189"/>
      <c r="SNT24" s="189"/>
      <c r="SNU24" s="189"/>
      <c r="SNV24" s="189"/>
      <c r="SNW24" s="189"/>
      <c r="SNX24" s="189"/>
      <c r="SNY24" s="189"/>
      <c r="SNZ24" s="189"/>
      <c r="SOA24" s="189"/>
      <c r="SOB24" s="189"/>
      <c r="SOC24" s="189"/>
      <c r="SOD24" s="189"/>
      <c r="SOE24" s="189"/>
      <c r="SOF24" s="189"/>
      <c r="SOG24" s="189"/>
      <c r="SOH24" s="189"/>
      <c r="SOI24" s="189"/>
      <c r="SOJ24" s="189"/>
      <c r="SOK24" s="189"/>
      <c r="SOL24" s="189"/>
      <c r="SOM24" s="189"/>
      <c r="SON24" s="189"/>
      <c r="SOO24" s="189"/>
      <c r="SOP24" s="189"/>
      <c r="SOQ24" s="189"/>
      <c r="SOR24" s="189"/>
      <c r="SOS24" s="189"/>
      <c r="SOT24" s="189"/>
      <c r="SOU24" s="189"/>
      <c r="SOV24" s="189"/>
      <c r="SOW24" s="189"/>
      <c r="SOX24" s="189"/>
      <c r="SOY24" s="189"/>
      <c r="SOZ24" s="189"/>
      <c r="SPA24" s="189"/>
      <c r="SPB24" s="189"/>
      <c r="SPC24" s="189"/>
      <c r="SPD24" s="189"/>
      <c r="SPE24" s="189"/>
      <c r="SPF24" s="189"/>
      <c r="SPG24" s="189"/>
      <c r="SPH24" s="189"/>
      <c r="SPI24" s="189"/>
      <c r="SPJ24" s="189"/>
      <c r="SPK24" s="189"/>
      <c r="SPL24" s="189"/>
      <c r="SPM24" s="189"/>
      <c r="SPN24" s="189"/>
      <c r="SPO24" s="189"/>
      <c r="SPP24" s="189"/>
      <c r="SPQ24" s="189"/>
      <c r="SPR24" s="189"/>
      <c r="SPS24" s="189"/>
      <c r="SPT24" s="189"/>
      <c r="SPU24" s="189"/>
      <c r="SPV24" s="189"/>
      <c r="SPW24" s="189"/>
      <c r="SPX24" s="189"/>
      <c r="SPY24" s="189"/>
      <c r="SPZ24" s="189"/>
      <c r="SQA24" s="189"/>
      <c r="SQB24" s="189"/>
      <c r="SQC24" s="189"/>
      <c r="SQD24" s="189"/>
      <c r="SQE24" s="189"/>
      <c r="SQF24" s="189"/>
      <c r="SQG24" s="189"/>
      <c r="SQH24" s="189"/>
      <c r="SQI24" s="189"/>
      <c r="SQJ24" s="189"/>
      <c r="SQK24" s="189"/>
      <c r="SQL24" s="189"/>
      <c r="SQM24" s="189"/>
      <c r="SQN24" s="189"/>
      <c r="SQO24" s="189"/>
      <c r="SQP24" s="189"/>
      <c r="SQQ24" s="189"/>
      <c r="SQR24" s="189"/>
      <c r="SQS24" s="189"/>
      <c r="SQT24" s="189"/>
      <c r="SQU24" s="189"/>
      <c r="SQV24" s="189"/>
      <c r="SQW24" s="189"/>
      <c r="SQX24" s="189"/>
      <c r="SQY24" s="189"/>
      <c r="SQZ24" s="189"/>
      <c r="SRA24" s="189"/>
      <c r="SRB24" s="189"/>
      <c r="SRC24" s="189"/>
      <c r="SRD24" s="189"/>
      <c r="SRE24" s="189"/>
      <c r="SRF24" s="189"/>
      <c r="SRG24" s="189"/>
      <c r="SRH24" s="189"/>
      <c r="SRI24" s="189"/>
      <c r="SRJ24" s="189"/>
      <c r="SRK24" s="189"/>
      <c r="SRL24" s="189"/>
      <c r="SRM24" s="189"/>
      <c r="SRN24" s="189"/>
      <c r="SRO24" s="189"/>
      <c r="SRP24" s="189"/>
      <c r="SRQ24" s="189"/>
      <c r="SRR24" s="189"/>
      <c r="SRS24" s="189"/>
      <c r="SRT24" s="189"/>
      <c r="SRU24" s="189"/>
      <c r="SRV24" s="189"/>
      <c r="SRW24" s="189"/>
      <c r="SRX24" s="189"/>
      <c r="SRY24" s="189"/>
      <c r="SRZ24" s="189"/>
      <c r="SSA24" s="189"/>
      <c r="SSB24" s="189"/>
      <c r="SSC24" s="189"/>
      <c r="SSD24" s="189"/>
      <c r="SSE24" s="189"/>
      <c r="SSF24" s="189"/>
      <c r="SSG24" s="189"/>
      <c r="SSH24" s="189"/>
      <c r="SSI24" s="189"/>
      <c r="SSJ24" s="189"/>
      <c r="SSK24" s="189"/>
      <c r="SSL24" s="189"/>
      <c r="SSM24" s="189"/>
      <c r="SSN24" s="189"/>
      <c r="SSO24" s="189"/>
      <c r="SSP24" s="189"/>
      <c r="SSQ24" s="189"/>
      <c r="SSR24" s="189"/>
      <c r="SSS24" s="189"/>
      <c r="SST24" s="189"/>
      <c r="SSU24" s="189"/>
      <c r="SSV24" s="189"/>
      <c r="SSW24" s="189"/>
      <c r="SSX24" s="189"/>
      <c r="SSY24" s="189"/>
      <c r="SSZ24" s="189"/>
      <c r="STA24" s="189"/>
      <c r="STB24" s="189"/>
      <c r="STC24" s="189"/>
      <c r="STD24" s="189"/>
      <c r="STE24" s="189"/>
      <c r="STF24" s="189"/>
      <c r="STG24" s="189"/>
      <c r="STH24" s="189"/>
      <c r="STI24" s="189"/>
      <c r="STJ24" s="189"/>
      <c r="STK24" s="189"/>
      <c r="STL24" s="189"/>
      <c r="STM24" s="189"/>
      <c r="STN24" s="189"/>
      <c r="STO24" s="189"/>
      <c r="STP24" s="189"/>
      <c r="STQ24" s="189"/>
      <c r="STR24" s="189"/>
      <c r="STS24" s="189"/>
      <c r="STT24" s="189"/>
      <c r="STU24" s="189"/>
      <c r="STV24" s="189"/>
      <c r="STW24" s="189"/>
      <c r="STX24" s="189"/>
      <c r="STY24" s="189"/>
      <c r="STZ24" s="189"/>
      <c r="SUA24" s="189"/>
      <c r="SUB24" s="189"/>
      <c r="SUC24" s="189"/>
      <c r="SUD24" s="189"/>
      <c r="SUE24" s="189"/>
      <c r="SUF24" s="189"/>
      <c r="SUG24" s="189"/>
      <c r="SUH24" s="189"/>
      <c r="SUI24" s="189"/>
      <c r="SUJ24" s="189"/>
      <c r="SUK24" s="189"/>
      <c r="SUL24" s="189"/>
      <c r="SUM24" s="189"/>
      <c r="SUN24" s="189"/>
      <c r="SUO24" s="189"/>
      <c r="SUP24" s="189"/>
      <c r="SUQ24" s="189"/>
      <c r="SUR24" s="189"/>
      <c r="SUS24" s="189"/>
      <c r="SUT24" s="189"/>
      <c r="SUU24" s="189"/>
      <c r="SUV24" s="189"/>
      <c r="SUW24" s="189"/>
      <c r="SUX24" s="189"/>
      <c r="SUY24" s="189"/>
      <c r="SUZ24" s="189"/>
      <c r="SVA24" s="189"/>
      <c r="SVB24" s="189"/>
      <c r="SVC24" s="189"/>
      <c r="SVD24" s="189"/>
      <c r="SVE24" s="189"/>
      <c r="SVF24" s="189"/>
      <c r="SVG24" s="189"/>
      <c r="SVH24" s="189"/>
      <c r="SVI24" s="189"/>
      <c r="SVJ24" s="189"/>
      <c r="SVK24" s="189"/>
      <c r="SVL24" s="189"/>
      <c r="SVM24" s="189"/>
      <c r="SVN24" s="189"/>
      <c r="SVO24" s="189"/>
      <c r="SVP24" s="189"/>
      <c r="SVQ24" s="189"/>
      <c r="SVR24" s="189"/>
      <c r="SVS24" s="189"/>
      <c r="SVT24" s="189"/>
      <c r="SVU24" s="189"/>
      <c r="SVV24" s="189"/>
      <c r="SVW24" s="189"/>
      <c r="SVX24" s="189"/>
      <c r="SVY24" s="189"/>
      <c r="SVZ24" s="189"/>
      <c r="SWA24" s="189"/>
      <c r="SWB24" s="189"/>
      <c r="SWC24" s="189"/>
      <c r="SWD24" s="189"/>
      <c r="SWE24" s="189"/>
      <c r="SWF24" s="189"/>
      <c r="SWG24" s="189"/>
      <c r="SWH24" s="189"/>
      <c r="SWI24" s="189"/>
      <c r="SWJ24" s="189"/>
      <c r="SWK24" s="189"/>
      <c r="SWL24" s="189"/>
      <c r="SWM24" s="189"/>
      <c r="SWN24" s="189"/>
      <c r="SWO24" s="189"/>
      <c r="SWP24" s="189"/>
      <c r="SWQ24" s="189"/>
      <c r="SWR24" s="189"/>
      <c r="SWS24" s="189"/>
      <c r="SWT24" s="189"/>
      <c r="SWU24" s="189"/>
      <c r="SWV24" s="189"/>
      <c r="SWW24" s="189"/>
      <c r="SWX24" s="189"/>
      <c r="SWY24" s="189"/>
      <c r="SWZ24" s="189"/>
      <c r="SXA24" s="189"/>
      <c r="SXB24" s="189"/>
      <c r="SXC24" s="189"/>
      <c r="SXD24" s="189"/>
      <c r="SXE24" s="189"/>
      <c r="SXF24" s="189"/>
      <c r="SXG24" s="189"/>
      <c r="SXH24" s="189"/>
      <c r="SXI24" s="189"/>
      <c r="SXJ24" s="189"/>
      <c r="SXK24" s="189"/>
      <c r="SXL24" s="189"/>
      <c r="SXM24" s="189"/>
      <c r="SXN24" s="189"/>
      <c r="SXO24" s="189"/>
      <c r="SXP24" s="189"/>
      <c r="SXQ24" s="189"/>
      <c r="SXR24" s="189"/>
      <c r="SXS24" s="189"/>
      <c r="SXT24" s="189"/>
      <c r="SXU24" s="189"/>
      <c r="SXV24" s="189"/>
      <c r="SXW24" s="189"/>
      <c r="SXX24" s="189"/>
      <c r="SXY24" s="189"/>
      <c r="SXZ24" s="189"/>
      <c r="SYA24" s="189"/>
      <c r="SYB24" s="189"/>
      <c r="SYC24" s="189"/>
      <c r="SYD24" s="189"/>
      <c r="SYE24" s="189"/>
      <c r="SYF24" s="189"/>
      <c r="SYG24" s="189"/>
      <c r="SYH24" s="189"/>
      <c r="SYI24" s="189"/>
      <c r="SYJ24" s="189"/>
      <c r="SYK24" s="189"/>
      <c r="SYL24" s="189"/>
      <c r="SYM24" s="189"/>
      <c r="SYN24" s="189"/>
      <c r="SYO24" s="189"/>
      <c r="SYP24" s="189"/>
      <c r="SYQ24" s="189"/>
      <c r="SYR24" s="189"/>
      <c r="SYS24" s="189"/>
      <c r="SYT24" s="189"/>
      <c r="SYU24" s="189"/>
      <c r="SYV24" s="189"/>
      <c r="SYW24" s="189"/>
      <c r="SYX24" s="189"/>
      <c r="SYY24" s="189"/>
      <c r="SYZ24" s="189"/>
      <c r="SZA24" s="189"/>
      <c r="SZB24" s="189"/>
      <c r="SZC24" s="189"/>
      <c r="SZD24" s="189"/>
      <c r="SZE24" s="189"/>
      <c r="SZF24" s="189"/>
      <c r="SZG24" s="189"/>
      <c r="SZH24" s="189"/>
      <c r="SZI24" s="189"/>
      <c r="SZJ24" s="189"/>
      <c r="SZK24" s="189"/>
      <c r="SZL24" s="189"/>
      <c r="SZM24" s="189"/>
      <c r="SZN24" s="189"/>
      <c r="SZO24" s="189"/>
      <c r="SZP24" s="189"/>
      <c r="SZQ24" s="189"/>
      <c r="SZR24" s="189"/>
      <c r="SZS24" s="189"/>
      <c r="SZT24" s="189"/>
      <c r="SZU24" s="189"/>
      <c r="SZV24" s="189"/>
      <c r="SZW24" s="189"/>
      <c r="SZX24" s="189"/>
      <c r="SZY24" s="189"/>
      <c r="SZZ24" s="189"/>
      <c r="TAA24" s="189"/>
      <c r="TAB24" s="189"/>
      <c r="TAC24" s="189"/>
      <c r="TAD24" s="189"/>
      <c r="TAE24" s="189"/>
      <c r="TAF24" s="189"/>
      <c r="TAG24" s="189"/>
      <c r="TAH24" s="189"/>
      <c r="TAI24" s="189"/>
      <c r="TAJ24" s="189"/>
      <c r="TAK24" s="189"/>
      <c r="TAL24" s="189"/>
      <c r="TAM24" s="189"/>
      <c r="TAN24" s="189"/>
      <c r="TAO24" s="189"/>
      <c r="TAP24" s="189"/>
      <c r="TAQ24" s="189"/>
      <c r="TAR24" s="189"/>
      <c r="TAS24" s="189"/>
      <c r="TAT24" s="189"/>
      <c r="TAU24" s="189"/>
      <c r="TAV24" s="189"/>
      <c r="TAW24" s="189"/>
      <c r="TAX24" s="189"/>
      <c r="TAY24" s="189"/>
      <c r="TAZ24" s="189"/>
      <c r="TBA24" s="189"/>
      <c r="TBB24" s="189"/>
      <c r="TBC24" s="189"/>
      <c r="TBD24" s="189"/>
      <c r="TBE24" s="189"/>
      <c r="TBF24" s="189"/>
      <c r="TBG24" s="189"/>
      <c r="TBH24" s="189"/>
      <c r="TBI24" s="189"/>
      <c r="TBJ24" s="189"/>
      <c r="TBK24" s="189"/>
      <c r="TBL24" s="189"/>
      <c r="TBM24" s="189"/>
      <c r="TBN24" s="189"/>
      <c r="TBO24" s="189"/>
      <c r="TBP24" s="189"/>
      <c r="TBQ24" s="189"/>
      <c r="TBR24" s="189"/>
      <c r="TBS24" s="189"/>
      <c r="TBT24" s="189"/>
      <c r="TBU24" s="189"/>
      <c r="TBV24" s="189"/>
      <c r="TBW24" s="189"/>
      <c r="TBX24" s="189"/>
      <c r="TBY24" s="189"/>
      <c r="TBZ24" s="189"/>
      <c r="TCA24" s="189"/>
      <c r="TCB24" s="189"/>
      <c r="TCC24" s="189"/>
      <c r="TCD24" s="189"/>
      <c r="TCE24" s="189"/>
      <c r="TCF24" s="189"/>
      <c r="TCG24" s="189"/>
      <c r="TCH24" s="189"/>
      <c r="TCI24" s="189"/>
      <c r="TCJ24" s="189"/>
      <c r="TCK24" s="189"/>
      <c r="TCL24" s="189"/>
      <c r="TCM24" s="189"/>
      <c r="TCN24" s="189"/>
      <c r="TCO24" s="189"/>
      <c r="TCP24" s="189"/>
      <c r="TCQ24" s="189"/>
      <c r="TCR24" s="189"/>
      <c r="TCS24" s="189"/>
      <c r="TCT24" s="189"/>
      <c r="TCU24" s="189"/>
      <c r="TCV24" s="189"/>
      <c r="TCW24" s="189"/>
      <c r="TCX24" s="189"/>
      <c r="TCY24" s="189"/>
      <c r="TCZ24" s="189"/>
      <c r="TDA24" s="189"/>
      <c r="TDB24" s="189"/>
      <c r="TDC24" s="189"/>
      <c r="TDD24" s="189"/>
      <c r="TDE24" s="189"/>
      <c r="TDF24" s="189"/>
      <c r="TDG24" s="189"/>
      <c r="TDH24" s="189"/>
      <c r="TDI24" s="189"/>
      <c r="TDJ24" s="189"/>
      <c r="TDK24" s="189"/>
      <c r="TDL24" s="189"/>
      <c r="TDM24" s="189"/>
      <c r="TDN24" s="189"/>
      <c r="TDO24" s="189"/>
      <c r="TDP24" s="189"/>
      <c r="TDQ24" s="189"/>
      <c r="TDR24" s="189"/>
      <c r="TDS24" s="189"/>
      <c r="TDT24" s="189"/>
      <c r="TDU24" s="189"/>
      <c r="TDV24" s="189"/>
      <c r="TDW24" s="189"/>
      <c r="TDX24" s="189"/>
      <c r="TDY24" s="189"/>
      <c r="TDZ24" s="189"/>
      <c r="TEA24" s="189"/>
      <c r="TEB24" s="189"/>
      <c r="TEC24" s="189"/>
      <c r="TED24" s="189"/>
      <c r="TEE24" s="189"/>
      <c r="TEF24" s="189"/>
      <c r="TEG24" s="189"/>
      <c r="TEH24" s="189"/>
      <c r="TEI24" s="189"/>
      <c r="TEJ24" s="189"/>
      <c r="TEK24" s="189"/>
      <c r="TEL24" s="189"/>
      <c r="TEM24" s="189"/>
      <c r="TEN24" s="189"/>
      <c r="TEO24" s="189"/>
      <c r="TEP24" s="189"/>
      <c r="TEQ24" s="189"/>
      <c r="TER24" s="189"/>
      <c r="TES24" s="189"/>
      <c r="TET24" s="189"/>
      <c r="TEU24" s="189"/>
      <c r="TEV24" s="189"/>
      <c r="TEW24" s="189"/>
      <c r="TEX24" s="189"/>
      <c r="TEY24" s="189"/>
      <c r="TEZ24" s="189"/>
      <c r="TFA24" s="189"/>
      <c r="TFB24" s="189"/>
      <c r="TFC24" s="189"/>
      <c r="TFD24" s="189"/>
      <c r="TFE24" s="189"/>
      <c r="TFF24" s="189"/>
      <c r="TFG24" s="189"/>
      <c r="TFH24" s="189"/>
      <c r="TFI24" s="189"/>
      <c r="TFJ24" s="189"/>
      <c r="TFK24" s="189"/>
      <c r="TFL24" s="189"/>
      <c r="TFM24" s="189"/>
      <c r="TFN24" s="189"/>
      <c r="TFO24" s="189"/>
      <c r="TFP24" s="189"/>
      <c r="TFQ24" s="189"/>
      <c r="TFR24" s="189"/>
      <c r="TFS24" s="189"/>
      <c r="TFT24" s="189"/>
      <c r="TFU24" s="189"/>
      <c r="TFV24" s="189"/>
      <c r="TFW24" s="189"/>
      <c r="TFX24" s="189"/>
      <c r="TFY24" s="189"/>
      <c r="TFZ24" s="189"/>
      <c r="TGA24" s="189"/>
      <c r="TGB24" s="189"/>
      <c r="TGC24" s="189"/>
      <c r="TGD24" s="189"/>
      <c r="TGE24" s="189"/>
      <c r="TGF24" s="189"/>
      <c r="TGG24" s="189"/>
      <c r="TGH24" s="189"/>
      <c r="TGI24" s="189"/>
      <c r="TGJ24" s="189"/>
      <c r="TGK24" s="189"/>
      <c r="TGL24" s="189"/>
      <c r="TGM24" s="189"/>
      <c r="TGN24" s="189"/>
      <c r="TGO24" s="189"/>
      <c r="TGP24" s="189"/>
      <c r="TGQ24" s="189"/>
      <c r="TGR24" s="189"/>
      <c r="TGS24" s="189"/>
      <c r="TGT24" s="189"/>
      <c r="TGU24" s="189"/>
      <c r="TGV24" s="189"/>
      <c r="TGW24" s="189"/>
      <c r="TGX24" s="189"/>
      <c r="TGY24" s="189"/>
      <c r="TGZ24" s="189"/>
      <c r="THA24" s="189"/>
      <c r="THB24" s="189"/>
      <c r="THC24" s="189"/>
      <c r="THD24" s="189"/>
      <c r="THE24" s="189"/>
      <c r="THF24" s="189"/>
      <c r="THG24" s="189"/>
      <c r="THH24" s="189"/>
      <c r="THI24" s="189"/>
      <c r="THJ24" s="189"/>
      <c r="THK24" s="189"/>
      <c r="THL24" s="189"/>
      <c r="THM24" s="189"/>
      <c r="THN24" s="189"/>
      <c r="THO24" s="189"/>
      <c r="THP24" s="189"/>
      <c r="THQ24" s="189"/>
      <c r="THR24" s="189"/>
      <c r="THS24" s="189"/>
      <c r="THT24" s="189"/>
      <c r="THU24" s="189"/>
      <c r="THV24" s="189"/>
      <c r="THW24" s="189"/>
      <c r="THX24" s="189"/>
      <c r="THY24" s="189"/>
      <c r="THZ24" s="189"/>
      <c r="TIA24" s="189"/>
      <c r="TIB24" s="189"/>
      <c r="TIC24" s="189"/>
      <c r="TID24" s="189"/>
      <c r="TIE24" s="189"/>
      <c r="TIF24" s="189"/>
      <c r="TIG24" s="189"/>
      <c r="TIH24" s="189"/>
      <c r="TII24" s="189"/>
      <c r="TIJ24" s="189"/>
      <c r="TIK24" s="189"/>
      <c r="TIL24" s="189"/>
      <c r="TIM24" s="189"/>
      <c r="TIN24" s="189"/>
      <c r="TIO24" s="189"/>
      <c r="TIP24" s="189"/>
      <c r="TIQ24" s="189"/>
      <c r="TIR24" s="189"/>
      <c r="TIS24" s="189"/>
      <c r="TIT24" s="189"/>
      <c r="TIU24" s="189"/>
      <c r="TIV24" s="189"/>
      <c r="TIW24" s="189"/>
      <c r="TIX24" s="189"/>
      <c r="TIY24" s="189"/>
      <c r="TIZ24" s="189"/>
      <c r="TJA24" s="189"/>
      <c r="TJB24" s="189"/>
      <c r="TJC24" s="189"/>
      <c r="TJD24" s="189"/>
      <c r="TJE24" s="189"/>
      <c r="TJF24" s="189"/>
      <c r="TJG24" s="189"/>
      <c r="TJH24" s="189"/>
      <c r="TJI24" s="189"/>
      <c r="TJJ24" s="189"/>
      <c r="TJK24" s="189"/>
      <c r="TJL24" s="189"/>
      <c r="TJM24" s="189"/>
      <c r="TJN24" s="189"/>
      <c r="TJO24" s="189"/>
      <c r="TJP24" s="189"/>
      <c r="TJQ24" s="189"/>
      <c r="TJR24" s="189"/>
      <c r="TJS24" s="189"/>
      <c r="TJT24" s="189"/>
      <c r="TJU24" s="189"/>
      <c r="TJV24" s="189"/>
      <c r="TJW24" s="189"/>
      <c r="TJX24" s="189"/>
      <c r="TJY24" s="189"/>
      <c r="TJZ24" s="189"/>
      <c r="TKA24" s="189"/>
      <c r="TKB24" s="189"/>
      <c r="TKC24" s="189"/>
      <c r="TKD24" s="189"/>
      <c r="TKE24" s="189"/>
      <c r="TKF24" s="189"/>
      <c r="TKG24" s="189"/>
      <c r="TKH24" s="189"/>
      <c r="TKI24" s="189"/>
      <c r="TKJ24" s="189"/>
      <c r="TKK24" s="189"/>
      <c r="TKL24" s="189"/>
      <c r="TKM24" s="189"/>
      <c r="TKN24" s="189"/>
      <c r="TKO24" s="189"/>
      <c r="TKP24" s="189"/>
      <c r="TKQ24" s="189"/>
      <c r="TKR24" s="189"/>
      <c r="TKS24" s="189"/>
      <c r="TKT24" s="189"/>
      <c r="TKU24" s="189"/>
      <c r="TKV24" s="189"/>
      <c r="TKW24" s="189"/>
      <c r="TKX24" s="189"/>
      <c r="TKY24" s="189"/>
      <c r="TKZ24" s="189"/>
      <c r="TLA24" s="189"/>
      <c r="TLB24" s="189"/>
      <c r="TLC24" s="189"/>
      <c r="TLD24" s="189"/>
      <c r="TLE24" s="189"/>
      <c r="TLF24" s="189"/>
      <c r="TLG24" s="189"/>
      <c r="TLH24" s="189"/>
      <c r="TLI24" s="189"/>
      <c r="TLJ24" s="189"/>
      <c r="TLK24" s="189"/>
      <c r="TLL24" s="189"/>
      <c r="TLM24" s="189"/>
      <c r="TLN24" s="189"/>
      <c r="TLO24" s="189"/>
      <c r="TLP24" s="189"/>
      <c r="TLQ24" s="189"/>
      <c r="TLR24" s="189"/>
      <c r="TLS24" s="189"/>
      <c r="TLT24" s="189"/>
      <c r="TLU24" s="189"/>
      <c r="TLV24" s="189"/>
      <c r="TLW24" s="189"/>
      <c r="TLX24" s="189"/>
      <c r="TLY24" s="189"/>
      <c r="TLZ24" s="189"/>
      <c r="TMA24" s="189"/>
      <c r="TMB24" s="189"/>
      <c r="TMC24" s="189"/>
      <c r="TMD24" s="189"/>
      <c r="TME24" s="189"/>
      <c r="TMF24" s="189"/>
      <c r="TMG24" s="189"/>
      <c r="TMH24" s="189"/>
      <c r="TMI24" s="189"/>
      <c r="TMJ24" s="189"/>
      <c r="TMK24" s="189"/>
      <c r="TML24" s="189"/>
      <c r="TMM24" s="189"/>
      <c r="TMN24" s="189"/>
      <c r="TMO24" s="189"/>
      <c r="TMP24" s="189"/>
      <c r="TMQ24" s="189"/>
      <c r="TMR24" s="189"/>
      <c r="TMS24" s="189"/>
      <c r="TMT24" s="189"/>
      <c r="TMU24" s="189"/>
      <c r="TMV24" s="189"/>
      <c r="TMW24" s="189"/>
      <c r="TMX24" s="189"/>
      <c r="TMY24" s="189"/>
      <c r="TMZ24" s="189"/>
      <c r="TNA24" s="189"/>
      <c r="TNB24" s="189"/>
      <c r="TNC24" s="189"/>
      <c r="TND24" s="189"/>
      <c r="TNE24" s="189"/>
      <c r="TNF24" s="189"/>
      <c r="TNG24" s="189"/>
      <c r="TNH24" s="189"/>
      <c r="TNI24" s="189"/>
      <c r="TNJ24" s="189"/>
      <c r="TNK24" s="189"/>
      <c r="TNL24" s="189"/>
      <c r="TNM24" s="189"/>
      <c r="TNN24" s="189"/>
      <c r="TNO24" s="189"/>
      <c r="TNP24" s="189"/>
      <c r="TNQ24" s="189"/>
      <c r="TNR24" s="189"/>
      <c r="TNS24" s="189"/>
      <c r="TNT24" s="189"/>
      <c r="TNU24" s="189"/>
      <c r="TNV24" s="189"/>
      <c r="TNW24" s="189"/>
      <c r="TNX24" s="189"/>
      <c r="TNY24" s="189"/>
      <c r="TNZ24" s="189"/>
      <c r="TOA24" s="189"/>
      <c r="TOB24" s="189"/>
      <c r="TOC24" s="189"/>
      <c r="TOD24" s="189"/>
      <c r="TOE24" s="189"/>
      <c r="TOF24" s="189"/>
      <c r="TOG24" s="189"/>
      <c r="TOH24" s="189"/>
      <c r="TOI24" s="189"/>
      <c r="TOJ24" s="189"/>
      <c r="TOK24" s="189"/>
      <c r="TOL24" s="189"/>
      <c r="TOM24" s="189"/>
      <c r="TON24" s="189"/>
      <c r="TOO24" s="189"/>
      <c r="TOP24" s="189"/>
      <c r="TOQ24" s="189"/>
      <c r="TOR24" s="189"/>
      <c r="TOS24" s="189"/>
      <c r="TOT24" s="189"/>
      <c r="TOU24" s="189"/>
      <c r="TOV24" s="189"/>
      <c r="TOW24" s="189"/>
      <c r="TOX24" s="189"/>
      <c r="TOY24" s="189"/>
      <c r="TOZ24" s="189"/>
      <c r="TPA24" s="189"/>
      <c r="TPB24" s="189"/>
      <c r="TPC24" s="189"/>
      <c r="TPD24" s="189"/>
      <c r="TPE24" s="189"/>
      <c r="TPF24" s="189"/>
      <c r="TPG24" s="189"/>
      <c r="TPH24" s="189"/>
      <c r="TPI24" s="189"/>
      <c r="TPJ24" s="189"/>
      <c r="TPK24" s="189"/>
      <c r="TPL24" s="189"/>
      <c r="TPM24" s="189"/>
      <c r="TPN24" s="189"/>
      <c r="TPO24" s="189"/>
      <c r="TPP24" s="189"/>
      <c r="TPQ24" s="189"/>
      <c r="TPR24" s="189"/>
      <c r="TPS24" s="189"/>
      <c r="TPT24" s="189"/>
      <c r="TPU24" s="189"/>
      <c r="TPV24" s="189"/>
      <c r="TPW24" s="189"/>
      <c r="TPX24" s="189"/>
      <c r="TPY24" s="189"/>
      <c r="TPZ24" s="189"/>
      <c r="TQA24" s="189"/>
      <c r="TQB24" s="189"/>
      <c r="TQC24" s="189"/>
      <c r="TQD24" s="189"/>
      <c r="TQE24" s="189"/>
      <c r="TQF24" s="189"/>
      <c r="TQG24" s="189"/>
      <c r="TQH24" s="189"/>
      <c r="TQI24" s="189"/>
      <c r="TQJ24" s="189"/>
      <c r="TQK24" s="189"/>
      <c r="TQL24" s="189"/>
      <c r="TQM24" s="189"/>
      <c r="TQN24" s="189"/>
      <c r="TQO24" s="189"/>
      <c r="TQP24" s="189"/>
      <c r="TQQ24" s="189"/>
      <c r="TQR24" s="189"/>
      <c r="TQS24" s="189"/>
      <c r="TQT24" s="189"/>
      <c r="TQU24" s="189"/>
      <c r="TQV24" s="189"/>
      <c r="TQW24" s="189"/>
      <c r="TQX24" s="189"/>
      <c r="TQY24" s="189"/>
      <c r="TQZ24" s="189"/>
      <c r="TRA24" s="189"/>
      <c r="TRB24" s="189"/>
      <c r="TRC24" s="189"/>
      <c r="TRD24" s="189"/>
      <c r="TRE24" s="189"/>
      <c r="TRF24" s="189"/>
      <c r="TRG24" s="189"/>
      <c r="TRH24" s="189"/>
      <c r="TRI24" s="189"/>
      <c r="TRJ24" s="189"/>
      <c r="TRK24" s="189"/>
      <c r="TRL24" s="189"/>
      <c r="TRM24" s="189"/>
      <c r="TRN24" s="189"/>
      <c r="TRO24" s="189"/>
      <c r="TRP24" s="189"/>
      <c r="TRQ24" s="189"/>
      <c r="TRR24" s="189"/>
      <c r="TRS24" s="189"/>
      <c r="TRT24" s="189"/>
      <c r="TRU24" s="189"/>
      <c r="TRV24" s="189"/>
      <c r="TRW24" s="189"/>
      <c r="TRX24" s="189"/>
      <c r="TRY24" s="189"/>
      <c r="TRZ24" s="189"/>
      <c r="TSA24" s="189"/>
      <c r="TSB24" s="189"/>
      <c r="TSC24" s="189"/>
      <c r="TSD24" s="189"/>
      <c r="TSE24" s="189"/>
      <c r="TSF24" s="189"/>
      <c r="TSG24" s="189"/>
      <c r="TSH24" s="189"/>
      <c r="TSI24" s="189"/>
      <c r="TSJ24" s="189"/>
      <c r="TSK24" s="189"/>
      <c r="TSL24" s="189"/>
      <c r="TSM24" s="189"/>
      <c r="TSN24" s="189"/>
      <c r="TSO24" s="189"/>
      <c r="TSP24" s="189"/>
      <c r="TSQ24" s="189"/>
      <c r="TSR24" s="189"/>
      <c r="TSS24" s="189"/>
      <c r="TST24" s="189"/>
      <c r="TSU24" s="189"/>
      <c r="TSV24" s="189"/>
      <c r="TSW24" s="189"/>
      <c r="TSX24" s="189"/>
      <c r="TSY24" s="189"/>
      <c r="TSZ24" s="189"/>
      <c r="TTA24" s="189"/>
      <c r="TTB24" s="189"/>
      <c r="TTC24" s="189"/>
      <c r="TTD24" s="189"/>
      <c r="TTE24" s="189"/>
      <c r="TTF24" s="189"/>
      <c r="TTG24" s="189"/>
      <c r="TTH24" s="189"/>
      <c r="TTI24" s="189"/>
      <c r="TTJ24" s="189"/>
      <c r="TTK24" s="189"/>
      <c r="TTL24" s="189"/>
      <c r="TTM24" s="189"/>
      <c r="TTN24" s="189"/>
      <c r="TTO24" s="189"/>
      <c r="TTP24" s="189"/>
      <c r="TTQ24" s="189"/>
      <c r="TTR24" s="189"/>
      <c r="TTS24" s="189"/>
      <c r="TTT24" s="189"/>
      <c r="TTU24" s="189"/>
      <c r="TTV24" s="189"/>
      <c r="TTW24" s="189"/>
      <c r="TTX24" s="189"/>
      <c r="TTY24" s="189"/>
      <c r="TTZ24" s="189"/>
      <c r="TUA24" s="189"/>
      <c r="TUB24" s="189"/>
      <c r="TUC24" s="189"/>
      <c r="TUD24" s="189"/>
      <c r="TUE24" s="189"/>
      <c r="TUF24" s="189"/>
      <c r="TUG24" s="189"/>
      <c r="TUH24" s="189"/>
      <c r="TUI24" s="189"/>
      <c r="TUJ24" s="189"/>
      <c r="TUK24" s="189"/>
      <c r="TUL24" s="189"/>
      <c r="TUM24" s="189"/>
      <c r="TUN24" s="189"/>
      <c r="TUO24" s="189"/>
      <c r="TUP24" s="189"/>
      <c r="TUQ24" s="189"/>
      <c r="TUR24" s="189"/>
      <c r="TUS24" s="189"/>
      <c r="TUT24" s="189"/>
      <c r="TUU24" s="189"/>
      <c r="TUV24" s="189"/>
      <c r="TUW24" s="189"/>
      <c r="TUX24" s="189"/>
      <c r="TUY24" s="189"/>
      <c r="TUZ24" s="189"/>
      <c r="TVA24" s="189"/>
      <c r="TVB24" s="189"/>
      <c r="TVC24" s="189"/>
      <c r="TVD24" s="189"/>
      <c r="TVE24" s="189"/>
      <c r="TVF24" s="189"/>
      <c r="TVG24" s="189"/>
      <c r="TVH24" s="189"/>
      <c r="TVI24" s="189"/>
      <c r="TVJ24" s="189"/>
      <c r="TVK24" s="189"/>
      <c r="TVL24" s="189"/>
      <c r="TVM24" s="189"/>
      <c r="TVN24" s="189"/>
      <c r="TVO24" s="189"/>
      <c r="TVP24" s="189"/>
      <c r="TVQ24" s="189"/>
      <c r="TVR24" s="189"/>
      <c r="TVS24" s="189"/>
      <c r="TVT24" s="189"/>
      <c r="TVU24" s="189"/>
      <c r="TVV24" s="189"/>
      <c r="TVW24" s="189"/>
      <c r="TVX24" s="189"/>
      <c r="TVY24" s="189"/>
      <c r="TVZ24" s="189"/>
      <c r="TWA24" s="189"/>
      <c r="TWB24" s="189"/>
      <c r="TWC24" s="189"/>
      <c r="TWD24" s="189"/>
      <c r="TWE24" s="189"/>
      <c r="TWF24" s="189"/>
      <c r="TWG24" s="189"/>
      <c r="TWH24" s="189"/>
      <c r="TWI24" s="189"/>
      <c r="TWJ24" s="189"/>
      <c r="TWK24" s="189"/>
      <c r="TWL24" s="189"/>
      <c r="TWM24" s="189"/>
      <c r="TWN24" s="189"/>
      <c r="TWO24" s="189"/>
      <c r="TWP24" s="189"/>
      <c r="TWQ24" s="189"/>
      <c r="TWR24" s="189"/>
      <c r="TWS24" s="189"/>
      <c r="TWT24" s="189"/>
      <c r="TWU24" s="189"/>
      <c r="TWV24" s="189"/>
      <c r="TWW24" s="189"/>
      <c r="TWX24" s="189"/>
      <c r="TWY24" s="189"/>
      <c r="TWZ24" s="189"/>
      <c r="TXA24" s="189"/>
      <c r="TXB24" s="189"/>
      <c r="TXC24" s="189"/>
      <c r="TXD24" s="189"/>
      <c r="TXE24" s="189"/>
      <c r="TXF24" s="189"/>
      <c r="TXG24" s="189"/>
      <c r="TXH24" s="189"/>
      <c r="TXI24" s="189"/>
      <c r="TXJ24" s="189"/>
      <c r="TXK24" s="189"/>
      <c r="TXL24" s="189"/>
      <c r="TXM24" s="189"/>
      <c r="TXN24" s="189"/>
      <c r="TXO24" s="189"/>
      <c r="TXP24" s="189"/>
      <c r="TXQ24" s="189"/>
      <c r="TXR24" s="189"/>
      <c r="TXS24" s="189"/>
      <c r="TXT24" s="189"/>
      <c r="TXU24" s="189"/>
      <c r="TXV24" s="189"/>
      <c r="TXW24" s="189"/>
      <c r="TXX24" s="189"/>
      <c r="TXY24" s="189"/>
      <c r="TXZ24" s="189"/>
      <c r="TYA24" s="189"/>
      <c r="TYB24" s="189"/>
      <c r="TYC24" s="189"/>
      <c r="TYD24" s="189"/>
      <c r="TYE24" s="189"/>
      <c r="TYF24" s="189"/>
      <c r="TYG24" s="189"/>
      <c r="TYH24" s="189"/>
      <c r="TYI24" s="189"/>
      <c r="TYJ24" s="189"/>
      <c r="TYK24" s="189"/>
      <c r="TYL24" s="189"/>
      <c r="TYM24" s="189"/>
      <c r="TYN24" s="189"/>
      <c r="TYO24" s="189"/>
      <c r="TYP24" s="189"/>
      <c r="TYQ24" s="189"/>
      <c r="TYR24" s="189"/>
      <c r="TYS24" s="189"/>
      <c r="TYT24" s="189"/>
      <c r="TYU24" s="189"/>
      <c r="TYV24" s="189"/>
      <c r="TYW24" s="189"/>
      <c r="TYX24" s="189"/>
      <c r="TYY24" s="189"/>
      <c r="TYZ24" s="189"/>
      <c r="TZA24" s="189"/>
      <c r="TZB24" s="189"/>
      <c r="TZC24" s="189"/>
      <c r="TZD24" s="189"/>
      <c r="TZE24" s="189"/>
      <c r="TZF24" s="189"/>
      <c r="TZG24" s="189"/>
      <c r="TZH24" s="189"/>
      <c r="TZI24" s="189"/>
      <c r="TZJ24" s="189"/>
      <c r="TZK24" s="189"/>
      <c r="TZL24" s="189"/>
      <c r="TZM24" s="189"/>
      <c r="TZN24" s="189"/>
      <c r="TZO24" s="189"/>
      <c r="TZP24" s="189"/>
      <c r="TZQ24" s="189"/>
      <c r="TZR24" s="189"/>
      <c r="TZS24" s="189"/>
      <c r="TZT24" s="189"/>
      <c r="TZU24" s="189"/>
      <c r="TZV24" s="189"/>
      <c r="TZW24" s="189"/>
      <c r="TZX24" s="189"/>
      <c r="TZY24" s="189"/>
      <c r="TZZ24" s="189"/>
      <c r="UAA24" s="189"/>
      <c r="UAB24" s="189"/>
      <c r="UAC24" s="189"/>
      <c r="UAD24" s="189"/>
      <c r="UAE24" s="189"/>
      <c r="UAF24" s="189"/>
      <c r="UAG24" s="189"/>
      <c r="UAH24" s="189"/>
      <c r="UAI24" s="189"/>
      <c r="UAJ24" s="189"/>
      <c r="UAK24" s="189"/>
      <c r="UAL24" s="189"/>
      <c r="UAM24" s="189"/>
      <c r="UAN24" s="189"/>
      <c r="UAO24" s="189"/>
      <c r="UAP24" s="189"/>
      <c r="UAQ24" s="189"/>
      <c r="UAR24" s="189"/>
      <c r="UAS24" s="189"/>
      <c r="UAT24" s="189"/>
      <c r="UAU24" s="189"/>
      <c r="UAV24" s="189"/>
      <c r="UAW24" s="189"/>
      <c r="UAX24" s="189"/>
      <c r="UAY24" s="189"/>
      <c r="UAZ24" s="189"/>
      <c r="UBA24" s="189"/>
      <c r="UBB24" s="189"/>
      <c r="UBC24" s="189"/>
      <c r="UBD24" s="189"/>
      <c r="UBE24" s="189"/>
      <c r="UBF24" s="189"/>
      <c r="UBG24" s="189"/>
      <c r="UBH24" s="189"/>
      <c r="UBI24" s="189"/>
      <c r="UBJ24" s="189"/>
      <c r="UBK24" s="189"/>
      <c r="UBL24" s="189"/>
      <c r="UBM24" s="189"/>
      <c r="UBN24" s="189"/>
      <c r="UBO24" s="189"/>
      <c r="UBP24" s="189"/>
      <c r="UBQ24" s="189"/>
      <c r="UBR24" s="189"/>
      <c r="UBS24" s="189"/>
      <c r="UBT24" s="189"/>
      <c r="UBU24" s="189"/>
      <c r="UBV24" s="189"/>
      <c r="UBW24" s="189"/>
      <c r="UBX24" s="189"/>
      <c r="UBY24" s="189"/>
      <c r="UBZ24" s="189"/>
      <c r="UCA24" s="189"/>
      <c r="UCB24" s="189"/>
      <c r="UCC24" s="189"/>
      <c r="UCD24" s="189"/>
      <c r="UCE24" s="189"/>
      <c r="UCF24" s="189"/>
      <c r="UCG24" s="189"/>
      <c r="UCH24" s="189"/>
      <c r="UCI24" s="189"/>
      <c r="UCJ24" s="189"/>
      <c r="UCK24" s="189"/>
      <c r="UCL24" s="189"/>
      <c r="UCM24" s="189"/>
      <c r="UCN24" s="189"/>
      <c r="UCO24" s="189"/>
      <c r="UCP24" s="189"/>
      <c r="UCQ24" s="189"/>
      <c r="UCR24" s="189"/>
      <c r="UCS24" s="189"/>
      <c r="UCT24" s="189"/>
      <c r="UCU24" s="189"/>
      <c r="UCV24" s="189"/>
      <c r="UCW24" s="189"/>
      <c r="UCX24" s="189"/>
      <c r="UCY24" s="189"/>
      <c r="UCZ24" s="189"/>
      <c r="UDA24" s="189"/>
      <c r="UDB24" s="189"/>
      <c r="UDC24" s="189"/>
      <c r="UDD24" s="189"/>
      <c r="UDE24" s="189"/>
      <c r="UDF24" s="189"/>
      <c r="UDG24" s="189"/>
      <c r="UDH24" s="189"/>
      <c r="UDI24" s="189"/>
      <c r="UDJ24" s="189"/>
      <c r="UDK24" s="189"/>
      <c r="UDL24" s="189"/>
      <c r="UDM24" s="189"/>
      <c r="UDN24" s="189"/>
      <c r="UDO24" s="189"/>
      <c r="UDP24" s="189"/>
      <c r="UDQ24" s="189"/>
      <c r="UDR24" s="189"/>
      <c r="UDS24" s="189"/>
      <c r="UDT24" s="189"/>
      <c r="UDU24" s="189"/>
      <c r="UDV24" s="189"/>
      <c r="UDW24" s="189"/>
      <c r="UDX24" s="189"/>
      <c r="UDY24" s="189"/>
      <c r="UDZ24" s="189"/>
      <c r="UEA24" s="189"/>
      <c r="UEB24" s="189"/>
      <c r="UEC24" s="189"/>
      <c r="UED24" s="189"/>
      <c r="UEE24" s="189"/>
      <c r="UEF24" s="189"/>
      <c r="UEG24" s="189"/>
      <c r="UEH24" s="189"/>
      <c r="UEI24" s="189"/>
      <c r="UEJ24" s="189"/>
      <c r="UEK24" s="189"/>
      <c r="UEL24" s="189"/>
      <c r="UEM24" s="189"/>
      <c r="UEN24" s="189"/>
      <c r="UEO24" s="189"/>
      <c r="UEP24" s="189"/>
      <c r="UEQ24" s="189"/>
      <c r="UER24" s="189"/>
      <c r="UES24" s="189"/>
      <c r="UET24" s="189"/>
      <c r="UEU24" s="189"/>
      <c r="UEV24" s="189"/>
      <c r="UEW24" s="189"/>
      <c r="UEX24" s="189"/>
      <c r="UEY24" s="189"/>
      <c r="UEZ24" s="189"/>
      <c r="UFA24" s="189"/>
      <c r="UFB24" s="189"/>
      <c r="UFC24" s="189"/>
      <c r="UFD24" s="189"/>
      <c r="UFE24" s="189"/>
      <c r="UFF24" s="189"/>
      <c r="UFG24" s="189"/>
      <c r="UFH24" s="189"/>
      <c r="UFI24" s="189"/>
      <c r="UFJ24" s="189"/>
      <c r="UFK24" s="189"/>
      <c r="UFL24" s="189"/>
      <c r="UFM24" s="189"/>
      <c r="UFN24" s="189"/>
      <c r="UFO24" s="189"/>
      <c r="UFP24" s="189"/>
      <c r="UFQ24" s="189"/>
      <c r="UFR24" s="189"/>
      <c r="UFS24" s="189"/>
      <c r="UFT24" s="189"/>
      <c r="UFU24" s="189"/>
      <c r="UFV24" s="189"/>
      <c r="UFW24" s="189"/>
      <c r="UFX24" s="189"/>
      <c r="UFY24" s="189"/>
      <c r="UFZ24" s="189"/>
      <c r="UGA24" s="189"/>
      <c r="UGB24" s="189"/>
      <c r="UGC24" s="189"/>
      <c r="UGD24" s="189"/>
      <c r="UGE24" s="189"/>
      <c r="UGF24" s="189"/>
      <c r="UGG24" s="189"/>
      <c r="UGH24" s="189"/>
      <c r="UGI24" s="189"/>
      <c r="UGJ24" s="189"/>
      <c r="UGK24" s="189"/>
      <c r="UGL24" s="189"/>
      <c r="UGM24" s="189"/>
      <c r="UGN24" s="189"/>
      <c r="UGO24" s="189"/>
      <c r="UGP24" s="189"/>
      <c r="UGQ24" s="189"/>
      <c r="UGR24" s="189"/>
      <c r="UGS24" s="189"/>
      <c r="UGT24" s="189"/>
      <c r="UGU24" s="189"/>
      <c r="UGV24" s="189"/>
      <c r="UGW24" s="189"/>
      <c r="UGX24" s="189"/>
      <c r="UGY24" s="189"/>
      <c r="UGZ24" s="189"/>
      <c r="UHA24" s="189"/>
      <c r="UHB24" s="189"/>
      <c r="UHC24" s="189"/>
      <c r="UHD24" s="189"/>
      <c r="UHE24" s="189"/>
      <c r="UHF24" s="189"/>
      <c r="UHG24" s="189"/>
      <c r="UHH24" s="189"/>
      <c r="UHI24" s="189"/>
      <c r="UHJ24" s="189"/>
      <c r="UHK24" s="189"/>
      <c r="UHL24" s="189"/>
      <c r="UHM24" s="189"/>
      <c r="UHN24" s="189"/>
      <c r="UHO24" s="189"/>
      <c r="UHP24" s="189"/>
      <c r="UHQ24" s="189"/>
      <c r="UHR24" s="189"/>
      <c r="UHS24" s="189"/>
      <c r="UHT24" s="189"/>
      <c r="UHU24" s="189"/>
      <c r="UHV24" s="189"/>
      <c r="UHW24" s="189"/>
      <c r="UHX24" s="189"/>
      <c r="UHY24" s="189"/>
      <c r="UHZ24" s="189"/>
      <c r="UIA24" s="189"/>
      <c r="UIB24" s="189"/>
      <c r="UIC24" s="189"/>
      <c r="UID24" s="189"/>
      <c r="UIE24" s="189"/>
      <c r="UIF24" s="189"/>
      <c r="UIG24" s="189"/>
      <c r="UIH24" s="189"/>
      <c r="UII24" s="189"/>
      <c r="UIJ24" s="189"/>
      <c r="UIK24" s="189"/>
      <c r="UIL24" s="189"/>
      <c r="UIM24" s="189"/>
      <c r="UIN24" s="189"/>
      <c r="UIO24" s="189"/>
      <c r="UIP24" s="189"/>
      <c r="UIQ24" s="189"/>
      <c r="UIR24" s="189"/>
      <c r="UIS24" s="189"/>
      <c r="UIT24" s="189"/>
      <c r="UIU24" s="189"/>
      <c r="UIV24" s="189"/>
      <c r="UIW24" s="189"/>
      <c r="UIX24" s="189"/>
      <c r="UIY24" s="189"/>
      <c r="UIZ24" s="189"/>
      <c r="UJA24" s="189"/>
      <c r="UJB24" s="189"/>
      <c r="UJC24" s="189"/>
      <c r="UJD24" s="189"/>
      <c r="UJE24" s="189"/>
      <c r="UJF24" s="189"/>
      <c r="UJG24" s="189"/>
      <c r="UJH24" s="189"/>
      <c r="UJI24" s="189"/>
      <c r="UJJ24" s="189"/>
      <c r="UJK24" s="189"/>
      <c r="UJL24" s="189"/>
      <c r="UJM24" s="189"/>
      <c r="UJN24" s="189"/>
      <c r="UJO24" s="189"/>
      <c r="UJP24" s="189"/>
      <c r="UJQ24" s="189"/>
      <c r="UJR24" s="189"/>
      <c r="UJS24" s="189"/>
      <c r="UJT24" s="189"/>
      <c r="UJU24" s="189"/>
      <c r="UJV24" s="189"/>
      <c r="UJW24" s="189"/>
      <c r="UJX24" s="189"/>
      <c r="UJY24" s="189"/>
      <c r="UJZ24" s="189"/>
      <c r="UKA24" s="189"/>
      <c r="UKB24" s="189"/>
      <c r="UKC24" s="189"/>
      <c r="UKD24" s="189"/>
      <c r="UKE24" s="189"/>
      <c r="UKF24" s="189"/>
      <c r="UKG24" s="189"/>
      <c r="UKH24" s="189"/>
      <c r="UKI24" s="189"/>
      <c r="UKJ24" s="189"/>
      <c r="UKK24" s="189"/>
      <c r="UKL24" s="189"/>
      <c r="UKM24" s="189"/>
      <c r="UKN24" s="189"/>
      <c r="UKO24" s="189"/>
      <c r="UKP24" s="189"/>
      <c r="UKQ24" s="189"/>
      <c r="UKR24" s="189"/>
      <c r="UKS24" s="189"/>
      <c r="UKT24" s="189"/>
      <c r="UKU24" s="189"/>
      <c r="UKV24" s="189"/>
      <c r="UKW24" s="189"/>
      <c r="UKX24" s="189"/>
      <c r="UKY24" s="189"/>
      <c r="UKZ24" s="189"/>
      <c r="ULA24" s="189"/>
      <c r="ULB24" s="189"/>
      <c r="ULC24" s="189"/>
      <c r="ULD24" s="189"/>
      <c r="ULE24" s="189"/>
      <c r="ULF24" s="189"/>
      <c r="ULG24" s="189"/>
      <c r="ULH24" s="189"/>
      <c r="ULI24" s="189"/>
      <c r="ULJ24" s="189"/>
      <c r="ULK24" s="189"/>
      <c r="ULL24" s="189"/>
      <c r="ULM24" s="189"/>
      <c r="ULN24" s="189"/>
      <c r="ULO24" s="189"/>
      <c r="ULP24" s="189"/>
      <c r="ULQ24" s="189"/>
      <c r="ULR24" s="189"/>
      <c r="ULS24" s="189"/>
      <c r="ULT24" s="189"/>
      <c r="ULU24" s="189"/>
      <c r="ULV24" s="189"/>
      <c r="ULW24" s="189"/>
      <c r="ULX24" s="189"/>
      <c r="ULY24" s="189"/>
      <c r="ULZ24" s="189"/>
      <c r="UMA24" s="189"/>
      <c r="UMB24" s="189"/>
      <c r="UMC24" s="189"/>
      <c r="UMD24" s="189"/>
      <c r="UME24" s="189"/>
      <c r="UMF24" s="189"/>
      <c r="UMG24" s="189"/>
      <c r="UMH24" s="189"/>
      <c r="UMI24" s="189"/>
      <c r="UMJ24" s="189"/>
      <c r="UMK24" s="189"/>
      <c r="UML24" s="189"/>
      <c r="UMM24" s="189"/>
      <c r="UMN24" s="189"/>
      <c r="UMO24" s="189"/>
      <c r="UMP24" s="189"/>
      <c r="UMQ24" s="189"/>
      <c r="UMR24" s="189"/>
      <c r="UMS24" s="189"/>
      <c r="UMT24" s="189"/>
      <c r="UMU24" s="189"/>
      <c r="UMV24" s="189"/>
      <c r="UMW24" s="189"/>
      <c r="UMX24" s="189"/>
      <c r="UMY24" s="189"/>
      <c r="UMZ24" s="189"/>
      <c r="UNA24" s="189"/>
      <c r="UNB24" s="189"/>
      <c r="UNC24" s="189"/>
      <c r="UND24" s="189"/>
      <c r="UNE24" s="189"/>
      <c r="UNF24" s="189"/>
      <c r="UNG24" s="189"/>
      <c r="UNH24" s="189"/>
      <c r="UNI24" s="189"/>
      <c r="UNJ24" s="189"/>
      <c r="UNK24" s="189"/>
      <c r="UNL24" s="189"/>
      <c r="UNM24" s="189"/>
      <c r="UNN24" s="189"/>
      <c r="UNO24" s="189"/>
      <c r="UNP24" s="189"/>
      <c r="UNQ24" s="189"/>
      <c r="UNR24" s="189"/>
      <c r="UNS24" s="189"/>
      <c r="UNT24" s="189"/>
      <c r="UNU24" s="189"/>
      <c r="UNV24" s="189"/>
      <c r="UNW24" s="189"/>
      <c r="UNX24" s="189"/>
      <c r="UNY24" s="189"/>
      <c r="UNZ24" s="189"/>
      <c r="UOA24" s="189"/>
      <c r="UOB24" s="189"/>
      <c r="UOC24" s="189"/>
      <c r="UOD24" s="189"/>
      <c r="UOE24" s="189"/>
      <c r="UOF24" s="189"/>
      <c r="UOG24" s="189"/>
      <c r="UOH24" s="189"/>
      <c r="UOI24" s="189"/>
      <c r="UOJ24" s="189"/>
      <c r="UOK24" s="189"/>
      <c r="UOL24" s="189"/>
      <c r="UOM24" s="189"/>
      <c r="UON24" s="189"/>
      <c r="UOO24" s="189"/>
      <c r="UOP24" s="189"/>
      <c r="UOQ24" s="189"/>
      <c r="UOR24" s="189"/>
      <c r="UOS24" s="189"/>
      <c r="UOT24" s="189"/>
      <c r="UOU24" s="189"/>
      <c r="UOV24" s="189"/>
      <c r="UOW24" s="189"/>
      <c r="UOX24" s="189"/>
      <c r="UOY24" s="189"/>
      <c r="UOZ24" s="189"/>
      <c r="UPA24" s="189"/>
      <c r="UPB24" s="189"/>
      <c r="UPC24" s="189"/>
      <c r="UPD24" s="189"/>
      <c r="UPE24" s="189"/>
      <c r="UPF24" s="189"/>
      <c r="UPG24" s="189"/>
      <c r="UPH24" s="189"/>
      <c r="UPI24" s="189"/>
      <c r="UPJ24" s="189"/>
      <c r="UPK24" s="189"/>
      <c r="UPL24" s="189"/>
      <c r="UPM24" s="189"/>
      <c r="UPN24" s="189"/>
      <c r="UPO24" s="189"/>
      <c r="UPP24" s="189"/>
      <c r="UPQ24" s="189"/>
      <c r="UPR24" s="189"/>
      <c r="UPS24" s="189"/>
      <c r="UPT24" s="189"/>
      <c r="UPU24" s="189"/>
      <c r="UPV24" s="189"/>
      <c r="UPW24" s="189"/>
      <c r="UPX24" s="189"/>
      <c r="UPY24" s="189"/>
      <c r="UPZ24" s="189"/>
      <c r="UQA24" s="189"/>
      <c r="UQB24" s="189"/>
      <c r="UQC24" s="189"/>
      <c r="UQD24" s="189"/>
      <c r="UQE24" s="189"/>
      <c r="UQF24" s="189"/>
      <c r="UQG24" s="189"/>
      <c r="UQH24" s="189"/>
      <c r="UQI24" s="189"/>
      <c r="UQJ24" s="189"/>
      <c r="UQK24" s="189"/>
      <c r="UQL24" s="189"/>
      <c r="UQM24" s="189"/>
      <c r="UQN24" s="189"/>
      <c r="UQO24" s="189"/>
      <c r="UQP24" s="189"/>
      <c r="UQQ24" s="189"/>
      <c r="UQR24" s="189"/>
      <c r="UQS24" s="189"/>
      <c r="UQT24" s="189"/>
      <c r="UQU24" s="189"/>
      <c r="UQV24" s="189"/>
      <c r="UQW24" s="189"/>
      <c r="UQX24" s="189"/>
      <c r="UQY24" s="189"/>
      <c r="UQZ24" s="189"/>
      <c r="URA24" s="189"/>
      <c r="URB24" s="189"/>
      <c r="URC24" s="189"/>
      <c r="URD24" s="189"/>
      <c r="URE24" s="189"/>
      <c r="URF24" s="189"/>
      <c r="URG24" s="189"/>
      <c r="URH24" s="189"/>
      <c r="URI24" s="189"/>
      <c r="URJ24" s="189"/>
      <c r="URK24" s="189"/>
      <c r="URL24" s="189"/>
      <c r="URM24" s="189"/>
      <c r="URN24" s="189"/>
      <c r="URO24" s="189"/>
      <c r="URP24" s="189"/>
      <c r="URQ24" s="189"/>
      <c r="URR24" s="189"/>
      <c r="URS24" s="189"/>
      <c r="URT24" s="189"/>
      <c r="URU24" s="189"/>
      <c r="URV24" s="189"/>
      <c r="URW24" s="189"/>
      <c r="URX24" s="189"/>
      <c r="URY24" s="189"/>
      <c r="URZ24" s="189"/>
      <c r="USA24" s="189"/>
      <c r="USB24" s="189"/>
      <c r="USC24" s="189"/>
      <c r="USD24" s="189"/>
      <c r="USE24" s="189"/>
      <c r="USF24" s="189"/>
      <c r="USG24" s="189"/>
      <c r="USH24" s="189"/>
      <c r="USI24" s="189"/>
      <c r="USJ24" s="189"/>
      <c r="USK24" s="189"/>
      <c r="USL24" s="189"/>
      <c r="USM24" s="189"/>
      <c r="USN24" s="189"/>
      <c r="USO24" s="189"/>
      <c r="USP24" s="189"/>
      <c r="USQ24" s="189"/>
      <c r="USR24" s="189"/>
      <c r="USS24" s="189"/>
      <c r="UST24" s="189"/>
      <c r="USU24" s="189"/>
      <c r="USV24" s="189"/>
      <c r="USW24" s="189"/>
      <c r="USX24" s="189"/>
      <c r="USY24" s="189"/>
      <c r="USZ24" s="189"/>
      <c r="UTA24" s="189"/>
      <c r="UTB24" s="189"/>
      <c r="UTC24" s="189"/>
      <c r="UTD24" s="189"/>
      <c r="UTE24" s="189"/>
      <c r="UTF24" s="189"/>
      <c r="UTG24" s="189"/>
      <c r="UTH24" s="189"/>
      <c r="UTI24" s="189"/>
      <c r="UTJ24" s="189"/>
      <c r="UTK24" s="189"/>
      <c r="UTL24" s="189"/>
      <c r="UTM24" s="189"/>
      <c r="UTN24" s="189"/>
      <c r="UTO24" s="189"/>
      <c r="UTP24" s="189"/>
      <c r="UTQ24" s="189"/>
      <c r="UTR24" s="189"/>
      <c r="UTS24" s="189"/>
      <c r="UTT24" s="189"/>
      <c r="UTU24" s="189"/>
      <c r="UTV24" s="189"/>
      <c r="UTW24" s="189"/>
      <c r="UTX24" s="189"/>
      <c r="UTY24" s="189"/>
      <c r="UTZ24" s="189"/>
      <c r="UUA24" s="189"/>
      <c r="UUB24" s="189"/>
      <c r="UUC24" s="189"/>
      <c r="UUD24" s="189"/>
      <c r="UUE24" s="189"/>
      <c r="UUF24" s="189"/>
      <c r="UUG24" s="189"/>
      <c r="UUH24" s="189"/>
      <c r="UUI24" s="189"/>
      <c r="UUJ24" s="189"/>
      <c r="UUK24" s="189"/>
      <c r="UUL24" s="189"/>
      <c r="UUM24" s="189"/>
      <c r="UUN24" s="189"/>
      <c r="UUO24" s="189"/>
      <c r="UUP24" s="189"/>
      <c r="UUQ24" s="189"/>
      <c r="UUR24" s="189"/>
      <c r="UUS24" s="189"/>
      <c r="UUT24" s="189"/>
      <c r="UUU24" s="189"/>
      <c r="UUV24" s="189"/>
      <c r="UUW24" s="189"/>
      <c r="UUX24" s="189"/>
      <c r="UUY24" s="189"/>
      <c r="UUZ24" s="189"/>
      <c r="UVA24" s="189"/>
      <c r="UVB24" s="189"/>
      <c r="UVC24" s="189"/>
      <c r="UVD24" s="189"/>
      <c r="UVE24" s="189"/>
      <c r="UVF24" s="189"/>
      <c r="UVG24" s="189"/>
      <c r="UVH24" s="189"/>
      <c r="UVI24" s="189"/>
      <c r="UVJ24" s="189"/>
      <c r="UVK24" s="189"/>
      <c r="UVL24" s="189"/>
      <c r="UVM24" s="189"/>
      <c r="UVN24" s="189"/>
      <c r="UVO24" s="189"/>
      <c r="UVP24" s="189"/>
      <c r="UVQ24" s="189"/>
      <c r="UVR24" s="189"/>
      <c r="UVS24" s="189"/>
      <c r="UVT24" s="189"/>
      <c r="UVU24" s="189"/>
      <c r="UVV24" s="189"/>
      <c r="UVW24" s="189"/>
      <c r="UVX24" s="189"/>
      <c r="UVY24" s="189"/>
      <c r="UVZ24" s="189"/>
      <c r="UWA24" s="189"/>
      <c r="UWB24" s="189"/>
      <c r="UWC24" s="189"/>
      <c r="UWD24" s="189"/>
      <c r="UWE24" s="189"/>
      <c r="UWF24" s="189"/>
      <c r="UWG24" s="189"/>
      <c r="UWH24" s="189"/>
      <c r="UWI24" s="189"/>
      <c r="UWJ24" s="189"/>
      <c r="UWK24" s="189"/>
      <c r="UWL24" s="189"/>
      <c r="UWM24" s="189"/>
      <c r="UWN24" s="189"/>
      <c r="UWO24" s="189"/>
      <c r="UWP24" s="189"/>
      <c r="UWQ24" s="189"/>
      <c r="UWR24" s="189"/>
      <c r="UWS24" s="189"/>
      <c r="UWT24" s="189"/>
      <c r="UWU24" s="189"/>
      <c r="UWV24" s="189"/>
      <c r="UWW24" s="189"/>
      <c r="UWX24" s="189"/>
      <c r="UWY24" s="189"/>
      <c r="UWZ24" s="189"/>
      <c r="UXA24" s="189"/>
      <c r="UXB24" s="189"/>
      <c r="UXC24" s="189"/>
      <c r="UXD24" s="189"/>
      <c r="UXE24" s="189"/>
      <c r="UXF24" s="189"/>
      <c r="UXG24" s="189"/>
      <c r="UXH24" s="189"/>
      <c r="UXI24" s="189"/>
      <c r="UXJ24" s="189"/>
      <c r="UXK24" s="189"/>
      <c r="UXL24" s="189"/>
      <c r="UXM24" s="189"/>
      <c r="UXN24" s="189"/>
      <c r="UXO24" s="189"/>
      <c r="UXP24" s="189"/>
      <c r="UXQ24" s="189"/>
      <c r="UXR24" s="189"/>
      <c r="UXS24" s="189"/>
      <c r="UXT24" s="189"/>
      <c r="UXU24" s="189"/>
      <c r="UXV24" s="189"/>
      <c r="UXW24" s="189"/>
      <c r="UXX24" s="189"/>
      <c r="UXY24" s="189"/>
      <c r="UXZ24" s="189"/>
      <c r="UYA24" s="189"/>
      <c r="UYB24" s="189"/>
      <c r="UYC24" s="189"/>
      <c r="UYD24" s="189"/>
      <c r="UYE24" s="189"/>
      <c r="UYF24" s="189"/>
      <c r="UYG24" s="189"/>
      <c r="UYH24" s="189"/>
      <c r="UYI24" s="189"/>
      <c r="UYJ24" s="189"/>
      <c r="UYK24" s="189"/>
      <c r="UYL24" s="189"/>
      <c r="UYM24" s="189"/>
      <c r="UYN24" s="189"/>
      <c r="UYO24" s="189"/>
      <c r="UYP24" s="189"/>
      <c r="UYQ24" s="189"/>
      <c r="UYR24" s="189"/>
      <c r="UYS24" s="189"/>
      <c r="UYT24" s="189"/>
      <c r="UYU24" s="189"/>
      <c r="UYV24" s="189"/>
      <c r="UYW24" s="189"/>
      <c r="UYX24" s="189"/>
      <c r="UYY24" s="189"/>
      <c r="UYZ24" s="189"/>
      <c r="UZA24" s="189"/>
      <c r="UZB24" s="189"/>
      <c r="UZC24" s="189"/>
      <c r="UZD24" s="189"/>
      <c r="UZE24" s="189"/>
      <c r="UZF24" s="189"/>
      <c r="UZG24" s="189"/>
      <c r="UZH24" s="189"/>
      <c r="UZI24" s="189"/>
      <c r="UZJ24" s="189"/>
      <c r="UZK24" s="189"/>
      <c r="UZL24" s="189"/>
      <c r="UZM24" s="189"/>
      <c r="UZN24" s="189"/>
      <c r="UZO24" s="189"/>
      <c r="UZP24" s="189"/>
      <c r="UZQ24" s="189"/>
      <c r="UZR24" s="189"/>
      <c r="UZS24" s="189"/>
      <c r="UZT24" s="189"/>
      <c r="UZU24" s="189"/>
      <c r="UZV24" s="189"/>
      <c r="UZW24" s="189"/>
      <c r="UZX24" s="189"/>
      <c r="UZY24" s="189"/>
      <c r="UZZ24" s="189"/>
      <c r="VAA24" s="189"/>
      <c r="VAB24" s="189"/>
      <c r="VAC24" s="189"/>
      <c r="VAD24" s="189"/>
      <c r="VAE24" s="189"/>
      <c r="VAF24" s="189"/>
      <c r="VAG24" s="189"/>
      <c r="VAH24" s="189"/>
      <c r="VAI24" s="189"/>
      <c r="VAJ24" s="189"/>
      <c r="VAK24" s="189"/>
      <c r="VAL24" s="189"/>
      <c r="VAM24" s="189"/>
      <c r="VAN24" s="189"/>
      <c r="VAO24" s="189"/>
      <c r="VAP24" s="189"/>
      <c r="VAQ24" s="189"/>
      <c r="VAR24" s="189"/>
      <c r="VAS24" s="189"/>
      <c r="VAT24" s="189"/>
      <c r="VAU24" s="189"/>
      <c r="VAV24" s="189"/>
      <c r="VAW24" s="189"/>
      <c r="VAX24" s="189"/>
      <c r="VAY24" s="189"/>
      <c r="VAZ24" s="189"/>
      <c r="VBA24" s="189"/>
      <c r="VBB24" s="189"/>
      <c r="VBC24" s="189"/>
      <c r="VBD24" s="189"/>
      <c r="VBE24" s="189"/>
      <c r="VBF24" s="189"/>
      <c r="VBG24" s="189"/>
      <c r="VBH24" s="189"/>
      <c r="VBI24" s="189"/>
      <c r="VBJ24" s="189"/>
      <c r="VBK24" s="189"/>
      <c r="VBL24" s="189"/>
      <c r="VBM24" s="189"/>
      <c r="VBN24" s="189"/>
      <c r="VBO24" s="189"/>
      <c r="VBP24" s="189"/>
      <c r="VBQ24" s="189"/>
      <c r="VBR24" s="189"/>
      <c r="VBS24" s="189"/>
      <c r="VBT24" s="189"/>
      <c r="VBU24" s="189"/>
      <c r="VBV24" s="189"/>
      <c r="VBW24" s="189"/>
      <c r="VBX24" s="189"/>
      <c r="VBY24" s="189"/>
      <c r="VBZ24" s="189"/>
      <c r="VCA24" s="189"/>
      <c r="VCB24" s="189"/>
      <c r="VCC24" s="189"/>
      <c r="VCD24" s="189"/>
      <c r="VCE24" s="189"/>
      <c r="VCF24" s="189"/>
      <c r="VCG24" s="189"/>
      <c r="VCH24" s="189"/>
      <c r="VCI24" s="189"/>
      <c r="VCJ24" s="189"/>
      <c r="VCK24" s="189"/>
      <c r="VCL24" s="189"/>
      <c r="VCM24" s="189"/>
      <c r="VCN24" s="189"/>
      <c r="VCO24" s="189"/>
      <c r="VCP24" s="189"/>
      <c r="VCQ24" s="189"/>
      <c r="VCR24" s="189"/>
      <c r="VCS24" s="189"/>
      <c r="VCT24" s="189"/>
      <c r="VCU24" s="189"/>
      <c r="VCV24" s="189"/>
      <c r="VCW24" s="189"/>
      <c r="VCX24" s="189"/>
      <c r="VCY24" s="189"/>
      <c r="VCZ24" s="189"/>
      <c r="VDA24" s="189"/>
      <c r="VDB24" s="189"/>
      <c r="VDC24" s="189"/>
      <c r="VDD24" s="189"/>
      <c r="VDE24" s="189"/>
      <c r="VDF24" s="189"/>
      <c r="VDG24" s="189"/>
      <c r="VDH24" s="189"/>
      <c r="VDI24" s="189"/>
      <c r="VDJ24" s="189"/>
      <c r="VDK24" s="189"/>
      <c r="VDL24" s="189"/>
      <c r="VDM24" s="189"/>
      <c r="VDN24" s="189"/>
      <c r="VDO24" s="189"/>
      <c r="VDP24" s="189"/>
      <c r="VDQ24" s="189"/>
      <c r="VDR24" s="189"/>
      <c r="VDS24" s="189"/>
      <c r="VDT24" s="189"/>
      <c r="VDU24" s="189"/>
      <c r="VDV24" s="189"/>
      <c r="VDW24" s="189"/>
      <c r="VDX24" s="189"/>
      <c r="VDY24" s="189"/>
      <c r="VDZ24" s="189"/>
      <c r="VEA24" s="189"/>
      <c r="VEB24" s="189"/>
      <c r="VEC24" s="189"/>
      <c r="VED24" s="189"/>
      <c r="VEE24" s="189"/>
      <c r="VEF24" s="189"/>
      <c r="VEG24" s="189"/>
      <c r="VEH24" s="189"/>
      <c r="VEI24" s="189"/>
      <c r="VEJ24" s="189"/>
      <c r="VEK24" s="189"/>
      <c r="VEL24" s="189"/>
      <c r="VEM24" s="189"/>
      <c r="VEN24" s="189"/>
      <c r="VEO24" s="189"/>
      <c r="VEP24" s="189"/>
      <c r="VEQ24" s="189"/>
      <c r="VER24" s="189"/>
      <c r="VES24" s="189"/>
      <c r="VET24" s="189"/>
      <c r="VEU24" s="189"/>
      <c r="VEV24" s="189"/>
      <c r="VEW24" s="189"/>
      <c r="VEX24" s="189"/>
      <c r="VEY24" s="189"/>
      <c r="VEZ24" s="189"/>
      <c r="VFA24" s="189"/>
      <c r="VFB24" s="189"/>
      <c r="VFC24" s="189"/>
      <c r="VFD24" s="189"/>
      <c r="VFE24" s="189"/>
      <c r="VFF24" s="189"/>
      <c r="VFG24" s="189"/>
      <c r="VFH24" s="189"/>
      <c r="VFI24" s="189"/>
      <c r="VFJ24" s="189"/>
      <c r="VFK24" s="189"/>
      <c r="VFL24" s="189"/>
      <c r="VFM24" s="189"/>
      <c r="VFN24" s="189"/>
      <c r="VFO24" s="189"/>
      <c r="VFP24" s="189"/>
      <c r="VFQ24" s="189"/>
      <c r="VFR24" s="189"/>
      <c r="VFS24" s="189"/>
      <c r="VFT24" s="189"/>
      <c r="VFU24" s="189"/>
      <c r="VFV24" s="189"/>
      <c r="VFW24" s="189"/>
      <c r="VFX24" s="189"/>
      <c r="VFY24" s="189"/>
      <c r="VFZ24" s="189"/>
      <c r="VGA24" s="189"/>
      <c r="VGB24" s="189"/>
      <c r="VGC24" s="189"/>
      <c r="VGD24" s="189"/>
      <c r="VGE24" s="189"/>
      <c r="VGF24" s="189"/>
      <c r="VGG24" s="189"/>
      <c r="VGH24" s="189"/>
      <c r="VGI24" s="189"/>
      <c r="VGJ24" s="189"/>
      <c r="VGK24" s="189"/>
      <c r="VGL24" s="189"/>
      <c r="VGM24" s="189"/>
      <c r="VGN24" s="189"/>
      <c r="VGO24" s="189"/>
      <c r="VGP24" s="189"/>
      <c r="VGQ24" s="189"/>
      <c r="VGR24" s="189"/>
      <c r="VGS24" s="189"/>
      <c r="VGT24" s="189"/>
      <c r="VGU24" s="189"/>
      <c r="VGV24" s="189"/>
      <c r="VGW24" s="189"/>
      <c r="VGX24" s="189"/>
      <c r="VGY24" s="189"/>
      <c r="VGZ24" s="189"/>
      <c r="VHA24" s="189"/>
      <c r="VHB24" s="189"/>
      <c r="VHC24" s="189"/>
      <c r="VHD24" s="189"/>
      <c r="VHE24" s="189"/>
      <c r="VHF24" s="189"/>
      <c r="VHG24" s="189"/>
      <c r="VHH24" s="189"/>
      <c r="VHI24" s="189"/>
      <c r="VHJ24" s="189"/>
      <c r="VHK24" s="189"/>
      <c r="VHL24" s="189"/>
      <c r="VHM24" s="189"/>
      <c r="VHN24" s="189"/>
      <c r="VHO24" s="189"/>
      <c r="VHP24" s="189"/>
      <c r="VHQ24" s="189"/>
      <c r="VHR24" s="189"/>
      <c r="VHS24" s="189"/>
      <c r="VHT24" s="189"/>
      <c r="VHU24" s="189"/>
      <c r="VHV24" s="189"/>
      <c r="VHW24" s="189"/>
      <c r="VHX24" s="189"/>
      <c r="VHY24" s="189"/>
      <c r="VHZ24" s="189"/>
      <c r="VIA24" s="189"/>
      <c r="VIB24" s="189"/>
      <c r="VIC24" s="189"/>
      <c r="VID24" s="189"/>
      <c r="VIE24" s="189"/>
      <c r="VIF24" s="189"/>
      <c r="VIG24" s="189"/>
      <c r="VIH24" s="189"/>
      <c r="VII24" s="189"/>
      <c r="VIJ24" s="189"/>
      <c r="VIK24" s="189"/>
      <c r="VIL24" s="189"/>
      <c r="VIM24" s="189"/>
      <c r="VIN24" s="189"/>
      <c r="VIO24" s="189"/>
      <c r="VIP24" s="189"/>
      <c r="VIQ24" s="189"/>
      <c r="VIR24" s="189"/>
      <c r="VIS24" s="189"/>
      <c r="VIT24" s="189"/>
      <c r="VIU24" s="189"/>
      <c r="VIV24" s="189"/>
      <c r="VIW24" s="189"/>
      <c r="VIX24" s="189"/>
      <c r="VIY24" s="189"/>
      <c r="VIZ24" s="189"/>
      <c r="VJA24" s="189"/>
      <c r="VJB24" s="189"/>
      <c r="VJC24" s="189"/>
      <c r="VJD24" s="189"/>
      <c r="VJE24" s="189"/>
      <c r="VJF24" s="189"/>
      <c r="VJG24" s="189"/>
      <c r="VJH24" s="189"/>
      <c r="VJI24" s="189"/>
      <c r="VJJ24" s="189"/>
      <c r="VJK24" s="189"/>
      <c r="VJL24" s="189"/>
      <c r="VJM24" s="189"/>
      <c r="VJN24" s="189"/>
      <c r="VJO24" s="189"/>
      <c r="VJP24" s="189"/>
      <c r="VJQ24" s="189"/>
      <c r="VJR24" s="189"/>
      <c r="VJS24" s="189"/>
      <c r="VJT24" s="189"/>
      <c r="VJU24" s="189"/>
      <c r="VJV24" s="189"/>
      <c r="VJW24" s="189"/>
      <c r="VJX24" s="189"/>
      <c r="VJY24" s="189"/>
      <c r="VJZ24" s="189"/>
      <c r="VKA24" s="189"/>
      <c r="VKB24" s="189"/>
      <c r="VKC24" s="189"/>
      <c r="VKD24" s="189"/>
      <c r="VKE24" s="189"/>
      <c r="VKF24" s="189"/>
      <c r="VKG24" s="189"/>
      <c r="VKH24" s="189"/>
      <c r="VKI24" s="189"/>
      <c r="VKJ24" s="189"/>
      <c r="VKK24" s="189"/>
      <c r="VKL24" s="189"/>
      <c r="VKM24" s="189"/>
      <c r="VKN24" s="189"/>
      <c r="VKO24" s="189"/>
      <c r="VKP24" s="189"/>
      <c r="VKQ24" s="189"/>
      <c r="VKR24" s="189"/>
      <c r="VKS24" s="189"/>
      <c r="VKT24" s="189"/>
      <c r="VKU24" s="189"/>
      <c r="VKV24" s="189"/>
      <c r="VKW24" s="189"/>
      <c r="VKX24" s="189"/>
      <c r="VKY24" s="189"/>
      <c r="VKZ24" s="189"/>
      <c r="VLA24" s="189"/>
      <c r="VLB24" s="189"/>
      <c r="VLC24" s="189"/>
      <c r="VLD24" s="189"/>
      <c r="VLE24" s="189"/>
      <c r="VLF24" s="189"/>
      <c r="VLG24" s="189"/>
      <c r="VLH24" s="189"/>
      <c r="VLI24" s="189"/>
      <c r="VLJ24" s="189"/>
      <c r="VLK24" s="189"/>
      <c r="VLL24" s="189"/>
      <c r="VLM24" s="189"/>
      <c r="VLN24" s="189"/>
      <c r="VLO24" s="189"/>
      <c r="VLP24" s="189"/>
      <c r="VLQ24" s="189"/>
      <c r="VLR24" s="189"/>
      <c r="VLS24" s="189"/>
      <c r="VLT24" s="189"/>
      <c r="VLU24" s="189"/>
      <c r="VLV24" s="189"/>
      <c r="VLW24" s="189"/>
      <c r="VLX24" s="189"/>
      <c r="VLY24" s="189"/>
      <c r="VLZ24" s="189"/>
      <c r="VMA24" s="189"/>
      <c r="VMB24" s="189"/>
      <c r="VMC24" s="189"/>
      <c r="VMD24" s="189"/>
      <c r="VME24" s="189"/>
      <c r="VMF24" s="189"/>
      <c r="VMG24" s="189"/>
      <c r="VMH24" s="189"/>
      <c r="VMI24" s="189"/>
      <c r="VMJ24" s="189"/>
      <c r="VMK24" s="189"/>
      <c r="VML24" s="189"/>
      <c r="VMM24" s="189"/>
      <c r="VMN24" s="189"/>
      <c r="VMO24" s="189"/>
      <c r="VMP24" s="189"/>
      <c r="VMQ24" s="189"/>
      <c r="VMR24" s="189"/>
      <c r="VMS24" s="189"/>
      <c r="VMT24" s="189"/>
      <c r="VMU24" s="189"/>
      <c r="VMV24" s="189"/>
      <c r="VMW24" s="189"/>
      <c r="VMX24" s="189"/>
      <c r="VMY24" s="189"/>
      <c r="VMZ24" s="189"/>
      <c r="VNA24" s="189"/>
      <c r="VNB24" s="189"/>
      <c r="VNC24" s="189"/>
      <c r="VND24" s="189"/>
      <c r="VNE24" s="189"/>
      <c r="VNF24" s="189"/>
      <c r="VNG24" s="189"/>
      <c r="VNH24" s="189"/>
      <c r="VNI24" s="189"/>
      <c r="VNJ24" s="189"/>
      <c r="VNK24" s="189"/>
      <c r="VNL24" s="189"/>
      <c r="VNM24" s="189"/>
      <c r="VNN24" s="189"/>
      <c r="VNO24" s="189"/>
      <c r="VNP24" s="189"/>
      <c r="VNQ24" s="189"/>
      <c r="VNR24" s="189"/>
      <c r="VNS24" s="189"/>
      <c r="VNT24" s="189"/>
      <c r="VNU24" s="189"/>
      <c r="VNV24" s="189"/>
      <c r="VNW24" s="189"/>
      <c r="VNX24" s="189"/>
      <c r="VNY24" s="189"/>
      <c r="VNZ24" s="189"/>
      <c r="VOA24" s="189"/>
      <c r="VOB24" s="189"/>
      <c r="VOC24" s="189"/>
      <c r="VOD24" s="189"/>
      <c r="VOE24" s="189"/>
      <c r="VOF24" s="189"/>
      <c r="VOG24" s="189"/>
      <c r="VOH24" s="189"/>
      <c r="VOI24" s="189"/>
      <c r="VOJ24" s="189"/>
      <c r="VOK24" s="189"/>
      <c r="VOL24" s="189"/>
      <c r="VOM24" s="189"/>
      <c r="VON24" s="189"/>
      <c r="VOO24" s="189"/>
      <c r="VOP24" s="189"/>
      <c r="VOQ24" s="189"/>
      <c r="VOR24" s="189"/>
      <c r="VOS24" s="189"/>
      <c r="VOT24" s="189"/>
      <c r="VOU24" s="189"/>
      <c r="VOV24" s="189"/>
      <c r="VOW24" s="189"/>
      <c r="VOX24" s="189"/>
      <c r="VOY24" s="189"/>
      <c r="VOZ24" s="189"/>
      <c r="VPA24" s="189"/>
      <c r="VPB24" s="189"/>
      <c r="VPC24" s="189"/>
      <c r="VPD24" s="189"/>
      <c r="VPE24" s="189"/>
      <c r="VPF24" s="189"/>
      <c r="VPG24" s="189"/>
      <c r="VPH24" s="189"/>
      <c r="VPI24" s="189"/>
      <c r="VPJ24" s="189"/>
      <c r="VPK24" s="189"/>
      <c r="VPL24" s="189"/>
      <c r="VPM24" s="189"/>
      <c r="VPN24" s="189"/>
      <c r="VPO24" s="189"/>
      <c r="VPP24" s="189"/>
      <c r="VPQ24" s="189"/>
      <c r="VPR24" s="189"/>
      <c r="VPS24" s="189"/>
      <c r="VPT24" s="189"/>
      <c r="VPU24" s="189"/>
      <c r="VPV24" s="189"/>
      <c r="VPW24" s="189"/>
      <c r="VPX24" s="189"/>
      <c r="VPY24" s="189"/>
      <c r="VPZ24" s="189"/>
      <c r="VQA24" s="189"/>
      <c r="VQB24" s="189"/>
      <c r="VQC24" s="189"/>
      <c r="VQD24" s="189"/>
      <c r="VQE24" s="189"/>
      <c r="VQF24" s="189"/>
      <c r="VQG24" s="189"/>
      <c r="VQH24" s="189"/>
      <c r="VQI24" s="189"/>
      <c r="VQJ24" s="189"/>
      <c r="VQK24" s="189"/>
      <c r="VQL24" s="189"/>
      <c r="VQM24" s="189"/>
      <c r="VQN24" s="189"/>
      <c r="VQO24" s="189"/>
      <c r="VQP24" s="189"/>
      <c r="VQQ24" s="189"/>
      <c r="VQR24" s="189"/>
      <c r="VQS24" s="189"/>
      <c r="VQT24" s="189"/>
      <c r="VQU24" s="189"/>
      <c r="VQV24" s="189"/>
      <c r="VQW24" s="189"/>
      <c r="VQX24" s="189"/>
      <c r="VQY24" s="189"/>
      <c r="VQZ24" s="189"/>
      <c r="VRA24" s="189"/>
      <c r="VRB24" s="189"/>
      <c r="VRC24" s="189"/>
      <c r="VRD24" s="189"/>
      <c r="VRE24" s="189"/>
      <c r="VRF24" s="189"/>
      <c r="VRG24" s="189"/>
      <c r="VRH24" s="189"/>
      <c r="VRI24" s="189"/>
      <c r="VRJ24" s="189"/>
      <c r="VRK24" s="189"/>
      <c r="VRL24" s="189"/>
      <c r="VRM24" s="189"/>
      <c r="VRN24" s="189"/>
      <c r="VRO24" s="189"/>
      <c r="VRP24" s="189"/>
      <c r="VRQ24" s="189"/>
      <c r="VRR24" s="189"/>
      <c r="VRS24" s="189"/>
      <c r="VRT24" s="189"/>
      <c r="VRU24" s="189"/>
      <c r="VRV24" s="189"/>
      <c r="VRW24" s="189"/>
      <c r="VRX24" s="189"/>
      <c r="VRY24" s="189"/>
      <c r="VRZ24" s="189"/>
      <c r="VSA24" s="189"/>
      <c r="VSB24" s="189"/>
      <c r="VSC24" s="189"/>
      <c r="VSD24" s="189"/>
      <c r="VSE24" s="189"/>
      <c r="VSF24" s="189"/>
      <c r="VSG24" s="189"/>
      <c r="VSH24" s="189"/>
      <c r="VSI24" s="189"/>
      <c r="VSJ24" s="189"/>
      <c r="VSK24" s="189"/>
      <c r="VSL24" s="189"/>
      <c r="VSM24" s="189"/>
      <c r="VSN24" s="189"/>
      <c r="VSO24" s="189"/>
      <c r="VSP24" s="189"/>
      <c r="VSQ24" s="189"/>
      <c r="VSR24" s="189"/>
      <c r="VSS24" s="189"/>
      <c r="VST24" s="189"/>
      <c r="VSU24" s="189"/>
      <c r="VSV24" s="189"/>
      <c r="VSW24" s="189"/>
      <c r="VSX24" s="189"/>
      <c r="VSY24" s="189"/>
      <c r="VSZ24" s="189"/>
      <c r="VTA24" s="189"/>
      <c r="VTB24" s="189"/>
      <c r="VTC24" s="189"/>
      <c r="VTD24" s="189"/>
      <c r="VTE24" s="189"/>
      <c r="VTF24" s="189"/>
      <c r="VTG24" s="189"/>
      <c r="VTH24" s="189"/>
      <c r="VTI24" s="189"/>
      <c r="VTJ24" s="189"/>
      <c r="VTK24" s="189"/>
      <c r="VTL24" s="189"/>
      <c r="VTM24" s="189"/>
      <c r="VTN24" s="189"/>
      <c r="VTO24" s="189"/>
      <c r="VTP24" s="189"/>
      <c r="VTQ24" s="189"/>
      <c r="VTR24" s="189"/>
      <c r="VTS24" s="189"/>
      <c r="VTT24" s="189"/>
      <c r="VTU24" s="189"/>
      <c r="VTV24" s="189"/>
      <c r="VTW24" s="189"/>
      <c r="VTX24" s="189"/>
      <c r="VTY24" s="189"/>
      <c r="VTZ24" s="189"/>
      <c r="VUA24" s="189"/>
      <c r="VUB24" s="189"/>
      <c r="VUC24" s="189"/>
      <c r="VUD24" s="189"/>
      <c r="VUE24" s="189"/>
      <c r="VUF24" s="189"/>
      <c r="VUG24" s="189"/>
      <c r="VUH24" s="189"/>
      <c r="VUI24" s="189"/>
      <c r="VUJ24" s="189"/>
      <c r="VUK24" s="189"/>
      <c r="VUL24" s="189"/>
      <c r="VUM24" s="189"/>
      <c r="VUN24" s="189"/>
      <c r="VUO24" s="189"/>
      <c r="VUP24" s="189"/>
      <c r="VUQ24" s="189"/>
      <c r="VUR24" s="189"/>
      <c r="VUS24" s="189"/>
      <c r="VUT24" s="189"/>
      <c r="VUU24" s="189"/>
      <c r="VUV24" s="189"/>
      <c r="VUW24" s="189"/>
      <c r="VUX24" s="189"/>
      <c r="VUY24" s="189"/>
      <c r="VUZ24" s="189"/>
      <c r="VVA24" s="189"/>
      <c r="VVB24" s="189"/>
      <c r="VVC24" s="189"/>
      <c r="VVD24" s="189"/>
      <c r="VVE24" s="189"/>
      <c r="VVF24" s="189"/>
      <c r="VVG24" s="189"/>
      <c r="VVH24" s="189"/>
      <c r="VVI24" s="189"/>
      <c r="VVJ24" s="189"/>
      <c r="VVK24" s="189"/>
      <c r="VVL24" s="189"/>
      <c r="VVM24" s="189"/>
      <c r="VVN24" s="189"/>
      <c r="VVO24" s="189"/>
      <c r="VVP24" s="189"/>
      <c r="VVQ24" s="189"/>
      <c r="VVR24" s="189"/>
      <c r="VVS24" s="189"/>
      <c r="VVT24" s="189"/>
      <c r="VVU24" s="189"/>
      <c r="VVV24" s="189"/>
      <c r="VVW24" s="189"/>
      <c r="VVX24" s="189"/>
      <c r="VVY24" s="189"/>
      <c r="VVZ24" s="189"/>
      <c r="VWA24" s="189"/>
      <c r="VWB24" s="189"/>
      <c r="VWC24" s="189"/>
      <c r="VWD24" s="189"/>
      <c r="VWE24" s="189"/>
      <c r="VWF24" s="189"/>
      <c r="VWG24" s="189"/>
      <c r="VWH24" s="189"/>
      <c r="VWI24" s="189"/>
      <c r="VWJ24" s="189"/>
      <c r="VWK24" s="189"/>
      <c r="VWL24" s="189"/>
      <c r="VWM24" s="189"/>
      <c r="VWN24" s="189"/>
      <c r="VWO24" s="189"/>
      <c r="VWP24" s="189"/>
      <c r="VWQ24" s="189"/>
      <c r="VWR24" s="189"/>
      <c r="VWS24" s="189"/>
      <c r="VWT24" s="189"/>
      <c r="VWU24" s="189"/>
      <c r="VWV24" s="189"/>
      <c r="VWW24" s="189"/>
      <c r="VWX24" s="189"/>
      <c r="VWY24" s="189"/>
      <c r="VWZ24" s="189"/>
      <c r="VXA24" s="189"/>
      <c r="VXB24" s="189"/>
      <c r="VXC24" s="189"/>
      <c r="VXD24" s="189"/>
      <c r="VXE24" s="189"/>
      <c r="VXF24" s="189"/>
      <c r="VXG24" s="189"/>
      <c r="VXH24" s="189"/>
      <c r="VXI24" s="189"/>
      <c r="VXJ24" s="189"/>
      <c r="VXK24" s="189"/>
      <c r="VXL24" s="189"/>
      <c r="VXM24" s="189"/>
      <c r="VXN24" s="189"/>
      <c r="VXO24" s="189"/>
      <c r="VXP24" s="189"/>
      <c r="VXQ24" s="189"/>
      <c r="VXR24" s="189"/>
      <c r="VXS24" s="189"/>
      <c r="VXT24" s="189"/>
      <c r="VXU24" s="189"/>
      <c r="VXV24" s="189"/>
      <c r="VXW24" s="189"/>
      <c r="VXX24" s="189"/>
      <c r="VXY24" s="189"/>
      <c r="VXZ24" s="189"/>
      <c r="VYA24" s="189"/>
      <c r="VYB24" s="189"/>
      <c r="VYC24" s="189"/>
      <c r="VYD24" s="189"/>
      <c r="VYE24" s="189"/>
      <c r="VYF24" s="189"/>
      <c r="VYG24" s="189"/>
      <c r="VYH24" s="189"/>
      <c r="VYI24" s="189"/>
      <c r="VYJ24" s="189"/>
      <c r="VYK24" s="189"/>
      <c r="VYL24" s="189"/>
      <c r="VYM24" s="189"/>
      <c r="VYN24" s="189"/>
      <c r="VYO24" s="189"/>
      <c r="VYP24" s="189"/>
      <c r="VYQ24" s="189"/>
      <c r="VYR24" s="189"/>
      <c r="VYS24" s="189"/>
      <c r="VYT24" s="189"/>
      <c r="VYU24" s="189"/>
      <c r="VYV24" s="189"/>
      <c r="VYW24" s="189"/>
      <c r="VYX24" s="189"/>
      <c r="VYY24" s="189"/>
      <c r="VYZ24" s="189"/>
      <c r="VZA24" s="189"/>
      <c r="VZB24" s="189"/>
      <c r="VZC24" s="189"/>
      <c r="VZD24" s="189"/>
      <c r="VZE24" s="189"/>
      <c r="VZF24" s="189"/>
      <c r="VZG24" s="189"/>
      <c r="VZH24" s="189"/>
      <c r="VZI24" s="189"/>
      <c r="VZJ24" s="189"/>
      <c r="VZK24" s="189"/>
      <c r="VZL24" s="189"/>
      <c r="VZM24" s="189"/>
      <c r="VZN24" s="189"/>
      <c r="VZO24" s="189"/>
      <c r="VZP24" s="189"/>
      <c r="VZQ24" s="189"/>
      <c r="VZR24" s="189"/>
      <c r="VZS24" s="189"/>
      <c r="VZT24" s="189"/>
      <c r="VZU24" s="189"/>
      <c r="VZV24" s="189"/>
      <c r="VZW24" s="189"/>
      <c r="VZX24" s="189"/>
      <c r="VZY24" s="189"/>
      <c r="VZZ24" s="189"/>
      <c r="WAA24" s="189"/>
      <c r="WAB24" s="189"/>
      <c r="WAC24" s="189"/>
      <c r="WAD24" s="189"/>
      <c r="WAE24" s="189"/>
      <c r="WAF24" s="189"/>
      <c r="WAG24" s="189"/>
      <c r="WAH24" s="189"/>
      <c r="WAI24" s="189"/>
      <c r="WAJ24" s="189"/>
      <c r="WAK24" s="189"/>
      <c r="WAL24" s="189"/>
      <c r="WAM24" s="189"/>
      <c r="WAN24" s="189"/>
      <c r="WAO24" s="189"/>
      <c r="WAP24" s="189"/>
      <c r="WAQ24" s="189"/>
      <c r="WAR24" s="189"/>
      <c r="WAS24" s="189"/>
      <c r="WAT24" s="189"/>
      <c r="WAU24" s="189"/>
      <c r="WAV24" s="189"/>
      <c r="WAW24" s="189"/>
      <c r="WAX24" s="189"/>
      <c r="WAY24" s="189"/>
      <c r="WAZ24" s="189"/>
      <c r="WBA24" s="189"/>
      <c r="WBB24" s="189"/>
      <c r="WBC24" s="189"/>
      <c r="WBD24" s="189"/>
      <c r="WBE24" s="189"/>
      <c r="WBF24" s="189"/>
      <c r="WBG24" s="189"/>
      <c r="WBH24" s="189"/>
      <c r="WBI24" s="189"/>
      <c r="WBJ24" s="189"/>
      <c r="WBK24" s="189"/>
      <c r="WBL24" s="189"/>
      <c r="WBM24" s="189"/>
      <c r="WBN24" s="189"/>
      <c r="WBO24" s="189"/>
      <c r="WBP24" s="189"/>
      <c r="WBQ24" s="189"/>
      <c r="WBR24" s="189"/>
      <c r="WBS24" s="189"/>
      <c r="WBT24" s="189"/>
      <c r="WBU24" s="189"/>
      <c r="WBV24" s="189"/>
      <c r="WBW24" s="189"/>
      <c r="WBX24" s="189"/>
      <c r="WBY24" s="189"/>
      <c r="WBZ24" s="189"/>
      <c r="WCA24" s="189"/>
      <c r="WCB24" s="189"/>
      <c r="WCC24" s="189"/>
      <c r="WCD24" s="189"/>
      <c r="WCE24" s="189"/>
      <c r="WCF24" s="189"/>
      <c r="WCG24" s="189"/>
      <c r="WCH24" s="189"/>
      <c r="WCI24" s="189"/>
      <c r="WCJ24" s="189"/>
      <c r="WCK24" s="189"/>
      <c r="WCL24" s="189"/>
      <c r="WCM24" s="189"/>
      <c r="WCN24" s="189"/>
      <c r="WCO24" s="189"/>
      <c r="WCP24" s="189"/>
      <c r="WCQ24" s="189"/>
      <c r="WCR24" s="189"/>
      <c r="WCS24" s="189"/>
      <c r="WCT24" s="189"/>
      <c r="WCU24" s="189"/>
      <c r="WCV24" s="189"/>
      <c r="WCW24" s="189"/>
      <c r="WCX24" s="189"/>
      <c r="WCY24" s="189"/>
      <c r="WCZ24" s="189"/>
      <c r="WDA24" s="189"/>
      <c r="WDB24" s="189"/>
      <c r="WDC24" s="189"/>
      <c r="WDD24" s="189"/>
      <c r="WDE24" s="189"/>
      <c r="WDF24" s="189"/>
      <c r="WDG24" s="189"/>
      <c r="WDH24" s="189"/>
      <c r="WDI24" s="189"/>
      <c r="WDJ24" s="189"/>
      <c r="WDK24" s="189"/>
      <c r="WDL24" s="189"/>
      <c r="WDM24" s="189"/>
      <c r="WDN24" s="189"/>
      <c r="WDO24" s="189"/>
      <c r="WDP24" s="189"/>
      <c r="WDQ24" s="189"/>
      <c r="WDR24" s="189"/>
      <c r="WDS24" s="189"/>
      <c r="WDT24" s="189"/>
      <c r="WDU24" s="189"/>
      <c r="WDV24" s="189"/>
      <c r="WDW24" s="189"/>
      <c r="WDX24" s="189"/>
      <c r="WDY24" s="189"/>
      <c r="WDZ24" s="189"/>
      <c r="WEA24" s="189"/>
      <c r="WEB24" s="189"/>
      <c r="WEC24" s="189"/>
      <c r="WED24" s="189"/>
      <c r="WEE24" s="189"/>
      <c r="WEF24" s="189"/>
      <c r="WEG24" s="189"/>
      <c r="WEH24" s="189"/>
      <c r="WEI24" s="189"/>
      <c r="WEJ24" s="189"/>
      <c r="WEK24" s="189"/>
      <c r="WEL24" s="189"/>
      <c r="WEM24" s="189"/>
      <c r="WEN24" s="189"/>
      <c r="WEO24" s="189"/>
      <c r="WEP24" s="189"/>
      <c r="WEQ24" s="189"/>
      <c r="WER24" s="189"/>
      <c r="WES24" s="189"/>
      <c r="WET24" s="189"/>
      <c r="WEU24" s="189"/>
      <c r="WEV24" s="189"/>
      <c r="WEW24" s="189"/>
      <c r="WEX24" s="189"/>
      <c r="WEY24" s="189"/>
      <c r="WEZ24" s="189"/>
      <c r="WFA24" s="189"/>
      <c r="WFB24" s="189"/>
      <c r="WFC24" s="189"/>
      <c r="WFD24" s="189"/>
      <c r="WFE24" s="189"/>
      <c r="WFF24" s="189"/>
      <c r="WFG24" s="189"/>
      <c r="WFH24" s="189"/>
      <c r="WFI24" s="189"/>
      <c r="WFJ24" s="189"/>
      <c r="WFK24" s="189"/>
      <c r="WFL24" s="189"/>
      <c r="WFM24" s="189"/>
      <c r="WFN24" s="189"/>
      <c r="WFO24" s="189"/>
      <c r="WFP24" s="189"/>
      <c r="WFQ24" s="189"/>
      <c r="WFR24" s="189"/>
      <c r="WFS24" s="189"/>
      <c r="WFT24" s="189"/>
      <c r="WFU24" s="189"/>
      <c r="WFV24" s="189"/>
      <c r="WFW24" s="189"/>
      <c r="WFX24" s="189"/>
      <c r="WFY24" s="189"/>
      <c r="WFZ24" s="189"/>
      <c r="WGA24" s="189"/>
      <c r="WGB24" s="189"/>
      <c r="WGC24" s="189"/>
      <c r="WGD24" s="189"/>
      <c r="WGE24" s="189"/>
      <c r="WGF24" s="189"/>
      <c r="WGG24" s="189"/>
      <c r="WGH24" s="189"/>
      <c r="WGI24" s="189"/>
      <c r="WGJ24" s="189"/>
      <c r="WGK24" s="189"/>
      <c r="WGL24" s="189"/>
      <c r="WGM24" s="189"/>
      <c r="WGN24" s="189"/>
      <c r="WGO24" s="189"/>
      <c r="WGP24" s="189"/>
      <c r="WGQ24" s="189"/>
      <c r="WGR24" s="189"/>
      <c r="WGS24" s="189"/>
      <c r="WGT24" s="189"/>
      <c r="WGU24" s="189"/>
      <c r="WGV24" s="189"/>
      <c r="WGW24" s="189"/>
      <c r="WGX24" s="189"/>
      <c r="WGY24" s="189"/>
      <c r="WGZ24" s="189"/>
      <c r="WHA24" s="189"/>
      <c r="WHB24" s="189"/>
      <c r="WHC24" s="189"/>
      <c r="WHD24" s="189"/>
      <c r="WHE24" s="189"/>
      <c r="WHF24" s="189"/>
      <c r="WHG24" s="189"/>
      <c r="WHH24" s="189"/>
      <c r="WHI24" s="189"/>
      <c r="WHJ24" s="189"/>
      <c r="WHK24" s="189"/>
      <c r="WHL24" s="189"/>
      <c r="WHM24" s="189"/>
      <c r="WHN24" s="189"/>
      <c r="WHO24" s="189"/>
      <c r="WHP24" s="189"/>
      <c r="WHQ24" s="189"/>
      <c r="WHR24" s="189"/>
      <c r="WHS24" s="189"/>
      <c r="WHT24" s="189"/>
      <c r="WHU24" s="189"/>
      <c r="WHV24" s="189"/>
      <c r="WHW24" s="189"/>
      <c r="WHX24" s="189"/>
      <c r="WHY24" s="189"/>
      <c r="WHZ24" s="189"/>
      <c r="WIA24" s="189"/>
      <c r="WIB24" s="189"/>
      <c r="WIC24" s="189"/>
      <c r="WID24" s="189"/>
      <c r="WIE24" s="189"/>
      <c r="WIF24" s="189"/>
      <c r="WIG24" s="189"/>
      <c r="WIH24" s="189"/>
      <c r="WII24" s="189"/>
      <c r="WIJ24" s="189"/>
      <c r="WIK24" s="189"/>
      <c r="WIL24" s="189"/>
      <c r="WIM24" s="189"/>
      <c r="WIN24" s="189"/>
      <c r="WIO24" s="189"/>
      <c r="WIP24" s="189"/>
      <c r="WIQ24" s="189"/>
      <c r="WIR24" s="189"/>
      <c r="WIS24" s="189"/>
      <c r="WIT24" s="189"/>
      <c r="WIU24" s="189"/>
      <c r="WIV24" s="189"/>
      <c r="WIW24" s="189"/>
      <c r="WIX24" s="189"/>
      <c r="WIY24" s="189"/>
      <c r="WIZ24" s="189"/>
      <c r="WJA24" s="189"/>
      <c r="WJB24" s="189"/>
      <c r="WJC24" s="189"/>
      <c r="WJD24" s="189"/>
      <c r="WJE24" s="189"/>
      <c r="WJF24" s="189"/>
      <c r="WJG24" s="189"/>
      <c r="WJH24" s="189"/>
      <c r="WJI24" s="189"/>
      <c r="WJJ24" s="189"/>
      <c r="WJK24" s="189"/>
      <c r="WJL24" s="189"/>
      <c r="WJM24" s="189"/>
      <c r="WJN24" s="189"/>
      <c r="WJO24" s="189"/>
      <c r="WJP24" s="189"/>
      <c r="WJQ24" s="189"/>
      <c r="WJR24" s="189"/>
      <c r="WJS24" s="189"/>
      <c r="WJT24" s="189"/>
      <c r="WJU24" s="189"/>
      <c r="WJV24" s="189"/>
      <c r="WJW24" s="189"/>
      <c r="WJX24" s="189"/>
      <c r="WJY24" s="189"/>
      <c r="WJZ24" s="189"/>
      <c r="WKA24" s="189"/>
      <c r="WKB24" s="189"/>
      <c r="WKC24" s="189"/>
      <c r="WKD24" s="189"/>
      <c r="WKE24" s="189"/>
      <c r="WKF24" s="189"/>
      <c r="WKG24" s="189"/>
      <c r="WKH24" s="189"/>
      <c r="WKI24" s="189"/>
      <c r="WKJ24" s="189"/>
      <c r="WKK24" s="189"/>
      <c r="WKL24" s="189"/>
      <c r="WKM24" s="189"/>
      <c r="WKN24" s="189"/>
      <c r="WKO24" s="189"/>
      <c r="WKP24" s="189"/>
      <c r="WKQ24" s="189"/>
      <c r="WKR24" s="189"/>
      <c r="WKS24" s="189"/>
      <c r="WKT24" s="189"/>
      <c r="WKU24" s="189"/>
      <c r="WKV24" s="189"/>
      <c r="WKW24" s="189"/>
      <c r="WKX24" s="189"/>
      <c r="WKY24" s="189"/>
      <c r="WKZ24" s="189"/>
      <c r="WLA24" s="189"/>
      <c r="WLB24" s="189"/>
      <c r="WLC24" s="189"/>
      <c r="WLD24" s="189"/>
      <c r="WLE24" s="189"/>
      <c r="WLF24" s="189"/>
      <c r="WLG24" s="189"/>
      <c r="WLH24" s="189"/>
      <c r="WLI24" s="189"/>
      <c r="WLJ24" s="189"/>
      <c r="WLK24" s="189"/>
      <c r="WLL24" s="189"/>
      <c r="WLM24" s="189"/>
      <c r="WLN24" s="189"/>
      <c r="WLO24" s="189"/>
      <c r="WLP24" s="189"/>
      <c r="WLQ24" s="189"/>
      <c r="WLR24" s="189"/>
      <c r="WLS24" s="189"/>
      <c r="WLT24" s="189"/>
      <c r="WLU24" s="189"/>
      <c r="WLV24" s="189"/>
      <c r="WLW24" s="189"/>
      <c r="WLX24" s="189"/>
      <c r="WLY24" s="189"/>
      <c r="WLZ24" s="189"/>
      <c r="WMA24" s="189"/>
      <c r="WMB24" s="189"/>
      <c r="WMC24" s="189"/>
      <c r="WMD24" s="189"/>
      <c r="WME24" s="189"/>
      <c r="WMF24" s="189"/>
      <c r="WMG24" s="189"/>
      <c r="WMH24" s="189"/>
      <c r="WMI24" s="189"/>
      <c r="WMJ24" s="189"/>
      <c r="WMK24" s="189"/>
      <c r="WML24" s="189"/>
      <c r="WMM24" s="189"/>
      <c r="WMN24" s="189"/>
      <c r="WMO24" s="189"/>
      <c r="WMP24" s="189"/>
      <c r="WMQ24" s="189"/>
      <c r="WMR24" s="189"/>
      <c r="WMS24" s="189"/>
      <c r="WMT24" s="189"/>
      <c r="WMU24" s="189"/>
      <c r="WMV24" s="189"/>
      <c r="WMW24" s="189"/>
      <c r="WMX24" s="189"/>
      <c r="WMY24" s="189"/>
      <c r="WMZ24" s="189"/>
      <c r="WNA24" s="189"/>
      <c r="WNB24" s="189"/>
      <c r="WNC24" s="189"/>
      <c r="WND24" s="189"/>
      <c r="WNE24" s="189"/>
      <c r="WNF24" s="189"/>
      <c r="WNG24" s="189"/>
      <c r="WNH24" s="189"/>
      <c r="WNI24" s="189"/>
      <c r="WNJ24" s="189"/>
      <c r="WNK24" s="189"/>
      <c r="WNL24" s="189"/>
      <c r="WNM24" s="189"/>
      <c r="WNN24" s="189"/>
      <c r="WNO24" s="189"/>
      <c r="WNP24" s="189"/>
      <c r="WNQ24" s="189"/>
      <c r="WNR24" s="189"/>
      <c r="WNS24" s="189"/>
      <c r="WNT24" s="189"/>
      <c r="WNU24" s="189"/>
      <c r="WNV24" s="189"/>
      <c r="WNW24" s="189"/>
      <c r="WNX24" s="189"/>
      <c r="WNY24" s="189"/>
      <c r="WNZ24" s="189"/>
      <c r="WOA24" s="189"/>
      <c r="WOB24" s="189"/>
      <c r="WOC24" s="189"/>
      <c r="WOD24" s="189"/>
      <c r="WOE24" s="189"/>
      <c r="WOF24" s="189"/>
      <c r="WOG24" s="189"/>
      <c r="WOH24" s="189"/>
      <c r="WOI24" s="189"/>
      <c r="WOJ24" s="189"/>
      <c r="WOK24" s="189"/>
      <c r="WOL24" s="189"/>
      <c r="WOM24" s="189"/>
      <c r="WON24" s="189"/>
      <c r="WOO24" s="189"/>
      <c r="WOP24" s="189"/>
      <c r="WOQ24" s="189"/>
      <c r="WOR24" s="189"/>
      <c r="WOS24" s="189"/>
      <c r="WOT24" s="189"/>
      <c r="WOU24" s="189"/>
      <c r="WOV24" s="189"/>
      <c r="WOW24" s="189"/>
      <c r="WOX24" s="189"/>
      <c r="WOY24" s="189"/>
      <c r="WOZ24" s="189"/>
      <c r="WPA24" s="189"/>
      <c r="WPB24" s="189"/>
      <c r="WPC24" s="189"/>
      <c r="WPD24" s="189"/>
      <c r="WPE24" s="189"/>
      <c r="WPF24" s="189"/>
      <c r="WPG24" s="189"/>
      <c r="WPH24" s="189"/>
      <c r="WPI24" s="189"/>
      <c r="WPJ24" s="189"/>
      <c r="WPK24" s="189"/>
      <c r="WPL24" s="189"/>
      <c r="WPM24" s="189"/>
      <c r="WPN24" s="189"/>
      <c r="WPO24" s="189"/>
      <c r="WPP24" s="189"/>
      <c r="WPQ24" s="189"/>
      <c r="WPR24" s="189"/>
      <c r="WPS24" s="189"/>
      <c r="WPT24" s="189"/>
      <c r="WPU24" s="189"/>
      <c r="WPV24" s="189"/>
      <c r="WPW24" s="189"/>
      <c r="WPX24" s="189"/>
      <c r="WPY24" s="189"/>
      <c r="WPZ24" s="189"/>
      <c r="WQA24" s="189"/>
      <c r="WQB24" s="189"/>
      <c r="WQC24" s="189"/>
      <c r="WQD24" s="189"/>
      <c r="WQE24" s="189"/>
      <c r="WQF24" s="189"/>
      <c r="WQG24" s="189"/>
      <c r="WQH24" s="189"/>
      <c r="WQI24" s="189"/>
      <c r="WQJ24" s="189"/>
      <c r="WQK24" s="189"/>
      <c r="WQL24" s="189"/>
      <c r="WQM24" s="189"/>
      <c r="WQN24" s="189"/>
      <c r="WQO24" s="189"/>
      <c r="WQP24" s="189"/>
      <c r="WQQ24" s="189"/>
      <c r="WQR24" s="189"/>
      <c r="WQS24" s="189"/>
      <c r="WQT24" s="189"/>
      <c r="WQU24" s="189"/>
      <c r="WQV24" s="189"/>
      <c r="WQW24" s="189"/>
      <c r="WQX24" s="189"/>
      <c r="WQY24" s="189"/>
      <c r="WQZ24" s="189"/>
      <c r="WRA24" s="189"/>
      <c r="WRB24" s="189"/>
      <c r="WRC24" s="189"/>
      <c r="WRD24" s="189"/>
      <c r="WRE24" s="189"/>
      <c r="WRF24" s="189"/>
      <c r="WRG24" s="189"/>
      <c r="WRH24" s="189"/>
      <c r="WRI24" s="189"/>
      <c r="WRJ24" s="189"/>
      <c r="WRK24" s="189"/>
      <c r="WRL24" s="189"/>
      <c r="WRM24" s="189"/>
      <c r="WRN24" s="189"/>
      <c r="WRO24" s="189"/>
      <c r="WRP24" s="189"/>
      <c r="WRQ24" s="189"/>
      <c r="WRR24" s="189"/>
      <c r="WRS24" s="189"/>
      <c r="WRT24" s="189"/>
      <c r="WRU24" s="189"/>
      <c r="WRV24" s="189"/>
      <c r="WRW24" s="189"/>
      <c r="WRX24" s="189"/>
      <c r="WRY24" s="189"/>
      <c r="WRZ24" s="189"/>
      <c r="WSA24" s="189"/>
      <c r="WSB24" s="189"/>
      <c r="WSC24" s="189"/>
      <c r="WSD24" s="189"/>
      <c r="WSE24" s="189"/>
      <c r="WSF24" s="189"/>
      <c r="WSG24" s="189"/>
      <c r="WSH24" s="189"/>
      <c r="WSI24" s="189"/>
      <c r="WSJ24" s="189"/>
      <c r="WSK24" s="189"/>
      <c r="WSL24" s="189"/>
      <c r="WSM24" s="189"/>
      <c r="WSN24" s="189"/>
      <c r="WSO24" s="189"/>
      <c r="WSP24" s="189"/>
      <c r="WSQ24" s="189"/>
      <c r="WSR24" s="189"/>
      <c r="WSS24" s="189"/>
      <c r="WST24" s="189"/>
      <c r="WSU24" s="189"/>
      <c r="WSV24" s="189"/>
      <c r="WSW24" s="189"/>
      <c r="WSX24" s="189"/>
      <c r="WSY24" s="189"/>
      <c r="WSZ24" s="189"/>
      <c r="WTA24" s="189"/>
      <c r="WTB24" s="189"/>
      <c r="WTC24" s="189"/>
      <c r="WTD24" s="189"/>
      <c r="WTE24" s="189"/>
      <c r="WTF24" s="189"/>
      <c r="WTG24" s="189"/>
      <c r="WTH24" s="189"/>
      <c r="WTI24" s="189"/>
      <c r="WTJ24" s="189"/>
      <c r="WTK24" s="189"/>
      <c r="WTL24" s="189"/>
      <c r="WTM24" s="189"/>
      <c r="WTN24" s="189"/>
      <c r="WTO24" s="189"/>
      <c r="WTP24" s="189"/>
      <c r="WTQ24" s="189"/>
      <c r="WTR24" s="189"/>
      <c r="WTS24" s="189"/>
      <c r="WTT24" s="189"/>
      <c r="WTU24" s="189"/>
      <c r="WTV24" s="189"/>
      <c r="WTW24" s="189"/>
      <c r="WTX24" s="189"/>
      <c r="WTY24" s="189"/>
      <c r="WTZ24" s="189"/>
      <c r="WUA24" s="189"/>
      <c r="WUB24" s="189"/>
      <c r="WUC24" s="189"/>
      <c r="WUD24" s="189"/>
      <c r="WUE24" s="189"/>
      <c r="WUF24" s="189"/>
      <c r="WUG24" s="189"/>
      <c r="WUH24" s="189"/>
      <c r="WUI24" s="189"/>
      <c r="WUJ24" s="189"/>
      <c r="WUK24" s="189"/>
      <c r="WUL24" s="189"/>
      <c r="WUM24" s="189"/>
      <c r="WUN24" s="189"/>
      <c r="WUO24" s="189"/>
      <c r="WUP24" s="189"/>
      <c r="WUQ24" s="189"/>
      <c r="WUR24" s="189"/>
      <c r="WUS24" s="189"/>
      <c r="WUT24" s="189"/>
      <c r="WUU24" s="189"/>
      <c r="WUV24" s="189"/>
      <c r="WUW24" s="189"/>
      <c r="WUX24" s="189"/>
      <c r="WUY24" s="189"/>
      <c r="WUZ24" s="189"/>
      <c r="WVA24" s="189"/>
      <c r="WVB24" s="189"/>
      <c r="WVC24" s="189"/>
      <c r="WVD24" s="189"/>
      <c r="WVE24" s="189"/>
      <c r="WVF24" s="189"/>
      <c r="WVG24" s="189"/>
      <c r="WVH24" s="189"/>
      <c r="WVI24" s="189"/>
      <c r="WVJ24" s="189"/>
      <c r="WVK24" s="189"/>
      <c r="WVL24" s="189"/>
      <c r="WVM24" s="189"/>
      <c r="WVN24" s="189"/>
      <c r="WVO24" s="189"/>
      <c r="WVP24" s="189"/>
      <c r="WVQ24" s="189"/>
      <c r="WVR24" s="189"/>
      <c r="WVS24" s="189"/>
      <c r="WVT24" s="189"/>
      <c r="WVU24" s="189"/>
      <c r="WVV24" s="189"/>
      <c r="WVW24" s="189"/>
      <c r="WVX24" s="189"/>
      <c r="WVY24" s="189"/>
      <c r="WVZ24" s="189"/>
      <c r="WWA24" s="189"/>
      <c r="WWB24" s="189"/>
      <c r="WWC24" s="189"/>
      <c r="WWD24" s="189"/>
      <c r="WWE24" s="189"/>
      <c r="WWF24" s="189"/>
      <c r="WWG24" s="189"/>
      <c r="WWH24" s="189"/>
      <c r="WWI24" s="189"/>
      <c r="WWJ24" s="189"/>
      <c r="WWK24" s="189"/>
      <c r="WWL24" s="189"/>
      <c r="WWM24" s="189"/>
      <c r="WWN24" s="189"/>
      <c r="WWO24" s="189"/>
      <c r="WWP24" s="189"/>
      <c r="WWQ24" s="189"/>
      <c r="WWR24" s="189"/>
      <c r="WWS24" s="189"/>
      <c r="WWT24" s="189"/>
      <c r="WWU24" s="189"/>
      <c r="WWV24" s="189"/>
      <c r="WWW24" s="189"/>
      <c r="WWX24" s="189"/>
      <c r="WWY24" s="189"/>
      <c r="WWZ24" s="189"/>
      <c r="WXA24" s="189"/>
      <c r="WXB24" s="189"/>
      <c r="WXC24" s="189"/>
      <c r="WXD24" s="189"/>
      <c r="WXE24" s="189"/>
      <c r="WXF24" s="189"/>
      <c r="WXG24" s="189"/>
      <c r="WXH24" s="189"/>
      <c r="WXI24" s="189"/>
      <c r="WXJ24" s="189"/>
      <c r="WXK24" s="189"/>
      <c r="WXL24" s="189"/>
      <c r="WXM24" s="189"/>
      <c r="WXN24" s="189"/>
      <c r="WXO24" s="189"/>
      <c r="WXP24" s="189"/>
      <c r="WXQ24" s="189"/>
      <c r="WXR24" s="189"/>
      <c r="WXS24" s="189"/>
      <c r="WXT24" s="189"/>
      <c r="WXU24" s="189"/>
      <c r="WXV24" s="189"/>
      <c r="WXW24" s="189"/>
      <c r="WXX24" s="189"/>
      <c r="WXY24" s="189"/>
      <c r="WXZ24" s="189"/>
      <c r="WYA24" s="189"/>
      <c r="WYB24" s="189"/>
      <c r="WYC24" s="189"/>
      <c r="WYD24" s="189"/>
      <c r="WYE24" s="189"/>
      <c r="WYF24" s="189"/>
      <c r="WYG24" s="189"/>
      <c r="WYH24" s="189"/>
      <c r="WYI24" s="189"/>
      <c r="WYJ24" s="189"/>
      <c r="WYK24" s="189"/>
      <c r="WYL24" s="189"/>
      <c r="WYM24" s="189"/>
      <c r="WYN24" s="189"/>
      <c r="WYO24" s="189"/>
      <c r="WYP24" s="189"/>
      <c r="WYQ24" s="189"/>
      <c r="WYR24" s="189"/>
      <c r="WYS24" s="189"/>
      <c r="WYT24" s="189"/>
      <c r="WYU24" s="189"/>
      <c r="WYV24" s="189"/>
      <c r="WYW24" s="189"/>
      <c r="WYX24" s="189"/>
      <c r="WYY24" s="189"/>
      <c r="WYZ24" s="189"/>
      <c r="WZA24" s="189"/>
      <c r="WZB24" s="189"/>
      <c r="WZC24" s="189"/>
      <c r="WZD24" s="189"/>
      <c r="WZE24" s="189"/>
      <c r="WZF24" s="189"/>
      <c r="WZG24" s="189"/>
      <c r="WZH24" s="189"/>
      <c r="WZI24" s="189"/>
      <c r="WZJ24" s="189"/>
      <c r="WZK24" s="189"/>
      <c r="WZL24" s="189"/>
      <c r="WZM24" s="189"/>
      <c r="WZN24" s="189"/>
      <c r="WZO24" s="189"/>
      <c r="WZP24" s="189"/>
      <c r="WZQ24" s="189"/>
      <c r="WZR24" s="189"/>
      <c r="WZS24" s="189"/>
      <c r="WZT24" s="189"/>
      <c r="WZU24" s="189"/>
      <c r="WZV24" s="189"/>
      <c r="WZW24" s="189"/>
      <c r="WZX24" s="189"/>
      <c r="WZY24" s="189"/>
      <c r="WZZ24" s="189"/>
      <c r="XAA24" s="189"/>
      <c r="XAB24" s="189"/>
      <c r="XAC24" s="189"/>
      <c r="XAD24" s="189"/>
      <c r="XAE24" s="189"/>
      <c r="XAF24" s="189"/>
      <c r="XAG24" s="189"/>
      <c r="XAH24" s="189"/>
      <c r="XAI24" s="189"/>
      <c r="XAJ24" s="189"/>
      <c r="XAK24" s="189"/>
      <c r="XAL24" s="189"/>
      <c r="XAM24" s="189"/>
      <c r="XAN24" s="189"/>
      <c r="XAO24" s="189"/>
      <c r="XAP24" s="189"/>
      <c r="XAQ24" s="189"/>
      <c r="XAR24" s="189"/>
      <c r="XAS24" s="189"/>
      <c r="XAT24" s="189"/>
      <c r="XAU24" s="189"/>
      <c r="XAV24" s="189"/>
      <c r="XAW24" s="189"/>
      <c r="XAX24" s="189"/>
      <c r="XAY24" s="189"/>
      <c r="XAZ24" s="189"/>
      <c r="XBA24" s="189"/>
      <c r="XBB24" s="189"/>
      <c r="XBC24" s="189"/>
      <c r="XBD24" s="189"/>
      <c r="XBE24" s="189"/>
      <c r="XBF24" s="189"/>
      <c r="XBG24" s="189"/>
      <c r="XBH24" s="189"/>
      <c r="XBI24" s="189"/>
      <c r="XBJ24" s="189"/>
      <c r="XBK24" s="189"/>
      <c r="XBL24" s="189"/>
      <c r="XBM24" s="189"/>
      <c r="XBN24" s="189"/>
      <c r="XBO24" s="189"/>
      <c r="XBP24" s="189"/>
      <c r="XBQ24" s="189"/>
      <c r="XBR24" s="189"/>
      <c r="XBS24" s="189"/>
      <c r="XBT24" s="189"/>
      <c r="XBU24" s="189"/>
      <c r="XBV24" s="189"/>
      <c r="XBW24" s="189"/>
      <c r="XBX24" s="189"/>
      <c r="XBY24" s="189"/>
      <c r="XBZ24" s="189"/>
      <c r="XCA24" s="189"/>
      <c r="XCB24" s="189"/>
      <c r="XCC24" s="189"/>
      <c r="XCD24" s="189"/>
      <c r="XCE24" s="189"/>
      <c r="XCF24" s="189"/>
      <c r="XCG24" s="189"/>
      <c r="XCH24" s="189"/>
      <c r="XCI24" s="189"/>
      <c r="XCJ24" s="189"/>
      <c r="XCK24" s="189"/>
      <c r="XCL24" s="189"/>
      <c r="XCM24" s="189"/>
      <c r="XCN24" s="189"/>
      <c r="XCO24" s="189"/>
      <c r="XCP24" s="189"/>
      <c r="XCQ24" s="189"/>
      <c r="XCR24" s="189"/>
      <c r="XCS24" s="189"/>
      <c r="XCT24" s="189"/>
      <c r="XCU24" s="189"/>
      <c r="XCV24" s="189"/>
      <c r="XCW24" s="189"/>
      <c r="XCX24" s="189"/>
      <c r="XCY24" s="189"/>
      <c r="XCZ24" s="189"/>
      <c r="XDA24" s="189"/>
      <c r="XDB24" s="189"/>
      <c r="XDC24" s="189"/>
      <c r="XDD24" s="189"/>
      <c r="XDE24" s="189"/>
      <c r="XDF24" s="189"/>
      <c r="XDG24" s="189"/>
      <c r="XDH24" s="189"/>
      <c r="XDI24" s="189"/>
      <c r="XDJ24" s="189"/>
      <c r="XDK24" s="189"/>
      <c r="XDL24" s="189"/>
      <c r="XDM24" s="189"/>
      <c r="XDN24" s="189"/>
      <c r="XDO24" s="189"/>
      <c r="XDP24" s="189"/>
      <c r="XDQ24" s="189"/>
      <c r="XDR24" s="189"/>
      <c r="XDS24" s="189"/>
      <c r="XDT24" s="189"/>
      <c r="XDU24" s="189"/>
      <c r="XDV24" s="189"/>
      <c r="XDW24" s="189"/>
      <c r="XDX24" s="189"/>
      <c r="XDY24" s="189"/>
      <c r="XDZ24" s="189"/>
      <c r="XEA24" s="189"/>
      <c r="XEB24" s="189"/>
      <c r="XEC24" s="189"/>
      <c r="XED24" s="189"/>
      <c r="XEE24" s="189"/>
      <c r="XEF24" s="189"/>
      <c r="XEG24" s="189"/>
      <c r="XEH24" s="189"/>
      <c r="XEI24" s="189"/>
      <c r="XEJ24" s="189"/>
      <c r="XEK24" s="189"/>
      <c r="XEL24" s="189"/>
      <c r="XEM24" s="189"/>
      <c r="XEN24" s="189"/>
      <c r="XEO24" s="189"/>
      <c r="XEP24" s="189"/>
      <c r="XEQ24" s="189"/>
      <c r="XER24" s="189"/>
      <c r="XES24" s="189"/>
      <c r="XET24" s="189"/>
      <c r="XEU24" s="189"/>
    </row>
    <row r="25" spans="2:16375" s="186" customFormat="1" x14ac:dyDescent="0.2">
      <c r="B25" s="54" t="s">
        <v>94</v>
      </c>
      <c r="C25" s="740" t="s">
        <v>95</v>
      </c>
      <c r="D25" s="203" t="s">
        <v>96</v>
      </c>
      <c r="E25" s="206" t="s">
        <v>84</v>
      </c>
      <c r="F25" s="205" t="s">
        <v>85</v>
      </c>
      <c r="G25" s="1075" t="s">
        <v>86</v>
      </c>
      <c r="H25" s="1073" t="s">
        <v>87</v>
      </c>
      <c r="I25" s="298">
        <v>1644.865</v>
      </c>
      <c r="J25" s="296">
        <v>1681.3779999999992</v>
      </c>
      <c r="K25" s="279">
        <v>1724.6520000000003</v>
      </c>
      <c r="L25" s="279">
        <v>1766.7326887412792</v>
      </c>
      <c r="M25" s="279">
        <v>1801.347</v>
      </c>
      <c r="N25" s="279">
        <v>1829.4889999999994</v>
      </c>
      <c r="O25" s="279">
        <v>1858.3659999999998</v>
      </c>
      <c r="P25" s="219"/>
      <c r="Q25" s="219"/>
      <c r="R25" s="219"/>
      <c r="S25" s="219"/>
      <c r="T25" s="220"/>
      <c r="U25" s="221"/>
      <c r="V25" s="222"/>
      <c r="W25" s="222"/>
      <c r="X25" s="222"/>
      <c r="Y25" s="222"/>
      <c r="Z25" s="222"/>
      <c r="AA25" s="222"/>
      <c r="AB25" s="222"/>
      <c r="AC25" s="222"/>
      <c r="AD25" s="222"/>
      <c r="AE25" s="222"/>
      <c r="AF25" s="222"/>
      <c r="AG25" s="222"/>
      <c r="AH25" s="222"/>
      <c r="AI25" s="222"/>
      <c r="AJ25" s="222"/>
      <c r="AK25" s="222"/>
      <c r="AL25" s="222"/>
      <c r="AM25" s="202"/>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189"/>
      <c r="DP25" s="189"/>
      <c r="DQ25" s="189"/>
      <c r="DR25" s="189"/>
      <c r="DS25" s="189"/>
      <c r="DT25" s="189"/>
      <c r="DU25" s="189"/>
      <c r="DV25" s="189"/>
      <c r="DW25" s="189"/>
      <c r="DX25" s="189"/>
      <c r="DY25" s="189"/>
      <c r="DZ25" s="189"/>
      <c r="EA25" s="189"/>
      <c r="EB25" s="189"/>
      <c r="EC25" s="189"/>
      <c r="ED25" s="189"/>
      <c r="EE25" s="189"/>
      <c r="EF25" s="189"/>
      <c r="EG25" s="189"/>
      <c r="EH25" s="189"/>
      <c r="EI25" s="189"/>
      <c r="EJ25" s="189"/>
      <c r="EK25" s="189"/>
      <c r="EL25" s="189"/>
      <c r="EM25" s="189"/>
      <c r="EN25" s="189"/>
      <c r="EO25" s="189"/>
      <c r="EP25" s="189"/>
      <c r="EQ25" s="189"/>
      <c r="ER25" s="189"/>
      <c r="ES25" s="189"/>
      <c r="ET25" s="189"/>
      <c r="EU25" s="189"/>
      <c r="EV25" s="189"/>
      <c r="EW25" s="189"/>
      <c r="EX25" s="189"/>
      <c r="EY25" s="189"/>
      <c r="EZ25" s="189"/>
      <c r="FA25" s="189"/>
      <c r="FB25" s="189"/>
      <c r="FC25" s="189"/>
      <c r="FD25" s="189"/>
      <c r="FE25" s="189"/>
      <c r="FF25" s="189"/>
      <c r="FG25" s="189"/>
      <c r="FH25" s="189"/>
      <c r="FI25" s="189"/>
      <c r="FJ25" s="189"/>
      <c r="FK25" s="189"/>
      <c r="FL25" s="189"/>
      <c r="FM25" s="189"/>
      <c r="FN25" s="189"/>
      <c r="FO25" s="189"/>
      <c r="FP25" s="189"/>
      <c r="FQ25" s="189"/>
      <c r="FR25" s="189"/>
      <c r="FS25" s="189"/>
      <c r="FT25" s="189"/>
      <c r="FU25" s="189"/>
      <c r="FV25" s="189"/>
      <c r="FW25" s="189"/>
      <c r="FX25" s="189"/>
      <c r="FY25" s="189"/>
      <c r="FZ25" s="189"/>
      <c r="GA25" s="189"/>
      <c r="GB25" s="189"/>
      <c r="GC25" s="189"/>
      <c r="GD25" s="189"/>
      <c r="GE25" s="189"/>
      <c r="GF25" s="189"/>
      <c r="GG25" s="189"/>
      <c r="GH25" s="189"/>
      <c r="GI25" s="189"/>
      <c r="GJ25" s="189"/>
      <c r="GK25" s="189"/>
      <c r="GL25" s="189"/>
      <c r="GM25" s="189"/>
      <c r="GN25" s="189"/>
      <c r="GO25" s="189"/>
      <c r="GP25" s="189"/>
      <c r="GQ25" s="189"/>
      <c r="GR25" s="189"/>
      <c r="GS25" s="189"/>
      <c r="GT25" s="189"/>
      <c r="GU25" s="189"/>
      <c r="GV25" s="189"/>
      <c r="GW25" s="189"/>
      <c r="GX25" s="189"/>
      <c r="GY25" s="189"/>
      <c r="GZ25" s="189"/>
      <c r="HA25" s="189"/>
      <c r="HB25" s="189"/>
      <c r="HC25" s="189"/>
      <c r="HD25" s="189"/>
      <c r="HE25" s="189"/>
      <c r="HF25" s="189"/>
      <c r="HG25" s="189"/>
      <c r="HH25" s="189"/>
      <c r="HI25" s="189"/>
      <c r="HJ25" s="189"/>
      <c r="HK25" s="189"/>
      <c r="HL25" s="189"/>
      <c r="HM25" s="189"/>
      <c r="HN25" s="189"/>
      <c r="HO25" s="189"/>
      <c r="HP25" s="189"/>
      <c r="HQ25" s="189"/>
      <c r="HR25" s="189"/>
      <c r="HS25" s="189"/>
      <c r="HT25" s="189"/>
      <c r="HU25" s="189"/>
      <c r="HV25" s="189"/>
      <c r="HW25" s="189"/>
      <c r="HX25" s="189"/>
      <c r="HY25" s="189"/>
      <c r="HZ25" s="189"/>
      <c r="IA25" s="189"/>
      <c r="IB25" s="189"/>
      <c r="IC25" s="189"/>
      <c r="ID25" s="189"/>
      <c r="IE25" s="189"/>
      <c r="IF25" s="189"/>
      <c r="IG25" s="189"/>
      <c r="IH25" s="189"/>
      <c r="II25" s="189"/>
      <c r="IJ25" s="189"/>
      <c r="IK25" s="189"/>
      <c r="IL25" s="189"/>
      <c r="IM25" s="189"/>
      <c r="IN25" s="189"/>
      <c r="IO25" s="189"/>
      <c r="IP25" s="189"/>
      <c r="IQ25" s="189"/>
      <c r="IR25" s="189"/>
      <c r="IS25" s="189"/>
      <c r="IT25" s="189"/>
      <c r="IU25" s="189"/>
      <c r="IV25" s="189"/>
      <c r="IW25" s="189"/>
      <c r="IX25" s="189"/>
      <c r="IY25" s="189"/>
      <c r="IZ25" s="189"/>
      <c r="JA25" s="189"/>
      <c r="JB25" s="189"/>
      <c r="JC25" s="189"/>
      <c r="JD25" s="189"/>
      <c r="JE25" s="189"/>
      <c r="JF25" s="189"/>
      <c r="JG25" s="189"/>
      <c r="JH25" s="189"/>
      <c r="JI25" s="189"/>
      <c r="JJ25" s="189"/>
      <c r="JK25" s="189"/>
      <c r="JL25" s="189"/>
      <c r="JM25" s="189"/>
      <c r="JN25" s="189"/>
      <c r="JO25" s="189"/>
      <c r="JP25" s="189"/>
      <c r="JQ25" s="189"/>
      <c r="JR25" s="189"/>
      <c r="JS25" s="189"/>
      <c r="JT25" s="189"/>
      <c r="JU25" s="189"/>
      <c r="JV25" s="189"/>
      <c r="JW25" s="189"/>
      <c r="JX25" s="189"/>
      <c r="JY25" s="189"/>
      <c r="JZ25" s="189"/>
      <c r="KA25" s="189"/>
      <c r="KB25" s="189"/>
      <c r="KC25" s="189"/>
      <c r="KD25" s="189"/>
      <c r="KE25" s="189"/>
      <c r="KF25" s="189"/>
      <c r="KG25" s="189"/>
      <c r="KH25" s="189"/>
      <c r="KI25" s="189"/>
      <c r="KJ25" s="189"/>
      <c r="KK25" s="189"/>
      <c r="KL25" s="189"/>
      <c r="KM25" s="189"/>
      <c r="KN25" s="189"/>
      <c r="KO25" s="189"/>
      <c r="KP25" s="189"/>
      <c r="KQ25" s="189"/>
      <c r="KR25" s="189"/>
      <c r="KS25" s="189"/>
      <c r="KT25" s="189"/>
      <c r="KU25" s="189"/>
      <c r="KV25" s="189"/>
      <c r="KW25" s="189"/>
      <c r="KX25" s="189"/>
      <c r="KY25" s="189"/>
      <c r="KZ25" s="189"/>
      <c r="LA25" s="189"/>
      <c r="LB25" s="189"/>
      <c r="LC25" s="189"/>
      <c r="LD25" s="189"/>
      <c r="LE25" s="189"/>
      <c r="LF25" s="189"/>
      <c r="LG25" s="189"/>
      <c r="LH25" s="189"/>
      <c r="LI25" s="189"/>
      <c r="LJ25" s="189"/>
      <c r="LK25" s="189"/>
      <c r="LL25" s="189"/>
      <c r="LM25" s="189"/>
      <c r="LN25" s="189"/>
      <c r="LO25" s="189"/>
      <c r="LP25" s="189"/>
      <c r="LQ25" s="189"/>
      <c r="LR25" s="189"/>
      <c r="LS25" s="189"/>
      <c r="LT25" s="189"/>
      <c r="LU25" s="189"/>
      <c r="LV25" s="189"/>
      <c r="LW25" s="189"/>
      <c r="LX25" s="189"/>
      <c r="LY25" s="189"/>
      <c r="LZ25" s="189"/>
      <c r="MA25" s="189"/>
      <c r="MB25" s="189"/>
      <c r="MC25" s="189"/>
      <c r="MD25" s="189"/>
      <c r="ME25" s="189"/>
      <c r="MF25" s="189"/>
      <c r="MG25" s="189"/>
      <c r="MH25" s="189"/>
      <c r="MI25" s="189"/>
      <c r="MJ25" s="189"/>
      <c r="MK25" s="189"/>
      <c r="ML25" s="189"/>
      <c r="MM25" s="189"/>
      <c r="MN25" s="189"/>
      <c r="MO25" s="189"/>
      <c r="MP25" s="189"/>
      <c r="MQ25" s="189"/>
      <c r="MR25" s="189"/>
      <c r="MS25" s="189"/>
      <c r="MT25" s="189"/>
      <c r="MU25" s="189"/>
      <c r="MV25" s="189"/>
      <c r="MW25" s="189"/>
      <c r="MX25" s="189"/>
      <c r="MY25" s="189"/>
      <c r="MZ25" s="189"/>
      <c r="NA25" s="189"/>
      <c r="NB25" s="189"/>
      <c r="NC25" s="189"/>
      <c r="ND25" s="189"/>
      <c r="NE25" s="189"/>
      <c r="NF25" s="189"/>
      <c r="NG25" s="189"/>
      <c r="NH25" s="189"/>
      <c r="NI25" s="189"/>
      <c r="NJ25" s="189"/>
      <c r="NK25" s="189"/>
      <c r="NL25" s="189"/>
      <c r="NM25" s="189"/>
      <c r="NN25" s="189"/>
      <c r="NO25" s="189"/>
      <c r="NP25" s="189"/>
      <c r="NQ25" s="189"/>
      <c r="NR25" s="189"/>
      <c r="NS25" s="189"/>
      <c r="NT25" s="189"/>
      <c r="NU25" s="189"/>
      <c r="NV25" s="189"/>
      <c r="NW25" s="189"/>
      <c r="NX25" s="189"/>
      <c r="NY25" s="189"/>
      <c r="NZ25" s="189"/>
      <c r="OA25" s="189"/>
      <c r="OB25" s="189"/>
      <c r="OC25" s="189"/>
      <c r="OD25" s="189"/>
      <c r="OE25" s="189"/>
      <c r="OF25" s="189"/>
      <c r="OG25" s="189"/>
      <c r="OH25" s="189"/>
      <c r="OI25" s="189"/>
      <c r="OJ25" s="189"/>
      <c r="OK25" s="189"/>
      <c r="OL25" s="189"/>
      <c r="OM25" s="189"/>
      <c r="ON25" s="189"/>
      <c r="OO25" s="189"/>
      <c r="OP25" s="189"/>
      <c r="OQ25" s="189"/>
      <c r="OR25" s="189"/>
      <c r="OS25" s="189"/>
      <c r="OT25" s="189"/>
      <c r="OU25" s="189"/>
      <c r="OV25" s="189"/>
      <c r="OW25" s="189"/>
      <c r="OX25" s="189"/>
      <c r="OY25" s="189"/>
      <c r="OZ25" s="189"/>
      <c r="PA25" s="189"/>
      <c r="PB25" s="189"/>
      <c r="PC25" s="189"/>
      <c r="PD25" s="189"/>
      <c r="PE25" s="189"/>
      <c r="PF25" s="189"/>
      <c r="PG25" s="189"/>
      <c r="PH25" s="189"/>
      <c r="PI25" s="189"/>
      <c r="PJ25" s="189"/>
      <c r="PK25" s="189"/>
      <c r="PL25" s="189"/>
      <c r="PM25" s="189"/>
      <c r="PN25" s="189"/>
      <c r="PO25" s="189"/>
      <c r="PP25" s="189"/>
      <c r="PQ25" s="189"/>
      <c r="PR25" s="189"/>
      <c r="PS25" s="189"/>
      <c r="PT25" s="189"/>
      <c r="PU25" s="189"/>
      <c r="PV25" s="189"/>
      <c r="PW25" s="189"/>
      <c r="PX25" s="189"/>
      <c r="PY25" s="189"/>
      <c r="PZ25" s="189"/>
      <c r="QA25" s="189"/>
      <c r="QB25" s="189"/>
      <c r="QC25" s="189"/>
      <c r="QD25" s="189"/>
      <c r="QE25" s="189"/>
      <c r="QF25" s="189"/>
      <c r="QG25" s="189"/>
      <c r="QH25" s="189"/>
      <c r="QI25" s="189"/>
      <c r="QJ25" s="189"/>
      <c r="QK25" s="189"/>
      <c r="QL25" s="189"/>
      <c r="QM25" s="189"/>
      <c r="QN25" s="189"/>
      <c r="QO25" s="189"/>
      <c r="QP25" s="189"/>
      <c r="QQ25" s="189"/>
      <c r="QR25" s="189"/>
      <c r="QS25" s="189"/>
      <c r="QT25" s="189"/>
      <c r="QU25" s="189"/>
      <c r="QV25" s="189"/>
      <c r="QW25" s="189"/>
      <c r="QX25" s="189"/>
      <c r="QY25" s="189"/>
      <c r="QZ25" s="189"/>
      <c r="RA25" s="189"/>
      <c r="RB25" s="189"/>
      <c r="RC25" s="189"/>
      <c r="RD25" s="189"/>
      <c r="RE25" s="189"/>
      <c r="RF25" s="189"/>
      <c r="RG25" s="189"/>
      <c r="RH25" s="189"/>
      <c r="RI25" s="189"/>
      <c r="RJ25" s="189"/>
      <c r="RK25" s="189"/>
      <c r="RL25" s="189"/>
      <c r="RM25" s="189"/>
      <c r="RN25" s="189"/>
      <c r="RO25" s="189"/>
      <c r="RP25" s="189"/>
      <c r="RQ25" s="189"/>
      <c r="RR25" s="189"/>
      <c r="RS25" s="189"/>
      <c r="RT25" s="189"/>
      <c r="RU25" s="189"/>
      <c r="RV25" s="189"/>
      <c r="RW25" s="189"/>
      <c r="RX25" s="189"/>
      <c r="RY25" s="189"/>
      <c r="RZ25" s="189"/>
      <c r="SA25" s="189"/>
      <c r="SB25" s="189"/>
      <c r="SC25" s="189"/>
      <c r="SD25" s="189"/>
      <c r="SE25" s="189"/>
      <c r="SF25" s="189"/>
      <c r="SG25" s="189"/>
      <c r="SH25" s="189"/>
      <c r="SI25" s="189"/>
      <c r="SJ25" s="189"/>
      <c r="SK25" s="189"/>
      <c r="SL25" s="189"/>
      <c r="SM25" s="189"/>
      <c r="SN25" s="189"/>
      <c r="SO25" s="189"/>
      <c r="SP25" s="189"/>
      <c r="SQ25" s="189"/>
      <c r="SR25" s="189"/>
      <c r="SS25" s="189"/>
      <c r="ST25" s="189"/>
      <c r="SU25" s="189"/>
      <c r="SV25" s="189"/>
      <c r="SW25" s="189"/>
      <c r="SX25" s="189"/>
      <c r="SY25" s="189"/>
      <c r="SZ25" s="189"/>
      <c r="TA25" s="189"/>
      <c r="TB25" s="189"/>
      <c r="TC25" s="189"/>
      <c r="TD25" s="189"/>
      <c r="TE25" s="189"/>
      <c r="TF25" s="189"/>
      <c r="TG25" s="189"/>
      <c r="TH25" s="189"/>
      <c r="TI25" s="189"/>
      <c r="TJ25" s="189"/>
      <c r="TK25" s="189"/>
      <c r="TL25" s="189"/>
      <c r="TM25" s="189"/>
      <c r="TN25" s="189"/>
      <c r="TO25" s="189"/>
      <c r="TP25" s="189"/>
      <c r="TQ25" s="189"/>
      <c r="TR25" s="189"/>
      <c r="TS25" s="189"/>
      <c r="TT25" s="189"/>
      <c r="TU25" s="189"/>
      <c r="TV25" s="189"/>
      <c r="TW25" s="189"/>
      <c r="TX25" s="189"/>
      <c r="TY25" s="189"/>
      <c r="TZ25" s="189"/>
      <c r="UA25" s="189"/>
      <c r="UB25" s="189"/>
      <c r="UC25" s="189"/>
      <c r="UD25" s="189"/>
      <c r="UE25" s="189"/>
      <c r="UF25" s="189"/>
      <c r="UG25" s="189"/>
      <c r="UH25" s="189"/>
      <c r="UI25" s="189"/>
      <c r="UJ25" s="189"/>
      <c r="UK25" s="189"/>
      <c r="UL25" s="189"/>
      <c r="UM25" s="189"/>
      <c r="UN25" s="189"/>
      <c r="UO25" s="189"/>
      <c r="UP25" s="189"/>
      <c r="UQ25" s="189"/>
      <c r="UR25" s="189"/>
      <c r="US25" s="189"/>
      <c r="UT25" s="189"/>
      <c r="UU25" s="189"/>
      <c r="UV25" s="189"/>
      <c r="UW25" s="189"/>
      <c r="UX25" s="189"/>
      <c r="UY25" s="189"/>
      <c r="UZ25" s="189"/>
      <c r="VA25" s="189"/>
      <c r="VB25" s="189"/>
      <c r="VC25" s="189"/>
      <c r="VD25" s="189"/>
      <c r="VE25" s="189"/>
      <c r="VF25" s="189"/>
      <c r="VG25" s="189"/>
      <c r="VH25" s="189"/>
      <c r="VI25" s="189"/>
      <c r="VJ25" s="189"/>
      <c r="VK25" s="189"/>
      <c r="VL25" s="189"/>
      <c r="VM25" s="189"/>
      <c r="VN25" s="189"/>
      <c r="VO25" s="189"/>
      <c r="VP25" s="189"/>
      <c r="VQ25" s="189"/>
      <c r="VR25" s="189"/>
      <c r="VS25" s="189"/>
      <c r="VT25" s="189"/>
      <c r="VU25" s="189"/>
      <c r="VV25" s="189"/>
      <c r="VW25" s="189"/>
      <c r="VX25" s="189"/>
      <c r="VY25" s="189"/>
      <c r="VZ25" s="189"/>
      <c r="WA25" s="189"/>
      <c r="WB25" s="189"/>
      <c r="WC25" s="189"/>
      <c r="WD25" s="189"/>
      <c r="WE25" s="189"/>
      <c r="WF25" s="189"/>
      <c r="WG25" s="189"/>
      <c r="WH25" s="189"/>
      <c r="WI25" s="189"/>
      <c r="WJ25" s="189"/>
      <c r="WK25" s="189"/>
      <c r="WL25" s="189"/>
      <c r="WM25" s="189"/>
      <c r="WN25" s="189"/>
      <c r="WO25" s="189"/>
      <c r="WP25" s="189"/>
      <c r="WQ25" s="189"/>
      <c r="WR25" s="189"/>
      <c r="WS25" s="189"/>
      <c r="WT25" s="189"/>
      <c r="WU25" s="189"/>
      <c r="WV25" s="189"/>
      <c r="WW25" s="189"/>
      <c r="WX25" s="189"/>
      <c r="WY25" s="189"/>
      <c r="WZ25" s="189"/>
      <c r="XA25" s="189"/>
      <c r="XB25" s="189"/>
      <c r="XC25" s="189"/>
      <c r="XD25" s="189"/>
      <c r="XE25" s="189"/>
      <c r="XF25" s="189"/>
      <c r="XG25" s="189"/>
      <c r="XH25" s="189"/>
      <c r="XI25" s="189"/>
      <c r="XJ25" s="189"/>
      <c r="XK25" s="189"/>
      <c r="XL25" s="189"/>
      <c r="XM25" s="189"/>
      <c r="XN25" s="189"/>
      <c r="XO25" s="189"/>
      <c r="XP25" s="189"/>
      <c r="XQ25" s="189"/>
      <c r="XR25" s="189"/>
      <c r="XS25" s="189"/>
      <c r="XT25" s="189"/>
      <c r="XU25" s="189"/>
      <c r="XV25" s="189"/>
      <c r="XW25" s="189"/>
      <c r="XX25" s="189"/>
      <c r="XY25" s="189"/>
      <c r="XZ25" s="189"/>
      <c r="YA25" s="189"/>
      <c r="YB25" s="189"/>
      <c r="YC25" s="189"/>
      <c r="YD25" s="189"/>
      <c r="YE25" s="189"/>
      <c r="YF25" s="189"/>
      <c r="YG25" s="189"/>
      <c r="YH25" s="189"/>
      <c r="YI25" s="189"/>
      <c r="YJ25" s="189"/>
      <c r="YK25" s="189"/>
      <c r="YL25" s="189"/>
      <c r="YM25" s="189"/>
      <c r="YN25" s="189"/>
      <c r="YO25" s="189"/>
      <c r="YP25" s="189"/>
      <c r="YQ25" s="189"/>
      <c r="YR25" s="189"/>
      <c r="YS25" s="189"/>
      <c r="YT25" s="189"/>
      <c r="YU25" s="189"/>
      <c r="YV25" s="189"/>
      <c r="YW25" s="189"/>
      <c r="YX25" s="189"/>
      <c r="YY25" s="189"/>
      <c r="YZ25" s="189"/>
      <c r="ZA25" s="189"/>
      <c r="ZB25" s="189"/>
      <c r="ZC25" s="189"/>
      <c r="ZD25" s="189"/>
      <c r="ZE25" s="189"/>
      <c r="ZF25" s="189"/>
      <c r="ZG25" s="189"/>
      <c r="ZH25" s="189"/>
      <c r="ZI25" s="189"/>
      <c r="ZJ25" s="189"/>
      <c r="ZK25" s="189"/>
      <c r="ZL25" s="189"/>
      <c r="ZM25" s="189"/>
      <c r="ZN25" s="189"/>
      <c r="ZO25" s="189"/>
      <c r="ZP25" s="189"/>
      <c r="ZQ25" s="189"/>
      <c r="ZR25" s="189"/>
      <c r="ZS25" s="189"/>
      <c r="ZT25" s="189"/>
      <c r="ZU25" s="189"/>
      <c r="ZV25" s="189"/>
      <c r="ZW25" s="189"/>
      <c r="ZX25" s="189"/>
      <c r="ZY25" s="189"/>
      <c r="ZZ25" s="189"/>
      <c r="AAA25" s="189"/>
      <c r="AAB25" s="189"/>
      <c r="AAC25" s="189"/>
      <c r="AAD25" s="189"/>
      <c r="AAE25" s="189"/>
      <c r="AAF25" s="189"/>
      <c r="AAG25" s="189"/>
      <c r="AAH25" s="189"/>
      <c r="AAI25" s="189"/>
      <c r="AAJ25" s="189"/>
      <c r="AAK25" s="189"/>
      <c r="AAL25" s="189"/>
      <c r="AAM25" s="189"/>
      <c r="AAN25" s="189"/>
      <c r="AAO25" s="189"/>
      <c r="AAP25" s="189"/>
      <c r="AAQ25" s="189"/>
      <c r="AAR25" s="189"/>
      <c r="AAS25" s="189"/>
      <c r="AAT25" s="189"/>
      <c r="AAU25" s="189"/>
      <c r="AAV25" s="189"/>
      <c r="AAW25" s="189"/>
      <c r="AAX25" s="189"/>
      <c r="AAY25" s="189"/>
      <c r="AAZ25" s="189"/>
      <c r="ABA25" s="189"/>
      <c r="ABB25" s="189"/>
      <c r="ABC25" s="189"/>
      <c r="ABD25" s="189"/>
      <c r="ABE25" s="189"/>
      <c r="ABF25" s="189"/>
      <c r="ABG25" s="189"/>
      <c r="ABH25" s="189"/>
      <c r="ABI25" s="189"/>
      <c r="ABJ25" s="189"/>
      <c r="ABK25" s="189"/>
      <c r="ABL25" s="189"/>
      <c r="ABM25" s="189"/>
      <c r="ABN25" s="189"/>
      <c r="ABO25" s="189"/>
      <c r="ABP25" s="189"/>
      <c r="ABQ25" s="189"/>
      <c r="ABR25" s="189"/>
      <c r="ABS25" s="189"/>
      <c r="ABT25" s="189"/>
      <c r="ABU25" s="189"/>
      <c r="ABV25" s="189"/>
      <c r="ABW25" s="189"/>
      <c r="ABX25" s="189"/>
      <c r="ABY25" s="189"/>
      <c r="ABZ25" s="189"/>
      <c r="ACA25" s="189"/>
      <c r="ACB25" s="189"/>
      <c r="ACC25" s="189"/>
      <c r="ACD25" s="189"/>
      <c r="ACE25" s="189"/>
      <c r="ACF25" s="189"/>
      <c r="ACG25" s="189"/>
      <c r="ACH25" s="189"/>
      <c r="ACI25" s="189"/>
      <c r="ACJ25" s="189"/>
      <c r="ACK25" s="189"/>
      <c r="ACL25" s="189"/>
      <c r="ACM25" s="189"/>
      <c r="ACN25" s="189"/>
      <c r="ACO25" s="189"/>
      <c r="ACP25" s="189"/>
      <c r="ACQ25" s="189"/>
      <c r="ACR25" s="189"/>
      <c r="ACS25" s="189"/>
      <c r="ACT25" s="189"/>
      <c r="ACU25" s="189"/>
      <c r="ACV25" s="189"/>
      <c r="ACW25" s="189"/>
      <c r="ACX25" s="189"/>
      <c r="ACY25" s="189"/>
      <c r="ACZ25" s="189"/>
      <c r="ADA25" s="189"/>
      <c r="ADB25" s="189"/>
      <c r="ADC25" s="189"/>
      <c r="ADD25" s="189"/>
      <c r="ADE25" s="189"/>
      <c r="ADF25" s="189"/>
      <c r="ADG25" s="189"/>
      <c r="ADH25" s="189"/>
      <c r="ADI25" s="189"/>
      <c r="ADJ25" s="189"/>
      <c r="ADK25" s="189"/>
      <c r="ADL25" s="189"/>
      <c r="ADM25" s="189"/>
      <c r="ADN25" s="189"/>
      <c r="ADO25" s="189"/>
      <c r="ADP25" s="189"/>
      <c r="ADQ25" s="189"/>
      <c r="ADR25" s="189"/>
      <c r="ADS25" s="189"/>
      <c r="ADT25" s="189"/>
      <c r="ADU25" s="189"/>
      <c r="ADV25" s="189"/>
      <c r="ADW25" s="189"/>
      <c r="ADX25" s="189"/>
      <c r="ADY25" s="189"/>
      <c r="ADZ25" s="189"/>
      <c r="AEA25" s="189"/>
      <c r="AEB25" s="189"/>
      <c r="AEC25" s="189"/>
      <c r="AED25" s="189"/>
      <c r="AEE25" s="189"/>
      <c r="AEF25" s="189"/>
      <c r="AEG25" s="189"/>
      <c r="AEH25" s="189"/>
      <c r="AEI25" s="189"/>
      <c r="AEJ25" s="189"/>
      <c r="AEK25" s="189"/>
      <c r="AEL25" s="189"/>
      <c r="AEM25" s="189"/>
      <c r="AEN25" s="189"/>
      <c r="AEO25" s="189"/>
      <c r="AEP25" s="189"/>
      <c r="AEQ25" s="189"/>
      <c r="AER25" s="189"/>
      <c r="AES25" s="189"/>
      <c r="AET25" s="189"/>
      <c r="AEU25" s="189"/>
      <c r="AEV25" s="189"/>
      <c r="AEW25" s="189"/>
      <c r="AEX25" s="189"/>
      <c r="AEY25" s="189"/>
      <c r="AEZ25" s="189"/>
      <c r="AFA25" s="189"/>
      <c r="AFB25" s="189"/>
      <c r="AFC25" s="189"/>
      <c r="AFD25" s="189"/>
      <c r="AFE25" s="189"/>
      <c r="AFF25" s="189"/>
      <c r="AFG25" s="189"/>
      <c r="AFH25" s="189"/>
      <c r="AFI25" s="189"/>
      <c r="AFJ25" s="189"/>
      <c r="AFK25" s="189"/>
      <c r="AFL25" s="189"/>
      <c r="AFM25" s="189"/>
      <c r="AFN25" s="189"/>
      <c r="AFO25" s="189"/>
      <c r="AFP25" s="189"/>
      <c r="AFQ25" s="189"/>
      <c r="AFR25" s="189"/>
      <c r="AFS25" s="189"/>
      <c r="AFT25" s="189"/>
      <c r="AFU25" s="189"/>
      <c r="AFV25" s="189"/>
      <c r="AFW25" s="189"/>
      <c r="AFX25" s="189"/>
      <c r="AFY25" s="189"/>
      <c r="AFZ25" s="189"/>
      <c r="AGA25" s="189"/>
      <c r="AGB25" s="189"/>
      <c r="AGC25" s="189"/>
      <c r="AGD25" s="189"/>
      <c r="AGE25" s="189"/>
      <c r="AGF25" s="189"/>
      <c r="AGG25" s="189"/>
      <c r="AGH25" s="189"/>
      <c r="AGI25" s="189"/>
      <c r="AGJ25" s="189"/>
      <c r="AGK25" s="189"/>
      <c r="AGL25" s="189"/>
      <c r="AGM25" s="189"/>
      <c r="AGN25" s="189"/>
      <c r="AGO25" s="189"/>
      <c r="AGP25" s="189"/>
      <c r="AGQ25" s="189"/>
      <c r="AGR25" s="189"/>
      <c r="AGS25" s="189"/>
      <c r="AGT25" s="189"/>
      <c r="AGU25" s="189"/>
      <c r="AGV25" s="189"/>
      <c r="AGW25" s="189"/>
      <c r="AGX25" s="189"/>
      <c r="AGY25" s="189"/>
      <c r="AGZ25" s="189"/>
      <c r="AHA25" s="189"/>
      <c r="AHB25" s="189"/>
      <c r="AHC25" s="189"/>
      <c r="AHD25" s="189"/>
      <c r="AHE25" s="189"/>
      <c r="AHF25" s="189"/>
      <c r="AHG25" s="189"/>
      <c r="AHH25" s="189"/>
      <c r="AHI25" s="189"/>
      <c r="AHJ25" s="189"/>
      <c r="AHK25" s="189"/>
      <c r="AHL25" s="189"/>
      <c r="AHM25" s="189"/>
      <c r="AHN25" s="189"/>
      <c r="AHO25" s="189"/>
      <c r="AHP25" s="189"/>
      <c r="AHQ25" s="189"/>
      <c r="AHR25" s="189"/>
      <c r="AHS25" s="189"/>
      <c r="AHT25" s="189"/>
      <c r="AHU25" s="189"/>
      <c r="AHV25" s="189"/>
      <c r="AHW25" s="189"/>
      <c r="AHX25" s="189"/>
      <c r="AHY25" s="189"/>
      <c r="AHZ25" s="189"/>
      <c r="AIA25" s="189"/>
      <c r="AIB25" s="189"/>
      <c r="AIC25" s="189"/>
      <c r="AID25" s="189"/>
      <c r="AIE25" s="189"/>
      <c r="AIF25" s="189"/>
      <c r="AIG25" s="189"/>
      <c r="AIH25" s="189"/>
      <c r="AII25" s="189"/>
      <c r="AIJ25" s="189"/>
      <c r="AIK25" s="189"/>
      <c r="AIL25" s="189"/>
      <c r="AIM25" s="189"/>
      <c r="AIN25" s="189"/>
      <c r="AIO25" s="189"/>
      <c r="AIP25" s="189"/>
      <c r="AIQ25" s="189"/>
      <c r="AIR25" s="189"/>
      <c r="AIS25" s="189"/>
      <c r="AIT25" s="189"/>
      <c r="AIU25" s="189"/>
      <c r="AIV25" s="189"/>
      <c r="AIW25" s="189"/>
      <c r="AIX25" s="189"/>
      <c r="AIY25" s="189"/>
      <c r="AIZ25" s="189"/>
      <c r="AJA25" s="189"/>
      <c r="AJB25" s="189"/>
      <c r="AJC25" s="189"/>
      <c r="AJD25" s="189"/>
      <c r="AJE25" s="189"/>
      <c r="AJF25" s="189"/>
      <c r="AJG25" s="189"/>
      <c r="AJH25" s="189"/>
      <c r="AJI25" s="189"/>
      <c r="AJJ25" s="189"/>
      <c r="AJK25" s="189"/>
      <c r="AJL25" s="189"/>
      <c r="AJM25" s="189"/>
      <c r="AJN25" s="189"/>
      <c r="AJO25" s="189"/>
      <c r="AJP25" s="189"/>
      <c r="AJQ25" s="189"/>
      <c r="AJR25" s="189"/>
      <c r="AJS25" s="189"/>
      <c r="AJT25" s="189"/>
      <c r="AJU25" s="189"/>
      <c r="AJV25" s="189"/>
      <c r="AJW25" s="189"/>
      <c r="AJX25" s="189"/>
      <c r="AJY25" s="189"/>
      <c r="AJZ25" s="189"/>
      <c r="AKA25" s="189"/>
      <c r="AKB25" s="189"/>
      <c r="AKC25" s="189"/>
      <c r="AKD25" s="189"/>
      <c r="AKE25" s="189"/>
      <c r="AKF25" s="189"/>
      <c r="AKG25" s="189"/>
      <c r="AKH25" s="189"/>
      <c r="AKI25" s="189"/>
      <c r="AKJ25" s="189"/>
      <c r="AKK25" s="189"/>
      <c r="AKL25" s="189"/>
      <c r="AKM25" s="189"/>
      <c r="AKN25" s="189"/>
      <c r="AKO25" s="189"/>
      <c r="AKP25" s="189"/>
      <c r="AKQ25" s="189"/>
      <c r="AKR25" s="189"/>
      <c r="AKS25" s="189"/>
      <c r="AKT25" s="189"/>
      <c r="AKU25" s="189"/>
      <c r="AKV25" s="189"/>
      <c r="AKW25" s="189"/>
      <c r="AKX25" s="189"/>
      <c r="AKY25" s="189"/>
      <c r="AKZ25" s="189"/>
      <c r="ALA25" s="189"/>
      <c r="ALB25" s="189"/>
      <c r="ALC25" s="189"/>
      <c r="ALD25" s="189"/>
      <c r="ALE25" s="189"/>
      <c r="ALF25" s="189"/>
      <c r="ALG25" s="189"/>
      <c r="ALH25" s="189"/>
      <c r="ALI25" s="189"/>
      <c r="ALJ25" s="189"/>
      <c r="ALK25" s="189"/>
      <c r="ALL25" s="189"/>
      <c r="ALM25" s="189"/>
      <c r="ALN25" s="189"/>
      <c r="ALO25" s="189"/>
      <c r="ALP25" s="189"/>
      <c r="ALQ25" s="189"/>
      <c r="ALR25" s="189"/>
      <c r="ALS25" s="189"/>
      <c r="ALT25" s="189"/>
      <c r="ALU25" s="189"/>
      <c r="ALV25" s="189"/>
      <c r="ALW25" s="189"/>
      <c r="ALX25" s="189"/>
      <c r="ALY25" s="189"/>
      <c r="ALZ25" s="189"/>
      <c r="AMA25" s="189"/>
      <c r="AMB25" s="189"/>
      <c r="AMC25" s="189"/>
      <c r="AMD25" s="189"/>
      <c r="AME25" s="189"/>
      <c r="AMF25" s="189"/>
      <c r="AMG25" s="189"/>
      <c r="AMH25" s="189"/>
      <c r="AMI25" s="189"/>
      <c r="AMJ25" s="189"/>
      <c r="AMK25" s="189"/>
      <c r="AML25" s="189"/>
      <c r="AMM25" s="189"/>
      <c r="AMN25" s="189"/>
      <c r="AMO25" s="189"/>
      <c r="AMP25" s="189"/>
      <c r="AMQ25" s="189"/>
      <c r="AMR25" s="189"/>
      <c r="AMS25" s="189"/>
      <c r="AMT25" s="189"/>
      <c r="AMU25" s="189"/>
      <c r="AMV25" s="189"/>
      <c r="AMW25" s="189"/>
      <c r="AMX25" s="189"/>
      <c r="AMY25" s="189"/>
      <c r="AMZ25" s="189"/>
      <c r="ANA25" s="189"/>
      <c r="ANB25" s="189"/>
      <c r="ANC25" s="189"/>
      <c r="AND25" s="189"/>
      <c r="ANE25" s="189"/>
      <c r="ANF25" s="189"/>
      <c r="ANG25" s="189"/>
      <c r="ANH25" s="189"/>
      <c r="ANI25" s="189"/>
      <c r="ANJ25" s="189"/>
      <c r="ANK25" s="189"/>
      <c r="ANL25" s="189"/>
      <c r="ANM25" s="189"/>
      <c r="ANN25" s="189"/>
      <c r="ANO25" s="189"/>
      <c r="ANP25" s="189"/>
      <c r="ANQ25" s="189"/>
      <c r="ANR25" s="189"/>
      <c r="ANS25" s="189"/>
      <c r="ANT25" s="189"/>
      <c r="ANU25" s="189"/>
      <c r="ANV25" s="189"/>
      <c r="ANW25" s="189"/>
      <c r="ANX25" s="189"/>
      <c r="ANY25" s="189"/>
      <c r="ANZ25" s="189"/>
      <c r="AOA25" s="189"/>
      <c r="AOB25" s="189"/>
      <c r="AOC25" s="189"/>
      <c r="AOD25" s="189"/>
      <c r="AOE25" s="189"/>
      <c r="AOF25" s="189"/>
      <c r="AOG25" s="189"/>
      <c r="AOH25" s="189"/>
      <c r="AOI25" s="189"/>
      <c r="AOJ25" s="189"/>
      <c r="AOK25" s="189"/>
      <c r="AOL25" s="189"/>
      <c r="AOM25" s="189"/>
      <c r="AON25" s="189"/>
      <c r="AOO25" s="189"/>
      <c r="AOP25" s="189"/>
      <c r="AOQ25" s="189"/>
      <c r="AOR25" s="189"/>
      <c r="AOS25" s="189"/>
      <c r="AOT25" s="189"/>
      <c r="AOU25" s="189"/>
      <c r="AOV25" s="189"/>
      <c r="AOW25" s="189"/>
      <c r="AOX25" s="189"/>
      <c r="AOY25" s="189"/>
      <c r="AOZ25" s="189"/>
      <c r="APA25" s="189"/>
      <c r="APB25" s="189"/>
      <c r="APC25" s="189"/>
      <c r="APD25" s="189"/>
      <c r="APE25" s="189"/>
      <c r="APF25" s="189"/>
      <c r="APG25" s="189"/>
      <c r="APH25" s="189"/>
      <c r="API25" s="189"/>
      <c r="APJ25" s="189"/>
      <c r="APK25" s="189"/>
      <c r="APL25" s="189"/>
      <c r="APM25" s="189"/>
      <c r="APN25" s="189"/>
      <c r="APO25" s="189"/>
      <c r="APP25" s="189"/>
      <c r="APQ25" s="189"/>
      <c r="APR25" s="189"/>
      <c r="APS25" s="189"/>
      <c r="APT25" s="189"/>
      <c r="APU25" s="189"/>
      <c r="APV25" s="189"/>
      <c r="APW25" s="189"/>
      <c r="APX25" s="189"/>
      <c r="APY25" s="189"/>
      <c r="APZ25" s="189"/>
      <c r="AQA25" s="189"/>
      <c r="AQB25" s="189"/>
      <c r="AQC25" s="189"/>
      <c r="AQD25" s="189"/>
      <c r="AQE25" s="189"/>
      <c r="AQF25" s="189"/>
      <c r="AQG25" s="189"/>
      <c r="AQH25" s="189"/>
      <c r="AQI25" s="189"/>
      <c r="AQJ25" s="189"/>
      <c r="AQK25" s="189"/>
      <c r="AQL25" s="189"/>
      <c r="AQM25" s="189"/>
      <c r="AQN25" s="189"/>
      <c r="AQO25" s="189"/>
      <c r="AQP25" s="189"/>
      <c r="AQQ25" s="189"/>
      <c r="AQR25" s="189"/>
      <c r="AQS25" s="189"/>
      <c r="AQT25" s="189"/>
      <c r="AQU25" s="189"/>
      <c r="AQV25" s="189"/>
      <c r="AQW25" s="189"/>
      <c r="AQX25" s="189"/>
      <c r="AQY25" s="189"/>
      <c r="AQZ25" s="189"/>
      <c r="ARA25" s="189"/>
      <c r="ARB25" s="189"/>
      <c r="ARC25" s="189"/>
      <c r="ARD25" s="189"/>
      <c r="ARE25" s="189"/>
      <c r="ARF25" s="189"/>
      <c r="ARG25" s="189"/>
      <c r="ARH25" s="189"/>
      <c r="ARI25" s="189"/>
      <c r="ARJ25" s="189"/>
      <c r="ARK25" s="189"/>
      <c r="ARL25" s="189"/>
      <c r="ARM25" s="189"/>
      <c r="ARN25" s="189"/>
      <c r="ARO25" s="189"/>
      <c r="ARP25" s="189"/>
      <c r="ARQ25" s="189"/>
      <c r="ARR25" s="189"/>
      <c r="ARS25" s="189"/>
      <c r="ART25" s="189"/>
      <c r="ARU25" s="189"/>
      <c r="ARV25" s="189"/>
      <c r="ARW25" s="189"/>
      <c r="ARX25" s="189"/>
      <c r="ARY25" s="189"/>
      <c r="ARZ25" s="189"/>
      <c r="ASA25" s="189"/>
      <c r="ASB25" s="189"/>
      <c r="ASC25" s="189"/>
      <c r="ASD25" s="189"/>
      <c r="ASE25" s="189"/>
      <c r="ASF25" s="189"/>
      <c r="ASG25" s="189"/>
      <c r="ASH25" s="189"/>
      <c r="ASI25" s="189"/>
      <c r="ASJ25" s="189"/>
      <c r="ASK25" s="189"/>
      <c r="ASL25" s="189"/>
      <c r="ASM25" s="189"/>
      <c r="ASN25" s="189"/>
      <c r="ASO25" s="189"/>
      <c r="ASP25" s="189"/>
      <c r="ASQ25" s="189"/>
      <c r="ASR25" s="189"/>
      <c r="ASS25" s="189"/>
      <c r="AST25" s="189"/>
      <c r="ASU25" s="189"/>
      <c r="ASV25" s="189"/>
      <c r="ASW25" s="189"/>
      <c r="ASX25" s="189"/>
      <c r="ASY25" s="189"/>
      <c r="ASZ25" s="189"/>
      <c r="ATA25" s="189"/>
      <c r="ATB25" s="189"/>
      <c r="ATC25" s="189"/>
      <c r="ATD25" s="189"/>
      <c r="ATE25" s="189"/>
      <c r="ATF25" s="189"/>
      <c r="ATG25" s="189"/>
      <c r="ATH25" s="189"/>
      <c r="ATI25" s="189"/>
      <c r="ATJ25" s="189"/>
      <c r="ATK25" s="189"/>
      <c r="ATL25" s="189"/>
      <c r="ATM25" s="189"/>
      <c r="ATN25" s="189"/>
      <c r="ATO25" s="189"/>
      <c r="ATP25" s="189"/>
      <c r="ATQ25" s="189"/>
      <c r="ATR25" s="189"/>
      <c r="ATS25" s="189"/>
      <c r="ATT25" s="189"/>
      <c r="ATU25" s="189"/>
      <c r="ATV25" s="189"/>
      <c r="ATW25" s="189"/>
      <c r="ATX25" s="189"/>
      <c r="ATY25" s="189"/>
      <c r="ATZ25" s="189"/>
      <c r="AUA25" s="189"/>
      <c r="AUB25" s="189"/>
      <c r="AUC25" s="189"/>
      <c r="AUD25" s="189"/>
      <c r="AUE25" s="189"/>
      <c r="AUF25" s="189"/>
      <c r="AUG25" s="189"/>
      <c r="AUH25" s="189"/>
      <c r="AUI25" s="189"/>
      <c r="AUJ25" s="189"/>
      <c r="AUK25" s="189"/>
      <c r="AUL25" s="189"/>
      <c r="AUM25" s="189"/>
      <c r="AUN25" s="189"/>
      <c r="AUO25" s="189"/>
      <c r="AUP25" s="189"/>
      <c r="AUQ25" s="189"/>
      <c r="AUR25" s="189"/>
      <c r="AUS25" s="189"/>
      <c r="AUT25" s="189"/>
      <c r="AUU25" s="189"/>
      <c r="AUV25" s="189"/>
      <c r="AUW25" s="189"/>
      <c r="AUX25" s="189"/>
      <c r="AUY25" s="189"/>
      <c r="AUZ25" s="189"/>
      <c r="AVA25" s="189"/>
      <c r="AVB25" s="189"/>
      <c r="AVC25" s="189"/>
      <c r="AVD25" s="189"/>
      <c r="AVE25" s="189"/>
      <c r="AVF25" s="189"/>
      <c r="AVG25" s="189"/>
      <c r="AVH25" s="189"/>
      <c r="AVI25" s="189"/>
      <c r="AVJ25" s="189"/>
      <c r="AVK25" s="189"/>
      <c r="AVL25" s="189"/>
      <c r="AVM25" s="189"/>
      <c r="AVN25" s="189"/>
      <c r="AVO25" s="189"/>
      <c r="AVP25" s="189"/>
      <c r="AVQ25" s="189"/>
      <c r="AVR25" s="189"/>
      <c r="AVS25" s="189"/>
      <c r="AVT25" s="189"/>
      <c r="AVU25" s="189"/>
      <c r="AVV25" s="189"/>
      <c r="AVW25" s="189"/>
      <c r="AVX25" s="189"/>
      <c r="AVY25" s="189"/>
      <c r="AVZ25" s="189"/>
      <c r="AWA25" s="189"/>
      <c r="AWB25" s="189"/>
      <c r="AWC25" s="189"/>
      <c r="AWD25" s="189"/>
      <c r="AWE25" s="189"/>
      <c r="AWF25" s="189"/>
      <c r="AWG25" s="189"/>
      <c r="AWH25" s="189"/>
      <c r="AWI25" s="189"/>
      <c r="AWJ25" s="189"/>
      <c r="AWK25" s="189"/>
      <c r="AWL25" s="189"/>
      <c r="AWM25" s="189"/>
      <c r="AWN25" s="189"/>
      <c r="AWO25" s="189"/>
      <c r="AWP25" s="189"/>
      <c r="AWQ25" s="189"/>
      <c r="AWR25" s="189"/>
      <c r="AWS25" s="189"/>
      <c r="AWT25" s="189"/>
      <c r="AWU25" s="189"/>
      <c r="AWV25" s="189"/>
      <c r="AWW25" s="189"/>
      <c r="AWX25" s="189"/>
      <c r="AWY25" s="189"/>
      <c r="AWZ25" s="189"/>
      <c r="AXA25" s="189"/>
      <c r="AXB25" s="189"/>
      <c r="AXC25" s="189"/>
      <c r="AXD25" s="189"/>
      <c r="AXE25" s="189"/>
      <c r="AXF25" s="189"/>
      <c r="AXG25" s="189"/>
      <c r="AXH25" s="189"/>
      <c r="AXI25" s="189"/>
      <c r="AXJ25" s="189"/>
      <c r="AXK25" s="189"/>
      <c r="AXL25" s="189"/>
      <c r="AXM25" s="189"/>
      <c r="AXN25" s="189"/>
      <c r="AXO25" s="189"/>
      <c r="AXP25" s="189"/>
      <c r="AXQ25" s="189"/>
      <c r="AXR25" s="189"/>
      <c r="AXS25" s="189"/>
      <c r="AXT25" s="189"/>
      <c r="AXU25" s="189"/>
      <c r="AXV25" s="189"/>
      <c r="AXW25" s="189"/>
      <c r="AXX25" s="189"/>
      <c r="AXY25" s="189"/>
      <c r="AXZ25" s="189"/>
      <c r="AYA25" s="189"/>
      <c r="AYB25" s="189"/>
      <c r="AYC25" s="189"/>
      <c r="AYD25" s="189"/>
      <c r="AYE25" s="189"/>
      <c r="AYF25" s="189"/>
      <c r="AYG25" s="189"/>
      <c r="AYH25" s="189"/>
      <c r="AYI25" s="189"/>
      <c r="AYJ25" s="189"/>
      <c r="AYK25" s="189"/>
      <c r="AYL25" s="189"/>
      <c r="AYM25" s="189"/>
      <c r="AYN25" s="189"/>
      <c r="AYO25" s="189"/>
      <c r="AYP25" s="189"/>
      <c r="AYQ25" s="189"/>
      <c r="AYR25" s="189"/>
      <c r="AYS25" s="189"/>
      <c r="AYT25" s="189"/>
      <c r="AYU25" s="189"/>
      <c r="AYV25" s="189"/>
      <c r="AYW25" s="189"/>
      <c r="AYX25" s="189"/>
      <c r="AYY25" s="189"/>
      <c r="AYZ25" s="189"/>
      <c r="AZA25" s="189"/>
      <c r="AZB25" s="189"/>
      <c r="AZC25" s="189"/>
      <c r="AZD25" s="189"/>
      <c r="AZE25" s="189"/>
      <c r="AZF25" s="189"/>
      <c r="AZG25" s="189"/>
      <c r="AZH25" s="189"/>
      <c r="AZI25" s="189"/>
      <c r="AZJ25" s="189"/>
      <c r="AZK25" s="189"/>
      <c r="AZL25" s="189"/>
      <c r="AZM25" s="189"/>
      <c r="AZN25" s="189"/>
      <c r="AZO25" s="189"/>
      <c r="AZP25" s="189"/>
      <c r="AZQ25" s="189"/>
      <c r="AZR25" s="189"/>
      <c r="AZS25" s="189"/>
      <c r="AZT25" s="189"/>
      <c r="AZU25" s="189"/>
      <c r="AZV25" s="189"/>
      <c r="AZW25" s="189"/>
      <c r="AZX25" s="189"/>
      <c r="AZY25" s="189"/>
      <c r="AZZ25" s="189"/>
      <c r="BAA25" s="189"/>
      <c r="BAB25" s="189"/>
      <c r="BAC25" s="189"/>
      <c r="BAD25" s="189"/>
      <c r="BAE25" s="189"/>
      <c r="BAF25" s="189"/>
      <c r="BAG25" s="189"/>
      <c r="BAH25" s="189"/>
      <c r="BAI25" s="189"/>
      <c r="BAJ25" s="189"/>
      <c r="BAK25" s="189"/>
      <c r="BAL25" s="189"/>
      <c r="BAM25" s="189"/>
      <c r="BAN25" s="189"/>
      <c r="BAO25" s="189"/>
      <c r="BAP25" s="189"/>
      <c r="BAQ25" s="189"/>
      <c r="BAR25" s="189"/>
      <c r="BAS25" s="189"/>
      <c r="BAT25" s="189"/>
      <c r="BAU25" s="189"/>
      <c r="BAV25" s="189"/>
      <c r="BAW25" s="189"/>
      <c r="BAX25" s="189"/>
      <c r="BAY25" s="189"/>
      <c r="BAZ25" s="189"/>
      <c r="BBA25" s="189"/>
      <c r="BBB25" s="189"/>
      <c r="BBC25" s="189"/>
      <c r="BBD25" s="189"/>
      <c r="BBE25" s="189"/>
      <c r="BBF25" s="189"/>
      <c r="BBG25" s="189"/>
      <c r="BBH25" s="189"/>
      <c r="BBI25" s="189"/>
      <c r="BBJ25" s="189"/>
      <c r="BBK25" s="189"/>
      <c r="BBL25" s="189"/>
      <c r="BBM25" s="189"/>
      <c r="BBN25" s="189"/>
      <c r="BBO25" s="189"/>
      <c r="BBP25" s="189"/>
      <c r="BBQ25" s="189"/>
      <c r="BBR25" s="189"/>
      <c r="BBS25" s="189"/>
      <c r="BBT25" s="189"/>
      <c r="BBU25" s="189"/>
      <c r="BBV25" s="189"/>
      <c r="BBW25" s="189"/>
      <c r="BBX25" s="189"/>
      <c r="BBY25" s="189"/>
      <c r="BBZ25" s="189"/>
      <c r="BCA25" s="189"/>
      <c r="BCB25" s="189"/>
      <c r="BCC25" s="189"/>
      <c r="BCD25" s="189"/>
      <c r="BCE25" s="189"/>
      <c r="BCF25" s="189"/>
      <c r="BCG25" s="189"/>
      <c r="BCH25" s="189"/>
      <c r="BCI25" s="189"/>
      <c r="BCJ25" s="189"/>
      <c r="BCK25" s="189"/>
      <c r="BCL25" s="189"/>
      <c r="BCM25" s="189"/>
      <c r="BCN25" s="189"/>
      <c r="BCO25" s="189"/>
      <c r="BCP25" s="189"/>
      <c r="BCQ25" s="189"/>
      <c r="BCR25" s="189"/>
      <c r="BCS25" s="189"/>
      <c r="BCT25" s="189"/>
      <c r="BCU25" s="189"/>
      <c r="BCV25" s="189"/>
      <c r="BCW25" s="189"/>
      <c r="BCX25" s="189"/>
      <c r="BCY25" s="189"/>
      <c r="BCZ25" s="189"/>
      <c r="BDA25" s="189"/>
      <c r="BDB25" s="189"/>
      <c r="BDC25" s="189"/>
      <c r="BDD25" s="189"/>
      <c r="BDE25" s="189"/>
      <c r="BDF25" s="189"/>
      <c r="BDG25" s="189"/>
      <c r="BDH25" s="189"/>
      <c r="BDI25" s="189"/>
      <c r="BDJ25" s="189"/>
      <c r="BDK25" s="189"/>
      <c r="BDL25" s="189"/>
      <c r="BDM25" s="189"/>
      <c r="BDN25" s="189"/>
      <c r="BDO25" s="189"/>
      <c r="BDP25" s="189"/>
      <c r="BDQ25" s="189"/>
      <c r="BDR25" s="189"/>
      <c r="BDS25" s="189"/>
      <c r="BDT25" s="189"/>
      <c r="BDU25" s="189"/>
      <c r="BDV25" s="189"/>
      <c r="BDW25" s="189"/>
      <c r="BDX25" s="189"/>
      <c r="BDY25" s="189"/>
      <c r="BDZ25" s="189"/>
      <c r="BEA25" s="189"/>
      <c r="BEB25" s="189"/>
      <c r="BEC25" s="189"/>
      <c r="BED25" s="189"/>
      <c r="BEE25" s="189"/>
      <c r="BEF25" s="189"/>
      <c r="BEG25" s="189"/>
      <c r="BEH25" s="189"/>
      <c r="BEI25" s="189"/>
      <c r="BEJ25" s="189"/>
      <c r="BEK25" s="189"/>
      <c r="BEL25" s="189"/>
      <c r="BEM25" s="189"/>
      <c r="BEN25" s="189"/>
      <c r="BEO25" s="189"/>
      <c r="BEP25" s="189"/>
      <c r="BEQ25" s="189"/>
      <c r="BER25" s="189"/>
      <c r="BES25" s="189"/>
      <c r="BET25" s="189"/>
      <c r="BEU25" s="189"/>
      <c r="BEV25" s="189"/>
      <c r="BEW25" s="189"/>
      <c r="BEX25" s="189"/>
      <c r="BEY25" s="189"/>
      <c r="BEZ25" s="189"/>
      <c r="BFA25" s="189"/>
      <c r="BFB25" s="189"/>
      <c r="BFC25" s="189"/>
      <c r="BFD25" s="189"/>
      <c r="BFE25" s="189"/>
      <c r="BFF25" s="189"/>
      <c r="BFG25" s="189"/>
      <c r="BFH25" s="189"/>
      <c r="BFI25" s="189"/>
      <c r="BFJ25" s="189"/>
      <c r="BFK25" s="189"/>
      <c r="BFL25" s="189"/>
      <c r="BFM25" s="189"/>
      <c r="BFN25" s="189"/>
      <c r="BFO25" s="189"/>
      <c r="BFP25" s="189"/>
      <c r="BFQ25" s="189"/>
      <c r="BFR25" s="189"/>
      <c r="BFS25" s="189"/>
      <c r="BFT25" s="189"/>
      <c r="BFU25" s="189"/>
      <c r="BFV25" s="189"/>
      <c r="BFW25" s="189"/>
      <c r="BFX25" s="189"/>
      <c r="BFY25" s="189"/>
      <c r="BFZ25" s="189"/>
      <c r="BGA25" s="189"/>
      <c r="BGB25" s="189"/>
      <c r="BGC25" s="189"/>
      <c r="BGD25" s="189"/>
      <c r="BGE25" s="189"/>
      <c r="BGF25" s="189"/>
      <c r="BGG25" s="189"/>
      <c r="BGH25" s="189"/>
      <c r="BGI25" s="189"/>
      <c r="BGJ25" s="189"/>
      <c r="BGK25" s="189"/>
      <c r="BGL25" s="189"/>
      <c r="BGM25" s="189"/>
      <c r="BGN25" s="189"/>
      <c r="BGO25" s="189"/>
      <c r="BGP25" s="189"/>
      <c r="BGQ25" s="189"/>
      <c r="BGR25" s="189"/>
      <c r="BGS25" s="189"/>
      <c r="BGT25" s="189"/>
      <c r="BGU25" s="189"/>
      <c r="BGV25" s="189"/>
      <c r="BGW25" s="189"/>
      <c r="BGX25" s="189"/>
      <c r="BGY25" s="189"/>
      <c r="BGZ25" s="189"/>
      <c r="BHA25" s="189"/>
      <c r="BHB25" s="189"/>
      <c r="BHC25" s="189"/>
      <c r="BHD25" s="189"/>
      <c r="BHE25" s="189"/>
      <c r="BHF25" s="189"/>
      <c r="BHG25" s="189"/>
      <c r="BHH25" s="189"/>
      <c r="BHI25" s="189"/>
      <c r="BHJ25" s="189"/>
      <c r="BHK25" s="189"/>
      <c r="BHL25" s="189"/>
      <c r="BHM25" s="189"/>
      <c r="BHN25" s="189"/>
      <c r="BHO25" s="189"/>
      <c r="BHP25" s="189"/>
      <c r="BHQ25" s="189"/>
      <c r="BHR25" s="189"/>
      <c r="BHS25" s="189"/>
      <c r="BHT25" s="189"/>
      <c r="BHU25" s="189"/>
      <c r="BHV25" s="189"/>
      <c r="BHW25" s="189"/>
      <c r="BHX25" s="189"/>
      <c r="BHY25" s="189"/>
      <c r="BHZ25" s="189"/>
      <c r="BIA25" s="189"/>
      <c r="BIB25" s="189"/>
      <c r="BIC25" s="189"/>
      <c r="BID25" s="189"/>
      <c r="BIE25" s="189"/>
      <c r="BIF25" s="189"/>
      <c r="BIG25" s="189"/>
      <c r="BIH25" s="189"/>
      <c r="BII25" s="189"/>
      <c r="BIJ25" s="189"/>
      <c r="BIK25" s="189"/>
      <c r="BIL25" s="189"/>
      <c r="BIM25" s="189"/>
      <c r="BIN25" s="189"/>
      <c r="BIO25" s="189"/>
      <c r="BIP25" s="189"/>
      <c r="BIQ25" s="189"/>
      <c r="BIR25" s="189"/>
      <c r="BIS25" s="189"/>
      <c r="BIT25" s="189"/>
      <c r="BIU25" s="189"/>
      <c r="BIV25" s="189"/>
      <c r="BIW25" s="189"/>
      <c r="BIX25" s="189"/>
      <c r="BIY25" s="189"/>
      <c r="BIZ25" s="189"/>
      <c r="BJA25" s="189"/>
      <c r="BJB25" s="189"/>
      <c r="BJC25" s="189"/>
      <c r="BJD25" s="189"/>
      <c r="BJE25" s="189"/>
      <c r="BJF25" s="189"/>
      <c r="BJG25" s="189"/>
      <c r="BJH25" s="189"/>
      <c r="BJI25" s="189"/>
      <c r="BJJ25" s="189"/>
      <c r="BJK25" s="189"/>
      <c r="BJL25" s="189"/>
      <c r="BJM25" s="189"/>
      <c r="BJN25" s="189"/>
      <c r="BJO25" s="189"/>
      <c r="BJP25" s="189"/>
      <c r="BJQ25" s="189"/>
      <c r="BJR25" s="189"/>
      <c r="BJS25" s="189"/>
      <c r="BJT25" s="189"/>
      <c r="BJU25" s="189"/>
      <c r="BJV25" s="189"/>
      <c r="BJW25" s="189"/>
      <c r="BJX25" s="189"/>
      <c r="BJY25" s="189"/>
      <c r="BJZ25" s="189"/>
      <c r="BKA25" s="189"/>
      <c r="BKB25" s="189"/>
      <c r="BKC25" s="189"/>
      <c r="BKD25" s="189"/>
      <c r="BKE25" s="189"/>
      <c r="BKF25" s="189"/>
      <c r="BKG25" s="189"/>
      <c r="BKH25" s="189"/>
      <c r="BKI25" s="189"/>
      <c r="BKJ25" s="189"/>
      <c r="BKK25" s="189"/>
      <c r="BKL25" s="189"/>
      <c r="BKM25" s="189"/>
      <c r="BKN25" s="189"/>
      <c r="BKO25" s="189"/>
      <c r="BKP25" s="189"/>
      <c r="BKQ25" s="189"/>
      <c r="BKR25" s="189"/>
      <c r="BKS25" s="189"/>
      <c r="BKT25" s="189"/>
      <c r="BKU25" s="189"/>
      <c r="BKV25" s="189"/>
      <c r="BKW25" s="189"/>
      <c r="BKX25" s="189"/>
      <c r="BKY25" s="189"/>
      <c r="BKZ25" s="189"/>
      <c r="BLA25" s="189"/>
      <c r="BLB25" s="189"/>
      <c r="BLC25" s="189"/>
      <c r="BLD25" s="189"/>
      <c r="BLE25" s="189"/>
      <c r="BLF25" s="189"/>
      <c r="BLG25" s="189"/>
      <c r="BLH25" s="189"/>
      <c r="BLI25" s="189"/>
      <c r="BLJ25" s="189"/>
      <c r="BLK25" s="189"/>
      <c r="BLL25" s="189"/>
      <c r="BLM25" s="189"/>
      <c r="BLN25" s="189"/>
      <c r="BLO25" s="189"/>
      <c r="BLP25" s="189"/>
      <c r="BLQ25" s="189"/>
      <c r="BLR25" s="189"/>
      <c r="BLS25" s="189"/>
      <c r="BLT25" s="189"/>
      <c r="BLU25" s="189"/>
      <c r="BLV25" s="189"/>
      <c r="BLW25" s="189"/>
      <c r="BLX25" s="189"/>
      <c r="BLY25" s="189"/>
      <c r="BLZ25" s="189"/>
      <c r="BMA25" s="189"/>
      <c r="BMB25" s="189"/>
      <c r="BMC25" s="189"/>
      <c r="BMD25" s="189"/>
      <c r="BME25" s="189"/>
      <c r="BMF25" s="189"/>
      <c r="BMG25" s="189"/>
      <c r="BMH25" s="189"/>
      <c r="BMI25" s="189"/>
      <c r="BMJ25" s="189"/>
      <c r="BMK25" s="189"/>
      <c r="BML25" s="189"/>
      <c r="BMM25" s="189"/>
      <c r="BMN25" s="189"/>
      <c r="BMO25" s="189"/>
      <c r="BMP25" s="189"/>
      <c r="BMQ25" s="189"/>
      <c r="BMR25" s="189"/>
      <c r="BMS25" s="189"/>
      <c r="BMT25" s="189"/>
      <c r="BMU25" s="189"/>
      <c r="BMV25" s="189"/>
      <c r="BMW25" s="189"/>
      <c r="BMX25" s="189"/>
      <c r="BMY25" s="189"/>
      <c r="BMZ25" s="189"/>
      <c r="BNA25" s="189"/>
      <c r="BNB25" s="189"/>
      <c r="BNC25" s="189"/>
      <c r="BND25" s="189"/>
      <c r="BNE25" s="189"/>
      <c r="BNF25" s="189"/>
      <c r="BNG25" s="189"/>
      <c r="BNH25" s="189"/>
      <c r="BNI25" s="189"/>
      <c r="BNJ25" s="189"/>
      <c r="BNK25" s="189"/>
      <c r="BNL25" s="189"/>
      <c r="BNM25" s="189"/>
      <c r="BNN25" s="189"/>
      <c r="BNO25" s="189"/>
      <c r="BNP25" s="189"/>
      <c r="BNQ25" s="189"/>
      <c r="BNR25" s="189"/>
      <c r="BNS25" s="189"/>
      <c r="BNT25" s="189"/>
      <c r="BNU25" s="189"/>
      <c r="BNV25" s="189"/>
      <c r="BNW25" s="189"/>
      <c r="BNX25" s="189"/>
      <c r="BNY25" s="189"/>
      <c r="BNZ25" s="189"/>
      <c r="BOA25" s="189"/>
      <c r="BOB25" s="189"/>
      <c r="BOC25" s="189"/>
      <c r="BOD25" s="189"/>
      <c r="BOE25" s="189"/>
      <c r="BOF25" s="189"/>
      <c r="BOG25" s="189"/>
      <c r="BOH25" s="189"/>
      <c r="BOI25" s="189"/>
      <c r="BOJ25" s="189"/>
      <c r="BOK25" s="189"/>
      <c r="BOL25" s="189"/>
      <c r="BOM25" s="189"/>
      <c r="BON25" s="189"/>
      <c r="BOO25" s="189"/>
      <c r="BOP25" s="189"/>
      <c r="BOQ25" s="189"/>
      <c r="BOR25" s="189"/>
      <c r="BOS25" s="189"/>
      <c r="BOT25" s="189"/>
      <c r="BOU25" s="189"/>
      <c r="BOV25" s="189"/>
      <c r="BOW25" s="189"/>
      <c r="BOX25" s="189"/>
      <c r="BOY25" s="189"/>
      <c r="BOZ25" s="189"/>
      <c r="BPA25" s="189"/>
      <c r="BPB25" s="189"/>
      <c r="BPC25" s="189"/>
      <c r="BPD25" s="189"/>
      <c r="BPE25" s="189"/>
      <c r="BPF25" s="189"/>
      <c r="BPG25" s="189"/>
      <c r="BPH25" s="189"/>
      <c r="BPI25" s="189"/>
      <c r="BPJ25" s="189"/>
      <c r="BPK25" s="189"/>
      <c r="BPL25" s="189"/>
      <c r="BPM25" s="189"/>
      <c r="BPN25" s="189"/>
      <c r="BPO25" s="189"/>
      <c r="BPP25" s="189"/>
      <c r="BPQ25" s="189"/>
      <c r="BPR25" s="189"/>
      <c r="BPS25" s="189"/>
      <c r="BPT25" s="189"/>
      <c r="BPU25" s="189"/>
      <c r="BPV25" s="189"/>
      <c r="BPW25" s="189"/>
      <c r="BPX25" s="189"/>
      <c r="BPY25" s="189"/>
      <c r="BPZ25" s="189"/>
      <c r="BQA25" s="189"/>
      <c r="BQB25" s="189"/>
      <c r="BQC25" s="189"/>
      <c r="BQD25" s="189"/>
      <c r="BQE25" s="189"/>
      <c r="BQF25" s="189"/>
      <c r="BQG25" s="189"/>
      <c r="BQH25" s="189"/>
      <c r="BQI25" s="189"/>
      <c r="BQJ25" s="189"/>
      <c r="BQK25" s="189"/>
      <c r="BQL25" s="189"/>
      <c r="BQM25" s="189"/>
      <c r="BQN25" s="189"/>
      <c r="BQO25" s="189"/>
      <c r="BQP25" s="189"/>
      <c r="BQQ25" s="189"/>
      <c r="BQR25" s="189"/>
      <c r="BQS25" s="189"/>
      <c r="BQT25" s="189"/>
      <c r="BQU25" s="189"/>
      <c r="BQV25" s="189"/>
      <c r="BQW25" s="189"/>
      <c r="BQX25" s="189"/>
      <c r="BQY25" s="189"/>
      <c r="BQZ25" s="189"/>
      <c r="BRA25" s="189"/>
      <c r="BRB25" s="189"/>
      <c r="BRC25" s="189"/>
      <c r="BRD25" s="189"/>
      <c r="BRE25" s="189"/>
      <c r="BRF25" s="189"/>
      <c r="BRG25" s="189"/>
      <c r="BRH25" s="189"/>
      <c r="BRI25" s="189"/>
      <c r="BRJ25" s="189"/>
      <c r="BRK25" s="189"/>
      <c r="BRL25" s="189"/>
      <c r="BRM25" s="189"/>
      <c r="BRN25" s="189"/>
      <c r="BRO25" s="189"/>
      <c r="BRP25" s="189"/>
      <c r="BRQ25" s="189"/>
      <c r="BRR25" s="189"/>
      <c r="BRS25" s="189"/>
      <c r="BRT25" s="189"/>
      <c r="BRU25" s="189"/>
      <c r="BRV25" s="189"/>
      <c r="BRW25" s="189"/>
      <c r="BRX25" s="189"/>
      <c r="BRY25" s="189"/>
      <c r="BRZ25" s="189"/>
      <c r="BSA25" s="189"/>
      <c r="BSB25" s="189"/>
      <c r="BSC25" s="189"/>
      <c r="BSD25" s="189"/>
      <c r="BSE25" s="189"/>
      <c r="BSF25" s="189"/>
      <c r="BSG25" s="189"/>
      <c r="BSH25" s="189"/>
      <c r="BSI25" s="189"/>
      <c r="BSJ25" s="189"/>
      <c r="BSK25" s="189"/>
      <c r="BSL25" s="189"/>
      <c r="BSM25" s="189"/>
      <c r="BSN25" s="189"/>
      <c r="BSO25" s="189"/>
      <c r="BSP25" s="189"/>
      <c r="BSQ25" s="189"/>
      <c r="BSR25" s="189"/>
      <c r="BSS25" s="189"/>
      <c r="BST25" s="189"/>
      <c r="BSU25" s="189"/>
      <c r="BSV25" s="189"/>
      <c r="BSW25" s="189"/>
      <c r="BSX25" s="189"/>
      <c r="BSY25" s="189"/>
      <c r="BSZ25" s="189"/>
      <c r="BTA25" s="189"/>
      <c r="BTB25" s="189"/>
      <c r="BTC25" s="189"/>
      <c r="BTD25" s="189"/>
      <c r="BTE25" s="189"/>
      <c r="BTF25" s="189"/>
      <c r="BTG25" s="189"/>
      <c r="BTH25" s="189"/>
      <c r="BTI25" s="189"/>
      <c r="BTJ25" s="189"/>
      <c r="BTK25" s="189"/>
      <c r="BTL25" s="189"/>
      <c r="BTM25" s="189"/>
      <c r="BTN25" s="189"/>
      <c r="BTO25" s="189"/>
      <c r="BTP25" s="189"/>
      <c r="BTQ25" s="189"/>
      <c r="BTR25" s="189"/>
      <c r="BTS25" s="189"/>
      <c r="BTT25" s="189"/>
      <c r="BTU25" s="189"/>
      <c r="BTV25" s="189"/>
      <c r="BTW25" s="189"/>
      <c r="BTX25" s="189"/>
      <c r="BTY25" s="189"/>
      <c r="BTZ25" s="189"/>
      <c r="BUA25" s="189"/>
      <c r="BUB25" s="189"/>
      <c r="BUC25" s="189"/>
      <c r="BUD25" s="189"/>
      <c r="BUE25" s="189"/>
      <c r="BUF25" s="189"/>
      <c r="BUG25" s="189"/>
      <c r="BUH25" s="189"/>
      <c r="BUI25" s="189"/>
      <c r="BUJ25" s="189"/>
      <c r="BUK25" s="189"/>
      <c r="BUL25" s="189"/>
      <c r="BUM25" s="189"/>
      <c r="BUN25" s="189"/>
      <c r="BUO25" s="189"/>
      <c r="BUP25" s="189"/>
      <c r="BUQ25" s="189"/>
      <c r="BUR25" s="189"/>
      <c r="BUS25" s="189"/>
      <c r="BUT25" s="189"/>
      <c r="BUU25" s="189"/>
      <c r="BUV25" s="189"/>
      <c r="BUW25" s="189"/>
      <c r="BUX25" s="189"/>
      <c r="BUY25" s="189"/>
      <c r="BUZ25" s="189"/>
      <c r="BVA25" s="189"/>
      <c r="BVB25" s="189"/>
      <c r="BVC25" s="189"/>
      <c r="BVD25" s="189"/>
      <c r="BVE25" s="189"/>
      <c r="BVF25" s="189"/>
      <c r="BVG25" s="189"/>
      <c r="BVH25" s="189"/>
      <c r="BVI25" s="189"/>
      <c r="BVJ25" s="189"/>
      <c r="BVK25" s="189"/>
      <c r="BVL25" s="189"/>
      <c r="BVM25" s="189"/>
      <c r="BVN25" s="189"/>
      <c r="BVO25" s="189"/>
      <c r="BVP25" s="189"/>
      <c r="BVQ25" s="189"/>
      <c r="BVR25" s="189"/>
      <c r="BVS25" s="189"/>
      <c r="BVT25" s="189"/>
      <c r="BVU25" s="189"/>
      <c r="BVV25" s="189"/>
      <c r="BVW25" s="189"/>
      <c r="BVX25" s="189"/>
      <c r="BVY25" s="189"/>
      <c r="BVZ25" s="189"/>
      <c r="BWA25" s="189"/>
      <c r="BWB25" s="189"/>
      <c r="BWC25" s="189"/>
      <c r="BWD25" s="189"/>
      <c r="BWE25" s="189"/>
      <c r="BWF25" s="189"/>
      <c r="BWG25" s="189"/>
      <c r="BWH25" s="189"/>
      <c r="BWI25" s="189"/>
      <c r="BWJ25" s="189"/>
      <c r="BWK25" s="189"/>
      <c r="BWL25" s="189"/>
      <c r="BWM25" s="189"/>
      <c r="BWN25" s="189"/>
      <c r="BWO25" s="189"/>
      <c r="BWP25" s="189"/>
      <c r="BWQ25" s="189"/>
      <c r="BWR25" s="189"/>
      <c r="BWS25" s="189"/>
      <c r="BWT25" s="189"/>
      <c r="BWU25" s="189"/>
      <c r="BWV25" s="189"/>
      <c r="BWW25" s="189"/>
      <c r="BWX25" s="189"/>
      <c r="BWY25" s="189"/>
      <c r="BWZ25" s="189"/>
      <c r="BXA25" s="189"/>
      <c r="BXB25" s="189"/>
      <c r="BXC25" s="189"/>
      <c r="BXD25" s="189"/>
      <c r="BXE25" s="189"/>
      <c r="BXF25" s="189"/>
      <c r="BXG25" s="189"/>
      <c r="BXH25" s="189"/>
      <c r="BXI25" s="189"/>
      <c r="BXJ25" s="189"/>
      <c r="BXK25" s="189"/>
      <c r="BXL25" s="189"/>
      <c r="BXM25" s="189"/>
      <c r="BXN25" s="189"/>
      <c r="BXO25" s="189"/>
      <c r="BXP25" s="189"/>
      <c r="BXQ25" s="189"/>
      <c r="BXR25" s="189"/>
      <c r="BXS25" s="189"/>
      <c r="BXT25" s="189"/>
      <c r="BXU25" s="189"/>
      <c r="BXV25" s="189"/>
      <c r="BXW25" s="189"/>
      <c r="BXX25" s="189"/>
      <c r="BXY25" s="189"/>
      <c r="BXZ25" s="189"/>
      <c r="BYA25" s="189"/>
      <c r="BYB25" s="189"/>
      <c r="BYC25" s="189"/>
      <c r="BYD25" s="189"/>
      <c r="BYE25" s="189"/>
      <c r="BYF25" s="189"/>
      <c r="BYG25" s="189"/>
      <c r="BYH25" s="189"/>
      <c r="BYI25" s="189"/>
      <c r="BYJ25" s="189"/>
      <c r="BYK25" s="189"/>
      <c r="BYL25" s="189"/>
      <c r="BYM25" s="189"/>
      <c r="BYN25" s="189"/>
      <c r="BYO25" s="189"/>
      <c r="BYP25" s="189"/>
      <c r="BYQ25" s="189"/>
      <c r="BYR25" s="189"/>
      <c r="BYS25" s="189"/>
      <c r="BYT25" s="189"/>
      <c r="BYU25" s="189"/>
      <c r="BYV25" s="189"/>
      <c r="BYW25" s="189"/>
      <c r="BYX25" s="189"/>
      <c r="BYY25" s="189"/>
      <c r="BYZ25" s="189"/>
      <c r="BZA25" s="189"/>
      <c r="BZB25" s="189"/>
      <c r="BZC25" s="189"/>
      <c r="BZD25" s="189"/>
      <c r="BZE25" s="189"/>
      <c r="BZF25" s="189"/>
      <c r="BZG25" s="189"/>
      <c r="BZH25" s="189"/>
      <c r="BZI25" s="189"/>
      <c r="BZJ25" s="189"/>
      <c r="BZK25" s="189"/>
      <c r="BZL25" s="189"/>
      <c r="BZM25" s="189"/>
      <c r="BZN25" s="189"/>
      <c r="BZO25" s="189"/>
      <c r="BZP25" s="189"/>
      <c r="BZQ25" s="189"/>
      <c r="BZR25" s="189"/>
      <c r="BZS25" s="189"/>
      <c r="BZT25" s="189"/>
      <c r="BZU25" s="189"/>
      <c r="BZV25" s="189"/>
      <c r="BZW25" s="189"/>
      <c r="BZX25" s="189"/>
      <c r="BZY25" s="189"/>
      <c r="BZZ25" s="189"/>
      <c r="CAA25" s="189"/>
      <c r="CAB25" s="189"/>
      <c r="CAC25" s="189"/>
      <c r="CAD25" s="189"/>
      <c r="CAE25" s="189"/>
      <c r="CAF25" s="189"/>
      <c r="CAG25" s="189"/>
      <c r="CAH25" s="189"/>
      <c r="CAI25" s="189"/>
      <c r="CAJ25" s="189"/>
      <c r="CAK25" s="189"/>
      <c r="CAL25" s="189"/>
      <c r="CAM25" s="189"/>
      <c r="CAN25" s="189"/>
      <c r="CAO25" s="189"/>
      <c r="CAP25" s="189"/>
      <c r="CAQ25" s="189"/>
      <c r="CAR25" s="189"/>
      <c r="CAS25" s="189"/>
      <c r="CAT25" s="189"/>
      <c r="CAU25" s="189"/>
      <c r="CAV25" s="189"/>
      <c r="CAW25" s="189"/>
      <c r="CAX25" s="189"/>
      <c r="CAY25" s="189"/>
      <c r="CAZ25" s="189"/>
      <c r="CBA25" s="189"/>
      <c r="CBB25" s="189"/>
      <c r="CBC25" s="189"/>
      <c r="CBD25" s="189"/>
      <c r="CBE25" s="189"/>
      <c r="CBF25" s="189"/>
      <c r="CBG25" s="189"/>
      <c r="CBH25" s="189"/>
      <c r="CBI25" s="189"/>
      <c r="CBJ25" s="189"/>
      <c r="CBK25" s="189"/>
      <c r="CBL25" s="189"/>
      <c r="CBM25" s="189"/>
      <c r="CBN25" s="189"/>
      <c r="CBO25" s="189"/>
      <c r="CBP25" s="189"/>
      <c r="CBQ25" s="189"/>
      <c r="CBR25" s="189"/>
      <c r="CBS25" s="189"/>
      <c r="CBT25" s="189"/>
      <c r="CBU25" s="189"/>
      <c r="CBV25" s="189"/>
      <c r="CBW25" s="189"/>
      <c r="CBX25" s="189"/>
      <c r="CBY25" s="189"/>
      <c r="CBZ25" s="189"/>
      <c r="CCA25" s="189"/>
      <c r="CCB25" s="189"/>
      <c r="CCC25" s="189"/>
      <c r="CCD25" s="189"/>
      <c r="CCE25" s="189"/>
      <c r="CCF25" s="189"/>
      <c r="CCG25" s="189"/>
      <c r="CCH25" s="189"/>
      <c r="CCI25" s="189"/>
      <c r="CCJ25" s="189"/>
      <c r="CCK25" s="189"/>
      <c r="CCL25" s="189"/>
      <c r="CCM25" s="189"/>
      <c r="CCN25" s="189"/>
      <c r="CCO25" s="189"/>
      <c r="CCP25" s="189"/>
      <c r="CCQ25" s="189"/>
      <c r="CCR25" s="189"/>
      <c r="CCS25" s="189"/>
      <c r="CCT25" s="189"/>
      <c r="CCU25" s="189"/>
      <c r="CCV25" s="189"/>
      <c r="CCW25" s="189"/>
      <c r="CCX25" s="189"/>
      <c r="CCY25" s="189"/>
      <c r="CCZ25" s="189"/>
      <c r="CDA25" s="189"/>
      <c r="CDB25" s="189"/>
      <c r="CDC25" s="189"/>
      <c r="CDD25" s="189"/>
      <c r="CDE25" s="189"/>
      <c r="CDF25" s="189"/>
      <c r="CDG25" s="189"/>
      <c r="CDH25" s="189"/>
      <c r="CDI25" s="189"/>
      <c r="CDJ25" s="189"/>
      <c r="CDK25" s="189"/>
      <c r="CDL25" s="189"/>
      <c r="CDM25" s="189"/>
      <c r="CDN25" s="189"/>
      <c r="CDO25" s="189"/>
      <c r="CDP25" s="189"/>
      <c r="CDQ25" s="189"/>
      <c r="CDR25" s="189"/>
      <c r="CDS25" s="189"/>
      <c r="CDT25" s="189"/>
      <c r="CDU25" s="189"/>
      <c r="CDV25" s="189"/>
      <c r="CDW25" s="189"/>
      <c r="CDX25" s="189"/>
      <c r="CDY25" s="189"/>
      <c r="CDZ25" s="189"/>
      <c r="CEA25" s="189"/>
      <c r="CEB25" s="189"/>
      <c r="CEC25" s="189"/>
      <c r="CED25" s="189"/>
      <c r="CEE25" s="189"/>
      <c r="CEF25" s="189"/>
      <c r="CEG25" s="189"/>
      <c r="CEH25" s="189"/>
      <c r="CEI25" s="189"/>
      <c r="CEJ25" s="189"/>
      <c r="CEK25" s="189"/>
      <c r="CEL25" s="189"/>
      <c r="CEM25" s="189"/>
      <c r="CEN25" s="189"/>
      <c r="CEO25" s="189"/>
      <c r="CEP25" s="189"/>
      <c r="CEQ25" s="189"/>
      <c r="CER25" s="189"/>
      <c r="CES25" s="189"/>
      <c r="CET25" s="189"/>
      <c r="CEU25" s="189"/>
      <c r="CEV25" s="189"/>
      <c r="CEW25" s="189"/>
      <c r="CEX25" s="189"/>
      <c r="CEY25" s="189"/>
      <c r="CEZ25" s="189"/>
      <c r="CFA25" s="189"/>
      <c r="CFB25" s="189"/>
      <c r="CFC25" s="189"/>
      <c r="CFD25" s="189"/>
      <c r="CFE25" s="189"/>
      <c r="CFF25" s="189"/>
      <c r="CFG25" s="189"/>
      <c r="CFH25" s="189"/>
      <c r="CFI25" s="189"/>
      <c r="CFJ25" s="189"/>
      <c r="CFK25" s="189"/>
      <c r="CFL25" s="189"/>
      <c r="CFM25" s="189"/>
      <c r="CFN25" s="189"/>
      <c r="CFO25" s="189"/>
      <c r="CFP25" s="189"/>
      <c r="CFQ25" s="189"/>
      <c r="CFR25" s="189"/>
      <c r="CFS25" s="189"/>
      <c r="CFT25" s="189"/>
      <c r="CFU25" s="189"/>
      <c r="CFV25" s="189"/>
      <c r="CFW25" s="189"/>
      <c r="CFX25" s="189"/>
      <c r="CFY25" s="189"/>
      <c r="CFZ25" s="189"/>
      <c r="CGA25" s="189"/>
      <c r="CGB25" s="189"/>
      <c r="CGC25" s="189"/>
      <c r="CGD25" s="189"/>
      <c r="CGE25" s="189"/>
      <c r="CGF25" s="189"/>
      <c r="CGG25" s="189"/>
      <c r="CGH25" s="189"/>
      <c r="CGI25" s="189"/>
      <c r="CGJ25" s="189"/>
      <c r="CGK25" s="189"/>
      <c r="CGL25" s="189"/>
      <c r="CGM25" s="189"/>
      <c r="CGN25" s="189"/>
      <c r="CGO25" s="189"/>
      <c r="CGP25" s="189"/>
      <c r="CGQ25" s="189"/>
      <c r="CGR25" s="189"/>
      <c r="CGS25" s="189"/>
      <c r="CGT25" s="189"/>
      <c r="CGU25" s="189"/>
      <c r="CGV25" s="189"/>
      <c r="CGW25" s="189"/>
      <c r="CGX25" s="189"/>
      <c r="CGY25" s="189"/>
      <c r="CGZ25" s="189"/>
      <c r="CHA25" s="189"/>
      <c r="CHB25" s="189"/>
      <c r="CHC25" s="189"/>
      <c r="CHD25" s="189"/>
      <c r="CHE25" s="189"/>
      <c r="CHF25" s="189"/>
      <c r="CHG25" s="189"/>
      <c r="CHH25" s="189"/>
      <c r="CHI25" s="189"/>
      <c r="CHJ25" s="189"/>
      <c r="CHK25" s="189"/>
      <c r="CHL25" s="189"/>
      <c r="CHM25" s="189"/>
      <c r="CHN25" s="189"/>
      <c r="CHO25" s="189"/>
      <c r="CHP25" s="189"/>
      <c r="CHQ25" s="189"/>
      <c r="CHR25" s="189"/>
      <c r="CHS25" s="189"/>
      <c r="CHT25" s="189"/>
      <c r="CHU25" s="189"/>
      <c r="CHV25" s="189"/>
      <c r="CHW25" s="189"/>
      <c r="CHX25" s="189"/>
      <c r="CHY25" s="189"/>
      <c r="CHZ25" s="189"/>
      <c r="CIA25" s="189"/>
      <c r="CIB25" s="189"/>
      <c r="CIC25" s="189"/>
      <c r="CID25" s="189"/>
      <c r="CIE25" s="189"/>
      <c r="CIF25" s="189"/>
      <c r="CIG25" s="189"/>
      <c r="CIH25" s="189"/>
      <c r="CII25" s="189"/>
      <c r="CIJ25" s="189"/>
      <c r="CIK25" s="189"/>
      <c r="CIL25" s="189"/>
      <c r="CIM25" s="189"/>
      <c r="CIN25" s="189"/>
      <c r="CIO25" s="189"/>
      <c r="CIP25" s="189"/>
      <c r="CIQ25" s="189"/>
      <c r="CIR25" s="189"/>
      <c r="CIS25" s="189"/>
      <c r="CIT25" s="189"/>
      <c r="CIU25" s="189"/>
      <c r="CIV25" s="189"/>
      <c r="CIW25" s="189"/>
      <c r="CIX25" s="189"/>
      <c r="CIY25" s="189"/>
      <c r="CIZ25" s="189"/>
      <c r="CJA25" s="189"/>
      <c r="CJB25" s="189"/>
      <c r="CJC25" s="189"/>
      <c r="CJD25" s="189"/>
      <c r="CJE25" s="189"/>
      <c r="CJF25" s="189"/>
      <c r="CJG25" s="189"/>
      <c r="CJH25" s="189"/>
      <c r="CJI25" s="189"/>
      <c r="CJJ25" s="189"/>
      <c r="CJK25" s="189"/>
      <c r="CJL25" s="189"/>
      <c r="CJM25" s="189"/>
      <c r="CJN25" s="189"/>
      <c r="CJO25" s="189"/>
      <c r="CJP25" s="189"/>
      <c r="CJQ25" s="189"/>
      <c r="CJR25" s="189"/>
      <c r="CJS25" s="189"/>
      <c r="CJT25" s="189"/>
      <c r="CJU25" s="189"/>
      <c r="CJV25" s="189"/>
      <c r="CJW25" s="189"/>
      <c r="CJX25" s="189"/>
      <c r="CJY25" s="189"/>
      <c r="CJZ25" s="189"/>
      <c r="CKA25" s="189"/>
      <c r="CKB25" s="189"/>
      <c r="CKC25" s="189"/>
      <c r="CKD25" s="189"/>
      <c r="CKE25" s="189"/>
      <c r="CKF25" s="189"/>
      <c r="CKG25" s="189"/>
      <c r="CKH25" s="189"/>
      <c r="CKI25" s="189"/>
      <c r="CKJ25" s="189"/>
      <c r="CKK25" s="189"/>
      <c r="CKL25" s="189"/>
      <c r="CKM25" s="189"/>
      <c r="CKN25" s="189"/>
      <c r="CKO25" s="189"/>
      <c r="CKP25" s="189"/>
      <c r="CKQ25" s="189"/>
      <c r="CKR25" s="189"/>
      <c r="CKS25" s="189"/>
      <c r="CKT25" s="189"/>
      <c r="CKU25" s="189"/>
      <c r="CKV25" s="189"/>
      <c r="CKW25" s="189"/>
      <c r="CKX25" s="189"/>
      <c r="CKY25" s="189"/>
      <c r="CKZ25" s="189"/>
      <c r="CLA25" s="189"/>
      <c r="CLB25" s="189"/>
      <c r="CLC25" s="189"/>
      <c r="CLD25" s="189"/>
      <c r="CLE25" s="189"/>
      <c r="CLF25" s="189"/>
      <c r="CLG25" s="189"/>
      <c r="CLH25" s="189"/>
      <c r="CLI25" s="189"/>
      <c r="CLJ25" s="189"/>
      <c r="CLK25" s="189"/>
      <c r="CLL25" s="189"/>
      <c r="CLM25" s="189"/>
      <c r="CLN25" s="189"/>
      <c r="CLO25" s="189"/>
      <c r="CLP25" s="189"/>
      <c r="CLQ25" s="189"/>
      <c r="CLR25" s="189"/>
      <c r="CLS25" s="189"/>
      <c r="CLT25" s="189"/>
      <c r="CLU25" s="189"/>
      <c r="CLV25" s="189"/>
      <c r="CLW25" s="189"/>
      <c r="CLX25" s="189"/>
      <c r="CLY25" s="189"/>
      <c r="CLZ25" s="189"/>
      <c r="CMA25" s="189"/>
      <c r="CMB25" s="189"/>
      <c r="CMC25" s="189"/>
      <c r="CMD25" s="189"/>
      <c r="CME25" s="189"/>
      <c r="CMF25" s="189"/>
      <c r="CMG25" s="189"/>
      <c r="CMH25" s="189"/>
      <c r="CMI25" s="189"/>
      <c r="CMJ25" s="189"/>
      <c r="CMK25" s="189"/>
      <c r="CML25" s="189"/>
      <c r="CMM25" s="189"/>
      <c r="CMN25" s="189"/>
      <c r="CMO25" s="189"/>
      <c r="CMP25" s="189"/>
      <c r="CMQ25" s="189"/>
      <c r="CMR25" s="189"/>
      <c r="CMS25" s="189"/>
      <c r="CMT25" s="189"/>
      <c r="CMU25" s="189"/>
      <c r="CMV25" s="189"/>
      <c r="CMW25" s="189"/>
      <c r="CMX25" s="189"/>
      <c r="CMY25" s="189"/>
      <c r="CMZ25" s="189"/>
      <c r="CNA25" s="189"/>
      <c r="CNB25" s="189"/>
      <c r="CNC25" s="189"/>
      <c r="CND25" s="189"/>
      <c r="CNE25" s="189"/>
      <c r="CNF25" s="189"/>
      <c r="CNG25" s="189"/>
      <c r="CNH25" s="189"/>
      <c r="CNI25" s="189"/>
      <c r="CNJ25" s="189"/>
      <c r="CNK25" s="189"/>
      <c r="CNL25" s="189"/>
      <c r="CNM25" s="189"/>
      <c r="CNN25" s="189"/>
      <c r="CNO25" s="189"/>
      <c r="CNP25" s="189"/>
      <c r="CNQ25" s="189"/>
      <c r="CNR25" s="189"/>
      <c r="CNS25" s="189"/>
      <c r="CNT25" s="189"/>
      <c r="CNU25" s="189"/>
      <c r="CNV25" s="189"/>
      <c r="CNW25" s="189"/>
      <c r="CNX25" s="189"/>
      <c r="CNY25" s="189"/>
      <c r="CNZ25" s="189"/>
      <c r="COA25" s="189"/>
      <c r="COB25" s="189"/>
      <c r="COC25" s="189"/>
      <c r="COD25" s="189"/>
      <c r="COE25" s="189"/>
      <c r="COF25" s="189"/>
      <c r="COG25" s="189"/>
      <c r="COH25" s="189"/>
      <c r="COI25" s="189"/>
      <c r="COJ25" s="189"/>
      <c r="COK25" s="189"/>
      <c r="COL25" s="189"/>
      <c r="COM25" s="189"/>
      <c r="CON25" s="189"/>
      <c r="COO25" s="189"/>
      <c r="COP25" s="189"/>
      <c r="COQ25" s="189"/>
      <c r="COR25" s="189"/>
      <c r="COS25" s="189"/>
      <c r="COT25" s="189"/>
      <c r="COU25" s="189"/>
      <c r="COV25" s="189"/>
      <c r="COW25" s="189"/>
      <c r="COX25" s="189"/>
      <c r="COY25" s="189"/>
      <c r="COZ25" s="189"/>
      <c r="CPA25" s="189"/>
      <c r="CPB25" s="189"/>
      <c r="CPC25" s="189"/>
      <c r="CPD25" s="189"/>
      <c r="CPE25" s="189"/>
      <c r="CPF25" s="189"/>
      <c r="CPG25" s="189"/>
      <c r="CPH25" s="189"/>
      <c r="CPI25" s="189"/>
      <c r="CPJ25" s="189"/>
      <c r="CPK25" s="189"/>
      <c r="CPL25" s="189"/>
      <c r="CPM25" s="189"/>
      <c r="CPN25" s="189"/>
      <c r="CPO25" s="189"/>
      <c r="CPP25" s="189"/>
      <c r="CPQ25" s="189"/>
      <c r="CPR25" s="189"/>
      <c r="CPS25" s="189"/>
      <c r="CPT25" s="189"/>
      <c r="CPU25" s="189"/>
      <c r="CPV25" s="189"/>
      <c r="CPW25" s="189"/>
      <c r="CPX25" s="189"/>
      <c r="CPY25" s="189"/>
      <c r="CPZ25" s="189"/>
      <c r="CQA25" s="189"/>
      <c r="CQB25" s="189"/>
      <c r="CQC25" s="189"/>
      <c r="CQD25" s="189"/>
      <c r="CQE25" s="189"/>
      <c r="CQF25" s="189"/>
      <c r="CQG25" s="189"/>
      <c r="CQH25" s="189"/>
      <c r="CQI25" s="189"/>
      <c r="CQJ25" s="189"/>
      <c r="CQK25" s="189"/>
      <c r="CQL25" s="189"/>
      <c r="CQM25" s="189"/>
      <c r="CQN25" s="189"/>
      <c r="CQO25" s="189"/>
      <c r="CQP25" s="189"/>
      <c r="CQQ25" s="189"/>
      <c r="CQR25" s="189"/>
      <c r="CQS25" s="189"/>
      <c r="CQT25" s="189"/>
      <c r="CQU25" s="189"/>
      <c r="CQV25" s="189"/>
      <c r="CQW25" s="189"/>
      <c r="CQX25" s="189"/>
      <c r="CQY25" s="189"/>
      <c r="CQZ25" s="189"/>
      <c r="CRA25" s="189"/>
      <c r="CRB25" s="189"/>
      <c r="CRC25" s="189"/>
      <c r="CRD25" s="189"/>
      <c r="CRE25" s="189"/>
      <c r="CRF25" s="189"/>
      <c r="CRG25" s="189"/>
      <c r="CRH25" s="189"/>
      <c r="CRI25" s="189"/>
      <c r="CRJ25" s="189"/>
      <c r="CRK25" s="189"/>
      <c r="CRL25" s="189"/>
      <c r="CRM25" s="189"/>
      <c r="CRN25" s="189"/>
      <c r="CRO25" s="189"/>
      <c r="CRP25" s="189"/>
      <c r="CRQ25" s="189"/>
      <c r="CRR25" s="189"/>
      <c r="CRS25" s="189"/>
      <c r="CRT25" s="189"/>
      <c r="CRU25" s="189"/>
      <c r="CRV25" s="189"/>
      <c r="CRW25" s="189"/>
      <c r="CRX25" s="189"/>
      <c r="CRY25" s="189"/>
      <c r="CRZ25" s="189"/>
      <c r="CSA25" s="189"/>
      <c r="CSB25" s="189"/>
      <c r="CSC25" s="189"/>
      <c r="CSD25" s="189"/>
      <c r="CSE25" s="189"/>
      <c r="CSF25" s="189"/>
      <c r="CSG25" s="189"/>
      <c r="CSH25" s="189"/>
      <c r="CSI25" s="189"/>
      <c r="CSJ25" s="189"/>
      <c r="CSK25" s="189"/>
      <c r="CSL25" s="189"/>
      <c r="CSM25" s="189"/>
      <c r="CSN25" s="189"/>
      <c r="CSO25" s="189"/>
      <c r="CSP25" s="189"/>
      <c r="CSQ25" s="189"/>
      <c r="CSR25" s="189"/>
      <c r="CSS25" s="189"/>
      <c r="CST25" s="189"/>
      <c r="CSU25" s="189"/>
      <c r="CSV25" s="189"/>
      <c r="CSW25" s="189"/>
      <c r="CSX25" s="189"/>
      <c r="CSY25" s="189"/>
      <c r="CSZ25" s="189"/>
      <c r="CTA25" s="189"/>
      <c r="CTB25" s="189"/>
      <c r="CTC25" s="189"/>
      <c r="CTD25" s="189"/>
      <c r="CTE25" s="189"/>
      <c r="CTF25" s="189"/>
      <c r="CTG25" s="189"/>
      <c r="CTH25" s="189"/>
      <c r="CTI25" s="189"/>
      <c r="CTJ25" s="189"/>
      <c r="CTK25" s="189"/>
      <c r="CTL25" s="189"/>
      <c r="CTM25" s="189"/>
      <c r="CTN25" s="189"/>
      <c r="CTO25" s="189"/>
      <c r="CTP25" s="189"/>
      <c r="CTQ25" s="189"/>
      <c r="CTR25" s="189"/>
      <c r="CTS25" s="189"/>
      <c r="CTT25" s="189"/>
      <c r="CTU25" s="189"/>
      <c r="CTV25" s="189"/>
      <c r="CTW25" s="189"/>
      <c r="CTX25" s="189"/>
      <c r="CTY25" s="189"/>
      <c r="CTZ25" s="189"/>
      <c r="CUA25" s="189"/>
      <c r="CUB25" s="189"/>
      <c r="CUC25" s="189"/>
      <c r="CUD25" s="189"/>
      <c r="CUE25" s="189"/>
      <c r="CUF25" s="189"/>
      <c r="CUG25" s="189"/>
      <c r="CUH25" s="189"/>
      <c r="CUI25" s="189"/>
      <c r="CUJ25" s="189"/>
      <c r="CUK25" s="189"/>
      <c r="CUL25" s="189"/>
      <c r="CUM25" s="189"/>
      <c r="CUN25" s="189"/>
      <c r="CUO25" s="189"/>
      <c r="CUP25" s="189"/>
      <c r="CUQ25" s="189"/>
      <c r="CUR25" s="189"/>
      <c r="CUS25" s="189"/>
      <c r="CUT25" s="189"/>
      <c r="CUU25" s="189"/>
      <c r="CUV25" s="189"/>
      <c r="CUW25" s="189"/>
      <c r="CUX25" s="189"/>
      <c r="CUY25" s="189"/>
      <c r="CUZ25" s="189"/>
      <c r="CVA25" s="189"/>
      <c r="CVB25" s="189"/>
      <c r="CVC25" s="189"/>
      <c r="CVD25" s="189"/>
      <c r="CVE25" s="189"/>
      <c r="CVF25" s="189"/>
      <c r="CVG25" s="189"/>
      <c r="CVH25" s="189"/>
      <c r="CVI25" s="189"/>
      <c r="CVJ25" s="189"/>
      <c r="CVK25" s="189"/>
      <c r="CVL25" s="189"/>
      <c r="CVM25" s="189"/>
      <c r="CVN25" s="189"/>
      <c r="CVO25" s="189"/>
      <c r="CVP25" s="189"/>
      <c r="CVQ25" s="189"/>
      <c r="CVR25" s="189"/>
      <c r="CVS25" s="189"/>
      <c r="CVT25" s="189"/>
      <c r="CVU25" s="189"/>
      <c r="CVV25" s="189"/>
      <c r="CVW25" s="189"/>
      <c r="CVX25" s="189"/>
      <c r="CVY25" s="189"/>
      <c r="CVZ25" s="189"/>
      <c r="CWA25" s="189"/>
      <c r="CWB25" s="189"/>
      <c r="CWC25" s="189"/>
      <c r="CWD25" s="189"/>
      <c r="CWE25" s="189"/>
      <c r="CWF25" s="189"/>
      <c r="CWG25" s="189"/>
      <c r="CWH25" s="189"/>
      <c r="CWI25" s="189"/>
      <c r="CWJ25" s="189"/>
      <c r="CWK25" s="189"/>
      <c r="CWL25" s="189"/>
      <c r="CWM25" s="189"/>
      <c r="CWN25" s="189"/>
      <c r="CWO25" s="189"/>
      <c r="CWP25" s="189"/>
      <c r="CWQ25" s="189"/>
      <c r="CWR25" s="189"/>
      <c r="CWS25" s="189"/>
      <c r="CWT25" s="189"/>
      <c r="CWU25" s="189"/>
      <c r="CWV25" s="189"/>
      <c r="CWW25" s="189"/>
      <c r="CWX25" s="189"/>
      <c r="CWY25" s="189"/>
      <c r="CWZ25" s="189"/>
      <c r="CXA25" s="189"/>
      <c r="CXB25" s="189"/>
      <c r="CXC25" s="189"/>
      <c r="CXD25" s="189"/>
      <c r="CXE25" s="189"/>
      <c r="CXF25" s="189"/>
      <c r="CXG25" s="189"/>
      <c r="CXH25" s="189"/>
      <c r="CXI25" s="189"/>
      <c r="CXJ25" s="189"/>
      <c r="CXK25" s="189"/>
      <c r="CXL25" s="189"/>
      <c r="CXM25" s="189"/>
      <c r="CXN25" s="189"/>
      <c r="CXO25" s="189"/>
      <c r="CXP25" s="189"/>
      <c r="CXQ25" s="189"/>
      <c r="CXR25" s="189"/>
      <c r="CXS25" s="189"/>
      <c r="CXT25" s="189"/>
      <c r="CXU25" s="189"/>
      <c r="CXV25" s="189"/>
      <c r="CXW25" s="189"/>
      <c r="CXX25" s="189"/>
      <c r="CXY25" s="189"/>
      <c r="CXZ25" s="189"/>
      <c r="CYA25" s="189"/>
      <c r="CYB25" s="189"/>
      <c r="CYC25" s="189"/>
      <c r="CYD25" s="189"/>
      <c r="CYE25" s="189"/>
      <c r="CYF25" s="189"/>
      <c r="CYG25" s="189"/>
      <c r="CYH25" s="189"/>
      <c r="CYI25" s="189"/>
      <c r="CYJ25" s="189"/>
      <c r="CYK25" s="189"/>
      <c r="CYL25" s="189"/>
      <c r="CYM25" s="189"/>
      <c r="CYN25" s="189"/>
      <c r="CYO25" s="189"/>
      <c r="CYP25" s="189"/>
      <c r="CYQ25" s="189"/>
      <c r="CYR25" s="189"/>
      <c r="CYS25" s="189"/>
      <c r="CYT25" s="189"/>
      <c r="CYU25" s="189"/>
      <c r="CYV25" s="189"/>
      <c r="CYW25" s="189"/>
      <c r="CYX25" s="189"/>
      <c r="CYY25" s="189"/>
      <c r="CYZ25" s="189"/>
      <c r="CZA25" s="189"/>
      <c r="CZB25" s="189"/>
      <c r="CZC25" s="189"/>
      <c r="CZD25" s="189"/>
      <c r="CZE25" s="189"/>
      <c r="CZF25" s="189"/>
      <c r="CZG25" s="189"/>
      <c r="CZH25" s="189"/>
      <c r="CZI25" s="189"/>
      <c r="CZJ25" s="189"/>
      <c r="CZK25" s="189"/>
      <c r="CZL25" s="189"/>
      <c r="CZM25" s="189"/>
      <c r="CZN25" s="189"/>
      <c r="CZO25" s="189"/>
      <c r="CZP25" s="189"/>
      <c r="CZQ25" s="189"/>
      <c r="CZR25" s="189"/>
      <c r="CZS25" s="189"/>
      <c r="CZT25" s="189"/>
      <c r="CZU25" s="189"/>
      <c r="CZV25" s="189"/>
      <c r="CZW25" s="189"/>
      <c r="CZX25" s="189"/>
      <c r="CZY25" s="189"/>
      <c r="CZZ25" s="189"/>
      <c r="DAA25" s="189"/>
      <c r="DAB25" s="189"/>
      <c r="DAC25" s="189"/>
      <c r="DAD25" s="189"/>
      <c r="DAE25" s="189"/>
      <c r="DAF25" s="189"/>
      <c r="DAG25" s="189"/>
      <c r="DAH25" s="189"/>
      <c r="DAI25" s="189"/>
      <c r="DAJ25" s="189"/>
      <c r="DAK25" s="189"/>
      <c r="DAL25" s="189"/>
      <c r="DAM25" s="189"/>
      <c r="DAN25" s="189"/>
      <c r="DAO25" s="189"/>
      <c r="DAP25" s="189"/>
      <c r="DAQ25" s="189"/>
      <c r="DAR25" s="189"/>
      <c r="DAS25" s="189"/>
      <c r="DAT25" s="189"/>
      <c r="DAU25" s="189"/>
      <c r="DAV25" s="189"/>
      <c r="DAW25" s="189"/>
      <c r="DAX25" s="189"/>
      <c r="DAY25" s="189"/>
      <c r="DAZ25" s="189"/>
      <c r="DBA25" s="189"/>
      <c r="DBB25" s="189"/>
      <c r="DBC25" s="189"/>
      <c r="DBD25" s="189"/>
      <c r="DBE25" s="189"/>
      <c r="DBF25" s="189"/>
      <c r="DBG25" s="189"/>
      <c r="DBH25" s="189"/>
      <c r="DBI25" s="189"/>
      <c r="DBJ25" s="189"/>
      <c r="DBK25" s="189"/>
      <c r="DBL25" s="189"/>
      <c r="DBM25" s="189"/>
      <c r="DBN25" s="189"/>
      <c r="DBO25" s="189"/>
      <c r="DBP25" s="189"/>
      <c r="DBQ25" s="189"/>
      <c r="DBR25" s="189"/>
      <c r="DBS25" s="189"/>
      <c r="DBT25" s="189"/>
      <c r="DBU25" s="189"/>
      <c r="DBV25" s="189"/>
      <c r="DBW25" s="189"/>
      <c r="DBX25" s="189"/>
      <c r="DBY25" s="189"/>
      <c r="DBZ25" s="189"/>
      <c r="DCA25" s="189"/>
      <c r="DCB25" s="189"/>
      <c r="DCC25" s="189"/>
      <c r="DCD25" s="189"/>
      <c r="DCE25" s="189"/>
      <c r="DCF25" s="189"/>
      <c r="DCG25" s="189"/>
      <c r="DCH25" s="189"/>
      <c r="DCI25" s="189"/>
      <c r="DCJ25" s="189"/>
      <c r="DCK25" s="189"/>
      <c r="DCL25" s="189"/>
      <c r="DCM25" s="189"/>
      <c r="DCN25" s="189"/>
      <c r="DCO25" s="189"/>
      <c r="DCP25" s="189"/>
      <c r="DCQ25" s="189"/>
      <c r="DCR25" s="189"/>
      <c r="DCS25" s="189"/>
      <c r="DCT25" s="189"/>
      <c r="DCU25" s="189"/>
      <c r="DCV25" s="189"/>
      <c r="DCW25" s="189"/>
      <c r="DCX25" s="189"/>
      <c r="DCY25" s="189"/>
      <c r="DCZ25" s="189"/>
      <c r="DDA25" s="189"/>
      <c r="DDB25" s="189"/>
      <c r="DDC25" s="189"/>
      <c r="DDD25" s="189"/>
      <c r="DDE25" s="189"/>
      <c r="DDF25" s="189"/>
      <c r="DDG25" s="189"/>
      <c r="DDH25" s="189"/>
      <c r="DDI25" s="189"/>
      <c r="DDJ25" s="189"/>
      <c r="DDK25" s="189"/>
      <c r="DDL25" s="189"/>
      <c r="DDM25" s="189"/>
      <c r="DDN25" s="189"/>
      <c r="DDO25" s="189"/>
      <c r="DDP25" s="189"/>
      <c r="DDQ25" s="189"/>
      <c r="DDR25" s="189"/>
      <c r="DDS25" s="189"/>
      <c r="DDT25" s="189"/>
      <c r="DDU25" s="189"/>
      <c r="DDV25" s="189"/>
      <c r="DDW25" s="189"/>
      <c r="DDX25" s="189"/>
      <c r="DDY25" s="189"/>
      <c r="DDZ25" s="189"/>
      <c r="DEA25" s="189"/>
      <c r="DEB25" s="189"/>
      <c r="DEC25" s="189"/>
      <c r="DED25" s="189"/>
      <c r="DEE25" s="189"/>
      <c r="DEF25" s="189"/>
      <c r="DEG25" s="189"/>
      <c r="DEH25" s="189"/>
      <c r="DEI25" s="189"/>
      <c r="DEJ25" s="189"/>
      <c r="DEK25" s="189"/>
      <c r="DEL25" s="189"/>
      <c r="DEM25" s="189"/>
      <c r="DEN25" s="189"/>
      <c r="DEO25" s="189"/>
      <c r="DEP25" s="189"/>
      <c r="DEQ25" s="189"/>
      <c r="DER25" s="189"/>
      <c r="DES25" s="189"/>
      <c r="DET25" s="189"/>
      <c r="DEU25" s="189"/>
      <c r="DEV25" s="189"/>
      <c r="DEW25" s="189"/>
      <c r="DEX25" s="189"/>
      <c r="DEY25" s="189"/>
      <c r="DEZ25" s="189"/>
      <c r="DFA25" s="189"/>
      <c r="DFB25" s="189"/>
      <c r="DFC25" s="189"/>
      <c r="DFD25" s="189"/>
      <c r="DFE25" s="189"/>
      <c r="DFF25" s="189"/>
      <c r="DFG25" s="189"/>
      <c r="DFH25" s="189"/>
      <c r="DFI25" s="189"/>
      <c r="DFJ25" s="189"/>
      <c r="DFK25" s="189"/>
      <c r="DFL25" s="189"/>
      <c r="DFM25" s="189"/>
      <c r="DFN25" s="189"/>
      <c r="DFO25" s="189"/>
      <c r="DFP25" s="189"/>
      <c r="DFQ25" s="189"/>
      <c r="DFR25" s="189"/>
      <c r="DFS25" s="189"/>
      <c r="DFT25" s="189"/>
      <c r="DFU25" s="189"/>
      <c r="DFV25" s="189"/>
      <c r="DFW25" s="189"/>
      <c r="DFX25" s="189"/>
      <c r="DFY25" s="189"/>
      <c r="DFZ25" s="189"/>
      <c r="DGA25" s="189"/>
      <c r="DGB25" s="189"/>
      <c r="DGC25" s="189"/>
      <c r="DGD25" s="189"/>
      <c r="DGE25" s="189"/>
      <c r="DGF25" s="189"/>
      <c r="DGG25" s="189"/>
      <c r="DGH25" s="189"/>
      <c r="DGI25" s="189"/>
      <c r="DGJ25" s="189"/>
      <c r="DGK25" s="189"/>
      <c r="DGL25" s="189"/>
      <c r="DGM25" s="189"/>
      <c r="DGN25" s="189"/>
      <c r="DGO25" s="189"/>
      <c r="DGP25" s="189"/>
      <c r="DGQ25" s="189"/>
      <c r="DGR25" s="189"/>
      <c r="DGS25" s="189"/>
      <c r="DGT25" s="189"/>
      <c r="DGU25" s="189"/>
      <c r="DGV25" s="189"/>
      <c r="DGW25" s="189"/>
      <c r="DGX25" s="189"/>
      <c r="DGY25" s="189"/>
      <c r="DGZ25" s="189"/>
      <c r="DHA25" s="189"/>
      <c r="DHB25" s="189"/>
      <c r="DHC25" s="189"/>
      <c r="DHD25" s="189"/>
      <c r="DHE25" s="189"/>
      <c r="DHF25" s="189"/>
      <c r="DHG25" s="189"/>
      <c r="DHH25" s="189"/>
      <c r="DHI25" s="189"/>
      <c r="DHJ25" s="189"/>
      <c r="DHK25" s="189"/>
      <c r="DHL25" s="189"/>
      <c r="DHM25" s="189"/>
      <c r="DHN25" s="189"/>
      <c r="DHO25" s="189"/>
      <c r="DHP25" s="189"/>
      <c r="DHQ25" s="189"/>
      <c r="DHR25" s="189"/>
      <c r="DHS25" s="189"/>
      <c r="DHT25" s="189"/>
      <c r="DHU25" s="189"/>
      <c r="DHV25" s="189"/>
      <c r="DHW25" s="189"/>
      <c r="DHX25" s="189"/>
      <c r="DHY25" s="189"/>
      <c r="DHZ25" s="189"/>
      <c r="DIA25" s="189"/>
      <c r="DIB25" s="189"/>
      <c r="DIC25" s="189"/>
      <c r="DID25" s="189"/>
      <c r="DIE25" s="189"/>
      <c r="DIF25" s="189"/>
      <c r="DIG25" s="189"/>
      <c r="DIH25" s="189"/>
      <c r="DII25" s="189"/>
      <c r="DIJ25" s="189"/>
      <c r="DIK25" s="189"/>
      <c r="DIL25" s="189"/>
      <c r="DIM25" s="189"/>
      <c r="DIN25" s="189"/>
      <c r="DIO25" s="189"/>
      <c r="DIP25" s="189"/>
      <c r="DIQ25" s="189"/>
      <c r="DIR25" s="189"/>
      <c r="DIS25" s="189"/>
      <c r="DIT25" s="189"/>
      <c r="DIU25" s="189"/>
      <c r="DIV25" s="189"/>
      <c r="DIW25" s="189"/>
      <c r="DIX25" s="189"/>
      <c r="DIY25" s="189"/>
      <c r="DIZ25" s="189"/>
      <c r="DJA25" s="189"/>
      <c r="DJB25" s="189"/>
      <c r="DJC25" s="189"/>
      <c r="DJD25" s="189"/>
      <c r="DJE25" s="189"/>
      <c r="DJF25" s="189"/>
      <c r="DJG25" s="189"/>
      <c r="DJH25" s="189"/>
      <c r="DJI25" s="189"/>
      <c r="DJJ25" s="189"/>
      <c r="DJK25" s="189"/>
      <c r="DJL25" s="189"/>
      <c r="DJM25" s="189"/>
      <c r="DJN25" s="189"/>
      <c r="DJO25" s="189"/>
      <c r="DJP25" s="189"/>
      <c r="DJQ25" s="189"/>
      <c r="DJR25" s="189"/>
      <c r="DJS25" s="189"/>
      <c r="DJT25" s="189"/>
      <c r="DJU25" s="189"/>
      <c r="DJV25" s="189"/>
      <c r="DJW25" s="189"/>
      <c r="DJX25" s="189"/>
      <c r="DJY25" s="189"/>
      <c r="DJZ25" s="189"/>
      <c r="DKA25" s="189"/>
      <c r="DKB25" s="189"/>
      <c r="DKC25" s="189"/>
      <c r="DKD25" s="189"/>
      <c r="DKE25" s="189"/>
      <c r="DKF25" s="189"/>
      <c r="DKG25" s="189"/>
      <c r="DKH25" s="189"/>
      <c r="DKI25" s="189"/>
      <c r="DKJ25" s="189"/>
      <c r="DKK25" s="189"/>
      <c r="DKL25" s="189"/>
      <c r="DKM25" s="189"/>
      <c r="DKN25" s="189"/>
      <c r="DKO25" s="189"/>
      <c r="DKP25" s="189"/>
      <c r="DKQ25" s="189"/>
      <c r="DKR25" s="189"/>
      <c r="DKS25" s="189"/>
      <c r="DKT25" s="189"/>
      <c r="DKU25" s="189"/>
      <c r="DKV25" s="189"/>
      <c r="DKW25" s="189"/>
      <c r="DKX25" s="189"/>
      <c r="DKY25" s="189"/>
      <c r="DKZ25" s="189"/>
      <c r="DLA25" s="189"/>
      <c r="DLB25" s="189"/>
      <c r="DLC25" s="189"/>
      <c r="DLD25" s="189"/>
      <c r="DLE25" s="189"/>
      <c r="DLF25" s="189"/>
      <c r="DLG25" s="189"/>
      <c r="DLH25" s="189"/>
      <c r="DLI25" s="189"/>
      <c r="DLJ25" s="189"/>
      <c r="DLK25" s="189"/>
      <c r="DLL25" s="189"/>
      <c r="DLM25" s="189"/>
      <c r="DLN25" s="189"/>
      <c r="DLO25" s="189"/>
      <c r="DLP25" s="189"/>
      <c r="DLQ25" s="189"/>
      <c r="DLR25" s="189"/>
      <c r="DLS25" s="189"/>
      <c r="DLT25" s="189"/>
      <c r="DLU25" s="189"/>
      <c r="DLV25" s="189"/>
      <c r="DLW25" s="189"/>
      <c r="DLX25" s="189"/>
      <c r="DLY25" s="189"/>
      <c r="DLZ25" s="189"/>
      <c r="DMA25" s="189"/>
      <c r="DMB25" s="189"/>
      <c r="DMC25" s="189"/>
      <c r="DMD25" s="189"/>
      <c r="DME25" s="189"/>
      <c r="DMF25" s="189"/>
      <c r="DMG25" s="189"/>
      <c r="DMH25" s="189"/>
      <c r="DMI25" s="189"/>
      <c r="DMJ25" s="189"/>
      <c r="DMK25" s="189"/>
      <c r="DML25" s="189"/>
      <c r="DMM25" s="189"/>
      <c r="DMN25" s="189"/>
      <c r="DMO25" s="189"/>
      <c r="DMP25" s="189"/>
      <c r="DMQ25" s="189"/>
      <c r="DMR25" s="189"/>
      <c r="DMS25" s="189"/>
      <c r="DMT25" s="189"/>
      <c r="DMU25" s="189"/>
      <c r="DMV25" s="189"/>
      <c r="DMW25" s="189"/>
      <c r="DMX25" s="189"/>
      <c r="DMY25" s="189"/>
      <c r="DMZ25" s="189"/>
      <c r="DNA25" s="189"/>
      <c r="DNB25" s="189"/>
      <c r="DNC25" s="189"/>
      <c r="DND25" s="189"/>
      <c r="DNE25" s="189"/>
      <c r="DNF25" s="189"/>
      <c r="DNG25" s="189"/>
      <c r="DNH25" s="189"/>
      <c r="DNI25" s="189"/>
      <c r="DNJ25" s="189"/>
      <c r="DNK25" s="189"/>
      <c r="DNL25" s="189"/>
      <c r="DNM25" s="189"/>
      <c r="DNN25" s="189"/>
      <c r="DNO25" s="189"/>
      <c r="DNP25" s="189"/>
      <c r="DNQ25" s="189"/>
      <c r="DNR25" s="189"/>
      <c r="DNS25" s="189"/>
      <c r="DNT25" s="189"/>
      <c r="DNU25" s="189"/>
      <c r="DNV25" s="189"/>
      <c r="DNW25" s="189"/>
      <c r="DNX25" s="189"/>
      <c r="DNY25" s="189"/>
      <c r="DNZ25" s="189"/>
      <c r="DOA25" s="189"/>
      <c r="DOB25" s="189"/>
      <c r="DOC25" s="189"/>
      <c r="DOD25" s="189"/>
      <c r="DOE25" s="189"/>
      <c r="DOF25" s="189"/>
      <c r="DOG25" s="189"/>
      <c r="DOH25" s="189"/>
      <c r="DOI25" s="189"/>
      <c r="DOJ25" s="189"/>
      <c r="DOK25" s="189"/>
      <c r="DOL25" s="189"/>
      <c r="DOM25" s="189"/>
      <c r="DON25" s="189"/>
      <c r="DOO25" s="189"/>
      <c r="DOP25" s="189"/>
      <c r="DOQ25" s="189"/>
      <c r="DOR25" s="189"/>
      <c r="DOS25" s="189"/>
      <c r="DOT25" s="189"/>
      <c r="DOU25" s="189"/>
      <c r="DOV25" s="189"/>
      <c r="DOW25" s="189"/>
      <c r="DOX25" s="189"/>
      <c r="DOY25" s="189"/>
      <c r="DOZ25" s="189"/>
      <c r="DPA25" s="189"/>
      <c r="DPB25" s="189"/>
      <c r="DPC25" s="189"/>
      <c r="DPD25" s="189"/>
      <c r="DPE25" s="189"/>
      <c r="DPF25" s="189"/>
      <c r="DPG25" s="189"/>
      <c r="DPH25" s="189"/>
      <c r="DPI25" s="189"/>
      <c r="DPJ25" s="189"/>
      <c r="DPK25" s="189"/>
      <c r="DPL25" s="189"/>
      <c r="DPM25" s="189"/>
      <c r="DPN25" s="189"/>
      <c r="DPO25" s="189"/>
      <c r="DPP25" s="189"/>
      <c r="DPQ25" s="189"/>
      <c r="DPR25" s="189"/>
      <c r="DPS25" s="189"/>
      <c r="DPT25" s="189"/>
      <c r="DPU25" s="189"/>
      <c r="DPV25" s="189"/>
      <c r="DPW25" s="189"/>
      <c r="DPX25" s="189"/>
      <c r="DPY25" s="189"/>
      <c r="DPZ25" s="189"/>
      <c r="DQA25" s="189"/>
      <c r="DQB25" s="189"/>
      <c r="DQC25" s="189"/>
      <c r="DQD25" s="189"/>
      <c r="DQE25" s="189"/>
      <c r="DQF25" s="189"/>
      <c r="DQG25" s="189"/>
      <c r="DQH25" s="189"/>
      <c r="DQI25" s="189"/>
      <c r="DQJ25" s="189"/>
      <c r="DQK25" s="189"/>
      <c r="DQL25" s="189"/>
      <c r="DQM25" s="189"/>
      <c r="DQN25" s="189"/>
      <c r="DQO25" s="189"/>
      <c r="DQP25" s="189"/>
      <c r="DQQ25" s="189"/>
      <c r="DQR25" s="189"/>
      <c r="DQS25" s="189"/>
      <c r="DQT25" s="189"/>
      <c r="DQU25" s="189"/>
      <c r="DQV25" s="189"/>
      <c r="DQW25" s="189"/>
      <c r="DQX25" s="189"/>
      <c r="DQY25" s="189"/>
      <c r="DQZ25" s="189"/>
      <c r="DRA25" s="189"/>
      <c r="DRB25" s="189"/>
      <c r="DRC25" s="189"/>
      <c r="DRD25" s="189"/>
      <c r="DRE25" s="189"/>
      <c r="DRF25" s="189"/>
      <c r="DRG25" s="189"/>
      <c r="DRH25" s="189"/>
      <c r="DRI25" s="189"/>
      <c r="DRJ25" s="189"/>
      <c r="DRK25" s="189"/>
      <c r="DRL25" s="189"/>
      <c r="DRM25" s="189"/>
      <c r="DRN25" s="189"/>
      <c r="DRO25" s="189"/>
      <c r="DRP25" s="189"/>
      <c r="DRQ25" s="189"/>
      <c r="DRR25" s="189"/>
      <c r="DRS25" s="189"/>
      <c r="DRT25" s="189"/>
      <c r="DRU25" s="189"/>
      <c r="DRV25" s="189"/>
      <c r="DRW25" s="189"/>
      <c r="DRX25" s="189"/>
      <c r="DRY25" s="189"/>
      <c r="DRZ25" s="189"/>
      <c r="DSA25" s="189"/>
      <c r="DSB25" s="189"/>
      <c r="DSC25" s="189"/>
      <c r="DSD25" s="189"/>
      <c r="DSE25" s="189"/>
      <c r="DSF25" s="189"/>
      <c r="DSG25" s="189"/>
      <c r="DSH25" s="189"/>
      <c r="DSI25" s="189"/>
      <c r="DSJ25" s="189"/>
      <c r="DSK25" s="189"/>
      <c r="DSL25" s="189"/>
      <c r="DSM25" s="189"/>
      <c r="DSN25" s="189"/>
      <c r="DSO25" s="189"/>
      <c r="DSP25" s="189"/>
      <c r="DSQ25" s="189"/>
      <c r="DSR25" s="189"/>
      <c r="DSS25" s="189"/>
      <c r="DST25" s="189"/>
      <c r="DSU25" s="189"/>
      <c r="DSV25" s="189"/>
      <c r="DSW25" s="189"/>
      <c r="DSX25" s="189"/>
      <c r="DSY25" s="189"/>
      <c r="DSZ25" s="189"/>
      <c r="DTA25" s="189"/>
      <c r="DTB25" s="189"/>
      <c r="DTC25" s="189"/>
      <c r="DTD25" s="189"/>
      <c r="DTE25" s="189"/>
      <c r="DTF25" s="189"/>
      <c r="DTG25" s="189"/>
      <c r="DTH25" s="189"/>
      <c r="DTI25" s="189"/>
      <c r="DTJ25" s="189"/>
      <c r="DTK25" s="189"/>
      <c r="DTL25" s="189"/>
      <c r="DTM25" s="189"/>
      <c r="DTN25" s="189"/>
      <c r="DTO25" s="189"/>
      <c r="DTP25" s="189"/>
      <c r="DTQ25" s="189"/>
      <c r="DTR25" s="189"/>
      <c r="DTS25" s="189"/>
      <c r="DTT25" s="189"/>
      <c r="DTU25" s="189"/>
      <c r="DTV25" s="189"/>
      <c r="DTW25" s="189"/>
      <c r="DTX25" s="189"/>
      <c r="DTY25" s="189"/>
      <c r="DTZ25" s="189"/>
      <c r="DUA25" s="189"/>
      <c r="DUB25" s="189"/>
      <c r="DUC25" s="189"/>
      <c r="DUD25" s="189"/>
      <c r="DUE25" s="189"/>
      <c r="DUF25" s="189"/>
      <c r="DUG25" s="189"/>
      <c r="DUH25" s="189"/>
      <c r="DUI25" s="189"/>
      <c r="DUJ25" s="189"/>
      <c r="DUK25" s="189"/>
      <c r="DUL25" s="189"/>
      <c r="DUM25" s="189"/>
      <c r="DUN25" s="189"/>
      <c r="DUO25" s="189"/>
      <c r="DUP25" s="189"/>
      <c r="DUQ25" s="189"/>
      <c r="DUR25" s="189"/>
      <c r="DUS25" s="189"/>
      <c r="DUT25" s="189"/>
      <c r="DUU25" s="189"/>
      <c r="DUV25" s="189"/>
      <c r="DUW25" s="189"/>
      <c r="DUX25" s="189"/>
      <c r="DUY25" s="189"/>
      <c r="DUZ25" s="189"/>
      <c r="DVA25" s="189"/>
      <c r="DVB25" s="189"/>
      <c r="DVC25" s="189"/>
      <c r="DVD25" s="189"/>
      <c r="DVE25" s="189"/>
      <c r="DVF25" s="189"/>
      <c r="DVG25" s="189"/>
      <c r="DVH25" s="189"/>
      <c r="DVI25" s="189"/>
      <c r="DVJ25" s="189"/>
      <c r="DVK25" s="189"/>
      <c r="DVL25" s="189"/>
      <c r="DVM25" s="189"/>
      <c r="DVN25" s="189"/>
      <c r="DVO25" s="189"/>
      <c r="DVP25" s="189"/>
      <c r="DVQ25" s="189"/>
      <c r="DVR25" s="189"/>
      <c r="DVS25" s="189"/>
      <c r="DVT25" s="189"/>
      <c r="DVU25" s="189"/>
      <c r="DVV25" s="189"/>
      <c r="DVW25" s="189"/>
      <c r="DVX25" s="189"/>
      <c r="DVY25" s="189"/>
      <c r="DVZ25" s="189"/>
      <c r="DWA25" s="189"/>
      <c r="DWB25" s="189"/>
      <c r="DWC25" s="189"/>
      <c r="DWD25" s="189"/>
      <c r="DWE25" s="189"/>
      <c r="DWF25" s="189"/>
      <c r="DWG25" s="189"/>
      <c r="DWH25" s="189"/>
      <c r="DWI25" s="189"/>
      <c r="DWJ25" s="189"/>
      <c r="DWK25" s="189"/>
      <c r="DWL25" s="189"/>
      <c r="DWM25" s="189"/>
      <c r="DWN25" s="189"/>
      <c r="DWO25" s="189"/>
      <c r="DWP25" s="189"/>
      <c r="DWQ25" s="189"/>
      <c r="DWR25" s="189"/>
      <c r="DWS25" s="189"/>
      <c r="DWT25" s="189"/>
      <c r="DWU25" s="189"/>
      <c r="DWV25" s="189"/>
      <c r="DWW25" s="189"/>
      <c r="DWX25" s="189"/>
      <c r="DWY25" s="189"/>
      <c r="DWZ25" s="189"/>
      <c r="DXA25" s="189"/>
      <c r="DXB25" s="189"/>
      <c r="DXC25" s="189"/>
      <c r="DXD25" s="189"/>
      <c r="DXE25" s="189"/>
      <c r="DXF25" s="189"/>
      <c r="DXG25" s="189"/>
      <c r="DXH25" s="189"/>
      <c r="DXI25" s="189"/>
      <c r="DXJ25" s="189"/>
      <c r="DXK25" s="189"/>
      <c r="DXL25" s="189"/>
      <c r="DXM25" s="189"/>
      <c r="DXN25" s="189"/>
      <c r="DXO25" s="189"/>
      <c r="DXP25" s="189"/>
      <c r="DXQ25" s="189"/>
      <c r="DXR25" s="189"/>
      <c r="DXS25" s="189"/>
      <c r="DXT25" s="189"/>
      <c r="DXU25" s="189"/>
      <c r="DXV25" s="189"/>
      <c r="DXW25" s="189"/>
      <c r="DXX25" s="189"/>
      <c r="DXY25" s="189"/>
      <c r="DXZ25" s="189"/>
      <c r="DYA25" s="189"/>
      <c r="DYB25" s="189"/>
      <c r="DYC25" s="189"/>
      <c r="DYD25" s="189"/>
      <c r="DYE25" s="189"/>
      <c r="DYF25" s="189"/>
      <c r="DYG25" s="189"/>
      <c r="DYH25" s="189"/>
      <c r="DYI25" s="189"/>
      <c r="DYJ25" s="189"/>
      <c r="DYK25" s="189"/>
      <c r="DYL25" s="189"/>
      <c r="DYM25" s="189"/>
      <c r="DYN25" s="189"/>
      <c r="DYO25" s="189"/>
      <c r="DYP25" s="189"/>
      <c r="DYQ25" s="189"/>
      <c r="DYR25" s="189"/>
      <c r="DYS25" s="189"/>
      <c r="DYT25" s="189"/>
      <c r="DYU25" s="189"/>
      <c r="DYV25" s="189"/>
      <c r="DYW25" s="189"/>
      <c r="DYX25" s="189"/>
      <c r="DYY25" s="189"/>
      <c r="DYZ25" s="189"/>
      <c r="DZA25" s="189"/>
      <c r="DZB25" s="189"/>
      <c r="DZC25" s="189"/>
      <c r="DZD25" s="189"/>
      <c r="DZE25" s="189"/>
      <c r="DZF25" s="189"/>
      <c r="DZG25" s="189"/>
      <c r="DZH25" s="189"/>
      <c r="DZI25" s="189"/>
      <c r="DZJ25" s="189"/>
      <c r="DZK25" s="189"/>
      <c r="DZL25" s="189"/>
      <c r="DZM25" s="189"/>
      <c r="DZN25" s="189"/>
      <c r="DZO25" s="189"/>
      <c r="DZP25" s="189"/>
      <c r="DZQ25" s="189"/>
      <c r="DZR25" s="189"/>
      <c r="DZS25" s="189"/>
      <c r="DZT25" s="189"/>
      <c r="DZU25" s="189"/>
      <c r="DZV25" s="189"/>
      <c r="DZW25" s="189"/>
      <c r="DZX25" s="189"/>
      <c r="DZY25" s="189"/>
      <c r="DZZ25" s="189"/>
      <c r="EAA25" s="189"/>
      <c r="EAB25" s="189"/>
      <c r="EAC25" s="189"/>
      <c r="EAD25" s="189"/>
      <c r="EAE25" s="189"/>
      <c r="EAF25" s="189"/>
      <c r="EAG25" s="189"/>
      <c r="EAH25" s="189"/>
      <c r="EAI25" s="189"/>
      <c r="EAJ25" s="189"/>
      <c r="EAK25" s="189"/>
      <c r="EAL25" s="189"/>
      <c r="EAM25" s="189"/>
      <c r="EAN25" s="189"/>
      <c r="EAO25" s="189"/>
      <c r="EAP25" s="189"/>
      <c r="EAQ25" s="189"/>
      <c r="EAR25" s="189"/>
      <c r="EAS25" s="189"/>
      <c r="EAT25" s="189"/>
      <c r="EAU25" s="189"/>
      <c r="EAV25" s="189"/>
      <c r="EAW25" s="189"/>
      <c r="EAX25" s="189"/>
      <c r="EAY25" s="189"/>
      <c r="EAZ25" s="189"/>
      <c r="EBA25" s="189"/>
      <c r="EBB25" s="189"/>
      <c r="EBC25" s="189"/>
      <c r="EBD25" s="189"/>
      <c r="EBE25" s="189"/>
      <c r="EBF25" s="189"/>
      <c r="EBG25" s="189"/>
      <c r="EBH25" s="189"/>
      <c r="EBI25" s="189"/>
      <c r="EBJ25" s="189"/>
      <c r="EBK25" s="189"/>
      <c r="EBL25" s="189"/>
      <c r="EBM25" s="189"/>
      <c r="EBN25" s="189"/>
      <c r="EBO25" s="189"/>
      <c r="EBP25" s="189"/>
      <c r="EBQ25" s="189"/>
      <c r="EBR25" s="189"/>
      <c r="EBS25" s="189"/>
      <c r="EBT25" s="189"/>
      <c r="EBU25" s="189"/>
      <c r="EBV25" s="189"/>
      <c r="EBW25" s="189"/>
      <c r="EBX25" s="189"/>
      <c r="EBY25" s="189"/>
      <c r="EBZ25" s="189"/>
      <c r="ECA25" s="189"/>
      <c r="ECB25" s="189"/>
      <c r="ECC25" s="189"/>
      <c r="ECD25" s="189"/>
      <c r="ECE25" s="189"/>
      <c r="ECF25" s="189"/>
      <c r="ECG25" s="189"/>
      <c r="ECH25" s="189"/>
      <c r="ECI25" s="189"/>
      <c r="ECJ25" s="189"/>
      <c r="ECK25" s="189"/>
      <c r="ECL25" s="189"/>
      <c r="ECM25" s="189"/>
      <c r="ECN25" s="189"/>
      <c r="ECO25" s="189"/>
      <c r="ECP25" s="189"/>
      <c r="ECQ25" s="189"/>
      <c r="ECR25" s="189"/>
      <c r="ECS25" s="189"/>
      <c r="ECT25" s="189"/>
      <c r="ECU25" s="189"/>
      <c r="ECV25" s="189"/>
      <c r="ECW25" s="189"/>
      <c r="ECX25" s="189"/>
      <c r="ECY25" s="189"/>
      <c r="ECZ25" s="189"/>
      <c r="EDA25" s="189"/>
      <c r="EDB25" s="189"/>
      <c r="EDC25" s="189"/>
      <c r="EDD25" s="189"/>
      <c r="EDE25" s="189"/>
      <c r="EDF25" s="189"/>
      <c r="EDG25" s="189"/>
      <c r="EDH25" s="189"/>
      <c r="EDI25" s="189"/>
      <c r="EDJ25" s="189"/>
      <c r="EDK25" s="189"/>
      <c r="EDL25" s="189"/>
      <c r="EDM25" s="189"/>
      <c r="EDN25" s="189"/>
      <c r="EDO25" s="189"/>
      <c r="EDP25" s="189"/>
      <c r="EDQ25" s="189"/>
      <c r="EDR25" s="189"/>
      <c r="EDS25" s="189"/>
      <c r="EDT25" s="189"/>
      <c r="EDU25" s="189"/>
      <c r="EDV25" s="189"/>
      <c r="EDW25" s="189"/>
      <c r="EDX25" s="189"/>
      <c r="EDY25" s="189"/>
      <c r="EDZ25" s="189"/>
      <c r="EEA25" s="189"/>
      <c r="EEB25" s="189"/>
      <c r="EEC25" s="189"/>
      <c r="EED25" s="189"/>
      <c r="EEE25" s="189"/>
      <c r="EEF25" s="189"/>
      <c r="EEG25" s="189"/>
      <c r="EEH25" s="189"/>
      <c r="EEI25" s="189"/>
      <c r="EEJ25" s="189"/>
      <c r="EEK25" s="189"/>
      <c r="EEL25" s="189"/>
      <c r="EEM25" s="189"/>
      <c r="EEN25" s="189"/>
      <c r="EEO25" s="189"/>
      <c r="EEP25" s="189"/>
      <c r="EEQ25" s="189"/>
      <c r="EER25" s="189"/>
      <c r="EES25" s="189"/>
      <c r="EET25" s="189"/>
      <c r="EEU25" s="189"/>
      <c r="EEV25" s="189"/>
      <c r="EEW25" s="189"/>
      <c r="EEX25" s="189"/>
      <c r="EEY25" s="189"/>
      <c r="EEZ25" s="189"/>
      <c r="EFA25" s="189"/>
      <c r="EFB25" s="189"/>
      <c r="EFC25" s="189"/>
      <c r="EFD25" s="189"/>
      <c r="EFE25" s="189"/>
      <c r="EFF25" s="189"/>
      <c r="EFG25" s="189"/>
      <c r="EFH25" s="189"/>
      <c r="EFI25" s="189"/>
      <c r="EFJ25" s="189"/>
      <c r="EFK25" s="189"/>
      <c r="EFL25" s="189"/>
      <c r="EFM25" s="189"/>
      <c r="EFN25" s="189"/>
      <c r="EFO25" s="189"/>
      <c r="EFP25" s="189"/>
      <c r="EFQ25" s="189"/>
      <c r="EFR25" s="189"/>
      <c r="EFS25" s="189"/>
      <c r="EFT25" s="189"/>
      <c r="EFU25" s="189"/>
      <c r="EFV25" s="189"/>
      <c r="EFW25" s="189"/>
      <c r="EFX25" s="189"/>
      <c r="EFY25" s="189"/>
      <c r="EFZ25" s="189"/>
      <c r="EGA25" s="189"/>
      <c r="EGB25" s="189"/>
      <c r="EGC25" s="189"/>
      <c r="EGD25" s="189"/>
      <c r="EGE25" s="189"/>
      <c r="EGF25" s="189"/>
      <c r="EGG25" s="189"/>
      <c r="EGH25" s="189"/>
      <c r="EGI25" s="189"/>
      <c r="EGJ25" s="189"/>
      <c r="EGK25" s="189"/>
      <c r="EGL25" s="189"/>
      <c r="EGM25" s="189"/>
      <c r="EGN25" s="189"/>
      <c r="EGO25" s="189"/>
      <c r="EGP25" s="189"/>
      <c r="EGQ25" s="189"/>
      <c r="EGR25" s="189"/>
      <c r="EGS25" s="189"/>
      <c r="EGT25" s="189"/>
      <c r="EGU25" s="189"/>
      <c r="EGV25" s="189"/>
      <c r="EGW25" s="189"/>
      <c r="EGX25" s="189"/>
      <c r="EGY25" s="189"/>
      <c r="EGZ25" s="189"/>
      <c r="EHA25" s="189"/>
      <c r="EHB25" s="189"/>
      <c r="EHC25" s="189"/>
      <c r="EHD25" s="189"/>
      <c r="EHE25" s="189"/>
      <c r="EHF25" s="189"/>
      <c r="EHG25" s="189"/>
      <c r="EHH25" s="189"/>
      <c r="EHI25" s="189"/>
      <c r="EHJ25" s="189"/>
      <c r="EHK25" s="189"/>
      <c r="EHL25" s="189"/>
      <c r="EHM25" s="189"/>
      <c r="EHN25" s="189"/>
      <c r="EHO25" s="189"/>
      <c r="EHP25" s="189"/>
      <c r="EHQ25" s="189"/>
      <c r="EHR25" s="189"/>
      <c r="EHS25" s="189"/>
      <c r="EHT25" s="189"/>
      <c r="EHU25" s="189"/>
      <c r="EHV25" s="189"/>
      <c r="EHW25" s="189"/>
      <c r="EHX25" s="189"/>
      <c r="EHY25" s="189"/>
      <c r="EHZ25" s="189"/>
      <c r="EIA25" s="189"/>
      <c r="EIB25" s="189"/>
      <c r="EIC25" s="189"/>
      <c r="EID25" s="189"/>
      <c r="EIE25" s="189"/>
      <c r="EIF25" s="189"/>
      <c r="EIG25" s="189"/>
      <c r="EIH25" s="189"/>
      <c r="EII25" s="189"/>
      <c r="EIJ25" s="189"/>
      <c r="EIK25" s="189"/>
      <c r="EIL25" s="189"/>
      <c r="EIM25" s="189"/>
      <c r="EIN25" s="189"/>
      <c r="EIO25" s="189"/>
      <c r="EIP25" s="189"/>
      <c r="EIQ25" s="189"/>
      <c r="EIR25" s="189"/>
      <c r="EIS25" s="189"/>
      <c r="EIT25" s="189"/>
      <c r="EIU25" s="189"/>
      <c r="EIV25" s="189"/>
      <c r="EIW25" s="189"/>
      <c r="EIX25" s="189"/>
      <c r="EIY25" s="189"/>
      <c r="EIZ25" s="189"/>
      <c r="EJA25" s="189"/>
      <c r="EJB25" s="189"/>
      <c r="EJC25" s="189"/>
      <c r="EJD25" s="189"/>
      <c r="EJE25" s="189"/>
      <c r="EJF25" s="189"/>
      <c r="EJG25" s="189"/>
      <c r="EJH25" s="189"/>
      <c r="EJI25" s="189"/>
      <c r="EJJ25" s="189"/>
      <c r="EJK25" s="189"/>
      <c r="EJL25" s="189"/>
      <c r="EJM25" s="189"/>
      <c r="EJN25" s="189"/>
      <c r="EJO25" s="189"/>
      <c r="EJP25" s="189"/>
      <c r="EJQ25" s="189"/>
      <c r="EJR25" s="189"/>
      <c r="EJS25" s="189"/>
      <c r="EJT25" s="189"/>
      <c r="EJU25" s="189"/>
      <c r="EJV25" s="189"/>
      <c r="EJW25" s="189"/>
      <c r="EJX25" s="189"/>
      <c r="EJY25" s="189"/>
      <c r="EJZ25" s="189"/>
      <c r="EKA25" s="189"/>
      <c r="EKB25" s="189"/>
      <c r="EKC25" s="189"/>
      <c r="EKD25" s="189"/>
      <c r="EKE25" s="189"/>
      <c r="EKF25" s="189"/>
      <c r="EKG25" s="189"/>
      <c r="EKH25" s="189"/>
      <c r="EKI25" s="189"/>
      <c r="EKJ25" s="189"/>
      <c r="EKK25" s="189"/>
      <c r="EKL25" s="189"/>
      <c r="EKM25" s="189"/>
      <c r="EKN25" s="189"/>
      <c r="EKO25" s="189"/>
      <c r="EKP25" s="189"/>
      <c r="EKQ25" s="189"/>
      <c r="EKR25" s="189"/>
      <c r="EKS25" s="189"/>
      <c r="EKT25" s="189"/>
      <c r="EKU25" s="189"/>
      <c r="EKV25" s="189"/>
      <c r="EKW25" s="189"/>
      <c r="EKX25" s="189"/>
      <c r="EKY25" s="189"/>
      <c r="EKZ25" s="189"/>
      <c r="ELA25" s="189"/>
      <c r="ELB25" s="189"/>
      <c r="ELC25" s="189"/>
      <c r="ELD25" s="189"/>
      <c r="ELE25" s="189"/>
      <c r="ELF25" s="189"/>
      <c r="ELG25" s="189"/>
      <c r="ELH25" s="189"/>
      <c r="ELI25" s="189"/>
      <c r="ELJ25" s="189"/>
      <c r="ELK25" s="189"/>
      <c r="ELL25" s="189"/>
      <c r="ELM25" s="189"/>
      <c r="ELN25" s="189"/>
      <c r="ELO25" s="189"/>
      <c r="ELP25" s="189"/>
      <c r="ELQ25" s="189"/>
      <c r="ELR25" s="189"/>
      <c r="ELS25" s="189"/>
      <c r="ELT25" s="189"/>
      <c r="ELU25" s="189"/>
      <c r="ELV25" s="189"/>
      <c r="ELW25" s="189"/>
      <c r="ELX25" s="189"/>
      <c r="ELY25" s="189"/>
      <c r="ELZ25" s="189"/>
      <c r="EMA25" s="189"/>
      <c r="EMB25" s="189"/>
      <c r="EMC25" s="189"/>
      <c r="EMD25" s="189"/>
      <c r="EME25" s="189"/>
      <c r="EMF25" s="189"/>
      <c r="EMG25" s="189"/>
      <c r="EMH25" s="189"/>
      <c r="EMI25" s="189"/>
      <c r="EMJ25" s="189"/>
      <c r="EMK25" s="189"/>
      <c r="EML25" s="189"/>
      <c r="EMM25" s="189"/>
      <c r="EMN25" s="189"/>
      <c r="EMO25" s="189"/>
      <c r="EMP25" s="189"/>
      <c r="EMQ25" s="189"/>
      <c r="EMR25" s="189"/>
      <c r="EMS25" s="189"/>
      <c r="EMT25" s="189"/>
      <c r="EMU25" s="189"/>
      <c r="EMV25" s="189"/>
      <c r="EMW25" s="189"/>
      <c r="EMX25" s="189"/>
      <c r="EMY25" s="189"/>
      <c r="EMZ25" s="189"/>
      <c r="ENA25" s="189"/>
      <c r="ENB25" s="189"/>
      <c r="ENC25" s="189"/>
      <c r="END25" s="189"/>
      <c r="ENE25" s="189"/>
      <c r="ENF25" s="189"/>
      <c r="ENG25" s="189"/>
      <c r="ENH25" s="189"/>
      <c r="ENI25" s="189"/>
      <c r="ENJ25" s="189"/>
      <c r="ENK25" s="189"/>
      <c r="ENL25" s="189"/>
      <c r="ENM25" s="189"/>
      <c r="ENN25" s="189"/>
      <c r="ENO25" s="189"/>
      <c r="ENP25" s="189"/>
      <c r="ENQ25" s="189"/>
      <c r="ENR25" s="189"/>
      <c r="ENS25" s="189"/>
      <c r="ENT25" s="189"/>
      <c r="ENU25" s="189"/>
      <c r="ENV25" s="189"/>
      <c r="ENW25" s="189"/>
      <c r="ENX25" s="189"/>
      <c r="ENY25" s="189"/>
      <c r="ENZ25" s="189"/>
      <c r="EOA25" s="189"/>
      <c r="EOB25" s="189"/>
      <c r="EOC25" s="189"/>
      <c r="EOD25" s="189"/>
      <c r="EOE25" s="189"/>
      <c r="EOF25" s="189"/>
      <c r="EOG25" s="189"/>
      <c r="EOH25" s="189"/>
      <c r="EOI25" s="189"/>
      <c r="EOJ25" s="189"/>
      <c r="EOK25" s="189"/>
      <c r="EOL25" s="189"/>
      <c r="EOM25" s="189"/>
      <c r="EON25" s="189"/>
      <c r="EOO25" s="189"/>
      <c r="EOP25" s="189"/>
      <c r="EOQ25" s="189"/>
      <c r="EOR25" s="189"/>
      <c r="EOS25" s="189"/>
      <c r="EOT25" s="189"/>
      <c r="EOU25" s="189"/>
      <c r="EOV25" s="189"/>
      <c r="EOW25" s="189"/>
      <c r="EOX25" s="189"/>
      <c r="EOY25" s="189"/>
      <c r="EOZ25" s="189"/>
      <c r="EPA25" s="189"/>
      <c r="EPB25" s="189"/>
      <c r="EPC25" s="189"/>
      <c r="EPD25" s="189"/>
      <c r="EPE25" s="189"/>
      <c r="EPF25" s="189"/>
      <c r="EPG25" s="189"/>
      <c r="EPH25" s="189"/>
      <c r="EPI25" s="189"/>
      <c r="EPJ25" s="189"/>
      <c r="EPK25" s="189"/>
      <c r="EPL25" s="189"/>
      <c r="EPM25" s="189"/>
      <c r="EPN25" s="189"/>
      <c r="EPO25" s="189"/>
      <c r="EPP25" s="189"/>
      <c r="EPQ25" s="189"/>
      <c r="EPR25" s="189"/>
      <c r="EPS25" s="189"/>
      <c r="EPT25" s="189"/>
      <c r="EPU25" s="189"/>
      <c r="EPV25" s="189"/>
      <c r="EPW25" s="189"/>
      <c r="EPX25" s="189"/>
      <c r="EPY25" s="189"/>
      <c r="EPZ25" s="189"/>
      <c r="EQA25" s="189"/>
      <c r="EQB25" s="189"/>
      <c r="EQC25" s="189"/>
      <c r="EQD25" s="189"/>
      <c r="EQE25" s="189"/>
      <c r="EQF25" s="189"/>
      <c r="EQG25" s="189"/>
      <c r="EQH25" s="189"/>
      <c r="EQI25" s="189"/>
      <c r="EQJ25" s="189"/>
      <c r="EQK25" s="189"/>
      <c r="EQL25" s="189"/>
      <c r="EQM25" s="189"/>
      <c r="EQN25" s="189"/>
      <c r="EQO25" s="189"/>
      <c r="EQP25" s="189"/>
      <c r="EQQ25" s="189"/>
      <c r="EQR25" s="189"/>
      <c r="EQS25" s="189"/>
      <c r="EQT25" s="189"/>
      <c r="EQU25" s="189"/>
      <c r="EQV25" s="189"/>
      <c r="EQW25" s="189"/>
      <c r="EQX25" s="189"/>
      <c r="EQY25" s="189"/>
      <c r="EQZ25" s="189"/>
      <c r="ERA25" s="189"/>
      <c r="ERB25" s="189"/>
      <c r="ERC25" s="189"/>
      <c r="ERD25" s="189"/>
      <c r="ERE25" s="189"/>
      <c r="ERF25" s="189"/>
      <c r="ERG25" s="189"/>
      <c r="ERH25" s="189"/>
      <c r="ERI25" s="189"/>
      <c r="ERJ25" s="189"/>
      <c r="ERK25" s="189"/>
      <c r="ERL25" s="189"/>
      <c r="ERM25" s="189"/>
      <c r="ERN25" s="189"/>
      <c r="ERO25" s="189"/>
      <c r="ERP25" s="189"/>
      <c r="ERQ25" s="189"/>
      <c r="ERR25" s="189"/>
      <c r="ERS25" s="189"/>
      <c r="ERT25" s="189"/>
      <c r="ERU25" s="189"/>
      <c r="ERV25" s="189"/>
      <c r="ERW25" s="189"/>
      <c r="ERX25" s="189"/>
      <c r="ERY25" s="189"/>
      <c r="ERZ25" s="189"/>
      <c r="ESA25" s="189"/>
      <c r="ESB25" s="189"/>
      <c r="ESC25" s="189"/>
      <c r="ESD25" s="189"/>
      <c r="ESE25" s="189"/>
      <c r="ESF25" s="189"/>
      <c r="ESG25" s="189"/>
      <c r="ESH25" s="189"/>
      <c r="ESI25" s="189"/>
      <c r="ESJ25" s="189"/>
      <c r="ESK25" s="189"/>
      <c r="ESL25" s="189"/>
      <c r="ESM25" s="189"/>
      <c r="ESN25" s="189"/>
      <c r="ESO25" s="189"/>
      <c r="ESP25" s="189"/>
      <c r="ESQ25" s="189"/>
      <c r="ESR25" s="189"/>
      <c r="ESS25" s="189"/>
      <c r="EST25" s="189"/>
      <c r="ESU25" s="189"/>
      <c r="ESV25" s="189"/>
      <c r="ESW25" s="189"/>
      <c r="ESX25" s="189"/>
      <c r="ESY25" s="189"/>
      <c r="ESZ25" s="189"/>
      <c r="ETA25" s="189"/>
      <c r="ETB25" s="189"/>
      <c r="ETC25" s="189"/>
      <c r="ETD25" s="189"/>
      <c r="ETE25" s="189"/>
      <c r="ETF25" s="189"/>
      <c r="ETG25" s="189"/>
      <c r="ETH25" s="189"/>
      <c r="ETI25" s="189"/>
      <c r="ETJ25" s="189"/>
      <c r="ETK25" s="189"/>
      <c r="ETL25" s="189"/>
      <c r="ETM25" s="189"/>
      <c r="ETN25" s="189"/>
      <c r="ETO25" s="189"/>
      <c r="ETP25" s="189"/>
      <c r="ETQ25" s="189"/>
      <c r="ETR25" s="189"/>
      <c r="ETS25" s="189"/>
      <c r="ETT25" s="189"/>
      <c r="ETU25" s="189"/>
      <c r="ETV25" s="189"/>
      <c r="ETW25" s="189"/>
      <c r="ETX25" s="189"/>
      <c r="ETY25" s="189"/>
      <c r="ETZ25" s="189"/>
      <c r="EUA25" s="189"/>
      <c r="EUB25" s="189"/>
      <c r="EUC25" s="189"/>
      <c r="EUD25" s="189"/>
      <c r="EUE25" s="189"/>
      <c r="EUF25" s="189"/>
      <c r="EUG25" s="189"/>
      <c r="EUH25" s="189"/>
      <c r="EUI25" s="189"/>
      <c r="EUJ25" s="189"/>
      <c r="EUK25" s="189"/>
      <c r="EUL25" s="189"/>
      <c r="EUM25" s="189"/>
      <c r="EUN25" s="189"/>
      <c r="EUO25" s="189"/>
      <c r="EUP25" s="189"/>
      <c r="EUQ25" s="189"/>
      <c r="EUR25" s="189"/>
      <c r="EUS25" s="189"/>
      <c r="EUT25" s="189"/>
      <c r="EUU25" s="189"/>
      <c r="EUV25" s="189"/>
      <c r="EUW25" s="189"/>
      <c r="EUX25" s="189"/>
      <c r="EUY25" s="189"/>
      <c r="EUZ25" s="189"/>
      <c r="EVA25" s="189"/>
      <c r="EVB25" s="189"/>
      <c r="EVC25" s="189"/>
      <c r="EVD25" s="189"/>
      <c r="EVE25" s="189"/>
      <c r="EVF25" s="189"/>
      <c r="EVG25" s="189"/>
      <c r="EVH25" s="189"/>
      <c r="EVI25" s="189"/>
      <c r="EVJ25" s="189"/>
      <c r="EVK25" s="189"/>
      <c r="EVL25" s="189"/>
      <c r="EVM25" s="189"/>
      <c r="EVN25" s="189"/>
      <c r="EVO25" s="189"/>
      <c r="EVP25" s="189"/>
      <c r="EVQ25" s="189"/>
      <c r="EVR25" s="189"/>
      <c r="EVS25" s="189"/>
      <c r="EVT25" s="189"/>
      <c r="EVU25" s="189"/>
      <c r="EVV25" s="189"/>
      <c r="EVW25" s="189"/>
      <c r="EVX25" s="189"/>
      <c r="EVY25" s="189"/>
      <c r="EVZ25" s="189"/>
      <c r="EWA25" s="189"/>
      <c r="EWB25" s="189"/>
      <c r="EWC25" s="189"/>
      <c r="EWD25" s="189"/>
      <c r="EWE25" s="189"/>
      <c r="EWF25" s="189"/>
      <c r="EWG25" s="189"/>
      <c r="EWH25" s="189"/>
      <c r="EWI25" s="189"/>
      <c r="EWJ25" s="189"/>
      <c r="EWK25" s="189"/>
      <c r="EWL25" s="189"/>
      <c r="EWM25" s="189"/>
      <c r="EWN25" s="189"/>
      <c r="EWO25" s="189"/>
      <c r="EWP25" s="189"/>
      <c r="EWQ25" s="189"/>
      <c r="EWR25" s="189"/>
      <c r="EWS25" s="189"/>
      <c r="EWT25" s="189"/>
      <c r="EWU25" s="189"/>
      <c r="EWV25" s="189"/>
      <c r="EWW25" s="189"/>
      <c r="EWX25" s="189"/>
      <c r="EWY25" s="189"/>
      <c r="EWZ25" s="189"/>
      <c r="EXA25" s="189"/>
      <c r="EXB25" s="189"/>
      <c r="EXC25" s="189"/>
      <c r="EXD25" s="189"/>
      <c r="EXE25" s="189"/>
      <c r="EXF25" s="189"/>
      <c r="EXG25" s="189"/>
      <c r="EXH25" s="189"/>
      <c r="EXI25" s="189"/>
      <c r="EXJ25" s="189"/>
      <c r="EXK25" s="189"/>
      <c r="EXL25" s="189"/>
      <c r="EXM25" s="189"/>
      <c r="EXN25" s="189"/>
      <c r="EXO25" s="189"/>
      <c r="EXP25" s="189"/>
      <c r="EXQ25" s="189"/>
      <c r="EXR25" s="189"/>
      <c r="EXS25" s="189"/>
      <c r="EXT25" s="189"/>
      <c r="EXU25" s="189"/>
      <c r="EXV25" s="189"/>
      <c r="EXW25" s="189"/>
      <c r="EXX25" s="189"/>
      <c r="EXY25" s="189"/>
      <c r="EXZ25" s="189"/>
      <c r="EYA25" s="189"/>
      <c r="EYB25" s="189"/>
      <c r="EYC25" s="189"/>
      <c r="EYD25" s="189"/>
      <c r="EYE25" s="189"/>
      <c r="EYF25" s="189"/>
      <c r="EYG25" s="189"/>
      <c r="EYH25" s="189"/>
      <c r="EYI25" s="189"/>
      <c r="EYJ25" s="189"/>
      <c r="EYK25" s="189"/>
      <c r="EYL25" s="189"/>
      <c r="EYM25" s="189"/>
      <c r="EYN25" s="189"/>
      <c r="EYO25" s="189"/>
      <c r="EYP25" s="189"/>
      <c r="EYQ25" s="189"/>
      <c r="EYR25" s="189"/>
      <c r="EYS25" s="189"/>
      <c r="EYT25" s="189"/>
      <c r="EYU25" s="189"/>
      <c r="EYV25" s="189"/>
      <c r="EYW25" s="189"/>
      <c r="EYX25" s="189"/>
      <c r="EYY25" s="189"/>
      <c r="EYZ25" s="189"/>
      <c r="EZA25" s="189"/>
      <c r="EZB25" s="189"/>
      <c r="EZC25" s="189"/>
      <c r="EZD25" s="189"/>
      <c r="EZE25" s="189"/>
      <c r="EZF25" s="189"/>
      <c r="EZG25" s="189"/>
      <c r="EZH25" s="189"/>
      <c r="EZI25" s="189"/>
      <c r="EZJ25" s="189"/>
      <c r="EZK25" s="189"/>
      <c r="EZL25" s="189"/>
      <c r="EZM25" s="189"/>
      <c r="EZN25" s="189"/>
      <c r="EZO25" s="189"/>
      <c r="EZP25" s="189"/>
      <c r="EZQ25" s="189"/>
      <c r="EZR25" s="189"/>
      <c r="EZS25" s="189"/>
      <c r="EZT25" s="189"/>
      <c r="EZU25" s="189"/>
      <c r="EZV25" s="189"/>
      <c r="EZW25" s="189"/>
      <c r="EZX25" s="189"/>
      <c r="EZY25" s="189"/>
      <c r="EZZ25" s="189"/>
      <c r="FAA25" s="189"/>
      <c r="FAB25" s="189"/>
      <c r="FAC25" s="189"/>
      <c r="FAD25" s="189"/>
      <c r="FAE25" s="189"/>
      <c r="FAF25" s="189"/>
      <c r="FAG25" s="189"/>
      <c r="FAH25" s="189"/>
      <c r="FAI25" s="189"/>
      <c r="FAJ25" s="189"/>
      <c r="FAK25" s="189"/>
      <c r="FAL25" s="189"/>
      <c r="FAM25" s="189"/>
      <c r="FAN25" s="189"/>
      <c r="FAO25" s="189"/>
      <c r="FAP25" s="189"/>
      <c r="FAQ25" s="189"/>
      <c r="FAR25" s="189"/>
      <c r="FAS25" s="189"/>
      <c r="FAT25" s="189"/>
      <c r="FAU25" s="189"/>
      <c r="FAV25" s="189"/>
      <c r="FAW25" s="189"/>
      <c r="FAX25" s="189"/>
      <c r="FAY25" s="189"/>
      <c r="FAZ25" s="189"/>
      <c r="FBA25" s="189"/>
      <c r="FBB25" s="189"/>
      <c r="FBC25" s="189"/>
      <c r="FBD25" s="189"/>
      <c r="FBE25" s="189"/>
      <c r="FBF25" s="189"/>
      <c r="FBG25" s="189"/>
      <c r="FBH25" s="189"/>
      <c r="FBI25" s="189"/>
      <c r="FBJ25" s="189"/>
      <c r="FBK25" s="189"/>
      <c r="FBL25" s="189"/>
      <c r="FBM25" s="189"/>
      <c r="FBN25" s="189"/>
      <c r="FBO25" s="189"/>
      <c r="FBP25" s="189"/>
      <c r="FBQ25" s="189"/>
      <c r="FBR25" s="189"/>
      <c r="FBS25" s="189"/>
      <c r="FBT25" s="189"/>
      <c r="FBU25" s="189"/>
      <c r="FBV25" s="189"/>
      <c r="FBW25" s="189"/>
      <c r="FBX25" s="189"/>
      <c r="FBY25" s="189"/>
      <c r="FBZ25" s="189"/>
      <c r="FCA25" s="189"/>
      <c r="FCB25" s="189"/>
      <c r="FCC25" s="189"/>
      <c r="FCD25" s="189"/>
      <c r="FCE25" s="189"/>
      <c r="FCF25" s="189"/>
      <c r="FCG25" s="189"/>
      <c r="FCH25" s="189"/>
      <c r="FCI25" s="189"/>
      <c r="FCJ25" s="189"/>
      <c r="FCK25" s="189"/>
      <c r="FCL25" s="189"/>
      <c r="FCM25" s="189"/>
      <c r="FCN25" s="189"/>
      <c r="FCO25" s="189"/>
      <c r="FCP25" s="189"/>
      <c r="FCQ25" s="189"/>
      <c r="FCR25" s="189"/>
      <c r="FCS25" s="189"/>
      <c r="FCT25" s="189"/>
      <c r="FCU25" s="189"/>
      <c r="FCV25" s="189"/>
      <c r="FCW25" s="189"/>
      <c r="FCX25" s="189"/>
      <c r="FCY25" s="189"/>
      <c r="FCZ25" s="189"/>
      <c r="FDA25" s="189"/>
      <c r="FDB25" s="189"/>
      <c r="FDC25" s="189"/>
      <c r="FDD25" s="189"/>
      <c r="FDE25" s="189"/>
      <c r="FDF25" s="189"/>
      <c r="FDG25" s="189"/>
      <c r="FDH25" s="189"/>
      <c r="FDI25" s="189"/>
      <c r="FDJ25" s="189"/>
      <c r="FDK25" s="189"/>
      <c r="FDL25" s="189"/>
      <c r="FDM25" s="189"/>
      <c r="FDN25" s="189"/>
      <c r="FDO25" s="189"/>
      <c r="FDP25" s="189"/>
      <c r="FDQ25" s="189"/>
      <c r="FDR25" s="189"/>
      <c r="FDS25" s="189"/>
      <c r="FDT25" s="189"/>
      <c r="FDU25" s="189"/>
      <c r="FDV25" s="189"/>
      <c r="FDW25" s="189"/>
      <c r="FDX25" s="189"/>
      <c r="FDY25" s="189"/>
      <c r="FDZ25" s="189"/>
      <c r="FEA25" s="189"/>
      <c r="FEB25" s="189"/>
      <c r="FEC25" s="189"/>
      <c r="FED25" s="189"/>
      <c r="FEE25" s="189"/>
      <c r="FEF25" s="189"/>
      <c r="FEG25" s="189"/>
      <c r="FEH25" s="189"/>
      <c r="FEI25" s="189"/>
      <c r="FEJ25" s="189"/>
      <c r="FEK25" s="189"/>
      <c r="FEL25" s="189"/>
      <c r="FEM25" s="189"/>
      <c r="FEN25" s="189"/>
      <c r="FEO25" s="189"/>
      <c r="FEP25" s="189"/>
      <c r="FEQ25" s="189"/>
      <c r="FER25" s="189"/>
      <c r="FES25" s="189"/>
      <c r="FET25" s="189"/>
      <c r="FEU25" s="189"/>
      <c r="FEV25" s="189"/>
      <c r="FEW25" s="189"/>
      <c r="FEX25" s="189"/>
      <c r="FEY25" s="189"/>
      <c r="FEZ25" s="189"/>
      <c r="FFA25" s="189"/>
      <c r="FFB25" s="189"/>
      <c r="FFC25" s="189"/>
      <c r="FFD25" s="189"/>
      <c r="FFE25" s="189"/>
      <c r="FFF25" s="189"/>
      <c r="FFG25" s="189"/>
      <c r="FFH25" s="189"/>
      <c r="FFI25" s="189"/>
      <c r="FFJ25" s="189"/>
      <c r="FFK25" s="189"/>
      <c r="FFL25" s="189"/>
      <c r="FFM25" s="189"/>
      <c r="FFN25" s="189"/>
      <c r="FFO25" s="189"/>
      <c r="FFP25" s="189"/>
      <c r="FFQ25" s="189"/>
      <c r="FFR25" s="189"/>
      <c r="FFS25" s="189"/>
      <c r="FFT25" s="189"/>
      <c r="FFU25" s="189"/>
      <c r="FFV25" s="189"/>
      <c r="FFW25" s="189"/>
      <c r="FFX25" s="189"/>
      <c r="FFY25" s="189"/>
      <c r="FFZ25" s="189"/>
      <c r="FGA25" s="189"/>
      <c r="FGB25" s="189"/>
      <c r="FGC25" s="189"/>
      <c r="FGD25" s="189"/>
      <c r="FGE25" s="189"/>
      <c r="FGF25" s="189"/>
      <c r="FGG25" s="189"/>
      <c r="FGH25" s="189"/>
      <c r="FGI25" s="189"/>
      <c r="FGJ25" s="189"/>
      <c r="FGK25" s="189"/>
      <c r="FGL25" s="189"/>
      <c r="FGM25" s="189"/>
      <c r="FGN25" s="189"/>
      <c r="FGO25" s="189"/>
      <c r="FGP25" s="189"/>
      <c r="FGQ25" s="189"/>
      <c r="FGR25" s="189"/>
      <c r="FGS25" s="189"/>
      <c r="FGT25" s="189"/>
      <c r="FGU25" s="189"/>
      <c r="FGV25" s="189"/>
      <c r="FGW25" s="189"/>
      <c r="FGX25" s="189"/>
      <c r="FGY25" s="189"/>
      <c r="FGZ25" s="189"/>
      <c r="FHA25" s="189"/>
      <c r="FHB25" s="189"/>
      <c r="FHC25" s="189"/>
      <c r="FHD25" s="189"/>
      <c r="FHE25" s="189"/>
      <c r="FHF25" s="189"/>
      <c r="FHG25" s="189"/>
      <c r="FHH25" s="189"/>
      <c r="FHI25" s="189"/>
      <c r="FHJ25" s="189"/>
      <c r="FHK25" s="189"/>
      <c r="FHL25" s="189"/>
      <c r="FHM25" s="189"/>
      <c r="FHN25" s="189"/>
      <c r="FHO25" s="189"/>
      <c r="FHP25" s="189"/>
      <c r="FHQ25" s="189"/>
      <c r="FHR25" s="189"/>
      <c r="FHS25" s="189"/>
      <c r="FHT25" s="189"/>
      <c r="FHU25" s="189"/>
      <c r="FHV25" s="189"/>
      <c r="FHW25" s="189"/>
      <c r="FHX25" s="189"/>
      <c r="FHY25" s="189"/>
      <c r="FHZ25" s="189"/>
      <c r="FIA25" s="189"/>
      <c r="FIB25" s="189"/>
      <c r="FIC25" s="189"/>
      <c r="FID25" s="189"/>
      <c r="FIE25" s="189"/>
      <c r="FIF25" s="189"/>
      <c r="FIG25" s="189"/>
      <c r="FIH25" s="189"/>
      <c r="FII25" s="189"/>
      <c r="FIJ25" s="189"/>
      <c r="FIK25" s="189"/>
      <c r="FIL25" s="189"/>
      <c r="FIM25" s="189"/>
      <c r="FIN25" s="189"/>
      <c r="FIO25" s="189"/>
      <c r="FIP25" s="189"/>
      <c r="FIQ25" s="189"/>
      <c r="FIR25" s="189"/>
      <c r="FIS25" s="189"/>
      <c r="FIT25" s="189"/>
      <c r="FIU25" s="189"/>
      <c r="FIV25" s="189"/>
      <c r="FIW25" s="189"/>
      <c r="FIX25" s="189"/>
      <c r="FIY25" s="189"/>
      <c r="FIZ25" s="189"/>
      <c r="FJA25" s="189"/>
      <c r="FJB25" s="189"/>
      <c r="FJC25" s="189"/>
      <c r="FJD25" s="189"/>
      <c r="FJE25" s="189"/>
      <c r="FJF25" s="189"/>
      <c r="FJG25" s="189"/>
      <c r="FJH25" s="189"/>
      <c r="FJI25" s="189"/>
      <c r="FJJ25" s="189"/>
      <c r="FJK25" s="189"/>
      <c r="FJL25" s="189"/>
      <c r="FJM25" s="189"/>
      <c r="FJN25" s="189"/>
      <c r="FJO25" s="189"/>
      <c r="FJP25" s="189"/>
      <c r="FJQ25" s="189"/>
      <c r="FJR25" s="189"/>
      <c r="FJS25" s="189"/>
      <c r="FJT25" s="189"/>
      <c r="FJU25" s="189"/>
      <c r="FJV25" s="189"/>
      <c r="FJW25" s="189"/>
      <c r="FJX25" s="189"/>
      <c r="FJY25" s="189"/>
      <c r="FJZ25" s="189"/>
      <c r="FKA25" s="189"/>
      <c r="FKB25" s="189"/>
      <c r="FKC25" s="189"/>
      <c r="FKD25" s="189"/>
      <c r="FKE25" s="189"/>
      <c r="FKF25" s="189"/>
      <c r="FKG25" s="189"/>
      <c r="FKH25" s="189"/>
      <c r="FKI25" s="189"/>
      <c r="FKJ25" s="189"/>
      <c r="FKK25" s="189"/>
      <c r="FKL25" s="189"/>
      <c r="FKM25" s="189"/>
      <c r="FKN25" s="189"/>
      <c r="FKO25" s="189"/>
      <c r="FKP25" s="189"/>
      <c r="FKQ25" s="189"/>
      <c r="FKR25" s="189"/>
      <c r="FKS25" s="189"/>
      <c r="FKT25" s="189"/>
      <c r="FKU25" s="189"/>
      <c r="FKV25" s="189"/>
      <c r="FKW25" s="189"/>
      <c r="FKX25" s="189"/>
      <c r="FKY25" s="189"/>
      <c r="FKZ25" s="189"/>
      <c r="FLA25" s="189"/>
      <c r="FLB25" s="189"/>
      <c r="FLC25" s="189"/>
      <c r="FLD25" s="189"/>
      <c r="FLE25" s="189"/>
      <c r="FLF25" s="189"/>
      <c r="FLG25" s="189"/>
      <c r="FLH25" s="189"/>
      <c r="FLI25" s="189"/>
      <c r="FLJ25" s="189"/>
      <c r="FLK25" s="189"/>
      <c r="FLL25" s="189"/>
      <c r="FLM25" s="189"/>
      <c r="FLN25" s="189"/>
      <c r="FLO25" s="189"/>
      <c r="FLP25" s="189"/>
      <c r="FLQ25" s="189"/>
      <c r="FLR25" s="189"/>
      <c r="FLS25" s="189"/>
      <c r="FLT25" s="189"/>
      <c r="FLU25" s="189"/>
      <c r="FLV25" s="189"/>
      <c r="FLW25" s="189"/>
      <c r="FLX25" s="189"/>
      <c r="FLY25" s="189"/>
      <c r="FLZ25" s="189"/>
      <c r="FMA25" s="189"/>
      <c r="FMB25" s="189"/>
      <c r="FMC25" s="189"/>
      <c r="FMD25" s="189"/>
      <c r="FME25" s="189"/>
      <c r="FMF25" s="189"/>
      <c r="FMG25" s="189"/>
      <c r="FMH25" s="189"/>
      <c r="FMI25" s="189"/>
      <c r="FMJ25" s="189"/>
      <c r="FMK25" s="189"/>
      <c r="FML25" s="189"/>
      <c r="FMM25" s="189"/>
      <c r="FMN25" s="189"/>
      <c r="FMO25" s="189"/>
      <c r="FMP25" s="189"/>
      <c r="FMQ25" s="189"/>
      <c r="FMR25" s="189"/>
      <c r="FMS25" s="189"/>
      <c r="FMT25" s="189"/>
      <c r="FMU25" s="189"/>
      <c r="FMV25" s="189"/>
      <c r="FMW25" s="189"/>
      <c r="FMX25" s="189"/>
      <c r="FMY25" s="189"/>
      <c r="FMZ25" s="189"/>
      <c r="FNA25" s="189"/>
      <c r="FNB25" s="189"/>
      <c r="FNC25" s="189"/>
      <c r="FND25" s="189"/>
      <c r="FNE25" s="189"/>
      <c r="FNF25" s="189"/>
      <c r="FNG25" s="189"/>
      <c r="FNH25" s="189"/>
      <c r="FNI25" s="189"/>
      <c r="FNJ25" s="189"/>
      <c r="FNK25" s="189"/>
      <c r="FNL25" s="189"/>
      <c r="FNM25" s="189"/>
      <c r="FNN25" s="189"/>
      <c r="FNO25" s="189"/>
      <c r="FNP25" s="189"/>
      <c r="FNQ25" s="189"/>
      <c r="FNR25" s="189"/>
      <c r="FNS25" s="189"/>
      <c r="FNT25" s="189"/>
      <c r="FNU25" s="189"/>
      <c r="FNV25" s="189"/>
      <c r="FNW25" s="189"/>
      <c r="FNX25" s="189"/>
      <c r="FNY25" s="189"/>
      <c r="FNZ25" s="189"/>
      <c r="FOA25" s="189"/>
      <c r="FOB25" s="189"/>
      <c r="FOC25" s="189"/>
      <c r="FOD25" s="189"/>
      <c r="FOE25" s="189"/>
      <c r="FOF25" s="189"/>
      <c r="FOG25" s="189"/>
      <c r="FOH25" s="189"/>
      <c r="FOI25" s="189"/>
      <c r="FOJ25" s="189"/>
      <c r="FOK25" s="189"/>
      <c r="FOL25" s="189"/>
      <c r="FOM25" s="189"/>
      <c r="FON25" s="189"/>
      <c r="FOO25" s="189"/>
      <c r="FOP25" s="189"/>
      <c r="FOQ25" s="189"/>
      <c r="FOR25" s="189"/>
      <c r="FOS25" s="189"/>
      <c r="FOT25" s="189"/>
      <c r="FOU25" s="189"/>
      <c r="FOV25" s="189"/>
      <c r="FOW25" s="189"/>
      <c r="FOX25" s="189"/>
      <c r="FOY25" s="189"/>
      <c r="FOZ25" s="189"/>
      <c r="FPA25" s="189"/>
      <c r="FPB25" s="189"/>
      <c r="FPC25" s="189"/>
      <c r="FPD25" s="189"/>
      <c r="FPE25" s="189"/>
      <c r="FPF25" s="189"/>
      <c r="FPG25" s="189"/>
      <c r="FPH25" s="189"/>
      <c r="FPI25" s="189"/>
      <c r="FPJ25" s="189"/>
      <c r="FPK25" s="189"/>
      <c r="FPL25" s="189"/>
      <c r="FPM25" s="189"/>
      <c r="FPN25" s="189"/>
      <c r="FPO25" s="189"/>
      <c r="FPP25" s="189"/>
      <c r="FPQ25" s="189"/>
      <c r="FPR25" s="189"/>
      <c r="FPS25" s="189"/>
      <c r="FPT25" s="189"/>
      <c r="FPU25" s="189"/>
      <c r="FPV25" s="189"/>
      <c r="FPW25" s="189"/>
      <c r="FPX25" s="189"/>
      <c r="FPY25" s="189"/>
      <c r="FPZ25" s="189"/>
      <c r="FQA25" s="189"/>
      <c r="FQB25" s="189"/>
      <c r="FQC25" s="189"/>
      <c r="FQD25" s="189"/>
      <c r="FQE25" s="189"/>
      <c r="FQF25" s="189"/>
      <c r="FQG25" s="189"/>
      <c r="FQH25" s="189"/>
      <c r="FQI25" s="189"/>
      <c r="FQJ25" s="189"/>
      <c r="FQK25" s="189"/>
      <c r="FQL25" s="189"/>
      <c r="FQM25" s="189"/>
      <c r="FQN25" s="189"/>
      <c r="FQO25" s="189"/>
      <c r="FQP25" s="189"/>
      <c r="FQQ25" s="189"/>
      <c r="FQR25" s="189"/>
      <c r="FQS25" s="189"/>
      <c r="FQT25" s="189"/>
      <c r="FQU25" s="189"/>
      <c r="FQV25" s="189"/>
      <c r="FQW25" s="189"/>
      <c r="FQX25" s="189"/>
      <c r="FQY25" s="189"/>
      <c r="FQZ25" s="189"/>
      <c r="FRA25" s="189"/>
      <c r="FRB25" s="189"/>
      <c r="FRC25" s="189"/>
      <c r="FRD25" s="189"/>
      <c r="FRE25" s="189"/>
      <c r="FRF25" s="189"/>
      <c r="FRG25" s="189"/>
      <c r="FRH25" s="189"/>
      <c r="FRI25" s="189"/>
      <c r="FRJ25" s="189"/>
      <c r="FRK25" s="189"/>
      <c r="FRL25" s="189"/>
      <c r="FRM25" s="189"/>
      <c r="FRN25" s="189"/>
      <c r="FRO25" s="189"/>
      <c r="FRP25" s="189"/>
      <c r="FRQ25" s="189"/>
      <c r="FRR25" s="189"/>
      <c r="FRS25" s="189"/>
      <c r="FRT25" s="189"/>
      <c r="FRU25" s="189"/>
      <c r="FRV25" s="189"/>
      <c r="FRW25" s="189"/>
      <c r="FRX25" s="189"/>
      <c r="FRY25" s="189"/>
      <c r="FRZ25" s="189"/>
      <c r="FSA25" s="189"/>
      <c r="FSB25" s="189"/>
      <c r="FSC25" s="189"/>
      <c r="FSD25" s="189"/>
      <c r="FSE25" s="189"/>
      <c r="FSF25" s="189"/>
      <c r="FSG25" s="189"/>
      <c r="FSH25" s="189"/>
      <c r="FSI25" s="189"/>
      <c r="FSJ25" s="189"/>
      <c r="FSK25" s="189"/>
      <c r="FSL25" s="189"/>
      <c r="FSM25" s="189"/>
      <c r="FSN25" s="189"/>
      <c r="FSO25" s="189"/>
      <c r="FSP25" s="189"/>
      <c r="FSQ25" s="189"/>
      <c r="FSR25" s="189"/>
      <c r="FSS25" s="189"/>
      <c r="FST25" s="189"/>
      <c r="FSU25" s="189"/>
      <c r="FSV25" s="189"/>
      <c r="FSW25" s="189"/>
      <c r="FSX25" s="189"/>
      <c r="FSY25" s="189"/>
      <c r="FSZ25" s="189"/>
      <c r="FTA25" s="189"/>
      <c r="FTB25" s="189"/>
      <c r="FTC25" s="189"/>
      <c r="FTD25" s="189"/>
      <c r="FTE25" s="189"/>
      <c r="FTF25" s="189"/>
      <c r="FTG25" s="189"/>
      <c r="FTH25" s="189"/>
      <c r="FTI25" s="189"/>
      <c r="FTJ25" s="189"/>
      <c r="FTK25" s="189"/>
      <c r="FTL25" s="189"/>
      <c r="FTM25" s="189"/>
      <c r="FTN25" s="189"/>
      <c r="FTO25" s="189"/>
      <c r="FTP25" s="189"/>
      <c r="FTQ25" s="189"/>
      <c r="FTR25" s="189"/>
      <c r="FTS25" s="189"/>
      <c r="FTT25" s="189"/>
      <c r="FTU25" s="189"/>
      <c r="FTV25" s="189"/>
      <c r="FTW25" s="189"/>
      <c r="FTX25" s="189"/>
      <c r="FTY25" s="189"/>
      <c r="FTZ25" s="189"/>
      <c r="FUA25" s="189"/>
      <c r="FUB25" s="189"/>
      <c r="FUC25" s="189"/>
      <c r="FUD25" s="189"/>
      <c r="FUE25" s="189"/>
      <c r="FUF25" s="189"/>
      <c r="FUG25" s="189"/>
      <c r="FUH25" s="189"/>
      <c r="FUI25" s="189"/>
      <c r="FUJ25" s="189"/>
      <c r="FUK25" s="189"/>
      <c r="FUL25" s="189"/>
      <c r="FUM25" s="189"/>
      <c r="FUN25" s="189"/>
      <c r="FUO25" s="189"/>
      <c r="FUP25" s="189"/>
      <c r="FUQ25" s="189"/>
      <c r="FUR25" s="189"/>
      <c r="FUS25" s="189"/>
      <c r="FUT25" s="189"/>
      <c r="FUU25" s="189"/>
      <c r="FUV25" s="189"/>
      <c r="FUW25" s="189"/>
      <c r="FUX25" s="189"/>
      <c r="FUY25" s="189"/>
      <c r="FUZ25" s="189"/>
      <c r="FVA25" s="189"/>
      <c r="FVB25" s="189"/>
      <c r="FVC25" s="189"/>
      <c r="FVD25" s="189"/>
      <c r="FVE25" s="189"/>
      <c r="FVF25" s="189"/>
      <c r="FVG25" s="189"/>
      <c r="FVH25" s="189"/>
      <c r="FVI25" s="189"/>
      <c r="FVJ25" s="189"/>
      <c r="FVK25" s="189"/>
      <c r="FVL25" s="189"/>
      <c r="FVM25" s="189"/>
      <c r="FVN25" s="189"/>
      <c r="FVO25" s="189"/>
      <c r="FVP25" s="189"/>
      <c r="FVQ25" s="189"/>
      <c r="FVR25" s="189"/>
      <c r="FVS25" s="189"/>
      <c r="FVT25" s="189"/>
      <c r="FVU25" s="189"/>
      <c r="FVV25" s="189"/>
      <c r="FVW25" s="189"/>
      <c r="FVX25" s="189"/>
      <c r="FVY25" s="189"/>
      <c r="FVZ25" s="189"/>
      <c r="FWA25" s="189"/>
      <c r="FWB25" s="189"/>
      <c r="FWC25" s="189"/>
      <c r="FWD25" s="189"/>
      <c r="FWE25" s="189"/>
      <c r="FWF25" s="189"/>
      <c r="FWG25" s="189"/>
      <c r="FWH25" s="189"/>
      <c r="FWI25" s="189"/>
      <c r="FWJ25" s="189"/>
      <c r="FWK25" s="189"/>
      <c r="FWL25" s="189"/>
      <c r="FWM25" s="189"/>
      <c r="FWN25" s="189"/>
      <c r="FWO25" s="189"/>
      <c r="FWP25" s="189"/>
      <c r="FWQ25" s="189"/>
      <c r="FWR25" s="189"/>
      <c r="FWS25" s="189"/>
      <c r="FWT25" s="189"/>
      <c r="FWU25" s="189"/>
      <c r="FWV25" s="189"/>
      <c r="FWW25" s="189"/>
      <c r="FWX25" s="189"/>
      <c r="FWY25" s="189"/>
      <c r="FWZ25" s="189"/>
      <c r="FXA25" s="189"/>
      <c r="FXB25" s="189"/>
      <c r="FXC25" s="189"/>
      <c r="FXD25" s="189"/>
      <c r="FXE25" s="189"/>
      <c r="FXF25" s="189"/>
      <c r="FXG25" s="189"/>
      <c r="FXH25" s="189"/>
      <c r="FXI25" s="189"/>
      <c r="FXJ25" s="189"/>
      <c r="FXK25" s="189"/>
      <c r="FXL25" s="189"/>
      <c r="FXM25" s="189"/>
      <c r="FXN25" s="189"/>
      <c r="FXO25" s="189"/>
      <c r="FXP25" s="189"/>
      <c r="FXQ25" s="189"/>
      <c r="FXR25" s="189"/>
      <c r="FXS25" s="189"/>
      <c r="FXT25" s="189"/>
      <c r="FXU25" s="189"/>
      <c r="FXV25" s="189"/>
      <c r="FXW25" s="189"/>
      <c r="FXX25" s="189"/>
      <c r="FXY25" s="189"/>
      <c r="FXZ25" s="189"/>
      <c r="FYA25" s="189"/>
      <c r="FYB25" s="189"/>
      <c r="FYC25" s="189"/>
      <c r="FYD25" s="189"/>
      <c r="FYE25" s="189"/>
      <c r="FYF25" s="189"/>
      <c r="FYG25" s="189"/>
      <c r="FYH25" s="189"/>
      <c r="FYI25" s="189"/>
      <c r="FYJ25" s="189"/>
      <c r="FYK25" s="189"/>
      <c r="FYL25" s="189"/>
      <c r="FYM25" s="189"/>
      <c r="FYN25" s="189"/>
      <c r="FYO25" s="189"/>
      <c r="FYP25" s="189"/>
      <c r="FYQ25" s="189"/>
      <c r="FYR25" s="189"/>
      <c r="FYS25" s="189"/>
      <c r="FYT25" s="189"/>
      <c r="FYU25" s="189"/>
      <c r="FYV25" s="189"/>
      <c r="FYW25" s="189"/>
      <c r="FYX25" s="189"/>
      <c r="FYY25" s="189"/>
      <c r="FYZ25" s="189"/>
      <c r="FZA25" s="189"/>
      <c r="FZB25" s="189"/>
      <c r="FZC25" s="189"/>
      <c r="FZD25" s="189"/>
      <c r="FZE25" s="189"/>
      <c r="FZF25" s="189"/>
      <c r="FZG25" s="189"/>
      <c r="FZH25" s="189"/>
      <c r="FZI25" s="189"/>
      <c r="FZJ25" s="189"/>
      <c r="FZK25" s="189"/>
      <c r="FZL25" s="189"/>
      <c r="FZM25" s="189"/>
      <c r="FZN25" s="189"/>
      <c r="FZO25" s="189"/>
      <c r="FZP25" s="189"/>
      <c r="FZQ25" s="189"/>
      <c r="FZR25" s="189"/>
      <c r="FZS25" s="189"/>
      <c r="FZT25" s="189"/>
      <c r="FZU25" s="189"/>
      <c r="FZV25" s="189"/>
      <c r="FZW25" s="189"/>
      <c r="FZX25" s="189"/>
      <c r="FZY25" s="189"/>
      <c r="FZZ25" s="189"/>
      <c r="GAA25" s="189"/>
      <c r="GAB25" s="189"/>
      <c r="GAC25" s="189"/>
      <c r="GAD25" s="189"/>
      <c r="GAE25" s="189"/>
      <c r="GAF25" s="189"/>
      <c r="GAG25" s="189"/>
      <c r="GAH25" s="189"/>
      <c r="GAI25" s="189"/>
      <c r="GAJ25" s="189"/>
      <c r="GAK25" s="189"/>
      <c r="GAL25" s="189"/>
      <c r="GAM25" s="189"/>
      <c r="GAN25" s="189"/>
      <c r="GAO25" s="189"/>
      <c r="GAP25" s="189"/>
      <c r="GAQ25" s="189"/>
      <c r="GAR25" s="189"/>
      <c r="GAS25" s="189"/>
      <c r="GAT25" s="189"/>
      <c r="GAU25" s="189"/>
      <c r="GAV25" s="189"/>
      <c r="GAW25" s="189"/>
      <c r="GAX25" s="189"/>
      <c r="GAY25" s="189"/>
      <c r="GAZ25" s="189"/>
      <c r="GBA25" s="189"/>
      <c r="GBB25" s="189"/>
      <c r="GBC25" s="189"/>
      <c r="GBD25" s="189"/>
      <c r="GBE25" s="189"/>
      <c r="GBF25" s="189"/>
      <c r="GBG25" s="189"/>
      <c r="GBH25" s="189"/>
      <c r="GBI25" s="189"/>
      <c r="GBJ25" s="189"/>
      <c r="GBK25" s="189"/>
      <c r="GBL25" s="189"/>
      <c r="GBM25" s="189"/>
      <c r="GBN25" s="189"/>
      <c r="GBO25" s="189"/>
      <c r="GBP25" s="189"/>
      <c r="GBQ25" s="189"/>
      <c r="GBR25" s="189"/>
      <c r="GBS25" s="189"/>
      <c r="GBT25" s="189"/>
      <c r="GBU25" s="189"/>
      <c r="GBV25" s="189"/>
      <c r="GBW25" s="189"/>
      <c r="GBX25" s="189"/>
      <c r="GBY25" s="189"/>
      <c r="GBZ25" s="189"/>
      <c r="GCA25" s="189"/>
      <c r="GCB25" s="189"/>
      <c r="GCC25" s="189"/>
      <c r="GCD25" s="189"/>
      <c r="GCE25" s="189"/>
      <c r="GCF25" s="189"/>
      <c r="GCG25" s="189"/>
      <c r="GCH25" s="189"/>
      <c r="GCI25" s="189"/>
      <c r="GCJ25" s="189"/>
      <c r="GCK25" s="189"/>
      <c r="GCL25" s="189"/>
      <c r="GCM25" s="189"/>
      <c r="GCN25" s="189"/>
      <c r="GCO25" s="189"/>
      <c r="GCP25" s="189"/>
      <c r="GCQ25" s="189"/>
      <c r="GCR25" s="189"/>
      <c r="GCS25" s="189"/>
      <c r="GCT25" s="189"/>
      <c r="GCU25" s="189"/>
      <c r="GCV25" s="189"/>
      <c r="GCW25" s="189"/>
      <c r="GCX25" s="189"/>
      <c r="GCY25" s="189"/>
      <c r="GCZ25" s="189"/>
      <c r="GDA25" s="189"/>
      <c r="GDB25" s="189"/>
      <c r="GDC25" s="189"/>
      <c r="GDD25" s="189"/>
      <c r="GDE25" s="189"/>
      <c r="GDF25" s="189"/>
      <c r="GDG25" s="189"/>
      <c r="GDH25" s="189"/>
      <c r="GDI25" s="189"/>
      <c r="GDJ25" s="189"/>
      <c r="GDK25" s="189"/>
      <c r="GDL25" s="189"/>
      <c r="GDM25" s="189"/>
      <c r="GDN25" s="189"/>
      <c r="GDO25" s="189"/>
      <c r="GDP25" s="189"/>
      <c r="GDQ25" s="189"/>
      <c r="GDR25" s="189"/>
      <c r="GDS25" s="189"/>
      <c r="GDT25" s="189"/>
      <c r="GDU25" s="189"/>
      <c r="GDV25" s="189"/>
      <c r="GDW25" s="189"/>
      <c r="GDX25" s="189"/>
      <c r="GDY25" s="189"/>
      <c r="GDZ25" s="189"/>
      <c r="GEA25" s="189"/>
      <c r="GEB25" s="189"/>
      <c r="GEC25" s="189"/>
      <c r="GED25" s="189"/>
      <c r="GEE25" s="189"/>
      <c r="GEF25" s="189"/>
      <c r="GEG25" s="189"/>
      <c r="GEH25" s="189"/>
      <c r="GEI25" s="189"/>
      <c r="GEJ25" s="189"/>
      <c r="GEK25" s="189"/>
      <c r="GEL25" s="189"/>
      <c r="GEM25" s="189"/>
      <c r="GEN25" s="189"/>
      <c r="GEO25" s="189"/>
      <c r="GEP25" s="189"/>
      <c r="GEQ25" s="189"/>
      <c r="GER25" s="189"/>
      <c r="GES25" s="189"/>
      <c r="GET25" s="189"/>
      <c r="GEU25" s="189"/>
      <c r="GEV25" s="189"/>
      <c r="GEW25" s="189"/>
      <c r="GEX25" s="189"/>
      <c r="GEY25" s="189"/>
      <c r="GEZ25" s="189"/>
      <c r="GFA25" s="189"/>
      <c r="GFB25" s="189"/>
      <c r="GFC25" s="189"/>
      <c r="GFD25" s="189"/>
      <c r="GFE25" s="189"/>
      <c r="GFF25" s="189"/>
      <c r="GFG25" s="189"/>
      <c r="GFH25" s="189"/>
      <c r="GFI25" s="189"/>
      <c r="GFJ25" s="189"/>
      <c r="GFK25" s="189"/>
      <c r="GFL25" s="189"/>
      <c r="GFM25" s="189"/>
      <c r="GFN25" s="189"/>
      <c r="GFO25" s="189"/>
      <c r="GFP25" s="189"/>
      <c r="GFQ25" s="189"/>
      <c r="GFR25" s="189"/>
      <c r="GFS25" s="189"/>
      <c r="GFT25" s="189"/>
      <c r="GFU25" s="189"/>
      <c r="GFV25" s="189"/>
      <c r="GFW25" s="189"/>
      <c r="GFX25" s="189"/>
      <c r="GFY25" s="189"/>
      <c r="GFZ25" s="189"/>
      <c r="GGA25" s="189"/>
      <c r="GGB25" s="189"/>
      <c r="GGC25" s="189"/>
      <c r="GGD25" s="189"/>
      <c r="GGE25" s="189"/>
      <c r="GGF25" s="189"/>
      <c r="GGG25" s="189"/>
      <c r="GGH25" s="189"/>
      <c r="GGI25" s="189"/>
      <c r="GGJ25" s="189"/>
      <c r="GGK25" s="189"/>
      <c r="GGL25" s="189"/>
      <c r="GGM25" s="189"/>
      <c r="GGN25" s="189"/>
      <c r="GGO25" s="189"/>
      <c r="GGP25" s="189"/>
      <c r="GGQ25" s="189"/>
      <c r="GGR25" s="189"/>
      <c r="GGS25" s="189"/>
      <c r="GGT25" s="189"/>
      <c r="GGU25" s="189"/>
      <c r="GGV25" s="189"/>
      <c r="GGW25" s="189"/>
      <c r="GGX25" s="189"/>
      <c r="GGY25" s="189"/>
      <c r="GGZ25" s="189"/>
      <c r="GHA25" s="189"/>
      <c r="GHB25" s="189"/>
      <c r="GHC25" s="189"/>
      <c r="GHD25" s="189"/>
      <c r="GHE25" s="189"/>
      <c r="GHF25" s="189"/>
      <c r="GHG25" s="189"/>
      <c r="GHH25" s="189"/>
      <c r="GHI25" s="189"/>
      <c r="GHJ25" s="189"/>
      <c r="GHK25" s="189"/>
      <c r="GHL25" s="189"/>
      <c r="GHM25" s="189"/>
      <c r="GHN25" s="189"/>
      <c r="GHO25" s="189"/>
      <c r="GHP25" s="189"/>
      <c r="GHQ25" s="189"/>
      <c r="GHR25" s="189"/>
      <c r="GHS25" s="189"/>
      <c r="GHT25" s="189"/>
      <c r="GHU25" s="189"/>
      <c r="GHV25" s="189"/>
      <c r="GHW25" s="189"/>
      <c r="GHX25" s="189"/>
      <c r="GHY25" s="189"/>
      <c r="GHZ25" s="189"/>
      <c r="GIA25" s="189"/>
      <c r="GIB25" s="189"/>
      <c r="GIC25" s="189"/>
      <c r="GID25" s="189"/>
      <c r="GIE25" s="189"/>
      <c r="GIF25" s="189"/>
      <c r="GIG25" s="189"/>
      <c r="GIH25" s="189"/>
      <c r="GII25" s="189"/>
      <c r="GIJ25" s="189"/>
      <c r="GIK25" s="189"/>
      <c r="GIL25" s="189"/>
      <c r="GIM25" s="189"/>
      <c r="GIN25" s="189"/>
      <c r="GIO25" s="189"/>
      <c r="GIP25" s="189"/>
      <c r="GIQ25" s="189"/>
      <c r="GIR25" s="189"/>
      <c r="GIS25" s="189"/>
      <c r="GIT25" s="189"/>
      <c r="GIU25" s="189"/>
      <c r="GIV25" s="189"/>
      <c r="GIW25" s="189"/>
      <c r="GIX25" s="189"/>
      <c r="GIY25" s="189"/>
      <c r="GIZ25" s="189"/>
      <c r="GJA25" s="189"/>
      <c r="GJB25" s="189"/>
      <c r="GJC25" s="189"/>
      <c r="GJD25" s="189"/>
      <c r="GJE25" s="189"/>
      <c r="GJF25" s="189"/>
      <c r="GJG25" s="189"/>
      <c r="GJH25" s="189"/>
      <c r="GJI25" s="189"/>
      <c r="GJJ25" s="189"/>
      <c r="GJK25" s="189"/>
      <c r="GJL25" s="189"/>
      <c r="GJM25" s="189"/>
      <c r="GJN25" s="189"/>
      <c r="GJO25" s="189"/>
      <c r="GJP25" s="189"/>
      <c r="GJQ25" s="189"/>
      <c r="GJR25" s="189"/>
      <c r="GJS25" s="189"/>
      <c r="GJT25" s="189"/>
      <c r="GJU25" s="189"/>
      <c r="GJV25" s="189"/>
      <c r="GJW25" s="189"/>
      <c r="GJX25" s="189"/>
      <c r="GJY25" s="189"/>
      <c r="GJZ25" s="189"/>
      <c r="GKA25" s="189"/>
      <c r="GKB25" s="189"/>
      <c r="GKC25" s="189"/>
      <c r="GKD25" s="189"/>
      <c r="GKE25" s="189"/>
      <c r="GKF25" s="189"/>
      <c r="GKG25" s="189"/>
      <c r="GKH25" s="189"/>
      <c r="GKI25" s="189"/>
      <c r="GKJ25" s="189"/>
      <c r="GKK25" s="189"/>
      <c r="GKL25" s="189"/>
      <c r="GKM25" s="189"/>
      <c r="GKN25" s="189"/>
      <c r="GKO25" s="189"/>
      <c r="GKP25" s="189"/>
      <c r="GKQ25" s="189"/>
      <c r="GKR25" s="189"/>
      <c r="GKS25" s="189"/>
      <c r="GKT25" s="189"/>
      <c r="GKU25" s="189"/>
      <c r="GKV25" s="189"/>
      <c r="GKW25" s="189"/>
      <c r="GKX25" s="189"/>
      <c r="GKY25" s="189"/>
      <c r="GKZ25" s="189"/>
      <c r="GLA25" s="189"/>
      <c r="GLB25" s="189"/>
      <c r="GLC25" s="189"/>
      <c r="GLD25" s="189"/>
      <c r="GLE25" s="189"/>
      <c r="GLF25" s="189"/>
      <c r="GLG25" s="189"/>
      <c r="GLH25" s="189"/>
      <c r="GLI25" s="189"/>
      <c r="GLJ25" s="189"/>
      <c r="GLK25" s="189"/>
      <c r="GLL25" s="189"/>
      <c r="GLM25" s="189"/>
      <c r="GLN25" s="189"/>
      <c r="GLO25" s="189"/>
      <c r="GLP25" s="189"/>
      <c r="GLQ25" s="189"/>
      <c r="GLR25" s="189"/>
      <c r="GLS25" s="189"/>
      <c r="GLT25" s="189"/>
      <c r="GLU25" s="189"/>
      <c r="GLV25" s="189"/>
      <c r="GLW25" s="189"/>
      <c r="GLX25" s="189"/>
      <c r="GLY25" s="189"/>
      <c r="GLZ25" s="189"/>
      <c r="GMA25" s="189"/>
      <c r="GMB25" s="189"/>
      <c r="GMC25" s="189"/>
      <c r="GMD25" s="189"/>
      <c r="GME25" s="189"/>
      <c r="GMF25" s="189"/>
      <c r="GMG25" s="189"/>
      <c r="GMH25" s="189"/>
      <c r="GMI25" s="189"/>
      <c r="GMJ25" s="189"/>
      <c r="GMK25" s="189"/>
      <c r="GML25" s="189"/>
      <c r="GMM25" s="189"/>
      <c r="GMN25" s="189"/>
      <c r="GMO25" s="189"/>
      <c r="GMP25" s="189"/>
      <c r="GMQ25" s="189"/>
      <c r="GMR25" s="189"/>
      <c r="GMS25" s="189"/>
      <c r="GMT25" s="189"/>
      <c r="GMU25" s="189"/>
      <c r="GMV25" s="189"/>
      <c r="GMW25" s="189"/>
      <c r="GMX25" s="189"/>
      <c r="GMY25" s="189"/>
      <c r="GMZ25" s="189"/>
      <c r="GNA25" s="189"/>
      <c r="GNB25" s="189"/>
      <c r="GNC25" s="189"/>
      <c r="GND25" s="189"/>
      <c r="GNE25" s="189"/>
      <c r="GNF25" s="189"/>
      <c r="GNG25" s="189"/>
      <c r="GNH25" s="189"/>
      <c r="GNI25" s="189"/>
      <c r="GNJ25" s="189"/>
      <c r="GNK25" s="189"/>
      <c r="GNL25" s="189"/>
      <c r="GNM25" s="189"/>
      <c r="GNN25" s="189"/>
      <c r="GNO25" s="189"/>
      <c r="GNP25" s="189"/>
      <c r="GNQ25" s="189"/>
      <c r="GNR25" s="189"/>
      <c r="GNS25" s="189"/>
      <c r="GNT25" s="189"/>
      <c r="GNU25" s="189"/>
      <c r="GNV25" s="189"/>
      <c r="GNW25" s="189"/>
      <c r="GNX25" s="189"/>
      <c r="GNY25" s="189"/>
      <c r="GNZ25" s="189"/>
      <c r="GOA25" s="189"/>
      <c r="GOB25" s="189"/>
      <c r="GOC25" s="189"/>
      <c r="GOD25" s="189"/>
      <c r="GOE25" s="189"/>
      <c r="GOF25" s="189"/>
      <c r="GOG25" s="189"/>
      <c r="GOH25" s="189"/>
      <c r="GOI25" s="189"/>
      <c r="GOJ25" s="189"/>
      <c r="GOK25" s="189"/>
      <c r="GOL25" s="189"/>
      <c r="GOM25" s="189"/>
      <c r="GON25" s="189"/>
      <c r="GOO25" s="189"/>
      <c r="GOP25" s="189"/>
      <c r="GOQ25" s="189"/>
      <c r="GOR25" s="189"/>
      <c r="GOS25" s="189"/>
      <c r="GOT25" s="189"/>
      <c r="GOU25" s="189"/>
      <c r="GOV25" s="189"/>
      <c r="GOW25" s="189"/>
      <c r="GOX25" s="189"/>
      <c r="GOY25" s="189"/>
      <c r="GOZ25" s="189"/>
      <c r="GPA25" s="189"/>
      <c r="GPB25" s="189"/>
      <c r="GPC25" s="189"/>
      <c r="GPD25" s="189"/>
      <c r="GPE25" s="189"/>
      <c r="GPF25" s="189"/>
      <c r="GPG25" s="189"/>
      <c r="GPH25" s="189"/>
      <c r="GPI25" s="189"/>
      <c r="GPJ25" s="189"/>
      <c r="GPK25" s="189"/>
      <c r="GPL25" s="189"/>
      <c r="GPM25" s="189"/>
      <c r="GPN25" s="189"/>
      <c r="GPO25" s="189"/>
      <c r="GPP25" s="189"/>
      <c r="GPQ25" s="189"/>
      <c r="GPR25" s="189"/>
      <c r="GPS25" s="189"/>
      <c r="GPT25" s="189"/>
      <c r="GPU25" s="189"/>
      <c r="GPV25" s="189"/>
      <c r="GPW25" s="189"/>
      <c r="GPX25" s="189"/>
      <c r="GPY25" s="189"/>
      <c r="GPZ25" s="189"/>
      <c r="GQA25" s="189"/>
      <c r="GQB25" s="189"/>
      <c r="GQC25" s="189"/>
      <c r="GQD25" s="189"/>
      <c r="GQE25" s="189"/>
      <c r="GQF25" s="189"/>
      <c r="GQG25" s="189"/>
      <c r="GQH25" s="189"/>
      <c r="GQI25" s="189"/>
      <c r="GQJ25" s="189"/>
      <c r="GQK25" s="189"/>
      <c r="GQL25" s="189"/>
      <c r="GQM25" s="189"/>
      <c r="GQN25" s="189"/>
      <c r="GQO25" s="189"/>
      <c r="GQP25" s="189"/>
      <c r="GQQ25" s="189"/>
      <c r="GQR25" s="189"/>
      <c r="GQS25" s="189"/>
      <c r="GQT25" s="189"/>
      <c r="GQU25" s="189"/>
      <c r="GQV25" s="189"/>
      <c r="GQW25" s="189"/>
      <c r="GQX25" s="189"/>
      <c r="GQY25" s="189"/>
      <c r="GQZ25" s="189"/>
      <c r="GRA25" s="189"/>
      <c r="GRB25" s="189"/>
      <c r="GRC25" s="189"/>
      <c r="GRD25" s="189"/>
      <c r="GRE25" s="189"/>
      <c r="GRF25" s="189"/>
      <c r="GRG25" s="189"/>
      <c r="GRH25" s="189"/>
      <c r="GRI25" s="189"/>
      <c r="GRJ25" s="189"/>
      <c r="GRK25" s="189"/>
      <c r="GRL25" s="189"/>
      <c r="GRM25" s="189"/>
      <c r="GRN25" s="189"/>
      <c r="GRO25" s="189"/>
      <c r="GRP25" s="189"/>
      <c r="GRQ25" s="189"/>
      <c r="GRR25" s="189"/>
      <c r="GRS25" s="189"/>
      <c r="GRT25" s="189"/>
      <c r="GRU25" s="189"/>
      <c r="GRV25" s="189"/>
      <c r="GRW25" s="189"/>
      <c r="GRX25" s="189"/>
      <c r="GRY25" s="189"/>
      <c r="GRZ25" s="189"/>
      <c r="GSA25" s="189"/>
      <c r="GSB25" s="189"/>
      <c r="GSC25" s="189"/>
      <c r="GSD25" s="189"/>
      <c r="GSE25" s="189"/>
      <c r="GSF25" s="189"/>
      <c r="GSG25" s="189"/>
      <c r="GSH25" s="189"/>
      <c r="GSI25" s="189"/>
      <c r="GSJ25" s="189"/>
      <c r="GSK25" s="189"/>
      <c r="GSL25" s="189"/>
      <c r="GSM25" s="189"/>
      <c r="GSN25" s="189"/>
      <c r="GSO25" s="189"/>
      <c r="GSP25" s="189"/>
      <c r="GSQ25" s="189"/>
      <c r="GSR25" s="189"/>
      <c r="GSS25" s="189"/>
      <c r="GST25" s="189"/>
      <c r="GSU25" s="189"/>
      <c r="GSV25" s="189"/>
      <c r="GSW25" s="189"/>
      <c r="GSX25" s="189"/>
      <c r="GSY25" s="189"/>
      <c r="GSZ25" s="189"/>
      <c r="GTA25" s="189"/>
      <c r="GTB25" s="189"/>
      <c r="GTC25" s="189"/>
      <c r="GTD25" s="189"/>
      <c r="GTE25" s="189"/>
      <c r="GTF25" s="189"/>
      <c r="GTG25" s="189"/>
      <c r="GTH25" s="189"/>
      <c r="GTI25" s="189"/>
      <c r="GTJ25" s="189"/>
      <c r="GTK25" s="189"/>
      <c r="GTL25" s="189"/>
      <c r="GTM25" s="189"/>
      <c r="GTN25" s="189"/>
      <c r="GTO25" s="189"/>
      <c r="GTP25" s="189"/>
      <c r="GTQ25" s="189"/>
      <c r="GTR25" s="189"/>
      <c r="GTS25" s="189"/>
      <c r="GTT25" s="189"/>
      <c r="GTU25" s="189"/>
      <c r="GTV25" s="189"/>
      <c r="GTW25" s="189"/>
      <c r="GTX25" s="189"/>
      <c r="GTY25" s="189"/>
      <c r="GTZ25" s="189"/>
      <c r="GUA25" s="189"/>
      <c r="GUB25" s="189"/>
      <c r="GUC25" s="189"/>
      <c r="GUD25" s="189"/>
      <c r="GUE25" s="189"/>
      <c r="GUF25" s="189"/>
      <c r="GUG25" s="189"/>
      <c r="GUH25" s="189"/>
      <c r="GUI25" s="189"/>
      <c r="GUJ25" s="189"/>
      <c r="GUK25" s="189"/>
      <c r="GUL25" s="189"/>
      <c r="GUM25" s="189"/>
      <c r="GUN25" s="189"/>
      <c r="GUO25" s="189"/>
      <c r="GUP25" s="189"/>
      <c r="GUQ25" s="189"/>
      <c r="GUR25" s="189"/>
      <c r="GUS25" s="189"/>
      <c r="GUT25" s="189"/>
      <c r="GUU25" s="189"/>
      <c r="GUV25" s="189"/>
      <c r="GUW25" s="189"/>
      <c r="GUX25" s="189"/>
      <c r="GUY25" s="189"/>
      <c r="GUZ25" s="189"/>
      <c r="GVA25" s="189"/>
      <c r="GVB25" s="189"/>
      <c r="GVC25" s="189"/>
      <c r="GVD25" s="189"/>
      <c r="GVE25" s="189"/>
      <c r="GVF25" s="189"/>
      <c r="GVG25" s="189"/>
      <c r="GVH25" s="189"/>
      <c r="GVI25" s="189"/>
      <c r="GVJ25" s="189"/>
      <c r="GVK25" s="189"/>
      <c r="GVL25" s="189"/>
      <c r="GVM25" s="189"/>
      <c r="GVN25" s="189"/>
      <c r="GVO25" s="189"/>
      <c r="GVP25" s="189"/>
      <c r="GVQ25" s="189"/>
      <c r="GVR25" s="189"/>
      <c r="GVS25" s="189"/>
      <c r="GVT25" s="189"/>
      <c r="GVU25" s="189"/>
      <c r="GVV25" s="189"/>
      <c r="GVW25" s="189"/>
      <c r="GVX25" s="189"/>
      <c r="GVY25" s="189"/>
      <c r="GVZ25" s="189"/>
      <c r="GWA25" s="189"/>
      <c r="GWB25" s="189"/>
      <c r="GWC25" s="189"/>
      <c r="GWD25" s="189"/>
      <c r="GWE25" s="189"/>
      <c r="GWF25" s="189"/>
      <c r="GWG25" s="189"/>
      <c r="GWH25" s="189"/>
      <c r="GWI25" s="189"/>
      <c r="GWJ25" s="189"/>
      <c r="GWK25" s="189"/>
      <c r="GWL25" s="189"/>
      <c r="GWM25" s="189"/>
      <c r="GWN25" s="189"/>
      <c r="GWO25" s="189"/>
      <c r="GWP25" s="189"/>
      <c r="GWQ25" s="189"/>
      <c r="GWR25" s="189"/>
      <c r="GWS25" s="189"/>
      <c r="GWT25" s="189"/>
      <c r="GWU25" s="189"/>
      <c r="GWV25" s="189"/>
      <c r="GWW25" s="189"/>
      <c r="GWX25" s="189"/>
      <c r="GWY25" s="189"/>
      <c r="GWZ25" s="189"/>
      <c r="GXA25" s="189"/>
      <c r="GXB25" s="189"/>
      <c r="GXC25" s="189"/>
      <c r="GXD25" s="189"/>
      <c r="GXE25" s="189"/>
      <c r="GXF25" s="189"/>
      <c r="GXG25" s="189"/>
      <c r="GXH25" s="189"/>
      <c r="GXI25" s="189"/>
      <c r="GXJ25" s="189"/>
      <c r="GXK25" s="189"/>
      <c r="GXL25" s="189"/>
      <c r="GXM25" s="189"/>
      <c r="GXN25" s="189"/>
      <c r="GXO25" s="189"/>
      <c r="GXP25" s="189"/>
      <c r="GXQ25" s="189"/>
      <c r="GXR25" s="189"/>
      <c r="GXS25" s="189"/>
      <c r="GXT25" s="189"/>
      <c r="GXU25" s="189"/>
      <c r="GXV25" s="189"/>
      <c r="GXW25" s="189"/>
      <c r="GXX25" s="189"/>
      <c r="GXY25" s="189"/>
      <c r="GXZ25" s="189"/>
      <c r="GYA25" s="189"/>
      <c r="GYB25" s="189"/>
      <c r="GYC25" s="189"/>
      <c r="GYD25" s="189"/>
      <c r="GYE25" s="189"/>
      <c r="GYF25" s="189"/>
      <c r="GYG25" s="189"/>
      <c r="GYH25" s="189"/>
      <c r="GYI25" s="189"/>
      <c r="GYJ25" s="189"/>
      <c r="GYK25" s="189"/>
      <c r="GYL25" s="189"/>
      <c r="GYM25" s="189"/>
      <c r="GYN25" s="189"/>
      <c r="GYO25" s="189"/>
      <c r="GYP25" s="189"/>
      <c r="GYQ25" s="189"/>
      <c r="GYR25" s="189"/>
      <c r="GYS25" s="189"/>
      <c r="GYT25" s="189"/>
      <c r="GYU25" s="189"/>
      <c r="GYV25" s="189"/>
      <c r="GYW25" s="189"/>
      <c r="GYX25" s="189"/>
      <c r="GYY25" s="189"/>
      <c r="GYZ25" s="189"/>
      <c r="GZA25" s="189"/>
      <c r="GZB25" s="189"/>
      <c r="GZC25" s="189"/>
      <c r="GZD25" s="189"/>
      <c r="GZE25" s="189"/>
      <c r="GZF25" s="189"/>
      <c r="GZG25" s="189"/>
      <c r="GZH25" s="189"/>
      <c r="GZI25" s="189"/>
      <c r="GZJ25" s="189"/>
      <c r="GZK25" s="189"/>
      <c r="GZL25" s="189"/>
      <c r="GZM25" s="189"/>
      <c r="GZN25" s="189"/>
      <c r="GZO25" s="189"/>
      <c r="GZP25" s="189"/>
      <c r="GZQ25" s="189"/>
      <c r="GZR25" s="189"/>
      <c r="GZS25" s="189"/>
      <c r="GZT25" s="189"/>
      <c r="GZU25" s="189"/>
      <c r="GZV25" s="189"/>
      <c r="GZW25" s="189"/>
      <c r="GZX25" s="189"/>
      <c r="GZY25" s="189"/>
      <c r="GZZ25" s="189"/>
      <c r="HAA25" s="189"/>
      <c r="HAB25" s="189"/>
      <c r="HAC25" s="189"/>
      <c r="HAD25" s="189"/>
      <c r="HAE25" s="189"/>
      <c r="HAF25" s="189"/>
      <c r="HAG25" s="189"/>
      <c r="HAH25" s="189"/>
      <c r="HAI25" s="189"/>
      <c r="HAJ25" s="189"/>
      <c r="HAK25" s="189"/>
      <c r="HAL25" s="189"/>
      <c r="HAM25" s="189"/>
      <c r="HAN25" s="189"/>
      <c r="HAO25" s="189"/>
      <c r="HAP25" s="189"/>
      <c r="HAQ25" s="189"/>
      <c r="HAR25" s="189"/>
      <c r="HAS25" s="189"/>
      <c r="HAT25" s="189"/>
      <c r="HAU25" s="189"/>
      <c r="HAV25" s="189"/>
      <c r="HAW25" s="189"/>
      <c r="HAX25" s="189"/>
      <c r="HAY25" s="189"/>
      <c r="HAZ25" s="189"/>
      <c r="HBA25" s="189"/>
      <c r="HBB25" s="189"/>
      <c r="HBC25" s="189"/>
      <c r="HBD25" s="189"/>
      <c r="HBE25" s="189"/>
      <c r="HBF25" s="189"/>
      <c r="HBG25" s="189"/>
      <c r="HBH25" s="189"/>
      <c r="HBI25" s="189"/>
      <c r="HBJ25" s="189"/>
      <c r="HBK25" s="189"/>
      <c r="HBL25" s="189"/>
      <c r="HBM25" s="189"/>
      <c r="HBN25" s="189"/>
      <c r="HBO25" s="189"/>
      <c r="HBP25" s="189"/>
      <c r="HBQ25" s="189"/>
      <c r="HBR25" s="189"/>
      <c r="HBS25" s="189"/>
      <c r="HBT25" s="189"/>
      <c r="HBU25" s="189"/>
      <c r="HBV25" s="189"/>
      <c r="HBW25" s="189"/>
      <c r="HBX25" s="189"/>
      <c r="HBY25" s="189"/>
      <c r="HBZ25" s="189"/>
      <c r="HCA25" s="189"/>
      <c r="HCB25" s="189"/>
      <c r="HCC25" s="189"/>
      <c r="HCD25" s="189"/>
      <c r="HCE25" s="189"/>
      <c r="HCF25" s="189"/>
      <c r="HCG25" s="189"/>
      <c r="HCH25" s="189"/>
      <c r="HCI25" s="189"/>
      <c r="HCJ25" s="189"/>
      <c r="HCK25" s="189"/>
      <c r="HCL25" s="189"/>
      <c r="HCM25" s="189"/>
      <c r="HCN25" s="189"/>
      <c r="HCO25" s="189"/>
      <c r="HCP25" s="189"/>
      <c r="HCQ25" s="189"/>
      <c r="HCR25" s="189"/>
      <c r="HCS25" s="189"/>
      <c r="HCT25" s="189"/>
      <c r="HCU25" s="189"/>
      <c r="HCV25" s="189"/>
      <c r="HCW25" s="189"/>
      <c r="HCX25" s="189"/>
      <c r="HCY25" s="189"/>
      <c r="HCZ25" s="189"/>
      <c r="HDA25" s="189"/>
      <c r="HDB25" s="189"/>
      <c r="HDC25" s="189"/>
      <c r="HDD25" s="189"/>
      <c r="HDE25" s="189"/>
      <c r="HDF25" s="189"/>
      <c r="HDG25" s="189"/>
      <c r="HDH25" s="189"/>
      <c r="HDI25" s="189"/>
      <c r="HDJ25" s="189"/>
      <c r="HDK25" s="189"/>
      <c r="HDL25" s="189"/>
      <c r="HDM25" s="189"/>
      <c r="HDN25" s="189"/>
      <c r="HDO25" s="189"/>
      <c r="HDP25" s="189"/>
      <c r="HDQ25" s="189"/>
      <c r="HDR25" s="189"/>
      <c r="HDS25" s="189"/>
      <c r="HDT25" s="189"/>
      <c r="HDU25" s="189"/>
      <c r="HDV25" s="189"/>
      <c r="HDW25" s="189"/>
      <c r="HDX25" s="189"/>
      <c r="HDY25" s="189"/>
      <c r="HDZ25" s="189"/>
      <c r="HEA25" s="189"/>
      <c r="HEB25" s="189"/>
      <c r="HEC25" s="189"/>
      <c r="HED25" s="189"/>
      <c r="HEE25" s="189"/>
      <c r="HEF25" s="189"/>
      <c r="HEG25" s="189"/>
      <c r="HEH25" s="189"/>
      <c r="HEI25" s="189"/>
      <c r="HEJ25" s="189"/>
      <c r="HEK25" s="189"/>
      <c r="HEL25" s="189"/>
      <c r="HEM25" s="189"/>
      <c r="HEN25" s="189"/>
      <c r="HEO25" s="189"/>
      <c r="HEP25" s="189"/>
      <c r="HEQ25" s="189"/>
      <c r="HER25" s="189"/>
      <c r="HES25" s="189"/>
      <c r="HET25" s="189"/>
      <c r="HEU25" s="189"/>
      <c r="HEV25" s="189"/>
      <c r="HEW25" s="189"/>
      <c r="HEX25" s="189"/>
      <c r="HEY25" s="189"/>
      <c r="HEZ25" s="189"/>
      <c r="HFA25" s="189"/>
      <c r="HFB25" s="189"/>
      <c r="HFC25" s="189"/>
      <c r="HFD25" s="189"/>
      <c r="HFE25" s="189"/>
      <c r="HFF25" s="189"/>
      <c r="HFG25" s="189"/>
      <c r="HFH25" s="189"/>
      <c r="HFI25" s="189"/>
      <c r="HFJ25" s="189"/>
      <c r="HFK25" s="189"/>
      <c r="HFL25" s="189"/>
      <c r="HFM25" s="189"/>
      <c r="HFN25" s="189"/>
      <c r="HFO25" s="189"/>
      <c r="HFP25" s="189"/>
      <c r="HFQ25" s="189"/>
      <c r="HFR25" s="189"/>
      <c r="HFS25" s="189"/>
      <c r="HFT25" s="189"/>
      <c r="HFU25" s="189"/>
      <c r="HFV25" s="189"/>
      <c r="HFW25" s="189"/>
      <c r="HFX25" s="189"/>
      <c r="HFY25" s="189"/>
      <c r="HFZ25" s="189"/>
      <c r="HGA25" s="189"/>
      <c r="HGB25" s="189"/>
      <c r="HGC25" s="189"/>
      <c r="HGD25" s="189"/>
      <c r="HGE25" s="189"/>
      <c r="HGF25" s="189"/>
      <c r="HGG25" s="189"/>
      <c r="HGH25" s="189"/>
      <c r="HGI25" s="189"/>
      <c r="HGJ25" s="189"/>
      <c r="HGK25" s="189"/>
      <c r="HGL25" s="189"/>
      <c r="HGM25" s="189"/>
      <c r="HGN25" s="189"/>
      <c r="HGO25" s="189"/>
      <c r="HGP25" s="189"/>
      <c r="HGQ25" s="189"/>
      <c r="HGR25" s="189"/>
      <c r="HGS25" s="189"/>
      <c r="HGT25" s="189"/>
      <c r="HGU25" s="189"/>
      <c r="HGV25" s="189"/>
      <c r="HGW25" s="189"/>
      <c r="HGX25" s="189"/>
      <c r="HGY25" s="189"/>
      <c r="HGZ25" s="189"/>
      <c r="HHA25" s="189"/>
      <c r="HHB25" s="189"/>
      <c r="HHC25" s="189"/>
      <c r="HHD25" s="189"/>
      <c r="HHE25" s="189"/>
      <c r="HHF25" s="189"/>
      <c r="HHG25" s="189"/>
      <c r="HHH25" s="189"/>
      <c r="HHI25" s="189"/>
      <c r="HHJ25" s="189"/>
      <c r="HHK25" s="189"/>
      <c r="HHL25" s="189"/>
      <c r="HHM25" s="189"/>
      <c r="HHN25" s="189"/>
      <c r="HHO25" s="189"/>
      <c r="HHP25" s="189"/>
      <c r="HHQ25" s="189"/>
      <c r="HHR25" s="189"/>
      <c r="HHS25" s="189"/>
      <c r="HHT25" s="189"/>
      <c r="HHU25" s="189"/>
      <c r="HHV25" s="189"/>
      <c r="HHW25" s="189"/>
      <c r="HHX25" s="189"/>
      <c r="HHY25" s="189"/>
      <c r="HHZ25" s="189"/>
      <c r="HIA25" s="189"/>
      <c r="HIB25" s="189"/>
      <c r="HIC25" s="189"/>
      <c r="HID25" s="189"/>
      <c r="HIE25" s="189"/>
      <c r="HIF25" s="189"/>
      <c r="HIG25" s="189"/>
      <c r="HIH25" s="189"/>
      <c r="HII25" s="189"/>
      <c r="HIJ25" s="189"/>
      <c r="HIK25" s="189"/>
      <c r="HIL25" s="189"/>
      <c r="HIM25" s="189"/>
      <c r="HIN25" s="189"/>
      <c r="HIO25" s="189"/>
      <c r="HIP25" s="189"/>
      <c r="HIQ25" s="189"/>
      <c r="HIR25" s="189"/>
      <c r="HIS25" s="189"/>
      <c r="HIT25" s="189"/>
      <c r="HIU25" s="189"/>
      <c r="HIV25" s="189"/>
      <c r="HIW25" s="189"/>
      <c r="HIX25" s="189"/>
      <c r="HIY25" s="189"/>
      <c r="HIZ25" s="189"/>
      <c r="HJA25" s="189"/>
      <c r="HJB25" s="189"/>
      <c r="HJC25" s="189"/>
      <c r="HJD25" s="189"/>
      <c r="HJE25" s="189"/>
      <c r="HJF25" s="189"/>
      <c r="HJG25" s="189"/>
      <c r="HJH25" s="189"/>
      <c r="HJI25" s="189"/>
      <c r="HJJ25" s="189"/>
      <c r="HJK25" s="189"/>
      <c r="HJL25" s="189"/>
      <c r="HJM25" s="189"/>
      <c r="HJN25" s="189"/>
      <c r="HJO25" s="189"/>
      <c r="HJP25" s="189"/>
      <c r="HJQ25" s="189"/>
      <c r="HJR25" s="189"/>
      <c r="HJS25" s="189"/>
      <c r="HJT25" s="189"/>
      <c r="HJU25" s="189"/>
      <c r="HJV25" s="189"/>
      <c r="HJW25" s="189"/>
      <c r="HJX25" s="189"/>
      <c r="HJY25" s="189"/>
      <c r="HJZ25" s="189"/>
      <c r="HKA25" s="189"/>
      <c r="HKB25" s="189"/>
      <c r="HKC25" s="189"/>
      <c r="HKD25" s="189"/>
      <c r="HKE25" s="189"/>
      <c r="HKF25" s="189"/>
      <c r="HKG25" s="189"/>
      <c r="HKH25" s="189"/>
      <c r="HKI25" s="189"/>
      <c r="HKJ25" s="189"/>
      <c r="HKK25" s="189"/>
      <c r="HKL25" s="189"/>
      <c r="HKM25" s="189"/>
      <c r="HKN25" s="189"/>
      <c r="HKO25" s="189"/>
      <c r="HKP25" s="189"/>
      <c r="HKQ25" s="189"/>
      <c r="HKR25" s="189"/>
      <c r="HKS25" s="189"/>
      <c r="HKT25" s="189"/>
      <c r="HKU25" s="189"/>
      <c r="HKV25" s="189"/>
      <c r="HKW25" s="189"/>
      <c r="HKX25" s="189"/>
      <c r="HKY25" s="189"/>
      <c r="HKZ25" s="189"/>
      <c r="HLA25" s="189"/>
      <c r="HLB25" s="189"/>
      <c r="HLC25" s="189"/>
      <c r="HLD25" s="189"/>
      <c r="HLE25" s="189"/>
      <c r="HLF25" s="189"/>
      <c r="HLG25" s="189"/>
      <c r="HLH25" s="189"/>
      <c r="HLI25" s="189"/>
      <c r="HLJ25" s="189"/>
      <c r="HLK25" s="189"/>
      <c r="HLL25" s="189"/>
      <c r="HLM25" s="189"/>
      <c r="HLN25" s="189"/>
      <c r="HLO25" s="189"/>
      <c r="HLP25" s="189"/>
      <c r="HLQ25" s="189"/>
      <c r="HLR25" s="189"/>
      <c r="HLS25" s="189"/>
      <c r="HLT25" s="189"/>
      <c r="HLU25" s="189"/>
      <c r="HLV25" s="189"/>
      <c r="HLW25" s="189"/>
      <c r="HLX25" s="189"/>
      <c r="HLY25" s="189"/>
      <c r="HLZ25" s="189"/>
      <c r="HMA25" s="189"/>
      <c r="HMB25" s="189"/>
      <c r="HMC25" s="189"/>
      <c r="HMD25" s="189"/>
      <c r="HME25" s="189"/>
      <c r="HMF25" s="189"/>
      <c r="HMG25" s="189"/>
      <c r="HMH25" s="189"/>
      <c r="HMI25" s="189"/>
      <c r="HMJ25" s="189"/>
      <c r="HMK25" s="189"/>
      <c r="HML25" s="189"/>
      <c r="HMM25" s="189"/>
      <c r="HMN25" s="189"/>
      <c r="HMO25" s="189"/>
      <c r="HMP25" s="189"/>
      <c r="HMQ25" s="189"/>
      <c r="HMR25" s="189"/>
      <c r="HMS25" s="189"/>
      <c r="HMT25" s="189"/>
      <c r="HMU25" s="189"/>
      <c r="HMV25" s="189"/>
      <c r="HMW25" s="189"/>
      <c r="HMX25" s="189"/>
      <c r="HMY25" s="189"/>
      <c r="HMZ25" s="189"/>
      <c r="HNA25" s="189"/>
      <c r="HNB25" s="189"/>
      <c r="HNC25" s="189"/>
      <c r="HND25" s="189"/>
      <c r="HNE25" s="189"/>
      <c r="HNF25" s="189"/>
      <c r="HNG25" s="189"/>
      <c r="HNH25" s="189"/>
      <c r="HNI25" s="189"/>
      <c r="HNJ25" s="189"/>
      <c r="HNK25" s="189"/>
      <c r="HNL25" s="189"/>
      <c r="HNM25" s="189"/>
      <c r="HNN25" s="189"/>
      <c r="HNO25" s="189"/>
      <c r="HNP25" s="189"/>
      <c r="HNQ25" s="189"/>
      <c r="HNR25" s="189"/>
      <c r="HNS25" s="189"/>
      <c r="HNT25" s="189"/>
      <c r="HNU25" s="189"/>
      <c r="HNV25" s="189"/>
      <c r="HNW25" s="189"/>
      <c r="HNX25" s="189"/>
      <c r="HNY25" s="189"/>
      <c r="HNZ25" s="189"/>
      <c r="HOA25" s="189"/>
      <c r="HOB25" s="189"/>
      <c r="HOC25" s="189"/>
      <c r="HOD25" s="189"/>
      <c r="HOE25" s="189"/>
      <c r="HOF25" s="189"/>
      <c r="HOG25" s="189"/>
      <c r="HOH25" s="189"/>
      <c r="HOI25" s="189"/>
      <c r="HOJ25" s="189"/>
      <c r="HOK25" s="189"/>
      <c r="HOL25" s="189"/>
      <c r="HOM25" s="189"/>
      <c r="HON25" s="189"/>
      <c r="HOO25" s="189"/>
      <c r="HOP25" s="189"/>
      <c r="HOQ25" s="189"/>
      <c r="HOR25" s="189"/>
      <c r="HOS25" s="189"/>
      <c r="HOT25" s="189"/>
      <c r="HOU25" s="189"/>
      <c r="HOV25" s="189"/>
      <c r="HOW25" s="189"/>
      <c r="HOX25" s="189"/>
      <c r="HOY25" s="189"/>
      <c r="HOZ25" s="189"/>
      <c r="HPA25" s="189"/>
      <c r="HPB25" s="189"/>
      <c r="HPC25" s="189"/>
      <c r="HPD25" s="189"/>
      <c r="HPE25" s="189"/>
      <c r="HPF25" s="189"/>
      <c r="HPG25" s="189"/>
      <c r="HPH25" s="189"/>
      <c r="HPI25" s="189"/>
      <c r="HPJ25" s="189"/>
      <c r="HPK25" s="189"/>
      <c r="HPL25" s="189"/>
      <c r="HPM25" s="189"/>
      <c r="HPN25" s="189"/>
      <c r="HPO25" s="189"/>
      <c r="HPP25" s="189"/>
      <c r="HPQ25" s="189"/>
      <c r="HPR25" s="189"/>
      <c r="HPS25" s="189"/>
      <c r="HPT25" s="189"/>
      <c r="HPU25" s="189"/>
      <c r="HPV25" s="189"/>
      <c r="HPW25" s="189"/>
      <c r="HPX25" s="189"/>
      <c r="HPY25" s="189"/>
      <c r="HPZ25" s="189"/>
      <c r="HQA25" s="189"/>
      <c r="HQB25" s="189"/>
      <c r="HQC25" s="189"/>
      <c r="HQD25" s="189"/>
      <c r="HQE25" s="189"/>
      <c r="HQF25" s="189"/>
      <c r="HQG25" s="189"/>
      <c r="HQH25" s="189"/>
      <c r="HQI25" s="189"/>
      <c r="HQJ25" s="189"/>
      <c r="HQK25" s="189"/>
      <c r="HQL25" s="189"/>
      <c r="HQM25" s="189"/>
      <c r="HQN25" s="189"/>
      <c r="HQO25" s="189"/>
      <c r="HQP25" s="189"/>
      <c r="HQQ25" s="189"/>
      <c r="HQR25" s="189"/>
      <c r="HQS25" s="189"/>
      <c r="HQT25" s="189"/>
      <c r="HQU25" s="189"/>
      <c r="HQV25" s="189"/>
      <c r="HQW25" s="189"/>
      <c r="HQX25" s="189"/>
      <c r="HQY25" s="189"/>
      <c r="HQZ25" s="189"/>
      <c r="HRA25" s="189"/>
      <c r="HRB25" s="189"/>
      <c r="HRC25" s="189"/>
      <c r="HRD25" s="189"/>
      <c r="HRE25" s="189"/>
      <c r="HRF25" s="189"/>
      <c r="HRG25" s="189"/>
      <c r="HRH25" s="189"/>
      <c r="HRI25" s="189"/>
      <c r="HRJ25" s="189"/>
      <c r="HRK25" s="189"/>
      <c r="HRL25" s="189"/>
      <c r="HRM25" s="189"/>
      <c r="HRN25" s="189"/>
      <c r="HRO25" s="189"/>
      <c r="HRP25" s="189"/>
      <c r="HRQ25" s="189"/>
      <c r="HRR25" s="189"/>
      <c r="HRS25" s="189"/>
      <c r="HRT25" s="189"/>
      <c r="HRU25" s="189"/>
      <c r="HRV25" s="189"/>
      <c r="HRW25" s="189"/>
      <c r="HRX25" s="189"/>
      <c r="HRY25" s="189"/>
      <c r="HRZ25" s="189"/>
      <c r="HSA25" s="189"/>
      <c r="HSB25" s="189"/>
      <c r="HSC25" s="189"/>
      <c r="HSD25" s="189"/>
      <c r="HSE25" s="189"/>
      <c r="HSF25" s="189"/>
      <c r="HSG25" s="189"/>
      <c r="HSH25" s="189"/>
      <c r="HSI25" s="189"/>
      <c r="HSJ25" s="189"/>
      <c r="HSK25" s="189"/>
      <c r="HSL25" s="189"/>
      <c r="HSM25" s="189"/>
      <c r="HSN25" s="189"/>
      <c r="HSO25" s="189"/>
      <c r="HSP25" s="189"/>
      <c r="HSQ25" s="189"/>
      <c r="HSR25" s="189"/>
      <c r="HSS25" s="189"/>
      <c r="HST25" s="189"/>
      <c r="HSU25" s="189"/>
      <c r="HSV25" s="189"/>
      <c r="HSW25" s="189"/>
      <c r="HSX25" s="189"/>
      <c r="HSY25" s="189"/>
      <c r="HSZ25" s="189"/>
      <c r="HTA25" s="189"/>
      <c r="HTB25" s="189"/>
      <c r="HTC25" s="189"/>
      <c r="HTD25" s="189"/>
      <c r="HTE25" s="189"/>
      <c r="HTF25" s="189"/>
      <c r="HTG25" s="189"/>
      <c r="HTH25" s="189"/>
      <c r="HTI25" s="189"/>
      <c r="HTJ25" s="189"/>
      <c r="HTK25" s="189"/>
      <c r="HTL25" s="189"/>
      <c r="HTM25" s="189"/>
      <c r="HTN25" s="189"/>
      <c r="HTO25" s="189"/>
      <c r="HTP25" s="189"/>
      <c r="HTQ25" s="189"/>
      <c r="HTR25" s="189"/>
      <c r="HTS25" s="189"/>
      <c r="HTT25" s="189"/>
      <c r="HTU25" s="189"/>
      <c r="HTV25" s="189"/>
      <c r="HTW25" s="189"/>
      <c r="HTX25" s="189"/>
      <c r="HTY25" s="189"/>
      <c r="HTZ25" s="189"/>
      <c r="HUA25" s="189"/>
      <c r="HUB25" s="189"/>
      <c r="HUC25" s="189"/>
      <c r="HUD25" s="189"/>
      <c r="HUE25" s="189"/>
      <c r="HUF25" s="189"/>
      <c r="HUG25" s="189"/>
      <c r="HUH25" s="189"/>
      <c r="HUI25" s="189"/>
      <c r="HUJ25" s="189"/>
      <c r="HUK25" s="189"/>
      <c r="HUL25" s="189"/>
      <c r="HUM25" s="189"/>
      <c r="HUN25" s="189"/>
      <c r="HUO25" s="189"/>
      <c r="HUP25" s="189"/>
      <c r="HUQ25" s="189"/>
      <c r="HUR25" s="189"/>
      <c r="HUS25" s="189"/>
      <c r="HUT25" s="189"/>
      <c r="HUU25" s="189"/>
      <c r="HUV25" s="189"/>
      <c r="HUW25" s="189"/>
      <c r="HUX25" s="189"/>
      <c r="HUY25" s="189"/>
      <c r="HUZ25" s="189"/>
      <c r="HVA25" s="189"/>
      <c r="HVB25" s="189"/>
      <c r="HVC25" s="189"/>
      <c r="HVD25" s="189"/>
      <c r="HVE25" s="189"/>
      <c r="HVF25" s="189"/>
      <c r="HVG25" s="189"/>
      <c r="HVH25" s="189"/>
      <c r="HVI25" s="189"/>
      <c r="HVJ25" s="189"/>
      <c r="HVK25" s="189"/>
      <c r="HVL25" s="189"/>
      <c r="HVM25" s="189"/>
      <c r="HVN25" s="189"/>
      <c r="HVO25" s="189"/>
      <c r="HVP25" s="189"/>
      <c r="HVQ25" s="189"/>
      <c r="HVR25" s="189"/>
      <c r="HVS25" s="189"/>
      <c r="HVT25" s="189"/>
      <c r="HVU25" s="189"/>
      <c r="HVV25" s="189"/>
      <c r="HVW25" s="189"/>
      <c r="HVX25" s="189"/>
      <c r="HVY25" s="189"/>
      <c r="HVZ25" s="189"/>
      <c r="HWA25" s="189"/>
      <c r="HWB25" s="189"/>
      <c r="HWC25" s="189"/>
      <c r="HWD25" s="189"/>
      <c r="HWE25" s="189"/>
      <c r="HWF25" s="189"/>
      <c r="HWG25" s="189"/>
      <c r="HWH25" s="189"/>
      <c r="HWI25" s="189"/>
      <c r="HWJ25" s="189"/>
      <c r="HWK25" s="189"/>
      <c r="HWL25" s="189"/>
      <c r="HWM25" s="189"/>
      <c r="HWN25" s="189"/>
      <c r="HWO25" s="189"/>
      <c r="HWP25" s="189"/>
      <c r="HWQ25" s="189"/>
      <c r="HWR25" s="189"/>
      <c r="HWS25" s="189"/>
      <c r="HWT25" s="189"/>
      <c r="HWU25" s="189"/>
      <c r="HWV25" s="189"/>
      <c r="HWW25" s="189"/>
      <c r="HWX25" s="189"/>
      <c r="HWY25" s="189"/>
      <c r="HWZ25" s="189"/>
      <c r="HXA25" s="189"/>
      <c r="HXB25" s="189"/>
      <c r="HXC25" s="189"/>
      <c r="HXD25" s="189"/>
      <c r="HXE25" s="189"/>
      <c r="HXF25" s="189"/>
      <c r="HXG25" s="189"/>
      <c r="HXH25" s="189"/>
      <c r="HXI25" s="189"/>
      <c r="HXJ25" s="189"/>
      <c r="HXK25" s="189"/>
      <c r="HXL25" s="189"/>
      <c r="HXM25" s="189"/>
      <c r="HXN25" s="189"/>
      <c r="HXO25" s="189"/>
      <c r="HXP25" s="189"/>
      <c r="HXQ25" s="189"/>
      <c r="HXR25" s="189"/>
      <c r="HXS25" s="189"/>
      <c r="HXT25" s="189"/>
      <c r="HXU25" s="189"/>
      <c r="HXV25" s="189"/>
      <c r="HXW25" s="189"/>
      <c r="HXX25" s="189"/>
      <c r="HXY25" s="189"/>
      <c r="HXZ25" s="189"/>
      <c r="HYA25" s="189"/>
      <c r="HYB25" s="189"/>
      <c r="HYC25" s="189"/>
      <c r="HYD25" s="189"/>
      <c r="HYE25" s="189"/>
      <c r="HYF25" s="189"/>
      <c r="HYG25" s="189"/>
      <c r="HYH25" s="189"/>
      <c r="HYI25" s="189"/>
      <c r="HYJ25" s="189"/>
      <c r="HYK25" s="189"/>
      <c r="HYL25" s="189"/>
      <c r="HYM25" s="189"/>
      <c r="HYN25" s="189"/>
      <c r="HYO25" s="189"/>
      <c r="HYP25" s="189"/>
      <c r="HYQ25" s="189"/>
      <c r="HYR25" s="189"/>
      <c r="HYS25" s="189"/>
      <c r="HYT25" s="189"/>
      <c r="HYU25" s="189"/>
      <c r="HYV25" s="189"/>
      <c r="HYW25" s="189"/>
      <c r="HYX25" s="189"/>
      <c r="HYY25" s="189"/>
      <c r="HYZ25" s="189"/>
      <c r="HZA25" s="189"/>
      <c r="HZB25" s="189"/>
      <c r="HZC25" s="189"/>
      <c r="HZD25" s="189"/>
      <c r="HZE25" s="189"/>
      <c r="HZF25" s="189"/>
      <c r="HZG25" s="189"/>
      <c r="HZH25" s="189"/>
      <c r="HZI25" s="189"/>
      <c r="HZJ25" s="189"/>
      <c r="HZK25" s="189"/>
      <c r="HZL25" s="189"/>
      <c r="HZM25" s="189"/>
      <c r="HZN25" s="189"/>
      <c r="HZO25" s="189"/>
      <c r="HZP25" s="189"/>
      <c r="HZQ25" s="189"/>
      <c r="HZR25" s="189"/>
      <c r="HZS25" s="189"/>
      <c r="HZT25" s="189"/>
      <c r="HZU25" s="189"/>
      <c r="HZV25" s="189"/>
      <c r="HZW25" s="189"/>
      <c r="HZX25" s="189"/>
      <c r="HZY25" s="189"/>
      <c r="HZZ25" s="189"/>
      <c r="IAA25" s="189"/>
      <c r="IAB25" s="189"/>
      <c r="IAC25" s="189"/>
      <c r="IAD25" s="189"/>
      <c r="IAE25" s="189"/>
      <c r="IAF25" s="189"/>
      <c r="IAG25" s="189"/>
      <c r="IAH25" s="189"/>
      <c r="IAI25" s="189"/>
      <c r="IAJ25" s="189"/>
      <c r="IAK25" s="189"/>
      <c r="IAL25" s="189"/>
      <c r="IAM25" s="189"/>
      <c r="IAN25" s="189"/>
      <c r="IAO25" s="189"/>
      <c r="IAP25" s="189"/>
      <c r="IAQ25" s="189"/>
      <c r="IAR25" s="189"/>
      <c r="IAS25" s="189"/>
      <c r="IAT25" s="189"/>
      <c r="IAU25" s="189"/>
      <c r="IAV25" s="189"/>
      <c r="IAW25" s="189"/>
      <c r="IAX25" s="189"/>
      <c r="IAY25" s="189"/>
      <c r="IAZ25" s="189"/>
      <c r="IBA25" s="189"/>
      <c r="IBB25" s="189"/>
      <c r="IBC25" s="189"/>
      <c r="IBD25" s="189"/>
      <c r="IBE25" s="189"/>
      <c r="IBF25" s="189"/>
      <c r="IBG25" s="189"/>
      <c r="IBH25" s="189"/>
      <c r="IBI25" s="189"/>
      <c r="IBJ25" s="189"/>
      <c r="IBK25" s="189"/>
      <c r="IBL25" s="189"/>
      <c r="IBM25" s="189"/>
      <c r="IBN25" s="189"/>
      <c r="IBO25" s="189"/>
      <c r="IBP25" s="189"/>
      <c r="IBQ25" s="189"/>
      <c r="IBR25" s="189"/>
      <c r="IBS25" s="189"/>
      <c r="IBT25" s="189"/>
      <c r="IBU25" s="189"/>
      <c r="IBV25" s="189"/>
      <c r="IBW25" s="189"/>
      <c r="IBX25" s="189"/>
      <c r="IBY25" s="189"/>
      <c r="IBZ25" s="189"/>
      <c r="ICA25" s="189"/>
      <c r="ICB25" s="189"/>
      <c r="ICC25" s="189"/>
      <c r="ICD25" s="189"/>
      <c r="ICE25" s="189"/>
      <c r="ICF25" s="189"/>
      <c r="ICG25" s="189"/>
      <c r="ICH25" s="189"/>
      <c r="ICI25" s="189"/>
      <c r="ICJ25" s="189"/>
      <c r="ICK25" s="189"/>
      <c r="ICL25" s="189"/>
      <c r="ICM25" s="189"/>
      <c r="ICN25" s="189"/>
      <c r="ICO25" s="189"/>
      <c r="ICP25" s="189"/>
      <c r="ICQ25" s="189"/>
      <c r="ICR25" s="189"/>
      <c r="ICS25" s="189"/>
      <c r="ICT25" s="189"/>
      <c r="ICU25" s="189"/>
      <c r="ICV25" s="189"/>
      <c r="ICW25" s="189"/>
      <c r="ICX25" s="189"/>
      <c r="ICY25" s="189"/>
      <c r="ICZ25" s="189"/>
      <c r="IDA25" s="189"/>
      <c r="IDB25" s="189"/>
      <c r="IDC25" s="189"/>
      <c r="IDD25" s="189"/>
      <c r="IDE25" s="189"/>
      <c r="IDF25" s="189"/>
      <c r="IDG25" s="189"/>
      <c r="IDH25" s="189"/>
      <c r="IDI25" s="189"/>
      <c r="IDJ25" s="189"/>
      <c r="IDK25" s="189"/>
      <c r="IDL25" s="189"/>
      <c r="IDM25" s="189"/>
      <c r="IDN25" s="189"/>
      <c r="IDO25" s="189"/>
      <c r="IDP25" s="189"/>
      <c r="IDQ25" s="189"/>
      <c r="IDR25" s="189"/>
      <c r="IDS25" s="189"/>
      <c r="IDT25" s="189"/>
      <c r="IDU25" s="189"/>
      <c r="IDV25" s="189"/>
      <c r="IDW25" s="189"/>
      <c r="IDX25" s="189"/>
      <c r="IDY25" s="189"/>
      <c r="IDZ25" s="189"/>
      <c r="IEA25" s="189"/>
      <c r="IEB25" s="189"/>
      <c r="IEC25" s="189"/>
      <c r="IED25" s="189"/>
      <c r="IEE25" s="189"/>
      <c r="IEF25" s="189"/>
      <c r="IEG25" s="189"/>
      <c r="IEH25" s="189"/>
      <c r="IEI25" s="189"/>
      <c r="IEJ25" s="189"/>
      <c r="IEK25" s="189"/>
      <c r="IEL25" s="189"/>
      <c r="IEM25" s="189"/>
      <c r="IEN25" s="189"/>
      <c r="IEO25" s="189"/>
      <c r="IEP25" s="189"/>
      <c r="IEQ25" s="189"/>
      <c r="IER25" s="189"/>
      <c r="IES25" s="189"/>
      <c r="IET25" s="189"/>
      <c r="IEU25" s="189"/>
      <c r="IEV25" s="189"/>
      <c r="IEW25" s="189"/>
      <c r="IEX25" s="189"/>
      <c r="IEY25" s="189"/>
      <c r="IEZ25" s="189"/>
      <c r="IFA25" s="189"/>
      <c r="IFB25" s="189"/>
      <c r="IFC25" s="189"/>
      <c r="IFD25" s="189"/>
      <c r="IFE25" s="189"/>
      <c r="IFF25" s="189"/>
      <c r="IFG25" s="189"/>
      <c r="IFH25" s="189"/>
      <c r="IFI25" s="189"/>
      <c r="IFJ25" s="189"/>
      <c r="IFK25" s="189"/>
      <c r="IFL25" s="189"/>
      <c r="IFM25" s="189"/>
      <c r="IFN25" s="189"/>
      <c r="IFO25" s="189"/>
      <c r="IFP25" s="189"/>
      <c r="IFQ25" s="189"/>
      <c r="IFR25" s="189"/>
      <c r="IFS25" s="189"/>
      <c r="IFT25" s="189"/>
      <c r="IFU25" s="189"/>
      <c r="IFV25" s="189"/>
      <c r="IFW25" s="189"/>
      <c r="IFX25" s="189"/>
      <c r="IFY25" s="189"/>
      <c r="IFZ25" s="189"/>
      <c r="IGA25" s="189"/>
      <c r="IGB25" s="189"/>
      <c r="IGC25" s="189"/>
      <c r="IGD25" s="189"/>
      <c r="IGE25" s="189"/>
      <c r="IGF25" s="189"/>
      <c r="IGG25" s="189"/>
      <c r="IGH25" s="189"/>
      <c r="IGI25" s="189"/>
      <c r="IGJ25" s="189"/>
      <c r="IGK25" s="189"/>
      <c r="IGL25" s="189"/>
      <c r="IGM25" s="189"/>
      <c r="IGN25" s="189"/>
      <c r="IGO25" s="189"/>
      <c r="IGP25" s="189"/>
      <c r="IGQ25" s="189"/>
      <c r="IGR25" s="189"/>
      <c r="IGS25" s="189"/>
      <c r="IGT25" s="189"/>
      <c r="IGU25" s="189"/>
      <c r="IGV25" s="189"/>
      <c r="IGW25" s="189"/>
      <c r="IGX25" s="189"/>
      <c r="IGY25" s="189"/>
      <c r="IGZ25" s="189"/>
      <c r="IHA25" s="189"/>
      <c r="IHB25" s="189"/>
      <c r="IHC25" s="189"/>
      <c r="IHD25" s="189"/>
      <c r="IHE25" s="189"/>
      <c r="IHF25" s="189"/>
      <c r="IHG25" s="189"/>
      <c r="IHH25" s="189"/>
      <c r="IHI25" s="189"/>
      <c r="IHJ25" s="189"/>
      <c r="IHK25" s="189"/>
      <c r="IHL25" s="189"/>
      <c r="IHM25" s="189"/>
      <c r="IHN25" s="189"/>
      <c r="IHO25" s="189"/>
      <c r="IHP25" s="189"/>
      <c r="IHQ25" s="189"/>
      <c r="IHR25" s="189"/>
      <c r="IHS25" s="189"/>
      <c r="IHT25" s="189"/>
      <c r="IHU25" s="189"/>
      <c r="IHV25" s="189"/>
      <c r="IHW25" s="189"/>
      <c r="IHX25" s="189"/>
      <c r="IHY25" s="189"/>
      <c r="IHZ25" s="189"/>
      <c r="IIA25" s="189"/>
      <c r="IIB25" s="189"/>
      <c r="IIC25" s="189"/>
      <c r="IID25" s="189"/>
      <c r="IIE25" s="189"/>
      <c r="IIF25" s="189"/>
      <c r="IIG25" s="189"/>
      <c r="IIH25" s="189"/>
      <c r="III25" s="189"/>
      <c r="IIJ25" s="189"/>
      <c r="IIK25" s="189"/>
      <c r="IIL25" s="189"/>
      <c r="IIM25" s="189"/>
      <c r="IIN25" s="189"/>
      <c r="IIO25" s="189"/>
      <c r="IIP25" s="189"/>
      <c r="IIQ25" s="189"/>
      <c r="IIR25" s="189"/>
      <c r="IIS25" s="189"/>
      <c r="IIT25" s="189"/>
      <c r="IIU25" s="189"/>
      <c r="IIV25" s="189"/>
      <c r="IIW25" s="189"/>
      <c r="IIX25" s="189"/>
      <c r="IIY25" s="189"/>
      <c r="IIZ25" s="189"/>
      <c r="IJA25" s="189"/>
      <c r="IJB25" s="189"/>
      <c r="IJC25" s="189"/>
      <c r="IJD25" s="189"/>
      <c r="IJE25" s="189"/>
      <c r="IJF25" s="189"/>
      <c r="IJG25" s="189"/>
      <c r="IJH25" s="189"/>
      <c r="IJI25" s="189"/>
      <c r="IJJ25" s="189"/>
      <c r="IJK25" s="189"/>
      <c r="IJL25" s="189"/>
      <c r="IJM25" s="189"/>
      <c r="IJN25" s="189"/>
      <c r="IJO25" s="189"/>
      <c r="IJP25" s="189"/>
      <c r="IJQ25" s="189"/>
      <c r="IJR25" s="189"/>
      <c r="IJS25" s="189"/>
      <c r="IJT25" s="189"/>
      <c r="IJU25" s="189"/>
      <c r="IJV25" s="189"/>
      <c r="IJW25" s="189"/>
      <c r="IJX25" s="189"/>
      <c r="IJY25" s="189"/>
      <c r="IJZ25" s="189"/>
      <c r="IKA25" s="189"/>
      <c r="IKB25" s="189"/>
      <c r="IKC25" s="189"/>
      <c r="IKD25" s="189"/>
      <c r="IKE25" s="189"/>
      <c r="IKF25" s="189"/>
      <c r="IKG25" s="189"/>
      <c r="IKH25" s="189"/>
      <c r="IKI25" s="189"/>
      <c r="IKJ25" s="189"/>
      <c r="IKK25" s="189"/>
      <c r="IKL25" s="189"/>
      <c r="IKM25" s="189"/>
      <c r="IKN25" s="189"/>
      <c r="IKO25" s="189"/>
      <c r="IKP25" s="189"/>
      <c r="IKQ25" s="189"/>
      <c r="IKR25" s="189"/>
      <c r="IKS25" s="189"/>
      <c r="IKT25" s="189"/>
      <c r="IKU25" s="189"/>
      <c r="IKV25" s="189"/>
      <c r="IKW25" s="189"/>
      <c r="IKX25" s="189"/>
      <c r="IKY25" s="189"/>
      <c r="IKZ25" s="189"/>
      <c r="ILA25" s="189"/>
      <c r="ILB25" s="189"/>
      <c r="ILC25" s="189"/>
      <c r="ILD25" s="189"/>
      <c r="ILE25" s="189"/>
      <c r="ILF25" s="189"/>
      <c r="ILG25" s="189"/>
      <c r="ILH25" s="189"/>
      <c r="ILI25" s="189"/>
      <c r="ILJ25" s="189"/>
      <c r="ILK25" s="189"/>
      <c r="ILL25" s="189"/>
      <c r="ILM25" s="189"/>
      <c r="ILN25" s="189"/>
      <c r="ILO25" s="189"/>
      <c r="ILP25" s="189"/>
      <c r="ILQ25" s="189"/>
      <c r="ILR25" s="189"/>
      <c r="ILS25" s="189"/>
      <c r="ILT25" s="189"/>
      <c r="ILU25" s="189"/>
      <c r="ILV25" s="189"/>
      <c r="ILW25" s="189"/>
      <c r="ILX25" s="189"/>
      <c r="ILY25" s="189"/>
      <c r="ILZ25" s="189"/>
      <c r="IMA25" s="189"/>
      <c r="IMB25" s="189"/>
      <c r="IMC25" s="189"/>
      <c r="IMD25" s="189"/>
      <c r="IME25" s="189"/>
      <c r="IMF25" s="189"/>
      <c r="IMG25" s="189"/>
      <c r="IMH25" s="189"/>
      <c r="IMI25" s="189"/>
      <c r="IMJ25" s="189"/>
      <c r="IMK25" s="189"/>
      <c r="IML25" s="189"/>
      <c r="IMM25" s="189"/>
      <c r="IMN25" s="189"/>
      <c r="IMO25" s="189"/>
      <c r="IMP25" s="189"/>
      <c r="IMQ25" s="189"/>
      <c r="IMR25" s="189"/>
      <c r="IMS25" s="189"/>
      <c r="IMT25" s="189"/>
      <c r="IMU25" s="189"/>
      <c r="IMV25" s="189"/>
      <c r="IMW25" s="189"/>
      <c r="IMX25" s="189"/>
      <c r="IMY25" s="189"/>
      <c r="IMZ25" s="189"/>
      <c r="INA25" s="189"/>
      <c r="INB25" s="189"/>
      <c r="INC25" s="189"/>
      <c r="IND25" s="189"/>
      <c r="INE25" s="189"/>
      <c r="INF25" s="189"/>
      <c r="ING25" s="189"/>
      <c r="INH25" s="189"/>
      <c r="INI25" s="189"/>
      <c r="INJ25" s="189"/>
      <c r="INK25" s="189"/>
      <c r="INL25" s="189"/>
      <c r="INM25" s="189"/>
      <c r="INN25" s="189"/>
      <c r="INO25" s="189"/>
      <c r="INP25" s="189"/>
      <c r="INQ25" s="189"/>
      <c r="INR25" s="189"/>
      <c r="INS25" s="189"/>
      <c r="INT25" s="189"/>
      <c r="INU25" s="189"/>
      <c r="INV25" s="189"/>
      <c r="INW25" s="189"/>
      <c r="INX25" s="189"/>
      <c r="INY25" s="189"/>
      <c r="INZ25" s="189"/>
      <c r="IOA25" s="189"/>
      <c r="IOB25" s="189"/>
      <c r="IOC25" s="189"/>
      <c r="IOD25" s="189"/>
      <c r="IOE25" s="189"/>
      <c r="IOF25" s="189"/>
      <c r="IOG25" s="189"/>
      <c r="IOH25" s="189"/>
      <c r="IOI25" s="189"/>
      <c r="IOJ25" s="189"/>
      <c r="IOK25" s="189"/>
      <c r="IOL25" s="189"/>
      <c r="IOM25" s="189"/>
      <c r="ION25" s="189"/>
      <c r="IOO25" s="189"/>
      <c r="IOP25" s="189"/>
      <c r="IOQ25" s="189"/>
      <c r="IOR25" s="189"/>
      <c r="IOS25" s="189"/>
      <c r="IOT25" s="189"/>
      <c r="IOU25" s="189"/>
      <c r="IOV25" s="189"/>
      <c r="IOW25" s="189"/>
      <c r="IOX25" s="189"/>
      <c r="IOY25" s="189"/>
      <c r="IOZ25" s="189"/>
      <c r="IPA25" s="189"/>
      <c r="IPB25" s="189"/>
      <c r="IPC25" s="189"/>
      <c r="IPD25" s="189"/>
      <c r="IPE25" s="189"/>
      <c r="IPF25" s="189"/>
      <c r="IPG25" s="189"/>
      <c r="IPH25" s="189"/>
      <c r="IPI25" s="189"/>
      <c r="IPJ25" s="189"/>
      <c r="IPK25" s="189"/>
      <c r="IPL25" s="189"/>
      <c r="IPM25" s="189"/>
      <c r="IPN25" s="189"/>
      <c r="IPO25" s="189"/>
      <c r="IPP25" s="189"/>
      <c r="IPQ25" s="189"/>
      <c r="IPR25" s="189"/>
      <c r="IPS25" s="189"/>
      <c r="IPT25" s="189"/>
      <c r="IPU25" s="189"/>
      <c r="IPV25" s="189"/>
      <c r="IPW25" s="189"/>
      <c r="IPX25" s="189"/>
      <c r="IPY25" s="189"/>
      <c r="IPZ25" s="189"/>
      <c r="IQA25" s="189"/>
      <c r="IQB25" s="189"/>
      <c r="IQC25" s="189"/>
      <c r="IQD25" s="189"/>
      <c r="IQE25" s="189"/>
      <c r="IQF25" s="189"/>
      <c r="IQG25" s="189"/>
      <c r="IQH25" s="189"/>
      <c r="IQI25" s="189"/>
      <c r="IQJ25" s="189"/>
      <c r="IQK25" s="189"/>
      <c r="IQL25" s="189"/>
      <c r="IQM25" s="189"/>
      <c r="IQN25" s="189"/>
      <c r="IQO25" s="189"/>
      <c r="IQP25" s="189"/>
      <c r="IQQ25" s="189"/>
      <c r="IQR25" s="189"/>
      <c r="IQS25" s="189"/>
      <c r="IQT25" s="189"/>
      <c r="IQU25" s="189"/>
      <c r="IQV25" s="189"/>
      <c r="IQW25" s="189"/>
      <c r="IQX25" s="189"/>
      <c r="IQY25" s="189"/>
      <c r="IQZ25" s="189"/>
      <c r="IRA25" s="189"/>
      <c r="IRB25" s="189"/>
      <c r="IRC25" s="189"/>
      <c r="IRD25" s="189"/>
      <c r="IRE25" s="189"/>
      <c r="IRF25" s="189"/>
      <c r="IRG25" s="189"/>
      <c r="IRH25" s="189"/>
      <c r="IRI25" s="189"/>
      <c r="IRJ25" s="189"/>
      <c r="IRK25" s="189"/>
      <c r="IRL25" s="189"/>
      <c r="IRM25" s="189"/>
      <c r="IRN25" s="189"/>
      <c r="IRO25" s="189"/>
      <c r="IRP25" s="189"/>
      <c r="IRQ25" s="189"/>
      <c r="IRR25" s="189"/>
      <c r="IRS25" s="189"/>
      <c r="IRT25" s="189"/>
      <c r="IRU25" s="189"/>
      <c r="IRV25" s="189"/>
      <c r="IRW25" s="189"/>
      <c r="IRX25" s="189"/>
      <c r="IRY25" s="189"/>
      <c r="IRZ25" s="189"/>
      <c r="ISA25" s="189"/>
      <c r="ISB25" s="189"/>
      <c r="ISC25" s="189"/>
      <c r="ISD25" s="189"/>
      <c r="ISE25" s="189"/>
      <c r="ISF25" s="189"/>
      <c r="ISG25" s="189"/>
      <c r="ISH25" s="189"/>
      <c r="ISI25" s="189"/>
      <c r="ISJ25" s="189"/>
      <c r="ISK25" s="189"/>
      <c r="ISL25" s="189"/>
      <c r="ISM25" s="189"/>
      <c r="ISN25" s="189"/>
      <c r="ISO25" s="189"/>
      <c r="ISP25" s="189"/>
      <c r="ISQ25" s="189"/>
      <c r="ISR25" s="189"/>
      <c r="ISS25" s="189"/>
      <c r="IST25" s="189"/>
      <c r="ISU25" s="189"/>
      <c r="ISV25" s="189"/>
      <c r="ISW25" s="189"/>
      <c r="ISX25" s="189"/>
      <c r="ISY25" s="189"/>
      <c r="ISZ25" s="189"/>
      <c r="ITA25" s="189"/>
      <c r="ITB25" s="189"/>
      <c r="ITC25" s="189"/>
      <c r="ITD25" s="189"/>
      <c r="ITE25" s="189"/>
      <c r="ITF25" s="189"/>
      <c r="ITG25" s="189"/>
      <c r="ITH25" s="189"/>
      <c r="ITI25" s="189"/>
      <c r="ITJ25" s="189"/>
      <c r="ITK25" s="189"/>
      <c r="ITL25" s="189"/>
      <c r="ITM25" s="189"/>
      <c r="ITN25" s="189"/>
      <c r="ITO25" s="189"/>
      <c r="ITP25" s="189"/>
      <c r="ITQ25" s="189"/>
      <c r="ITR25" s="189"/>
      <c r="ITS25" s="189"/>
      <c r="ITT25" s="189"/>
      <c r="ITU25" s="189"/>
      <c r="ITV25" s="189"/>
      <c r="ITW25" s="189"/>
      <c r="ITX25" s="189"/>
      <c r="ITY25" s="189"/>
      <c r="ITZ25" s="189"/>
      <c r="IUA25" s="189"/>
      <c r="IUB25" s="189"/>
      <c r="IUC25" s="189"/>
      <c r="IUD25" s="189"/>
      <c r="IUE25" s="189"/>
      <c r="IUF25" s="189"/>
      <c r="IUG25" s="189"/>
      <c r="IUH25" s="189"/>
      <c r="IUI25" s="189"/>
      <c r="IUJ25" s="189"/>
      <c r="IUK25" s="189"/>
      <c r="IUL25" s="189"/>
      <c r="IUM25" s="189"/>
      <c r="IUN25" s="189"/>
      <c r="IUO25" s="189"/>
      <c r="IUP25" s="189"/>
      <c r="IUQ25" s="189"/>
      <c r="IUR25" s="189"/>
      <c r="IUS25" s="189"/>
      <c r="IUT25" s="189"/>
      <c r="IUU25" s="189"/>
      <c r="IUV25" s="189"/>
      <c r="IUW25" s="189"/>
      <c r="IUX25" s="189"/>
      <c r="IUY25" s="189"/>
      <c r="IUZ25" s="189"/>
      <c r="IVA25" s="189"/>
      <c r="IVB25" s="189"/>
      <c r="IVC25" s="189"/>
      <c r="IVD25" s="189"/>
      <c r="IVE25" s="189"/>
      <c r="IVF25" s="189"/>
      <c r="IVG25" s="189"/>
      <c r="IVH25" s="189"/>
      <c r="IVI25" s="189"/>
      <c r="IVJ25" s="189"/>
      <c r="IVK25" s="189"/>
      <c r="IVL25" s="189"/>
      <c r="IVM25" s="189"/>
      <c r="IVN25" s="189"/>
      <c r="IVO25" s="189"/>
      <c r="IVP25" s="189"/>
      <c r="IVQ25" s="189"/>
      <c r="IVR25" s="189"/>
      <c r="IVS25" s="189"/>
      <c r="IVT25" s="189"/>
      <c r="IVU25" s="189"/>
      <c r="IVV25" s="189"/>
      <c r="IVW25" s="189"/>
      <c r="IVX25" s="189"/>
      <c r="IVY25" s="189"/>
      <c r="IVZ25" s="189"/>
      <c r="IWA25" s="189"/>
      <c r="IWB25" s="189"/>
      <c r="IWC25" s="189"/>
      <c r="IWD25" s="189"/>
      <c r="IWE25" s="189"/>
      <c r="IWF25" s="189"/>
      <c r="IWG25" s="189"/>
      <c r="IWH25" s="189"/>
      <c r="IWI25" s="189"/>
      <c r="IWJ25" s="189"/>
      <c r="IWK25" s="189"/>
      <c r="IWL25" s="189"/>
      <c r="IWM25" s="189"/>
      <c r="IWN25" s="189"/>
      <c r="IWO25" s="189"/>
      <c r="IWP25" s="189"/>
      <c r="IWQ25" s="189"/>
      <c r="IWR25" s="189"/>
      <c r="IWS25" s="189"/>
      <c r="IWT25" s="189"/>
      <c r="IWU25" s="189"/>
      <c r="IWV25" s="189"/>
      <c r="IWW25" s="189"/>
      <c r="IWX25" s="189"/>
      <c r="IWY25" s="189"/>
      <c r="IWZ25" s="189"/>
      <c r="IXA25" s="189"/>
      <c r="IXB25" s="189"/>
      <c r="IXC25" s="189"/>
      <c r="IXD25" s="189"/>
      <c r="IXE25" s="189"/>
      <c r="IXF25" s="189"/>
      <c r="IXG25" s="189"/>
      <c r="IXH25" s="189"/>
      <c r="IXI25" s="189"/>
      <c r="IXJ25" s="189"/>
      <c r="IXK25" s="189"/>
      <c r="IXL25" s="189"/>
      <c r="IXM25" s="189"/>
      <c r="IXN25" s="189"/>
      <c r="IXO25" s="189"/>
      <c r="IXP25" s="189"/>
      <c r="IXQ25" s="189"/>
      <c r="IXR25" s="189"/>
      <c r="IXS25" s="189"/>
      <c r="IXT25" s="189"/>
      <c r="IXU25" s="189"/>
      <c r="IXV25" s="189"/>
      <c r="IXW25" s="189"/>
      <c r="IXX25" s="189"/>
      <c r="IXY25" s="189"/>
      <c r="IXZ25" s="189"/>
      <c r="IYA25" s="189"/>
      <c r="IYB25" s="189"/>
      <c r="IYC25" s="189"/>
      <c r="IYD25" s="189"/>
      <c r="IYE25" s="189"/>
      <c r="IYF25" s="189"/>
      <c r="IYG25" s="189"/>
      <c r="IYH25" s="189"/>
      <c r="IYI25" s="189"/>
      <c r="IYJ25" s="189"/>
      <c r="IYK25" s="189"/>
      <c r="IYL25" s="189"/>
      <c r="IYM25" s="189"/>
      <c r="IYN25" s="189"/>
      <c r="IYO25" s="189"/>
      <c r="IYP25" s="189"/>
      <c r="IYQ25" s="189"/>
      <c r="IYR25" s="189"/>
      <c r="IYS25" s="189"/>
      <c r="IYT25" s="189"/>
      <c r="IYU25" s="189"/>
      <c r="IYV25" s="189"/>
      <c r="IYW25" s="189"/>
      <c r="IYX25" s="189"/>
      <c r="IYY25" s="189"/>
      <c r="IYZ25" s="189"/>
      <c r="IZA25" s="189"/>
      <c r="IZB25" s="189"/>
      <c r="IZC25" s="189"/>
      <c r="IZD25" s="189"/>
      <c r="IZE25" s="189"/>
      <c r="IZF25" s="189"/>
      <c r="IZG25" s="189"/>
      <c r="IZH25" s="189"/>
      <c r="IZI25" s="189"/>
      <c r="IZJ25" s="189"/>
      <c r="IZK25" s="189"/>
      <c r="IZL25" s="189"/>
      <c r="IZM25" s="189"/>
      <c r="IZN25" s="189"/>
      <c r="IZO25" s="189"/>
      <c r="IZP25" s="189"/>
      <c r="IZQ25" s="189"/>
      <c r="IZR25" s="189"/>
      <c r="IZS25" s="189"/>
      <c r="IZT25" s="189"/>
      <c r="IZU25" s="189"/>
      <c r="IZV25" s="189"/>
      <c r="IZW25" s="189"/>
      <c r="IZX25" s="189"/>
      <c r="IZY25" s="189"/>
      <c r="IZZ25" s="189"/>
      <c r="JAA25" s="189"/>
      <c r="JAB25" s="189"/>
      <c r="JAC25" s="189"/>
      <c r="JAD25" s="189"/>
      <c r="JAE25" s="189"/>
      <c r="JAF25" s="189"/>
      <c r="JAG25" s="189"/>
      <c r="JAH25" s="189"/>
      <c r="JAI25" s="189"/>
      <c r="JAJ25" s="189"/>
      <c r="JAK25" s="189"/>
      <c r="JAL25" s="189"/>
      <c r="JAM25" s="189"/>
      <c r="JAN25" s="189"/>
      <c r="JAO25" s="189"/>
      <c r="JAP25" s="189"/>
      <c r="JAQ25" s="189"/>
      <c r="JAR25" s="189"/>
      <c r="JAS25" s="189"/>
      <c r="JAT25" s="189"/>
      <c r="JAU25" s="189"/>
      <c r="JAV25" s="189"/>
      <c r="JAW25" s="189"/>
      <c r="JAX25" s="189"/>
      <c r="JAY25" s="189"/>
      <c r="JAZ25" s="189"/>
      <c r="JBA25" s="189"/>
      <c r="JBB25" s="189"/>
      <c r="JBC25" s="189"/>
      <c r="JBD25" s="189"/>
      <c r="JBE25" s="189"/>
      <c r="JBF25" s="189"/>
      <c r="JBG25" s="189"/>
      <c r="JBH25" s="189"/>
      <c r="JBI25" s="189"/>
      <c r="JBJ25" s="189"/>
      <c r="JBK25" s="189"/>
      <c r="JBL25" s="189"/>
      <c r="JBM25" s="189"/>
      <c r="JBN25" s="189"/>
      <c r="JBO25" s="189"/>
      <c r="JBP25" s="189"/>
      <c r="JBQ25" s="189"/>
      <c r="JBR25" s="189"/>
      <c r="JBS25" s="189"/>
      <c r="JBT25" s="189"/>
      <c r="JBU25" s="189"/>
      <c r="JBV25" s="189"/>
      <c r="JBW25" s="189"/>
      <c r="JBX25" s="189"/>
      <c r="JBY25" s="189"/>
      <c r="JBZ25" s="189"/>
      <c r="JCA25" s="189"/>
      <c r="JCB25" s="189"/>
      <c r="JCC25" s="189"/>
      <c r="JCD25" s="189"/>
      <c r="JCE25" s="189"/>
      <c r="JCF25" s="189"/>
      <c r="JCG25" s="189"/>
      <c r="JCH25" s="189"/>
      <c r="JCI25" s="189"/>
      <c r="JCJ25" s="189"/>
      <c r="JCK25" s="189"/>
      <c r="JCL25" s="189"/>
      <c r="JCM25" s="189"/>
      <c r="JCN25" s="189"/>
      <c r="JCO25" s="189"/>
      <c r="JCP25" s="189"/>
      <c r="JCQ25" s="189"/>
      <c r="JCR25" s="189"/>
      <c r="JCS25" s="189"/>
      <c r="JCT25" s="189"/>
      <c r="JCU25" s="189"/>
      <c r="JCV25" s="189"/>
      <c r="JCW25" s="189"/>
      <c r="JCX25" s="189"/>
      <c r="JCY25" s="189"/>
      <c r="JCZ25" s="189"/>
      <c r="JDA25" s="189"/>
      <c r="JDB25" s="189"/>
      <c r="JDC25" s="189"/>
      <c r="JDD25" s="189"/>
      <c r="JDE25" s="189"/>
      <c r="JDF25" s="189"/>
      <c r="JDG25" s="189"/>
      <c r="JDH25" s="189"/>
      <c r="JDI25" s="189"/>
      <c r="JDJ25" s="189"/>
      <c r="JDK25" s="189"/>
      <c r="JDL25" s="189"/>
      <c r="JDM25" s="189"/>
      <c r="JDN25" s="189"/>
      <c r="JDO25" s="189"/>
      <c r="JDP25" s="189"/>
      <c r="JDQ25" s="189"/>
      <c r="JDR25" s="189"/>
      <c r="JDS25" s="189"/>
      <c r="JDT25" s="189"/>
      <c r="JDU25" s="189"/>
      <c r="JDV25" s="189"/>
      <c r="JDW25" s="189"/>
      <c r="JDX25" s="189"/>
      <c r="JDY25" s="189"/>
      <c r="JDZ25" s="189"/>
      <c r="JEA25" s="189"/>
      <c r="JEB25" s="189"/>
      <c r="JEC25" s="189"/>
      <c r="JED25" s="189"/>
      <c r="JEE25" s="189"/>
      <c r="JEF25" s="189"/>
      <c r="JEG25" s="189"/>
      <c r="JEH25" s="189"/>
      <c r="JEI25" s="189"/>
      <c r="JEJ25" s="189"/>
      <c r="JEK25" s="189"/>
      <c r="JEL25" s="189"/>
      <c r="JEM25" s="189"/>
      <c r="JEN25" s="189"/>
      <c r="JEO25" s="189"/>
      <c r="JEP25" s="189"/>
      <c r="JEQ25" s="189"/>
      <c r="JER25" s="189"/>
      <c r="JES25" s="189"/>
      <c r="JET25" s="189"/>
      <c r="JEU25" s="189"/>
      <c r="JEV25" s="189"/>
      <c r="JEW25" s="189"/>
      <c r="JEX25" s="189"/>
      <c r="JEY25" s="189"/>
      <c r="JEZ25" s="189"/>
      <c r="JFA25" s="189"/>
      <c r="JFB25" s="189"/>
      <c r="JFC25" s="189"/>
      <c r="JFD25" s="189"/>
      <c r="JFE25" s="189"/>
      <c r="JFF25" s="189"/>
      <c r="JFG25" s="189"/>
      <c r="JFH25" s="189"/>
      <c r="JFI25" s="189"/>
      <c r="JFJ25" s="189"/>
      <c r="JFK25" s="189"/>
      <c r="JFL25" s="189"/>
      <c r="JFM25" s="189"/>
      <c r="JFN25" s="189"/>
      <c r="JFO25" s="189"/>
      <c r="JFP25" s="189"/>
      <c r="JFQ25" s="189"/>
      <c r="JFR25" s="189"/>
      <c r="JFS25" s="189"/>
      <c r="JFT25" s="189"/>
      <c r="JFU25" s="189"/>
      <c r="JFV25" s="189"/>
      <c r="JFW25" s="189"/>
      <c r="JFX25" s="189"/>
      <c r="JFY25" s="189"/>
      <c r="JFZ25" s="189"/>
      <c r="JGA25" s="189"/>
      <c r="JGB25" s="189"/>
      <c r="JGC25" s="189"/>
      <c r="JGD25" s="189"/>
      <c r="JGE25" s="189"/>
      <c r="JGF25" s="189"/>
      <c r="JGG25" s="189"/>
      <c r="JGH25" s="189"/>
      <c r="JGI25" s="189"/>
      <c r="JGJ25" s="189"/>
      <c r="JGK25" s="189"/>
      <c r="JGL25" s="189"/>
      <c r="JGM25" s="189"/>
      <c r="JGN25" s="189"/>
      <c r="JGO25" s="189"/>
      <c r="JGP25" s="189"/>
      <c r="JGQ25" s="189"/>
      <c r="JGR25" s="189"/>
      <c r="JGS25" s="189"/>
      <c r="JGT25" s="189"/>
      <c r="JGU25" s="189"/>
      <c r="JGV25" s="189"/>
      <c r="JGW25" s="189"/>
      <c r="JGX25" s="189"/>
      <c r="JGY25" s="189"/>
      <c r="JGZ25" s="189"/>
      <c r="JHA25" s="189"/>
      <c r="JHB25" s="189"/>
      <c r="JHC25" s="189"/>
      <c r="JHD25" s="189"/>
      <c r="JHE25" s="189"/>
      <c r="JHF25" s="189"/>
      <c r="JHG25" s="189"/>
      <c r="JHH25" s="189"/>
      <c r="JHI25" s="189"/>
      <c r="JHJ25" s="189"/>
      <c r="JHK25" s="189"/>
      <c r="JHL25" s="189"/>
      <c r="JHM25" s="189"/>
      <c r="JHN25" s="189"/>
      <c r="JHO25" s="189"/>
      <c r="JHP25" s="189"/>
      <c r="JHQ25" s="189"/>
      <c r="JHR25" s="189"/>
      <c r="JHS25" s="189"/>
      <c r="JHT25" s="189"/>
      <c r="JHU25" s="189"/>
      <c r="JHV25" s="189"/>
      <c r="JHW25" s="189"/>
      <c r="JHX25" s="189"/>
      <c r="JHY25" s="189"/>
      <c r="JHZ25" s="189"/>
      <c r="JIA25" s="189"/>
      <c r="JIB25" s="189"/>
      <c r="JIC25" s="189"/>
      <c r="JID25" s="189"/>
      <c r="JIE25" s="189"/>
      <c r="JIF25" s="189"/>
      <c r="JIG25" s="189"/>
      <c r="JIH25" s="189"/>
      <c r="JII25" s="189"/>
      <c r="JIJ25" s="189"/>
      <c r="JIK25" s="189"/>
      <c r="JIL25" s="189"/>
      <c r="JIM25" s="189"/>
      <c r="JIN25" s="189"/>
      <c r="JIO25" s="189"/>
      <c r="JIP25" s="189"/>
      <c r="JIQ25" s="189"/>
      <c r="JIR25" s="189"/>
      <c r="JIS25" s="189"/>
      <c r="JIT25" s="189"/>
      <c r="JIU25" s="189"/>
      <c r="JIV25" s="189"/>
      <c r="JIW25" s="189"/>
      <c r="JIX25" s="189"/>
      <c r="JIY25" s="189"/>
      <c r="JIZ25" s="189"/>
      <c r="JJA25" s="189"/>
      <c r="JJB25" s="189"/>
      <c r="JJC25" s="189"/>
      <c r="JJD25" s="189"/>
      <c r="JJE25" s="189"/>
      <c r="JJF25" s="189"/>
      <c r="JJG25" s="189"/>
      <c r="JJH25" s="189"/>
      <c r="JJI25" s="189"/>
      <c r="JJJ25" s="189"/>
      <c r="JJK25" s="189"/>
      <c r="JJL25" s="189"/>
      <c r="JJM25" s="189"/>
      <c r="JJN25" s="189"/>
      <c r="JJO25" s="189"/>
      <c r="JJP25" s="189"/>
      <c r="JJQ25" s="189"/>
      <c r="JJR25" s="189"/>
      <c r="JJS25" s="189"/>
      <c r="JJT25" s="189"/>
      <c r="JJU25" s="189"/>
      <c r="JJV25" s="189"/>
      <c r="JJW25" s="189"/>
      <c r="JJX25" s="189"/>
      <c r="JJY25" s="189"/>
      <c r="JJZ25" s="189"/>
      <c r="JKA25" s="189"/>
      <c r="JKB25" s="189"/>
      <c r="JKC25" s="189"/>
      <c r="JKD25" s="189"/>
      <c r="JKE25" s="189"/>
      <c r="JKF25" s="189"/>
      <c r="JKG25" s="189"/>
      <c r="JKH25" s="189"/>
      <c r="JKI25" s="189"/>
      <c r="JKJ25" s="189"/>
      <c r="JKK25" s="189"/>
      <c r="JKL25" s="189"/>
      <c r="JKM25" s="189"/>
      <c r="JKN25" s="189"/>
      <c r="JKO25" s="189"/>
      <c r="JKP25" s="189"/>
      <c r="JKQ25" s="189"/>
      <c r="JKR25" s="189"/>
      <c r="JKS25" s="189"/>
      <c r="JKT25" s="189"/>
      <c r="JKU25" s="189"/>
      <c r="JKV25" s="189"/>
      <c r="JKW25" s="189"/>
      <c r="JKX25" s="189"/>
      <c r="JKY25" s="189"/>
      <c r="JKZ25" s="189"/>
      <c r="JLA25" s="189"/>
      <c r="JLB25" s="189"/>
      <c r="JLC25" s="189"/>
      <c r="JLD25" s="189"/>
      <c r="JLE25" s="189"/>
      <c r="JLF25" s="189"/>
      <c r="JLG25" s="189"/>
      <c r="JLH25" s="189"/>
      <c r="JLI25" s="189"/>
      <c r="JLJ25" s="189"/>
      <c r="JLK25" s="189"/>
      <c r="JLL25" s="189"/>
      <c r="JLM25" s="189"/>
      <c r="JLN25" s="189"/>
      <c r="JLO25" s="189"/>
      <c r="JLP25" s="189"/>
      <c r="JLQ25" s="189"/>
      <c r="JLR25" s="189"/>
      <c r="JLS25" s="189"/>
      <c r="JLT25" s="189"/>
      <c r="JLU25" s="189"/>
      <c r="JLV25" s="189"/>
      <c r="JLW25" s="189"/>
      <c r="JLX25" s="189"/>
      <c r="JLY25" s="189"/>
      <c r="JLZ25" s="189"/>
      <c r="JMA25" s="189"/>
      <c r="JMB25" s="189"/>
      <c r="JMC25" s="189"/>
      <c r="JMD25" s="189"/>
      <c r="JME25" s="189"/>
      <c r="JMF25" s="189"/>
      <c r="JMG25" s="189"/>
      <c r="JMH25" s="189"/>
      <c r="JMI25" s="189"/>
      <c r="JMJ25" s="189"/>
      <c r="JMK25" s="189"/>
      <c r="JML25" s="189"/>
      <c r="JMM25" s="189"/>
      <c r="JMN25" s="189"/>
      <c r="JMO25" s="189"/>
      <c r="JMP25" s="189"/>
      <c r="JMQ25" s="189"/>
      <c r="JMR25" s="189"/>
      <c r="JMS25" s="189"/>
      <c r="JMT25" s="189"/>
      <c r="JMU25" s="189"/>
      <c r="JMV25" s="189"/>
      <c r="JMW25" s="189"/>
      <c r="JMX25" s="189"/>
      <c r="JMY25" s="189"/>
      <c r="JMZ25" s="189"/>
      <c r="JNA25" s="189"/>
      <c r="JNB25" s="189"/>
      <c r="JNC25" s="189"/>
      <c r="JND25" s="189"/>
      <c r="JNE25" s="189"/>
      <c r="JNF25" s="189"/>
      <c r="JNG25" s="189"/>
      <c r="JNH25" s="189"/>
      <c r="JNI25" s="189"/>
      <c r="JNJ25" s="189"/>
      <c r="JNK25" s="189"/>
      <c r="JNL25" s="189"/>
      <c r="JNM25" s="189"/>
      <c r="JNN25" s="189"/>
      <c r="JNO25" s="189"/>
      <c r="JNP25" s="189"/>
      <c r="JNQ25" s="189"/>
      <c r="JNR25" s="189"/>
      <c r="JNS25" s="189"/>
      <c r="JNT25" s="189"/>
      <c r="JNU25" s="189"/>
      <c r="JNV25" s="189"/>
      <c r="JNW25" s="189"/>
      <c r="JNX25" s="189"/>
      <c r="JNY25" s="189"/>
      <c r="JNZ25" s="189"/>
      <c r="JOA25" s="189"/>
      <c r="JOB25" s="189"/>
      <c r="JOC25" s="189"/>
      <c r="JOD25" s="189"/>
      <c r="JOE25" s="189"/>
      <c r="JOF25" s="189"/>
      <c r="JOG25" s="189"/>
      <c r="JOH25" s="189"/>
      <c r="JOI25" s="189"/>
      <c r="JOJ25" s="189"/>
      <c r="JOK25" s="189"/>
      <c r="JOL25" s="189"/>
      <c r="JOM25" s="189"/>
      <c r="JON25" s="189"/>
      <c r="JOO25" s="189"/>
      <c r="JOP25" s="189"/>
      <c r="JOQ25" s="189"/>
      <c r="JOR25" s="189"/>
      <c r="JOS25" s="189"/>
      <c r="JOT25" s="189"/>
      <c r="JOU25" s="189"/>
      <c r="JOV25" s="189"/>
      <c r="JOW25" s="189"/>
      <c r="JOX25" s="189"/>
      <c r="JOY25" s="189"/>
      <c r="JOZ25" s="189"/>
      <c r="JPA25" s="189"/>
      <c r="JPB25" s="189"/>
      <c r="JPC25" s="189"/>
      <c r="JPD25" s="189"/>
      <c r="JPE25" s="189"/>
      <c r="JPF25" s="189"/>
      <c r="JPG25" s="189"/>
      <c r="JPH25" s="189"/>
      <c r="JPI25" s="189"/>
      <c r="JPJ25" s="189"/>
      <c r="JPK25" s="189"/>
      <c r="JPL25" s="189"/>
      <c r="JPM25" s="189"/>
      <c r="JPN25" s="189"/>
      <c r="JPO25" s="189"/>
      <c r="JPP25" s="189"/>
      <c r="JPQ25" s="189"/>
      <c r="JPR25" s="189"/>
      <c r="JPS25" s="189"/>
      <c r="JPT25" s="189"/>
      <c r="JPU25" s="189"/>
      <c r="JPV25" s="189"/>
      <c r="JPW25" s="189"/>
      <c r="JPX25" s="189"/>
      <c r="JPY25" s="189"/>
      <c r="JPZ25" s="189"/>
      <c r="JQA25" s="189"/>
      <c r="JQB25" s="189"/>
      <c r="JQC25" s="189"/>
      <c r="JQD25" s="189"/>
      <c r="JQE25" s="189"/>
      <c r="JQF25" s="189"/>
      <c r="JQG25" s="189"/>
      <c r="JQH25" s="189"/>
      <c r="JQI25" s="189"/>
      <c r="JQJ25" s="189"/>
      <c r="JQK25" s="189"/>
      <c r="JQL25" s="189"/>
      <c r="JQM25" s="189"/>
      <c r="JQN25" s="189"/>
      <c r="JQO25" s="189"/>
      <c r="JQP25" s="189"/>
      <c r="JQQ25" s="189"/>
      <c r="JQR25" s="189"/>
      <c r="JQS25" s="189"/>
      <c r="JQT25" s="189"/>
      <c r="JQU25" s="189"/>
      <c r="JQV25" s="189"/>
      <c r="JQW25" s="189"/>
      <c r="JQX25" s="189"/>
      <c r="JQY25" s="189"/>
      <c r="JQZ25" s="189"/>
      <c r="JRA25" s="189"/>
      <c r="JRB25" s="189"/>
      <c r="JRC25" s="189"/>
      <c r="JRD25" s="189"/>
      <c r="JRE25" s="189"/>
      <c r="JRF25" s="189"/>
      <c r="JRG25" s="189"/>
      <c r="JRH25" s="189"/>
      <c r="JRI25" s="189"/>
      <c r="JRJ25" s="189"/>
      <c r="JRK25" s="189"/>
      <c r="JRL25" s="189"/>
      <c r="JRM25" s="189"/>
      <c r="JRN25" s="189"/>
      <c r="JRO25" s="189"/>
      <c r="JRP25" s="189"/>
      <c r="JRQ25" s="189"/>
      <c r="JRR25" s="189"/>
      <c r="JRS25" s="189"/>
      <c r="JRT25" s="189"/>
      <c r="JRU25" s="189"/>
      <c r="JRV25" s="189"/>
      <c r="JRW25" s="189"/>
      <c r="JRX25" s="189"/>
      <c r="JRY25" s="189"/>
      <c r="JRZ25" s="189"/>
      <c r="JSA25" s="189"/>
      <c r="JSB25" s="189"/>
      <c r="JSC25" s="189"/>
      <c r="JSD25" s="189"/>
      <c r="JSE25" s="189"/>
      <c r="JSF25" s="189"/>
      <c r="JSG25" s="189"/>
      <c r="JSH25" s="189"/>
      <c r="JSI25" s="189"/>
      <c r="JSJ25" s="189"/>
      <c r="JSK25" s="189"/>
      <c r="JSL25" s="189"/>
      <c r="JSM25" s="189"/>
      <c r="JSN25" s="189"/>
      <c r="JSO25" s="189"/>
      <c r="JSP25" s="189"/>
      <c r="JSQ25" s="189"/>
      <c r="JSR25" s="189"/>
      <c r="JSS25" s="189"/>
      <c r="JST25" s="189"/>
      <c r="JSU25" s="189"/>
      <c r="JSV25" s="189"/>
      <c r="JSW25" s="189"/>
      <c r="JSX25" s="189"/>
      <c r="JSY25" s="189"/>
      <c r="JSZ25" s="189"/>
      <c r="JTA25" s="189"/>
      <c r="JTB25" s="189"/>
      <c r="JTC25" s="189"/>
      <c r="JTD25" s="189"/>
      <c r="JTE25" s="189"/>
      <c r="JTF25" s="189"/>
      <c r="JTG25" s="189"/>
      <c r="JTH25" s="189"/>
      <c r="JTI25" s="189"/>
      <c r="JTJ25" s="189"/>
      <c r="JTK25" s="189"/>
      <c r="JTL25" s="189"/>
      <c r="JTM25" s="189"/>
      <c r="JTN25" s="189"/>
      <c r="JTO25" s="189"/>
      <c r="JTP25" s="189"/>
      <c r="JTQ25" s="189"/>
      <c r="JTR25" s="189"/>
      <c r="JTS25" s="189"/>
      <c r="JTT25" s="189"/>
      <c r="JTU25" s="189"/>
      <c r="JTV25" s="189"/>
      <c r="JTW25" s="189"/>
      <c r="JTX25" s="189"/>
      <c r="JTY25" s="189"/>
      <c r="JTZ25" s="189"/>
      <c r="JUA25" s="189"/>
      <c r="JUB25" s="189"/>
      <c r="JUC25" s="189"/>
      <c r="JUD25" s="189"/>
      <c r="JUE25" s="189"/>
      <c r="JUF25" s="189"/>
      <c r="JUG25" s="189"/>
      <c r="JUH25" s="189"/>
      <c r="JUI25" s="189"/>
      <c r="JUJ25" s="189"/>
      <c r="JUK25" s="189"/>
      <c r="JUL25" s="189"/>
      <c r="JUM25" s="189"/>
      <c r="JUN25" s="189"/>
      <c r="JUO25" s="189"/>
      <c r="JUP25" s="189"/>
      <c r="JUQ25" s="189"/>
      <c r="JUR25" s="189"/>
      <c r="JUS25" s="189"/>
      <c r="JUT25" s="189"/>
      <c r="JUU25" s="189"/>
      <c r="JUV25" s="189"/>
      <c r="JUW25" s="189"/>
      <c r="JUX25" s="189"/>
      <c r="JUY25" s="189"/>
      <c r="JUZ25" s="189"/>
      <c r="JVA25" s="189"/>
      <c r="JVB25" s="189"/>
      <c r="JVC25" s="189"/>
      <c r="JVD25" s="189"/>
      <c r="JVE25" s="189"/>
      <c r="JVF25" s="189"/>
      <c r="JVG25" s="189"/>
      <c r="JVH25" s="189"/>
      <c r="JVI25" s="189"/>
      <c r="JVJ25" s="189"/>
      <c r="JVK25" s="189"/>
      <c r="JVL25" s="189"/>
      <c r="JVM25" s="189"/>
      <c r="JVN25" s="189"/>
      <c r="JVO25" s="189"/>
      <c r="JVP25" s="189"/>
      <c r="JVQ25" s="189"/>
      <c r="JVR25" s="189"/>
      <c r="JVS25" s="189"/>
      <c r="JVT25" s="189"/>
      <c r="JVU25" s="189"/>
      <c r="JVV25" s="189"/>
      <c r="JVW25" s="189"/>
      <c r="JVX25" s="189"/>
      <c r="JVY25" s="189"/>
      <c r="JVZ25" s="189"/>
      <c r="JWA25" s="189"/>
      <c r="JWB25" s="189"/>
      <c r="JWC25" s="189"/>
      <c r="JWD25" s="189"/>
      <c r="JWE25" s="189"/>
      <c r="JWF25" s="189"/>
      <c r="JWG25" s="189"/>
      <c r="JWH25" s="189"/>
      <c r="JWI25" s="189"/>
      <c r="JWJ25" s="189"/>
      <c r="JWK25" s="189"/>
      <c r="JWL25" s="189"/>
      <c r="JWM25" s="189"/>
      <c r="JWN25" s="189"/>
      <c r="JWO25" s="189"/>
      <c r="JWP25" s="189"/>
      <c r="JWQ25" s="189"/>
      <c r="JWR25" s="189"/>
      <c r="JWS25" s="189"/>
      <c r="JWT25" s="189"/>
      <c r="JWU25" s="189"/>
      <c r="JWV25" s="189"/>
      <c r="JWW25" s="189"/>
      <c r="JWX25" s="189"/>
      <c r="JWY25" s="189"/>
      <c r="JWZ25" s="189"/>
      <c r="JXA25" s="189"/>
      <c r="JXB25" s="189"/>
      <c r="JXC25" s="189"/>
      <c r="JXD25" s="189"/>
      <c r="JXE25" s="189"/>
      <c r="JXF25" s="189"/>
      <c r="JXG25" s="189"/>
      <c r="JXH25" s="189"/>
      <c r="JXI25" s="189"/>
      <c r="JXJ25" s="189"/>
      <c r="JXK25" s="189"/>
      <c r="JXL25" s="189"/>
      <c r="JXM25" s="189"/>
      <c r="JXN25" s="189"/>
      <c r="JXO25" s="189"/>
      <c r="JXP25" s="189"/>
      <c r="JXQ25" s="189"/>
      <c r="JXR25" s="189"/>
      <c r="JXS25" s="189"/>
      <c r="JXT25" s="189"/>
      <c r="JXU25" s="189"/>
      <c r="JXV25" s="189"/>
      <c r="JXW25" s="189"/>
      <c r="JXX25" s="189"/>
      <c r="JXY25" s="189"/>
      <c r="JXZ25" s="189"/>
      <c r="JYA25" s="189"/>
      <c r="JYB25" s="189"/>
      <c r="JYC25" s="189"/>
      <c r="JYD25" s="189"/>
      <c r="JYE25" s="189"/>
      <c r="JYF25" s="189"/>
      <c r="JYG25" s="189"/>
      <c r="JYH25" s="189"/>
      <c r="JYI25" s="189"/>
      <c r="JYJ25" s="189"/>
      <c r="JYK25" s="189"/>
      <c r="JYL25" s="189"/>
      <c r="JYM25" s="189"/>
      <c r="JYN25" s="189"/>
      <c r="JYO25" s="189"/>
      <c r="JYP25" s="189"/>
      <c r="JYQ25" s="189"/>
      <c r="JYR25" s="189"/>
      <c r="JYS25" s="189"/>
      <c r="JYT25" s="189"/>
      <c r="JYU25" s="189"/>
      <c r="JYV25" s="189"/>
      <c r="JYW25" s="189"/>
      <c r="JYX25" s="189"/>
      <c r="JYY25" s="189"/>
      <c r="JYZ25" s="189"/>
      <c r="JZA25" s="189"/>
      <c r="JZB25" s="189"/>
      <c r="JZC25" s="189"/>
      <c r="JZD25" s="189"/>
      <c r="JZE25" s="189"/>
      <c r="JZF25" s="189"/>
      <c r="JZG25" s="189"/>
      <c r="JZH25" s="189"/>
      <c r="JZI25" s="189"/>
      <c r="JZJ25" s="189"/>
      <c r="JZK25" s="189"/>
      <c r="JZL25" s="189"/>
      <c r="JZM25" s="189"/>
      <c r="JZN25" s="189"/>
      <c r="JZO25" s="189"/>
      <c r="JZP25" s="189"/>
      <c r="JZQ25" s="189"/>
      <c r="JZR25" s="189"/>
      <c r="JZS25" s="189"/>
      <c r="JZT25" s="189"/>
      <c r="JZU25" s="189"/>
      <c r="JZV25" s="189"/>
      <c r="JZW25" s="189"/>
      <c r="JZX25" s="189"/>
      <c r="JZY25" s="189"/>
      <c r="JZZ25" s="189"/>
      <c r="KAA25" s="189"/>
      <c r="KAB25" s="189"/>
      <c r="KAC25" s="189"/>
      <c r="KAD25" s="189"/>
      <c r="KAE25" s="189"/>
      <c r="KAF25" s="189"/>
      <c r="KAG25" s="189"/>
      <c r="KAH25" s="189"/>
      <c r="KAI25" s="189"/>
      <c r="KAJ25" s="189"/>
      <c r="KAK25" s="189"/>
      <c r="KAL25" s="189"/>
      <c r="KAM25" s="189"/>
      <c r="KAN25" s="189"/>
      <c r="KAO25" s="189"/>
      <c r="KAP25" s="189"/>
      <c r="KAQ25" s="189"/>
      <c r="KAR25" s="189"/>
      <c r="KAS25" s="189"/>
      <c r="KAT25" s="189"/>
      <c r="KAU25" s="189"/>
      <c r="KAV25" s="189"/>
      <c r="KAW25" s="189"/>
      <c r="KAX25" s="189"/>
      <c r="KAY25" s="189"/>
      <c r="KAZ25" s="189"/>
      <c r="KBA25" s="189"/>
      <c r="KBB25" s="189"/>
      <c r="KBC25" s="189"/>
      <c r="KBD25" s="189"/>
      <c r="KBE25" s="189"/>
      <c r="KBF25" s="189"/>
      <c r="KBG25" s="189"/>
      <c r="KBH25" s="189"/>
      <c r="KBI25" s="189"/>
      <c r="KBJ25" s="189"/>
      <c r="KBK25" s="189"/>
      <c r="KBL25" s="189"/>
      <c r="KBM25" s="189"/>
      <c r="KBN25" s="189"/>
      <c r="KBO25" s="189"/>
      <c r="KBP25" s="189"/>
      <c r="KBQ25" s="189"/>
      <c r="KBR25" s="189"/>
      <c r="KBS25" s="189"/>
      <c r="KBT25" s="189"/>
      <c r="KBU25" s="189"/>
      <c r="KBV25" s="189"/>
      <c r="KBW25" s="189"/>
      <c r="KBX25" s="189"/>
      <c r="KBY25" s="189"/>
      <c r="KBZ25" s="189"/>
      <c r="KCA25" s="189"/>
      <c r="KCB25" s="189"/>
      <c r="KCC25" s="189"/>
      <c r="KCD25" s="189"/>
      <c r="KCE25" s="189"/>
      <c r="KCF25" s="189"/>
      <c r="KCG25" s="189"/>
      <c r="KCH25" s="189"/>
      <c r="KCI25" s="189"/>
      <c r="KCJ25" s="189"/>
      <c r="KCK25" s="189"/>
      <c r="KCL25" s="189"/>
      <c r="KCM25" s="189"/>
      <c r="KCN25" s="189"/>
      <c r="KCO25" s="189"/>
      <c r="KCP25" s="189"/>
      <c r="KCQ25" s="189"/>
      <c r="KCR25" s="189"/>
      <c r="KCS25" s="189"/>
      <c r="KCT25" s="189"/>
      <c r="KCU25" s="189"/>
      <c r="KCV25" s="189"/>
      <c r="KCW25" s="189"/>
      <c r="KCX25" s="189"/>
      <c r="KCY25" s="189"/>
      <c r="KCZ25" s="189"/>
      <c r="KDA25" s="189"/>
      <c r="KDB25" s="189"/>
      <c r="KDC25" s="189"/>
      <c r="KDD25" s="189"/>
      <c r="KDE25" s="189"/>
      <c r="KDF25" s="189"/>
      <c r="KDG25" s="189"/>
      <c r="KDH25" s="189"/>
      <c r="KDI25" s="189"/>
      <c r="KDJ25" s="189"/>
      <c r="KDK25" s="189"/>
      <c r="KDL25" s="189"/>
      <c r="KDM25" s="189"/>
      <c r="KDN25" s="189"/>
      <c r="KDO25" s="189"/>
      <c r="KDP25" s="189"/>
      <c r="KDQ25" s="189"/>
      <c r="KDR25" s="189"/>
      <c r="KDS25" s="189"/>
      <c r="KDT25" s="189"/>
      <c r="KDU25" s="189"/>
      <c r="KDV25" s="189"/>
      <c r="KDW25" s="189"/>
      <c r="KDX25" s="189"/>
      <c r="KDY25" s="189"/>
      <c r="KDZ25" s="189"/>
      <c r="KEA25" s="189"/>
      <c r="KEB25" s="189"/>
      <c r="KEC25" s="189"/>
      <c r="KED25" s="189"/>
      <c r="KEE25" s="189"/>
      <c r="KEF25" s="189"/>
      <c r="KEG25" s="189"/>
      <c r="KEH25" s="189"/>
      <c r="KEI25" s="189"/>
      <c r="KEJ25" s="189"/>
      <c r="KEK25" s="189"/>
      <c r="KEL25" s="189"/>
      <c r="KEM25" s="189"/>
      <c r="KEN25" s="189"/>
      <c r="KEO25" s="189"/>
      <c r="KEP25" s="189"/>
      <c r="KEQ25" s="189"/>
      <c r="KER25" s="189"/>
      <c r="KES25" s="189"/>
      <c r="KET25" s="189"/>
      <c r="KEU25" s="189"/>
      <c r="KEV25" s="189"/>
      <c r="KEW25" s="189"/>
      <c r="KEX25" s="189"/>
      <c r="KEY25" s="189"/>
      <c r="KEZ25" s="189"/>
      <c r="KFA25" s="189"/>
      <c r="KFB25" s="189"/>
      <c r="KFC25" s="189"/>
      <c r="KFD25" s="189"/>
      <c r="KFE25" s="189"/>
      <c r="KFF25" s="189"/>
      <c r="KFG25" s="189"/>
      <c r="KFH25" s="189"/>
      <c r="KFI25" s="189"/>
      <c r="KFJ25" s="189"/>
      <c r="KFK25" s="189"/>
      <c r="KFL25" s="189"/>
      <c r="KFM25" s="189"/>
      <c r="KFN25" s="189"/>
      <c r="KFO25" s="189"/>
      <c r="KFP25" s="189"/>
      <c r="KFQ25" s="189"/>
      <c r="KFR25" s="189"/>
      <c r="KFS25" s="189"/>
      <c r="KFT25" s="189"/>
      <c r="KFU25" s="189"/>
      <c r="KFV25" s="189"/>
      <c r="KFW25" s="189"/>
      <c r="KFX25" s="189"/>
      <c r="KFY25" s="189"/>
      <c r="KFZ25" s="189"/>
      <c r="KGA25" s="189"/>
      <c r="KGB25" s="189"/>
      <c r="KGC25" s="189"/>
      <c r="KGD25" s="189"/>
      <c r="KGE25" s="189"/>
      <c r="KGF25" s="189"/>
      <c r="KGG25" s="189"/>
      <c r="KGH25" s="189"/>
      <c r="KGI25" s="189"/>
      <c r="KGJ25" s="189"/>
      <c r="KGK25" s="189"/>
      <c r="KGL25" s="189"/>
      <c r="KGM25" s="189"/>
      <c r="KGN25" s="189"/>
      <c r="KGO25" s="189"/>
      <c r="KGP25" s="189"/>
      <c r="KGQ25" s="189"/>
      <c r="KGR25" s="189"/>
      <c r="KGS25" s="189"/>
      <c r="KGT25" s="189"/>
      <c r="KGU25" s="189"/>
      <c r="KGV25" s="189"/>
      <c r="KGW25" s="189"/>
      <c r="KGX25" s="189"/>
      <c r="KGY25" s="189"/>
      <c r="KGZ25" s="189"/>
      <c r="KHA25" s="189"/>
      <c r="KHB25" s="189"/>
      <c r="KHC25" s="189"/>
      <c r="KHD25" s="189"/>
      <c r="KHE25" s="189"/>
      <c r="KHF25" s="189"/>
      <c r="KHG25" s="189"/>
      <c r="KHH25" s="189"/>
      <c r="KHI25" s="189"/>
      <c r="KHJ25" s="189"/>
      <c r="KHK25" s="189"/>
      <c r="KHL25" s="189"/>
      <c r="KHM25" s="189"/>
      <c r="KHN25" s="189"/>
      <c r="KHO25" s="189"/>
      <c r="KHP25" s="189"/>
      <c r="KHQ25" s="189"/>
      <c r="KHR25" s="189"/>
      <c r="KHS25" s="189"/>
      <c r="KHT25" s="189"/>
      <c r="KHU25" s="189"/>
      <c r="KHV25" s="189"/>
      <c r="KHW25" s="189"/>
      <c r="KHX25" s="189"/>
      <c r="KHY25" s="189"/>
      <c r="KHZ25" s="189"/>
      <c r="KIA25" s="189"/>
      <c r="KIB25" s="189"/>
      <c r="KIC25" s="189"/>
      <c r="KID25" s="189"/>
      <c r="KIE25" s="189"/>
      <c r="KIF25" s="189"/>
      <c r="KIG25" s="189"/>
      <c r="KIH25" s="189"/>
      <c r="KII25" s="189"/>
      <c r="KIJ25" s="189"/>
      <c r="KIK25" s="189"/>
      <c r="KIL25" s="189"/>
      <c r="KIM25" s="189"/>
      <c r="KIN25" s="189"/>
      <c r="KIO25" s="189"/>
      <c r="KIP25" s="189"/>
      <c r="KIQ25" s="189"/>
      <c r="KIR25" s="189"/>
      <c r="KIS25" s="189"/>
      <c r="KIT25" s="189"/>
      <c r="KIU25" s="189"/>
      <c r="KIV25" s="189"/>
      <c r="KIW25" s="189"/>
      <c r="KIX25" s="189"/>
      <c r="KIY25" s="189"/>
      <c r="KIZ25" s="189"/>
      <c r="KJA25" s="189"/>
      <c r="KJB25" s="189"/>
      <c r="KJC25" s="189"/>
      <c r="KJD25" s="189"/>
      <c r="KJE25" s="189"/>
      <c r="KJF25" s="189"/>
      <c r="KJG25" s="189"/>
      <c r="KJH25" s="189"/>
      <c r="KJI25" s="189"/>
      <c r="KJJ25" s="189"/>
      <c r="KJK25" s="189"/>
      <c r="KJL25" s="189"/>
      <c r="KJM25" s="189"/>
      <c r="KJN25" s="189"/>
      <c r="KJO25" s="189"/>
      <c r="KJP25" s="189"/>
      <c r="KJQ25" s="189"/>
      <c r="KJR25" s="189"/>
      <c r="KJS25" s="189"/>
      <c r="KJT25" s="189"/>
      <c r="KJU25" s="189"/>
      <c r="KJV25" s="189"/>
      <c r="KJW25" s="189"/>
      <c r="KJX25" s="189"/>
      <c r="KJY25" s="189"/>
      <c r="KJZ25" s="189"/>
      <c r="KKA25" s="189"/>
      <c r="KKB25" s="189"/>
      <c r="KKC25" s="189"/>
      <c r="KKD25" s="189"/>
      <c r="KKE25" s="189"/>
      <c r="KKF25" s="189"/>
      <c r="KKG25" s="189"/>
      <c r="KKH25" s="189"/>
      <c r="KKI25" s="189"/>
      <c r="KKJ25" s="189"/>
      <c r="KKK25" s="189"/>
      <c r="KKL25" s="189"/>
      <c r="KKM25" s="189"/>
      <c r="KKN25" s="189"/>
      <c r="KKO25" s="189"/>
      <c r="KKP25" s="189"/>
      <c r="KKQ25" s="189"/>
      <c r="KKR25" s="189"/>
      <c r="KKS25" s="189"/>
      <c r="KKT25" s="189"/>
      <c r="KKU25" s="189"/>
      <c r="KKV25" s="189"/>
      <c r="KKW25" s="189"/>
      <c r="KKX25" s="189"/>
      <c r="KKY25" s="189"/>
      <c r="KKZ25" s="189"/>
      <c r="KLA25" s="189"/>
      <c r="KLB25" s="189"/>
      <c r="KLC25" s="189"/>
      <c r="KLD25" s="189"/>
      <c r="KLE25" s="189"/>
      <c r="KLF25" s="189"/>
      <c r="KLG25" s="189"/>
      <c r="KLH25" s="189"/>
      <c r="KLI25" s="189"/>
      <c r="KLJ25" s="189"/>
      <c r="KLK25" s="189"/>
      <c r="KLL25" s="189"/>
      <c r="KLM25" s="189"/>
      <c r="KLN25" s="189"/>
      <c r="KLO25" s="189"/>
      <c r="KLP25" s="189"/>
      <c r="KLQ25" s="189"/>
      <c r="KLR25" s="189"/>
      <c r="KLS25" s="189"/>
      <c r="KLT25" s="189"/>
      <c r="KLU25" s="189"/>
      <c r="KLV25" s="189"/>
      <c r="KLW25" s="189"/>
      <c r="KLX25" s="189"/>
      <c r="KLY25" s="189"/>
      <c r="KLZ25" s="189"/>
      <c r="KMA25" s="189"/>
      <c r="KMB25" s="189"/>
      <c r="KMC25" s="189"/>
      <c r="KMD25" s="189"/>
      <c r="KME25" s="189"/>
      <c r="KMF25" s="189"/>
      <c r="KMG25" s="189"/>
      <c r="KMH25" s="189"/>
      <c r="KMI25" s="189"/>
      <c r="KMJ25" s="189"/>
      <c r="KMK25" s="189"/>
      <c r="KML25" s="189"/>
      <c r="KMM25" s="189"/>
      <c r="KMN25" s="189"/>
      <c r="KMO25" s="189"/>
      <c r="KMP25" s="189"/>
      <c r="KMQ25" s="189"/>
      <c r="KMR25" s="189"/>
      <c r="KMS25" s="189"/>
      <c r="KMT25" s="189"/>
      <c r="KMU25" s="189"/>
      <c r="KMV25" s="189"/>
      <c r="KMW25" s="189"/>
      <c r="KMX25" s="189"/>
      <c r="KMY25" s="189"/>
      <c r="KMZ25" s="189"/>
      <c r="KNA25" s="189"/>
      <c r="KNB25" s="189"/>
      <c r="KNC25" s="189"/>
      <c r="KND25" s="189"/>
      <c r="KNE25" s="189"/>
      <c r="KNF25" s="189"/>
      <c r="KNG25" s="189"/>
      <c r="KNH25" s="189"/>
      <c r="KNI25" s="189"/>
      <c r="KNJ25" s="189"/>
      <c r="KNK25" s="189"/>
      <c r="KNL25" s="189"/>
      <c r="KNM25" s="189"/>
      <c r="KNN25" s="189"/>
      <c r="KNO25" s="189"/>
      <c r="KNP25" s="189"/>
      <c r="KNQ25" s="189"/>
      <c r="KNR25" s="189"/>
      <c r="KNS25" s="189"/>
      <c r="KNT25" s="189"/>
      <c r="KNU25" s="189"/>
      <c r="KNV25" s="189"/>
      <c r="KNW25" s="189"/>
      <c r="KNX25" s="189"/>
      <c r="KNY25" s="189"/>
      <c r="KNZ25" s="189"/>
      <c r="KOA25" s="189"/>
      <c r="KOB25" s="189"/>
      <c r="KOC25" s="189"/>
      <c r="KOD25" s="189"/>
      <c r="KOE25" s="189"/>
      <c r="KOF25" s="189"/>
      <c r="KOG25" s="189"/>
      <c r="KOH25" s="189"/>
      <c r="KOI25" s="189"/>
      <c r="KOJ25" s="189"/>
      <c r="KOK25" s="189"/>
      <c r="KOL25" s="189"/>
      <c r="KOM25" s="189"/>
      <c r="KON25" s="189"/>
      <c r="KOO25" s="189"/>
      <c r="KOP25" s="189"/>
      <c r="KOQ25" s="189"/>
      <c r="KOR25" s="189"/>
      <c r="KOS25" s="189"/>
      <c r="KOT25" s="189"/>
      <c r="KOU25" s="189"/>
      <c r="KOV25" s="189"/>
      <c r="KOW25" s="189"/>
      <c r="KOX25" s="189"/>
      <c r="KOY25" s="189"/>
      <c r="KOZ25" s="189"/>
      <c r="KPA25" s="189"/>
      <c r="KPB25" s="189"/>
      <c r="KPC25" s="189"/>
      <c r="KPD25" s="189"/>
      <c r="KPE25" s="189"/>
      <c r="KPF25" s="189"/>
      <c r="KPG25" s="189"/>
      <c r="KPH25" s="189"/>
      <c r="KPI25" s="189"/>
      <c r="KPJ25" s="189"/>
      <c r="KPK25" s="189"/>
      <c r="KPL25" s="189"/>
      <c r="KPM25" s="189"/>
      <c r="KPN25" s="189"/>
      <c r="KPO25" s="189"/>
      <c r="KPP25" s="189"/>
      <c r="KPQ25" s="189"/>
      <c r="KPR25" s="189"/>
      <c r="KPS25" s="189"/>
      <c r="KPT25" s="189"/>
      <c r="KPU25" s="189"/>
      <c r="KPV25" s="189"/>
      <c r="KPW25" s="189"/>
      <c r="KPX25" s="189"/>
      <c r="KPY25" s="189"/>
      <c r="KPZ25" s="189"/>
      <c r="KQA25" s="189"/>
      <c r="KQB25" s="189"/>
      <c r="KQC25" s="189"/>
      <c r="KQD25" s="189"/>
      <c r="KQE25" s="189"/>
      <c r="KQF25" s="189"/>
      <c r="KQG25" s="189"/>
      <c r="KQH25" s="189"/>
      <c r="KQI25" s="189"/>
      <c r="KQJ25" s="189"/>
      <c r="KQK25" s="189"/>
      <c r="KQL25" s="189"/>
      <c r="KQM25" s="189"/>
      <c r="KQN25" s="189"/>
      <c r="KQO25" s="189"/>
      <c r="KQP25" s="189"/>
      <c r="KQQ25" s="189"/>
      <c r="KQR25" s="189"/>
      <c r="KQS25" s="189"/>
      <c r="KQT25" s="189"/>
      <c r="KQU25" s="189"/>
      <c r="KQV25" s="189"/>
      <c r="KQW25" s="189"/>
      <c r="KQX25" s="189"/>
      <c r="KQY25" s="189"/>
      <c r="KQZ25" s="189"/>
      <c r="KRA25" s="189"/>
      <c r="KRB25" s="189"/>
      <c r="KRC25" s="189"/>
      <c r="KRD25" s="189"/>
      <c r="KRE25" s="189"/>
      <c r="KRF25" s="189"/>
      <c r="KRG25" s="189"/>
      <c r="KRH25" s="189"/>
      <c r="KRI25" s="189"/>
      <c r="KRJ25" s="189"/>
      <c r="KRK25" s="189"/>
      <c r="KRL25" s="189"/>
      <c r="KRM25" s="189"/>
      <c r="KRN25" s="189"/>
      <c r="KRO25" s="189"/>
      <c r="KRP25" s="189"/>
      <c r="KRQ25" s="189"/>
      <c r="KRR25" s="189"/>
      <c r="KRS25" s="189"/>
      <c r="KRT25" s="189"/>
      <c r="KRU25" s="189"/>
      <c r="KRV25" s="189"/>
      <c r="KRW25" s="189"/>
      <c r="KRX25" s="189"/>
      <c r="KRY25" s="189"/>
      <c r="KRZ25" s="189"/>
      <c r="KSA25" s="189"/>
      <c r="KSB25" s="189"/>
      <c r="KSC25" s="189"/>
      <c r="KSD25" s="189"/>
      <c r="KSE25" s="189"/>
      <c r="KSF25" s="189"/>
      <c r="KSG25" s="189"/>
      <c r="KSH25" s="189"/>
      <c r="KSI25" s="189"/>
      <c r="KSJ25" s="189"/>
      <c r="KSK25" s="189"/>
      <c r="KSL25" s="189"/>
      <c r="KSM25" s="189"/>
      <c r="KSN25" s="189"/>
      <c r="KSO25" s="189"/>
      <c r="KSP25" s="189"/>
      <c r="KSQ25" s="189"/>
      <c r="KSR25" s="189"/>
      <c r="KSS25" s="189"/>
      <c r="KST25" s="189"/>
      <c r="KSU25" s="189"/>
      <c r="KSV25" s="189"/>
      <c r="KSW25" s="189"/>
      <c r="KSX25" s="189"/>
      <c r="KSY25" s="189"/>
      <c r="KSZ25" s="189"/>
      <c r="KTA25" s="189"/>
      <c r="KTB25" s="189"/>
      <c r="KTC25" s="189"/>
      <c r="KTD25" s="189"/>
      <c r="KTE25" s="189"/>
      <c r="KTF25" s="189"/>
      <c r="KTG25" s="189"/>
      <c r="KTH25" s="189"/>
      <c r="KTI25" s="189"/>
      <c r="KTJ25" s="189"/>
      <c r="KTK25" s="189"/>
      <c r="KTL25" s="189"/>
      <c r="KTM25" s="189"/>
      <c r="KTN25" s="189"/>
      <c r="KTO25" s="189"/>
      <c r="KTP25" s="189"/>
      <c r="KTQ25" s="189"/>
      <c r="KTR25" s="189"/>
      <c r="KTS25" s="189"/>
      <c r="KTT25" s="189"/>
      <c r="KTU25" s="189"/>
      <c r="KTV25" s="189"/>
      <c r="KTW25" s="189"/>
      <c r="KTX25" s="189"/>
      <c r="KTY25" s="189"/>
      <c r="KTZ25" s="189"/>
      <c r="KUA25" s="189"/>
      <c r="KUB25" s="189"/>
      <c r="KUC25" s="189"/>
      <c r="KUD25" s="189"/>
      <c r="KUE25" s="189"/>
      <c r="KUF25" s="189"/>
      <c r="KUG25" s="189"/>
      <c r="KUH25" s="189"/>
      <c r="KUI25" s="189"/>
      <c r="KUJ25" s="189"/>
      <c r="KUK25" s="189"/>
      <c r="KUL25" s="189"/>
      <c r="KUM25" s="189"/>
      <c r="KUN25" s="189"/>
      <c r="KUO25" s="189"/>
      <c r="KUP25" s="189"/>
      <c r="KUQ25" s="189"/>
      <c r="KUR25" s="189"/>
      <c r="KUS25" s="189"/>
      <c r="KUT25" s="189"/>
      <c r="KUU25" s="189"/>
      <c r="KUV25" s="189"/>
      <c r="KUW25" s="189"/>
      <c r="KUX25" s="189"/>
      <c r="KUY25" s="189"/>
      <c r="KUZ25" s="189"/>
      <c r="KVA25" s="189"/>
      <c r="KVB25" s="189"/>
      <c r="KVC25" s="189"/>
      <c r="KVD25" s="189"/>
      <c r="KVE25" s="189"/>
      <c r="KVF25" s="189"/>
      <c r="KVG25" s="189"/>
      <c r="KVH25" s="189"/>
      <c r="KVI25" s="189"/>
      <c r="KVJ25" s="189"/>
      <c r="KVK25" s="189"/>
      <c r="KVL25" s="189"/>
      <c r="KVM25" s="189"/>
      <c r="KVN25" s="189"/>
      <c r="KVO25" s="189"/>
      <c r="KVP25" s="189"/>
      <c r="KVQ25" s="189"/>
      <c r="KVR25" s="189"/>
      <c r="KVS25" s="189"/>
      <c r="KVT25" s="189"/>
      <c r="KVU25" s="189"/>
      <c r="KVV25" s="189"/>
      <c r="KVW25" s="189"/>
      <c r="KVX25" s="189"/>
      <c r="KVY25" s="189"/>
      <c r="KVZ25" s="189"/>
      <c r="KWA25" s="189"/>
      <c r="KWB25" s="189"/>
      <c r="KWC25" s="189"/>
      <c r="KWD25" s="189"/>
      <c r="KWE25" s="189"/>
      <c r="KWF25" s="189"/>
      <c r="KWG25" s="189"/>
      <c r="KWH25" s="189"/>
      <c r="KWI25" s="189"/>
      <c r="KWJ25" s="189"/>
      <c r="KWK25" s="189"/>
      <c r="KWL25" s="189"/>
      <c r="KWM25" s="189"/>
      <c r="KWN25" s="189"/>
      <c r="KWO25" s="189"/>
      <c r="KWP25" s="189"/>
      <c r="KWQ25" s="189"/>
      <c r="KWR25" s="189"/>
      <c r="KWS25" s="189"/>
      <c r="KWT25" s="189"/>
      <c r="KWU25" s="189"/>
      <c r="KWV25" s="189"/>
      <c r="KWW25" s="189"/>
      <c r="KWX25" s="189"/>
      <c r="KWY25" s="189"/>
      <c r="KWZ25" s="189"/>
      <c r="KXA25" s="189"/>
      <c r="KXB25" s="189"/>
      <c r="KXC25" s="189"/>
      <c r="KXD25" s="189"/>
      <c r="KXE25" s="189"/>
      <c r="KXF25" s="189"/>
      <c r="KXG25" s="189"/>
      <c r="KXH25" s="189"/>
      <c r="KXI25" s="189"/>
      <c r="KXJ25" s="189"/>
      <c r="KXK25" s="189"/>
      <c r="KXL25" s="189"/>
      <c r="KXM25" s="189"/>
      <c r="KXN25" s="189"/>
      <c r="KXO25" s="189"/>
      <c r="KXP25" s="189"/>
      <c r="KXQ25" s="189"/>
      <c r="KXR25" s="189"/>
      <c r="KXS25" s="189"/>
      <c r="KXT25" s="189"/>
      <c r="KXU25" s="189"/>
      <c r="KXV25" s="189"/>
      <c r="KXW25" s="189"/>
      <c r="KXX25" s="189"/>
      <c r="KXY25" s="189"/>
      <c r="KXZ25" s="189"/>
      <c r="KYA25" s="189"/>
      <c r="KYB25" s="189"/>
      <c r="KYC25" s="189"/>
      <c r="KYD25" s="189"/>
      <c r="KYE25" s="189"/>
      <c r="KYF25" s="189"/>
      <c r="KYG25" s="189"/>
      <c r="KYH25" s="189"/>
      <c r="KYI25" s="189"/>
      <c r="KYJ25" s="189"/>
      <c r="KYK25" s="189"/>
      <c r="KYL25" s="189"/>
      <c r="KYM25" s="189"/>
      <c r="KYN25" s="189"/>
      <c r="KYO25" s="189"/>
      <c r="KYP25" s="189"/>
      <c r="KYQ25" s="189"/>
      <c r="KYR25" s="189"/>
      <c r="KYS25" s="189"/>
      <c r="KYT25" s="189"/>
      <c r="KYU25" s="189"/>
      <c r="KYV25" s="189"/>
      <c r="KYW25" s="189"/>
      <c r="KYX25" s="189"/>
      <c r="KYY25" s="189"/>
      <c r="KYZ25" s="189"/>
      <c r="KZA25" s="189"/>
      <c r="KZB25" s="189"/>
      <c r="KZC25" s="189"/>
      <c r="KZD25" s="189"/>
      <c r="KZE25" s="189"/>
      <c r="KZF25" s="189"/>
      <c r="KZG25" s="189"/>
      <c r="KZH25" s="189"/>
      <c r="KZI25" s="189"/>
      <c r="KZJ25" s="189"/>
      <c r="KZK25" s="189"/>
      <c r="KZL25" s="189"/>
      <c r="KZM25" s="189"/>
      <c r="KZN25" s="189"/>
      <c r="KZO25" s="189"/>
      <c r="KZP25" s="189"/>
      <c r="KZQ25" s="189"/>
      <c r="KZR25" s="189"/>
      <c r="KZS25" s="189"/>
      <c r="KZT25" s="189"/>
      <c r="KZU25" s="189"/>
      <c r="KZV25" s="189"/>
      <c r="KZW25" s="189"/>
      <c r="KZX25" s="189"/>
      <c r="KZY25" s="189"/>
      <c r="KZZ25" s="189"/>
      <c r="LAA25" s="189"/>
      <c r="LAB25" s="189"/>
      <c r="LAC25" s="189"/>
      <c r="LAD25" s="189"/>
      <c r="LAE25" s="189"/>
      <c r="LAF25" s="189"/>
      <c r="LAG25" s="189"/>
      <c r="LAH25" s="189"/>
      <c r="LAI25" s="189"/>
      <c r="LAJ25" s="189"/>
      <c r="LAK25" s="189"/>
      <c r="LAL25" s="189"/>
      <c r="LAM25" s="189"/>
      <c r="LAN25" s="189"/>
      <c r="LAO25" s="189"/>
      <c r="LAP25" s="189"/>
      <c r="LAQ25" s="189"/>
      <c r="LAR25" s="189"/>
      <c r="LAS25" s="189"/>
      <c r="LAT25" s="189"/>
      <c r="LAU25" s="189"/>
      <c r="LAV25" s="189"/>
      <c r="LAW25" s="189"/>
      <c r="LAX25" s="189"/>
      <c r="LAY25" s="189"/>
      <c r="LAZ25" s="189"/>
      <c r="LBA25" s="189"/>
      <c r="LBB25" s="189"/>
      <c r="LBC25" s="189"/>
      <c r="LBD25" s="189"/>
      <c r="LBE25" s="189"/>
      <c r="LBF25" s="189"/>
      <c r="LBG25" s="189"/>
      <c r="LBH25" s="189"/>
      <c r="LBI25" s="189"/>
      <c r="LBJ25" s="189"/>
      <c r="LBK25" s="189"/>
      <c r="LBL25" s="189"/>
      <c r="LBM25" s="189"/>
      <c r="LBN25" s="189"/>
      <c r="LBO25" s="189"/>
      <c r="LBP25" s="189"/>
      <c r="LBQ25" s="189"/>
      <c r="LBR25" s="189"/>
      <c r="LBS25" s="189"/>
      <c r="LBT25" s="189"/>
      <c r="LBU25" s="189"/>
      <c r="LBV25" s="189"/>
      <c r="LBW25" s="189"/>
      <c r="LBX25" s="189"/>
      <c r="LBY25" s="189"/>
      <c r="LBZ25" s="189"/>
      <c r="LCA25" s="189"/>
      <c r="LCB25" s="189"/>
      <c r="LCC25" s="189"/>
      <c r="LCD25" s="189"/>
      <c r="LCE25" s="189"/>
      <c r="LCF25" s="189"/>
      <c r="LCG25" s="189"/>
      <c r="LCH25" s="189"/>
      <c r="LCI25" s="189"/>
      <c r="LCJ25" s="189"/>
      <c r="LCK25" s="189"/>
      <c r="LCL25" s="189"/>
      <c r="LCM25" s="189"/>
      <c r="LCN25" s="189"/>
      <c r="LCO25" s="189"/>
      <c r="LCP25" s="189"/>
      <c r="LCQ25" s="189"/>
      <c r="LCR25" s="189"/>
      <c r="LCS25" s="189"/>
      <c r="LCT25" s="189"/>
      <c r="LCU25" s="189"/>
      <c r="LCV25" s="189"/>
      <c r="LCW25" s="189"/>
      <c r="LCX25" s="189"/>
      <c r="LCY25" s="189"/>
      <c r="LCZ25" s="189"/>
      <c r="LDA25" s="189"/>
      <c r="LDB25" s="189"/>
      <c r="LDC25" s="189"/>
      <c r="LDD25" s="189"/>
      <c r="LDE25" s="189"/>
      <c r="LDF25" s="189"/>
      <c r="LDG25" s="189"/>
      <c r="LDH25" s="189"/>
      <c r="LDI25" s="189"/>
      <c r="LDJ25" s="189"/>
      <c r="LDK25" s="189"/>
      <c r="LDL25" s="189"/>
      <c r="LDM25" s="189"/>
      <c r="LDN25" s="189"/>
      <c r="LDO25" s="189"/>
      <c r="LDP25" s="189"/>
      <c r="LDQ25" s="189"/>
      <c r="LDR25" s="189"/>
      <c r="LDS25" s="189"/>
      <c r="LDT25" s="189"/>
      <c r="LDU25" s="189"/>
      <c r="LDV25" s="189"/>
      <c r="LDW25" s="189"/>
      <c r="LDX25" s="189"/>
      <c r="LDY25" s="189"/>
      <c r="LDZ25" s="189"/>
      <c r="LEA25" s="189"/>
      <c r="LEB25" s="189"/>
      <c r="LEC25" s="189"/>
      <c r="LED25" s="189"/>
      <c r="LEE25" s="189"/>
      <c r="LEF25" s="189"/>
      <c r="LEG25" s="189"/>
      <c r="LEH25" s="189"/>
      <c r="LEI25" s="189"/>
      <c r="LEJ25" s="189"/>
      <c r="LEK25" s="189"/>
      <c r="LEL25" s="189"/>
      <c r="LEM25" s="189"/>
      <c r="LEN25" s="189"/>
      <c r="LEO25" s="189"/>
      <c r="LEP25" s="189"/>
      <c r="LEQ25" s="189"/>
      <c r="LER25" s="189"/>
      <c r="LES25" s="189"/>
      <c r="LET25" s="189"/>
      <c r="LEU25" s="189"/>
      <c r="LEV25" s="189"/>
      <c r="LEW25" s="189"/>
      <c r="LEX25" s="189"/>
      <c r="LEY25" s="189"/>
      <c r="LEZ25" s="189"/>
      <c r="LFA25" s="189"/>
      <c r="LFB25" s="189"/>
      <c r="LFC25" s="189"/>
      <c r="LFD25" s="189"/>
      <c r="LFE25" s="189"/>
      <c r="LFF25" s="189"/>
      <c r="LFG25" s="189"/>
      <c r="LFH25" s="189"/>
      <c r="LFI25" s="189"/>
      <c r="LFJ25" s="189"/>
      <c r="LFK25" s="189"/>
      <c r="LFL25" s="189"/>
      <c r="LFM25" s="189"/>
      <c r="LFN25" s="189"/>
      <c r="LFO25" s="189"/>
      <c r="LFP25" s="189"/>
      <c r="LFQ25" s="189"/>
      <c r="LFR25" s="189"/>
      <c r="LFS25" s="189"/>
      <c r="LFT25" s="189"/>
      <c r="LFU25" s="189"/>
      <c r="LFV25" s="189"/>
      <c r="LFW25" s="189"/>
      <c r="LFX25" s="189"/>
      <c r="LFY25" s="189"/>
      <c r="LFZ25" s="189"/>
      <c r="LGA25" s="189"/>
      <c r="LGB25" s="189"/>
      <c r="LGC25" s="189"/>
      <c r="LGD25" s="189"/>
      <c r="LGE25" s="189"/>
      <c r="LGF25" s="189"/>
      <c r="LGG25" s="189"/>
      <c r="LGH25" s="189"/>
      <c r="LGI25" s="189"/>
      <c r="LGJ25" s="189"/>
      <c r="LGK25" s="189"/>
      <c r="LGL25" s="189"/>
      <c r="LGM25" s="189"/>
      <c r="LGN25" s="189"/>
      <c r="LGO25" s="189"/>
      <c r="LGP25" s="189"/>
      <c r="LGQ25" s="189"/>
      <c r="LGR25" s="189"/>
      <c r="LGS25" s="189"/>
      <c r="LGT25" s="189"/>
      <c r="LGU25" s="189"/>
      <c r="LGV25" s="189"/>
      <c r="LGW25" s="189"/>
      <c r="LGX25" s="189"/>
      <c r="LGY25" s="189"/>
      <c r="LGZ25" s="189"/>
      <c r="LHA25" s="189"/>
      <c r="LHB25" s="189"/>
      <c r="LHC25" s="189"/>
      <c r="LHD25" s="189"/>
      <c r="LHE25" s="189"/>
      <c r="LHF25" s="189"/>
      <c r="LHG25" s="189"/>
      <c r="LHH25" s="189"/>
      <c r="LHI25" s="189"/>
      <c r="LHJ25" s="189"/>
      <c r="LHK25" s="189"/>
      <c r="LHL25" s="189"/>
      <c r="LHM25" s="189"/>
      <c r="LHN25" s="189"/>
      <c r="LHO25" s="189"/>
      <c r="LHP25" s="189"/>
      <c r="LHQ25" s="189"/>
      <c r="LHR25" s="189"/>
      <c r="LHS25" s="189"/>
      <c r="LHT25" s="189"/>
      <c r="LHU25" s="189"/>
      <c r="LHV25" s="189"/>
      <c r="LHW25" s="189"/>
      <c r="LHX25" s="189"/>
      <c r="LHY25" s="189"/>
      <c r="LHZ25" s="189"/>
      <c r="LIA25" s="189"/>
      <c r="LIB25" s="189"/>
      <c r="LIC25" s="189"/>
      <c r="LID25" s="189"/>
      <c r="LIE25" s="189"/>
      <c r="LIF25" s="189"/>
      <c r="LIG25" s="189"/>
      <c r="LIH25" s="189"/>
      <c r="LII25" s="189"/>
      <c r="LIJ25" s="189"/>
      <c r="LIK25" s="189"/>
      <c r="LIL25" s="189"/>
      <c r="LIM25" s="189"/>
      <c r="LIN25" s="189"/>
      <c r="LIO25" s="189"/>
      <c r="LIP25" s="189"/>
      <c r="LIQ25" s="189"/>
      <c r="LIR25" s="189"/>
      <c r="LIS25" s="189"/>
      <c r="LIT25" s="189"/>
      <c r="LIU25" s="189"/>
      <c r="LIV25" s="189"/>
      <c r="LIW25" s="189"/>
      <c r="LIX25" s="189"/>
      <c r="LIY25" s="189"/>
      <c r="LIZ25" s="189"/>
      <c r="LJA25" s="189"/>
      <c r="LJB25" s="189"/>
      <c r="LJC25" s="189"/>
      <c r="LJD25" s="189"/>
      <c r="LJE25" s="189"/>
      <c r="LJF25" s="189"/>
      <c r="LJG25" s="189"/>
      <c r="LJH25" s="189"/>
      <c r="LJI25" s="189"/>
      <c r="LJJ25" s="189"/>
      <c r="LJK25" s="189"/>
      <c r="LJL25" s="189"/>
      <c r="LJM25" s="189"/>
      <c r="LJN25" s="189"/>
      <c r="LJO25" s="189"/>
      <c r="LJP25" s="189"/>
      <c r="LJQ25" s="189"/>
      <c r="LJR25" s="189"/>
      <c r="LJS25" s="189"/>
      <c r="LJT25" s="189"/>
      <c r="LJU25" s="189"/>
      <c r="LJV25" s="189"/>
      <c r="LJW25" s="189"/>
      <c r="LJX25" s="189"/>
      <c r="LJY25" s="189"/>
      <c r="LJZ25" s="189"/>
      <c r="LKA25" s="189"/>
      <c r="LKB25" s="189"/>
      <c r="LKC25" s="189"/>
      <c r="LKD25" s="189"/>
      <c r="LKE25" s="189"/>
      <c r="LKF25" s="189"/>
      <c r="LKG25" s="189"/>
      <c r="LKH25" s="189"/>
      <c r="LKI25" s="189"/>
      <c r="LKJ25" s="189"/>
      <c r="LKK25" s="189"/>
      <c r="LKL25" s="189"/>
      <c r="LKM25" s="189"/>
      <c r="LKN25" s="189"/>
      <c r="LKO25" s="189"/>
      <c r="LKP25" s="189"/>
      <c r="LKQ25" s="189"/>
      <c r="LKR25" s="189"/>
      <c r="LKS25" s="189"/>
      <c r="LKT25" s="189"/>
      <c r="LKU25" s="189"/>
      <c r="LKV25" s="189"/>
      <c r="LKW25" s="189"/>
      <c r="LKX25" s="189"/>
      <c r="LKY25" s="189"/>
      <c r="LKZ25" s="189"/>
      <c r="LLA25" s="189"/>
      <c r="LLB25" s="189"/>
      <c r="LLC25" s="189"/>
      <c r="LLD25" s="189"/>
      <c r="LLE25" s="189"/>
      <c r="LLF25" s="189"/>
      <c r="LLG25" s="189"/>
      <c r="LLH25" s="189"/>
      <c r="LLI25" s="189"/>
      <c r="LLJ25" s="189"/>
      <c r="LLK25" s="189"/>
      <c r="LLL25" s="189"/>
      <c r="LLM25" s="189"/>
      <c r="LLN25" s="189"/>
      <c r="LLO25" s="189"/>
      <c r="LLP25" s="189"/>
      <c r="LLQ25" s="189"/>
      <c r="LLR25" s="189"/>
      <c r="LLS25" s="189"/>
      <c r="LLT25" s="189"/>
      <c r="LLU25" s="189"/>
      <c r="LLV25" s="189"/>
      <c r="LLW25" s="189"/>
      <c r="LLX25" s="189"/>
      <c r="LLY25" s="189"/>
      <c r="LLZ25" s="189"/>
      <c r="LMA25" s="189"/>
      <c r="LMB25" s="189"/>
      <c r="LMC25" s="189"/>
      <c r="LMD25" s="189"/>
      <c r="LME25" s="189"/>
      <c r="LMF25" s="189"/>
      <c r="LMG25" s="189"/>
      <c r="LMH25" s="189"/>
      <c r="LMI25" s="189"/>
      <c r="LMJ25" s="189"/>
      <c r="LMK25" s="189"/>
      <c r="LML25" s="189"/>
      <c r="LMM25" s="189"/>
      <c r="LMN25" s="189"/>
      <c r="LMO25" s="189"/>
      <c r="LMP25" s="189"/>
      <c r="LMQ25" s="189"/>
      <c r="LMR25" s="189"/>
      <c r="LMS25" s="189"/>
      <c r="LMT25" s="189"/>
      <c r="LMU25" s="189"/>
      <c r="LMV25" s="189"/>
      <c r="LMW25" s="189"/>
      <c r="LMX25" s="189"/>
      <c r="LMY25" s="189"/>
      <c r="LMZ25" s="189"/>
      <c r="LNA25" s="189"/>
      <c r="LNB25" s="189"/>
      <c r="LNC25" s="189"/>
      <c r="LND25" s="189"/>
      <c r="LNE25" s="189"/>
      <c r="LNF25" s="189"/>
      <c r="LNG25" s="189"/>
      <c r="LNH25" s="189"/>
      <c r="LNI25" s="189"/>
      <c r="LNJ25" s="189"/>
      <c r="LNK25" s="189"/>
      <c r="LNL25" s="189"/>
      <c r="LNM25" s="189"/>
      <c r="LNN25" s="189"/>
      <c r="LNO25" s="189"/>
      <c r="LNP25" s="189"/>
      <c r="LNQ25" s="189"/>
      <c r="LNR25" s="189"/>
      <c r="LNS25" s="189"/>
      <c r="LNT25" s="189"/>
      <c r="LNU25" s="189"/>
      <c r="LNV25" s="189"/>
      <c r="LNW25" s="189"/>
      <c r="LNX25" s="189"/>
      <c r="LNY25" s="189"/>
      <c r="LNZ25" s="189"/>
      <c r="LOA25" s="189"/>
      <c r="LOB25" s="189"/>
      <c r="LOC25" s="189"/>
      <c r="LOD25" s="189"/>
      <c r="LOE25" s="189"/>
      <c r="LOF25" s="189"/>
      <c r="LOG25" s="189"/>
      <c r="LOH25" s="189"/>
      <c r="LOI25" s="189"/>
      <c r="LOJ25" s="189"/>
      <c r="LOK25" s="189"/>
      <c r="LOL25" s="189"/>
      <c r="LOM25" s="189"/>
      <c r="LON25" s="189"/>
      <c r="LOO25" s="189"/>
      <c r="LOP25" s="189"/>
      <c r="LOQ25" s="189"/>
      <c r="LOR25" s="189"/>
      <c r="LOS25" s="189"/>
      <c r="LOT25" s="189"/>
      <c r="LOU25" s="189"/>
      <c r="LOV25" s="189"/>
      <c r="LOW25" s="189"/>
      <c r="LOX25" s="189"/>
      <c r="LOY25" s="189"/>
      <c r="LOZ25" s="189"/>
      <c r="LPA25" s="189"/>
      <c r="LPB25" s="189"/>
      <c r="LPC25" s="189"/>
      <c r="LPD25" s="189"/>
      <c r="LPE25" s="189"/>
      <c r="LPF25" s="189"/>
      <c r="LPG25" s="189"/>
      <c r="LPH25" s="189"/>
      <c r="LPI25" s="189"/>
      <c r="LPJ25" s="189"/>
      <c r="LPK25" s="189"/>
      <c r="LPL25" s="189"/>
      <c r="LPM25" s="189"/>
      <c r="LPN25" s="189"/>
      <c r="LPO25" s="189"/>
      <c r="LPP25" s="189"/>
      <c r="LPQ25" s="189"/>
      <c r="LPR25" s="189"/>
      <c r="LPS25" s="189"/>
      <c r="LPT25" s="189"/>
      <c r="LPU25" s="189"/>
      <c r="LPV25" s="189"/>
      <c r="LPW25" s="189"/>
      <c r="LPX25" s="189"/>
      <c r="LPY25" s="189"/>
      <c r="LPZ25" s="189"/>
      <c r="LQA25" s="189"/>
      <c r="LQB25" s="189"/>
      <c r="LQC25" s="189"/>
      <c r="LQD25" s="189"/>
      <c r="LQE25" s="189"/>
      <c r="LQF25" s="189"/>
      <c r="LQG25" s="189"/>
      <c r="LQH25" s="189"/>
      <c r="LQI25" s="189"/>
      <c r="LQJ25" s="189"/>
      <c r="LQK25" s="189"/>
      <c r="LQL25" s="189"/>
      <c r="LQM25" s="189"/>
      <c r="LQN25" s="189"/>
      <c r="LQO25" s="189"/>
      <c r="LQP25" s="189"/>
      <c r="LQQ25" s="189"/>
      <c r="LQR25" s="189"/>
      <c r="LQS25" s="189"/>
      <c r="LQT25" s="189"/>
      <c r="LQU25" s="189"/>
      <c r="LQV25" s="189"/>
      <c r="LQW25" s="189"/>
      <c r="LQX25" s="189"/>
      <c r="LQY25" s="189"/>
      <c r="LQZ25" s="189"/>
      <c r="LRA25" s="189"/>
      <c r="LRB25" s="189"/>
      <c r="LRC25" s="189"/>
      <c r="LRD25" s="189"/>
      <c r="LRE25" s="189"/>
      <c r="LRF25" s="189"/>
      <c r="LRG25" s="189"/>
      <c r="LRH25" s="189"/>
      <c r="LRI25" s="189"/>
      <c r="LRJ25" s="189"/>
      <c r="LRK25" s="189"/>
      <c r="LRL25" s="189"/>
      <c r="LRM25" s="189"/>
      <c r="LRN25" s="189"/>
      <c r="LRO25" s="189"/>
      <c r="LRP25" s="189"/>
      <c r="LRQ25" s="189"/>
      <c r="LRR25" s="189"/>
      <c r="LRS25" s="189"/>
      <c r="LRT25" s="189"/>
      <c r="LRU25" s="189"/>
      <c r="LRV25" s="189"/>
      <c r="LRW25" s="189"/>
      <c r="LRX25" s="189"/>
      <c r="LRY25" s="189"/>
      <c r="LRZ25" s="189"/>
      <c r="LSA25" s="189"/>
      <c r="LSB25" s="189"/>
      <c r="LSC25" s="189"/>
      <c r="LSD25" s="189"/>
      <c r="LSE25" s="189"/>
      <c r="LSF25" s="189"/>
      <c r="LSG25" s="189"/>
      <c r="LSH25" s="189"/>
      <c r="LSI25" s="189"/>
      <c r="LSJ25" s="189"/>
      <c r="LSK25" s="189"/>
      <c r="LSL25" s="189"/>
      <c r="LSM25" s="189"/>
      <c r="LSN25" s="189"/>
      <c r="LSO25" s="189"/>
      <c r="LSP25" s="189"/>
      <c r="LSQ25" s="189"/>
      <c r="LSR25" s="189"/>
      <c r="LSS25" s="189"/>
      <c r="LST25" s="189"/>
      <c r="LSU25" s="189"/>
      <c r="LSV25" s="189"/>
      <c r="LSW25" s="189"/>
      <c r="LSX25" s="189"/>
      <c r="LSY25" s="189"/>
      <c r="LSZ25" s="189"/>
      <c r="LTA25" s="189"/>
      <c r="LTB25" s="189"/>
      <c r="LTC25" s="189"/>
      <c r="LTD25" s="189"/>
      <c r="LTE25" s="189"/>
      <c r="LTF25" s="189"/>
      <c r="LTG25" s="189"/>
      <c r="LTH25" s="189"/>
      <c r="LTI25" s="189"/>
      <c r="LTJ25" s="189"/>
      <c r="LTK25" s="189"/>
      <c r="LTL25" s="189"/>
      <c r="LTM25" s="189"/>
      <c r="LTN25" s="189"/>
      <c r="LTO25" s="189"/>
      <c r="LTP25" s="189"/>
      <c r="LTQ25" s="189"/>
      <c r="LTR25" s="189"/>
      <c r="LTS25" s="189"/>
      <c r="LTT25" s="189"/>
      <c r="LTU25" s="189"/>
      <c r="LTV25" s="189"/>
      <c r="LTW25" s="189"/>
      <c r="LTX25" s="189"/>
      <c r="LTY25" s="189"/>
      <c r="LTZ25" s="189"/>
      <c r="LUA25" s="189"/>
      <c r="LUB25" s="189"/>
      <c r="LUC25" s="189"/>
      <c r="LUD25" s="189"/>
      <c r="LUE25" s="189"/>
      <c r="LUF25" s="189"/>
      <c r="LUG25" s="189"/>
      <c r="LUH25" s="189"/>
      <c r="LUI25" s="189"/>
      <c r="LUJ25" s="189"/>
      <c r="LUK25" s="189"/>
      <c r="LUL25" s="189"/>
      <c r="LUM25" s="189"/>
      <c r="LUN25" s="189"/>
      <c r="LUO25" s="189"/>
      <c r="LUP25" s="189"/>
      <c r="LUQ25" s="189"/>
      <c r="LUR25" s="189"/>
      <c r="LUS25" s="189"/>
      <c r="LUT25" s="189"/>
      <c r="LUU25" s="189"/>
      <c r="LUV25" s="189"/>
      <c r="LUW25" s="189"/>
      <c r="LUX25" s="189"/>
      <c r="LUY25" s="189"/>
      <c r="LUZ25" s="189"/>
      <c r="LVA25" s="189"/>
      <c r="LVB25" s="189"/>
      <c r="LVC25" s="189"/>
      <c r="LVD25" s="189"/>
      <c r="LVE25" s="189"/>
      <c r="LVF25" s="189"/>
      <c r="LVG25" s="189"/>
      <c r="LVH25" s="189"/>
      <c r="LVI25" s="189"/>
      <c r="LVJ25" s="189"/>
      <c r="LVK25" s="189"/>
      <c r="LVL25" s="189"/>
      <c r="LVM25" s="189"/>
      <c r="LVN25" s="189"/>
      <c r="LVO25" s="189"/>
      <c r="LVP25" s="189"/>
      <c r="LVQ25" s="189"/>
      <c r="LVR25" s="189"/>
      <c r="LVS25" s="189"/>
      <c r="LVT25" s="189"/>
      <c r="LVU25" s="189"/>
      <c r="LVV25" s="189"/>
      <c r="LVW25" s="189"/>
      <c r="LVX25" s="189"/>
      <c r="LVY25" s="189"/>
      <c r="LVZ25" s="189"/>
      <c r="LWA25" s="189"/>
      <c r="LWB25" s="189"/>
      <c r="LWC25" s="189"/>
      <c r="LWD25" s="189"/>
      <c r="LWE25" s="189"/>
      <c r="LWF25" s="189"/>
      <c r="LWG25" s="189"/>
      <c r="LWH25" s="189"/>
      <c r="LWI25" s="189"/>
      <c r="LWJ25" s="189"/>
      <c r="LWK25" s="189"/>
      <c r="LWL25" s="189"/>
      <c r="LWM25" s="189"/>
      <c r="LWN25" s="189"/>
      <c r="LWO25" s="189"/>
      <c r="LWP25" s="189"/>
      <c r="LWQ25" s="189"/>
      <c r="LWR25" s="189"/>
      <c r="LWS25" s="189"/>
      <c r="LWT25" s="189"/>
      <c r="LWU25" s="189"/>
      <c r="LWV25" s="189"/>
      <c r="LWW25" s="189"/>
      <c r="LWX25" s="189"/>
      <c r="LWY25" s="189"/>
      <c r="LWZ25" s="189"/>
      <c r="LXA25" s="189"/>
      <c r="LXB25" s="189"/>
      <c r="LXC25" s="189"/>
      <c r="LXD25" s="189"/>
      <c r="LXE25" s="189"/>
      <c r="LXF25" s="189"/>
      <c r="LXG25" s="189"/>
      <c r="LXH25" s="189"/>
      <c r="LXI25" s="189"/>
      <c r="LXJ25" s="189"/>
      <c r="LXK25" s="189"/>
      <c r="LXL25" s="189"/>
      <c r="LXM25" s="189"/>
      <c r="LXN25" s="189"/>
      <c r="LXO25" s="189"/>
      <c r="LXP25" s="189"/>
      <c r="LXQ25" s="189"/>
      <c r="LXR25" s="189"/>
      <c r="LXS25" s="189"/>
      <c r="LXT25" s="189"/>
      <c r="LXU25" s="189"/>
      <c r="LXV25" s="189"/>
      <c r="LXW25" s="189"/>
      <c r="LXX25" s="189"/>
      <c r="LXY25" s="189"/>
      <c r="LXZ25" s="189"/>
      <c r="LYA25" s="189"/>
      <c r="LYB25" s="189"/>
      <c r="LYC25" s="189"/>
      <c r="LYD25" s="189"/>
      <c r="LYE25" s="189"/>
      <c r="LYF25" s="189"/>
      <c r="LYG25" s="189"/>
      <c r="LYH25" s="189"/>
      <c r="LYI25" s="189"/>
      <c r="LYJ25" s="189"/>
      <c r="LYK25" s="189"/>
      <c r="LYL25" s="189"/>
      <c r="LYM25" s="189"/>
      <c r="LYN25" s="189"/>
      <c r="LYO25" s="189"/>
      <c r="LYP25" s="189"/>
      <c r="LYQ25" s="189"/>
      <c r="LYR25" s="189"/>
      <c r="LYS25" s="189"/>
      <c r="LYT25" s="189"/>
      <c r="LYU25" s="189"/>
      <c r="LYV25" s="189"/>
      <c r="LYW25" s="189"/>
      <c r="LYX25" s="189"/>
      <c r="LYY25" s="189"/>
      <c r="LYZ25" s="189"/>
      <c r="LZA25" s="189"/>
      <c r="LZB25" s="189"/>
      <c r="LZC25" s="189"/>
      <c r="LZD25" s="189"/>
      <c r="LZE25" s="189"/>
      <c r="LZF25" s="189"/>
      <c r="LZG25" s="189"/>
      <c r="LZH25" s="189"/>
      <c r="LZI25" s="189"/>
      <c r="LZJ25" s="189"/>
      <c r="LZK25" s="189"/>
      <c r="LZL25" s="189"/>
      <c r="LZM25" s="189"/>
      <c r="LZN25" s="189"/>
      <c r="LZO25" s="189"/>
      <c r="LZP25" s="189"/>
      <c r="LZQ25" s="189"/>
      <c r="LZR25" s="189"/>
      <c r="LZS25" s="189"/>
      <c r="LZT25" s="189"/>
      <c r="LZU25" s="189"/>
      <c r="LZV25" s="189"/>
      <c r="LZW25" s="189"/>
      <c r="LZX25" s="189"/>
      <c r="LZY25" s="189"/>
      <c r="LZZ25" s="189"/>
      <c r="MAA25" s="189"/>
      <c r="MAB25" s="189"/>
      <c r="MAC25" s="189"/>
      <c r="MAD25" s="189"/>
      <c r="MAE25" s="189"/>
      <c r="MAF25" s="189"/>
      <c r="MAG25" s="189"/>
      <c r="MAH25" s="189"/>
      <c r="MAI25" s="189"/>
      <c r="MAJ25" s="189"/>
      <c r="MAK25" s="189"/>
      <c r="MAL25" s="189"/>
      <c r="MAM25" s="189"/>
      <c r="MAN25" s="189"/>
      <c r="MAO25" s="189"/>
      <c r="MAP25" s="189"/>
      <c r="MAQ25" s="189"/>
      <c r="MAR25" s="189"/>
      <c r="MAS25" s="189"/>
      <c r="MAT25" s="189"/>
      <c r="MAU25" s="189"/>
      <c r="MAV25" s="189"/>
      <c r="MAW25" s="189"/>
      <c r="MAX25" s="189"/>
      <c r="MAY25" s="189"/>
      <c r="MAZ25" s="189"/>
      <c r="MBA25" s="189"/>
      <c r="MBB25" s="189"/>
      <c r="MBC25" s="189"/>
      <c r="MBD25" s="189"/>
      <c r="MBE25" s="189"/>
      <c r="MBF25" s="189"/>
      <c r="MBG25" s="189"/>
      <c r="MBH25" s="189"/>
      <c r="MBI25" s="189"/>
      <c r="MBJ25" s="189"/>
      <c r="MBK25" s="189"/>
      <c r="MBL25" s="189"/>
      <c r="MBM25" s="189"/>
      <c r="MBN25" s="189"/>
      <c r="MBO25" s="189"/>
      <c r="MBP25" s="189"/>
      <c r="MBQ25" s="189"/>
      <c r="MBR25" s="189"/>
      <c r="MBS25" s="189"/>
      <c r="MBT25" s="189"/>
      <c r="MBU25" s="189"/>
      <c r="MBV25" s="189"/>
      <c r="MBW25" s="189"/>
      <c r="MBX25" s="189"/>
      <c r="MBY25" s="189"/>
      <c r="MBZ25" s="189"/>
      <c r="MCA25" s="189"/>
      <c r="MCB25" s="189"/>
      <c r="MCC25" s="189"/>
      <c r="MCD25" s="189"/>
      <c r="MCE25" s="189"/>
      <c r="MCF25" s="189"/>
      <c r="MCG25" s="189"/>
      <c r="MCH25" s="189"/>
      <c r="MCI25" s="189"/>
      <c r="MCJ25" s="189"/>
      <c r="MCK25" s="189"/>
      <c r="MCL25" s="189"/>
      <c r="MCM25" s="189"/>
      <c r="MCN25" s="189"/>
      <c r="MCO25" s="189"/>
      <c r="MCP25" s="189"/>
      <c r="MCQ25" s="189"/>
      <c r="MCR25" s="189"/>
      <c r="MCS25" s="189"/>
      <c r="MCT25" s="189"/>
      <c r="MCU25" s="189"/>
      <c r="MCV25" s="189"/>
      <c r="MCW25" s="189"/>
      <c r="MCX25" s="189"/>
      <c r="MCY25" s="189"/>
      <c r="MCZ25" s="189"/>
      <c r="MDA25" s="189"/>
      <c r="MDB25" s="189"/>
      <c r="MDC25" s="189"/>
      <c r="MDD25" s="189"/>
      <c r="MDE25" s="189"/>
      <c r="MDF25" s="189"/>
      <c r="MDG25" s="189"/>
      <c r="MDH25" s="189"/>
      <c r="MDI25" s="189"/>
      <c r="MDJ25" s="189"/>
      <c r="MDK25" s="189"/>
      <c r="MDL25" s="189"/>
      <c r="MDM25" s="189"/>
      <c r="MDN25" s="189"/>
      <c r="MDO25" s="189"/>
      <c r="MDP25" s="189"/>
      <c r="MDQ25" s="189"/>
      <c r="MDR25" s="189"/>
      <c r="MDS25" s="189"/>
      <c r="MDT25" s="189"/>
      <c r="MDU25" s="189"/>
      <c r="MDV25" s="189"/>
      <c r="MDW25" s="189"/>
      <c r="MDX25" s="189"/>
      <c r="MDY25" s="189"/>
      <c r="MDZ25" s="189"/>
      <c r="MEA25" s="189"/>
      <c r="MEB25" s="189"/>
      <c r="MEC25" s="189"/>
      <c r="MED25" s="189"/>
      <c r="MEE25" s="189"/>
      <c r="MEF25" s="189"/>
      <c r="MEG25" s="189"/>
      <c r="MEH25" s="189"/>
      <c r="MEI25" s="189"/>
      <c r="MEJ25" s="189"/>
      <c r="MEK25" s="189"/>
      <c r="MEL25" s="189"/>
      <c r="MEM25" s="189"/>
      <c r="MEN25" s="189"/>
      <c r="MEO25" s="189"/>
      <c r="MEP25" s="189"/>
      <c r="MEQ25" s="189"/>
      <c r="MER25" s="189"/>
      <c r="MES25" s="189"/>
      <c r="MET25" s="189"/>
      <c r="MEU25" s="189"/>
      <c r="MEV25" s="189"/>
      <c r="MEW25" s="189"/>
      <c r="MEX25" s="189"/>
      <c r="MEY25" s="189"/>
      <c r="MEZ25" s="189"/>
      <c r="MFA25" s="189"/>
      <c r="MFB25" s="189"/>
      <c r="MFC25" s="189"/>
      <c r="MFD25" s="189"/>
      <c r="MFE25" s="189"/>
      <c r="MFF25" s="189"/>
      <c r="MFG25" s="189"/>
      <c r="MFH25" s="189"/>
      <c r="MFI25" s="189"/>
      <c r="MFJ25" s="189"/>
      <c r="MFK25" s="189"/>
      <c r="MFL25" s="189"/>
      <c r="MFM25" s="189"/>
      <c r="MFN25" s="189"/>
      <c r="MFO25" s="189"/>
      <c r="MFP25" s="189"/>
      <c r="MFQ25" s="189"/>
      <c r="MFR25" s="189"/>
      <c r="MFS25" s="189"/>
      <c r="MFT25" s="189"/>
      <c r="MFU25" s="189"/>
      <c r="MFV25" s="189"/>
      <c r="MFW25" s="189"/>
      <c r="MFX25" s="189"/>
      <c r="MFY25" s="189"/>
      <c r="MFZ25" s="189"/>
      <c r="MGA25" s="189"/>
      <c r="MGB25" s="189"/>
      <c r="MGC25" s="189"/>
      <c r="MGD25" s="189"/>
      <c r="MGE25" s="189"/>
      <c r="MGF25" s="189"/>
      <c r="MGG25" s="189"/>
      <c r="MGH25" s="189"/>
      <c r="MGI25" s="189"/>
      <c r="MGJ25" s="189"/>
      <c r="MGK25" s="189"/>
      <c r="MGL25" s="189"/>
      <c r="MGM25" s="189"/>
      <c r="MGN25" s="189"/>
      <c r="MGO25" s="189"/>
      <c r="MGP25" s="189"/>
      <c r="MGQ25" s="189"/>
      <c r="MGR25" s="189"/>
      <c r="MGS25" s="189"/>
      <c r="MGT25" s="189"/>
      <c r="MGU25" s="189"/>
      <c r="MGV25" s="189"/>
      <c r="MGW25" s="189"/>
      <c r="MGX25" s="189"/>
      <c r="MGY25" s="189"/>
      <c r="MGZ25" s="189"/>
      <c r="MHA25" s="189"/>
      <c r="MHB25" s="189"/>
      <c r="MHC25" s="189"/>
      <c r="MHD25" s="189"/>
      <c r="MHE25" s="189"/>
      <c r="MHF25" s="189"/>
      <c r="MHG25" s="189"/>
      <c r="MHH25" s="189"/>
      <c r="MHI25" s="189"/>
      <c r="MHJ25" s="189"/>
      <c r="MHK25" s="189"/>
      <c r="MHL25" s="189"/>
      <c r="MHM25" s="189"/>
      <c r="MHN25" s="189"/>
      <c r="MHO25" s="189"/>
      <c r="MHP25" s="189"/>
      <c r="MHQ25" s="189"/>
      <c r="MHR25" s="189"/>
      <c r="MHS25" s="189"/>
      <c r="MHT25" s="189"/>
      <c r="MHU25" s="189"/>
      <c r="MHV25" s="189"/>
      <c r="MHW25" s="189"/>
      <c r="MHX25" s="189"/>
      <c r="MHY25" s="189"/>
      <c r="MHZ25" s="189"/>
      <c r="MIA25" s="189"/>
      <c r="MIB25" s="189"/>
      <c r="MIC25" s="189"/>
      <c r="MID25" s="189"/>
      <c r="MIE25" s="189"/>
      <c r="MIF25" s="189"/>
      <c r="MIG25" s="189"/>
      <c r="MIH25" s="189"/>
      <c r="MII25" s="189"/>
      <c r="MIJ25" s="189"/>
      <c r="MIK25" s="189"/>
      <c r="MIL25" s="189"/>
      <c r="MIM25" s="189"/>
      <c r="MIN25" s="189"/>
      <c r="MIO25" s="189"/>
      <c r="MIP25" s="189"/>
      <c r="MIQ25" s="189"/>
      <c r="MIR25" s="189"/>
      <c r="MIS25" s="189"/>
      <c r="MIT25" s="189"/>
      <c r="MIU25" s="189"/>
      <c r="MIV25" s="189"/>
      <c r="MIW25" s="189"/>
      <c r="MIX25" s="189"/>
      <c r="MIY25" s="189"/>
      <c r="MIZ25" s="189"/>
      <c r="MJA25" s="189"/>
      <c r="MJB25" s="189"/>
      <c r="MJC25" s="189"/>
      <c r="MJD25" s="189"/>
      <c r="MJE25" s="189"/>
      <c r="MJF25" s="189"/>
      <c r="MJG25" s="189"/>
      <c r="MJH25" s="189"/>
      <c r="MJI25" s="189"/>
      <c r="MJJ25" s="189"/>
      <c r="MJK25" s="189"/>
      <c r="MJL25" s="189"/>
      <c r="MJM25" s="189"/>
      <c r="MJN25" s="189"/>
      <c r="MJO25" s="189"/>
      <c r="MJP25" s="189"/>
      <c r="MJQ25" s="189"/>
      <c r="MJR25" s="189"/>
      <c r="MJS25" s="189"/>
      <c r="MJT25" s="189"/>
      <c r="MJU25" s="189"/>
      <c r="MJV25" s="189"/>
      <c r="MJW25" s="189"/>
      <c r="MJX25" s="189"/>
      <c r="MJY25" s="189"/>
      <c r="MJZ25" s="189"/>
      <c r="MKA25" s="189"/>
      <c r="MKB25" s="189"/>
      <c r="MKC25" s="189"/>
      <c r="MKD25" s="189"/>
      <c r="MKE25" s="189"/>
      <c r="MKF25" s="189"/>
      <c r="MKG25" s="189"/>
      <c r="MKH25" s="189"/>
      <c r="MKI25" s="189"/>
      <c r="MKJ25" s="189"/>
      <c r="MKK25" s="189"/>
      <c r="MKL25" s="189"/>
      <c r="MKM25" s="189"/>
      <c r="MKN25" s="189"/>
      <c r="MKO25" s="189"/>
      <c r="MKP25" s="189"/>
      <c r="MKQ25" s="189"/>
      <c r="MKR25" s="189"/>
      <c r="MKS25" s="189"/>
      <c r="MKT25" s="189"/>
      <c r="MKU25" s="189"/>
      <c r="MKV25" s="189"/>
      <c r="MKW25" s="189"/>
      <c r="MKX25" s="189"/>
      <c r="MKY25" s="189"/>
      <c r="MKZ25" s="189"/>
      <c r="MLA25" s="189"/>
      <c r="MLB25" s="189"/>
      <c r="MLC25" s="189"/>
      <c r="MLD25" s="189"/>
      <c r="MLE25" s="189"/>
      <c r="MLF25" s="189"/>
      <c r="MLG25" s="189"/>
      <c r="MLH25" s="189"/>
      <c r="MLI25" s="189"/>
      <c r="MLJ25" s="189"/>
      <c r="MLK25" s="189"/>
      <c r="MLL25" s="189"/>
      <c r="MLM25" s="189"/>
      <c r="MLN25" s="189"/>
      <c r="MLO25" s="189"/>
      <c r="MLP25" s="189"/>
      <c r="MLQ25" s="189"/>
      <c r="MLR25" s="189"/>
      <c r="MLS25" s="189"/>
      <c r="MLT25" s="189"/>
      <c r="MLU25" s="189"/>
      <c r="MLV25" s="189"/>
      <c r="MLW25" s="189"/>
      <c r="MLX25" s="189"/>
      <c r="MLY25" s="189"/>
      <c r="MLZ25" s="189"/>
      <c r="MMA25" s="189"/>
      <c r="MMB25" s="189"/>
      <c r="MMC25" s="189"/>
      <c r="MMD25" s="189"/>
      <c r="MME25" s="189"/>
      <c r="MMF25" s="189"/>
      <c r="MMG25" s="189"/>
      <c r="MMH25" s="189"/>
      <c r="MMI25" s="189"/>
      <c r="MMJ25" s="189"/>
      <c r="MMK25" s="189"/>
      <c r="MML25" s="189"/>
      <c r="MMM25" s="189"/>
      <c r="MMN25" s="189"/>
      <c r="MMO25" s="189"/>
      <c r="MMP25" s="189"/>
      <c r="MMQ25" s="189"/>
      <c r="MMR25" s="189"/>
      <c r="MMS25" s="189"/>
      <c r="MMT25" s="189"/>
      <c r="MMU25" s="189"/>
      <c r="MMV25" s="189"/>
      <c r="MMW25" s="189"/>
      <c r="MMX25" s="189"/>
      <c r="MMY25" s="189"/>
      <c r="MMZ25" s="189"/>
      <c r="MNA25" s="189"/>
      <c r="MNB25" s="189"/>
      <c r="MNC25" s="189"/>
      <c r="MND25" s="189"/>
      <c r="MNE25" s="189"/>
      <c r="MNF25" s="189"/>
      <c r="MNG25" s="189"/>
      <c r="MNH25" s="189"/>
      <c r="MNI25" s="189"/>
      <c r="MNJ25" s="189"/>
      <c r="MNK25" s="189"/>
      <c r="MNL25" s="189"/>
      <c r="MNM25" s="189"/>
      <c r="MNN25" s="189"/>
      <c r="MNO25" s="189"/>
      <c r="MNP25" s="189"/>
      <c r="MNQ25" s="189"/>
      <c r="MNR25" s="189"/>
      <c r="MNS25" s="189"/>
      <c r="MNT25" s="189"/>
      <c r="MNU25" s="189"/>
      <c r="MNV25" s="189"/>
      <c r="MNW25" s="189"/>
      <c r="MNX25" s="189"/>
      <c r="MNY25" s="189"/>
      <c r="MNZ25" s="189"/>
      <c r="MOA25" s="189"/>
      <c r="MOB25" s="189"/>
      <c r="MOC25" s="189"/>
      <c r="MOD25" s="189"/>
      <c r="MOE25" s="189"/>
      <c r="MOF25" s="189"/>
      <c r="MOG25" s="189"/>
      <c r="MOH25" s="189"/>
      <c r="MOI25" s="189"/>
      <c r="MOJ25" s="189"/>
      <c r="MOK25" s="189"/>
      <c r="MOL25" s="189"/>
      <c r="MOM25" s="189"/>
      <c r="MON25" s="189"/>
      <c r="MOO25" s="189"/>
      <c r="MOP25" s="189"/>
      <c r="MOQ25" s="189"/>
      <c r="MOR25" s="189"/>
      <c r="MOS25" s="189"/>
      <c r="MOT25" s="189"/>
      <c r="MOU25" s="189"/>
      <c r="MOV25" s="189"/>
      <c r="MOW25" s="189"/>
      <c r="MOX25" s="189"/>
      <c r="MOY25" s="189"/>
      <c r="MOZ25" s="189"/>
      <c r="MPA25" s="189"/>
      <c r="MPB25" s="189"/>
      <c r="MPC25" s="189"/>
      <c r="MPD25" s="189"/>
      <c r="MPE25" s="189"/>
      <c r="MPF25" s="189"/>
      <c r="MPG25" s="189"/>
      <c r="MPH25" s="189"/>
      <c r="MPI25" s="189"/>
      <c r="MPJ25" s="189"/>
      <c r="MPK25" s="189"/>
      <c r="MPL25" s="189"/>
      <c r="MPM25" s="189"/>
      <c r="MPN25" s="189"/>
      <c r="MPO25" s="189"/>
      <c r="MPP25" s="189"/>
      <c r="MPQ25" s="189"/>
      <c r="MPR25" s="189"/>
      <c r="MPS25" s="189"/>
      <c r="MPT25" s="189"/>
      <c r="MPU25" s="189"/>
      <c r="MPV25" s="189"/>
      <c r="MPW25" s="189"/>
      <c r="MPX25" s="189"/>
      <c r="MPY25" s="189"/>
      <c r="MPZ25" s="189"/>
      <c r="MQA25" s="189"/>
      <c r="MQB25" s="189"/>
      <c r="MQC25" s="189"/>
      <c r="MQD25" s="189"/>
      <c r="MQE25" s="189"/>
      <c r="MQF25" s="189"/>
      <c r="MQG25" s="189"/>
      <c r="MQH25" s="189"/>
      <c r="MQI25" s="189"/>
      <c r="MQJ25" s="189"/>
      <c r="MQK25" s="189"/>
      <c r="MQL25" s="189"/>
      <c r="MQM25" s="189"/>
      <c r="MQN25" s="189"/>
      <c r="MQO25" s="189"/>
      <c r="MQP25" s="189"/>
      <c r="MQQ25" s="189"/>
      <c r="MQR25" s="189"/>
      <c r="MQS25" s="189"/>
      <c r="MQT25" s="189"/>
      <c r="MQU25" s="189"/>
      <c r="MQV25" s="189"/>
      <c r="MQW25" s="189"/>
      <c r="MQX25" s="189"/>
      <c r="MQY25" s="189"/>
      <c r="MQZ25" s="189"/>
      <c r="MRA25" s="189"/>
      <c r="MRB25" s="189"/>
      <c r="MRC25" s="189"/>
      <c r="MRD25" s="189"/>
      <c r="MRE25" s="189"/>
      <c r="MRF25" s="189"/>
      <c r="MRG25" s="189"/>
      <c r="MRH25" s="189"/>
      <c r="MRI25" s="189"/>
      <c r="MRJ25" s="189"/>
      <c r="MRK25" s="189"/>
      <c r="MRL25" s="189"/>
      <c r="MRM25" s="189"/>
      <c r="MRN25" s="189"/>
      <c r="MRO25" s="189"/>
      <c r="MRP25" s="189"/>
      <c r="MRQ25" s="189"/>
      <c r="MRR25" s="189"/>
      <c r="MRS25" s="189"/>
      <c r="MRT25" s="189"/>
      <c r="MRU25" s="189"/>
      <c r="MRV25" s="189"/>
      <c r="MRW25" s="189"/>
      <c r="MRX25" s="189"/>
      <c r="MRY25" s="189"/>
      <c r="MRZ25" s="189"/>
      <c r="MSA25" s="189"/>
      <c r="MSB25" s="189"/>
      <c r="MSC25" s="189"/>
      <c r="MSD25" s="189"/>
      <c r="MSE25" s="189"/>
      <c r="MSF25" s="189"/>
      <c r="MSG25" s="189"/>
      <c r="MSH25" s="189"/>
      <c r="MSI25" s="189"/>
      <c r="MSJ25" s="189"/>
      <c r="MSK25" s="189"/>
      <c r="MSL25" s="189"/>
      <c r="MSM25" s="189"/>
      <c r="MSN25" s="189"/>
      <c r="MSO25" s="189"/>
      <c r="MSP25" s="189"/>
      <c r="MSQ25" s="189"/>
      <c r="MSR25" s="189"/>
      <c r="MSS25" s="189"/>
      <c r="MST25" s="189"/>
      <c r="MSU25" s="189"/>
      <c r="MSV25" s="189"/>
      <c r="MSW25" s="189"/>
      <c r="MSX25" s="189"/>
      <c r="MSY25" s="189"/>
      <c r="MSZ25" s="189"/>
      <c r="MTA25" s="189"/>
      <c r="MTB25" s="189"/>
      <c r="MTC25" s="189"/>
      <c r="MTD25" s="189"/>
      <c r="MTE25" s="189"/>
      <c r="MTF25" s="189"/>
      <c r="MTG25" s="189"/>
      <c r="MTH25" s="189"/>
      <c r="MTI25" s="189"/>
      <c r="MTJ25" s="189"/>
      <c r="MTK25" s="189"/>
      <c r="MTL25" s="189"/>
      <c r="MTM25" s="189"/>
      <c r="MTN25" s="189"/>
      <c r="MTO25" s="189"/>
      <c r="MTP25" s="189"/>
      <c r="MTQ25" s="189"/>
      <c r="MTR25" s="189"/>
      <c r="MTS25" s="189"/>
      <c r="MTT25" s="189"/>
      <c r="MTU25" s="189"/>
      <c r="MTV25" s="189"/>
      <c r="MTW25" s="189"/>
      <c r="MTX25" s="189"/>
      <c r="MTY25" s="189"/>
      <c r="MTZ25" s="189"/>
      <c r="MUA25" s="189"/>
      <c r="MUB25" s="189"/>
      <c r="MUC25" s="189"/>
      <c r="MUD25" s="189"/>
      <c r="MUE25" s="189"/>
      <c r="MUF25" s="189"/>
      <c r="MUG25" s="189"/>
      <c r="MUH25" s="189"/>
      <c r="MUI25" s="189"/>
      <c r="MUJ25" s="189"/>
      <c r="MUK25" s="189"/>
      <c r="MUL25" s="189"/>
      <c r="MUM25" s="189"/>
      <c r="MUN25" s="189"/>
      <c r="MUO25" s="189"/>
      <c r="MUP25" s="189"/>
      <c r="MUQ25" s="189"/>
      <c r="MUR25" s="189"/>
      <c r="MUS25" s="189"/>
      <c r="MUT25" s="189"/>
      <c r="MUU25" s="189"/>
      <c r="MUV25" s="189"/>
      <c r="MUW25" s="189"/>
      <c r="MUX25" s="189"/>
      <c r="MUY25" s="189"/>
      <c r="MUZ25" s="189"/>
      <c r="MVA25" s="189"/>
      <c r="MVB25" s="189"/>
      <c r="MVC25" s="189"/>
      <c r="MVD25" s="189"/>
      <c r="MVE25" s="189"/>
      <c r="MVF25" s="189"/>
      <c r="MVG25" s="189"/>
      <c r="MVH25" s="189"/>
      <c r="MVI25" s="189"/>
      <c r="MVJ25" s="189"/>
      <c r="MVK25" s="189"/>
      <c r="MVL25" s="189"/>
      <c r="MVM25" s="189"/>
      <c r="MVN25" s="189"/>
      <c r="MVO25" s="189"/>
      <c r="MVP25" s="189"/>
      <c r="MVQ25" s="189"/>
      <c r="MVR25" s="189"/>
      <c r="MVS25" s="189"/>
      <c r="MVT25" s="189"/>
      <c r="MVU25" s="189"/>
      <c r="MVV25" s="189"/>
      <c r="MVW25" s="189"/>
      <c r="MVX25" s="189"/>
      <c r="MVY25" s="189"/>
      <c r="MVZ25" s="189"/>
      <c r="MWA25" s="189"/>
      <c r="MWB25" s="189"/>
      <c r="MWC25" s="189"/>
      <c r="MWD25" s="189"/>
      <c r="MWE25" s="189"/>
      <c r="MWF25" s="189"/>
      <c r="MWG25" s="189"/>
      <c r="MWH25" s="189"/>
      <c r="MWI25" s="189"/>
      <c r="MWJ25" s="189"/>
      <c r="MWK25" s="189"/>
      <c r="MWL25" s="189"/>
      <c r="MWM25" s="189"/>
      <c r="MWN25" s="189"/>
      <c r="MWO25" s="189"/>
      <c r="MWP25" s="189"/>
      <c r="MWQ25" s="189"/>
      <c r="MWR25" s="189"/>
      <c r="MWS25" s="189"/>
      <c r="MWT25" s="189"/>
      <c r="MWU25" s="189"/>
      <c r="MWV25" s="189"/>
      <c r="MWW25" s="189"/>
      <c r="MWX25" s="189"/>
      <c r="MWY25" s="189"/>
      <c r="MWZ25" s="189"/>
      <c r="MXA25" s="189"/>
      <c r="MXB25" s="189"/>
      <c r="MXC25" s="189"/>
      <c r="MXD25" s="189"/>
      <c r="MXE25" s="189"/>
      <c r="MXF25" s="189"/>
      <c r="MXG25" s="189"/>
      <c r="MXH25" s="189"/>
      <c r="MXI25" s="189"/>
      <c r="MXJ25" s="189"/>
      <c r="MXK25" s="189"/>
      <c r="MXL25" s="189"/>
      <c r="MXM25" s="189"/>
      <c r="MXN25" s="189"/>
      <c r="MXO25" s="189"/>
      <c r="MXP25" s="189"/>
      <c r="MXQ25" s="189"/>
      <c r="MXR25" s="189"/>
      <c r="MXS25" s="189"/>
      <c r="MXT25" s="189"/>
      <c r="MXU25" s="189"/>
      <c r="MXV25" s="189"/>
      <c r="MXW25" s="189"/>
      <c r="MXX25" s="189"/>
      <c r="MXY25" s="189"/>
      <c r="MXZ25" s="189"/>
      <c r="MYA25" s="189"/>
      <c r="MYB25" s="189"/>
      <c r="MYC25" s="189"/>
      <c r="MYD25" s="189"/>
      <c r="MYE25" s="189"/>
      <c r="MYF25" s="189"/>
      <c r="MYG25" s="189"/>
      <c r="MYH25" s="189"/>
      <c r="MYI25" s="189"/>
      <c r="MYJ25" s="189"/>
      <c r="MYK25" s="189"/>
      <c r="MYL25" s="189"/>
      <c r="MYM25" s="189"/>
      <c r="MYN25" s="189"/>
      <c r="MYO25" s="189"/>
      <c r="MYP25" s="189"/>
      <c r="MYQ25" s="189"/>
      <c r="MYR25" s="189"/>
      <c r="MYS25" s="189"/>
      <c r="MYT25" s="189"/>
      <c r="MYU25" s="189"/>
      <c r="MYV25" s="189"/>
      <c r="MYW25" s="189"/>
      <c r="MYX25" s="189"/>
      <c r="MYY25" s="189"/>
      <c r="MYZ25" s="189"/>
      <c r="MZA25" s="189"/>
      <c r="MZB25" s="189"/>
      <c r="MZC25" s="189"/>
      <c r="MZD25" s="189"/>
      <c r="MZE25" s="189"/>
      <c r="MZF25" s="189"/>
      <c r="MZG25" s="189"/>
      <c r="MZH25" s="189"/>
      <c r="MZI25" s="189"/>
      <c r="MZJ25" s="189"/>
      <c r="MZK25" s="189"/>
      <c r="MZL25" s="189"/>
      <c r="MZM25" s="189"/>
      <c r="MZN25" s="189"/>
      <c r="MZO25" s="189"/>
      <c r="MZP25" s="189"/>
      <c r="MZQ25" s="189"/>
      <c r="MZR25" s="189"/>
      <c r="MZS25" s="189"/>
      <c r="MZT25" s="189"/>
      <c r="MZU25" s="189"/>
      <c r="MZV25" s="189"/>
      <c r="MZW25" s="189"/>
      <c r="MZX25" s="189"/>
      <c r="MZY25" s="189"/>
      <c r="MZZ25" s="189"/>
      <c r="NAA25" s="189"/>
      <c r="NAB25" s="189"/>
      <c r="NAC25" s="189"/>
      <c r="NAD25" s="189"/>
      <c r="NAE25" s="189"/>
      <c r="NAF25" s="189"/>
      <c r="NAG25" s="189"/>
      <c r="NAH25" s="189"/>
      <c r="NAI25" s="189"/>
      <c r="NAJ25" s="189"/>
      <c r="NAK25" s="189"/>
      <c r="NAL25" s="189"/>
      <c r="NAM25" s="189"/>
      <c r="NAN25" s="189"/>
      <c r="NAO25" s="189"/>
      <c r="NAP25" s="189"/>
      <c r="NAQ25" s="189"/>
      <c r="NAR25" s="189"/>
      <c r="NAS25" s="189"/>
      <c r="NAT25" s="189"/>
      <c r="NAU25" s="189"/>
      <c r="NAV25" s="189"/>
      <c r="NAW25" s="189"/>
      <c r="NAX25" s="189"/>
      <c r="NAY25" s="189"/>
      <c r="NAZ25" s="189"/>
      <c r="NBA25" s="189"/>
      <c r="NBB25" s="189"/>
      <c r="NBC25" s="189"/>
      <c r="NBD25" s="189"/>
      <c r="NBE25" s="189"/>
      <c r="NBF25" s="189"/>
      <c r="NBG25" s="189"/>
      <c r="NBH25" s="189"/>
      <c r="NBI25" s="189"/>
      <c r="NBJ25" s="189"/>
      <c r="NBK25" s="189"/>
      <c r="NBL25" s="189"/>
      <c r="NBM25" s="189"/>
      <c r="NBN25" s="189"/>
      <c r="NBO25" s="189"/>
      <c r="NBP25" s="189"/>
      <c r="NBQ25" s="189"/>
      <c r="NBR25" s="189"/>
      <c r="NBS25" s="189"/>
      <c r="NBT25" s="189"/>
      <c r="NBU25" s="189"/>
      <c r="NBV25" s="189"/>
      <c r="NBW25" s="189"/>
      <c r="NBX25" s="189"/>
      <c r="NBY25" s="189"/>
      <c r="NBZ25" s="189"/>
      <c r="NCA25" s="189"/>
      <c r="NCB25" s="189"/>
      <c r="NCC25" s="189"/>
      <c r="NCD25" s="189"/>
      <c r="NCE25" s="189"/>
      <c r="NCF25" s="189"/>
      <c r="NCG25" s="189"/>
      <c r="NCH25" s="189"/>
      <c r="NCI25" s="189"/>
      <c r="NCJ25" s="189"/>
      <c r="NCK25" s="189"/>
      <c r="NCL25" s="189"/>
      <c r="NCM25" s="189"/>
      <c r="NCN25" s="189"/>
      <c r="NCO25" s="189"/>
      <c r="NCP25" s="189"/>
      <c r="NCQ25" s="189"/>
      <c r="NCR25" s="189"/>
      <c r="NCS25" s="189"/>
      <c r="NCT25" s="189"/>
      <c r="NCU25" s="189"/>
      <c r="NCV25" s="189"/>
      <c r="NCW25" s="189"/>
      <c r="NCX25" s="189"/>
      <c r="NCY25" s="189"/>
      <c r="NCZ25" s="189"/>
      <c r="NDA25" s="189"/>
      <c r="NDB25" s="189"/>
      <c r="NDC25" s="189"/>
      <c r="NDD25" s="189"/>
      <c r="NDE25" s="189"/>
      <c r="NDF25" s="189"/>
      <c r="NDG25" s="189"/>
      <c r="NDH25" s="189"/>
      <c r="NDI25" s="189"/>
      <c r="NDJ25" s="189"/>
      <c r="NDK25" s="189"/>
      <c r="NDL25" s="189"/>
      <c r="NDM25" s="189"/>
      <c r="NDN25" s="189"/>
      <c r="NDO25" s="189"/>
      <c r="NDP25" s="189"/>
      <c r="NDQ25" s="189"/>
      <c r="NDR25" s="189"/>
      <c r="NDS25" s="189"/>
      <c r="NDT25" s="189"/>
      <c r="NDU25" s="189"/>
      <c r="NDV25" s="189"/>
      <c r="NDW25" s="189"/>
      <c r="NDX25" s="189"/>
      <c r="NDY25" s="189"/>
      <c r="NDZ25" s="189"/>
      <c r="NEA25" s="189"/>
      <c r="NEB25" s="189"/>
      <c r="NEC25" s="189"/>
      <c r="NED25" s="189"/>
      <c r="NEE25" s="189"/>
      <c r="NEF25" s="189"/>
      <c r="NEG25" s="189"/>
      <c r="NEH25" s="189"/>
      <c r="NEI25" s="189"/>
      <c r="NEJ25" s="189"/>
      <c r="NEK25" s="189"/>
      <c r="NEL25" s="189"/>
      <c r="NEM25" s="189"/>
      <c r="NEN25" s="189"/>
      <c r="NEO25" s="189"/>
      <c r="NEP25" s="189"/>
      <c r="NEQ25" s="189"/>
      <c r="NER25" s="189"/>
      <c r="NES25" s="189"/>
      <c r="NET25" s="189"/>
      <c r="NEU25" s="189"/>
      <c r="NEV25" s="189"/>
      <c r="NEW25" s="189"/>
      <c r="NEX25" s="189"/>
      <c r="NEY25" s="189"/>
      <c r="NEZ25" s="189"/>
      <c r="NFA25" s="189"/>
      <c r="NFB25" s="189"/>
      <c r="NFC25" s="189"/>
      <c r="NFD25" s="189"/>
      <c r="NFE25" s="189"/>
      <c r="NFF25" s="189"/>
      <c r="NFG25" s="189"/>
      <c r="NFH25" s="189"/>
      <c r="NFI25" s="189"/>
      <c r="NFJ25" s="189"/>
      <c r="NFK25" s="189"/>
      <c r="NFL25" s="189"/>
      <c r="NFM25" s="189"/>
      <c r="NFN25" s="189"/>
      <c r="NFO25" s="189"/>
      <c r="NFP25" s="189"/>
      <c r="NFQ25" s="189"/>
      <c r="NFR25" s="189"/>
      <c r="NFS25" s="189"/>
      <c r="NFT25" s="189"/>
      <c r="NFU25" s="189"/>
      <c r="NFV25" s="189"/>
      <c r="NFW25" s="189"/>
      <c r="NFX25" s="189"/>
      <c r="NFY25" s="189"/>
      <c r="NFZ25" s="189"/>
      <c r="NGA25" s="189"/>
      <c r="NGB25" s="189"/>
      <c r="NGC25" s="189"/>
      <c r="NGD25" s="189"/>
      <c r="NGE25" s="189"/>
      <c r="NGF25" s="189"/>
      <c r="NGG25" s="189"/>
      <c r="NGH25" s="189"/>
      <c r="NGI25" s="189"/>
      <c r="NGJ25" s="189"/>
      <c r="NGK25" s="189"/>
      <c r="NGL25" s="189"/>
      <c r="NGM25" s="189"/>
      <c r="NGN25" s="189"/>
      <c r="NGO25" s="189"/>
      <c r="NGP25" s="189"/>
      <c r="NGQ25" s="189"/>
      <c r="NGR25" s="189"/>
      <c r="NGS25" s="189"/>
      <c r="NGT25" s="189"/>
      <c r="NGU25" s="189"/>
      <c r="NGV25" s="189"/>
      <c r="NGW25" s="189"/>
      <c r="NGX25" s="189"/>
      <c r="NGY25" s="189"/>
      <c r="NGZ25" s="189"/>
      <c r="NHA25" s="189"/>
      <c r="NHB25" s="189"/>
      <c r="NHC25" s="189"/>
      <c r="NHD25" s="189"/>
      <c r="NHE25" s="189"/>
      <c r="NHF25" s="189"/>
      <c r="NHG25" s="189"/>
      <c r="NHH25" s="189"/>
      <c r="NHI25" s="189"/>
      <c r="NHJ25" s="189"/>
      <c r="NHK25" s="189"/>
      <c r="NHL25" s="189"/>
      <c r="NHM25" s="189"/>
      <c r="NHN25" s="189"/>
      <c r="NHO25" s="189"/>
      <c r="NHP25" s="189"/>
      <c r="NHQ25" s="189"/>
      <c r="NHR25" s="189"/>
      <c r="NHS25" s="189"/>
      <c r="NHT25" s="189"/>
      <c r="NHU25" s="189"/>
      <c r="NHV25" s="189"/>
      <c r="NHW25" s="189"/>
      <c r="NHX25" s="189"/>
      <c r="NHY25" s="189"/>
      <c r="NHZ25" s="189"/>
      <c r="NIA25" s="189"/>
      <c r="NIB25" s="189"/>
      <c r="NIC25" s="189"/>
      <c r="NID25" s="189"/>
      <c r="NIE25" s="189"/>
      <c r="NIF25" s="189"/>
      <c r="NIG25" s="189"/>
      <c r="NIH25" s="189"/>
      <c r="NII25" s="189"/>
      <c r="NIJ25" s="189"/>
      <c r="NIK25" s="189"/>
      <c r="NIL25" s="189"/>
      <c r="NIM25" s="189"/>
      <c r="NIN25" s="189"/>
      <c r="NIO25" s="189"/>
      <c r="NIP25" s="189"/>
      <c r="NIQ25" s="189"/>
      <c r="NIR25" s="189"/>
      <c r="NIS25" s="189"/>
      <c r="NIT25" s="189"/>
      <c r="NIU25" s="189"/>
      <c r="NIV25" s="189"/>
      <c r="NIW25" s="189"/>
      <c r="NIX25" s="189"/>
      <c r="NIY25" s="189"/>
      <c r="NIZ25" s="189"/>
      <c r="NJA25" s="189"/>
      <c r="NJB25" s="189"/>
      <c r="NJC25" s="189"/>
      <c r="NJD25" s="189"/>
      <c r="NJE25" s="189"/>
      <c r="NJF25" s="189"/>
      <c r="NJG25" s="189"/>
      <c r="NJH25" s="189"/>
      <c r="NJI25" s="189"/>
      <c r="NJJ25" s="189"/>
      <c r="NJK25" s="189"/>
      <c r="NJL25" s="189"/>
      <c r="NJM25" s="189"/>
      <c r="NJN25" s="189"/>
      <c r="NJO25" s="189"/>
      <c r="NJP25" s="189"/>
      <c r="NJQ25" s="189"/>
      <c r="NJR25" s="189"/>
      <c r="NJS25" s="189"/>
      <c r="NJT25" s="189"/>
      <c r="NJU25" s="189"/>
      <c r="NJV25" s="189"/>
      <c r="NJW25" s="189"/>
      <c r="NJX25" s="189"/>
      <c r="NJY25" s="189"/>
      <c r="NJZ25" s="189"/>
      <c r="NKA25" s="189"/>
      <c r="NKB25" s="189"/>
      <c r="NKC25" s="189"/>
      <c r="NKD25" s="189"/>
      <c r="NKE25" s="189"/>
      <c r="NKF25" s="189"/>
      <c r="NKG25" s="189"/>
      <c r="NKH25" s="189"/>
      <c r="NKI25" s="189"/>
      <c r="NKJ25" s="189"/>
      <c r="NKK25" s="189"/>
      <c r="NKL25" s="189"/>
      <c r="NKM25" s="189"/>
      <c r="NKN25" s="189"/>
      <c r="NKO25" s="189"/>
      <c r="NKP25" s="189"/>
      <c r="NKQ25" s="189"/>
      <c r="NKR25" s="189"/>
      <c r="NKS25" s="189"/>
      <c r="NKT25" s="189"/>
      <c r="NKU25" s="189"/>
      <c r="NKV25" s="189"/>
      <c r="NKW25" s="189"/>
      <c r="NKX25" s="189"/>
      <c r="NKY25" s="189"/>
      <c r="NKZ25" s="189"/>
      <c r="NLA25" s="189"/>
      <c r="NLB25" s="189"/>
      <c r="NLC25" s="189"/>
      <c r="NLD25" s="189"/>
      <c r="NLE25" s="189"/>
      <c r="NLF25" s="189"/>
      <c r="NLG25" s="189"/>
      <c r="NLH25" s="189"/>
      <c r="NLI25" s="189"/>
      <c r="NLJ25" s="189"/>
      <c r="NLK25" s="189"/>
      <c r="NLL25" s="189"/>
      <c r="NLM25" s="189"/>
      <c r="NLN25" s="189"/>
      <c r="NLO25" s="189"/>
      <c r="NLP25" s="189"/>
      <c r="NLQ25" s="189"/>
      <c r="NLR25" s="189"/>
      <c r="NLS25" s="189"/>
      <c r="NLT25" s="189"/>
      <c r="NLU25" s="189"/>
      <c r="NLV25" s="189"/>
      <c r="NLW25" s="189"/>
      <c r="NLX25" s="189"/>
      <c r="NLY25" s="189"/>
      <c r="NLZ25" s="189"/>
      <c r="NMA25" s="189"/>
      <c r="NMB25" s="189"/>
      <c r="NMC25" s="189"/>
      <c r="NMD25" s="189"/>
      <c r="NME25" s="189"/>
      <c r="NMF25" s="189"/>
      <c r="NMG25" s="189"/>
      <c r="NMH25" s="189"/>
      <c r="NMI25" s="189"/>
      <c r="NMJ25" s="189"/>
      <c r="NMK25" s="189"/>
      <c r="NML25" s="189"/>
      <c r="NMM25" s="189"/>
      <c r="NMN25" s="189"/>
      <c r="NMO25" s="189"/>
      <c r="NMP25" s="189"/>
      <c r="NMQ25" s="189"/>
      <c r="NMR25" s="189"/>
      <c r="NMS25" s="189"/>
      <c r="NMT25" s="189"/>
      <c r="NMU25" s="189"/>
      <c r="NMV25" s="189"/>
      <c r="NMW25" s="189"/>
      <c r="NMX25" s="189"/>
      <c r="NMY25" s="189"/>
      <c r="NMZ25" s="189"/>
      <c r="NNA25" s="189"/>
      <c r="NNB25" s="189"/>
      <c r="NNC25" s="189"/>
      <c r="NND25" s="189"/>
      <c r="NNE25" s="189"/>
      <c r="NNF25" s="189"/>
      <c r="NNG25" s="189"/>
      <c r="NNH25" s="189"/>
      <c r="NNI25" s="189"/>
      <c r="NNJ25" s="189"/>
      <c r="NNK25" s="189"/>
      <c r="NNL25" s="189"/>
      <c r="NNM25" s="189"/>
      <c r="NNN25" s="189"/>
      <c r="NNO25" s="189"/>
      <c r="NNP25" s="189"/>
      <c r="NNQ25" s="189"/>
      <c r="NNR25" s="189"/>
      <c r="NNS25" s="189"/>
      <c r="NNT25" s="189"/>
      <c r="NNU25" s="189"/>
      <c r="NNV25" s="189"/>
      <c r="NNW25" s="189"/>
      <c r="NNX25" s="189"/>
      <c r="NNY25" s="189"/>
      <c r="NNZ25" s="189"/>
      <c r="NOA25" s="189"/>
      <c r="NOB25" s="189"/>
      <c r="NOC25" s="189"/>
      <c r="NOD25" s="189"/>
      <c r="NOE25" s="189"/>
      <c r="NOF25" s="189"/>
      <c r="NOG25" s="189"/>
      <c r="NOH25" s="189"/>
      <c r="NOI25" s="189"/>
      <c r="NOJ25" s="189"/>
      <c r="NOK25" s="189"/>
      <c r="NOL25" s="189"/>
      <c r="NOM25" s="189"/>
      <c r="NON25" s="189"/>
      <c r="NOO25" s="189"/>
      <c r="NOP25" s="189"/>
      <c r="NOQ25" s="189"/>
      <c r="NOR25" s="189"/>
      <c r="NOS25" s="189"/>
      <c r="NOT25" s="189"/>
      <c r="NOU25" s="189"/>
      <c r="NOV25" s="189"/>
      <c r="NOW25" s="189"/>
      <c r="NOX25" s="189"/>
      <c r="NOY25" s="189"/>
      <c r="NOZ25" s="189"/>
      <c r="NPA25" s="189"/>
      <c r="NPB25" s="189"/>
      <c r="NPC25" s="189"/>
      <c r="NPD25" s="189"/>
      <c r="NPE25" s="189"/>
      <c r="NPF25" s="189"/>
      <c r="NPG25" s="189"/>
      <c r="NPH25" s="189"/>
      <c r="NPI25" s="189"/>
      <c r="NPJ25" s="189"/>
      <c r="NPK25" s="189"/>
      <c r="NPL25" s="189"/>
      <c r="NPM25" s="189"/>
      <c r="NPN25" s="189"/>
      <c r="NPO25" s="189"/>
      <c r="NPP25" s="189"/>
      <c r="NPQ25" s="189"/>
      <c r="NPR25" s="189"/>
      <c r="NPS25" s="189"/>
      <c r="NPT25" s="189"/>
      <c r="NPU25" s="189"/>
      <c r="NPV25" s="189"/>
      <c r="NPW25" s="189"/>
      <c r="NPX25" s="189"/>
      <c r="NPY25" s="189"/>
      <c r="NPZ25" s="189"/>
      <c r="NQA25" s="189"/>
      <c r="NQB25" s="189"/>
      <c r="NQC25" s="189"/>
      <c r="NQD25" s="189"/>
      <c r="NQE25" s="189"/>
      <c r="NQF25" s="189"/>
      <c r="NQG25" s="189"/>
      <c r="NQH25" s="189"/>
      <c r="NQI25" s="189"/>
      <c r="NQJ25" s="189"/>
      <c r="NQK25" s="189"/>
      <c r="NQL25" s="189"/>
      <c r="NQM25" s="189"/>
      <c r="NQN25" s="189"/>
      <c r="NQO25" s="189"/>
      <c r="NQP25" s="189"/>
      <c r="NQQ25" s="189"/>
      <c r="NQR25" s="189"/>
      <c r="NQS25" s="189"/>
      <c r="NQT25" s="189"/>
      <c r="NQU25" s="189"/>
      <c r="NQV25" s="189"/>
      <c r="NQW25" s="189"/>
      <c r="NQX25" s="189"/>
      <c r="NQY25" s="189"/>
      <c r="NQZ25" s="189"/>
      <c r="NRA25" s="189"/>
      <c r="NRB25" s="189"/>
      <c r="NRC25" s="189"/>
      <c r="NRD25" s="189"/>
      <c r="NRE25" s="189"/>
      <c r="NRF25" s="189"/>
      <c r="NRG25" s="189"/>
      <c r="NRH25" s="189"/>
      <c r="NRI25" s="189"/>
      <c r="NRJ25" s="189"/>
      <c r="NRK25" s="189"/>
      <c r="NRL25" s="189"/>
      <c r="NRM25" s="189"/>
      <c r="NRN25" s="189"/>
      <c r="NRO25" s="189"/>
      <c r="NRP25" s="189"/>
      <c r="NRQ25" s="189"/>
      <c r="NRR25" s="189"/>
      <c r="NRS25" s="189"/>
      <c r="NRT25" s="189"/>
      <c r="NRU25" s="189"/>
      <c r="NRV25" s="189"/>
      <c r="NRW25" s="189"/>
      <c r="NRX25" s="189"/>
      <c r="NRY25" s="189"/>
      <c r="NRZ25" s="189"/>
      <c r="NSA25" s="189"/>
      <c r="NSB25" s="189"/>
      <c r="NSC25" s="189"/>
      <c r="NSD25" s="189"/>
      <c r="NSE25" s="189"/>
      <c r="NSF25" s="189"/>
      <c r="NSG25" s="189"/>
      <c r="NSH25" s="189"/>
      <c r="NSI25" s="189"/>
      <c r="NSJ25" s="189"/>
      <c r="NSK25" s="189"/>
      <c r="NSL25" s="189"/>
      <c r="NSM25" s="189"/>
      <c r="NSN25" s="189"/>
      <c r="NSO25" s="189"/>
      <c r="NSP25" s="189"/>
      <c r="NSQ25" s="189"/>
      <c r="NSR25" s="189"/>
      <c r="NSS25" s="189"/>
      <c r="NST25" s="189"/>
      <c r="NSU25" s="189"/>
      <c r="NSV25" s="189"/>
      <c r="NSW25" s="189"/>
      <c r="NSX25" s="189"/>
      <c r="NSY25" s="189"/>
      <c r="NSZ25" s="189"/>
      <c r="NTA25" s="189"/>
      <c r="NTB25" s="189"/>
      <c r="NTC25" s="189"/>
      <c r="NTD25" s="189"/>
      <c r="NTE25" s="189"/>
      <c r="NTF25" s="189"/>
      <c r="NTG25" s="189"/>
      <c r="NTH25" s="189"/>
      <c r="NTI25" s="189"/>
      <c r="NTJ25" s="189"/>
      <c r="NTK25" s="189"/>
      <c r="NTL25" s="189"/>
      <c r="NTM25" s="189"/>
      <c r="NTN25" s="189"/>
      <c r="NTO25" s="189"/>
      <c r="NTP25" s="189"/>
      <c r="NTQ25" s="189"/>
      <c r="NTR25" s="189"/>
      <c r="NTS25" s="189"/>
      <c r="NTT25" s="189"/>
      <c r="NTU25" s="189"/>
      <c r="NTV25" s="189"/>
      <c r="NTW25" s="189"/>
      <c r="NTX25" s="189"/>
      <c r="NTY25" s="189"/>
      <c r="NTZ25" s="189"/>
      <c r="NUA25" s="189"/>
      <c r="NUB25" s="189"/>
      <c r="NUC25" s="189"/>
      <c r="NUD25" s="189"/>
      <c r="NUE25" s="189"/>
      <c r="NUF25" s="189"/>
      <c r="NUG25" s="189"/>
      <c r="NUH25" s="189"/>
      <c r="NUI25" s="189"/>
      <c r="NUJ25" s="189"/>
      <c r="NUK25" s="189"/>
      <c r="NUL25" s="189"/>
      <c r="NUM25" s="189"/>
      <c r="NUN25" s="189"/>
      <c r="NUO25" s="189"/>
      <c r="NUP25" s="189"/>
      <c r="NUQ25" s="189"/>
      <c r="NUR25" s="189"/>
      <c r="NUS25" s="189"/>
      <c r="NUT25" s="189"/>
      <c r="NUU25" s="189"/>
      <c r="NUV25" s="189"/>
      <c r="NUW25" s="189"/>
      <c r="NUX25" s="189"/>
      <c r="NUY25" s="189"/>
      <c r="NUZ25" s="189"/>
      <c r="NVA25" s="189"/>
      <c r="NVB25" s="189"/>
      <c r="NVC25" s="189"/>
      <c r="NVD25" s="189"/>
      <c r="NVE25" s="189"/>
      <c r="NVF25" s="189"/>
      <c r="NVG25" s="189"/>
      <c r="NVH25" s="189"/>
      <c r="NVI25" s="189"/>
      <c r="NVJ25" s="189"/>
      <c r="NVK25" s="189"/>
      <c r="NVL25" s="189"/>
      <c r="NVM25" s="189"/>
      <c r="NVN25" s="189"/>
      <c r="NVO25" s="189"/>
      <c r="NVP25" s="189"/>
      <c r="NVQ25" s="189"/>
      <c r="NVR25" s="189"/>
      <c r="NVS25" s="189"/>
      <c r="NVT25" s="189"/>
      <c r="NVU25" s="189"/>
      <c r="NVV25" s="189"/>
      <c r="NVW25" s="189"/>
      <c r="NVX25" s="189"/>
      <c r="NVY25" s="189"/>
      <c r="NVZ25" s="189"/>
      <c r="NWA25" s="189"/>
      <c r="NWB25" s="189"/>
      <c r="NWC25" s="189"/>
      <c r="NWD25" s="189"/>
      <c r="NWE25" s="189"/>
      <c r="NWF25" s="189"/>
      <c r="NWG25" s="189"/>
      <c r="NWH25" s="189"/>
      <c r="NWI25" s="189"/>
      <c r="NWJ25" s="189"/>
      <c r="NWK25" s="189"/>
      <c r="NWL25" s="189"/>
      <c r="NWM25" s="189"/>
      <c r="NWN25" s="189"/>
      <c r="NWO25" s="189"/>
      <c r="NWP25" s="189"/>
      <c r="NWQ25" s="189"/>
      <c r="NWR25" s="189"/>
      <c r="NWS25" s="189"/>
      <c r="NWT25" s="189"/>
      <c r="NWU25" s="189"/>
      <c r="NWV25" s="189"/>
      <c r="NWW25" s="189"/>
      <c r="NWX25" s="189"/>
      <c r="NWY25" s="189"/>
      <c r="NWZ25" s="189"/>
      <c r="NXA25" s="189"/>
      <c r="NXB25" s="189"/>
      <c r="NXC25" s="189"/>
      <c r="NXD25" s="189"/>
      <c r="NXE25" s="189"/>
      <c r="NXF25" s="189"/>
      <c r="NXG25" s="189"/>
      <c r="NXH25" s="189"/>
      <c r="NXI25" s="189"/>
      <c r="NXJ25" s="189"/>
      <c r="NXK25" s="189"/>
      <c r="NXL25" s="189"/>
      <c r="NXM25" s="189"/>
      <c r="NXN25" s="189"/>
      <c r="NXO25" s="189"/>
      <c r="NXP25" s="189"/>
      <c r="NXQ25" s="189"/>
      <c r="NXR25" s="189"/>
      <c r="NXS25" s="189"/>
      <c r="NXT25" s="189"/>
      <c r="NXU25" s="189"/>
      <c r="NXV25" s="189"/>
      <c r="NXW25" s="189"/>
      <c r="NXX25" s="189"/>
      <c r="NXY25" s="189"/>
      <c r="NXZ25" s="189"/>
      <c r="NYA25" s="189"/>
      <c r="NYB25" s="189"/>
      <c r="NYC25" s="189"/>
      <c r="NYD25" s="189"/>
      <c r="NYE25" s="189"/>
      <c r="NYF25" s="189"/>
      <c r="NYG25" s="189"/>
      <c r="NYH25" s="189"/>
      <c r="NYI25" s="189"/>
      <c r="NYJ25" s="189"/>
      <c r="NYK25" s="189"/>
      <c r="NYL25" s="189"/>
      <c r="NYM25" s="189"/>
      <c r="NYN25" s="189"/>
      <c r="NYO25" s="189"/>
      <c r="NYP25" s="189"/>
      <c r="NYQ25" s="189"/>
      <c r="NYR25" s="189"/>
      <c r="NYS25" s="189"/>
      <c r="NYT25" s="189"/>
      <c r="NYU25" s="189"/>
      <c r="NYV25" s="189"/>
      <c r="NYW25" s="189"/>
      <c r="NYX25" s="189"/>
      <c r="NYY25" s="189"/>
      <c r="NYZ25" s="189"/>
      <c r="NZA25" s="189"/>
      <c r="NZB25" s="189"/>
      <c r="NZC25" s="189"/>
      <c r="NZD25" s="189"/>
      <c r="NZE25" s="189"/>
      <c r="NZF25" s="189"/>
      <c r="NZG25" s="189"/>
      <c r="NZH25" s="189"/>
      <c r="NZI25" s="189"/>
      <c r="NZJ25" s="189"/>
      <c r="NZK25" s="189"/>
      <c r="NZL25" s="189"/>
      <c r="NZM25" s="189"/>
      <c r="NZN25" s="189"/>
      <c r="NZO25" s="189"/>
      <c r="NZP25" s="189"/>
      <c r="NZQ25" s="189"/>
      <c r="NZR25" s="189"/>
      <c r="NZS25" s="189"/>
      <c r="NZT25" s="189"/>
      <c r="NZU25" s="189"/>
      <c r="NZV25" s="189"/>
      <c r="NZW25" s="189"/>
      <c r="NZX25" s="189"/>
      <c r="NZY25" s="189"/>
      <c r="NZZ25" s="189"/>
      <c r="OAA25" s="189"/>
      <c r="OAB25" s="189"/>
      <c r="OAC25" s="189"/>
      <c r="OAD25" s="189"/>
      <c r="OAE25" s="189"/>
      <c r="OAF25" s="189"/>
      <c r="OAG25" s="189"/>
      <c r="OAH25" s="189"/>
      <c r="OAI25" s="189"/>
      <c r="OAJ25" s="189"/>
      <c r="OAK25" s="189"/>
      <c r="OAL25" s="189"/>
      <c r="OAM25" s="189"/>
      <c r="OAN25" s="189"/>
      <c r="OAO25" s="189"/>
      <c r="OAP25" s="189"/>
      <c r="OAQ25" s="189"/>
      <c r="OAR25" s="189"/>
      <c r="OAS25" s="189"/>
      <c r="OAT25" s="189"/>
      <c r="OAU25" s="189"/>
      <c r="OAV25" s="189"/>
      <c r="OAW25" s="189"/>
      <c r="OAX25" s="189"/>
      <c r="OAY25" s="189"/>
      <c r="OAZ25" s="189"/>
      <c r="OBA25" s="189"/>
      <c r="OBB25" s="189"/>
      <c r="OBC25" s="189"/>
      <c r="OBD25" s="189"/>
      <c r="OBE25" s="189"/>
      <c r="OBF25" s="189"/>
      <c r="OBG25" s="189"/>
      <c r="OBH25" s="189"/>
      <c r="OBI25" s="189"/>
      <c r="OBJ25" s="189"/>
      <c r="OBK25" s="189"/>
      <c r="OBL25" s="189"/>
      <c r="OBM25" s="189"/>
      <c r="OBN25" s="189"/>
      <c r="OBO25" s="189"/>
      <c r="OBP25" s="189"/>
      <c r="OBQ25" s="189"/>
      <c r="OBR25" s="189"/>
      <c r="OBS25" s="189"/>
      <c r="OBT25" s="189"/>
      <c r="OBU25" s="189"/>
      <c r="OBV25" s="189"/>
      <c r="OBW25" s="189"/>
      <c r="OBX25" s="189"/>
      <c r="OBY25" s="189"/>
      <c r="OBZ25" s="189"/>
      <c r="OCA25" s="189"/>
      <c r="OCB25" s="189"/>
      <c r="OCC25" s="189"/>
      <c r="OCD25" s="189"/>
      <c r="OCE25" s="189"/>
      <c r="OCF25" s="189"/>
      <c r="OCG25" s="189"/>
      <c r="OCH25" s="189"/>
      <c r="OCI25" s="189"/>
      <c r="OCJ25" s="189"/>
      <c r="OCK25" s="189"/>
      <c r="OCL25" s="189"/>
      <c r="OCM25" s="189"/>
      <c r="OCN25" s="189"/>
      <c r="OCO25" s="189"/>
      <c r="OCP25" s="189"/>
      <c r="OCQ25" s="189"/>
      <c r="OCR25" s="189"/>
      <c r="OCS25" s="189"/>
      <c r="OCT25" s="189"/>
      <c r="OCU25" s="189"/>
      <c r="OCV25" s="189"/>
      <c r="OCW25" s="189"/>
      <c r="OCX25" s="189"/>
      <c r="OCY25" s="189"/>
      <c r="OCZ25" s="189"/>
      <c r="ODA25" s="189"/>
      <c r="ODB25" s="189"/>
      <c r="ODC25" s="189"/>
      <c r="ODD25" s="189"/>
      <c r="ODE25" s="189"/>
      <c r="ODF25" s="189"/>
      <c r="ODG25" s="189"/>
      <c r="ODH25" s="189"/>
      <c r="ODI25" s="189"/>
      <c r="ODJ25" s="189"/>
      <c r="ODK25" s="189"/>
      <c r="ODL25" s="189"/>
      <c r="ODM25" s="189"/>
      <c r="ODN25" s="189"/>
      <c r="ODO25" s="189"/>
      <c r="ODP25" s="189"/>
      <c r="ODQ25" s="189"/>
      <c r="ODR25" s="189"/>
      <c r="ODS25" s="189"/>
      <c r="ODT25" s="189"/>
      <c r="ODU25" s="189"/>
      <c r="ODV25" s="189"/>
      <c r="ODW25" s="189"/>
      <c r="ODX25" s="189"/>
      <c r="ODY25" s="189"/>
      <c r="ODZ25" s="189"/>
      <c r="OEA25" s="189"/>
      <c r="OEB25" s="189"/>
      <c r="OEC25" s="189"/>
      <c r="OED25" s="189"/>
      <c r="OEE25" s="189"/>
      <c r="OEF25" s="189"/>
      <c r="OEG25" s="189"/>
      <c r="OEH25" s="189"/>
      <c r="OEI25" s="189"/>
      <c r="OEJ25" s="189"/>
      <c r="OEK25" s="189"/>
      <c r="OEL25" s="189"/>
      <c r="OEM25" s="189"/>
      <c r="OEN25" s="189"/>
      <c r="OEO25" s="189"/>
      <c r="OEP25" s="189"/>
      <c r="OEQ25" s="189"/>
      <c r="OER25" s="189"/>
      <c r="OES25" s="189"/>
      <c r="OET25" s="189"/>
      <c r="OEU25" s="189"/>
      <c r="OEV25" s="189"/>
      <c r="OEW25" s="189"/>
      <c r="OEX25" s="189"/>
      <c r="OEY25" s="189"/>
      <c r="OEZ25" s="189"/>
      <c r="OFA25" s="189"/>
      <c r="OFB25" s="189"/>
      <c r="OFC25" s="189"/>
      <c r="OFD25" s="189"/>
      <c r="OFE25" s="189"/>
      <c r="OFF25" s="189"/>
      <c r="OFG25" s="189"/>
      <c r="OFH25" s="189"/>
      <c r="OFI25" s="189"/>
      <c r="OFJ25" s="189"/>
      <c r="OFK25" s="189"/>
      <c r="OFL25" s="189"/>
      <c r="OFM25" s="189"/>
      <c r="OFN25" s="189"/>
      <c r="OFO25" s="189"/>
      <c r="OFP25" s="189"/>
      <c r="OFQ25" s="189"/>
      <c r="OFR25" s="189"/>
      <c r="OFS25" s="189"/>
      <c r="OFT25" s="189"/>
      <c r="OFU25" s="189"/>
      <c r="OFV25" s="189"/>
      <c r="OFW25" s="189"/>
      <c r="OFX25" s="189"/>
      <c r="OFY25" s="189"/>
      <c r="OFZ25" s="189"/>
      <c r="OGA25" s="189"/>
      <c r="OGB25" s="189"/>
      <c r="OGC25" s="189"/>
      <c r="OGD25" s="189"/>
      <c r="OGE25" s="189"/>
      <c r="OGF25" s="189"/>
      <c r="OGG25" s="189"/>
      <c r="OGH25" s="189"/>
      <c r="OGI25" s="189"/>
      <c r="OGJ25" s="189"/>
      <c r="OGK25" s="189"/>
      <c r="OGL25" s="189"/>
      <c r="OGM25" s="189"/>
      <c r="OGN25" s="189"/>
      <c r="OGO25" s="189"/>
      <c r="OGP25" s="189"/>
      <c r="OGQ25" s="189"/>
      <c r="OGR25" s="189"/>
      <c r="OGS25" s="189"/>
      <c r="OGT25" s="189"/>
      <c r="OGU25" s="189"/>
      <c r="OGV25" s="189"/>
      <c r="OGW25" s="189"/>
      <c r="OGX25" s="189"/>
      <c r="OGY25" s="189"/>
      <c r="OGZ25" s="189"/>
      <c r="OHA25" s="189"/>
      <c r="OHB25" s="189"/>
      <c r="OHC25" s="189"/>
      <c r="OHD25" s="189"/>
      <c r="OHE25" s="189"/>
      <c r="OHF25" s="189"/>
      <c r="OHG25" s="189"/>
      <c r="OHH25" s="189"/>
      <c r="OHI25" s="189"/>
      <c r="OHJ25" s="189"/>
      <c r="OHK25" s="189"/>
      <c r="OHL25" s="189"/>
      <c r="OHM25" s="189"/>
      <c r="OHN25" s="189"/>
      <c r="OHO25" s="189"/>
      <c r="OHP25" s="189"/>
      <c r="OHQ25" s="189"/>
      <c r="OHR25" s="189"/>
      <c r="OHS25" s="189"/>
      <c r="OHT25" s="189"/>
      <c r="OHU25" s="189"/>
      <c r="OHV25" s="189"/>
      <c r="OHW25" s="189"/>
      <c r="OHX25" s="189"/>
      <c r="OHY25" s="189"/>
      <c r="OHZ25" s="189"/>
      <c r="OIA25" s="189"/>
      <c r="OIB25" s="189"/>
      <c r="OIC25" s="189"/>
      <c r="OID25" s="189"/>
      <c r="OIE25" s="189"/>
      <c r="OIF25" s="189"/>
      <c r="OIG25" s="189"/>
      <c r="OIH25" s="189"/>
      <c r="OII25" s="189"/>
      <c r="OIJ25" s="189"/>
      <c r="OIK25" s="189"/>
      <c r="OIL25" s="189"/>
      <c r="OIM25" s="189"/>
      <c r="OIN25" s="189"/>
      <c r="OIO25" s="189"/>
      <c r="OIP25" s="189"/>
      <c r="OIQ25" s="189"/>
      <c r="OIR25" s="189"/>
      <c r="OIS25" s="189"/>
      <c r="OIT25" s="189"/>
      <c r="OIU25" s="189"/>
      <c r="OIV25" s="189"/>
      <c r="OIW25" s="189"/>
      <c r="OIX25" s="189"/>
      <c r="OIY25" s="189"/>
      <c r="OIZ25" s="189"/>
      <c r="OJA25" s="189"/>
      <c r="OJB25" s="189"/>
      <c r="OJC25" s="189"/>
      <c r="OJD25" s="189"/>
      <c r="OJE25" s="189"/>
      <c r="OJF25" s="189"/>
      <c r="OJG25" s="189"/>
      <c r="OJH25" s="189"/>
      <c r="OJI25" s="189"/>
      <c r="OJJ25" s="189"/>
      <c r="OJK25" s="189"/>
      <c r="OJL25" s="189"/>
      <c r="OJM25" s="189"/>
      <c r="OJN25" s="189"/>
      <c r="OJO25" s="189"/>
      <c r="OJP25" s="189"/>
      <c r="OJQ25" s="189"/>
      <c r="OJR25" s="189"/>
      <c r="OJS25" s="189"/>
      <c r="OJT25" s="189"/>
      <c r="OJU25" s="189"/>
      <c r="OJV25" s="189"/>
      <c r="OJW25" s="189"/>
      <c r="OJX25" s="189"/>
      <c r="OJY25" s="189"/>
      <c r="OJZ25" s="189"/>
      <c r="OKA25" s="189"/>
      <c r="OKB25" s="189"/>
      <c r="OKC25" s="189"/>
      <c r="OKD25" s="189"/>
      <c r="OKE25" s="189"/>
      <c r="OKF25" s="189"/>
      <c r="OKG25" s="189"/>
      <c r="OKH25" s="189"/>
      <c r="OKI25" s="189"/>
      <c r="OKJ25" s="189"/>
      <c r="OKK25" s="189"/>
      <c r="OKL25" s="189"/>
      <c r="OKM25" s="189"/>
      <c r="OKN25" s="189"/>
      <c r="OKO25" s="189"/>
      <c r="OKP25" s="189"/>
      <c r="OKQ25" s="189"/>
      <c r="OKR25" s="189"/>
      <c r="OKS25" s="189"/>
      <c r="OKT25" s="189"/>
      <c r="OKU25" s="189"/>
      <c r="OKV25" s="189"/>
      <c r="OKW25" s="189"/>
      <c r="OKX25" s="189"/>
      <c r="OKY25" s="189"/>
      <c r="OKZ25" s="189"/>
      <c r="OLA25" s="189"/>
      <c r="OLB25" s="189"/>
      <c r="OLC25" s="189"/>
      <c r="OLD25" s="189"/>
      <c r="OLE25" s="189"/>
      <c r="OLF25" s="189"/>
      <c r="OLG25" s="189"/>
      <c r="OLH25" s="189"/>
      <c r="OLI25" s="189"/>
      <c r="OLJ25" s="189"/>
      <c r="OLK25" s="189"/>
      <c r="OLL25" s="189"/>
      <c r="OLM25" s="189"/>
      <c r="OLN25" s="189"/>
      <c r="OLO25" s="189"/>
      <c r="OLP25" s="189"/>
      <c r="OLQ25" s="189"/>
      <c r="OLR25" s="189"/>
      <c r="OLS25" s="189"/>
      <c r="OLT25" s="189"/>
      <c r="OLU25" s="189"/>
      <c r="OLV25" s="189"/>
      <c r="OLW25" s="189"/>
      <c r="OLX25" s="189"/>
      <c r="OLY25" s="189"/>
      <c r="OLZ25" s="189"/>
      <c r="OMA25" s="189"/>
      <c r="OMB25" s="189"/>
      <c r="OMC25" s="189"/>
      <c r="OMD25" s="189"/>
      <c r="OME25" s="189"/>
      <c r="OMF25" s="189"/>
      <c r="OMG25" s="189"/>
      <c r="OMH25" s="189"/>
      <c r="OMI25" s="189"/>
      <c r="OMJ25" s="189"/>
      <c r="OMK25" s="189"/>
      <c r="OML25" s="189"/>
      <c r="OMM25" s="189"/>
      <c r="OMN25" s="189"/>
      <c r="OMO25" s="189"/>
      <c r="OMP25" s="189"/>
      <c r="OMQ25" s="189"/>
      <c r="OMR25" s="189"/>
      <c r="OMS25" s="189"/>
      <c r="OMT25" s="189"/>
      <c r="OMU25" s="189"/>
      <c r="OMV25" s="189"/>
      <c r="OMW25" s="189"/>
      <c r="OMX25" s="189"/>
      <c r="OMY25" s="189"/>
      <c r="OMZ25" s="189"/>
      <c r="ONA25" s="189"/>
      <c r="ONB25" s="189"/>
      <c r="ONC25" s="189"/>
      <c r="OND25" s="189"/>
      <c r="ONE25" s="189"/>
      <c r="ONF25" s="189"/>
      <c r="ONG25" s="189"/>
      <c r="ONH25" s="189"/>
      <c r="ONI25" s="189"/>
      <c r="ONJ25" s="189"/>
      <c r="ONK25" s="189"/>
      <c r="ONL25" s="189"/>
      <c r="ONM25" s="189"/>
      <c r="ONN25" s="189"/>
      <c r="ONO25" s="189"/>
      <c r="ONP25" s="189"/>
      <c r="ONQ25" s="189"/>
      <c r="ONR25" s="189"/>
      <c r="ONS25" s="189"/>
      <c r="ONT25" s="189"/>
      <c r="ONU25" s="189"/>
      <c r="ONV25" s="189"/>
      <c r="ONW25" s="189"/>
      <c r="ONX25" s="189"/>
      <c r="ONY25" s="189"/>
      <c r="ONZ25" s="189"/>
      <c r="OOA25" s="189"/>
      <c r="OOB25" s="189"/>
      <c r="OOC25" s="189"/>
      <c r="OOD25" s="189"/>
      <c r="OOE25" s="189"/>
      <c r="OOF25" s="189"/>
      <c r="OOG25" s="189"/>
      <c r="OOH25" s="189"/>
      <c r="OOI25" s="189"/>
      <c r="OOJ25" s="189"/>
      <c r="OOK25" s="189"/>
      <c r="OOL25" s="189"/>
      <c r="OOM25" s="189"/>
      <c r="OON25" s="189"/>
      <c r="OOO25" s="189"/>
      <c r="OOP25" s="189"/>
      <c r="OOQ25" s="189"/>
      <c r="OOR25" s="189"/>
      <c r="OOS25" s="189"/>
      <c r="OOT25" s="189"/>
      <c r="OOU25" s="189"/>
      <c r="OOV25" s="189"/>
      <c r="OOW25" s="189"/>
      <c r="OOX25" s="189"/>
      <c r="OOY25" s="189"/>
      <c r="OOZ25" s="189"/>
      <c r="OPA25" s="189"/>
      <c r="OPB25" s="189"/>
      <c r="OPC25" s="189"/>
      <c r="OPD25" s="189"/>
      <c r="OPE25" s="189"/>
      <c r="OPF25" s="189"/>
      <c r="OPG25" s="189"/>
      <c r="OPH25" s="189"/>
      <c r="OPI25" s="189"/>
      <c r="OPJ25" s="189"/>
      <c r="OPK25" s="189"/>
      <c r="OPL25" s="189"/>
      <c r="OPM25" s="189"/>
      <c r="OPN25" s="189"/>
      <c r="OPO25" s="189"/>
      <c r="OPP25" s="189"/>
      <c r="OPQ25" s="189"/>
      <c r="OPR25" s="189"/>
      <c r="OPS25" s="189"/>
      <c r="OPT25" s="189"/>
      <c r="OPU25" s="189"/>
      <c r="OPV25" s="189"/>
      <c r="OPW25" s="189"/>
      <c r="OPX25" s="189"/>
      <c r="OPY25" s="189"/>
      <c r="OPZ25" s="189"/>
      <c r="OQA25" s="189"/>
      <c r="OQB25" s="189"/>
      <c r="OQC25" s="189"/>
      <c r="OQD25" s="189"/>
      <c r="OQE25" s="189"/>
      <c r="OQF25" s="189"/>
      <c r="OQG25" s="189"/>
      <c r="OQH25" s="189"/>
      <c r="OQI25" s="189"/>
      <c r="OQJ25" s="189"/>
      <c r="OQK25" s="189"/>
      <c r="OQL25" s="189"/>
      <c r="OQM25" s="189"/>
      <c r="OQN25" s="189"/>
      <c r="OQO25" s="189"/>
      <c r="OQP25" s="189"/>
      <c r="OQQ25" s="189"/>
      <c r="OQR25" s="189"/>
      <c r="OQS25" s="189"/>
      <c r="OQT25" s="189"/>
      <c r="OQU25" s="189"/>
      <c r="OQV25" s="189"/>
      <c r="OQW25" s="189"/>
      <c r="OQX25" s="189"/>
      <c r="OQY25" s="189"/>
      <c r="OQZ25" s="189"/>
      <c r="ORA25" s="189"/>
      <c r="ORB25" s="189"/>
      <c r="ORC25" s="189"/>
      <c r="ORD25" s="189"/>
      <c r="ORE25" s="189"/>
      <c r="ORF25" s="189"/>
      <c r="ORG25" s="189"/>
      <c r="ORH25" s="189"/>
      <c r="ORI25" s="189"/>
      <c r="ORJ25" s="189"/>
      <c r="ORK25" s="189"/>
      <c r="ORL25" s="189"/>
      <c r="ORM25" s="189"/>
      <c r="ORN25" s="189"/>
      <c r="ORO25" s="189"/>
      <c r="ORP25" s="189"/>
      <c r="ORQ25" s="189"/>
      <c r="ORR25" s="189"/>
      <c r="ORS25" s="189"/>
      <c r="ORT25" s="189"/>
      <c r="ORU25" s="189"/>
      <c r="ORV25" s="189"/>
      <c r="ORW25" s="189"/>
      <c r="ORX25" s="189"/>
      <c r="ORY25" s="189"/>
      <c r="ORZ25" s="189"/>
      <c r="OSA25" s="189"/>
      <c r="OSB25" s="189"/>
      <c r="OSC25" s="189"/>
      <c r="OSD25" s="189"/>
      <c r="OSE25" s="189"/>
      <c r="OSF25" s="189"/>
      <c r="OSG25" s="189"/>
      <c r="OSH25" s="189"/>
      <c r="OSI25" s="189"/>
      <c r="OSJ25" s="189"/>
      <c r="OSK25" s="189"/>
      <c r="OSL25" s="189"/>
      <c r="OSM25" s="189"/>
      <c r="OSN25" s="189"/>
      <c r="OSO25" s="189"/>
      <c r="OSP25" s="189"/>
      <c r="OSQ25" s="189"/>
      <c r="OSR25" s="189"/>
      <c r="OSS25" s="189"/>
      <c r="OST25" s="189"/>
      <c r="OSU25" s="189"/>
      <c r="OSV25" s="189"/>
      <c r="OSW25" s="189"/>
      <c r="OSX25" s="189"/>
      <c r="OSY25" s="189"/>
      <c r="OSZ25" s="189"/>
      <c r="OTA25" s="189"/>
      <c r="OTB25" s="189"/>
      <c r="OTC25" s="189"/>
      <c r="OTD25" s="189"/>
      <c r="OTE25" s="189"/>
      <c r="OTF25" s="189"/>
      <c r="OTG25" s="189"/>
      <c r="OTH25" s="189"/>
      <c r="OTI25" s="189"/>
      <c r="OTJ25" s="189"/>
      <c r="OTK25" s="189"/>
      <c r="OTL25" s="189"/>
      <c r="OTM25" s="189"/>
      <c r="OTN25" s="189"/>
      <c r="OTO25" s="189"/>
      <c r="OTP25" s="189"/>
      <c r="OTQ25" s="189"/>
      <c r="OTR25" s="189"/>
      <c r="OTS25" s="189"/>
      <c r="OTT25" s="189"/>
      <c r="OTU25" s="189"/>
      <c r="OTV25" s="189"/>
      <c r="OTW25" s="189"/>
      <c r="OTX25" s="189"/>
      <c r="OTY25" s="189"/>
      <c r="OTZ25" s="189"/>
      <c r="OUA25" s="189"/>
      <c r="OUB25" s="189"/>
      <c r="OUC25" s="189"/>
      <c r="OUD25" s="189"/>
      <c r="OUE25" s="189"/>
      <c r="OUF25" s="189"/>
      <c r="OUG25" s="189"/>
      <c r="OUH25" s="189"/>
      <c r="OUI25" s="189"/>
      <c r="OUJ25" s="189"/>
      <c r="OUK25" s="189"/>
      <c r="OUL25" s="189"/>
      <c r="OUM25" s="189"/>
      <c r="OUN25" s="189"/>
      <c r="OUO25" s="189"/>
      <c r="OUP25" s="189"/>
      <c r="OUQ25" s="189"/>
      <c r="OUR25" s="189"/>
      <c r="OUS25" s="189"/>
      <c r="OUT25" s="189"/>
      <c r="OUU25" s="189"/>
      <c r="OUV25" s="189"/>
      <c r="OUW25" s="189"/>
      <c r="OUX25" s="189"/>
      <c r="OUY25" s="189"/>
      <c r="OUZ25" s="189"/>
      <c r="OVA25" s="189"/>
      <c r="OVB25" s="189"/>
      <c r="OVC25" s="189"/>
      <c r="OVD25" s="189"/>
      <c r="OVE25" s="189"/>
      <c r="OVF25" s="189"/>
      <c r="OVG25" s="189"/>
      <c r="OVH25" s="189"/>
      <c r="OVI25" s="189"/>
      <c r="OVJ25" s="189"/>
      <c r="OVK25" s="189"/>
      <c r="OVL25" s="189"/>
      <c r="OVM25" s="189"/>
      <c r="OVN25" s="189"/>
      <c r="OVO25" s="189"/>
      <c r="OVP25" s="189"/>
      <c r="OVQ25" s="189"/>
      <c r="OVR25" s="189"/>
      <c r="OVS25" s="189"/>
      <c r="OVT25" s="189"/>
      <c r="OVU25" s="189"/>
      <c r="OVV25" s="189"/>
      <c r="OVW25" s="189"/>
      <c r="OVX25" s="189"/>
      <c r="OVY25" s="189"/>
      <c r="OVZ25" s="189"/>
      <c r="OWA25" s="189"/>
      <c r="OWB25" s="189"/>
      <c r="OWC25" s="189"/>
      <c r="OWD25" s="189"/>
      <c r="OWE25" s="189"/>
      <c r="OWF25" s="189"/>
      <c r="OWG25" s="189"/>
      <c r="OWH25" s="189"/>
      <c r="OWI25" s="189"/>
      <c r="OWJ25" s="189"/>
      <c r="OWK25" s="189"/>
      <c r="OWL25" s="189"/>
      <c r="OWM25" s="189"/>
      <c r="OWN25" s="189"/>
      <c r="OWO25" s="189"/>
      <c r="OWP25" s="189"/>
      <c r="OWQ25" s="189"/>
      <c r="OWR25" s="189"/>
      <c r="OWS25" s="189"/>
      <c r="OWT25" s="189"/>
      <c r="OWU25" s="189"/>
      <c r="OWV25" s="189"/>
      <c r="OWW25" s="189"/>
      <c r="OWX25" s="189"/>
      <c r="OWY25" s="189"/>
      <c r="OWZ25" s="189"/>
      <c r="OXA25" s="189"/>
      <c r="OXB25" s="189"/>
      <c r="OXC25" s="189"/>
      <c r="OXD25" s="189"/>
      <c r="OXE25" s="189"/>
      <c r="OXF25" s="189"/>
      <c r="OXG25" s="189"/>
      <c r="OXH25" s="189"/>
      <c r="OXI25" s="189"/>
      <c r="OXJ25" s="189"/>
      <c r="OXK25" s="189"/>
      <c r="OXL25" s="189"/>
      <c r="OXM25" s="189"/>
      <c r="OXN25" s="189"/>
      <c r="OXO25" s="189"/>
      <c r="OXP25" s="189"/>
      <c r="OXQ25" s="189"/>
      <c r="OXR25" s="189"/>
      <c r="OXS25" s="189"/>
      <c r="OXT25" s="189"/>
      <c r="OXU25" s="189"/>
      <c r="OXV25" s="189"/>
      <c r="OXW25" s="189"/>
      <c r="OXX25" s="189"/>
      <c r="OXY25" s="189"/>
      <c r="OXZ25" s="189"/>
      <c r="OYA25" s="189"/>
      <c r="OYB25" s="189"/>
      <c r="OYC25" s="189"/>
      <c r="OYD25" s="189"/>
      <c r="OYE25" s="189"/>
      <c r="OYF25" s="189"/>
      <c r="OYG25" s="189"/>
      <c r="OYH25" s="189"/>
      <c r="OYI25" s="189"/>
      <c r="OYJ25" s="189"/>
      <c r="OYK25" s="189"/>
      <c r="OYL25" s="189"/>
      <c r="OYM25" s="189"/>
      <c r="OYN25" s="189"/>
      <c r="OYO25" s="189"/>
      <c r="OYP25" s="189"/>
      <c r="OYQ25" s="189"/>
      <c r="OYR25" s="189"/>
      <c r="OYS25" s="189"/>
      <c r="OYT25" s="189"/>
      <c r="OYU25" s="189"/>
      <c r="OYV25" s="189"/>
      <c r="OYW25" s="189"/>
      <c r="OYX25" s="189"/>
      <c r="OYY25" s="189"/>
      <c r="OYZ25" s="189"/>
      <c r="OZA25" s="189"/>
      <c r="OZB25" s="189"/>
      <c r="OZC25" s="189"/>
      <c r="OZD25" s="189"/>
      <c r="OZE25" s="189"/>
      <c r="OZF25" s="189"/>
      <c r="OZG25" s="189"/>
      <c r="OZH25" s="189"/>
      <c r="OZI25" s="189"/>
      <c r="OZJ25" s="189"/>
      <c r="OZK25" s="189"/>
      <c r="OZL25" s="189"/>
      <c r="OZM25" s="189"/>
      <c r="OZN25" s="189"/>
      <c r="OZO25" s="189"/>
      <c r="OZP25" s="189"/>
      <c r="OZQ25" s="189"/>
      <c r="OZR25" s="189"/>
      <c r="OZS25" s="189"/>
      <c r="OZT25" s="189"/>
      <c r="OZU25" s="189"/>
      <c r="OZV25" s="189"/>
      <c r="OZW25" s="189"/>
      <c r="OZX25" s="189"/>
      <c r="OZY25" s="189"/>
      <c r="OZZ25" s="189"/>
      <c r="PAA25" s="189"/>
      <c r="PAB25" s="189"/>
      <c r="PAC25" s="189"/>
      <c r="PAD25" s="189"/>
      <c r="PAE25" s="189"/>
      <c r="PAF25" s="189"/>
      <c r="PAG25" s="189"/>
      <c r="PAH25" s="189"/>
      <c r="PAI25" s="189"/>
      <c r="PAJ25" s="189"/>
      <c r="PAK25" s="189"/>
      <c r="PAL25" s="189"/>
      <c r="PAM25" s="189"/>
      <c r="PAN25" s="189"/>
      <c r="PAO25" s="189"/>
      <c r="PAP25" s="189"/>
      <c r="PAQ25" s="189"/>
      <c r="PAR25" s="189"/>
      <c r="PAS25" s="189"/>
      <c r="PAT25" s="189"/>
      <c r="PAU25" s="189"/>
      <c r="PAV25" s="189"/>
      <c r="PAW25" s="189"/>
      <c r="PAX25" s="189"/>
      <c r="PAY25" s="189"/>
      <c r="PAZ25" s="189"/>
      <c r="PBA25" s="189"/>
      <c r="PBB25" s="189"/>
      <c r="PBC25" s="189"/>
      <c r="PBD25" s="189"/>
      <c r="PBE25" s="189"/>
      <c r="PBF25" s="189"/>
      <c r="PBG25" s="189"/>
      <c r="PBH25" s="189"/>
      <c r="PBI25" s="189"/>
      <c r="PBJ25" s="189"/>
      <c r="PBK25" s="189"/>
      <c r="PBL25" s="189"/>
      <c r="PBM25" s="189"/>
      <c r="PBN25" s="189"/>
      <c r="PBO25" s="189"/>
      <c r="PBP25" s="189"/>
      <c r="PBQ25" s="189"/>
      <c r="PBR25" s="189"/>
      <c r="PBS25" s="189"/>
      <c r="PBT25" s="189"/>
      <c r="PBU25" s="189"/>
      <c r="PBV25" s="189"/>
      <c r="PBW25" s="189"/>
      <c r="PBX25" s="189"/>
      <c r="PBY25" s="189"/>
      <c r="PBZ25" s="189"/>
      <c r="PCA25" s="189"/>
      <c r="PCB25" s="189"/>
      <c r="PCC25" s="189"/>
      <c r="PCD25" s="189"/>
      <c r="PCE25" s="189"/>
      <c r="PCF25" s="189"/>
      <c r="PCG25" s="189"/>
      <c r="PCH25" s="189"/>
      <c r="PCI25" s="189"/>
      <c r="PCJ25" s="189"/>
      <c r="PCK25" s="189"/>
      <c r="PCL25" s="189"/>
      <c r="PCM25" s="189"/>
      <c r="PCN25" s="189"/>
      <c r="PCO25" s="189"/>
      <c r="PCP25" s="189"/>
      <c r="PCQ25" s="189"/>
      <c r="PCR25" s="189"/>
      <c r="PCS25" s="189"/>
      <c r="PCT25" s="189"/>
      <c r="PCU25" s="189"/>
      <c r="PCV25" s="189"/>
      <c r="PCW25" s="189"/>
      <c r="PCX25" s="189"/>
      <c r="PCY25" s="189"/>
      <c r="PCZ25" s="189"/>
      <c r="PDA25" s="189"/>
      <c r="PDB25" s="189"/>
      <c r="PDC25" s="189"/>
      <c r="PDD25" s="189"/>
      <c r="PDE25" s="189"/>
      <c r="PDF25" s="189"/>
      <c r="PDG25" s="189"/>
      <c r="PDH25" s="189"/>
      <c r="PDI25" s="189"/>
      <c r="PDJ25" s="189"/>
      <c r="PDK25" s="189"/>
      <c r="PDL25" s="189"/>
      <c r="PDM25" s="189"/>
      <c r="PDN25" s="189"/>
      <c r="PDO25" s="189"/>
      <c r="PDP25" s="189"/>
      <c r="PDQ25" s="189"/>
      <c r="PDR25" s="189"/>
      <c r="PDS25" s="189"/>
      <c r="PDT25" s="189"/>
      <c r="PDU25" s="189"/>
      <c r="PDV25" s="189"/>
      <c r="PDW25" s="189"/>
      <c r="PDX25" s="189"/>
      <c r="PDY25" s="189"/>
      <c r="PDZ25" s="189"/>
      <c r="PEA25" s="189"/>
      <c r="PEB25" s="189"/>
      <c r="PEC25" s="189"/>
      <c r="PED25" s="189"/>
      <c r="PEE25" s="189"/>
      <c r="PEF25" s="189"/>
      <c r="PEG25" s="189"/>
      <c r="PEH25" s="189"/>
      <c r="PEI25" s="189"/>
      <c r="PEJ25" s="189"/>
      <c r="PEK25" s="189"/>
      <c r="PEL25" s="189"/>
      <c r="PEM25" s="189"/>
      <c r="PEN25" s="189"/>
      <c r="PEO25" s="189"/>
      <c r="PEP25" s="189"/>
      <c r="PEQ25" s="189"/>
      <c r="PER25" s="189"/>
      <c r="PES25" s="189"/>
      <c r="PET25" s="189"/>
      <c r="PEU25" s="189"/>
      <c r="PEV25" s="189"/>
      <c r="PEW25" s="189"/>
      <c r="PEX25" s="189"/>
      <c r="PEY25" s="189"/>
      <c r="PEZ25" s="189"/>
      <c r="PFA25" s="189"/>
      <c r="PFB25" s="189"/>
      <c r="PFC25" s="189"/>
      <c r="PFD25" s="189"/>
      <c r="PFE25" s="189"/>
      <c r="PFF25" s="189"/>
      <c r="PFG25" s="189"/>
      <c r="PFH25" s="189"/>
      <c r="PFI25" s="189"/>
      <c r="PFJ25" s="189"/>
      <c r="PFK25" s="189"/>
      <c r="PFL25" s="189"/>
      <c r="PFM25" s="189"/>
      <c r="PFN25" s="189"/>
      <c r="PFO25" s="189"/>
      <c r="PFP25" s="189"/>
      <c r="PFQ25" s="189"/>
      <c r="PFR25" s="189"/>
      <c r="PFS25" s="189"/>
      <c r="PFT25" s="189"/>
      <c r="PFU25" s="189"/>
      <c r="PFV25" s="189"/>
      <c r="PFW25" s="189"/>
      <c r="PFX25" s="189"/>
      <c r="PFY25" s="189"/>
      <c r="PFZ25" s="189"/>
      <c r="PGA25" s="189"/>
      <c r="PGB25" s="189"/>
      <c r="PGC25" s="189"/>
      <c r="PGD25" s="189"/>
      <c r="PGE25" s="189"/>
      <c r="PGF25" s="189"/>
      <c r="PGG25" s="189"/>
      <c r="PGH25" s="189"/>
      <c r="PGI25" s="189"/>
      <c r="PGJ25" s="189"/>
      <c r="PGK25" s="189"/>
      <c r="PGL25" s="189"/>
      <c r="PGM25" s="189"/>
      <c r="PGN25" s="189"/>
      <c r="PGO25" s="189"/>
      <c r="PGP25" s="189"/>
      <c r="PGQ25" s="189"/>
      <c r="PGR25" s="189"/>
      <c r="PGS25" s="189"/>
      <c r="PGT25" s="189"/>
      <c r="PGU25" s="189"/>
      <c r="PGV25" s="189"/>
      <c r="PGW25" s="189"/>
      <c r="PGX25" s="189"/>
      <c r="PGY25" s="189"/>
      <c r="PGZ25" s="189"/>
      <c r="PHA25" s="189"/>
      <c r="PHB25" s="189"/>
      <c r="PHC25" s="189"/>
      <c r="PHD25" s="189"/>
      <c r="PHE25" s="189"/>
      <c r="PHF25" s="189"/>
      <c r="PHG25" s="189"/>
      <c r="PHH25" s="189"/>
      <c r="PHI25" s="189"/>
      <c r="PHJ25" s="189"/>
      <c r="PHK25" s="189"/>
      <c r="PHL25" s="189"/>
      <c r="PHM25" s="189"/>
      <c r="PHN25" s="189"/>
      <c r="PHO25" s="189"/>
      <c r="PHP25" s="189"/>
      <c r="PHQ25" s="189"/>
      <c r="PHR25" s="189"/>
      <c r="PHS25" s="189"/>
      <c r="PHT25" s="189"/>
      <c r="PHU25" s="189"/>
      <c r="PHV25" s="189"/>
      <c r="PHW25" s="189"/>
      <c r="PHX25" s="189"/>
      <c r="PHY25" s="189"/>
      <c r="PHZ25" s="189"/>
      <c r="PIA25" s="189"/>
      <c r="PIB25" s="189"/>
      <c r="PIC25" s="189"/>
      <c r="PID25" s="189"/>
      <c r="PIE25" s="189"/>
      <c r="PIF25" s="189"/>
      <c r="PIG25" s="189"/>
      <c r="PIH25" s="189"/>
      <c r="PII25" s="189"/>
      <c r="PIJ25" s="189"/>
      <c r="PIK25" s="189"/>
      <c r="PIL25" s="189"/>
      <c r="PIM25" s="189"/>
      <c r="PIN25" s="189"/>
      <c r="PIO25" s="189"/>
      <c r="PIP25" s="189"/>
      <c r="PIQ25" s="189"/>
      <c r="PIR25" s="189"/>
      <c r="PIS25" s="189"/>
      <c r="PIT25" s="189"/>
      <c r="PIU25" s="189"/>
      <c r="PIV25" s="189"/>
      <c r="PIW25" s="189"/>
      <c r="PIX25" s="189"/>
      <c r="PIY25" s="189"/>
      <c r="PIZ25" s="189"/>
      <c r="PJA25" s="189"/>
      <c r="PJB25" s="189"/>
      <c r="PJC25" s="189"/>
      <c r="PJD25" s="189"/>
      <c r="PJE25" s="189"/>
      <c r="PJF25" s="189"/>
      <c r="PJG25" s="189"/>
      <c r="PJH25" s="189"/>
      <c r="PJI25" s="189"/>
      <c r="PJJ25" s="189"/>
      <c r="PJK25" s="189"/>
      <c r="PJL25" s="189"/>
      <c r="PJM25" s="189"/>
      <c r="PJN25" s="189"/>
      <c r="PJO25" s="189"/>
      <c r="PJP25" s="189"/>
      <c r="PJQ25" s="189"/>
      <c r="PJR25" s="189"/>
      <c r="PJS25" s="189"/>
      <c r="PJT25" s="189"/>
      <c r="PJU25" s="189"/>
      <c r="PJV25" s="189"/>
      <c r="PJW25" s="189"/>
      <c r="PJX25" s="189"/>
      <c r="PJY25" s="189"/>
      <c r="PJZ25" s="189"/>
      <c r="PKA25" s="189"/>
      <c r="PKB25" s="189"/>
      <c r="PKC25" s="189"/>
      <c r="PKD25" s="189"/>
      <c r="PKE25" s="189"/>
      <c r="PKF25" s="189"/>
      <c r="PKG25" s="189"/>
      <c r="PKH25" s="189"/>
      <c r="PKI25" s="189"/>
      <c r="PKJ25" s="189"/>
      <c r="PKK25" s="189"/>
      <c r="PKL25" s="189"/>
      <c r="PKM25" s="189"/>
      <c r="PKN25" s="189"/>
      <c r="PKO25" s="189"/>
      <c r="PKP25" s="189"/>
      <c r="PKQ25" s="189"/>
      <c r="PKR25" s="189"/>
      <c r="PKS25" s="189"/>
      <c r="PKT25" s="189"/>
      <c r="PKU25" s="189"/>
      <c r="PKV25" s="189"/>
      <c r="PKW25" s="189"/>
      <c r="PKX25" s="189"/>
      <c r="PKY25" s="189"/>
      <c r="PKZ25" s="189"/>
      <c r="PLA25" s="189"/>
      <c r="PLB25" s="189"/>
      <c r="PLC25" s="189"/>
      <c r="PLD25" s="189"/>
      <c r="PLE25" s="189"/>
      <c r="PLF25" s="189"/>
      <c r="PLG25" s="189"/>
      <c r="PLH25" s="189"/>
      <c r="PLI25" s="189"/>
      <c r="PLJ25" s="189"/>
      <c r="PLK25" s="189"/>
      <c r="PLL25" s="189"/>
      <c r="PLM25" s="189"/>
      <c r="PLN25" s="189"/>
      <c r="PLO25" s="189"/>
      <c r="PLP25" s="189"/>
      <c r="PLQ25" s="189"/>
      <c r="PLR25" s="189"/>
      <c r="PLS25" s="189"/>
      <c r="PLT25" s="189"/>
      <c r="PLU25" s="189"/>
      <c r="PLV25" s="189"/>
      <c r="PLW25" s="189"/>
      <c r="PLX25" s="189"/>
      <c r="PLY25" s="189"/>
      <c r="PLZ25" s="189"/>
      <c r="PMA25" s="189"/>
      <c r="PMB25" s="189"/>
      <c r="PMC25" s="189"/>
      <c r="PMD25" s="189"/>
      <c r="PME25" s="189"/>
      <c r="PMF25" s="189"/>
      <c r="PMG25" s="189"/>
      <c r="PMH25" s="189"/>
      <c r="PMI25" s="189"/>
      <c r="PMJ25" s="189"/>
      <c r="PMK25" s="189"/>
      <c r="PML25" s="189"/>
      <c r="PMM25" s="189"/>
      <c r="PMN25" s="189"/>
      <c r="PMO25" s="189"/>
      <c r="PMP25" s="189"/>
      <c r="PMQ25" s="189"/>
      <c r="PMR25" s="189"/>
      <c r="PMS25" s="189"/>
      <c r="PMT25" s="189"/>
      <c r="PMU25" s="189"/>
      <c r="PMV25" s="189"/>
      <c r="PMW25" s="189"/>
      <c r="PMX25" s="189"/>
      <c r="PMY25" s="189"/>
      <c r="PMZ25" s="189"/>
      <c r="PNA25" s="189"/>
      <c r="PNB25" s="189"/>
      <c r="PNC25" s="189"/>
      <c r="PND25" s="189"/>
      <c r="PNE25" s="189"/>
      <c r="PNF25" s="189"/>
      <c r="PNG25" s="189"/>
      <c r="PNH25" s="189"/>
      <c r="PNI25" s="189"/>
      <c r="PNJ25" s="189"/>
      <c r="PNK25" s="189"/>
      <c r="PNL25" s="189"/>
      <c r="PNM25" s="189"/>
      <c r="PNN25" s="189"/>
      <c r="PNO25" s="189"/>
      <c r="PNP25" s="189"/>
      <c r="PNQ25" s="189"/>
      <c r="PNR25" s="189"/>
      <c r="PNS25" s="189"/>
      <c r="PNT25" s="189"/>
      <c r="PNU25" s="189"/>
      <c r="PNV25" s="189"/>
      <c r="PNW25" s="189"/>
      <c r="PNX25" s="189"/>
      <c r="PNY25" s="189"/>
      <c r="PNZ25" s="189"/>
      <c r="POA25" s="189"/>
      <c r="POB25" s="189"/>
      <c r="POC25" s="189"/>
      <c r="POD25" s="189"/>
      <c r="POE25" s="189"/>
      <c r="POF25" s="189"/>
      <c r="POG25" s="189"/>
      <c r="POH25" s="189"/>
      <c r="POI25" s="189"/>
      <c r="POJ25" s="189"/>
      <c r="POK25" s="189"/>
      <c r="POL25" s="189"/>
      <c r="POM25" s="189"/>
      <c r="PON25" s="189"/>
      <c r="POO25" s="189"/>
      <c r="POP25" s="189"/>
      <c r="POQ25" s="189"/>
      <c r="POR25" s="189"/>
      <c r="POS25" s="189"/>
      <c r="POT25" s="189"/>
      <c r="POU25" s="189"/>
      <c r="POV25" s="189"/>
      <c r="POW25" s="189"/>
      <c r="POX25" s="189"/>
      <c r="POY25" s="189"/>
      <c r="POZ25" s="189"/>
      <c r="PPA25" s="189"/>
      <c r="PPB25" s="189"/>
      <c r="PPC25" s="189"/>
      <c r="PPD25" s="189"/>
      <c r="PPE25" s="189"/>
      <c r="PPF25" s="189"/>
      <c r="PPG25" s="189"/>
      <c r="PPH25" s="189"/>
      <c r="PPI25" s="189"/>
      <c r="PPJ25" s="189"/>
      <c r="PPK25" s="189"/>
      <c r="PPL25" s="189"/>
      <c r="PPM25" s="189"/>
      <c r="PPN25" s="189"/>
      <c r="PPO25" s="189"/>
      <c r="PPP25" s="189"/>
      <c r="PPQ25" s="189"/>
      <c r="PPR25" s="189"/>
      <c r="PPS25" s="189"/>
      <c r="PPT25" s="189"/>
      <c r="PPU25" s="189"/>
      <c r="PPV25" s="189"/>
      <c r="PPW25" s="189"/>
      <c r="PPX25" s="189"/>
      <c r="PPY25" s="189"/>
      <c r="PPZ25" s="189"/>
      <c r="PQA25" s="189"/>
      <c r="PQB25" s="189"/>
      <c r="PQC25" s="189"/>
      <c r="PQD25" s="189"/>
      <c r="PQE25" s="189"/>
      <c r="PQF25" s="189"/>
      <c r="PQG25" s="189"/>
      <c r="PQH25" s="189"/>
      <c r="PQI25" s="189"/>
      <c r="PQJ25" s="189"/>
      <c r="PQK25" s="189"/>
      <c r="PQL25" s="189"/>
      <c r="PQM25" s="189"/>
      <c r="PQN25" s="189"/>
      <c r="PQO25" s="189"/>
      <c r="PQP25" s="189"/>
      <c r="PQQ25" s="189"/>
      <c r="PQR25" s="189"/>
      <c r="PQS25" s="189"/>
      <c r="PQT25" s="189"/>
      <c r="PQU25" s="189"/>
      <c r="PQV25" s="189"/>
      <c r="PQW25" s="189"/>
      <c r="PQX25" s="189"/>
      <c r="PQY25" s="189"/>
      <c r="PQZ25" s="189"/>
      <c r="PRA25" s="189"/>
      <c r="PRB25" s="189"/>
      <c r="PRC25" s="189"/>
      <c r="PRD25" s="189"/>
      <c r="PRE25" s="189"/>
      <c r="PRF25" s="189"/>
      <c r="PRG25" s="189"/>
      <c r="PRH25" s="189"/>
      <c r="PRI25" s="189"/>
      <c r="PRJ25" s="189"/>
      <c r="PRK25" s="189"/>
      <c r="PRL25" s="189"/>
      <c r="PRM25" s="189"/>
      <c r="PRN25" s="189"/>
      <c r="PRO25" s="189"/>
      <c r="PRP25" s="189"/>
      <c r="PRQ25" s="189"/>
      <c r="PRR25" s="189"/>
      <c r="PRS25" s="189"/>
      <c r="PRT25" s="189"/>
      <c r="PRU25" s="189"/>
      <c r="PRV25" s="189"/>
      <c r="PRW25" s="189"/>
      <c r="PRX25" s="189"/>
      <c r="PRY25" s="189"/>
      <c r="PRZ25" s="189"/>
      <c r="PSA25" s="189"/>
      <c r="PSB25" s="189"/>
      <c r="PSC25" s="189"/>
      <c r="PSD25" s="189"/>
      <c r="PSE25" s="189"/>
      <c r="PSF25" s="189"/>
      <c r="PSG25" s="189"/>
      <c r="PSH25" s="189"/>
      <c r="PSI25" s="189"/>
      <c r="PSJ25" s="189"/>
      <c r="PSK25" s="189"/>
      <c r="PSL25" s="189"/>
      <c r="PSM25" s="189"/>
      <c r="PSN25" s="189"/>
      <c r="PSO25" s="189"/>
      <c r="PSP25" s="189"/>
      <c r="PSQ25" s="189"/>
      <c r="PSR25" s="189"/>
      <c r="PSS25" s="189"/>
      <c r="PST25" s="189"/>
      <c r="PSU25" s="189"/>
      <c r="PSV25" s="189"/>
      <c r="PSW25" s="189"/>
      <c r="PSX25" s="189"/>
      <c r="PSY25" s="189"/>
      <c r="PSZ25" s="189"/>
      <c r="PTA25" s="189"/>
      <c r="PTB25" s="189"/>
      <c r="PTC25" s="189"/>
      <c r="PTD25" s="189"/>
      <c r="PTE25" s="189"/>
      <c r="PTF25" s="189"/>
      <c r="PTG25" s="189"/>
      <c r="PTH25" s="189"/>
      <c r="PTI25" s="189"/>
      <c r="PTJ25" s="189"/>
      <c r="PTK25" s="189"/>
      <c r="PTL25" s="189"/>
      <c r="PTM25" s="189"/>
      <c r="PTN25" s="189"/>
      <c r="PTO25" s="189"/>
      <c r="PTP25" s="189"/>
      <c r="PTQ25" s="189"/>
      <c r="PTR25" s="189"/>
      <c r="PTS25" s="189"/>
      <c r="PTT25" s="189"/>
      <c r="PTU25" s="189"/>
      <c r="PTV25" s="189"/>
      <c r="PTW25" s="189"/>
      <c r="PTX25" s="189"/>
      <c r="PTY25" s="189"/>
      <c r="PTZ25" s="189"/>
      <c r="PUA25" s="189"/>
      <c r="PUB25" s="189"/>
      <c r="PUC25" s="189"/>
      <c r="PUD25" s="189"/>
      <c r="PUE25" s="189"/>
      <c r="PUF25" s="189"/>
      <c r="PUG25" s="189"/>
      <c r="PUH25" s="189"/>
      <c r="PUI25" s="189"/>
      <c r="PUJ25" s="189"/>
      <c r="PUK25" s="189"/>
      <c r="PUL25" s="189"/>
      <c r="PUM25" s="189"/>
      <c r="PUN25" s="189"/>
      <c r="PUO25" s="189"/>
      <c r="PUP25" s="189"/>
      <c r="PUQ25" s="189"/>
      <c r="PUR25" s="189"/>
      <c r="PUS25" s="189"/>
      <c r="PUT25" s="189"/>
      <c r="PUU25" s="189"/>
      <c r="PUV25" s="189"/>
      <c r="PUW25" s="189"/>
      <c r="PUX25" s="189"/>
      <c r="PUY25" s="189"/>
      <c r="PUZ25" s="189"/>
      <c r="PVA25" s="189"/>
      <c r="PVB25" s="189"/>
      <c r="PVC25" s="189"/>
      <c r="PVD25" s="189"/>
      <c r="PVE25" s="189"/>
      <c r="PVF25" s="189"/>
      <c r="PVG25" s="189"/>
      <c r="PVH25" s="189"/>
      <c r="PVI25" s="189"/>
      <c r="PVJ25" s="189"/>
      <c r="PVK25" s="189"/>
      <c r="PVL25" s="189"/>
      <c r="PVM25" s="189"/>
      <c r="PVN25" s="189"/>
      <c r="PVO25" s="189"/>
      <c r="PVP25" s="189"/>
      <c r="PVQ25" s="189"/>
      <c r="PVR25" s="189"/>
      <c r="PVS25" s="189"/>
      <c r="PVT25" s="189"/>
      <c r="PVU25" s="189"/>
      <c r="PVV25" s="189"/>
      <c r="PVW25" s="189"/>
      <c r="PVX25" s="189"/>
      <c r="PVY25" s="189"/>
      <c r="PVZ25" s="189"/>
      <c r="PWA25" s="189"/>
      <c r="PWB25" s="189"/>
      <c r="PWC25" s="189"/>
      <c r="PWD25" s="189"/>
      <c r="PWE25" s="189"/>
      <c r="PWF25" s="189"/>
      <c r="PWG25" s="189"/>
      <c r="PWH25" s="189"/>
      <c r="PWI25" s="189"/>
      <c r="PWJ25" s="189"/>
      <c r="PWK25" s="189"/>
      <c r="PWL25" s="189"/>
      <c r="PWM25" s="189"/>
      <c r="PWN25" s="189"/>
      <c r="PWO25" s="189"/>
      <c r="PWP25" s="189"/>
      <c r="PWQ25" s="189"/>
      <c r="PWR25" s="189"/>
      <c r="PWS25" s="189"/>
      <c r="PWT25" s="189"/>
      <c r="PWU25" s="189"/>
      <c r="PWV25" s="189"/>
      <c r="PWW25" s="189"/>
      <c r="PWX25" s="189"/>
      <c r="PWY25" s="189"/>
      <c r="PWZ25" s="189"/>
      <c r="PXA25" s="189"/>
      <c r="PXB25" s="189"/>
      <c r="PXC25" s="189"/>
      <c r="PXD25" s="189"/>
      <c r="PXE25" s="189"/>
      <c r="PXF25" s="189"/>
      <c r="PXG25" s="189"/>
      <c r="PXH25" s="189"/>
      <c r="PXI25" s="189"/>
      <c r="PXJ25" s="189"/>
      <c r="PXK25" s="189"/>
      <c r="PXL25" s="189"/>
      <c r="PXM25" s="189"/>
      <c r="PXN25" s="189"/>
      <c r="PXO25" s="189"/>
      <c r="PXP25" s="189"/>
      <c r="PXQ25" s="189"/>
      <c r="PXR25" s="189"/>
      <c r="PXS25" s="189"/>
      <c r="PXT25" s="189"/>
      <c r="PXU25" s="189"/>
      <c r="PXV25" s="189"/>
      <c r="PXW25" s="189"/>
      <c r="PXX25" s="189"/>
      <c r="PXY25" s="189"/>
      <c r="PXZ25" s="189"/>
      <c r="PYA25" s="189"/>
      <c r="PYB25" s="189"/>
      <c r="PYC25" s="189"/>
      <c r="PYD25" s="189"/>
      <c r="PYE25" s="189"/>
      <c r="PYF25" s="189"/>
      <c r="PYG25" s="189"/>
      <c r="PYH25" s="189"/>
      <c r="PYI25" s="189"/>
      <c r="PYJ25" s="189"/>
      <c r="PYK25" s="189"/>
      <c r="PYL25" s="189"/>
      <c r="PYM25" s="189"/>
      <c r="PYN25" s="189"/>
      <c r="PYO25" s="189"/>
      <c r="PYP25" s="189"/>
      <c r="PYQ25" s="189"/>
      <c r="PYR25" s="189"/>
      <c r="PYS25" s="189"/>
      <c r="PYT25" s="189"/>
      <c r="PYU25" s="189"/>
      <c r="PYV25" s="189"/>
      <c r="PYW25" s="189"/>
      <c r="PYX25" s="189"/>
      <c r="PYY25" s="189"/>
      <c r="PYZ25" s="189"/>
      <c r="PZA25" s="189"/>
      <c r="PZB25" s="189"/>
      <c r="PZC25" s="189"/>
      <c r="PZD25" s="189"/>
      <c r="PZE25" s="189"/>
      <c r="PZF25" s="189"/>
      <c r="PZG25" s="189"/>
      <c r="PZH25" s="189"/>
      <c r="PZI25" s="189"/>
      <c r="PZJ25" s="189"/>
      <c r="PZK25" s="189"/>
      <c r="PZL25" s="189"/>
      <c r="PZM25" s="189"/>
      <c r="PZN25" s="189"/>
      <c r="PZO25" s="189"/>
      <c r="PZP25" s="189"/>
      <c r="PZQ25" s="189"/>
      <c r="PZR25" s="189"/>
      <c r="PZS25" s="189"/>
      <c r="PZT25" s="189"/>
      <c r="PZU25" s="189"/>
      <c r="PZV25" s="189"/>
      <c r="PZW25" s="189"/>
      <c r="PZX25" s="189"/>
      <c r="PZY25" s="189"/>
      <c r="PZZ25" s="189"/>
      <c r="QAA25" s="189"/>
      <c r="QAB25" s="189"/>
      <c r="QAC25" s="189"/>
      <c r="QAD25" s="189"/>
      <c r="QAE25" s="189"/>
      <c r="QAF25" s="189"/>
      <c r="QAG25" s="189"/>
      <c r="QAH25" s="189"/>
      <c r="QAI25" s="189"/>
      <c r="QAJ25" s="189"/>
      <c r="QAK25" s="189"/>
      <c r="QAL25" s="189"/>
      <c r="QAM25" s="189"/>
      <c r="QAN25" s="189"/>
      <c r="QAO25" s="189"/>
      <c r="QAP25" s="189"/>
      <c r="QAQ25" s="189"/>
      <c r="QAR25" s="189"/>
      <c r="QAS25" s="189"/>
      <c r="QAT25" s="189"/>
      <c r="QAU25" s="189"/>
      <c r="QAV25" s="189"/>
      <c r="QAW25" s="189"/>
      <c r="QAX25" s="189"/>
      <c r="QAY25" s="189"/>
      <c r="QAZ25" s="189"/>
      <c r="QBA25" s="189"/>
      <c r="QBB25" s="189"/>
      <c r="QBC25" s="189"/>
      <c r="QBD25" s="189"/>
      <c r="QBE25" s="189"/>
      <c r="QBF25" s="189"/>
      <c r="QBG25" s="189"/>
      <c r="QBH25" s="189"/>
      <c r="QBI25" s="189"/>
      <c r="QBJ25" s="189"/>
      <c r="QBK25" s="189"/>
      <c r="QBL25" s="189"/>
      <c r="QBM25" s="189"/>
      <c r="QBN25" s="189"/>
      <c r="QBO25" s="189"/>
      <c r="QBP25" s="189"/>
      <c r="QBQ25" s="189"/>
      <c r="QBR25" s="189"/>
      <c r="QBS25" s="189"/>
      <c r="QBT25" s="189"/>
      <c r="QBU25" s="189"/>
      <c r="QBV25" s="189"/>
      <c r="QBW25" s="189"/>
      <c r="QBX25" s="189"/>
      <c r="QBY25" s="189"/>
      <c r="QBZ25" s="189"/>
      <c r="QCA25" s="189"/>
      <c r="QCB25" s="189"/>
      <c r="QCC25" s="189"/>
      <c r="QCD25" s="189"/>
      <c r="QCE25" s="189"/>
      <c r="QCF25" s="189"/>
      <c r="QCG25" s="189"/>
      <c r="QCH25" s="189"/>
      <c r="QCI25" s="189"/>
      <c r="QCJ25" s="189"/>
      <c r="QCK25" s="189"/>
      <c r="QCL25" s="189"/>
      <c r="QCM25" s="189"/>
      <c r="QCN25" s="189"/>
      <c r="QCO25" s="189"/>
      <c r="QCP25" s="189"/>
      <c r="QCQ25" s="189"/>
      <c r="QCR25" s="189"/>
      <c r="QCS25" s="189"/>
      <c r="QCT25" s="189"/>
      <c r="QCU25" s="189"/>
      <c r="QCV25" s="189"/>
      <c r="QCW25" s="189"/>
      <c r="QCX25" s="189"/>
      <c r="QCY25" s="189"/>
      <c r="QCZ25" s="189"/>
      <c r="QDA25" s="189"/>
      <c r="QDB25" s="189"/>
      <c r="QDC25" s="189"/>
      <c r="QDD25" s="189"/>
      <c r="QDE25" s="189"/>
      <c r="QDF25" s="189"/>
      <c r="QDG25" s="189"/>
      <c r="QDH25" s="189"/>
      <c r="QDI25" s="189"/>
      <c r="QDJ25" s="189"/>
      <c r="QDK25" s="189"/>
      <c r="QDL25" s="189"/>
      <c r="QDM25" s="189"/>
      <c r="QDN25" s="189"/>
      <c r="QDO25" s="189"/>
      <c r="QDP25" s="189"/>
      <c r="QDQ25" s="189"/>
      <c r="QDR25" s="189"/>
      <c r="QDS25" s="189"/>
      <c r="QDT25" s="189"/>
      <c r="QDU25" s="189"/>
      <c r="QDV25" s="189"/>
      <c r="QDW25" s="189"/>
      <c r="QDX25" s="189"/>
      <c r="QDY25" s="189"/>
      <c r="QDZ25" s="189"/>
      <c r="QEA25" s="189"/>
      <c r="QEB25" s="189"/>
      <c r="QEC25" s="189"/>
      <c r="QED25" s="189"/>
      <c r="QEE25" s="189"/>
      <c r="QEF25" s="189"/>
      <c r="QEG25" s="189"/>
      <c r="QEH25" s="189"/>
      <c r="QEI25" s="189"/>
      <c r="QEJ25" s="189"/>
      <c r="QEK25" s="189"/>
      <c r="QEL25" s="189"/>
      <c r="QEM25" s="189"/>
      <c r="QEN25" s="189"/>
      <c r="QEO25" s="189"/>
      <c r="QEP25" s="189"/>
      <c r="QEQ25" s="189"/>
      <c r="QER25" s="189"/>
      <c r="QES25" s="189"/>
      <c r="QET25" s="189"/>
      <c r="QEU25" s="189"/>
      <c r="QEV25" s="189"/>
      <c r="QEW25" s="189"/>
      <c r="QEX25" s="189"/>
      <c r="QEY25" s="189"/>
      <c r="QEZ25" s="189"/>
      <c r="QFA25" s="189"/>
      <c r="QFB25" s="189"/>
      <c r="QFC25" s="189"/>
      <c r="QFD25" s="189"/>
      <c r="QFE25" s="189"/>
      <c r="QFF25" s="189"/>
      <c r="QFG25" s="189"/>
      <c r="QFH25" s="189"/>
      <c r="QFI25" s="189"/>
      <c r="QFJ25" s="189"/>
      <c r="QFK25" s="189"/>
      <c r="QFL25" s="189"/>
      <c r="QFM25" s="189"/>
      <c r="QFN25" s="189"/>
      <c r="QFO25" s="189"/>
      <c r="QFP25" s="189"/>
      <c r="QFQ25" s="189"/>
      <c r="QFR25" s="189"/>
      <c r="QFS25" s="189"/>
      <c r="QFT25" s="189"/>
      <c r="QFU25" s="189"/>
      <c r="QFV25" s="189"/>
      <c r="QFW25" s="189"/>
      <c r="QFX25" s="189"/>
      <c r="QFY25" s="189"/>
      <c r="QFZ25" s="189"/>
      <c r="QGA25" s="189"/>
      <c r="QGB25" s="189"/>
      <c r="QGC25" s="189"/>
      <c r="QGD25" s="189"/>
      <c r="QGE25" s="189"/>
      <c r="QGF25" s="189"/>
      <c r="QGG25" s="189"/>
      <c r="QGH25" s="189"/>
      <c r="QGI25" s="189"/>
      <c r="QGJ25" s="189"/>
      <c r="QGK25" s="189"/>
      <c r="QGL25" s="189"/>
      <c r="QGM25" s="189"/>
      <c r="QGN25" s="189"/>
      <c r="QGO25" s="189"/>
      <c r="QGP25" s="189"/>
      <c r="QGQ25" s="189"/>
      <c r="QGR25" s="189"/>
      <c r="QGS25" s="189"/>
      <c r="QGT25" s="189"/>
      <c r="QGU25" s="189"/>
      <c r="QGV25" s="189"/>
      <c r="QGW25" s="189"/>
      <c r="QGX25" s="189"/>
      <c r="QGY25" s="189"/>
      <c r="QGZ25" s="189"/>
      <c r="QHA25" s="189"/>
      <c r="QHB25" s="189"/>
      <c r="QHC25" s="189"/>
      <c r="QHD25" s="189"/>
      <c r="QHE25" s="189"/>
      <c r="QHF25" s="189"/>
      <c r="QHG25" s="189"/>
      <c r="QHH25" s="189"/>
      <c r="QHI25" s="189"/>
      <c r="QHJ25" s="189"/>
      <c r="QHK25" s="189"/>
      <c r="QHL25" s="189"/>
      <c r="QHM25" s="189"/>
      <c r="QHN25" s="189"/>
      <c r="QHO25" s="189"/>
      <c r="QHP25" s="189"/>
      <c r="QHQ25" s="189"/>
      <c r="QHR25" s="189"/>
      <c r="QHS25" s="189"/>
      <c r="QHT25" s="189"/>
      <c r="QHU25" s="189"/>
      <c r="QHV25" s="189"/>
      <c r="QHW25" s="189"/>
      <c r="QHX25" s="189"/>
      <c r="QHY25" s="189"/>
      <c r="QHZ25" s="189"/>
      <c r="QIA25" s="189"/>
      <c r="QIB25" s="189"/>
      <c r="QIC25" s="189"/>
      <c r="QID25" s="189"/>
      <c r="QIE25" s="189"/>
      <c r="QIF25" s="189"/>
      <c r="QIG25" s="189"/>
      <c r="QIH25" s="189"/>
      <c r="QII25" s="189"/>
      <c r="QIJ25" s="189"/>
      <c r="QIK25" s="189"/>
      <c r="QIL25" s="189"/>
      <c r="QIM25" s="189"/>
      <c r="QIN25" s="189"/>
      <c r="QIO25" s="189"/>
      <c r="QIP25" s="189"/>
      <c r="QIQ25" s="189"/>
      <c r="QIR25" s="189"/>
      <c r="QIS25" s="189"/>
      <c r="QIT25" s="189"/>
      <c r="QIU25" s="189"/>
      <c r="QIV25" s="189"/>
      <c r="QIW25" s="189"/>
      <c r="QIX25" s="189"/>
      <c r="QIY25" s="189"/>
      <c r="QIZ25" s="189"/>
      <c r="QJA25" s="189"/>
      <c r="QJB25" s="189"/>
      <c r="QJC25" s="189"/>
      <c r="QJD25" s="189"/>
      <c r="QJE25" s="189"/>
      <c r="QJF25" s="189"/>
      <c r="QJG25" s="189"/>
      <c r="QJH25" s="189"/>
      <c r="QJI25" s="189"/>
      <c r="QJJ25" s="189"/>
      <c r="QJK25" s="189"/>
      <c r="QJL25" s="189"/>
      <c r="QJM25" s="189"/>
      <c r="QJN25" s="189"/>
      <c r="QJO25" s="189"/>
      <c r="QJP25" s="189"/>
      <c r="QJQ25" s="189"/>
      <c r="QJR25" s="189"/>
      <c r="QJS25" s="189"/>
      <c r="QJT25" s="189"/>
      <c r="QJU25" s="189"/>
      <c r="QJV25" s="189"/>
      <c r="QJW25" s="189"/>
      <c r="QJX25" s="189"/>
      <c r="QJY25" s="189"/>
      <c r="QJZ25" s="189"/>
      <c r="QKA25" s="189"/>
      <c r="QKB25" s="189"/>
      <c r="QKC25" s="189"/>
      <c r="QKD25" s="189"/>
      <c r="QKE25" s="189"/>
      <c r="QKF25" s="189"/>
      <c r="QKG25" s="189"/>
      <c r="QKH25" s="189"/>
      <c r="QKI25" s="189"/>
      <c r="QKJ25" s="189"/>
      <c r="QKK25" s="189"/>
      <c r="QKL25" s="189"/>
      <c r="QKM25" s="189"/>
      <c r="QKN25" s="189"/>
      <c r="QKO25" s="189"/>
      <c r="QKP25" s="189"/>
      <c r="QKQ25" s="189"/>
      <c r="QKR25" s="189"/>
      <c r="QKS25" s="189"/>
      <c r="QKT25" s="189"/>
      <c r="QKU25" s="189"/>
      <c r="QKV25" s="189"/>
      <c r="QKW25" s="189"/>
      <c r="QKX25" s="189"/>
      <c r="QKY25" s="189"/>
      <c r="QKZ25" s="189"/>
      <c r="QLA25" s="189"/>
      <c r="QLB25" s="189"/>
      <c r="QLC25" s="189"/>
      <c r="QLD25" s="189"/>
      <c r="QLE25" s="189"/>
      <c r="QLF25" s="189"/>
      <c r="QLG25" s="189"/>
      <c r="QLH25" s="189"/>
      <c r="QLI25" s="189"/>
      <c r="QLJ25" s="189"/>
      <c r="QLK25" s="189"/>
      <c r="QLL25" s="189"/>
      <c r="QLM25" s="189"/>
      <c r="QLN25" s="189"/>
      <c r="QLO25" s="189"/>
      <c r="QLP25" s="189"/>
      <c r="QLQ25" s="189"/>
      <c r="QLR25" s="189"/>
      <c r="QLS25" s="189"/>
      <c r="QLT25" s="189"/>
      <c r="QLU25" s="189"/>
      <c r="QLV25" s="189"/>
      <c r="QLW25" s="189"/>
      <c r="QLX25" s="189"/>
      <c r="QLY25" s="189"/>
      <c r="QLZ25" s="189"/>
      <c r="QMA25" s="189"/>
      <c r="QMB25" s="189"/>
      <c r="QMC25" s="189"/>
      <c r="QMD25" s="189"/>
      <c r="QME25" s="189"/>
      <c r="QMF25" s="189"/>
      <c r="QMG25" s="189"/>
      <c r="QMH25" s="189"/>
      <c r="QMI25" s="189"/>
      <c r="QMJ25" s="189"/>
      <c r="QMK25" s="189"/>
      <c r="QML25" s="189"/>
      <c r="QMM25" s="189"/>
      <c r="QMN25" s="189"/>
      <c r="QMO25" s="189"/>
      <c r="QMP25" s="189"/>
      <c r="QMQ25" s="189"/>
      <c r="QMR25" s="189"/>
      <c r="QMS25" s="189"/>
      <c r="QMT25" s="189"/>
      <c r="QMU25" s="189"/>
      <c r="QMV25" s="189"/>
      <c r="QMW25" s="189"/>
      <c r="QMX25" s="189"/>
      <c r="QMY25" s="189"/>
      <c r="QMZ25" s="189"/>
      <c r="QNA25" s="189"/>
      <c r="QNB25" s="189"/>
      <c r="QNC25" s="189"/>
      <c r="QND25" s="189"/>
      <c r="QNE25" s="189"/>
      <c r="QNF25" s="189"/>
      <c r="QNG25" s="189"/>
      <c r="QNH25" s="189"/>
      <c r="QNI25" s="189"/>
      <c r="QNJ25" s="189"/>
      <c r="QNK25" s="189"/>
      <c r="QNL25" s="189"/>
      <c r="QNM25" s="189"/>
      <c r="QNN25" s="189"/>
      <c r="QNO25" s="189"/>
      <c r="QNP25" s="189"/>
      <c r="QNQ25" s="189"/>
      <c r="QNR25" s="189"/>
      <c r="QNS25" s="189"/>
      <c r="QNT25" s="189"/>
      <c r="QNU25" s="189"/>
      <c r="QNV25" s="189"/>
      <c r="QNW25" s="189"/>
      <c r="QNX25" s="189"/>
      <c r="QNY25" s="189"/>
      <c r="QNZ25" s="189"/>
      <c r="QOA25" s="189"/>
      <c r="QOB25" s="189"/>
      <c r="QOC25" s="189"/>
      <c r="QOD25" s="189"/>
      <c r="QOE25" s="189"/>
      <c r="QOF25" s="189"/>
      <c r="QOG25" s="189"/>
      <c r="QOH25" s="189"/>
      <c r="QOI25" s="189"/>
      <c r="QOJ25" s="189"/>
      <c r="QOK25" s="189"/>
      <c r="QOL25" s="189"/>
      <c r="QOM25" s="189"/>
      <c r="QON25" s="189"/>
      <c r="QOO25" s="189"/>
      <c r="QOP25" s="189"/>
      <c r="QOQ25" s="189"/>
      <c r="QOR25" s="189"/>
      <c r="QOS25" s="189"/>
      <c r="QOT25" s="189"/>
      <c r="QOU25" s="189"/>
      <c r="QOV25" s="189"/>
      <c r="QOW25" s="189"/>
      <c r="QOX25" s="189"/>
      <c r="QOY25" s="189"/>
      <c r="QOZ25" s="189"/>
      <c r="QPA25" s="189"/>
      <c r="QPB25" s="189"/>
      <c r="QPC25" s="189"/>
      <c r="QPD25" s="189"/>
      <c r="QPE25" s="189"/>
      <c r="QPF25" s="189"/>
      <c r="QPG25" s="189"/>
      <c r="QPH25" s="189"/>
      <c r="QPI25" s="189"/>
      <c r="QPJ25" s="189"/>
      <c r="QPK25" s="189"/>
      <c r="QPL25" s="189"/>
      <c r="QPM25" s="189"/>
      <c r="QPN25" s="189"/>
      <c r="QPO25" s="189"/>
      <c r="QPP25" s="189"/>
      <c r="QPQ25" s="189"/>
      <c r="QPR25" s="189"/>
      <c r="QPS25" s="189"/>
      <c r="QPT25" s="189"/>
      <c r="QPU25" s="189"/>
      <c r="QPV25" s="189"/>
      <c r="QPW25" s="189"/>
      <c r="QPX25" s="189"/>
      <c r="QPY25" s="189"/>
      <c r="QPZ25" s="189"/>
      <c r="QQA25" s="189"/>
      <c r="QQB25" s="189"/>
      <c r="QQC25" s="189"/>
      <c r="QQD25" s="189"/>
      <c r="QQE25" s="189"/>
      <c r="QQF25" s="189"/>
      <c r="QQG25" s="189"/>
      <c r="QQH25" s="189"/>
      <c r="QQI25" s="189"/>
      <c r="QQJ25" s="189"/>
      <c r="QQK25" s="189"/>
      <c r="QQL25" s="189"/>
      <c r="QQM25" s="189"/>
      <c r="QQN25" s="189"/>
      <c r="QQO25" s="189"/>
      <c r="QQP25" s="189"/>
      <c r="QQQ25" s="189"/>
      <c r="QQR25" s="189"/>
      <c r="QQS25" s="189"/>
      <c r="QQT25" s="189"/>
      <c r="QQU25" s="189"/>
      <c r="QQV25" s="189"/>
      <c r="QQW25" s="189"/>
      <c r="QQX25" s="189"/>
      <c r="QQY25" s="189"/>
      <c r="QQZ25" s="189"/>
      <c r="QRA25" s="189"/>
      <c r="QRB25" s="189"/>
      <c r="QRC25" s="189"/>
      <c r="QRD25" s="189"/>
      <c r="QRE25" s="189"/>
      <c r="QRF25" s="189"/>
      <c r="QRG25" s="189"/>
      <c r="QRH25" s="189"/>
      <c r="QRI25" s="189"/>
      <c r="QRJ25" s="189"/>
      <c r="QRK25" s="189"/>
      <c r="QRL25" s="189"/>
      <c r="QRM25" s="189"/>
      <c r="QRN25" s="189"/>
      <c r="QRO25" s="189"/>
      <c r="QRP25" s="189"/>
      <c r="QRQ25" s="189"/>
      <c r="QRR25" s="189"/>
      <c r="QRS25" s="189"/>
      <c r="QRT25" s="189"/>
      <c r="QRU25" s="189"/>
      <c r="QRV25" s="189"/>
      <c r="QRW25" s="189"/>
      <c r="QRX25" s="189"/>
      <c r="QRY25" s="189"/>
      <c r="QRZ25" s="189"/>
      <c r="QSA25" s="189"/>
      <c r="QSB25" s="189"/>
      <c r="QSC25" s="189"/>
      <c r="QSD25" s="189"/>
      <c r="QSE25" s="189"/>
      <c r="QSF25" s="189"/>
      <c r="QSG25" s="189"/>
      <c r="QSH25" s="189"/>
      <c r="QSI25" s="189"/>
      <c r="QSJ25" s="189"/>
      <c r="QSK25" s="189"/>
      <c r="QSL25" s="189"/>
      <c r="QSM25" s="189"/>
      <c r="QSN25" s="189"/>
      <c r="QSO25" s="189"/>
      <c r="QSP25" s="189"/>
      <c r="QSQ25" s="189"/>
      <c r="QSR25" s="189"/>
      <c r="QSS25" s="189"/>
      <c r="QST25" s="189"/>
      <c r="QSU25" s="189"/>
      <c r="QSV25" s="189"/>
      <c r="QSW25" s="189"/>
      <c r="QSX25" s="189"/>
      <c r="QSY25" s="189"/>
      <c r="QSZ25" s="189"/>
      <c r="QTA25" s="189"/>
      <c r="QTB25" s="189"/>
      <c r="QTC25" s="189"/>
      <c r="QTD25" s="189"/>
      <c r="QTE25" s="189"/>
      <c r="QTF25" s="189"/>
      <c r="QTG25" s="189"/>
      <c r="QTH25" s="189"/>
      <c r="QTI25" s="189"/>
      <c r="QTJ25" s="189"/>
      <c r="QTK25" s="189"/>
      <c r="QTL25" s="189"/>
      <c r="QTM25" s="189"/>
      <c r="QTN25" s="189"/>
      <c r="QTO25" s="189"/>
      <c r="QTP25" s="189"/>
      <c r="QTQ25" s="189"/>
      <c r="QTR25" s="189"/>
      <c r="QTS25" s="189"/>
      <c r="QTT25" s="189"/>
      <c r="QTU25" s="189"/>
      <c r="QTV25" s="189"/>
      <c r="QTW25" s="189"/>
      <c r="QTX25" s="189"/>
      <c r="QTY25" s="189"/>
      <c r="QTZ25" s="189"/>
      <c r="QUA25" s="189"/>
      <c r="QUB25" s="189"/>
      <c r="QUC25" s="189"/>
      <c r="QUD25" s="189"/>
      <c r="QUE25" s="189"/>
      <c r="QUF25" s="189"/>
      <c r="QUG25" s="189"/>
      <c r="QUH25" s="189"/>
      <c r="QUI25" s="189"/>
      <c r="QUJ25" s="189"/>
      <c r="QUK25" s="189"/>
      <c r="QUL25" s="189"/>
      <c r="QUM25" s="189"/>
      <c r="QUN25" s="189"/>
      <c r="QUO25" s="189"/>
      <c r="QUP25" s="189"/>
      <c r="QUQ25" s="189"/>
      <c r="QUR25" s="189"/>
      <c r="QUS25" s="189"/>
      <c r="QUT25" s="189"/>
      <c r="QUU25" s="189"/>
      <c r="QUV25" s="189"/>
      <c r="QUW25" s="189"/>
      <c r="QUX25" s="189"/>
      <c r="QUY25" s="189"/>
      <c r="QUZ25" s="189"/>
      <c r="QVA25" s="189"/>
      <c r="QVB25" s="189"/>
      <c r="QVC25" s="189"/>
      <c r="QVD25" s="189"/>
      <c r="QVE25" s="189"/>
      <c r="QVF25" s="189"/>
      <c r="QVG25" s="189"/>
      <c r="QVH25" s="189"/>
      <c r="QVI25" s="189"/>
      <c r="QVJ25" s="189"/>
      <c r="QVK25" s="189"/>
      <c r="QVL25" s="189"/>
      <c r="QVM25" s="189"/>
      <c r="QVN25" s="189"/>
      <c r="QVO25" s="189"/>
      <c r="QVP25" s="189"/>
      <c r="QVQ25" s="189"/>
      <c r="QVR25" s="189"/>
      <c r="QVS25" s="189"/>
      <c r="QVT25" s="189"/>
      <c r="QVU25" s="189"/>
      <c r="QVV25" s="189"/>
      <c r="QVW25" s="189"/>
      <c r="QVX25" s="189"/>
      <c r="QVY25" s="189"/>
      <c r="QVZ25" s="189"/>
      <c r="QWA25" s="189"/>
      <c r="QWB25" s="189"/>
      <c r="QWC25" s="189"/>
      <c r="QWD25" s="189"/>
      <c r="QWE25" s="189"/>
      <c r="QWF25" s="189"/>
      <c r="QWG25" s="189"/>
      <c r="QWH25" s="189"/>
      <c r="QWI25" s="189"/>
      <c r="QWJ25" s="189"/>
      <c r="QWK25" s="189"/>
      <c r="QWL25" s="189"/>
      <c r="QWM25" s="189"/>
      <c r="QWN25" s="189"/>
      <c r="QWO25" s="189"/>
      <c r="QWP25" s="189"/>
      <c r="QWQ25" s="189"/>
      <c r="QWR25" s="189"/>
      <c r="QWS25" s="189"/>
      <c r="QWT25" s="189"/>
      <c r="QWU25" s="189"/>
      <c r="QWV25" s="189"/>
      <c r="QWW25" s="189"/>
      <c r="QWX25" s="189"/>
      <c r="QWY25" s="189"/>
      <c r="QWZ25" s="189"/>
      <c r="QXA25" s="189"/>
      <c r="QXB25" s="189"/>
      <c r="QXC25" s="189"/>
      <c r="QXD25" s="189"/>
      <c r="QXE25" s="189"/>
      <c r="QXF25" s="189"/>
      <c r="QXG25" s="189"/>
      <c r="QXH25" s="189"/>
      <c r="QXI25" s="189"/>
      <c r="QXJ25" s="189"/>
      <c r="QXK25" s="189"/>
      <c r="QXL25" s="189"/>
      <c r="QXM25" s="189"/>
      <c r="QXN25" s="189"/>
      <c r="QXO25" s="189"/>
      <c r="QXP25" s="189"/>
      <c r="QXQ25" s="189"/>
      <c r="QXR25" s="189"/>
      <c r="QXS25" s="189"/>
      <c r="QXT25" s="189"/>
      <c r="QXU25" s="189"/>
      <c r="QXV25" s="189"/>
      <c r="QXW25" s="189"/>
      <c r="QXX25" s="189"/>
      <c r="QXY25" s="189"/>
      <c r="QXZ25" s="189"/>
      <c r="QYA25" s="189"/>
      <c r="QYB25" s="189"/>
      <c r="QYC25" s="189"/>
      <c r="QYD25" s="189"/>
      <c r="QYE25" s="189"/>
      <c r="QYF25" s="189"/>
      <c r="QYG25" s="189"/>
      <c r="QYH25" s="189"/>
      <c r="QYI25" s="189"/>
      <c r="QYJ25" s="189"/>
      <c r="QYK25" s="189"/>
      <c r="QYL25" s="189"/>
      <c r="QYM25" s="189"/>
      <c r="QYN25" s="189"/>
      <c r="QYO25" s="189"/>
      <c r="QYP25" s="189"/>
      <c r="QYQ25" s="189"/>
      <c r="QYR25" s="189"/>
      <c r="QYS25" s="189"/>
      <c r="QYT25" s="189"/>
      <c r="QYU25" s="189"/>
      <c r="QYV25" s="189"/>
      <c r="QYW25" s="189"/>
      <c r="QYX25" s="189"/>
      <c r="QYY25" s="189"/>
      <c r="QYZ25" s="189"/>
      <c r="QZA25" s="189"/>
      <c r="QZB25" s="189"/>
      <c r="QZC25" s="189"/>
      <c r="QZD25" s="189"/>
      <c r="QZE25" s="189"/>
      <c r="QZF25" s="189"/>
      <c r="QZG25" s="189"/>
      <c r="QZH25" s="189"/>
      <c r="QZI25" s="189"/>
      <c r="QZJ25" s="189"/>
      <c r="QZK25" s="189"/>
      <c r="QZL25" s="189"/>
      <c r="QZM25" s="189"/>
      <c r="QZN25" s="189"/>
      <c r="QZO25" s="189"/>
      <c r="QZP25" s="189"/>
      <c r="QZQ25" s="189"/>
      <c r="QZR25" s="189"/>
      <c r="QZS25" s="189"/>
      <c r="QZT25" s="189"/>
      <c r="QZU25" s="189"/>
      <c r="QZV25" s="189"/>
      <c r="QZW25" s="189"/>
      <c r="QZX25" s="189"/>
      <c r="QZY25" s="189"/>
      <c r="QZZ25" s="189"/>
      <c r="RAA25" s="189"/>
      <c r="RAB25" s="189"/>
      <c r="RAC25" s="189"/>
      <c r="RAD25" s="189"/>
      <c r="RAE25" s="189"/>
      <c r="RAF25" s="189"/>
      <c r="RAG25" s="189"/>
      <c r="RAH25" s="189"/>
      <c r="RAI25" s="189"/>
      <c r="RAJ25" s="189"/>
      <c r="RAK25" s="189"/>
      <c r="RAL25" s="189"/>
      <c r="RAM25" s="189"/>
      <c r="RAN25" s="189"/>
      <c r="RAO25" s="189"/>
      <c r="RAP25" s="189"/>
      <c r="RAQ25" s="189"/>
      <c r="RAR25" s="189"/>
      <c r="RAS25" s="189"/>
      <c r="RAT25" s="189"/>
      <c r="RAU25" s="189"/>
      <c r="RAV25" s="189"/>
      <c r="RAW25" s="189"/>
      <c r="RAX25" s="189"/>
      <c r="RAY25" s="189"/>
      <c r="RAZ25" s="189"/>
      <c r="RBA25" s="189"/>
      <c r="RBB25" s="189"/>
      <c r="RBC25" s="189"/>
      <c r="RBD25" s="189"/>
      <c r="RBE25" s="189"/>
      <c r="RBF25" s="189"/>
      <c r="RBG25" s="189"/>
      <c r="RBH25" s="189"/>
      <c r="RBI25" s="189"/>
      <c r="RBJ25" s="189"/>
      <c r="RBK25" s="189"/>
      <c r="RBL25" s="189"/>
      <c r="RBM25" s="189"/>
      <c r="RBN25" s="189"/>
      <c r="RBO25" s="189"/>
      <c r="RBP25" s="189"/>
      <c r="RBQ25" s="189"/>
      <c r="RBR25" s="189"/>
      <c r="RBS25" s="189"/>
      <c r="RBT25" s="189"/>
      <c r="RBU25" s="189"/>
      <c r="RBV25" s="189"/>
      <c r="RBW25" s="189"/>
      <c r="RBX25" s="189"/>
      <c r="RBY25" s="189"/>
      <c r="RBZ25" s="189"/>
      <c r="RCA25" s="189"/>
      <c r="RCB25" s="189"/>
      <c r="RCC25" s="189"/>
      <c r="RCD25" s="189"/>
      <c r="RCE25" s="189"/>
      <c r="RCF25" s="189"/>
      <c r="RCG25" s="189"/>
      <c r="RCH25" s="189"/>
      <c r="RCI25" s="189"/>
      <c r="RCJ25" s="189"/>
      <c r="RCK25" s="189"/>
      <c r="RCL25" s="189"/>
      <c r="RCM25" s="189"/>
      <c r="RCN25" s="189"/>
      <c r="RCO25" s="189"/>
      <c r="RCP25" s="189"/>
      <c r="RCQ25" s="189"/>
      <c r="RCR25" s="189"/>
      <c r="RCS25" s="189"/>
      <c r="RCT25" s="189"/>
      <c r="RCU25" s="189"/>
      <c r="RCV25" s="189"/>
      <c r="RCW25" s="189"/>
      <c r="RCX25" s="189"/>
      <c r="RCY25" s="189"/>
      <c r="RCZ25" s="189"/>
      <c r="RDA25" s="189"/>
      <c r="RDB25" s="189"/>
      <c r="RDC25" s="189"/>
      <c r="RDD25" s="189"/>
      <c r="RDE25" s="189"/>
      <c r="RDF25" s="189"/>
      <c r="RDG25" s="189"/>
      <c r="RDH25" s="189"/>
      <c r="RDI25" s="189"/>
      <c r="RDJ25" s="189"/>
      <c r="RDK25" s="189"/>
      <c r="RDL25" s="189"/>
      <c r="RDM25" s="189"/>
      <c r="RDN25" s="189"/>
      <c r="RDO25" s="189"/>
      <c r="RDP25" s="189"/>
      <c r="RDQ25" s="189"/>
      <c r="RDR25" s="189"/>
      <c r="RDS25" s="189"/>
      <c r="RDT25" s="189"/>
      <c r="RDU25" s="189"/>
      <c r="RDV25" s="189"/>
      <c r="RDW25" s="189"/>
      <c r="RDX25" s="189"/>
      <c r="RDY25" s="189"/>
      <c r="RDZ25" s="189"/>
      <c r="REA25" s="189"/>
      <c r="REB25" s="189"/>
      <c r="REC25" s="189"/>
      <c r="RED25" s="189"/>
      <c r="REE25" s="189"/>
      <c r="REF25" s="189"/>
      <c r="REG25" s="189"/>
      <c r="REH25" s="189"/>
      <c r="REI25" s="189"/>
      <c r="REJ25" s="189"/>
      <c r="REK25" s="189"/>
      <c r="REL25" s="189"/>
      <c r="REM25" s="189"/>
      <c r="REN25" s="189"/>
      <c r="REO25" s="189"/>
      <c r="REP25" s="189"/>
      <c r="REQ25" s="189"/>
      <c r="RER25" s="189"/>
      <c r="RES25" s="189"/>
      <c r="RET25" s="189"/>
      <c r="REU25" s="189"/>
      <c r="REV25" s="189"/>
      <c r="REW25" s="189"/>
      <c r="REX25" s="189"/>
      <c r="REY25" s="189"/>
      <c r="REZ25" s="189"/>
      <c r="RFA25" s="189"/>
      <c r="RFB25" s="189"/>
      <c r="RFC25" s="189"/>
      <c r="RFD25" s="189"/>
      <c r="RFE25" s="189"/>
      <c r="RFF25" s="189"/>
      <c r="RFG25" s="189"/>
      <c r="RFH25" s="189"/>
      <c r="RFI25" s="189"/>
      <c r="RFJ25" s="189"/>
      <c r="RFK25" s="189"/>
      <c r="RFL25" s="189"/>
      <c r="RFM25" s="189"/>
      <c r="RFN25" s="189"/>
      <c r="RFO25" s="189"/>
      <c r="RFP25" s="189"/>
      <c r="RFQ25" s="189"/>
      <c r="RFR25" s="189"/>
      <c r="RFS25" s="189"/>
      <c r="RFT25" s="189"/>
      <c r="RFU25" s="189"/>
      <c r="RFV25" s="189"/>
      <c r="RFW25" s="189"/>
      <c r="RFX25" s="189"/>
      <c r="RFY25" s="189"/>
      <c r="RFZ25" s="189"/>
      <c r="RGA25" s="189"/>
      <c r="RGB25" s="189"/>
      <c r="RGC25" s="189"/>
      <c r="RGD25" s="189"/>
      <c r="RGE25" s="189"/>
      <c r="RGF25" s="189"/>
      <c r="RGG25" s="189"/>
      <c r="RGH25" s="189"/>
      <c r="RGI25" s="189"/>
      <c r="RGJ25" s="189"/>
      <c r="RGK25" s="189"/>
      <c r="RGL25" s="189"/>
      <c r="RGM25" s="189"/>
      <c r="RGN25" s="189"/>
      <c r="RGO25" s="189"/>
      <c r="RGP25" s="189"/>
      <c r="RGQ25" s="189"/>
      <c r="RGR25" s="189"/>
      <c r="RGS25" s="189"/>
      <c r="RGT25" s="189"/>
      <c r="RGU25" s="189"/>
      <c r="RGV25" s="189"/>
      <c r="RGW25" s="189"/>
      <c r="RGX25" s="189"/>
      <c r="RGY25" s="189"/>
      <c r="RGZ25" s="189"/>
      <c r="RHA25" s="189"/>
      <c r="RHB25" s="189"/>
      <c r="RHC25" s="189"/>
      <c r="RHD25" s="189"/>
      <c r="RHE25" s="189"/>
      <c r="RHF25" s="189"/>
      <c r="RHG25" s="189"/>
      <c r="RHH25" s="189"/>
      <c r="RHI25" s="189"/>
      <c r="RHJ25" s="189"/>
      <c r="RHK25" s="189"/>
      <c r="RHL25" s="189"/>
      <c r="RHM25" s="189"/>
      <c r="RHN25" s="189"/>
      <c r="RHO25" s="189"/>
      <c r="RHP25" s="189"/>
      <c r="RHQ25" s="189"/>
      <c r="RHR25" s="189"/>
      <c r="RHS25" s="189"/>
      <c r="RHT25" s="189"/>
      <c r="RHU25" s="189"/>
      <c r="RHV25" s="189"/>
      <c r="RHW25" s="189"/>
      <c r="RHX25" s="189"/>
      <c r="RHY25" s="189"/>
      <c r="RHZ25" s="189"/>
      <c r="RIA25" s="189"/>
      <c r="RIB25" s="189"/>
      <c r="RIC25" s="189"/>
      <c r="RID25" s="189"/>
      <c r="RIE25" s="189"/>
      <c r="RIF25" s="189"/>
      <c r="RIG25" s="189"/>
      <c r="RIH25" s="189"/>
      <c r="RII25" s="189"/>
      <c r="RIJ25" s="189"/>
      <c r="RIK25" s="189"/>
      <c r="RIL25" s="189"/>
      <c r="RIM25" s="189"/>
      <c r="RIN25" s="189"/>
      <c r="RIO25" s="189"/>
      <c r="RIP25" s="189"/>
      <c r="RIQ25" s="189"/>
      <c r="RIR25" s="189"/>
      <c r="RIS25" s="189"/>
      <c r="RIT25" s="189"/>
      <c r="RIU25" s="189"/>
      <c r="RIV25" s="189"/>
      <c r="RIW25" s="189"/>
      <c r="RIX25" s="189"/>
      <c r="RIY25" s="189"/>
      <c r="RIZ25" s="189"/>
      <c r="RJA25" s="189"/>
      <c r="RJB25" s="189"/>
      <c r="RJC25" s="189"/>
      <c r="RJD25" s="189"/>
      <c r="RJE25" s="189"/>
      <c r="RJF25" s="189"/>
      <c r="RJG25" s="189"/>
      <c r="RJH25" s="189"/>
      <c r="RJI25" s="189"/>
      <c r="RJJ25" s="189"/>
      <c r="RJK25" s="189"/>
      <c r="RJL25" s="189"/>
      <c r="RJM25" s="189"/>
      <c r="RJN25" s="189"/>
      <c r="RJO25" s="189"/>
      <c r="RJP25" s="189"/>
      <c r="RJQ25" s="189"/>
      <c r="RJR25" s="189"/>
      <c r="RJS25" s="189"/>
      <c r="RJT25" s="189"/>
      <c r="RJU25" s="189"/>
      <c r="RJV25" s="189"/>
      <c r="RJW25" s="189"/>
      <c r="RJX25" s="189"/>
      <c r="RJY25" s="189"/>
      <c r="RJZ25" s="189"/>
      <c r="RKA25" s="189"/>
      <c r="RKB25" s="189"/>
      <c r="RKC25" s="189"/>
      <c r="RKD25" s="189"/>
      <c r="RKE25" s="189"/>
      <c r="RKF25" s="189"/>
      <c r="RKG25" s="189"/>
      <c r="RKH25" s="189"/>
      <c r="RKI25" s="189"/>
      <c r="RKJ25" s="189"/>
      <c r="RKK25" s="189"/>
      <c r="RKL25" s="189"/>
      <c r="RKM25" s="189"/>
      <c r="RKN25" s="189"/>
      <c r="RKO25" s="189"/>
      <c r="RKP25" s="189"/>
      <c r="RKQ25" s="189"/>
      <c r="RKR25" s="189"/>
      <c r="RKS25" s="189"/>
      <c r="RKT25" s="189"/>
      <c r="RKU25" s="189"/>
      <c r="RKV25" s="189"/>
      <c r="RKW25" s="189"/>
      <c r="RKX25" s="189"/>
      <c r="RKY25" s="189"/>
      <c r="RKZ25" s="189"/>
      <c r="RLA25" s="189"/>
      <c r="RLB25" s="189"/>
      <c r="RLC25" s="189"/>
      <c r="RLD25" s="189"/>
      <c r="RLE25" s="189"/>
      <c r="RLF25" s="189"/>
      <c r="RLG25" s="189"/>
      <c r="RLH25" s="189"/>
      <c r="RLI25" s="189"/>
      <c r="RLJ25" s="189"/>
      <c r="RLK25" s="189"/>
      <c r="RLL25" s="189"/>
      <c r="RLM25" s="189"/>
      <c r="RLN25" s="189"/>
      <c r="RLO25" s="189"/>
      <c r="RLP25" s="189"/>
      <c r="RLQ25" s="189"/>
      <c r="RLR25" s="189"/>
      <c r="RLS25" s="189"/>
      <c r="RLT25" s="189"/>
      <c r="RLU25" s="189"/>
      <c r="RLV25" s="189"/>
      <c r="RLW25" s="189"/>
      <c r="RLX25" s="189"/>
      <c r="RLY25" s="189"/>
      <c r="RLZ25" s="189"/>
      <c r="RMA25" s="189"/>
      <c r="RMB25" s="189"/>
      <c r="RMC25" s="189"/>
      <c r="RMD25" s="189"/>
      <c r="RME25" s="189"/>
      <c r="RMF25" s="189"/>
      <c r="RMG25" s="189"/>
      <c r="RMH25" s="189"/>
      <c r="RMI25" s="189"/>
      <c r="RMJ25" s="189"/>
      <c r="RMK25" s="189"/>
      <c r="RML25" s="189"/>
      <c r="RMM25" s="189"/>
      <c r="RMN25" s="189"/>
      <c r="RMO25" s="189"/>
      <c r="RMP25" s="189"/>
      <c r="RMQ25" s="189"/>
      <c r="RMR25" s="189"/>
      <c r="RMS25" s="189"/>
      <c r="RMT25" s="189"/>
      <c r="RMU25" s="189"/>
      <c r="RMV25" s="189"/>
      <c r="RMW25" s="189"/>
      <c r="RMX25" s="189"/>
      <c r="RMY25" s="189"/>
      <c r="RMZ25" s="189"/>
      <c r="RNA25" s="189"/>
      <c r="RNB25" s="189"/>
      <c r="RNC25" s="189"/>
      <c r="RND25" s="189"/>
      <c r="RNE25" s="189"/>
      <c r="RNF25" s="189"/>
      <c r="RNG25" s="189"/>
      <c r="RNH25" s="189"/>
      <c r="RNI25" s="189"/>
      <c r="RNJ25" s="189"/>
      <c r="RNK25" s="189"/>
      <c r="RNL25" s="189"/>
      <c r="RNM25" s="189"/>
      <c r="RNN25" s="189"/>
      <c r="RNO25" s="189"/>
      <c r="RNP25" s="189"/>
      <c r="RNQ25" s="189"/>
      <c r="RNR25" s="189"/>
      <c r="RNS25" s="189"/>
      <c r="RNT25" s="189"/>
      <c r="RNU25" s="189"/>
      <c r="RNV25" s="189"/>
      <c r="RNW25" s="189"/>
      <c r="RNX25" s="189"/>
      <c r="RNY25" s="189"/>
      <c r="RNZ25" s="189"/>
      <c r="ROA25" s="189"/>
      <c r="ROB25" s="189"/>
      <c r="ROC25" s="189"/>
      <c r="ROD25" s="189"/>
      <c r="ROE25" s="189"/>
      <c r="ROF25" s="189"/>
      <c r="ROG25" s="189"/>
      <c r="ROH25" s="189"/>
      <c r="ROI25" s="189"/>
      <c r="ROJ25" s="189"/>
      <c r="ROK25" s="189"/>
      <c r="ROL25" s="189"/>
      <c r="ROM25" s="189"/>
      <c r="RON25" s="189"/>
      <c r="ROO25" s="189"/>
      <c r="ROP25" s="189"/>
      <c r="ROQ25" s="189"/>
      <c r="ROR25" s="189"/>
      <c r="ROS25" s="189"/>
      <c r="ROT25" s="189"/>
      <c r="ROU25" s="189"/>
      <c r="ROV25" s="189"/>
      <c r="ROW25" s="189"/>
      <c r="ROX25" s="189"/>
      <c r="ROY25" s="189"/>
      <c r="ROZ25" s="189"/>
      <c r="RPA25" s="189"/>
      <c r="RPB25" s="189"/>
      <c r="RPC25" s="189"/>
      <c r="RPD25" s="189"/>
      <c r="RPE25" s="189"/>
      <c r="RPF25" s="189"/>
      <c r="RPG25" s="189"/>
      <c r="RPH25" s="189"/>
      <c r="RPI25" s="189"/>
      <c r="RPJ25" s="189"/>
      <c r="RPK25" s="189"/>
      <c r="RPL25" s="189"/>
      <c r="RPM25" s="189"/>
      <c r="RPN25" s="189"/>
      <c r="RPO25" s="189"/>
      <c r="RPP25" s="189"/>
      <c r="RPQ25" s="189"/>
      <c r="RPR25" s="189"/>
      <c r="RPS25" s="189"/>
      <c r="RPT25" s="189"/>
      <c r="RPU25" s="189"/>
      <c r="RPV25" s="189"/>
      <c r="RPW25" s="189"/>
      <c r="RPX25" s="189"/>
      <c r="RPY25" s="189"/>
      <c r="RPZ25" s="189"/>
      <c r="RQA25" s="189"/>
      <c r="RQB25" s="189"/>
      <c r="RQC25" s="189"/>
      <c r="RQD25" s="189"/>
      <c r="RQE25" s="189"/>
      <c r="RQF25" s="189"/>
      <c r="RQG25" s="189"/>
      <c r="RQH25" s="189"/>
      <c r="RQI25" s="189"/>
      <c r="RQJ25" s="189"/>
      <c r="RQK25" s="189"/>
      <c r="RQL25" s="189"/>
      <c r="RQM25" s="189"/>
      <c r="RQN25" s="189"/>
      <c r="RQO25" s="189"/>
      <c r="RQP25" s="189"/>
      <c r="RQQ25" s="189"/>
      <c r="RQR25" s="189"/>
      <c r="RQS25" s="189"/>
      <c r="RQT25" s="189"/>
      <c r="RQU25" s="189"/>
      <c r="RQV25" s="189"/>
      <c r="RQW25" s="189"/>
      <c r="RQX25" s="189"/>
      <c r="RQY25" s="189"/>
      <c r="RQZ25" s="189"/>
      <c r="RRA25" s="189"/>
      <c r="RRB25" s="189"/>
      <c r="RRC25" s="189"/>
      <c r="RRD25" s="189"/>
      <c r="RRE25" s="189"/>
      <c r="RRF25" s="189"/>
      <c r="RRG25" s="189"/>
      <c r="RRH25" s="189"/>
      <c r="RRI25" s="189"/>
      <c r="RRJ25" s="189"/>
      <c r="RRK25" s="189"/>
      <c r="RRL25" s="189"/>
      <c r="RRM25" s="189"/>
      <c r="RRN25" s="189"/>
      <c r="RRO25" s="189"/>
      <c r="RRP25" s="189"/>
      <c r="RRQ25" s="189"/>
      <c r="RRR25" s="189"/>
      <c r="RRS25" s="189"/>
      <c r="RRT25" s="189"/>
      <c r="RRU25" s="189"/>
      <c r="RRV25" s="189"/>
      <c r="RRW25" s="189"/>
      <c r="RRX25" s="189"/>
      <c r="RRY25" s="189"/>
      <c r="RRZ25" s="189"/>
      <c r="RSA25" s="189"/>
      <c r="RSB25" s="189"/>
      <c r="RSC25" s="189"/>
      <c r="RSD25" s="189"/>
      <c r="RSE25" s="189"/>
      <c r="RSF25" s="189"/>
      <c r="RSG25" s="189"/>
      <c r="RSH25" s="189"/>
      <c r="RSI25" s="189"/>
      <c r="RSJ25" s="189"/>
      <c r="RSK25" s="189"/>
      <c r="RSL25" s="189"/>
      <c r="RSM25" s="189"/>
      <c r="RSN25" s="189"/>
      <c r="RSO25" s="189"/>
      <c r="RSP25" s="189"/>
      <c r="RSQ25" s="189"/>
      <c r="RSR25" s="189"/>
      <c r="RSS25" s="189"/>
      <c r="RST25" s="189"/>
      <c r="RSU25" s="189"/>
      <c r="RSV25" s="189"/>
      <c r="RSW25" s="189"/>
      <c r="RSX25" s="189"/>
      <c r="RSY25" s="189"/>
      <c r="RSZ25" s="189"/>
      <c r="RTA25" s="189"/>
      <c r="RTB25" s="189"/>
      <c r="RTC25" s="189"/>
      <c r="RTD25" s="189"/>
      <c r="RTE25" s="189"/>
      <c r="RTF25" s="189"/>
      <c r="RTG25" s="189"/>
      <c r="RTH25" s="189"/>
      <c r="RTI25" s="189"/>
      <c r="RTJ25" s="189"/>
      <c r="RTK25" s="189"/>
      <c r="RTL25" s="189"/>
      <c r="RTM25" s="189"/>
      <c r="RTN25" s="189"/>
      <c r="RTO25" s="189"/>
      <c r="RTP25" s="189"/>
      <c r="RTQ25" s="189"/>
      <c r="RTR25" s="189"/>
      <c r="RTS25" s="189"/>
      <c r="RTT25" s="189"/>
      <c r="RTU25" s="189"/>
      <c r="RTV25" s="189"/>
      <c r="RTW25" s="189"/>
      <c r="RTX25" s="189"/>
      <c r="RTY25" s="189"/>
      <c r="RTZ25" s="189"/>
      <c r="RUA25" s="189"/>
      <c r="RUB25" s="189"/>
      <c r="RUC25" s="189"/>
      <c r="RUD25" s="189"/>
      <c r="RUE25" s="189"/>
      <c r="RUF25" s="189"/>
      <c r="RUG25" s="189"/>
      <c r="RUH25" s="189"/>
      <c r="RUI25" s="189"/>
      <c r="RUJ25" s="189"/>
      <c r="RUK25" s="189"/>
      <c r="RUL25" s="189"/>
      <c r="RUM25" s="189"/>
      <c r="RUN25" s="189"/>
      <c r="RUO25" s="189"/>
      <c r="RUP25" s="189"/>
      <c r="RUQ25" s="189"/>
      <c r="RUR25" s="189"/>
      <c r="RUS25" s="189"/>
      <c r="RUT25" s="189"/>
      <c r="RUU25" s="189"/>
      <c r="RUV25" s="189"/>
      <c r="RUW25" s="189"/>
      <c r="RUX25" s="189"/>
      <c r="RUY25" s="189"/>
      <c r="RUZ25" s="189"/>
      <c r="RVA25" s="189"/>
      <c r="RVB25" s="189"/>
      <c r="RVC25" s="189"/>
      <c r="RVD25" s="189"/>
      <c r="RVE25" s="189"/>
      <c r="RVF25" s="189"/>
      <c r="RVG25" s="189"/>
      <c r="RVH25" s="189"/>
      <c r="RVI25" s="189"/>
      <c r="RVJ25" s="189"/>
      <c r="RVK25" s="189"/>
      <c r="RVL25" s="189"/>
      <c r="RVM25" s="189"/>
      <c r="RVN25" s="189"/>
      <c r="RVO25" s="189"/>
      <c r="RVP25" s="189"/>
      <c r="RVQ25" s="189"/>
      <c r="RVR25" s="189"/>
      <c r="RVS25" s="189"/>
      <c r="RVT25" s="189"/>
      <c r="RVU25" s="189"/>
      <c r="RVV25" s="189"/>
      <c r="RVW25" s="189"/>
      <c r="RVX25" s="189"/>
      <c r="RVY25" s="189"/>
      <c r="RVZ25" s="189"/>
      <c r="RWA25" s="189"/>
      <c r="RWB25" s="189"/>
      <c r="RWC25" s="189"/>
      <c r="RWD25" s="189"/>
      <c r="RWE25" s="189"/>
      <c r="RWF25" s="189"/>
      <c r="RWG25" s="189"/>
      <c r="RWH25" s="189"/>
      <c r="RWI25" s="189"/>
      <c r="RWJ25" s="189"/>
      <c r="RWK25" s="189"/>
      <c r="RWL25" s="189"/>
      <c r="RWM25" s="189"/>
      <c r="RWN25" s="189"/>
      <c r="RWO25" s="189"/>
      <c r="RWP25" s="189"/>
      <c r="RWQ25" s="189"/>
      <c r="RWR25" s="189"/>
      <c r="RWS25" s="189"/>
      <c r="RWT25" s="189"/>
      <c r="RWU25" s="189"/>
      <c r="RWV25" s="189"/>
      <c r="RWW25" s="189"/>
      <c r="RWX25" s="189"/>
      <c r="RWY25" s="189"/>
      <c r="RWZ25" s="189"/>
      <c r="RXA25" s="189"/>
      <c r="RXB25" s="189"/>
      <c r="RXC25" s="189"/>
      <c r="RXD25" s="189"/>
      <c r="RXE25" s="189"/>
      <c r="RXF25" s="189"/>
      <c r="RXG25" s="189"/>
      <c r="RXH25" s="189"/>
      <c r="RXI25" s="189"/>
      <c r="RXJ25" s="189"/>
      <c r="RXK25" s="189"/>
      <c r="RXL25" s="189"/>
      <c r="RXM25" s="189"/>
      <c r="RXN25" s="189"/>
      <c r="RXO25" s="189"/>
      <c r="RXP25" s="189"/>
      <c r="RXQ25" s="189"/>
      <c r="RXR25" s="189"/>
      <c r="RXS25" s="189"/>
      <c r="RXT25" s="189"/>
      <c r="RXU25" s="189"/>
      <c r="RXV25" s="189"/>
      <c r="RXW25" s="189"/>
      <c r="RXX25" s="189"/>
      <c r="RXY25" s="189"/>
      <c r="RXZ25" s="189"/>
      <c r="RYA25" s="189"/>
      <c r="RYB25" s="189"/>
      <c r="RYC25" s="189"/>
      <c r="RYD25" s="189"/>
      <c r="RYE25" s="189"/>
      <c r="RYF25" s="189"/>
      <c r="RYG25" s="189"/>
      <c r="RYH25" s="189"/>
      <c r="RYI25" s="189"/>
      <c r="RYJ25" s="189"/>
      <c r="RYK25" s="189"/>
      <c r="RYL25" s="189"/>
      <c r="RYM25" s="189"/>
      <c r="RYN25" s="189"/>
      <c r="RYO25" s="189"/>
      <c r="RYP25" s="189"/>
      <c r="RYQ25" s="189"/>
      <c r="RYR25" s="189"/>
      <c r="RYS25" s="189"/>
      <c r="RYT25" s="189"/>
      <c r="RYU25" s="189"/>
      <c r="RYV25" s="189"/>
      <c r="RYW25" s="189"/>
      <c r="RYX25" s="189"/>
      <c r="RYY25" s="189"/>
      <c r="RYZ25" s="189"/>
      <c r="RZA25" s="189"/>
      <c r="RZB25" s="189"/>
      <c r="RZC25" s="189"/>
      <c r="RZD25" s="189"/>
      <c r="RZE25" s="189"/>
      <c r="RZF25" s="189"/>
      <c r="RZG25" s="189"/>
      <c r="RZH25" s="189"/>
      <c r="RZI25" s="189"/>
      <c r="RZJ25" s="189"/>
      <c r="RZK25" s="189"/>
      <c r="RZL25" s="189"/>
      <c r="RZM25" s="189"/>
      <c r="RZN25" s="189"/>
      <c r="RZO25" s="189"/>
      <c r="RZP25" s="189"/>
      <c r="RZQ25" s="189"/>
      <c r="RZR25" s="189"/>
      <c r="RZS25" s="189"/>
      <c r="RZT25" s="189"/>
      <c r="RZU25" s="189"/>
      <c r="RZV25" s="189"/>
      <c r="RZW25" s="189"/>
      <c r="RZX25" s="189"/>
      <c r="RZY25" s="189"/>
      <c r="RZZ25" s="189"/>
      <c r="SAA25" s="189"/>
      <c r="SAB25" s="189"/>
      <c r="SAC25" s="189"/>
      <c r="SAD25" s="189"/>
      <c r="SAE25" s="189"/>
      <c r="SAF25" s="189"/>
      <c r="SAG25" s="189"/>
      <c r="SAH25" s="189"/>
      <c r="SAI25" s="189"/>
      <c r="SAJ25" s="189"/>
      <c r="SAK25" s="189"/>
      <c r="SAL25" s="189"/>
      <c r="SAM25" s="189"/>
      <c r="SAN25" s="189"/>
      <c r="SAO25" s="189"/>
      <c r="SAP25" s="189"/>
      <c r="SAQ25" s="189"/>
      <c r="SAR25" s="189"/>
      <c r="SAS25" s="189"/>
      <c r="SAT25" s="189"/>
      <c r="SAU25" s="189"/>
      <c r="SAV25" s="189"/>
      <c r="SAW25" s="189"/>
      <c r="SAX25" s="189"/>
      <c r="SAY25" s="189"/>
      <c r="SAZ25" s="189"/>
      <c r="SBA25" s="189"/>
      <c r="SBB25" s="189"/>
      <c r="SBC25" s="189"/>
      <c r="SBD25" s="189"/>
      <c r="SBE25" s="189"/>
      <c r="SBF25" s="189"/>
      <c r="SBG25" s="189"/>
      <c r="SBH25" s="189"/>
      <c r="SBI25" s="189"/>
      <c r="SBJ25" s="189"/>
      <c r="SBK25" s="189"/>
      <c r="SBL25" s="189"/>
      <c r="SBM25" s="189"/>
      <c r="SBN25" s="189"/>
      <c r="SBO25" s="189"/>
      <c r="SBP25" s="189"/>
      <c r="SBQ25" s="189"/>
      <c r="SBR25" s="189"/>
      <c r="SBS25" s="189"/>
      <c r="SBT25" s="189"/>
      <c r="SBU25" s="189"/>
      <c r="SBV25" s="189"/>
      <c r="SBW25" s="189"/>
      <c r="SBX25" s="189"/>
      <c r="SBY25" s="189"/>
      <c r="SBZ25" s="189"/>
      <c r="SCA25" s="189"/>
      <c r="SCB25" s="189"/>
      <c r="SCC25" s="189"/>
      <c r="SCD25" s="189"/>
      <c r="SCE25" s="189"/>
      <c r="SCF25" s="189"/>
      <c r="SCG25" s="189"/>
      <c r="SCH25" s="189"/>
      <c r="SCI25" s="189"/>
      <c r="SCJ25" s="189"/>
      <c r="SCK25" s="189"/>
      <c r="SCL25" s="189"/>
      <c r="SCM25" s="189"/>
      <c r="SCN25" s="189"/>
      <c r="SCO25" s="189"/>
      <c r="SCP25" s="189"/>
      <c r="SCQ25" s="189"/>
      <c r="SCR25" s="189"/>
      <c r="SCS25" s="189"/>
      <c r="SCT25" s="189"/>
      <c r="SCU25" s="189"/>
      <c r="SCV25" s="189"/>
      <c r="SCW25" s="189"/>
      <c r="SCX25" s="189"/>
      <c r="SCY25" s="189"/>
      <c r="SCZ25" s="189"/>
      <c r="SDA25" s="189"/>
      <c r="SDB25" s="189"/>
      <c r="SDC25" s="189"/>
      <c r="SDD25" s="189"/>
      <c r="SDE25" s="189"/>
      <c r="SDF25" s="189"/>
      <c r="SDG25" s="189"/>
      <c r="SDH25" s="189"/>
      <c r="SDI25" s="189"/>
      <c r="SDJ25" s="189"/>
      <c r="SDK25" s="189"/>
      <c r="SDL25" s="189"/>
      <c r="SDM25" s="189"/>
      <c r="SDN25" s="189"/>
      <c r="SDO25" s="189"/>
      <c r="SDP25" s="189"/>
      <c r="SDQ25" s="189"/>
      <c r="SDR25" s="189"/>
      <c r="SDS25" s="189"/>
      <c r="SDT25" s="189"/>
      <c r="SDU25" s="189"/>
      <c r="SDV25" s="189"/>
      <c r="SDW25" s="189"/>
      <c r="SDX25" s="189"/>
      <c r="SDY25" s="189"/>
      <c r="SDZ25" s="189"/>
      <c r="SEA25" s="189"/>
      <c r="SEB25" s="189"/>
      <c r="SEC25" s="189"/>
      <c r="SED25" s="189"/>
      <c r="SEE25" s="189"/>
      <c r="SEF25" s="189"/>
      <c r="SEG25" s="189"/>
      <c r="SEH25" s="189"/>
      <c r="SEI25" s="189"/>
      <c r="SEJ25" s="189"/>
      <c r="SEK25" s="189"/>
      <c r="SEL25" s="189"/>
      <c r="SEM25" s="189"/>
      <c r="SEN25" s="189"/>
      <c r="SEO25" s="189"/>
      <c r="SEP25" s="189"/>
      <c r="SEQ25" s="189"/>
      <c r="SER25" s="189"/>
      <c r="SES25" s="189"/>
      <c r="SET25" s="189"/>
      <c r="SEU25" s="189"/>
      <c r="SEV25" s="189"/>
      <c r="SEW25" s="189"/>
      <c r="SEX25" s="189"/>
      <c r="SEY25" s="189"/>
      <c r="SEZ25" s="189"/>
      <c r="SFA25" s="189"/>
      <c r="SFB25" s="189"/>
      <c r="SFC25" s="189"/>
      <c r="SFD25" s="189"/>
      <c r="SFE25" s="189"/>
      <c r="SFF25" s="189"/>
      <c r="SFG25" s="189"/>
      <c r="SFH25" s="189"/>
      <c r="SFI25" s="189"/>
      <c r="SFJ25" s="189"/>
      <c r="SFK25" s="189"/>
      <c r="SFL25" s="189"/>
      <c r="SFM25" s="189"/>
      <c r="SFN25" s="189"/>
      <c r="SFO25" s="189"/>
      <c r="SFP25" s="189"/>
      <c r="SFQ25" s="189"/>
      <c r="SFR25" s="189"/>
      <c r="SFS25" s="189"/>
      <c r="SFT25" s="189"/>
      <c r="SFU25" s="189"/>
      <c r="SFV25" s="189"/>
      <c r="SFW25" s="189"/>
      <c r="SFX25" s="189"/>
      <c r="SFY25" s="189"/>
      <c r="SFZ25" s="189"/>
      <c r="SGA25" s="189"/>
      <c r="SGB25" s="189"/>
      <c r="SGC25" s="189"/>
      <c r="SGD25" s="189"/>
      <c r="SGE25" s="189"/>
      <c r="SGF25" s="189"/>
      <c r="SGG25" s="189"/>
      <c r="SGH25" s="189"/>
      <c r="SGI25" s="189"/>
      <c r="SGJ25" s="189"/>
      <c r="SGK25" s="189"/>
      <c r="SGL25" s="189"/>
      <c r="SGM25" s="189"/>
      <c r="SGN25" s="189"/>
      <c r="SGO25" s="189"/>
      <c r="SGP25" s="189"/>
      <c r="SGQ25" s="189"/>
      <c r="SGR25" s="189"/>
      <c r="SGS25" s="189"/>
      <c r="SGT25" s="189"/>
      <c r="SGU25" s="189"/>
      <c r="SGV25" s="189"/>
      <c r="SGW25" s="189"/>
      <c r="SGX25" s="189"/>
      <c r="SGY25" s="189"/>
      <c r="SGZ25" s="189"/>
      <c r="SHA25" s="189"/>
      <c r="SHB25" s="189"/>
      <c r="SHC25" s="189"/>
      <c r="SHD25" s="189"/>
      <c r="SHE25" s="189"/>
      <c r="SHF25" s="189"/>
      <c r="SHG25" s="189"/>
      <c r="SHH25" s="189"/>
      <c r="SHI25" s="189"/>
      <c r="SHJ25" s="189"/>
      <c r="SHK25" s="189"/>
      <c r="SHL25" s="189"/>
      <c r="SHM25" s="189"/>
      <c r="SHN25" s="189"/>
      <c r="SHO25" s="189"/>
      <c r="SHP25" s="189"/>
      <c r="SHQ25" s="189"/>
      <c r="SHR25" s="189"/>
      <c r="SHS25" s="189"/>
      <c r="SHT25" s="189"/>
      <c r="SHU25" s="189"/>
      <c r="SHV25" s="189"/>
      <c r="SHW25" s="189"/>
      <c r="SHX25" s="189"/>
      <c r="SHY25" s="189"/>
      <c r="SHZ25" s="189"/>
      <c r="SIA25" s="189"/>
      <c r="SIB25" s="189"/>
      <c r="SIC25" s="189"/>
      <c r="SID25" s="189"/>
      <c r="SIE25" s="189"/>
      <c r="SIF25" s="189"/>
      <c r="SIG25" s="189"/>
      <c r="SIH25" s="189"/>
      <c r="SII25" s="189"/>
      <c r="SIJ25" s="189"/>
      <c r="SIK25" s="189"/>
      <c r="SIL25" s="189"/>
      <c r="SIM25" s="189"/>
      <c r="SIN25" s="189"/>
      <c r="SIO25" s="189"/>
      <c r="SIP25" s="189"/>
      <c r="SIQ25" s="189"/>
      <c r="SIR25" s="189"/>
      <c r="SIS25" s="189"/>
      <c r="SIT25" s="189"/>
      <c r="SIU25" s="189"/>
      <c r="SIV25" s="189"/>
      <c r="SIW25" s="189"/>
      <c r="SIX25" s="189"/>
      <c r="SIY25" s="189"/>
      <c r="SIZ25" s="189"/>
      <c r="SJA25" s="189"/>
      <c r="SJB25" s="189"/>
      <c r="SJC25" s="189"/>
      <c r="SJD25" s="189"/>
      <c r="SJE25" s="189"/>
      <c r="SJF25" s="189"/>
      <c r="SJG25" s="189"/>
      <c r="SJH25" s="189"/>
      <c r="SJI25" s="189"/>
      <c r="SJJ25" s="189"/>
      <c r="SJK25" s="189"/>
      <c r="SJL25" s="189"/>
      <c r="SJM25" s="189"/>
      <c r="SJN25" s="189"/>
      <c r="SJO25" s="189"/>
      <c r="SJP25" s="189"/>
      <c r="SJQ25" s="189"/>
      <c r="SJR25" s="189"/>
      <c r="SJS25" s="189"/>
      <c r="SJT25" s="189"/>
      <c r="SJU25" s="189"/>
      <c r="SJV25" s="189"/>
      <c r="SJW25" s="189"/>
      <c r="SJX25" s="189"/>
      <c r="SJY25" s="189"/>
      <c r="SJZ25" s="189"/>
      <c r="SKA25" s="189"/>
      <c r="SKB25" s="189"/>
      <c r="SKC25" s="189"/>
      <c r="SKD25" s="189"/>
      <c r="SKE25" s="189"/>
      <c r="SKF25" s="189"/>
      <c r="SKG25" s="189"/>
      <c r="SKH25" s="189"/>
      <c r="SKI25" s="189"/>
      <c r="SKJ25" s="189"/>
      <c r="SKK25" s="189"/>
      <c r="SKL25" s="189"/>
      <c r="SKM25" s="189"/>
      <c r="SKN25" s="189"/>
      <c r="SKO25" s="189"/>
      <c r="SKP25" s="189"/>
      <c r="SKQ25" s="189"/>
      <c r="SKR25" s="189"/>
      <c r="SKS25" s="189"/>
      <c r="SKT25" s="189"/>
      <c r="SKU25" s="189"/>
      <c r="SKV25" s="189"/>
      <c r="SKW25" s="189"/>
      <c r="SKX25" s="189"/>
      <c r="SKY25" s="189"/>
      <c r="SKZ25" s="189"/>
      <c r="SLA25" s="189"/>
      <c r="SLB25" s="189"/>
      <c r="SLC25" s="189"/>
      <c r="SLD25" s="189"/>
      <c r="SLE25" s="189"/>
      <c r="SLF25" s="189"/>
      <c r="SLG25" s="189"/>
      <c r="SLH25" s="189"/>
      <c r="SLI25" s="189"/>
      <c r="SLJ25" s="189"/>
      <c r="SLK25" s="189"/>
      <c r="SLL25" s="189"/>
      <c r="SLM25" s="189"/>
      <c r="SLN25" s="189"/>
      <c r="SLO25" s="189"/>
      <c r="SLP25" s="189"/>
      <c r="SLQ25" s="189"/>
      <c r="SLR25" s="189"/>
      <c r="SLS25" s="189"/>
      <c r="SLT25" s="189"/>
      <c r="SLU25" s="189"/>
      <c r="SLV25" s="189"/>
      <c r="SLW25" s="189"/>
      <c r="SLX25" s="189"/>
      <c r="SLY25" s="189"/>
      <c r="SLZ25" s="189"/>
      <c r="SMA25" s="189"/>
      <c r="SMB25" s="189"/>
      <c r="SMC25" s="189"/>
      <c r="SMD25" s="189"/>
      <c r="SME25" s="189"/>
      <c r="SMF25" s="189"/>
      <c r="SMG25" s="189"/>
      <c r="SMH25" s="189"/>
      <c r="SMI25" s="189"/>
      <c r="SMJ25" s="189"/>
      <c r="SMK25" s="189"/>
      <c r="SML25" s="189"/>
      <c r="SMM25" s="189"/>
      <c r="SMN25" s="189"/>
      <c r="SMO25" s="189"/>
      <c r="SMP25" s="189"/>
      <c r="SMQ25" s="189"/>
      <c r="SMR25" s="189"/>
      <c r="SMS25" s="189"/>
      <c r="SMT25" s="189"/>
      <c r="SMU25" s="189"/>
      <c r="SMV25" s="189"/>
      <c r="SMW25" s="189"/>
      <c r="SMX25" s="189"/>
      <c r="SMY25" s="189"/>
      <c r="SMZ25" s="189"/>
      <c r="SNA25" s="189"/>
      <c r="SNB25" s="189"/>
      <c r="SNC25" s="189"/>
      <c r="SND25" s="189"/>
      <c r="SNE25" s="189"/>
      <c r="SNF25" s="189"/>
      <c r="SNG25" s="189"/>
      <c r="SNH25" s="189"/>
      <c r="SNI25" s="189"/>
      <c r="SNJ25" s="189"/>
      <c r="SNK25" s="189"/>
      <c r="SNL25" s="189"/>
      <c r="SNM25" s="189"/>
      <c r="SNN25" s="189"/>
      <c r="SNO25" s="189"/>
      <c r="SNP25" s="189"/>
      <c r="SNQ25" s="189"/>
      <c r="SNR25" s="189"/>
      <c r="SNS25" s="189"/>
      <c r="SNT25" s="189"/>
      <c r="SNU25" s="189"/>
      <c r="SNV25" s="189"/>
      <c r="SNW25" s="189"/>
      <c r="SNX25" s="189"/>
      <c r="SNY25" s="189"/>
      <c r="SNZ25" s="189"/>
      <c r="SOA25" s="189"/>
      <c r="SOB25" s="189"/>
      <c r="SOC25" s="189"/>
      <c r="SOD25" s="189"/>
      <c r="SOE25" s="189"/>
      <c r="SOF25" s="189"/>
      <c r="SOG25" s="189"/>
      <c r="SOH25" s="189"/>
      <c r="SOI25" s="189"/>
      <c r="SOJ25" s="189"/>
      <c r="SOK25" s="189"/>
      <c r="SOL25" s="189"/>
      <c r="SOM25" s="189"/>
      <c r="SON25" s="189"/>
      <c r="SOO25" s="189"/>
      <c r="SOP25" s="189"/>
      <c r="SOQ25" s="189"/>
      <c r="SOR25" s="189"/>
      <c r="SOS25" s="189"/>
      <c r="SOT25" s="189"/>
      <c r="SOU25" s="189"/>
      <c r="SOV25" s="189"/>
      <c r="SOW25" s="189"/>
      <c r="SOX25" s="189"/>
      <c r="SOY25" s="189"/>
      <c r="SOZ25" s="189"/>
      <c r="SPA25" s="189"/>
      <c r="SPB25" s="189"/>
      <c r="SPC25" s="189"/>
      <c r="SPD25" s="189"/>
      <c r="SPE25" s="189"/>
      <c r="SPF25" s="189"/>
      <c r="SPG25" s="189"/>
      <c r="SPH25" s="189"/>
      <c r="SPI25" s="189"/>
      <c r="SPJ25" s="189"/>
      <c r="SPK25" s="189"/>
      <c r="SPL25" s="189"/>
      <c r="SPM25" s="189"/>
      <c r="SPN25" s="189"/>
      <c r="SPO25" s="189"/>
      <c r="SPP25" s="189"/>
      <c r="SPQ25" s="189"/>
      <c r="SPR25" s="189"/>
      <c r="SPS25" s="189"/>
      <c r="SPT25" s="189"/>
      <c r="SPU25" s="189"/>
      <c r="SPV25" s="189"/>
      <c r="SPW25" s="189"/>
      <c r="SPX25" s="189"/>
      <c r="SPY25" s="189"/>
      <c r="SPZ25" s="189"/>
      <c r="SQA25" s="189"/>
      <c r="SQB25" s="189"/>
      <c r="SQC25" s="189"/>
      <c r="SQD25" s="189"/>
      <c r="SQE25" s="189"/>
      <c r="SQF25" s="189"/>
      <c r="SQG25" s="189"/>
      <c r="SQH25" s="189"/>
      <c r="SQI25" s="189"/>
      <c r="SQJ25" s="189"/>
      <c r="SQK25" s="189"/>
      <c r="SQL25" s="189"/>
      <c r="SQM25" s="189"/>
      <c r="SQN25" s="189"/>
      <c r="SQO25" s="189"/>
      <c r="SQP25" s="189"/>
      <c r="SQQ25" s="189"/>
      <c r="SQR25" s="189"/>
      <c r="SQS25" s="189"/>
      <c r="SQT25" s="189"/>
      <c r="SQU25" s="189"/>
      <c r="SQV25" s="189"/>
      <c r="SQW25" s="189"/>
      <c r="SQX25" s="189"/>
      <c r="SQY25" s="189"/>
      <c r="SQZ25" s="189"/>
      <c r="SRA25" s="189"/>
      <c r="SRB25" s="189"/>
      <c r="SRC25" s="189"/>
      <c r="SRD25" s="189"/>
      <c r="SRE25" s="189"/>
      <c r="SRF25" s="189"/>
      <c r="SRG25" s="189"/>
      <c r="SRH25" s="189"/>
      <c r="SRI25" s="189"/>
      <c r="SRJ25" s="189"/>
      <c r="SRK25" s="189"/>
      <c r="SRL25" s="189"/>
      <c r="SRM25" s="189"/>
      <c r="SRN25" s="189"/>
      <c r="SRO25" s="189"/>
      <c r="SRP25" s="189"/>
      <c r="SRQ25" s="189"/>
      <c r="SRR25" s="189"/>
      <c r="SRS25" s="189"/>
      <c r="SRT25" s="189"/>
      <c r="SRU25" s="189"/>
      <c r="SRV25" s="189"/>
      <c r="SRW25" s="189"/>
      <c r="SRX25" s="189"/>
      <c r="SRY25" s="189"/>
      <c r="SRZ25" s="189"/>
      <c r="SSA25" s="189"/>
      <c r="SSB25" s="189"/>
      <c r="SSC25" s="189"/>
      <c r="SSD25" s="189"/>
      <c r="SSE25" s="189"/>
      <c r="SSF25" s="189"/>
      <c r="SSG25" s="189"/>
      <c r="SSH25" s="189"/>
      <c r="SSI25" s="189"/>
      <c r="SSJ25" s="189"/>
      <c r="SSK25" s="189"/>
      <c r="SSL25" s="189"/>
      <c r="SSM25" s="189"/>
      <c r="SSN25" s="189"/>
      <c r="SSO25" s="189"/>
      <c r="SSP25" s="189"/>
      <c r="SSQ25" s="189"/>
      <c r="SSR25" s="189"/>
      <c r="SSS25" s="189"/>
      <c r="SST25" s="189"/>
      <c r="SSU25" s="189"/>
      <c r="SSV25" s="189"/>
      <c r="SSW25" s="189"/>
      <c r="SSX25" s="189"/>
      <c r="SSY25" s="189"/>
      <c r="SSZ25" s="189"/>
      <c r="STA25" s="189"/>
      <c r="STB25" s="189"/>
      <c r="STC25" s="189"/>
      <c r="STD25" s="189"/>
      <c r="STE25" s="189"/>
      <c r="STF25" s="189"/>
      <c r="STG25" s="189"/>
      <c r="STH25" s="189"/>
      <c r="STI25" s="189"/>
      <c r="STJ25" s="189"/>
      <c r="STK25" s="189"/>
      <c r="STL25" s="189"/>
      <c r="STM25" s="189"/>
      <c r="STN25" s="189"/>
      <c r="STO25" s="189"/>
      <c r="STP25" s="189"/>
      <c r="STQ25" s="189"/>
      <c r="STR25" s="189"/>
      <c r="STS25" s="189"/>
      <c r="STT25" s="189"/>
      <c r="STU25" s="189"/>
      <c r="STV25" s="189"/>
      <c r="STW25" s="189"/>
      <c r="STX25" s="189"/>
      <c r="STY25" s="189"/>
      <c r="STZ25" s="189"/>
      <c r="SUA25" s="189"/>
      <c r="SUB25" s="189"/>
      <c r="SUC25" s="189"/>
      <c r="SUD25" s="189"/>
      <c r="SUE25" s="189"/>
      <c r="SUF25" s="189"/>
      <c r="SUG25" s="189"/>
      <c r="SUH25" s="189"/>
      <c r="SUI25" s="189"/>
      <c r="SUJ25" s="189"/>
      <c r="SUK25" s="189"/>
      <c r="SUL25" s="189"/>
      <c r="SUM25" s="189"/>
      <c r="SUN25" s="189"/>
      <c r="SUO25" s="189"/>
      <c r="SUP25" s="189"/>
      <c r="SUQ25" s="189"/>
      <c r="SUR25" s="189"/>
      <c r="SUS25" s="189"/>
      <c r="SUT25" s="189"/>
      <c r="SUU25" s="189"/>
      <c r="SUV25" s="189"/>
      <c r="SUW25" s="189"/>
      <c r="SUX25" s="189"/>
      <c r="SUY25" s="189"/>
      <c r="SUZ25" s="189"/>
      <c r="SVA25" s="189"/>
      <c r="SVB25" s="189"/>
      <c r="SVC25" s="189"/>
      <c r="SVD25" s="189"/>
      <c r="SVE25" s="189"/>
      <c r="SVF25" s="189"/>
      <c r="SVG25" s="189"/>
      <c r="SVH25" s="189"/>
      <c r="SVI25" s="189"/>
      <c r="SVJ25" s="189"/>
      <c r="SVK25" s="189"/>
      <c r="SVL25" s="189"/>
      <c r="SVM25" s="189"/>
      <c r="SVN25" s="189"/>
      <c r="SVO25" s="189"/>
      <c r="SVP25" s="189"/>
      <c r="SVQ25" s="189"/>
      <c r="SVR25" s="189"/>
      <c r="SVS25" s="189"/>
      <c r="SVT25" s="189"/>
      <c r="SVU25" s="189"/>
      <c r="SVV25" s="189"/>
      <c r="SVW25" s="189"/>
      <c r="SVX25" s="189"/>
      <c r="SVY25" s="189"/>
      <c r="SVZ25" s="189"/>
      <c r="SWA25" s="189"/>
      <c r="SWB25" s="189"/>
      <c r="SWC25" s="189"/>
      <c r="SWD25" s="189"/>
      <c r="SWE25" s="189"/>
      <c r="SWF25" s="189"/>
      <c r="SWG25" s="189"/>
      <c r="SWH25" s="189"/>
      <c r="SWI25" s="189"/>
      <c r="SWJ25" s="189"/>
      <c r="SWK25" s="189"/>
      <c r="SWL25" s="189"/>
      <c r="SWM25" s="189"/>
      <c r="SWN25" s="189"/>
      <c r="SWO25" s="189"/>
      <c r="SWP25" s="189"/>
      <c r="SWQ25" s="189"/>
      <c r="SWR25" s="189"/>
      <c r="SWS25" s="189"/>
      <c r="SWT25" s="189"/>
      <c r="SWU25" s="189"/>
      <c r="SWV25" s="189"/>
      <c r="SWW25" s="189"/>
      <c r="SWX25" s="189"/>
      <c r="SWY25" s="189"/>
      <c r="SWZ25" s="189"/>
      <c r="SXA25" s="189"/>
      <c r="SXB25" s="189"/>
      <c r="SXC25" s="189"/>
      <c r="SXD25" s="189"/>
      <c r="SXE25" s="189"/>
      <c r="SXF25" s="189"/>
      <c r="SXG25" s="189"/>
      <c r="SXH25" s="189"/>
      <c r="SXI25" s="189"/>
      <c r="SXJ25" s="189"/>
      <c r="SXK25" s="189"/>
      <c r="SXL25" s="189"/>
      <c r="SXM25" s="189"/>
      <c r="SXN25" s="189"/>
      <c r="SXO25" s="189"/>
      <c r="SXP25" s="189"/>
      <c r="SXQ25" s="189"/>
      <c r="SXR25" s="189"/>
      <c r="SXS25" s="189"/>
      <c r="SXT25" s="189"/>
      <c r="SXU25" s="189"/>
      <c r="SXV25" s="189"/>
      <c r="SXW25" s="189"/>
      <c r="SXX25" s="189"/>
      <c r="SXY25" s="189"/>
      <c r="SXZ25" s="189"/>
      <c r="SYA25" s="189"/>
      <c r="SYB25" s="189"/>
      <c r="SYC25" s="189"/>
      <c r="SYD25" s="189"/>
      <c r="SYE25" s="189"/>
      <c r="SYF25" s="189"/>
      <c r="SYG25" s="189"/>
      <c r="SYH25" s="189"/>
      <c r="SYI25" s="189"/>
      <c r="SYJ25" s="189"/>
      <c r="SYK25" s="189"/>
      <c r="SYL25" s="189"/>
      <c r="SYM25" s="189"/>
      <c r="SYN25" s="189"/>
      <c r="SYO25" s="189"/>
      <c r="SYP25" s="189"/>
      <c r="SYQ25" s="189"/>
      <c r="SYR25" s="189"/>
      <c r="SYS25" s="189"/>
      <c r="SYT25" s="189"/>
      <c r="SYU25" s="189"/>
      <c r="SYV25" s="189"/>
      <c r="SYW25" s="189"/>
      <c r="SYX25" s="189"/>
      <c r="SYY25" s="189"/>
      <c r="SYZ25" s="189"/>
      <c r="SZA25" s="189"/>
      <c r="SZB25" s="189"/>
      <c r="SZC25" s="189"/>
      <c r="SZD25" s="189"/>
      <c r="SZE25" s="189"/>
      <c r="SZF25" s="189"/>
      <c r="SZG25" s="189"/>
      <c r="SZH25" s="189"/>
      <c r="SZI25" s="189"/>
      <c r="SZJ25" s="189"/>
      <c r="SZK25" s="189"/>
      <c r="SZL25" s="189"/>
      <c r="SZM25" s="189"/>
      <c r="SZN25" s="189"/>
      <c r="SZO25" s="189"/>
      <c r="SZP25" s="189"/>
      <c r="SZQ25" s="189"/>
      <c r="SZR25" s="189"/>
      <c r="SZS25" s="189"/>
      <c r="SZT25" s="189"/>
      <c r="SZU25" s="189"/>
      <c r="SZV25" s="189"/>
      <c r="SZW25" s="189"/>
      <c r="SZX25" s="189"/>
      <c r="SZY25" s="189"/>
      <c r="SZZ25" s="189"/>
      <c r="TAA25" s="189"/>
      <c r="TAB25" s="189"/>
      <c r="TAC25" s="189"/>
      <c r="TAD25" s="189"/>
      <c r="TAE25" s="189"/>
      <c r="TAF25" s="189"/>
      <c r="TAG25" s="189"/>
      <c r="TAH25" s="189"/>
      <c r="TAI25" s="189"/>
      <c r="TAJ25" s="189"/>
      <c r="TAK25" s="189"/>
      <c r="TAL25" s="189"/>
      <c r="TAM25" s="189"/>
      <c r="TAN25" s="189"/>
      <c r="TAO25" s="189"/>
      <c r="TAP25" s="189"/>
      <c r="TAQ25" s="189"/>
      <c r="TAR25" s="189"/>
      <c r="TAS25" s="189"/>
      <c r="TAT25" s="189"/>
      <c r="TAU25" s="189"/>
      <c r="TAV25" s="189"/>
      <c r="TAW25" s="189"/>
      <c r="TAX25" s="189"/>
      <c r="TAY25" s="189"/>
      <c r="TAZ25" s="189"/>
      <c r="TBA25" s="189"/>
      <c r="TBB25" s="189"/>
      <c r="TBC25" s="189"/>
      <c r="TBD25" s="189"/>
      <c r="TBE25" s="189"/>
      <c r="TBF25" s="189"/>
      <c r="TBG25" s="189"/>
      <c r="TBH25" s="189"/>
      <c r="TBI25" s="189"/>
      <c r="TBJ25" s="189"/>
      <c r="TBK25" s="189"/>
      <c r="TBL25" s="189"/>
      <c r="TBM25" s="189"/>
      <c r="TBN25" s="189"/>
      <c r="TBO25" s="189"/>
      <c r="TBP25" s="189"/>
      <c r="TBQ25" s="189"/>
      <c r="TBR25" s="189"/>
      <c r="TBS25" s="189"/>
      <c r="TBT25" s="189"/>
      <c r="TBU25" s="189"/>
      <c r="TBV25" s="189"/>
      <c r="TBW25" s="189"/>
      <c r="TBX25" s="189"/>
      <c r="TBY25" s="189"/>
      <c r="TBZ25" s="189"/>
      <c r="TCA25" s="189"/>
      <c r="TCB25" s="189"/>
      <c r="TCC25" s="189"/>
      <c r="TCD25" s="189"/>
      <c r="TCE25" s="189"/>
      <c r="TCF25" s="189"/>
      <c r="TCG25" s="189"/>
      <c r="TCH25" s="189"/>
      <c r="TCI25" s="189"/>
      <c r="TCJ25" s="189"/>
      <c r="TCK25" s="189"/>
      <c r="TCL25" s="189"/>
      <c r="TCM25" s="189"/>
      <c r="TCN25" s="189"/>
      <c r="TCO25" s="189"/>
      <c r="TCP25" s="189"/>
      <c r="TCQ25" s="189"/>
      <c r="TCR25" s="189"/>
      <c r="TCS25" s="189"/>
      <c r="TCT25" s="189"/>
      <c r="TCU25" s="189"/>
      <c r="TCV25" s="189"/>
      <c r="TCW25" s="189"/>
      <c r="TCX25" s="189"/>
      <c r="TCY25" s="189"/>
      <c r="TCZ25" s="189"/>
      <c r="TDA25" s="189"/>
      <c r="TDB25" s="189"/>
      <c r="TDC25" s="189"/>
      <c r="TDD25" s="189"/>
      <c r="TDE25" s="189"/>
      <c r="TDF25" s="189"/>
      <c r="TDG25" s="189"/>
      <c r="TDH25" s="189"/>
      <c r="TDI25" s="189"/>
      <c r="TDJ25" s="189"/>
      <c r="TDK25" s="189"/>
      <c r="TDL25" s="189"/>
      <c r="TDM25" s="189"/>
      <c r="TDN25" s="189"/>
      <c r="TDO25" s="189"/>
      <c r="TDP25" s="189"/>
      <c r="TDQ25" s="189"/>
      <c r="TDR25" s="189"/>
      <c r="TDS25" s="189"/>
      <c r="TDT25" s="189"/>
      <c r="TDU25" s="189"/>
      <c r="TDV25" s="189"/>
      <c r="TDW25" s="189"/>
      <c r="TDX25" s="189"/>
      <c r="TDY25" s="189"/>
      <c r="TDZ25" s="189"/>
      <c r="TEA25" s="189"/>
      <c r="TEB25" s="189"/>
      <c r="TEC25" s="189"/>
      <c r="TED25" s="189"/>
      <c r="TEE25" s="189"/>
      <c r="TEF25" s="189"/>
      <c r="TEG25" s="189"/>
      <c r="TEH25" s="189"/>
      <c r="TEI25" s="189"/>
      <c r="TEJ25" s="189"/>
      <c r="TEK25" s="189"/>
      <c r="TEL25" s="189"/>
      <c r="TEM25" s="189"/>
      <c r="TEN25" s="189"/>
      <c r="TEO25" s="189"/>
      <c r="TEP25" s="189"/>
      <c r="TEQ25" s="189"/>
      <c r="TER25" s="189"/>
      <c r="TES25" s="189"/>
      <c r="TET25" s="189"/>
      <c r="TEU25" s="189"/>
      <c r="TEV25" s="189"/>
      <c r="TEW25" s="189"/>
      <c r="TEX25" s="189"/>
      <c r="TEY25" s="189"/>
      <c r="TEZ25" s="189"/>
      <c r="TFA25" s="189"/>
      <c r="TFB25" s="189"/>
      <c r="TFC25" s="189"/>
      <c r="TFD25" s="189"/>
      <c r="TFE25" s="189"/>
      <c r="TFF25" s="189"/>
      <c r="TFG25" s="189"/>
      <c r="TFH25" s="189"/>
      <c r="TFI25" s="189"/>
      <c r="TFJ25" s="189"/>
      <c r="TFK25" s="189"/>
      <c r="TFL25" s="189"/>
      <c r="TFM25" s="189"/>
      <c r="TFN25" s="189"/>
      <c r="TFO25" s="189"/>
      <c r="TFP25" s="189"/>
      <c r="TFQ25" s="189"/>
      <c r="TFR25" s="189"/>
      <c r="TFS25" s="189"/>
      <c r="TFT25" s="189"/>
      <c r="TFU25" s="189"/>
      <c r="TFV25" s="189"/>
      <c r="TFW25" s="189"/>
      <c r="TFX25" s="189"/>
      <c r="TFY25" s="189"/>
      <c r="TFZ25" s="189"/>
      <c r="TGA25" s="189"/>
      <c r="TGB25" s="189"/>
      <c r="TGC25" s="189"/>
      <c r="TGD25" s="189"/>
      <c r="TGE25" s="189"/>
      <c r="TGF25" s="189"/>
      <c r="TGG25" s="189"/>
      <c r="TGH25" s="189"/>
      <c r="TGI25" s="189"/>
      <c r="TGJ25" s="189"/>
      <c r="TGK25" s="189"/>
      <c r="TGL25" s="189"/>
      <c r="TGM25" s="189"/>
      <c r="TGN25" s="189"/>
      <c r="TGO25" s="189"/>
      <c r="TGP25" s="189"/>
      <c r="TGQ25" s="189"/>
      <c r="TGR25" s="189"/>
      <c r="TGS25" s="189"/>
      <c r="TGT25" s="189"/>
      <c r="TGU25" s="189"/>
      <c r="TGV25" s="189"/>
      <c r="TGW25" s="189"/>
      <c r="TGX25" s="189"/>
      <c r="TGY25" s="189"/>
      <c r="TGZ25" s="189"/>
      <c r="THA25" s="189"/>
      <c r="THB25" s="189"/>
      <c r="THC25" s="189"/>
      <c r="THD25" s="189"/>
      <c r="THE25" s="189"/>
      <c r="THF25" s="189"/>
      <c r="THG25" s="189"/>
      <c r="THH25" s="189"/>
      <c r="THI25" s="189"/>
      <c r="THJ25" s="189"/>
      <c r="THK25" s="189"/>
      <c r="THL25" s="189"/>
      <c r="THM25" s="189"/>
      <c r="THN25" s="189"/>
      <c r="THO25" s="189"/>
      <c r="THP25" s="189"/>
      <c r="THQ25" s="189"/>
      <c r="THR25" s="189"/>
      <c r="THS25" s="189"/>
      <c r="THT25" s="189"/>
      <c r="THU25" s="189"/>
      <c r="THV25" s="189"/>
      <c r="THW25" s="189"/>
      <c r="THX25" s="189"/>
      <c r="THY25" s="189"/>
      <c r="THZ25" s="189"/>
      <c r="TIA25" s="189"/>
      <c r="TIB25" s="189"/>
      <c r="TIC25" s="189"/>
      <c r="TID25" s="189"/>
      <c r="TIE25" s="189"/>
      <c r="TIF25" s="189"/>
      <c r="TIG25" s="189"/>
      <c r="TIH25" s="189"/>
      <c r="TII25" s="189"/>
      <c r="TIJ25" s="189"/>
      <c r="TIK25" s="189"/>
      <c r="TIL25" s="189"/>
      <c r="TIM25" s="189"/>
      <c r="TIN25" s="189"/>
      <c r="TIO25" s="189"/>
      <c r="TIP25" s="189"/>
      <c r="TIQ25" s="189"/>
      <c r="TIR25" s="189"/>
      <c r="TIS25" s="189"/>
      <c r="TIT25" s="189"/>
      <c r="TIU25" s="189"/>
      <c r="TIV25" s="189"/>
      <c r="TIW25" s="189"/>
      <c r="TIX25" s="189"/>
      <c r="TIY25" s="189"/>
      <c r="TIZ25" s="189"/>
      <c r="TJA25" s="189"/>
      <c r="TJB25" s="189"/>
      <c r="TJC25" s="189"/>
      <c r="TJD25" s="189"/>
      <c r="TJE25" s="189"/>
      <c r="TJF25" s="189"/>
      <c r="TJG25" s="189"/>
      <c r="TJH25" s="189"/>
      <c r="TJI25" s="189"/>
      <c r="TJJ25" s="189"/>
      <c r="TJK25" s="189"/>
      <c r="TJL25" s="189"/>
      <c r="TJM25" s="189"/>
      <c r="TJN25" s="189"/>
      <c r="TJO25" s="189"/>
      <c r="TJP25" s="189"/>
      <c r="TJQ25" s="189"/>
      <c r="TJR25" s="189"/>
      <c r="TJS25" s="189"/>
      <c r="TJT25" s="189"/>
      <c r="TJU25" s="189"/>
      <c r="TJV25" s="189"/>
      <c r="TJW25" s="189"/>
      <c r="TJX25" s="189"/>
      <c r="TJY25" s="189"/>
      <c r="TJZ25" s="189"/>
      <c r="TKA25" s="189"/>
      <c r="TKB25" s="189"/>
      <c r="TKC25" s="189"/>
      <c r="TKD25" s="189"/>
      <c r="TKE25" s="189"/>
      <c r="TKF25" s="189"/>
      <c r="TKG25" s="189"/>
      <c r="TKH25" s="189"/>
      <c r="TKI25" s="189"/>
      <c r="TKJ25" s="189"/>
      <c r="TKK25" s="189"/>
      <c r="TKL25" s="189"/>
      <c r="TKM25" s="189"/>
      <c r="TKN25" s="189"/>
      <c r="TKO25" s="189"/>
      <c r="TKP25" s="189"/>
      <c r="TKQ25" s="189"/>
      <c r="TKR25" s="189"/>
      <c r="TKS25" s="189"/>
      <c r="TKT25" s="189"/>
      <c r="TKU25" s="189"/>
      <c r="TKV25" s="189"/>
      <c r="TKW25" s="189"/>
      <c r="TKX25" s="189"/>
      <c r="TKY25" s="189"/>
      <c r="TKZ25" s="189"/>
      <c r="TLA25" s="189"/>
      <c r="TLB25" s="189"/>
      <c r="TLC25" s="189"/>
      <c r="TLD25" s="189"/>
      <c r="TLE25" s="189"/>
      <c r="TLF25" s="189"/>
      <c r="TLG25" s="189"/>
      <c r="TLH25" s="189"/>
      <c r="TLI25" s="189"/>
      <c r="TLJ25" s="189"/>
      <c r="TLK25" s="189"/>
      <c r="TLL25" s="189"/>
      <c r="TLM25" s="189"/>
      <c r="TLN25" s="189"/>
      <c r="TLO25" s="189"/>
      <c r="TLP25" s="189"/>
      <c r="TLQ25" s="189"/>
      <c r="TLR25" s="189"/>
      <c r="TLS25" s="189"/>
      <c r="TLT25" s="189"/>
      <c r="TLU25" s="189"/>
      <c r="TLV25" s="189"/>
      <c r="TLW25" s="189"/>
      <c r="TLX25" s="189"/>
      <c r="TLY25" s="189"/>
      <c r="TLZ25" s="189"/>
      <c r="TMA25" s="189"/>
      <c r="TMB25" s="189"/>
      <c r="TMC25" s="189"/>
      <c r="TMD25" s="189"/>
      <c r="TME25" s="189"/>
      <c r="TMF25" s="189"/>
      <c r="TMG25" s="189"/>
      <c r="TMH25" s="189"/>
      <c r="TMI25" s="189"/>
      <c r="TMJ25" s="189"/>
      <c r="TMK25" s="189"/>
      <c r="TML25" s="189"/>
      <c r="TMM25" s="189"/>
      <c r="TMN25" s="189"/>
      <c r="TMO25" s="189"/>
      <c r="TMP25" s="189"/>
      <c r="TMQ25" s="189"/>
      <c r="TMR25" s="189"/>
      <c r="TMS25" s="189"/>
      <c r="TMT25" s="189"/>
      <c r="TMU25" s="189"/>
      <c r="TMV25" s="189"/>
      <c r="TMW25" s="189"/>
      <c r="TMX25" s="189"/>
      <c r="TMY25" s="189"/>
      <c r="TMZ25" s="189"/>
      <c r="TNA25" s="189"/>
      <c r="TNB25" s="189"/>
      <c r="TNC25" s="189"/>
      <c r="TND25" s="189"/>
      <c r="TNE25" s="189"/>
      <c r="TNF25" s="189"/>
      <c r="TNG25" s="189"/>
      <c r="TNH25" s="189"/>
      <c r="TNI25" s="189"/>
      <c r="TNJ25" s="189"/>
      <c r="TNK25" s="189"/>
      <c r="TNL25" s="189"/>
      <c r="TNM25" s="189"/>
      <c r="TNN25" s="189"/>
      <c r="TNO25" s="189"/>
      <c r="TNP25" s="189"/>
      <c r="TNQ25" s="189"/>
      <c r="TNR25" s="189"/>
      <c r="TNS25" s="189"/>
      <c r="TNT25" s="189"/>
      <c r="TNU25" s="189"/>
      <c r="TNV25" s="189"/>
      <c r="TNW25" s="189"/>
      <c r="TNX25" s="189"/>
      <c r="TNY25" s="189"/>
      <c r="TNZ25" s="189"/>
      <c r="TOA25" s="189"/>
      <c r="TOB25" s="189"/>
      <c r="TOC25" s="189"/>
      <c r="TOD25" s="189"/>
      <c r="TOE25" s="189"/>
      <c r="TOF25" s="189"/>
      <c r="TOG25" s="189"/>
      <c r="TOH25" s="189"/>
      <c r="TOI25" s="189"/>
      <c r="TOJ25" s="189"/>
      <c r="TOK25" s="189"/>
      <c r="TOL25" s="189"/>
      <c r="TOM25" s="189"/>
      <c r="TON25" s="189"/>
      <c r="TOO25" s="189"/>
      <c r="TOP25" s="189"/>
      <c r="TOQ25" s="189"/>
      <c r="TOR25" s="189"/>
      <c r="TOS25" s="189"/>
      <c r="TOT25" s="189"/>
      <c r="TOU25" s="189"/>
      <c r="TOV25" s="189"/>
      <c r="TOW25" s="189"/>
      <c r="TOX25" s="189"/>
      <c r="TOY25" s="189"/>
      <c r="TOZ25" s="189"/>
      <c r="TPA25" s="189"/>
      <c r="TPB25" s="189"/>
      <c r="TPC25" s="189"/>
      <c r="TPD25" s="189"/>
      <c r="TPE25" s="189"/>
      <c r="TPF25" s="189"/>
      <c r="TPG25" s="189"/>
      <c r="TPH25" s="189"/>
      <c r="TPI25" s="189"/>
      <c r="TPJ25" s="189"/>
      <c r="TPK25" s="189"/>
      <c r="TPL25" s="189"/>
      <c r="TPM25" s="189"/>
      <c r="TPN25" s="189"/>
      <c r="TPO25" s="189"/>
      <c r="TPP25" s="189"/>
      <c r="TPQ25" s="189"/>
      <c r="TPR25" s="189"/>
      <c r="TPS25" s="189"/>
      <c r="TPT25" s="189"/>
      <c r="TPU25" s="189"/>
      <c r="TPV25" s="189"/>
      <c r="TPW25" s="189"/>
      <c r="TPX25" s="189"/>
      <c r="TPY25" s="189"/>
      <c r="TPZ25" s="189"/>
      <c r="TQA25" s="189"/>
      <c r="TQB25" s="189"/>
      <c r="TQC25" s="189"/>
      <c r="TQD25" s="189"/>
      <c r="TQE25" s="189"/>
      <c r="TQF25" s="189"/>
      <c r="TQG25" s="189"/>
      <c r="TQH25" s="189"/>
      <c r="TQI25" s="189"/>
      <c r="TQJ25" s="189"/>
      <c r="TQK25" s="189"/>
      <c r="TQL25" s="189"/>
      <c r="TQM25" s="189"/>
      <c r="TQN25" s="189"/>
      <c r="TQO25" s="189"/>
      <c r="TQP25" s="189"/>
      <c r="TQQ25" s="189"/>
      <c r="TQR25" s="189"/>
      <c r="TQS25" s="189"/>
      <c r="TQT25" s="189"/>
      <c r="TQU25" s="189"/>
      <c r="TQV25" s="189"/>
      <c r="TQW25" s="189"/>
      <c r="TQX25" s="189"/>
      <c r="TQY25" s="189"/>
      <c r="TQZ25" s="189"/>
      <c r="TRA25" s="189"/>
      <c r="TRB25" s="189"/>
      <c r="TRC25" s="189"/>
      <c r="TRD25" s="189"/>
      <c r="TRE25" s="189"/>
      <c r="TRF25" s="189"/>
      <c r="TRG25" s="189"/>
      <c r="TRH25" s="189"/>
      <c r="TRI25" s="189"/>
      <c r="TRJ25" s="189"/>
      <c r="TRK25" s="189"/>
      <c r="TRL25" s="189"/>
      <c r="TRM25" s="189"/>
      <c r="TRN25" s="189"/>
      <c r="TRO25" s="189"/>
      <c r="TRP25" s="189"/>
      <c r="TRQ25" s="189"/>
      <c r="TRR25" s="189"/>
      <c r="TRS25" s="189"/>
      <c r="TRT25" s="189"/>
      <c r="TRU25" s="189"/>
      <c r="TRV25" s="189"/>
      <c r="TRW25" s="189"/>
      <c r="TRX25" s="189"/>
      <c r="TRY25" s="189"/>
      <c r="TRZ25" s="189"/>
      <c r="TSA25" s="189"/>
      <c r="TSB25" s="189"/>
      <c r="TSC25" s="189"/>
      <c r="TSD25" s="189"/>
      <c r="TSE25" s="189"/>
      <c r="TSF25" s="189"/>
      <c r="TSG25" s="189"/>
      <c r="TSH25" s="189"/>
      <c r="TSI25" s="189"/>
      <c r="TSJ25" s="189"/>
      <c r="TSK25" s="189"/>
      <c r="TSL25" s="189"/>
      <c r="TSM25" s="189"/>
      <c r="TSN25" s="189"/>
      <c r="TSO25" s="189"/>
      <c r="TSP25" s="189"/>
      <c r="TSQ25" s="189"/>
      <c r="TSR25" s="189"/>
      <c r="TSS25" s="189"/>
      <c r="TST25" s="189"/>
      <c r="TSU25" s="189"/>
      <c r="TSV25" s="189"/>
      <c r="TSW25" s="189"/>
      <c r="TSX25" s="189"/>
      <c r="TSY25" s="189"/>
      <c r="TSZ25" s="189"/>
      <c r="TTA25" s="189"/>
      <c r="TTB25" s="189"/>
      <c r="TTC25" s="189"/>
      <c r="TTD25" s="189"/>
      <c r="TTE25" s="189"/>
      <c r="TTF25" s="189"/>
      <c r="TTG25" s="189"/>
      <c r="TTH25" s="189"/>
      <c r="TTI25" s="189"/>
      <c r="TTJ25" s="189"/>
      <c r="TTK25" s="189"/>
      <c r="TTL25" s="189"/>
      <c r="TTM25" s="189"/>
      <c r="TTN25" s="189"/>
      <c r="TTO25" s="189"/>
      <c r="TTP25" s="189"/>
      <c r="TTQ25" s="189"/>
      <c r="TTR25" s="189"/>
      <c r="TTS25" s="189"/>
      <c r="TTT25" s="189"/>
      <c r="TTU25" s="189"/>
      <c r="TTV25" s="189"/>
      <c r="TTW25" s="189"/>
      <c r="TTX25" s="189"/>
      <c r="TTY25" s="189"/>
      <c r="TTZ25" s="189"/>
      <c r="TUA25" s="189"/>
      <c r="TUB25" s="189"/>
      <c r="TUC25" s="189"/>
      <c r="TUD25" s="189"/>
      <c r="TUE25" s="189"/>
      <c r="TUF25" s="189"/>
      <c r="TUG25" s="189"/>
      <c r="TUH25" s="189"/>
      <c r="TUI25" s="189"/>
      <c r="TUJ25" s="189"/>
      <c r="TUK25" s="189"/>
      <c r="TUL25" s="189"/>
      <c r="TUM25" s="189"/>
      <c r="TUN25" s="189"/>
      <c r="TUO25" s="189"/>
      <c r="TUP25" s="189"/>
      <c r="TUQ25" s="189"/>
      <c r="TUR25" s="189"/>
      <c r="TUS25" s="189"/>
      <c r="TUT25" s="189"/>
      <c r="TUU25" s="189"/>
      <c r="TUV25" s="189"/>
      <c r="TUW25" s="189"/>
      <c r="TUX25" s="189"/>
      <c r="TUY25" s="189"/>
      <c r="TUZ25" s="189"/>
      <c r="TVA25" s="189"/>
      <c r="TVB25" s="189"/>
      <c r="TVC25" s="189"/>
      <c r="TVD25" s="189"/>
      <c r="TVE25" s="189"/>
      <c r="TVF25" s="189"/>
      <c r="TVG25" s="189"/>
      <c r="TVH25" s="189"/>
      <c r="TVI25" s="189"/>
      <c r="TVJ25" s="189"/>
      <c r="TVK25" s="189"/>
      <c r="TVL25" s="189"/>
      <c r="TVM25" s="189"/>
      <c r="TVN25" s="189"/>
      <c r="TVO25" s="189"/>
      <c r="TVP25" s="189"/>
      <c r="TVQ25" s="189"/>
      <c r="TVR25" s="189"/>
      <c r="TVS25" s="189"/>
      <c r="TVT25" s="189"/>
      <c r="TVU25" s="189"/>
      <c r="TVV25" s="189"/>
      <c r="TVW25" s="189"/>
      <c r="TVX25" s="189"/>
      <c r="TVY25" s="189"/>
      <c r="TVZ25" s="189"/>
      <c r="TWA25" s="189"/>
      <c r="TWB25" s="189"/>
      <c r="TWC25" s="189"/>
      <c r="TWD25" s="189"/>
      <c r="TWE25" s="189"/>
      <c r="TWF25" s="189"/>
      <c r="TWG25" s="189"/>
      <c r="TWH25" s="189"/>
      <c r="TWI25" s="189"/>
      <c r="TWJ25" s="189"/>
      <c r="TWK25" s="189"/>
      <c r="TWL25" s="189"/>
      <c r="TWM25" s="189"/>
      <c r="TWN25" s="189"/>
      <c r="TWO25" s="189"/>
      <c r="TWP25" s="189"/>
      <c r="TWQ25" s="189"/>
      <c r="TWR25" s="189"/>
      <c r="TWS25" s="189"/>
      <c r="TWT25" s="189"/>
      <c r="TWU25" s="189"/>
      <c r="TWV25" s="189"/>
      <c r="TWW25" s="189"/>
      <c r="TWX25" s="189"/>
      <c r="TWY25" s="189"/>
      <c r="TWZ25" s="189"/>
      <c r="TXA25" s="189"/>
      <c r="TXB25" s="189"/>
      <c r="TXC25" s="189"/>
      <c r="TXD25" s="189"/>
      <c r="TXE25" s="189"/>
      <c r="TXF25" s="189"/>
      <c r="TXG25" s="189"/>
      <c r="TXH25" s="189"/>
      <c r="TXI25" s="189"/>
      <c r="TXJ25" s="189"/>
      <c r="TXK25" s="189"/>
      <c r="TXL25" s="189"/>
      <c r="TXM25" s="189"/>
      <c r="TXN25" s="189"/>
      <c r="TXO25" s="189"/>
      <c r="TXP25" s="189"/>
      <c r="TXQ25" s="189"/>
      <c r="TXR25" s="189"/>
      <c r="TXS25" s="189"/>
      <c r="TXT25" s="189"/>
      <c r="TXU25" s="189"/>
      <c r="TXV25" s="189"/>
      <c r="TXW25" s="189"/>
      <c r="TXX25" s="189"/>
      <c r="TXY25" s="189"/>
      <c r="TXZ25" s="189"/>
      <c r="TYA25" s="189"/>
      <c r="TYB25" s="189"/>
      <c r="TYC25" s="189"/>
      <c r="TYD25" s="189"/>
      <c r="TYE25" s="189"/>
      <c r="TYF25" s="189"/>
      <c r="TYG25" s="189"/>
      <c r="TYH25" s="189"/>
      <c r="TYI25" s="189"/>
      <c r="TYJ25" s="189"/>
      <c r="TYK25" s="189"/>
      <c r="TYL25" s="189"/>
      <c r="TYM25" s="189"/>
      <c r="TYN25" s="189"/>
      <c r="TYO25" s="189"/>
      <c r="TYP25" s="189"/>
      <c r="TYQ25" s="189"/>
      <c r="TYR25" s="189"/>
      <c r="TYS25" s="189"/>
      <c r="TYT25" s="189"/>
      <c r="TYU25" s="189"/>
      <c r="TYV25" s="189"/>
      <c r="TYW25" s="189"/>
      <c r="TYX25" s="189"/>
      <c r="TYY25" s="189"/>
      <c r="TYZ25" s="189"/>
      <c r="TZA25" s="189"/>
      <c r="TZB25" s="189"/>
      <c r="TZC25" s="189"/>
      <c r="TZD25" s="189"/>
      <c r="TZE25" s="189"/>
      <c r="TZF25" s="189"/>
      <c r="TZG25" s="189"/>
      <c r="TZH25" s="189"/>
      <c r="TZI25" s="189"/>
      <c r="TZJ25" s="189"/>
      <c r="TZK25" s="189"/>
      <c r="TZL25" s="189"/>
      <c r="TZM25" s="189"/>
      <c r="TZN25" s="189"/>
      <c r="TZO25" s="189"/>
      <c r="TZP25" s="189"/>
      <c r="TZQ25" s="189"/>
      <c r="TZR25" s="189"/>
      <c r="TZS25" s="189"/>
      <c r="TZT25" s="189"/>
      <c r="TZU25" s="189"/>
      <c r="TZV25" s="189"/>
      <c r="TZW25" s="189"/>
      <c r="TZX25" s="189"/>
      <c r="TZY25" s="189"/>
      <c r="TZZ25" s="189"/>
      <c r="UAA25" s="189"/>
      <c r="UAB25" s="189"/>
      <c r="UAC25" s="189"/>
      <c r="UAD25" s="189"/>
      <c r="UAE25" s="189"/>
      <c r="UAF25" s="189"/>
      <c r="UAG25" s="189"/>
      <c r="UAH25" s="189"/>
      <c r="UAI25" s="189"/>
      <c r="UAJ25" s="189"/>
      <c r="UAK25" s="189"/>
      <c r="UAL25" s="189"/>
      <c r="UAM25" s="189"/>
      <c r="UAN25" s="189"/>
      <c r="UAO25" s="189"/>
      <c r="UAP25" s="189"/>
      <c r="UAQ25" s="189"/>
      <c r="UAR25" s="189"/>
      <c r="UAS25" s="189"/>
      <c r="UAT25" s="189"/>
      <c r="UAU25" s="189"/>
      <c r="UAV25" s="189"/>
      <c r="UAW25" s="189"/>
      <c r="UAX25" s="189"/>
      <c r="UAY25" s="189"/>
      <c r="UAZ25" s="189"/>
      <c r="UBA25" s="189"/>
      <c r="UBB25" s="189"/>
      <c r="UBC25" s="189"/>
      <c r="UBD25" s="189"/>
      <c r="UBE25" s="189"/>
      <c r="UBF25" s="189"/>
      <c r="UBG25" s="189"/>
      <c r="UBH25" s="189"/>
      <c r="UBI25" s="189"/>
      <c r="UBJ25" s="189"/>
      <c r="UBK25" s="189"/>
      <c r="UBL25" s="189"/>
      <c r="UBM25" s="189"/>
      <c r="UBN25" s="189"/>
      <c r="UBO25" s="189"/>
      <c r="UBP25" s="189"/>
      <c r="UBQ25" s="189"/>
      <c r="UBR25" s="189"/>
      <c r="UBS25" s="189"/>
      <c r="UBT25" s="189"/>
      <c r="UBU25" s="189"/>
      <c r="UBV25" s="189"/>
      <c r="UBW25" s="189"/>
      <c r="UBX25" s="189"/>
      <c r="UBY25" s="189"/>
      <c r="UBZ25" s="189"/>
      <c r="UCA25" s="189"/>
      <c r="UCB25" s="189"/>
      <c r="UCC25" s="189"/>
      <c r="UCD25" s="189"/>
      <c r="UCE25" s="189"/>
      <c r="UCF25" s="189"/>
      <c r="UCG25" s="189"/>
      <c r="UCH25" s="189"/>
      <c r="UCI25" s="189"/>
      <c r="UCJ25" s="189"/>
      <c r="UCK25" s="189"/>
      <c r="UCL25" s="189"/>
      <c r="UCM25" s="189"/>
      <c r="UCN25" s="189"/>
      <c r="UCO25" s="189"/>
      <c r="UCP25" s="189"/>
      <c r="UCQ25" s="189"/>
      <c r="UCR25" s="189"/>
      <c r="UCS25" s="189"/>
      <c r="UCT25" s="189"/>
      <c r="UCU25" s="189"/>
      <c r="UCV25" s="189"/>
      <c r="UCW25" s="189"/>
      <c r="UCX25" s="189"/>
      <c r="UCY25" s="189"/>
      <c r="UCZ25" s="189"/>
      <c r="UDA25" s="189"/>
      <c r="UDB25" s="189"/>
      <c r="UDC25" s="189"/>
      <c r="UDD25" s="189"/>
      <c r="UDE25" s="189"/>
      <c r="UDF25" s="189"/>
      <c r="UDG25" s="189"/>
      <c r="UDH25" s="189"/>
      <c r="UDI25" s="189"/>
      <c r="UDJ25" s="189"/>
      <c r="UDK25" s="189"/>
      <c r="UDL25" s="189"/>
      <c r="UDM25" s="189"/>
      <c r="UDN25" s="189"/>
      <c r="UDO25" s="189"/>
      <c r="UDP25" s="189"/>
      <c r="UDQ25" s="189"/>
      <c r="UDR25" s="189"/>
      <c r="UDS25" s="189"/>
      <c r="UDT25" s="189"/>
      <c r="UDU25" s="189"/>
      <c r="UDV25" s="189"/>
      <c r="UDW25" s="189"/>
      <c r="UDX25" s="189"/>
      <c r="UDY25" s="189"/>
      <c r="UDZ25" s="189"/>
      <c r="UEA25" s="189"/>
      <c r="UEB25" s="189"/>
      <c r="UEC25" s="189"/>
      <c r="UED25" s="189"/>
      <c r="UEE25" s="189"/>
      <c r="UEF25" s="189"/>
      <c r="UEG25" s="189"/>
      <c r="UEH25" s="189"/>
      <c r="UEI25" s="189"/>
      <c r="UEJ25" s="189"/>
      <c r="UEK25" s="189"/>
      <c r="UEL25" s="189"/>
      <c r="UEM25" s="189"/>
      <c r="UEN25" s="189"/>
      <c r="UEO25" s="189"/>
      <c r="UEP25" s="189"/>
      <c r="UEQ25" s="189"/>
      <c r="UER25" s="189"/>
      <c r="UES25" s="189"/>
      <c r="UET25" s="189"/>
      <c r="UEU25" s="189"/>
      <c r="UEV25" s="189"/>
      <c r="UEW25" s="189"/>
      <c r="UEX25" s="189"/>
      <c r="UEY25" s="189"/>
      <c r="UEZ25" s="189"/>
      <c r="UFA25" s="189"/>
      <c r="UFB25" s="189"/>
      <c r="UFC25" s="189"/>
      <c r="UFD25" s="189"/>
      <c r="UFE25" s="189"/>
      <c r="UFF25" s="189"/>
      <c r="UFG25" s="189"/>
      <c r="UFH25" s="189"/>
      <c r="UFI25" s="189"/>
      <c r="UFJ25" s="189"/>
      <c r="UFK25" s="189"/>
      <c r="UFL25" s="189"/>
      <c r="UFM25" s="189"/>
      <c r="UFN25" s="189"/>
      <c r="UFO25" s="189"/>
      <c r="UFP25" s="189"/>
      <c r="UFQ25" s="189"/>
      <c r="UFR25" s="189"/>
      <c r="UFS25" s="189"/>
      <c r="UFT25" s="189"/>
      <c r="UFU25" s="189"/>
      <c r="UFV25" s="189"/>
      <c r="UFW25" s="189"/>
      <c r="UFX25" s="189"/>
      <c r="UFY25" s="189"/>
      <c r="UFZ25" s="189"/>
      <c r="UGA25" s="189"/>
      <c r="UGB25" s="189"/>
      <c r="UGC25" s="189"/>
      <c r="UGD25" s="189"/>
      <c r="UGE25" s="189"/>
      <c r="UGF25" s="189"/>
      <c r="UGG25" s="189"/>
      <c r="UGH25" s="189"/>
      <c r="UGI25" s="189"/>
      <c r="UGJ25" s="189"/>
      <c r="UGK25" s="189"/>
      <c r="UGL25" s="189"/>
      <c r="UGM25" s="189"/>
      <c r="UGN25" s="189"/>
      <c r="UGO25" s="189"/>
      <c r="UGP25" s="189"/>
      <c r="UGQ25" s="189"/>
      <c r="UGR25" s="189"/>
      <c r="UGS25" s="189"/>
      <c r="UGT25" s="189"/>
      <c r="UGU25" s="189"/>
      <c r="UGV25" s="189"/>
      <c r="UGW25" s="189"/>
      <c r="UGX25" s="189"/>
      <c r="UGY25" s="189"/>
      <c r="UGZ25" s="189"/>
      <c r="UHA25" s="189"/>
      <c r="UHB25" s="189"/>
      <c r="UHC25" s="189"/>
      <c r="UHD25" s="189"/>
      <c r="UHE25" s="189"/>
      <c r="UHF25" s="189"/>
      <c r="UHG25" s="189"/>
      <c r="UHH25" s="189"/>
      <c r="UHI25" s="189"/>
      <c r="UHJ25" s="189"/>
      <c r="UHK25" s="189"/>
      <c r="UHL25" s="189"/>
      <c r="UHM25" s="189"/>
      <c r="UHN25" s="189"/>
      <c r="UHO25" s="189"/>
      <c r="UHP25" s="189"/>
      <c r="UHQ25" s="189"/>
      <c r="UHR25" s="189"/>
      <c r="UHS25" s="189"/>
      <c r="UHT25" s="189"/>
      <c r="UHU25" s="189"/>
      <c r="UHV25" s="189"/>
      <c r="UHW25" s="189"/>
      <c r="UHX25" s="189"/>
      <c r="UHY25" s="189"/>
      <c r="UHZ25" s="189"/>
      <c r="UIA25" s="189"/>
      <c r="UIB25" s="189"/>
      <c r="UIC25" s="189"/>
      <c r="UID25" s="189"/>
      <c r="UIE25" s="189"/>
      <c r="UIF25" s="189"/>
      <c r="UIG25" s="189"/>
      <c r="UIH25" s="189"/>
      <c r="UII25" s="189"/>
      <c r="UIJ25" s="189"/>
      <c r="UIK25" s="189"/>
      <c r="UIL25" s="189"/>
      <c r="UIM25" s="189"/>
      <c r="UIN25" s="189"/>
      <c r="UIO25" s="189"/>
      <c r="UIP25" s="189"/>
      <c r="UIQ25" s="189"/>
      <c r="UIR25" s="189"/>
      <c r="UIS25" s="189"/>
      <c r="UIT25" s="189"/>
      <c r="UIU25" s="189"/>
      <c r="UIV25" s="189"/>
      <c r="UIW25" s="189"/>
      <c r="UIX25" s="189"/>
      <c r="UIY25" s="189"/>
      <c r="UIZ25" s="189"/>
      <c r="UJA25" s="189"/>
      <c r="UJB25" s="189"/>
      <c r="UJC25" s="189"/>
      <c r="UJD25" s="189"/>
      <c r="UJE25" s="189"/>
      <c r="UJF25" s="189"/>
      <c r="UJG25" s="189"/>
      <c r="UJH25" s="189"/>
      <c r="UJI25" s="189"/>
      <c r="UJJ25" s="189"/>
      <c r="UJK25" s="189"/>
      <c r="UJL25" s="189"/>
      <c r="UJM25" s="189"/>
      <c r="UJN25" s="189"/>
      <c r="UJO25" s="189"/>
      <c r="UJP25" s="189"/>
      <c r="UJQ25" s="189"/>
      <c r="UJR25" s="189"/>
      <c r="UJS25" s="189"/>
      <c r="UJT25" s="189"/>
      <c r="UJU25" s="189"/>
      <c r="UJV25" s="189"/>
      <c r="UJW25" s="189"/>
      <c r="UJX25" s="189"/>
      <c r="UJY25" s="189"/>
      <c r="UJZ25" s="189"/>
      <c r="UKA25" s="189"/>
      <c r="UKB25" s="189"/>
      <c r="UKC25" s="189"/>
      <c r="UKD25" s="189"/>
      <c r="UKE25" s="189"/>
      <c r="UKF25" s="189"/>
      <c r="UKG25" s="189"/>
      <c r="UKH25" s="189"/>
      <c r="UKI25" s="189"/>
      <c r="UKJ25" s="189"/>
      <c r="UKK25" s="189"/>
      <c r="UKL25" s="189"/>
      <c r="UKM25" s="189"/>
      <c r="UKN25" s="189"/>
      <c r="UKO25" s="189"/>
      <c r="UKP25" s="189"/>
      <c r="UKQ25" s="189"/>
      <c r="UKR25" s="189"/>
      <c r="UKS25" s="189"/>
      <c r="UKT25" s="189"/>
      <c r="UKU25" s="189"/>
      <c r="UKV25" s="189"/>
      <c r="UKW25" s="189"/>
      <c r="UKX25" s="189"/>
      <c r="UKY25" s="189"/>
      <c r="UKZ25" s="189"/>
      <c r="ULA25" s="189"/>
      <c r="ULB25" s="189"/>
      <c r="ULC25" s="189"/>
      <c r="ULD25" s="189"/>
      <c r="ULE25" s="189"/>
      <c r="ULF25" s="189"/>
      <c r="ULG25" s="189"/>
      <c r="ULH25" s="189"/>
      <c r="ULI25" s="189"/>
      <c r="ULJ25" s="189"/>
      <c r="ULK25" s="189"/>
      <c r="ULL25" s="189"/>
      <c r="ULM25" s="189"/>
      <c r="ULN25" s="189"/>
      <c r="ULO25" s="189"/>
      <c r="ULP25" s="189"/>
      <c r="ULQ25" s="189"/>
      <c r="ULR25" s="189"/>
      <c r="ULS25" s="189"/>
      <c r="ULT25" s="189"/>
      <c r="ULU25" s="189"/>
      <c r="ULV25" s="189"/>
      <c r="ULW25" s="189"/>
      <c r="ULX25" s="189"/>
      <c r="ULY25" s="189"/>
      <c r="ULZ25" s="189"/>
      <c r="UMA25" s="189"/>
      <c r="UMB25" s="189"/>
      <c r="UMC25" s="189"/>
      <c r="UMD25" s="189"/>
      <c r="UME25" s="189"/>
      <c r="UMF25" s="189"/>
      <c r="UMG25" s="189"/>
      <c r="UMH25" s="189"/>
      <c r="UMI25" s="189"/>
      <c r="UMJ25" s="189"/>
      <c r="UMK25" s="189"/>
      <c r="UML25" s="189"/>
      <c r="UMM25" s="189"/>
      <c r="UMN25" s="189"/>
      <c r="UMO25" s="189"/>
      <c r="UMP25" s="189"/>
      <c r="UMQ25" s="189"/>
      <c r="UMR25" s="189"/>
      <c r="UMS25" s="189"/>
      <c r="UMT25" s="189"/>
      <c r="UMU25" s="189"/>
      <c r="UMV25" s="189"/>
      <c r="UMW25" s="189"/>
      <c r="UMX25" s="189"/>
      <c r="UMY25" s="189"/>
      <c r="UMZ25" s="189"/>
      <c r="UNA25" s="189"/>
      <c r="UNB25" s="189"/>
      <c r="UNC25" s="189"/>
      <c r="UND25" s="189"/>
      <c r="UNE25" s="189"/>
      <c r="UNF25" s="189"/>
      <c r="UNG25" s="189"/>
      <c r="UNH25" s="189"/>
      <c r="UNI25" s="189"/>
      <c r="UNJ25" s="189"/>
      <c r="UNK25" s="189"/>
      <c r="UNL25" s="189"/>
      <c r="UNM25" s="189"/>
      <c r="UNN25" s="189"/>
      <c r="UNO25" s="189"/>
      <c r="UNP25" s="189"/>
      <c r="UNQ25" s="189"/>
      <c r="UNR25" s="189"/>
      <c r="UNS25" s="189"/>
      <c r="UNT25" s="189"/>
      <c r="UNU25" s="189"/>
      <c r="UNV25" s="189"/>
      <c r="UNW25" s="189"/>
      <c r="UNX25" s="189"/>
      <c r="UNY25" s="189"/>
      <c r="UNZ25" s="189"/>
      <c r="UOA25" s="189"/>
      <c r="UOB25" s="189"/>
      <c r="UOC25" s="189"/>
      <c r="UOD25" s="189"/>
      <c r="UOE25" s="189"/>
      <c r="UOF25" s="189"/>
      <c r="UOG25" s="189"/>
      <c r="UOH25" s="189"/>
      <c r="UOI25" s="189"/>
      <c r="UOJ25" s="189"/>
      <c r="UOK25" s="189"/>
      <c r="UOL25" s="189"/>
      <c r="UOM25" s="189"/>
      <c r="UON25" s="189"/>
      <c r="UOO25" s="189"/>
      <c r="UOP25" s="189"/>
      <c r="UOQ25" s="189"/>
      <c r="UOR25" s="189"/>
      <c r="UOS25" s="189"/>
      <c r="UOT25" s="189"/>
      <c r="UOU25" s="189"/>
      <c r="UOV25" s="189"/>
      <c r="UOW25" s="189"/>
      <c r="UOX25" s="189"/>
      <c r="UOY25" s="189"/>
      <c r="UOZ25" s="189"/>
      <c r="UPA25" s="189"/>
      <c r="UPB25" s="189"/>
      <c r="UPC25" s="189"/>
      <c r="UPD25" s="189"/>
      <c r="UPE25" s="189"/>
      <c r="UPF25" s="189"/>
      <c r="UPG25" s="189"/>
      <c r="UPH25" s="189"/>
      <c r="UPI25" s="189"/>
      <c r="UPJ25" s="189"/>
      <c r="UPK25" s="189"/>
      <c r="UPL25" s="189"/>
      <c r="UPM25" s="189"/>
      <c r="UPN25" s="189"/>
      <c r="UPO25" s="189"/>
      <c r="UPP25" s="189"/>
      <c r="UPQ25" s="189"/>
      <c r="UPR25" s="189"/>
      <c r="UPS25" s="189"/>
      <c r="UPT25" s="189"/>
      <c r="UPU25" s="189"/>
      <c r="UPV25" s="189"/>
      <c r="UPW25" s="189"/>
      <c r="UPX25" s="189"/>
      <c r="UPY25" s="189"/>
      <c r="UPZ25" s="189"/>
      <c r="UQA25" s="189"/>
      <c r="UQB25" s="189"/>
      <c r="UQC25" s="189"/>
      <c r="UQD25" s="189"/>
      <c r="UQE25" s="189"/>
      <c r="UQF25" s="189"/>
      <c r="UQG25" s="189"/>
      <c r="UQH25" s="189"/>
      <c r="UQI25" s="189"/>
      <c r="UQJ25" s="189"/>
      <c r="UQK25" s="189"/>
      <c r="UQL25" s="189"/>
      <c r="UQM25" s="189"/>
      <c r="UQN25" s="189"/>
      <c r="UQO25" s="189"/>
      <c r="UQP25" s="189"/>
      <c r="UQQ25" s="189"/>
      <c r="UQR25" s="189"/>
      <c r="UQS25" s="189"/>
      <c r="UQT25" s="189"/>
      <c r="UQU25" s="189"/>
      <c r="UQV25" s="189"/>
      <c r="UQW25" s="189"/>
      <c r="UQX25" s="189"/>
      <c r="UQY25" s="189"/>
      <c r="UQZ25" s="189"/>
      <c r="URA25" s="189"/>
      <c r="URB25" s="189"/>
      <c r="URC25" s="189"/>
      <c r="URD25" s="189"/>
      <c r="URE25" s="189"/>
      <c r="URF25" s="189"/>
      <c r="URG25" s="189"/>
      <c r="URH25" s="189"/>
      <c r="URI25" s="189"/>
      <c r="URJ25" s="189"/>
      <c r="URK25" s="189"/>
      <c r="URL25" s="189"/>
      <c r="URM25" s="189"/>
      <c r="URN25" s="189"/>
      <c r="URO25" s="189"/>
      <c r="URP25" s="189"/>
      <c r="URQ25" s="189"/>
      <c r="URR25" s="189"/>
      <c r="URS25" s="189"/>
      <c r="URT25" s="189"/>
      <c r="URU25" s="189"/>
      <c r="URV25" s="189"/>
      <c r="URW25" s="189"/>
      <c r="URX25" s="189"/>
      <c r="URY25" s="189"/>
      <c r="URZ25" s="189"/>
      <c r="USA25" s="189"/>
      <c r="USB25" s="189"/>
      <c r="USC25" s="189"/>
      <c r="USD25" s="189"/>
      <c r="USE25" s="189"/>
      <c r="USF25" s="189"/>
      <c r="USG25" s="189"/>
      <c r="USH25" s="189"/>
      <c r="USI25" s="189"/>
      <c r="USJ25" s="189"/>
      <c r="USK25" s="189"/>
      <c r="USL25" s="189"/>
      <c r="USM25" s="189"/>
      <c r="USN25" s="189"/>
      <c r="USO25" s="189"/>
      <c r="USP25" s="189"/>
      <c r="USQ25" s="189"/>
      <c r="USR25" s="189"/>
      <c r="USS25" s="189"/>
      <c r="UST25" s="189"/>
      <c r="USU25" s="189"/>
      <c r="USV25" s="189"/>
      <c r="USW25" s="189"/>
      <c r="USX25" s="189"/>
      <c r="USY25" s="189"/>
      <c r="USZ25" s="189"/>
      <c r="UTA25" s="189"/>
      <c r="UTB25" s="189"/>
      <c r="UTC25" s="189"/>
      <c r="UTD25" s="189"/>
      <c r="UTE25" s="189"/>
      <c r="UTF25" s="189"/>
      <c r="UTG25" s="189"/>
      <c r="UTH25" s="189"/>
      <c r="UTI25" s="189"/>
      <c r="UTJ25" s="189"/>
      <c r="UTK25" s="189"/>
      <c r="UTL25" s="189"/>
      <c r="UTM25" s="189"/>
      <c r="UTN25" s="189"/>
      <c r="UTO25" s="189"/>
      <c r="UTP25" s="189"/>
      <c r="UTQ25" s="189"/>
      <c r="UTR25" s="189"/>
      <c r="UTS25" s="189"/>
      <c r="UTT25" s="189"/>
      <c r="UTU25" s="189"/>
      <c r="UTV25" s="189"/>
      <c r="UTW25" s="189"/>
      <c r="UTX25" s="189"/>
      <c r="UTY25" s="189"/>
      <c r="UTZ25" s="189"/>
      <c r="UUA25" s="189"/>
      <c r="UUB25" s="189"/>
      <c r="UUC25" s="189"/>
      <c r="UUD25" s="189"/>
      <c r="UUE25" s="189"/>
      <c r="UUF25" s="189"/>
      <c r="UUG25" s="189"/>
      <c r="UUH25" s="189"/>
      <c r="UUI25" s="189"/>
      <c r="UUJ25" s="189"/>
      <c r="UUK25" s="189"/>
      <c r="UUL25" s="189"/>
      <c r="UUM25" s="189"/>
      <c r="UUN25" s="189"/>
      <c r="UUO25" s="189"/>
      <c r="UUP25" s="189"/>
      <c r="UUQ25" s="189"/>
      <c r="UUR25" s="189"/>
      <c r="UUS25" s="189"/>
      <c r="UUT25" s="189"/>
      <c r="UUU25" s="189"/>
      <c r="UUV25" s="189"/>
      <c r="UUW25" s="189"/>
      <c r="UUX25" s="189"/>
      <c r="UUY25" s="189"/>
      <c r="UUZ25" s="189"/>
      <c r="UVA25" s="189"/>
      <c r="UVB25" s="189"/>
      <c r="UVC25" s="189"/>
      <c r="UVD25" s="189"/>
      <c r="UVE25" s="189"/>
      <c r="UVF25" s="189"/>
      <c r="UVG25" s="189"/>
      <c r="UVH25" s="189"/>
      <c r="UVI25" s="189"/>
      <c r="UVJ25" s="189"/>
      <c r="UVK25" s="189"/>
      <c r="UVL25" s="189"/>
      <c r="UVM25" s="189"/>
      <c r="UVN25" s="189"/>
      <c r="UVO25" s="189"/>
      <c r="UVP25" s="189"/>
      <c r="UVQ25" s="189"/>
      <c r="UVR25" s="189"/>
      <c r="UVS25" s="189"/>
      <c r="UVT25" s="189"/>
      <c r="UVU25" s="189"/>
      <c r="UVV25" s="189"/>
      <c r="UVW25" s="189"/>
      <c r="UVX25" s="189"/>
      <c r="UVY25" s="189"/>
      <c r="UVZ25" s="189"/>
      <c r="UWA25" s="189"/>
      <c r="UWB25" s="189"/>
      <c r="UWC25" s="189"/>
      <c r="UWD25" s="189"/>
      <c r="UWE25" s="189"/>
      <c r="UWF25" s="189"/>
      <c r="UWG25" s="189"/>
      <c r="UWH25" s="189"/>
      <c r="UWI25" s="189"/>
      <c r="UWJ25" s="189"/>
      <c r="UWK25" s="189"/>
      <c r="UWL25" s="189"/>
      <c r="UWM25" s="189"/>
      <c r="UWN25" s="189"/>
      <c r="UWO25" s="189"/>
      <c r="UWP25" s="189"/>
      <c r="UWQ25" s="189"/>
      <c r="UWR25" s="189"/>
      <c r="UWS25" s="189"/>
      <c r="UWT25" s="189"/>
      <c r="UWU25" s="189"/>
      <c r="UWV25" s="189"/>
      <c r="UWW25" s="189"/>
      <c r="UWX25" s="189"/>
      <c r="UWY25" s="189"/>
      <c r="UWZ25" s="189"/>
      <c r="UXA25" s="189"/>
      <c r="UXB25" s="189"/>
      <c r="UXC25" s="189"/>
      <c r="UXD25" s="189"/>
      <c r="UXE25" s="189"/>
      <c r="UXF25" s="189"/>
      <c r="UXG25" s="189"/>
      <c r="UXH25" s="189"/>
      <c r="UXI25" s="189"/>
      <c r="UXJ25" s="189"/>
      <c r="UXK25" s="189"/>
      <c r="UXL25" s="189"/>
      <c r="UXM25" s="189"/>
      <c r="UXN25" s="189"/>
      <c r="UXO25" s="189"/>
      <c r="UXP25" s="189"/>
      <c r="UXQ25" s="189"/>
      <c r="UXR25" s="189"/>
      <c r="UXS25" s="189"/>
      <c r="UXT25" s="189"/>
      <c r="UXU25" s="189"/>
      <c r="UXV25" s="189"/>
      <c r="UXW25" s="189"/>
      <c r="UXX25" s="189"/>
      <c r="UXY25" s="189"/>
      <c r="UXZ25" s="189"/>
      <c r="UYA25" s="189"/>
      <c r="UYB25" s="189"/>
      <c r="UYC25" s="189"/>
      <c r="UYD25" s="189"/>
      <c r="UYE25" s="189"/>
      <c r="UYF25" s="189"/>
      <c r="UYG25" s="189"/>
      <c r="UYH25" s="189"/>
      <c r="UYI25" s="189"/>
      <c r="UYJ25" s="189"/>
      <c r="UYK25" s="189"/>
      <c r="UYL25" s="189"/>
      <c r="UYM25" s="189"/>
      <c r="UYN25" s="189"/>
      <c r="UYO25" s="189"/>
      <c r="UYP25" s="189"/>
      <c r="UYQ25" s="189"/>
      <c r="UYR25" s="189"/>
      <c r="UYS25" s="189"/>
      <c r="UYT25" s="189"/>
      <c r="UYU25" s="189"/>
      <c r="UYV25" s="189"/>
      <c r="UYW25" s="189"/>
      <c r="UYX25" s="189"/>
      <c r="UYY25" s="189"/>
      <c r="UYZ25" s="189"/>
      <c r="UZA25" s="189"/>
      <c r="UZB25" s="189"/>
      <c r="UZC25" s="189"/>
      <c r="UZD25" s="189"/>
      <c r="UZE25" s="189"/>
      <c r="UZF25" s="189"/>
      <c r="UZG25" s="189"/>
      <c r="UZH25" s="189"/>
      <c r="UZI25" s="189"/>
      <c r="UZJ25" s="189"/>
      <c r="UZK25" s="189"/>
      <c r="UZL25" s="189"/>
      <c r="UZM25" s="189"/>
      <c r="UZN25" s="189"/>
      <c r="UZO25" s="189"/>
      <c r="UZP25" s="189"/>
      <c r="UZQ25" s="189"/>
      <c r="UZR25" s="189"/>
      <c r="UZS25" s="189"/>
      <c r="UZT25" s="189"/>
      <c r="UZU25" s="189"/>
      <c r="UZV25" s="189"/>
      <c r="UZW25" s="189"/>
      <c r="UZX25" s="189"/>
      <c r="UZY25" s="189"/>
      <c r="UZZ25" s="189"/>
      <c r="VAA25" s="189"/>
      <c r="VAB25" s="189"/>
      <c r="VAC25" s="189"/>
      <c r="VAD25" s="189"/>
      <c r="VAE25" s="189"/>
      <c r="VAF25" s="189"/>
      <c r="VAG25" s="189"/>
      <c r="VAH25" s="189"/>
      <c r="VAI25" s="189"/>
      <c r="VAJ25" s="189"/>
      <c r="VAK25" s="189"/>
      <c r="VAL25" s="189"/>
      <c r="VAM25" s="189"/>
      <c r="VAN25" s="189"/>
      <c r="VAO25" s="189"/>
      <c r="VAP25" s="189"/>
      <c r="VAQ25" s="189"/>
      <c r="VAR25" s="189"/>
      <c r="VAS25" s="189"/>
      <c r="VAT25" s="189"/>
      <c r="VAU25" s="189"/>
      <c r="VAV25" s="189"/>
      <c r="VAW25" s="189"/>
      <c r="VAX25" s="189"/>
      <c r="VAY25" s="189"/>
      <c r="VAZ25" s="189"/>
      <c r="VBA25" s="189"/>
      <c r="VBB25" s="189"/>
      <c r="VBC25" s="189"/>
      <c r="VBD25" s="189"/>
      <c r="VBE25" s="189"/>
      <c r="VBF25" s="189"/>
      <c r="VBG25" s="189"/>
      <c r="VBH25" s="189"/>
      <c r="VBI25" s="189"/>
      <c r="VBJ25" s="189"/>
      <c r="VBK25" s="189"/>
      <c r="VBL25" s="189"/>
      <c r="VBM25" s="189"/>
      <c r="VBN25" s="189"/>
      <c r="VBO25" s="189"/>
      <c r="VBP25" s="189"/>
      <c r="VBQ25" s="189"/>
      <c r="VBR25" s="189"/>
      <c r="VBS25" s="189"/>
      <c r="VBT25" s="189"/>
      <c r="VBU25" s="189"/>
      <c r="VBV25" s="189"/>
      <c r="VBW25" s="189"/>
      <c r="VBX25" s="189"/>
      <c r="VBY25" s="189"/>
      <c r="VBZ25" s="189"/>
      <c r="VCA25" s="189"/>
      <c r="VCB25" s="189"/>
      <c r="VCC25" s="189"/>
      <c r="VCD25" s="189"/>
      <c r="VCE25" s="189"/>
      <c r="VCF25" s="189"/>
      <c r="VCG25" s="189"/>
      <c r="VCH25" s="189"/>
      <c r="VCI25" s="189"/>
      <c r="VCJ25" s="189"/>
      <c r="VCK25" s="189"/>
      <c r="VCL25" s="189"/>
      <c r="VCM25" s="189"/>
      <c r="VCN25" s="189"/>
      <c r="VCO25" s="189"/>
      <c r="VCP25" s="189"/>
      <c r="VCQ25" s="189"/>
      <c r="VCR25" s="189"/>
      <c r="VCS25" s="189"/>
      <c r="VCT25" s="189"/>
      <c r="VCU25" s="189"/>
      <c r="VCV25" s="189"/>
      <c r="VCW25" s="189"/>
      <c r="VCX25" s="189"/>
      <c r="VCY25" s="189"/>
      <c r="VCZ25" s="189"/>
      <c r="VDA25" s="189"/>
      <c r="VDB25" s="189"/>
      <c r="VDC25" s="189"/>
      <c r="VDD25" s="189"/>
      <c r="VDE25" s="189"/>
      <c r="VDF25" s="189"/>
      <c r="VDG25" s="189"/>
      <c r="VDH25" s="189"/>
      <c r="VDI25" s="189"/>
      <c r="VDJ25" s="189"/>
      <c r="VDK25" s="189"/>
      <c r="VDL25" s="189"/>
      <c r="VDM25" s="189"/>
      <c r="VDN25" s="189"/>
      <c r="VDO25" s="189"/>
      <c r="VDP25" s="189"/>
      <c r="VDQ25" s="189"/>
      <c r="VDR25" s="189"/>
      <c r="VDS25" s="189"/>
      <c r="VDT25" s="189"/>
      <c r="VDU25" s="189"/>
      <c r="VDV25" s="189"/>
      <c r="VDW25" s="189"/>
      <c r="VDX25" s="189"/>
      <c r="VDY25" s="189"/>
      <c r="VDZ25" s="189"/>
      <c r="VEA25" s="189"/>
      <c r="VEB25" s="189"/>
      <c r="VEC25" s="189"/>
      <c r="VED25" s="189"/>
      <c r="VEE25" s="189"/>
      <c r="VEF25" s="189"/>
      <c r="VEG25" s="189"/>
      <c r="VEH25" s="189"/>
      <c r="VEI25" s="189"/>
      <c r="VEJ25" s="189"/>
      <c r="VEK25" s="189"/>
      <c r="VEL25" s="189"/>
      <c r="VEM25" s="189"/>
      <c r="VEN25" s="189"/>
      <c r="VEO25" s="189"/>
      <c r="VEP25" s="189"/>
      <c r="VEQ25" s="189"/>
      <c r="VER25" s="189"/>
      <c r="VES25" s="189"/>
      <c r="VET25" s="189"/>
      <c r="VEU25" s="189"/>
      <c r="VEV25" s="189"/>
      <c r="VEW25" s="189"/>
      <c r="VEX25" s="189"/>
      <c r="VEY25" s="189"/>
      <c r="VEZ25" s="189"/>
      <c r="VFA25" s="189"/>
      <c r="VFB25" s="189"/>
      <c r="VFC25" s="189"/>
      <c r="VFD25" s="189"/>
      <c r="VFE25" s="189"/>
      <c r="VFF25" s="189"/>
      <c r="VFG25" s="189"/>
      <c r="VFH25" s="189"/>
      <c r="VFI25" s="189"/>
      <c r="VFJ25" s="189"/>
      <c r="VFK25" s="189"/>
      <c r="VFL25" s="189"/>
      <c r="VFM25" s="189"/>
      <c r="VFN25" s="189"/>
      <c r="VFO25" s="189"/>
      <c r="VFP25" s="189"/>
      <c r="VFQ25" s="189"/>
      <c r="VFR25" s="189"/>
      <c r="VFS25" s="189"/>
      <c r="VFT25" s="189"/>
      <c r="VFU25" s="189"/>
      <c r="VFV25" s="189"/>
      <c r="VFW25" s="189"/>
      <c r="VFX25" s="189"/>
      <c r="VFY25" s="189"/>
      <c r="VFZ25" s="189"/>
      <c r="VGA25" s="189"/>
      <c r="VGB25" s="189"/>
      <c r="VGC25" s="189"/>
      <c r="VGD25" s="189"/>
      <c r="VGE25" s="189"/>
      <c r="VGF25" s="189"/>
      <c r="VGG25" s="189"/>
      <c r="VGH25" s="189"/>
      <c r="VGI25" s="189"/>
      <c r="VGJ25" s="189"/>
      <c r="VGK25" s="189"/>
      <c r="VGL25" s="189"/>
      <c r="VGM25" s="189"/>
      <c r="VGN25" s="189"/>
      <c r="VGO25" s="189"/>
      <c r="VGP25" s="189"/>
      <c r="VGQ25" s="189"/>
      <c r="VGR25" s="189"/>
      <c r="VGS25" s="189"/>
      <c r="VGT25" s="189"/>
      <c r="VGU25" s="189"/>
      <c r="VGV25" s="189"/>
      <c r="VGW25" s="189"/>
      <c r="VGX25" s="189"/>
      <c r="VGY25" s="189"/>
      <c r="VGZ25" s="189"/>
      <c r="VHA25" s="189"/>
      <c r="VHB25" s="189"/>
      <c r="VHC25" s="189"/>
      <c r="VHD25" s="189"/>
      <c r="VHE25" s="189"/>
      <c r="VHF25" s="189"/>
      <c r="VHG25" s="189"/>
      <c r="VHH25" s="189"/>
      <c r="VHI25" s="189"/>
      <c r="VHJ25" s="189"/>
      <c r="VHK25" s="189"/>
      <c r="VHL25" s="189"/>
      <c r="VHM25" s="189"/>
      <c r="VHN25" s="189"/>
      <c r="VHO25" s="189"/>
      <c r="VHP25" s="189"/>
      <c r="VHQ25" s="189"/>
      <c r="VHR25" s="189"/>
      <c r="VHS25" s="189"/>
      <c r="VHT25" s="189"/>
      <c r="VHU25" s="189"/>
      <c r="VHV25" s="189"/>
      <c r="VHW25" s="189"/>
      <c r="VHX25" s="189"/>
      <c r="VHY25" s="189"/>
      <c r="VHZ25" s="189"/>
      <c r="VIA25" s="189"/>
      <c r="VIB25" s="189"/>
      <c r="VIC25" s="189"/>
      <c r="VID25" s="189"/>
      <c r="VIE25" s="189"/>
      <c r="VIF25" s="189"/>
      <c r="VIG25" s="189"/>
      <c r="VIH25" s="189"/>
      <c r="VII25" s="189"/>
      <c r="VIJ25" s="189"/>
      <c r="VIK25" s="189"/>
      <c r="VIL25" s="189"/>
      <c r="VIM25" s="189"/>
      <c r="VIN25" s="189"/>
      <c r="VIO25" s="189"/>
      <c r="VIP25" s="189"/>
      <c r="VIQ25" s="189"/>
      <c r="VIR25" s="189"/>
      <c r="VIS25" s="189"/>
      <c r="VIT25" s="189"/>
      <c r="VIU25" s="189"/>
      <c r="VIV25" s="189"/>
      <c r="VIW25" s="189"/>
      <c r="VIX25" s="189"/>
      <c r="VIY25" s="189"/>
      <c r="VIZ25" s="189"/>
      <c r="VJA25" s="189"/>
      <c r="VJB25" s="189"/>
      <c r="VJC25" s="189"/>
      <c r="VJD25" s="189"/>
      <c r="VJE25" s="189"/>
      <c r="VJF25" s="189"/>
      <c r="VJG25" s="189"/>
      <c r="VJH25" s="189"/>
      <c r="VJI25" s="189"/>
      <c r="VJJ25" s="189"/>
      <c r="VJK25" s="189"/>
      <c r="VJL25" s="189"/>
      <c r="VJM25" s="189"/>
      <c r="VJN25" s="189"/>
      <c r="VJO25" s="189"/>
      <c r="VJP25" s="189"/>
      <c r="VJQ25" s="189"/>
      <c r="VJR25" s="189"/>
      <c r="VJS25" s="189"/>
      <c r="VJT25" s="189"/>
      <c r="VJU25" s="189"/>
      <c r="VJV25" s="189"/>
      <c r="VJW25" s="189"/>
      <c r="VJX25" s="189"/>
      <c r="VJY25" s="189"/>
      <c r="VJZ25" s="189"/>
      <c r="VKA25" s="189"/>
      <c r="VKB25" s="189"/>
      <c r="VKC25" s="189"/>
      <c r="VKD25" s="189"/>
      <c r="VKE25" s="189"/>
      <c r="VKF25" s="189"/>
      <c r="VKG25" s="189"/>
      <c r="VKH25" s="189"/>
      <c r="VKI25" s="189"/>
      <c r="VKJ25" s="189"/>
      <c r="VKK25" s="189"/>
      <c r="VKL25" s="189"/>
      <c r="VKM25" s="189"/>
      <c r="VKN25" s="189"/>
      <c r="VKO25" s="189"/>
      <c r="VKP25" s="189"/>
      <c r="VKQ25" s="189"/>
      <c r="VKR25" s="189"/>
      <c r="VKS25" s="189"/>
      <c r="VKT25" s="189"/>
      <c r="VKU25" s="189"/>
      <c r="VKV25" s="189"/>
      <c r="VKW25" s="189"/>
      <c r="VKX25" s="189"/>
      <c r="VKY25" s="189"/>
      <c r="VKZ25" s="189"/>
      <c r="VLA25" s="189"/>
      <c r="VLB25" s="189"/>
      <c r="VLC25" s="189"/>
      <c r="VLD25" s="189"/>
      <c r="VLE25" s="189"/>
      <c r="VLF25" s="189"/>
      <c r="VLG25" s="189"/>
      <c r="VLH25" s="189"/>
      <c r="VLI25" s="189"/>
      <c r="VLJ25" s="189"/>
      <c r="VLK25" s="189"/>
      <c r="VLL25" s="189"/>
      <c r="VLM25" s="189"/>
      <c r="VLN25" s="189"/>
      <c r="VLO25" s="189"/>
      <c r="VLP25" s="189"/>
      <c r="VLQ25" s="189"/>
      <c r="VLR25" s="189"/>
      <c r="VLS25" s="189"/>
      <c r="VLT25" s="189"/>
      <c r="VLU25" s="189"/>
      <c r="VLV25" s="189"/>
      <c r="VLW25" s="189"/>
      <c r="VLX25" s="189"/>
      <c r="VLY25" s="189"/>
      <c r="VLZ25" s="189"/>
      <c r="VMA25" s="189"/>
      <c r="VMB25" s="189"/>
      <c r="VMC25" s="189"/>
      <c r="VMD25" s="189"/>
      <c r="VME25" s="189"/>
      <c r="VMF25" s="189"/>
      <c r="VMG25" s="189"/>
      <c r="VMH25" s="189"/>
      <c r="VMI25" s="189"/>
      <c r="VMJ25" s="189"/>
      <c r="VMK25" s="189"/>
      <c r="VML25" s="189"/>
      <c r="VMM25" s="189"/>
      <c r="VMN25" s="189"/>
      <c r="VMO25" s="189"/>
      <c r="VMP25" s="189"/>
      <c r="VMQ25" s="189"/>
      <c r="VMR25" s="189"/>
      <c r="VMS25" s="189"/>
      <c r="VMT25" s="189"/>
      <c r="VMU25" s="189"/>
      <c r="VMV25" s="189"/>
      <c r="VMW25" s="189"/>
      <c r="VMX25" s="189"/>
      <c r="VMY25" s="189"/>
      <c r="VMZ25" s="189"/>
      <c r="VNA25" s="189"/>
      <c r="VNB25" s="189"/>
      <c r="VNC25" s="189"/>
      <c r="VND25" s="189"/>
      <c r="VNE25" s="189"/>
      <c r="VNF25" s="189"/>
      <c r="VNG25" s="189"/>
      <c r="VNH25" s="189"/>
      <c r="VNI25" s="189"/>
      <c r="VNJ25" s="189"/>
      <c r="VNK25" s="189"/>
      <c r="VNL25" s="189"/>
      <c r="VNM25" s="189"/>
      <c r="VNN25" s="189"/>
      <c r="VNO25" s="189"/>
      <c r="VNP25" s="189"/>
      <c r="VNQ25" s="189"/>
      <c r="VNR25" s="189"/>
      <c r="VNS25" s="189"/>
      <c r="VNT25" s="189"/>
      <c r="VNU25" s="189"/>
      <c r="VNV25" s="189"/>
      <c r="VNW25" s="189"/>
      <c r="VNX25" s="189"/>
      <c r="VNY25" s="189"/>
      <c r="VNZ25" s="189"/>
      <c r="VOA25" s="189"/>
      <c r="VOB25" s="189"/>
      <c r="VOC25" s="189"/>
      <c r="VOD25" s="189"/>
      <c r="VOE25" s="189"/>
      <c r="VOF25" s="189"/>
      <c r="VOG25" s="189"/>
      <c r="VOH25" s="189"/>
      <c r="VOI25" s="189"/>
      <c r="VOJ25" s="189"/>
      <c r="VOK25" s="189"/>
      <c r="VOL25" s="189"/>
      <c r="VOM25" s="189"/>
      <c r="VON25" s="189"/>
      <c r="VOO25" s="189"/>
      <c r="VOP25" s="189"/>
      <c r="VOQ25" s="189"/>
      <c r="VOR25" s="189"/>
      <c r="VOS25" s="189"/>
      <c r="VOT25" s="189"/>
      <c r="VOU25" s="189"/>
      <c r="VOV25" s="189"/>
      <c r="VOW25" s="189"/>
      <c r="VOX25" s="189"/>
      <c r="VOY25" s="189"/>
      <c r="VOZ25" s="189"/>
      <c r="VPA25" s="189"/>
      <c r="VPB25" s="189"/>
      <c r="VPC25" s="189"/>
      <c r="VPD25" s="189"/>
      <c r="VPE25" s="189"/>
      <c r="VPF25" s="189"/>
      <c r="VPG25" s="189"/>
      <c r="VPH25" s="189"/>
      <c r="VPI25" s="189"/>
      <c r="VPJ25" s="189"/>
      <c r="VPK25" s="189"/>
      <c r="VPL25" s="189"/>
      <c r="VPM25" s="189"/>
      <c r="VPN25" s="189"/>
      <c r="VPO25" s="189"/>
      <c r="VPP25" s="189"/>
      <c r="VPQ25" s="189"/>
      <c r="VPR25" s="189"/>
      <c r="VPS25" s="189"/>
      <c r="VPT25" s="189"/>
      <c r="VPU25" s="189"/>
      <c r="VPV25" s="189"/>
      <c r="VPW25" s="189"/>
      <c r="VPX25" s="189"/>
      <c r="VPY25" s="189"/>
      <c r="VPZ25" s="189"/>
      <c r="VQA25" s="189"/>
      <c r="VQB25" s="189"/>
      <c r="VQC25" s="189"/>
      <c r="VQD25" s="189"/>
      <c r="VQE25" s="189"/>
      <c r="VQF25" s="189"/>
      <c r="VQG25" s="189"/>
      <c r="VQH25" s="189"/>
      <c r="VQI25" s="189"/>
      <c r="VQJ25" s="189"/>
      <c r="VQK25" s="189"/>
      <c r="VQL25" s="189"/>
      <c r="VQM25" s="189"/>
      <c r="VQN25" s="189"/>
      <c r="VQO25" s="189"/>
      <c r="VQP25" s="189"/>
      <c r="VQQ25" s="189"/>
      <c r="VQR25" s="189"/>
      <c r="VQS25" s="189"/>
      <c r="VQT25" s="189"/>
      <c r="VQU25" s="189"/>
      <c r="VQV25" s="189"/>
      <c r="VQW25" s="189"/>
      <c r="VQX25" s="189"/>
      <c r="VQY25" s="189"/>
      <c r="VQZ25" s="189"/>
      <c r="VRA25" s="189"/>
      <c r="VRB25" s="189"/>
      <c r="VRC25" s="189"/>
      <c r="VRD25" s="189"/>
      <c r="VRE25" s="189"/>
      <c r="VRF25" s="189"/>
      <c r="VRG25" s="189"/>
      <c r="VRH25" s="189"/>
      <c r="VRI25" s="189"/>
      <c r="VRJ25" s="189"/>
      <c r="VRK25" s="189"/>
      <c r="VRL25" s="189"/>
      <c r="VRM25" s="189"/>
      <c r="VRN25" s="189"/>
      <c r="VRO25" s="189"/>
      <c r="VRP25" s="189"/>
      <c r="VRQ25" s="189"/>
      <c r="VRR25" s="189"/>
      <c r="VRS25" s="189"/>
      <c r="VRT25" s="189"/>
      <c r="VRU25" s="189"/>
      <c r="VRV25" s="189"/>
      <c r="VRW25" s="189"/>
      <c r="VRX25" s="189"/>
      <c r="VRY25" s="189"/>
      <c r="VRZ25" s="189"/>
      <c r="VSA25" s="189"/>
      <c r="VSB25" s="189"/>
      <c r="VSC25" s="189"/>
      <c r="VSD25" s="189"/>
      <c r="VSE25" s="189"/>
      <c r="VSF25" s="189"/>
      <c r="VSG25" s="189"/>
      <c r="VSH25" s="189"/>
      <c r="VSI25" s="189"/>
      <c r="VSJ25" s="189"/>
      <c r="VSK25" s="189"/>
      <c r="VSL25" s="189"/>
      <c r="VSM25" s="189"/>
      <c r="VSN25" s="189"/>
      <c r="VSO25" s="189"/>
      <c r="VSP25" s="189"/>
      <c r="VSQ25" s="189"/>
      <c r="VSR25" s="189"/>
      <c r="VSS25" s="189"/>
      <c r="VST25" s="189"/>
      <c r="VSU25" s="189"/>
      <c r="VSV25" s="189"/>
      <c r="VSW25" s="189"/>
      <c r="VSX25" s="189"/>
      <c r="VSY25" s="189"/>
      <c r="VSZ25" s="189"/>
      <c r="VTA25" s="189"/>
      <c r="VTB25" s="189"/>
      <c r="VTC25" s="189"/>
      <c r="VTD25" s="189"/>
      <c r="VTE25" s="189"/>
      <c r="VTF25" s="189"/>
      <c r="VTG25" s="189"/>
      <c r="VTH25" s="189"/>
      <c r="VTI25" s="189"/>
      <c r="VTJ25" s="189"/>
      <c r="VTK25" s="189"/>
      <c r="VTL25" s="189"/>
      <c r="VTM25" s="189"/>
      <c r="VTN25" s="189"/>
      <c r="VTO25" s="189"/>
      <c r="VTP25" s="189"/>
      <c r="VTQ25" s="189"/>
      <c r="VTR25" s="189"/>
      <c r="VTS25" s="189"/>
      <c r="VTT25" s="189"/>
      <c r="VTU25" s="189"/>
      <c r="VTV25" s="189"/>
      <c r="VTW25" s="189"/>
      <c r="VTX25" s="189"/>
      <c r="VTY25" s="189"/>
      <c r="VTZ25" s="189"/>
      <c r="VUA25" s="189"/>
      <c r="VUB25" s="189"/>
      <c r="VUC25" s="189"/>
      <c r="VUD25" s="189"/>
      <c r="VUE25" s="189"/>
      <c r="VUF25" s="189"/>
      <c r="VUG25" s="189"/>
      <c r="VUH25" s="189"/>
      <c r="VUI25" s="189"/>
      <c r="VUJ25" s="189"/>
      <c r="VUK25" s="189"/>
      <c r="VUL25" s="189"/>
      <c r="VUM25" s="189"/>
      <c r="VUN25" s="189"/>
      <c r="VUO25" s="189"/>
      <c r="VUP25" s="189"/>
      <c r="VUQ25" s="189"/>
      <c r="VUR25" s="189"/>
      <c r="VUS25" s="189"/>
      <c r="VUT25" s="189"/>
      <c r="VUU25" s="189"/>
      <c r="VUV25" s="189"/>
      <c r="VUW25" s="189"/>
      <c r="VUX25" s="189"/>
      <c r="VUY25" s="189"/>
      <c r="VUZ25" s="189"/>
      <c r="VVA25" s="189"/>
      <c r="VVB25" s="189"/>
      <c r="VVC25" s="189"/>
      <c r="VVD25" s="189"/>
      <c r="VVE25" s="189"/>
      <c r="VVF25" s="189"/>
      <c r="VVG25" s="189"/>
      <c r="VVH25" s="189"/>
      <c r="VVI25" s="189"/>
      <c r="VVJ25" s="189"/>
      <c r="VVK25" s="189"/>
      <c r="VVL25" s="189"/>
      <c r="VVM25" s="189"/>
      <c r="VVN25" s="189"/>
      <c r="VVO25" s="189"/>
      <c r="VVP25" s="189"/>
      <c r="VVQ25" s="189"/>
      <c r="VVR25" s="189"/>
      <c r="VVS25" s="189"/>
      <c r="VVT25" s="189"/>
      <c r="VVU25" s="189"/>
      <c r="VVV25" s="189"/>
      <c r="VVW25" s="189"/>
      <c r="VVX25" s="189"/>
      <c r="VVY25" s="189"/>
      <c r="VVZ25" s="189"/>
      <c r="VWA25" s="189"/>
      <c r="VWB25" s="189"/>
      <c r="VWC25" s="189"/>
      <c r="VWD25" s="189"/>
      <c r="VWE25" s="189"/>
      <c r="VWF25" s="189"/>
      <c r="VWG25" s="189"/>
      <c r="VWH25" s="189"/>
      <c r="VWI25" s="189"/>
      <c r="VWJ25" s="189"/>
      <c r="VWK25" s="189"/>
      <c r="VWL25" s="189"/>
      <c r="VWM25" s="189"/>
      <c r="VWN25" s="189"/>
      <c r="VWO25" s="189"/>
      <c r="VWP25" s="189"/>
      <c r="VWQ25" s="189"/>
      <c r="VWR25" s="189"/>
      <c r="VWS25" s="189"/>
      <c r="VWT25" s="189"/>
      <c r="VWU25" s="189"/>
      <c r="VWV25" s="189"/>
      <c r="VWW25" s="189"/>
      <c r="VWX25" s="189"/>
      <c r="VWY25" s="189"/>
      <c r="VWZ25" s="189"/>
      <c r="VXA25" s="189"/>
      <c r="VXB25" s="189"/>
      <c r="VXC25" s="189"/>
      <c r="VXD25" s="189"/>
      <c r="VXE25" s="189"/>
      <c r="VXF25" s="189"/>
      <c r="VXG25" s="189"/>
      <c r="VXH25" s="189"/>
      <c r="VXI25" s="189"/>
      <c r="VXJ25" s="189"/>
      <c r="VXK25" s="189"/>
      <c r="VXL25" s="189"/>
      <c r="VXM25" s="189"/>
      <c r="VXN25" s="189"/>
      <c r="VXO25" s="189"/>
      <c r="VXP25" s="189"/>
      <c r="VXQ25" s="189"/>
      <c r="VXR25" s="189"/>
      <c r="VXS25" s="189"/>
      <c r="VXT25" s="189"/>
      <c r="VXU25" s="189"/>
      <c r="VXV25" s="189"/>
      <c r="VXW25" s="189"/>
      <c r="VXX25" s="189"/>
      <c r="VXY25" s="189"/>
      <c r="VXZ25" s="189"/>
      <c r="VYA25" s="189"/>
      <c r="VYB25" s="189"/>
      <c r="VYC25" s="189"/>
      <c r="VYD25" s="189"/>
      <c r="VYE25" s="189"/>
      <c r="VYF25" s="189"/>
      <c r="VYG25" s="189"/>
      <c r="VYH25" s="189"/>
      <c r="VYI25" s="189"/>
      <c r="VYJ25" s="189"/>
      <c r="VYK25" s="189"/>
      <c r="VYL25" s="189"/>
      <c r="VYM25" s="189"/>
      <c r="VYN25" s="189"/>
      <c r="VYO25" s="189"/>
      <c r="VYP25" s="189"/>
      <c r="VYQ25" s="189"/>
      <c r="VYR25" s="189"/>
      <c r="VYS25" s="189"/>
      <c r="VYT25" s="189"/>
      <c r="VYU25" s="189"/>
      <c r="VYV25" s="189"/>
      <c r="VYW25" s="189"/>
      <c r="VYX25" s="189"/>
      <c r="VYY25" s="189"/>
      <c r="VYZ25" s="189"/>
      <c r="VZA25" s="189"/>
      <c r="VZB25" s="189"/>
      <c r="VZC25" s="189"/>
      <c r="VZD25" s="189"/>
      <c r="VZE25" s="189"/>
      <c r="VZF25" s="189"/>
      <c r="VZG25" s="189"/>
      <c r="VZH25" s="189"/>
      <c r="VZI25" s="189"/>
      <c r="VZJ25" s="189"/>
      <c r="VZK25" s="189"/>
      <c r="VZL25" s="189"/>
      <c r="VZM25" s="189"/>
      <c r="VZN25" s="189"/>
      <c r="VZO25" s="189"/>
      <c r="VZP25" s="189"/>
      <c r="VZQ25" s="189"/>
      <c r="VZR25" s="189"/>
      <c r="VZS25" s="189"/>
      <c r="VZT25" s="189"/>
      <c r="VZU25" s="189"/>
      <c r="VZV25" s="189"/>
      <c r="VZW25" s="189"/>
      <c r="VZX25" s="189"/>
      <c r="VZY25" s="189"/>
      <c r="VZZ25" s="189"/>
      <c r="WAA25" s="189"/>
      <c r="WAB25" s="189"/>
      <c r="WAC25" s="189"/>
      <c r="WAD25" s="189"/>
      <c r="WAE25" s="189"/>
      <c r="WAF25" s="189"/>
      <c r="WAG25" s="189"/>
      <c r="WAH25" s="189"/>
      <c r="WAI25" s="189"/>
      <c r="WAJ25" s="189"/>
      <c r="WAK25" s="189"/>
      <c r="WAL25" s="189"/>
      <c r="WAM25" s="189"/>
      <c r="WAN25" s="189"/>
      <c r="WAO25" s="189"/>
      <c r="WAP25" s="189"/>
      <c r="WAQ25" s="189"/>
      <c r="WAR25" s="189"/>
      <c r="WAS25" s="189"/>
      <c r="WAT25" s="189"/>
      <c r="WAU25" s="189"/>
      <c r="WAV25" s="189"/>
      <c r="WAW25" s="189"/>
      <c r="WAX25" s="189"/>
      <c r="WAY25" s="189"/>
      <c r="WAZ25" s="189"/>
      <c r="WBA25" s="189"/>
      <c r="WBB25" s="189"/>
      <c r="WBC25" s="189"/>
      <c r="WBD25" s="189"/>
      <c r="WBE25" s="189"/>
      <c r="WBF25" s="189"/>
      <c r="WBG25" s="189"/>
      <c r="WBH25" s="189"/>
      <c r="WBI25" s="189"/>
      <c r="WBJ25" s="189"/>
      <c r="WBK25" s="189"/>
      <c r="WBL25" s="189"/>
      <c r="WBM25" s="189"/>
      <c r="WBN25" s="189"/>
      <c r="WBO25" s="189"/>
      <c r="WBP25" s="189"/>
      <c r="WBQ25" s="189"/>
      <c r="WBR25" s="189"/>
      <c r="WBS25" s="189"/>
      <c r="WBT25" s="189"/>
      <c r="WBU25" s="189"/>
      <c r="WBV25" s="189"/>
      <c r="WBW25" s="189"/>
      <c r="WBX25" s="189"/>
      <c r="WBY25" s="189"/>
      <c r="WBZ25" s="189"/>
      <c r="WCA25" s="189"/>
      <c r="WCB25" s="189"/>
      <c r="WCC25" s="189"/>
      <c r="WCD25" s="189"/>
      <c r="WCE25" s="189"/>
      <c r="WCF25" s="189"/>
      <c r="WCG25" s="189"/>
      <c r="WCH25" s="189"/>
      <c r="WCI25" s="189"/>
      <c r="WCJ25" s="189"/>
      <c r="WCK25" s="189"/>
      <c r="WCL25" s="189"/>
      <c r="WCM25" s="189"/>
      <c r="WCN25" s="189"/>
      <c r="WCO25" s="189"/>
      <c r="WCP25" s="189"/>
      <c r="WCQ25" s="189"/>
      <c r="WCR25" s="189"/>
      <c r="WCS25" s="189"/>
      <c r="WCT25" s="189"/>
      <c r="WCU25" s="189"/>
      <c r="WCV25" s="189"/>
      <c r="WCW25" s="189"/>
      <c r="WCX25" s="189"/>
      <c r="WCY25" s="189"/>
      <c r="WCZ25" s="189"/>
      <c r="WDA25" s="189"/>
      <c r="WDB25" s="189"/>
      <c r="WDC25" s="189"/>
      <c r="WDD25" s="189"/>
      <c r="WDE25" s="189"/>
      <c r="WDF25" s="189"/>
      <c r="WDG25" s="189"/>
      <c r="WDH25" s="189"/>
      <c r="WDI25" s="189"/>
      <c r="WDJ25" s="189"/>
      <c r="WDK25" s="189"/>
      <c r="WDL25" s="189"/>
      <c r="WDM25" s="189"/>
      <c r="WDN25" s="189"/>
      <c r="WDO25" s="189"/>
      <c r="WDP25" s="189"/>
      <c r="WDQ25" s="189"/>
      <c r="WDR25" s="189"/>
      <c r="WDS25" s="189"/>
      <c r="WDT25" s="189"/>
      <c r="WDU25" s="189"/>
      <c r="WDV25" s="189"/>
      <c r="WDW25" s="189"/>
      <c r="WDX25" s="189"/>
      <c r="WDY25" s="189"/>
      <c r="WDZ25" s="189"/>
      <c r="WEA25" s="189"/>
      <c r="WEB25" s="189"/>
      <c r="WEC25" s="189"/>
      <c r="WED25" s="189"/>
      <c r="WEE25" s="189"/>
      <c r="WEF25" s="189"/>
      <c r="WEG25" s="189"/>
      <c r="WEH25" s="189"/>
      <c r="WEI25" s="189"/>
      <c r="WEJ25" s="189"/>
      <c r="WEK25" s="189"/>
      <c r="WEL25" s="189"/>
      <c r="WEM25" s="189"/>
      <c r="WEN25" s="189"/>
      <c r="WEO25" s="189"/>
      <c r="WEP25" s="189"/>
      <c r="WEQ25" s="189"/>
      <c r="WER25" s="189"/>
      <c r="WES25" s="189"/>
      <c r="WET25" s="189"/>
      <c r="WEU25" s="189"/>
      <c r="WEV25" s="189"/>
      <c r="WEW25" s="189"/>
      <c r="WEX25" s="189"/>
      <c r="WEY25" s="189"/>
      <c r="WEZ25" s="189"/>
      <c r="WFA25" s="189"/>
      <c r="WFB25" s="189"/>
      <c r="WFC25" s="189"/>
      <c r="WFD25" s="189"/>
      <c r="WFE25" s="189"/>
      <c r="WFF25" s="189"/>
      <c r="WFG25" s="189"/>
      <c r="WFH25" s="189"/>
      <c r="WFI25" s="189"/>
      <c r="WFJ25" s="189"/>
      <c r="WFK25" s="189"/>
      <c r="WFL25" s="189"/>
      <c r="WFM25" s="189"/>
      <c r="WFN25" s="189"/>
      <c r="WFO25" s="189"/>
      <c r="WFP25" s="189"/>
      <c r="WFQ25" s="189"/>
      <c r="WFR25" s="189"/>
      <c r="WFS25" s="189"/>
      <c r="WFT25" s="189"/>
      <c r="WFU25" s="189"/>
      <c r="WFV25" s="189"/>
      <c r="WFW25" s="189"/>
      <c r="WFX25" s="189"/>
      <c r="WFY25" s="189"/>
      <c r="WFZ25" s="189"/>
      <c r="WGA25" s="189"/>
      <c r="WGB25" s="189"/>
      <c r="WGC25" s="189"/>
      <c r="WGD25" s="189"/>
      <c r="WGE25" s="189"/>
      <c r="WGF25" s="189"/>
      <c r="WGG25" s="189"/>
      <c r="WGH25" s="189"/>
      <c r="WGI25" s="189"/>
      <c r="WGJ25" s="189"/>
      <c r="WGK25" s="189"/>
      <c r="WGL25" s="189"/>
      <c r="WGM25" s="189"/>
      <c r="WGN25" s="189"/>
      <c r="WGO25" s="189"/>
      <c r="WGP25" s="189"/>
      <c r="WGQ25" s="189"/>
      <c r="WGR25" s="189"/>
      <c r="WGS25" s="189"/>
      <c r="WGT25" s="189"/>
      <c r="WGU25" s="189"/>
      <c r="WGV25" s="189"/>
      <c r="WGW25" s="189"/>
      <c r="WGX25" s="189"/>
      <c r="WGY25" s="189"/>
      <c r="WGZ25" s="189"/>
      <c r="WHA25" s="189"/>
      <c r="WHB25" s="189"/>
      <c r="WHC25" s="189"/>
      <c r="WHD25" s="189"/>
      <c r="WHE25" s="189"/>
      <c r="WHF25" s="189"/>
      <c r="WHG25" s="189"/>
      <c r="WHH25" s="189"/>
      <c r="WHI25" s="189"/>
      <c r="WHJ25" s="189"/>
      <c r="WHK25" s="189"/>
      <c r="WHL25" s="189"/>
      <c r="WHM25" s="189"/>
      <c r="WHN25" s="189"/>
      <c r="WHO25" s="189"/>
      <c r="WHP25" s="189"/>
      <c r="WHQ25" s="189"/>
      <c r="WHR25" s="189"/>
      <c r="WHS25" s="189"/>
      <c r="WHT25" s="189"/>
      <c r="WHU25" s="189"/>
      <c r="WHV25" s="189"/>
      <c r="WHW25" s="189"/>
      <c r="WHX25" s="189"/>
      <c r="WHY25" s="189"/>
      <c r="WHZ25" s="189"/>
      <c r="WIA25" s="189"/>
      <c r="WIB25" s="189"/>
      <c r="WIC25" s="189"/>
      <c r="WID25" s="189"/>
      <c r="WIE25" s="189"/>
      <c r="WIF25" s="189"/>
      <c r="WIG25" s="189"/>
      <c r="WIH25" s="189"/>
      <c r="WII25" s="189"/>
      <c r="WIJ25" s="189"/>
      <c r="WIK25" s="189"/>
      <c r="WIL25" s="189"/>
      <c r="WIM25" s="189"/>
      <c r="WIN25" s="189"/>
      <c r="WIO25" s="189"/>
      <c r="WIP25" s="189"/>
      <c r="WIQ25" s="189"/>
      <c r="WIR25" s="189"/>
      <c r="WIS25" s="189"/>
      <c r="WIT25" s="189"/>
      <c r="WIU25" s="189"/>
      <c r="WIV25" s="189"/>
      <c r="WIW25" s="189"/>
      <c r="WIX25" s="189"/>
      <c r="WIY25" s="189"/>
      <c r="WIZ25" s="189"/>
      <c r="WJA25" s="189"/>
      <c r="WJB25" s="189"/>
      <c r="WJC25" s="189"/>
      <c r="WJD25" s="189"/>
      <c r="WJE25" s="189"/>
      <c r="WJF25" s="189"/>
      <c r="WJG25" s="189"/>
      <c r="WJH25" s="189"/>
      <c r="WJI25" s="189"/>
      <c r="WJJ25" s="189"/>
      <c r="WJK25" s="189"/>
      <c r="WJL25" s="189"/>
      <c r="WJM25" s="189"/>
      <c r="WJN25" s="189"/>
      <c r="WJO25" s="189"/>
      <c r="WJP25" s="189"/>
      <c r="WJQ25" s="189"/>
      <c r="WJR25" s="189"/>
      <c r="WJS25" s="189"/>
      <c r="WJT25" s="189"/>
      <c r="WJU25" s="189"/>
      <c r="WJV25" s="189"/>
      <c r="WJW25" s="189"/>
      <c r="WJX25" s="189"/>
      <c r="WJY25" s="189"/>
      <c r="WJZ25" s="189"/>
      <c r="WKA25" s="189"/>
      <c r="WKB25" s="189"/>
      <c r="WKC25" s="189"/>
      <c r="WKD25" s="189"/>
      <c r="WKE25" s="189"/>
      <c r="WKF25" s="189"/>
      <c r="WKG25" s="189"/>
      <c r="WKH25" s="189"/>
      <c r="WKI25" s="189"/>
      <c r="WKJ25" s="189"/>
      <c r="WKK25" s="189"/>
      <c r="WKL25" s="189"/>
      <c r="WKM25" s="189"/>
      <c r="WKN25" s="189"/>
      <c r="WKO25" s="189"/>
      <c r="WKP25" s="189"/>
      <c r="WKQ25" s="189"/>
      <c r="WKR25" s="189"/>
      <c r="WKS25" s="189"/>
      <c r="WKT25" s="189"/>
      <c r="WKU25" s="189"/>
      <c r="WKV25" s="189"/>
      <c r="WKW25" s="189"/>
      <c r="WKX25" s="189"/>
      <c r="WKY25" s="189"/>
      <c r="WKZ25" s="189"/>
      <c r="WLA25" s="189"/>
      <c r="WLB25" s="189"/>
      <c r="WLC25" s="189"/>
      <c r="WLD25" s="189"/>
      <c r="WLE25" s="189"/>
      <c r="WLF25" s="189"/>
      <c r="WLG25" s="189"/>
      <c r="WLH25" s="189"/>
      <c r="WLI25" s="189"/>
      <c r="WLJ25" s="189"/>
      <c r="WLK25" s="189"/>
      <c r="WLL25" s="189"/>
      <c r="WLM25" s="189"/>
      <c r="WLN25" s="189"/>
      <c r="WLO25" s="189"/>
      <c r="WLP25" s="189"/>
      <c r="WLQ25" s="189"/>
      <c r="WLR25" s="189"/>
      <c r="WLS25" s="189"/>
      <c r="WLT25" s="189"/>
      <c r="WLU25" s="189"/>
      <c r="WLV25" s="189"/>
      <c r="WLW25" s="189"/>
      <c r="WLX25" s="189"/>
      <c r="WLY25" s="189"/>
      <c r="WLZ25" s="189"/>
      <c r="WMA25" s="189"/>
      <c r="WMB25" s="189"/>
      <c r="WMC25" s="189"/>
      <c r="WMD25" s="189"/>
      <c r="WME25" s="189"/>
      <c r="WMF25" s="189"/>
      <c r="WMG25" s="189"/>
      <c r="WMH25" s="189"/>
      <c r="WMI25" s="189"/>
      <c r="WMJ25" s="189"/>
      <c r="WMK25" s="189"/>
      <c r="WML25" s="189"/>
      <c r="WMM25" s="189"/>
      <c r="WMN25" s="189"/>
      <c r="WMO25" s="189"/>
      <c r="WMP25" s="189"/>
      <c r="WMQ25" s="189"/>
      <c r="WMR25" s="189"/>
      <c r="WMS25" s="189"/>
      <c r="WMT25" s="189"/>
      <c r="WMU25" s="189"/>
      <c r="WMV25" s="189"/>
      <c r="WMW25" s="189"/>
      <c r="WMX25" s="189"/>
      <c r="WMY25" s="189"/>
      <c r="WMZ25" s="189"/>
      <c r="WNA25" s="189"/>
      <c r="WNB25" s="189"/>
      <c r="WNC25" s="189"/>
      <c r="WND25" s="189"/>
      <c r="WNE25" s="189"/>
      <c r="WNF25" s="189"/>
      <c r="WNG25" s="189"/>
      <c r="WNH25" s="189"/>
      <c r="WNI25" s="189"/>
      <c r="WNJ25" s="189"/>
      <c r="WNK25" s="189"/>
      <c r="WNL25" s="189"/>
      <c r="WNM25" s="189"/>
      <c r="WNN25" s="189"/>
      <c r="WNO25" s="189"/>
      <c r="WNP25" s="189"/>
      <c r="WNQ25" s="189"/>
      <c r="WNR25" s="189"/>
      <c r="WNS25" s="189"/>
      <c r="WNT25" s="189"/>
      <c r="WNU25" s="189"/>
      <c r="WNV25" s="189"/>
      <c r="WNW25" s="189"/>
      <c r="WNX25" s="189"/>
      <c r="WNY25" s="189"/>
      <c r="WNZ25" s="189"/>
      <c r="WOA25" s="189"/>
      <c r="WOB25" s="189"/>
      <c r="WOC25" s="189"/>
      <c r="WOD25" s="189"/>
      <c r="WOE25" s="189"/>
      <c r="WOF25" s="189"/>
      <c r="WOG25" s="189"/>
      <c r="WOH25" s="189"/>
      <c r="WOI25" s="189"/>
      <c r="WOJ25" s="189"/>
      <c r="WOK25" s="189"/>
      <c r="WOL25" s="189"/>
      <c r="WOM25" s="189"/>
      <c r="WON25" s="189"/>
      <c r="WOO25" s="189"/>
      <c r="WOP25" s="189"/>
      <c r="WOQ25" s="189"/>
      <c r="WOR25" s="189"/>
      <c r="WOS25" s="189"/>
      <c r="WOT25" s="189"/>
      <c r="WOU25" s="189"/>
      <c r="WOV25" s="189"/>
      <c r="WOW25" s="189"/>
      <c r="WOX25" s="189"/>
      <c r="WOY25" s="189"/>
      <c r="WOZ25" s="189"/>
      <c r="WPA25" s="189"/>
      <c r="WPB25" s="189"/>
      <c r="WPC25" s="189"/>
      <c r="WPD25" s="189"/>
      <c r="WPE25" s="189"/>
      <c r="WPF25" s="189"/>
      <c r="WPG25" s="189"/>
      <c r="WPH25" s="189"/>
      <c r="WPI25" s="189"/>
      <c r="WPJ25" s="189"/>
      <c r="WPK25" s="189"/>
      <c r="WPL25" s="189"/>
      <c r="WPM25" s="189"/>
      <c r="WPN25" s="189"/>
      <c r="WPO25" s="189"/>
      <c r="WPP25" s="189"/>
      <c r="WPQ25" s="189"/>
      <c r="WPR25" s="189"/>
      <c r="WPS25" s="189"/>
      <c r="WPT25" s="189"/>
      <c r="WPU25" s="189"/>
      <c r="WPV25" s="189"/>
      <c r="WPW25" s="189"/>
      <c r="WPX25" s="189"/>
      <c r="WPY25" s="189"/>
      <c r="WPZ25" s="189"/>
      <c r="WQA25" s="189"/>
      <c r="WQB25" s="189"/>
      <c r="WQC25" s="189"/>
      <c r="WQD25" s="189"/>
      <c r="WQE25" s="189"/>
      <c r="WQF25" s="189"/>
      <c r="WQG25" s="189"/>
      <c r="WQH25" s="189"/>
      <c r="WQI25" s="189"/>
      <c r="WQJ25" s="189"/>
      <c r="WQK25" s="189"/>
      <c r="WQL25" s="189"/>
      <c r="WQM25" s="189"/>
      <c r="WQN25" s="189"/>
      <c r="WQO25" s="189"/>
      <c r="WQP25" s="189"/>
      <c r="WQQ25" s="189"/>
      <c r="WQR25" s="189"/>
      <c r="WQS25" s="189"/>
      <c r="WQT25" s="189"/>
      <c r="WQU25" s="189"/>
      <c r="WQV25" s="189"/>
      <c r="WQW25" s="189"/>
      <c r="WQX25" s="189"/>
      <c r="WQY25" s="189"/>
      <c r="WQZ25" s="189"/>
      <c r="WRA25" s="189"/>
      <c r="WRB25" s="189"/>
      <c r="WRC25" s="189"/>
      <c r="WRD25" s="189"/>
      <c r="WRE25" s="189"/>
      <c r="WRF25" s="189"/>
      <c r="WRG25" s="189"/>
      <c r="WRH25" s="189"/>
      <c r="WRI25" s="189"/>
      <c r="WRJ25" s="189"/>
      <c r="WRK25" s="189"/>
      <c r="WRL25" s="189"/>
      <c r="WRM25" s="189"/>
      <c r="WRN25" s="189"/>
      <c r="WRO25" s="189"/>
      <c r="WRP25" s="189"/>
      <c r="WRQ25" s="189"/>
      <c r="WRR25" s="189"/>
      <c r="WRS25" s="189"/>
      <c r="WRT25" s="189"/>
      <c r="WRU25" s="189"/>
      <c r="WRV25" s="189"/>
      <c r="WRW25" s="189"/>
      <c r="WRX25" s="189"/>
      <c r="WRY25" s="189"/>
      <c r="WRZ25" s="189"/>
      <c r="WSA25" s="189"/>
      <c r="WSB25" s="189"/>
      <c r="WSC25" s="189"/>
      <c r="WSD25" s="189"/>
      <c r="WSE25" s="189"/>
      <c r="WSF25" s="189"/>
      <c r="WSG25" s="189"/>
      <c r="WSH25" s="189"/>
      <c r="WSI25" s="189"/>
      <c r="WSJ25" s="189"/>
      <c r="WSK25" s="189"/>
      <c r="WSL25" s="189"/>
      <c r="WSM25" s="189"/>
      <c r="WSN25" s="189"/>
      <c r="WSO25" s="189"/>
      <c r="WSP25" s="189"/>
      <c r="WSQ25" s="189"/>
      <c r="WSR25" s="189"/>
      <c r="WSS25" s="189"/>
      <c r="WST25" s="189"/>
      <c r="WSU25" s="189"/>
      <c r="WSV25" s="189"/>
      <c r="WSW25" s="189"/>
      <c r="WSX25" s="189"/>
      <c r="WSY25" s="189"/>
      <c r="WSZ25" s="189"/>
      <c r="WTA25" s="189"/>
      <c r="WTB25" s="189"/>
      <c r="WTC25" s="189"/>
      <c r="WTD25" s="189"/>
      <c r="WTE25" s="189"/>
      <c r="WTF25" s="189"/>
      <c r="WTG25" s="189"/>
      <c r="WTH25" s="189"/>
      <c r="WTI25" s="189"/>
      <c r="WTJ25" s="189"/>
      <c r="WTK25" s="189"/>
      <c r="WTL25" s="189"/>
      <c r="WTM25" s="189"/>
      <c r="WTN25" s="189"/>
      <c r="WTO25" s="189"/>
      <c r="WTP25" s="189"/>
      <c r="WTQ25" s="189"/>
      <c r="WTR25" s="189"/>
      <c r="WTS25" s="189"/>
      <c r="WTT25" s="189"/>
      <c r="WTU25" s="189"/>
      <c r="WTV25" s="189"/>
      <c r="WTW25" s="189"/>
      <c r="WTX25" s="189"/>
      <c r="WTY25" s="189"/>
      <c r="WTZ25" s="189"/>
      <c r="WUA25" s="189"/>
      <c r="WUB25" s="189"/>
      <c r="WUC25" s="189"/>
      <c r="WUD25" s="189"/>
      <c r="WUE25" s="189"/>
      <c r="WUF25" s="189"/>
      <c r="WUG25" s="189"/>
      <c r="WUH25" s="189"/>
      <c r="WUI25" s="189"/>
      <c r="WUJ25" s="189"/>
      <c r="WUK25" s="189"/>
      <c r="WUL25" s="189"/>
      <c r="WUM25" s="189"/>
      <c r="WUN25" s="189"/>
      <c r="WUO25" s="189"/>
      <c r="WUP25" s="189"/>
      <c r="WUQ25" s="189"/>
      <c r="WUR25" s="189"/>
      <c r="WUS25" s="189"/>
      <c r="WUT25" s="189"/>
      <c r="WUU25" s="189"/>
      <c r="WUV25" s="189"/>
      <c r="WUW25" s="189"/>
      <c r="WUX25" s="189"/>
      <c r="WUY25" s="189"/>
      <c r="WUZ25" s="189"/>
      <c r="WVA25" s="189"/>
      <c r="WVB25" s="189"/>
      <c r="WVC25" s="189"/>
      <c r="WVD25" s="189"/>
      <c r="WVE25" s="189"/>
      <c r="WVF25" s="189"/>
      <c r="WVG25" s="189"/>
      <c r="WVH25" s="189"/>
      <c r="WVI25" s="189"/>
      <c r="WVJ25" s="189"/>
      <c r="WVK25" s="189"/>
      <c r="WVL25" s="189"/>
      <c r="WVM25" s="189"/>
      <c r="WVN25" s="189"/>
      <c r="WVO25" s="189"/>
      <c r="WVP25" s="189"/>
      <c r="WVQ25" s="189"/>
      <c r="WVR25" s="189"/>
      <c r="WVS25" s="189"/>
      <c r="WVT25" s="189"/>
      <c r="WVU25" s="189"/>
      <c r="WVV25" s="189"/>
      <c r="WVW25" s="189"/>
      <c r="WVX25" s="189"/>
      <c r="WVY25" s="189"/>
      <c r="WVZ25" s="189"/>
      <c r="WWA25" s="189"/>
      <c r="WWB25" s="189"/>
      <c r="WWC25" s="189"/>
      <c r="WWD25" s="189"/>
      <c r="WWE25" s="189"/>
      <c r="WWF25" s="189"/>
      <c r="WWG25" s="189"/>
      <c r="WWH25" s="189"/>
      <c r="WWI25" s="189"/>
      <c r="WWJ25" s="189"/>
      <c r="WWK25" s="189"/>
      <c r="WWL25" s="189"/>
      <c r="WWM25" s="189"/>
      <c r="WWN25" s="189"/>
      <c r="WWO25" s="189"/>
      <c r="WWP25" s="189"/>
      <c r="WWQ25" s="189"/>
      <c r="WWR25" s="189"/>
      <c r="WWS25" s="189"/>
      <c r="WWT25" s="189"/>
      <c r="WWU25" s="189"/>
      <c r="WWV25" s="189"/>
      <c r="WWW25" s="189"/>
      <c r="WWX25" s="189"/>
      <c r="WWY25" s="189"/>
      <c r="WWZ25" s="189"/>
      <c r="WXA25" s="189"/>
      <c r="WXB25" s="189"/>
      <c r="WXC25" s="189"/>
      <c r="WXD25" s="189"/>
      <c r="WXE25" s="189"/>
      <c r="WXF25" s="189"/>
      <c r="WXG25" s="189"/>
      <c r="WXH25" s="189"/>
      <c r="WXI25" s="189"/>
      <c r="WXJ25" s="189"/>
      <c r="WXK25" s="189"/>
      <c r="WXL25" s="189"/>
      <c r="WXM25" s="189"/>
      <c r="WXN25" s="189"/>
      <c r="WXO25" s="189"/>
      <c r="WXP25" s="189"/>
      <c r="WXQ25" s="189"/>
      <c r="WXR25" s="189"/>
      <c r="WXS25" s="189"/>
      <c r="WXT25" s="189"/>
      <c r="WXU25" s="189"/>
      <c r="WXV25" s="189"/>
      <c r="WXW25" s="189"/>
      <c r="WXX25" s="189"/>
      <c r="WXY25" s="189"/>
      <c r="WXZ25" s="189"/>
      <c r="WYA25" s="189"/>
      <c r="WYB25" s="189"/>
      <c r="WYC25" s="189"/>
      <c r="WYD25" s="189"/>
      <c r="WYE25" s="189"/>
      <c r="WYF25" s="189"/>
      <c r="WYG25" s="189"/>
      <c r="WYH25" s="189"/>
      <c r="WYI25" s="189"/>
      <c r="WYJ25" s="189"/>
      <c r="WYK25" s="189"/>
      <c r="WYL25" s="189"/>
      <c r="WYM25" s="189"/>
      <c r="WYN25" s="189"/>
      <c r="WYO25" s="189"/>
      <c r="WYP25" s="189"/>
      <c r="WYQ25" s="189"/>
      <c r="WYR25" s="189"/>
      <c r="WYS25" s="189"/>
      <c r="WYT25" s="189"/>
      <c r="WYU25" s="189"/>
      <c r="WYV25" s="189"/>
      <c r="WYW25" s="189"/>
      <c r="WYX25" s="189"/>
      <c r="WYY25" s="189"/>
      <c r="WYZ25" s="189"/>
      <c r="WZA25" s="189"/>
      <c r="WZB25" s="189"/>
      <c r="WZC25" s="189"/>
      <c r="WZD25" s="189"/>
      <c r="WZE25" s="189"/>
      <c r="WZF25" s="189"/>
      <c r="WZG25" s="189"/>
      <c r="WZH25" s="189"/>
      <c r="WZI25" s="189"/>
      <c r="WZJ25" s="189"/>
      <c r="WZK25" s="189"/>
      <c r="WZL25" s="189"/>
      <c r="WZM25" s="189"/>
      <c r="WZN25" s="189"/>
      <c r="WZO25" s="189"/>
      <c r="WZP25" s="189"/>
      <c r="WZQ25" s="189"/>
      <c r="WZR25" s="189"/>
      <c r="WZS25" s="189"/>
      <c r="WZT25" s="189"/>
      <c r="WZU25" s="189"/>
      <c r="WZV25" s="189"/>
      <c r="WZW25" s="189"/>
      <c r="WZX25" s="189"/>
      <c r="WZY25" s="189"/>
      <c r="WZZ25" s="189"/>
      <c r="XAA25" s="189"/>
      <c r="XAB25" s="189"/>
      <c r="XAC25" s="189"/>
      <c r="XAD25" s="189"/>
      <c r="XAE25" s="189"/>
      <c r="XAF25" s="189"/>
      <c r="XAG25" s="189"/>
      <c r="XAH25" s="189"/>
      <c r="XAI25" s="189"/>
      <c r="XAJ25" s="189"/>
      <c r="XAK25" s="189"/>
      <c r="XAL25" s="189"/>
      <c r="XAM25" s="189"/>
      <c r="XAN25" s="189"/>
      <c r="XAO25" s="189"/>
      <c r="XAP25" s="189"/>
      <c r="XAQ25" s="189"/>
      <c r="XAR25" s="189"/>
      <c r="XAS25" s="189"/>
      <c r="XAT25" s="189"/>
      <c r="XAU25" s="189"/>
      <c r="XAV25" s="189"/>
      <c r="XAW25" s="189"/>
      <c r="XAX25" s="189"/>
      <c r="XAY25" s="189"/>
      <c r="XAZ25" s="189"/>
      <c r="XBA25" s="189"/>
      <c r="XBB25" s="189"/>
      <c r="XBC25" s="189"/>
      <c r="XBD25" s="189"/>
      <c r="XBE25" s="189"/>
      <c r="XBF25" s="189"/>
      <c r="XBG25" s="189"/>
      <c r="XBH25" s="189"/>
      <c r="XBI25" s="189"/>
      <c r="XBJ25" s="189"/>
      <c r="XBK25" s="189"/>
      <c r="XBL25" s="189"/>
      <c r="XBM25" s="189"/>
      <c r="XBN25" s="189"/>
      <c r="XBO25" s="189"/>
      <c r="XBP25" s="189"/>
      <c r="XBQ25" s="189"/>
      <c r="XBR25" s="189"/>
      <c r="XBS25" s="189"/>
      <c r="XBT25" s="189"/>
      <c r="XBU25" s="189"/>
      <c r="XBV25" s="189"/>
      <c r="XBW25" s="189"/>
      <c r="XBX25" s="189"/>
      <c r="XBY25" s="189"/>
      <c r="XBZ25" s="189"/>
      <c r="XCA25" s="189"/>
      <c r="XCB25" s="189"/>
      <c r="XCC25" s="189"/>
      <c r="XCD25" s="189"/>
      <c r="XCE25" s="189"/>
      <c r="XCF25" s="189"/>
      <c r="XCG25" s="189"/>
      <c r="XCH25" s="189"/>
      <c r="XCI25" s="189"/>
      <c r="XCJ25" s="189"/>
      <c r="XCK25" s="189"/>
      <c r="XCL25" s="189"/>
      <c r="XCM25" s="189"/>
      <c r="XCN25" s="189"/>
      <c r="XCO25" s="189"/>
      <c r="XCP25" s="189"/>
      <c r="XCQ25" s="189"/>
      <c r="XCR25" s="189"/>
      <c r="XCS25" s="189"/>
      <c r="XCT25" s="189"/>
      <c r="XCU25" s="189"/>
      <c r="XCV25" s="189"/>
      <c r="XCW25" s="189"/>
      <c r="XCX25" s="189"/>
      <c r="XCY25" s="189"/>
      <c r="XCZ25" s="189"/>
      <c r="XDA25" s="189"/>
      <c r="XDB25" s="189"/>
      <c r="XDC25" s="189"/>
      <c r="XDD25" s="189"/>
      <c r="XDE25" s="189"/>
      <c r="XDF25" s="189"/>
      <c r="XDG25" s="189"/>
      <c r="XDH25" s="189"/>
      <c r="XDI25" s="189"/>
      <c r="XDJ25" s="189"/>
      <c r="XDK25" s="189"/>
      <c r="XDL25" s="189"/>
      <c r="XDM25" s="189"/>
      <c r="XDN25" s="189"/>
      <c r="XDO25" s="189"/>
      <c r="XDP25" s="189"/>
      <c r="XDQ25" s="189"/>
      <c r="XDR25" s="189"/>
      <c r="XDS25" s="189"/>
      <c r="XDT25" s="189"/>
      <c r="XDU25" s="189"/>
      <c r="XDV25" s="189"/>
      <c r="XDW25" s="189"/>
      <c r="XDX25" s="189"/>
      <c r="XDY25" s="189"/>
      <c r="XDZ25" s="189"/>
      <c r="XEA25" s="189"/>
      <c r="XEB25" s="189"/>
      <c r="XEC25" s="189"/>
      <c r="XED25" s="189"/>
      <c r="XEE25" s="189"/>
      <c r="XEF25" s="189"/>
      <c r="XEG25" s="189"/>
      <c r="XEH25" s="189"/>
      <c r="XEI25" s="189"/>
      <c r="XEJ25" s="189"/>
      <c r="XEK25" s="189"/>
      <c r="XEL25" s="189"/>
      <c r="XEM25" s="189"/>
      <c r="XEN25" s="189"/>
      <c r="XEO25" s="189"/>
      <c r="XEP25" s="189"/>
      <c r="XEQ25" s="189"/>
      <c r="XER25" s="189"/>
      <c r="XES25" s="189"/>
      <c r="XET25" s="189"/>
      <c r="XEU25" s="189"/>
    </row>
    <row r="26" spans="2:16375" s="186" customFormat="1" x14ac:dyDescent="0.2">
      <c r="B26" s="54" t="s">
        <v>97</v>
      </c>
      <c r="C26" s="52" t="s">
        <v>98</v>
      </c>
      <c r="D26" s="203" t="s">
        <v>99</v>
      </c>
      <c r="E26" s="206" t="s">
        <v>84</v>
      </c>
      <c r="F26" s="205" t="s">
        <v>85</v>
      </c>
      <c r="G26" s="1075" t="s">
        <v>86</v>
      </c>
      <c r="H26" s="1073" t="s">
        <v>87</v>
      </c>
      <c r="I26" s="298">
        <v>59.848642367066887</v>
      </c>
      <c r="J26" s="296">
        <v>54.205000000000013</v>
      </c>
      <c r="K26" s="279">
        <v>46.405999999999985</v>
      </c>
      <c r="L26" s="279">
        <v>39.128</v>
      </c>
      <c r="M26" s="279">
        <v>40.512999999999991</v>
      </c>
      <c r="N26" s="279">
        <v>38.667000000000002</v>
      </c>
      <c r="O26" s="279">
        <v>54.815999999999995</v>
      </c>
      <c r="P26" s="219"/>
      <c r="Q26" s="219"/>
      <c r="R26" s="219"/>
      <c r="S26" s="219"/>
      <c r="T26" s="220"/>
      <c r="U26" s="221"/>
      <c r="V26" s="222"/>
      <c r="W26" s="222"/>
      <c r="X26" s="222"/>
      <c r="Y26" s="222"/>
      <c r="Z26" s="222"/>
      <c r="AA26" s="222"/>
      <c r="AB26" s="222"/>
      <c r="AC26" s="222"/>
      <c r="AD26" s="222"/>
      <c r="AE26" s="222"/>
      <c r="AF26" s="222"/>
      <c r="AG26" s="222"/>
      <c r="AH26" s="222"/>
      <c r="AI26" s="222"/>
      <c r="AJ26" s="222"/>
      <c r="AK26" s="222"/>
      <c r="AL26" s="222"/>
      <c r="AM26" s="202"/>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89"/>
      <c r="DI26" s="189"/>
      <c r="DJ26" s="189"/>
      <c r="DK26" s="189"/>
      <c r="DL26" s="189"/>
      <c r="DM26" s="189"/>
      <c r="DN26" s="189"/>
      <c r="DO26" s="189"/>
      <c r="DP26" s="189"/>
      <c r="DQ26" s="189"/>
      <c r="DR26" s="189"/>
      <c r="DS26" s="189"/>
      <c r="DT26" s="189"/>
      <c r="DU26" s="189"/>
      <c r="DV26" s="189"/>
      <c r="DW26" s="189"/>
      <c r="DX26" s="189"/>
      <c r="DY26" s="189"/>
      <c r="DZ26" s="189"/>
      <c r="EA26" s="189"/>
      <c r="EB26" s="189"/>
      <c r="EC26" s="189"/>
      <c r="ED26" s="189"/>
      <c r="EE26" s="189"/>
      <c r="EF26" s="189"/>
      <c r="EG26" s="189"/>
      <c r="EH26" s="189"/>
      <c r="EI26" s="189"/>
      <c r="EJ26" s="189"/>
      <c r="EK26" s="189"/>
      <c r="EL26" s="189"/>
      <c r="EM26" s="189"/>
      <c r="EN26" s="189"/>
      <c r="EO26" s="189"/>
      <c r="EP26" s="189"/>
      <c r="EQ26" s="189"/>
      <c r="ER26" s="189"/>
      <c r="ES26" s="189"/>
      <c r="ET26" s="189"/>
      <c r="EU26" s="189"/>
      <c r="EV26" s="189"/>
      <c r="EW26" s="189"/>
      <c r="EX26" s="189"/>
      <c r="EY26" s="189"/>
      <c r="EZ26" s="189"/>
      <c r="FA26" s="189"/>
      <c r="FB26" s="189"/>
      <c r="FC26" s="189"/>
      <c r="FD26" s="189"/>
      <c r="FE26" s="189"/>
      <c r="FF26" s="189"/>
      <c r="FG26" s="189"/>
      <c r="FH26" s="189"/>
      <c r="FI26" s="189"/>
      <c r="FJ26" s="189"/>
      <c r="FK26" s="189"/>
      <c r="FL26" s="189"/>
      <c r="FM26" s="189"/>
      <c r="FN26" s="189"/>
      <c r="FO26" s="189"/>
      <c r="FP26" s="189"/>
      <c r="FQ26" s="189"/>
      <c r="FR26" s="189"/>
      <c r="FS26" s="189"/>
      <c r="FT26" s="189"/>
      <c r="FU26" s="189"/>
      <c r="FV26" s="189"/>
      <c r="FW26" s="189"/>
      <c r="FX26" s="189"/>
      <c r="FY26" s="189"/>
      <c r="FZ26" s="189"/>
      <c r="GA26" s="189"/>
      <c r="GB26" s="189"/>
      <c r="GC26" s="189"/>
      <c r="GD26" s="189"/>
      <c r="GE26" s="189"/>
      <c r="GF26" s="189"/>
      <c r="GG26" s="189"/>
      <c r="GH26" s="189"/>
      <c r="GI26" s="189"/>
      <c r="GJ26" s="189"/>
      <c r="GK26" s="189"/>
      <c r="GL26" s="189"/>
      <c r="GM26" s="189"/>
      <c r="GN26" s="189"/>
      <c r="GO26" s="189"/>
      <c r="GP26" s="189"/>
      <c r="GQ26" s="189"/>
      <c r="GR26" s="189"/>
      <c r="GS26" s="189"/>
      <c r="GT26" s="189"/>
      <c r="GU26" s="189"/>
      <c r="GV26" s="189"/>
      <c r="GW26" s="189"/>
      <c r="GX26" s="189"/>
      <c r="GY26" s="189"/>
      <c r="GZ26" s="189"/>
      <c r="HA26" s="189"/>
      <c r="HB26" s="189"/>
      <c r="HC26" s="189"/>
      <c r="HD26" s="189"/>
      <c r="HE26" s="189"/>
      <c r="HF26" s="189"/>
      <c r="HG26" s="189"/>
      <c r="HH26" s="189"/>
      <c r="HI26" s="189"/>
      <c r="HJ26" s="189"/>
      <c r="HK26" s="189"/>
      <c r="HL26" s="189"/>
      <c r="HM26" s="189"/>
      <c r="HN26" s="189"/>
      <c r="HO26" s="189"/>
      <c r="HP26" s="189"/>
      <c r="HQ26" s="189"/>
      <c r="HR26" s="189"/>
      <c r="HS26" s="189"/>
      <c r="HT26" s="189"/>
      <c r="HU26" s="189"/>
      <c r="HV26" s="189"/>
      <c r="HW26" s="189"/>
      <c r="HX26" s="189"/>
      <c r="HY26" s="189"/>
      <c r="HZ26" s="189"/>
      <c r="IA26" s="189"/>
      <c r="IB26" s="189"/>
      <c r="IC26" s="189"/>
      <c r="ID26" s="189"/>
      <c r="IE26" s="189"/>
      <c r="IF26" s="189"/>
      <c r="IG26" s="189"/>
      <c r="IH26" s="189"/>
      <c r="II26" s="189"/>
      <c r="IJ26" s="189"/>
      <c r="IK26" s="189"/>
      <c r="IL26" s="189"/>
      <c r="IM26" s="189"/>
      <c r="IN26" s="189"/>
      <c r="IO26" s="189"/>
      <c r="IP26" s="189"/>
      <c r="IQ26" s="189"/>
      <c r="IR26" s="189"/>
      <c r="IS26" s="189"/>
      <c r="IT26" s="189"/>
      <c r="IU26" s="189"/>
      <c r="IV26" s="189"/>
      <c r="IW26" s="189"/>
      <c r="IX26" s="189"/>
      <c r="IY26" s="189"/>
      <c r="IZ26" s="189"/>
      <c r="JA26" s="189"/>
      <c r="JB26" s="189"/>
      <c r="JC26" s="189"/>
      <c r="JD26" s="189"/>
      <c r="JE26" s="189"/>
      <c r="JF26" s="189"/>
      <c r="JG26" s="189"/>
      <c r="JH26" s="189"/>
      <c r="JI26" s="189"/>
      <c r="JJ26" s="189"/>
      <c r="JK26" s="189"/>
      <c r="JL26" s="189"/>
      <c r="JM26" s="189"/>
      <c r="JN26" s="189"/>
      <c r="JO26" s="189"/>
      <c r="JP26" s="189"/>
      <c r="JQ26" s="189"/>
      <c r="JR26" s="189"/>
      <c r="JS26" s="189"/>
      <c r="JT26" s="189"/>
      <c r="JU26" s="189"/>
      <c r="JV26" s="189"/>
      <c r="JW26" s="189"/>
      <c r="JX26" s="189"/>
      <c r="JY26" s="189"/>
      <c r="JZ26" s="189"/>
      <c r="KA26" s="189"/>
      <c r="KB26" s="189"/>
      <c r="KC26" s="189"/>
      <c r="KD26" s="189"/>
      <c r="KE26" s="189"/>
      <c r="KF26" s="189"/>
      <c r="KG26" s="189"/>
      <c r="KH26" s="189"/>
      <c r="KI26" s="189"/>
      <c r="KJ26" s="189"/>
      <c r="KK26" s="189"/>
      <c r="KL26" s="189"/>
      <c r="KM26" s="189"/>
      <c r="KN26" s="189"/>
      <c r="KO26" s="189"/>
      <c r="KP26" s="189"/>
      <c r="KQ26" s="189"/>
      <c r="KR26" s="189"/>
      <c r="KS26" s="189"/>
      <c r="KT26" s="189"/>
      <c r="KU26" s="189"/>
      <c r="KV26" s="189"/>
      <c r="KW26" s="189"/>
      <c r="KX26" s="189"/>
      <c r="KY26" s="189"/>
      <c r="KZ26" s="189"/>
      <c r="LA26" s="189"/>
      <c r="LB26" s="189"/>
      <c r="LC26" s="189"/>
      <c r="LD26" s="189"/>
      <c r="LE26" s="189"/>
      <c r="LF26" s="189"/>
      <c r="LG26" s="189"/>
      <c r="LH26" s="189"/>
      <c r="LI26" s="189"/>
      <c r="LJ26" s="189"/>
      <c r="LK26" s="189"/>
      <c r="LL26" s="189"/>
      <c r="LM26" s="189"/>
      <c r="LN26" s="189"/>
      <c r="LO26" s="189"/>
      <c r="LP26" s="189"/>
      <c r="LQ26" s="189"/>
      <c r="LR26" s="189"/>
      <c r="LS26" s="189"/>
      <c r="LT26" s="189"/>
      <c r="LU26" s="189"/>
      <c r="LV26" s="189"/>
      <c r="LW26" s="189"/>
      <c r="LX26" s="189"/>
      <c r="LY26" s="189"/>
      <c r="LZ26" s="189"/>
      <c r="MA26" s="189"/>
      <c r="MB26" s="189"/>
      <c r="MC26" s="189"/>
      <c r="MD26" s="189"/>
      <c r="ME26" s="189"/>
      <c r="MF26" s="189"/>
      <c r="MG26" s="189"/>
      <c r="MH26" s="189"/>
      <c r="MI26" s="189"/>
      <c r="MJ26" s="189"/>
      <c r="MK26" s="189"/>
      <c r="ML26" s="189"/>
      <c r="MM26" s="189"/>
      <c r="MN26" s="189"/>
      <c r="MO26" s="189"/>
      <c r="MP26" s="189"/>
      <c r="MQ26" s="189"/>
      <c r="MR26" s="189"/>
      <c r="MS26" s="189"/>
      <c r="MT26" s="189"/>
      <c r="MU26" s="189"/>
      <c r="MV26" s="189"/>
      <c r="MW26" s="189"/>
      <c r="MX26" s="189"/>
      <c r="MY26" s="189"/>
      <c r="MZ26" s="189"/>
      <c r="NA26" s="189"/>
      <c r="NB26" s="189"/>
      <c r="NC26" s="189"/>
      <c r="ND26" s="189"/>
      <c r="NE26" s="189"/>
      <c r="NF26" s="189"/>
      <c r="NG26" s="189"/>
      <c r="NH26" s="189"/>
      <c r="NI26" s="189"/>
      <c r="NJ26" s="189"/>
      <c r="NK26" s="189"/>
      <c r="NL26" s="189"/>
      <c r="NM26" s="189"/>
      <c r="NN26" s="189"/>
      <c r="NO26" s="189"/>
      <c r="NP26" s="189"/>
      <c r="NQ26" s="189"/>
      <c r="NR26" s="189"/>
      <c r="NS26" s="189"/>
      <c r="NT26" s="189"/>
      <c r="NU26" s="189"/>
      <c r="NV26" s="189"/>
      <c r="NW26" s="189"/>
      <c r="NX26" s="189"/>
      <c r="NY26" s="189"/>
      <c r="NZ26" s="189"/>
      <c r="OA26" s="189"/>
      <c r="OB26" s="189"/>
      <c r="OC26" s="189"/>
      <c r="OD26" s="189"/>
      <c r="OE26" s="189"/>
      <c r="OF26" s="189"/>
      <c r="OG26" s="189"/>
      <c r="OH26" s="189"/>
      <c r="OI26" s="189"/>
      <c r="OJ26" s="189"/>
      <c r="OK26" s="189"/>
      <c r="OL26" s="189"/>
      <c r="OM26" s="189"/>
      <c r="ON26" s="189"/>
      <c r="OO26" s="189"/>
      <c r="OP26" s="189"/>
      <c r="OQ26" s="189"/>
      <c r="OR26" s="189"/>
      <c r="OS26" s="189"/>
      <c r="OT26" s="189"/>
      <c r="OU26" s="189"/>
      <c r="OV26" s="189"/>
      <c r="OW26" s="189"/>
      <c r="OX26" s="189"/>
      <c r="OY26" s="189"/>
      <c r="OZ26" s="189"/>
      <c r="PA26" s="189"/>
      <c r="PB26" s="189"/>
      <c r="PC26" s="189"/>
      <c r="PD26" s="189"/>
      <c r="PE26" s="189"/>
      <c r="PF26" s="189"/>
      <c r="PG26" s="189"/>
      <c r="PH26" s="189"/>
      <c r="PI26" s="189"/>
      <c r="PJ26" s="189"/>
      <c r="PK26" s="189"/>
      <c r="PL26" s="189"/>
      <c r="PM26" s="189"/>
      <c r="PN26" s="189"/>
      <c r="PO26" s="189"/>
      <c r="PP26" s="189"/>
      <c r="PQ26" s="189"/>
      <c r="PR26" s="189"/>
      <c r="PS26" s="189"/>
      <c r="PT26" s="189"/>
      <c r="PU26" s="189"/>
      <c r="PV26" s="189"/>
      <c r="PW26" s="189"/>
      <c r="PX26" s="189"/>
      <c r="PY26" s="189"/>
      <c r="PZ26" s="189"/>
      <c r="QA26" s="189"/>
      <c r="QB26" s="189"/>
      <c r="QC26" s="189"/>
      <c r="QD26" s="189"/>
      <c r="QE26" s="189"/>
      <c r="QF26" s="189"/>
      <c r="QG26" s="189"/>
      <c r="QH26" s="189"/>
      <c r="QI26" s="189"/>
      <c r="QJ26" s="189"/>
      <c r="QK26" s="189"/>
      <c r="QL26" s="189"/>
      <c r="QM26" s="189"/>
      <c r="QN26" s="189"/>
      <c r="QO26" s="189"/>
      <c r="QP26" s="189"/>
      <c r="QQ26" s="189"/>
      <c r="QR26" s="189"/>
      <c r="QS26" s="189"/>
      <c r="QT26" s="189"/>
      <c r="QU26" s="189"/>
      <c r="QV26" s="189"/>
      <c r="QW26" s="189"/>
      <c r="QX26" s="189"/>
      <c r="QY26" s="189"/>
      <c r="QZ26" s="189"/>
      <c r="RA26" s="189"/>
      <c r="RB26" s="189"/>
      <c r="RC26" s="189"/>
      <c r="RD26" s="189"/>
      <c r="RE26" s="189"/>
      <c r="RF26" s="189"/>
      <c r="RG26" s="189"/>
      <c r="RH26" s="189"/>
      <c r="RI26" s="189"/>
      <c r="RJ26" s="189"/>
      <c r="RK26" s="189"/>
      <c r="RL26" s="189"/>
      <c r="RM26" s="189"/>
      <c r="RN26" s="189"/>
      <c r="RO26" s="189"/>
      <c r="RP26" s="189"/>
      <c r="RQ26" s="189"/>
      <c r="RR26" s="189"/>
      <c r="RS26" s="189"/>
      <c r="RT26" s="189"/>
      <c r="RU26" s="189"/>
      <c r="RV26" s="189"/>
      <c r="RW26" s="189"/>
      <c r="RX26" s="189"/>
      <c r="RY26" s="189"/>
      <c r="RZ26" s="189"/>
      <c r="SA26" s="189"/>
      <c r="SB26" s="189"/>
      <c r="SC26" s="189"/>
      <c r="SD26" s="189"/>
      <c r="SE26" s="189"/>
      <c r="SF26" s="189"/>
      <c r="SG26" s="189"/>
      <c r="SH26" s="189"/>
      <c r="SI26" s="189"/>
      <c r="SJ26" s="189"/>
      <c r="SK26" s="189"/>
      <c r="SL26" s="189"/>
      <c r="SM26" s="189"/>
      <c r="SN26" s="189"/>
      <c r="SO26" s="189"/>
      <c r="SP26" s="189"/>
      <c r="SQ26" s="189"/>
      <c r="SR26" s="189"/>
      <c r="SS26" s="189"/>
      <c r="ST26" s="189"/>
      <c r="SU26" s="189"/>
      <c r="SV26" s="189"/>
      <c r="SW26" s="189"/>
      <c r="SX26" s="189"/>
      <c r="SY26" s="189"/>
      <c r="SZ26" s="189"/>
      <c r="TA26" s="189"/>
      <c r="TB26" s="189"/>
      <c r="TC26" s="189"/>
      <c r="TD26" s="189"/>
      <c r="TE26" s="189"/>
      <c r="TF26" s="189"/>
      <c r="TG26" s="189"/>
      <c r="TH26" s="189"/>
      <c r="TI26" s="189"/>
      <c r="TJ26" s="189"/>
      <c r="TK26" s="189"/>
      <c r="TL26" s="189"/>
      <c r="TM26" s="189"/>
      <c r="TN26" s="189"/>
      <c r="TO26" s="189"/>
      <c r="TP26" s="189"/>
      <c r="TQ26" s="189"/>
      <c r="TR26" s="189"/>
      <c r="TS26" s="189"/>
      <c r="TT26" s="189"/>
      <c r="TU26" s="189"/>
      <c r="TV26" s="189"/>
      <c r="TW26" s="189"/>
      <c r="TX26" s="189"/>
      <c r="TY26" s="189"/>
      <c r="TZ26" s="189"/>
      <c r="UA26" s="189"/>
      <c r="UB26" s="189"/>
      <c r="UC26" s="189"/>
      <c r="UD26" s="189"/>
      <c r="UE26" s="189"/>
      <c r="UF26" s="189"/>
      <c r="UG26" s="189"/>
      <c r="UH26" s="189"/>
      <c r="UI26" s="189"/>
      <c r="UJ26" s="189"/>
      <c r="UK26" s="189"/>
      <c r="UL26" s="189"/>
      <c r="UM26" s="189"/>
      <c r="UN26" s="189"/>
      <c r="UO26" s="189"/>
      <c r="UP26" s="189"/>
      <c r="UQ26" s="189"/>
      <c r="UR26" s="189"/>
      <c r="US26" s="189"/>
      <c r="UT26" s="189"/>
      <c r="UU26" s="189"/>
      <c r="UV26" s="189"/>
      <c r="UW26" s="189"/>
      <c r="UX26" s="189"/>
      <c r="UY26" s="189"/>
      <c r="UZ26" s="189"/>
      <c r="VA26" s="189"/>
      <c r="VB26" s="189"/>
      <c r="VC26" s="189"/>
      <c r="VD26" s="189"/>
      <c r="VE26" s="189"/>
      <c r="VF26" s="189"/>
      <c r="VG26" s="189"/>
      <c r="VH26" s="189"/>
      <c r="VI26" s="189"/>
      <c r="VJ26" s="189"/>
      <c r="VK26" s="189"/>
      <c r="VL26" s="189"/>
      <c r="VM26" s="189"/>
      <c r="VN26" s="189"/>
      <c r="VO26" s="189"/>
      <c r="VP26" s="189"/>
      <c r="VQ26" s="189"/>
      <c r="VR26" s="189"/>
      <c r="VS26" s="189"/>
      <c r="VT26" s="189"/>
      <c r="VU26" s="189"/>
      <c r="VV26" s="189"/>
      <c r="VW26" s="189"/>
      <c r="VX26" s="189"/>
      <c r="VY26" s="189"/>
      <c r="VZ26" s="189"/>
      <c r="WA26" s="189"/>
      <c r="WB26" s="189"/>
      <c r="WC26" s="189"/>
      <c r="WD26" s="189"/>
      <c r="WE26" s="189"/>
      <c r="WF26" s="189"/>
      <c r="WG26" s="189"/>
      <c r="WH26" s="189"/>
      <c r="WI26" s="189"/>
      <c r="WJ26" s="189"/>
      <c r="WK26" s="189"/>
      <c r="WL26" s="189"/>
      <c r="WM26" s="189"/>
      <c r="WN26" s="189"/>
      <c r="WO26" s="189"/>
      <c r="WP26" s="189"/>
      <c r="WQ26" s="189"/>
      <c r="WR26" s="189"/>
      <c r="WS26" s="189"/>
      <c r="WT26" s="189"/>
      <c r="WU26" s="189"/>
      <c r="WV26" s="189"/>
      <c r="WW26" s="189"/>
      <c r="WX26" s="189"/>
      <c r="WY26" s="189"/>
      <c r="WZ26" s="189"/>
      <c r="XA26" s="189"/>
      <c r="XB26" s="189"/>
      <c r="XC26" s="189"/>
      <c r="XD26" s="189"/>
      <c r="XE26" s="189"/>
      <c r="XF26" s="189"/>
      <c r="XG26" s="189"/>
      <c r="XH26" s="189"/>
      <c r="XI26" s="189"/>
      <c r="XJ26" s="189"/>
      <c r="XK26" s="189"/>
      <c r="XL26" s="189"/>
      <c r="XM26" s="189"/>
      <c r="XN26" s="189"/>
      <c r="XO26" s="189"/>
      <c r="XP26" s="189"/>
      <c r="XQ26" s="189"/>
      <c r="XR26" s="189"/>
      <c r="XS26" s="189"/>
      <c r="XT26" s="189"/>
      <c r="XU26" s="189"/>
      <c r="XV26" s="189"/>
      <c r="XW26" s="189"/>
      <c r="XX26" s="189"/>
      <c r="XY26" s="189"/>
      <c r="XZ26" s="189"/>
      <c r="YA26" s="189"/>
      <c r="YB26" s="189"/>
      <c r="YC26" s="189"/>
      <c r="YD26" s="189"/>
      <c r="YE26" s="189"/>
      <c r="YF26" s="189"/>
      <c r="YG26" s="189"/>
      <c r="YH26" s="189"/>
      <c r="YI26" s="189"/>
      <c r="YJ26" s="189"/>
      <c r="YK26" s="189"/>
      <c r="YL26" s="189"/>
      <c r="YM26" s="189"/>
      <c r="YN26" s="189"/>
      <c r="YO26" s="189"/>
      <c r="YP26" s="189"/>
      <c r="YQ26" s="189"/>
      <c r="YR26" s="189"/>
      <c r="YS26" s="189"/>
      <c r="YT26" s="189"/>
      <c r="YU26" s="189"/>
      <c r="YV26" s="189"/>
      <c r="YW26" s="189"/>
      <c r="YX26" s="189"/>
      <c r="YY26" s="189"/>
      <c r="YZ26" s="189"/>
      <c r="ZA26" s="189"/>
      <c r="ZB26" s="189"/>
      <c r="ZC26" s="189"/>
      <c r="ZD26" s="189"/>
      <c r="ZE26" s="189"/>
      <c r="ZF26" s="189"/>
      <c r="ZG26" s="189"/>
      <c r="ZH26" s="189"/>
      <c r="ZI26" s="189"/>
      <c r="ZJ26" s="189"/>
      <c r="ZK26" s="189"/>
      <c r="ZL26" s="189"/>
      <c r="ZM26" s="189"/>
      <c r="ZN26" s="189"/>
      <c r="ZO26" s="189"/>
      <c r="ZP26" s="189"/>
      <c r="ZQ26" s="189"/>
      <c r="ZR26" s="189"/>
      <c r="ZS26" s="189"/>
      <c r="ZT26" s="189"/>
      <c r="ZU26" s="189"/>
      <c r="ZV26" s="189"/>
      <c r="ZW26" s="189"/>
      <c r="ZX26" s="189"/>
      <c r="ZY26" s="189"/>
      <c r="ZZ26" s="189"/>
      <c r="AAA26" s="189"/>
      <c r="AAB26" s="189"/>
      <c r="AAC26" s="189"/>
      <c r="AAD26" s="189"/>
      <c r="AAE26" s="189"/>
      <c r="AAF26" s="189"/>
      <c r="AAG26" s="189"/>
      <c r="AAH26" s="189"/>
      <c r="AAI26" s="189"/>
      <c r="AAJ26" s="189"/>
      <c r="AAK26" s="189"/>
      <c r="AAL26" s="189"/>
      <c r="AAM26" s="189"/>
      <c r="AAN26" s="189"/>
      <c r="AAO26" s="189"/>
      <c r="AAP26" s="189"/>
      <c r="AAQ26" s="189"/>
      <c r="AAR26" s="189"/>
      <c r="AAS26" s="189"/>
      <c r="AAT26" s="189"/>
      <c r="AAU26" s="189"/>
      <c r="AAV26" s="189"/>
      <c r="AAW26" s="189"/>
      <c r="AAX26" s="189"/>
      <c r="AAY26" s="189"/>
      <c r="AAZ26" s="189"/>
      <c r="ABA26" s="189"/>
      <c r="ABB26" s="189"/>
      <c r="ABC26" s="189"/>
      <c r="ABD26" s="189"/>
      <c r="ABE26" s="189"/>
      <c r="ABF26" s="189"/>
      <c r="ABG26" s="189"/>
      <c r="ABH26" s="189"/>
      <c r="ABI26" s="189"/>
      <c r="ABJ26" s="189"/>
      <c r="ABK26" s="189"/>
      <c r="ABL26" s="189"/>
      <c r="ABM26" s="189"/>
      <c r="ABN26" s="189"/>
      <c r="ABO26" s="189"/>
      <c r="ABP26" s="189"/>
      <c r="ABQ26" s="189"/>
      <c r="ABR26" s="189"/>
      <c r="ABS26" s="189"/>
      <c r="ABT26" s="189"/>
      <c r="ABU26" s="189"/>
      <c r="ABV26" s="189"/>
      <c r="ABW26" s="189"/>
      <c r="ABX26" s="189"/>
      <c r="ABY26" s="189"/>
      <c r="ABZ26" s="189"/>
      <c r="ACA26" s="189"/>
      <c r="ACB26" s="189"/>
      <c r="ACC26" s="189"/>
      <c r="ACD26" s="189"/>
      <c r="ACE26" s="189"/>
      <c r="ACF26" s="189"/>
      <c r="ACG26" s="189"/>
      <c r="ACH26" s="189"/>
      <c r="ACI26" s="189"/>
      <c r="ACJ26" s="189"/>
      <c r="ACK26" s="189"/>
      <c r="ACL26" s="189"/>
      <c r="ACM26" s="189"/>
      <c r="ACN26" s="189"/>
      <c r="ACO26" s="189"/>
      <c r="ACP26" s="189"/>
      <c r="ACQ26" s="189"/>
      <c r="ACR26" s="189"/>
      <c r="ACS26" s="189"/>
      <c r="ACT26" s="189"/>
      <c r="ACU26" s="189"/>
      <c r="ACV26" s="189"/>
      <c r="ACW26" s="189"/>
      <c r="ACX26" s="189"/>
      <c r="ACY26" s="189"/>
      <c r="ACZ26" s="189"/>
      <c r="ADA26" s="189"/>
      <c r="ADB26" s="189"/>
      <c r="ADC26" s="189"/>
      <c r="ADD26" s="189"/>
      <c r="ADE26" s="189"/>
      <c r="ADF26" s="189"/>
      <c r="ADG26" s="189"/>
      <c r="ADH26" s="189"/>
      <c r="ADI26" s="189"/>
      <c r="ADJ26" s="189"/>
      <c r="ADK26" s="189"/>
      <c r="ADL26" s="189"/>
      <c r="ADM26" s="189"/>
      <c r="ADN26" s="189"/>
      <c r="ADO26" s="189"/>
      <c r="ADP26" s="189"/>
      <c r="ADQ26" s="189"/>
      <c r="ADR26" s="189"/>
      <c r="ADS26" s="189"/>
      <c r="ADT26" s="189"/>
      <c r="ADU26" s="189"/>
      <c r="ADV26" s="189"/>
      <c r="ADW26" s="189"/>
      <c r="ADX26" s="189"/>
      <c r="ADY26" s="189"/>
      <c r="ADZ26" s="189"/>
      <c r="AEA26" s="189"/>
      <c r="AEB26" s="189"/>
      <c r="AEC26" s="189"/>
      <c r="AED26" s="189"/>
      <c r="AEE26" s="189"/>
      <c r="AEF26" s="189"/>
      <c r="AEG26" s="189"/>
      <c r="AEH26" s="189"/>
      <c r="AEI26" s="189"/>
      <c r="AEJ26" s="189"/>
      <c r="AEK26" s="189"/>
      <c r="AEL26" s="189"/>
      <c r="AEM26" s="189"/>
      <c r="AEN26" s="189"/>
      <c r="AEO26" s="189"/>
      <c r="AEP26" s="189"/>
      <c r="AEQ26" s="189"/>
      <c r="AER26" s="189"/>
      <c r="AES26" s="189"/>
      <c r="AET26" s="189"/>
      <c r="AEU26" s="189"/>
      <c r="AEV26" s="189"/>
      <c r="AEW26" s="189"/>
      <c r="AEX26" s="189"/>
      <c r="AEY26" s="189"/>
      <c r="AEZ26" s="189"/>
      <c r="AFA26" s="189"/>
      <c r="AFB26" s="189"/>
      <c r="AFC26" s="189"/>
      <c r="AFD26" s="189"/>
      <c r="AFE26" s="189"/>
      <c r="AFF26" s="189"/>
      <c r="AFG26" s="189"/>
      <c r="AFH26" s="189"/>
      <c r="AFI26" s="189"/>
      <c r="AFJ26" s="189"/>
      <c r="AFK26" s="189"/>
      <c r="AFL26" s="189"/>
      <c r="AFM26" s="189"/>
      <c r="AFN26" s="189"/>
      <c r="AFO26" s="189"/>
      <c r="AFP26" s="189"/>
      <c r="AFQ26" s="189"/>
      <c r="AFR26" s="189"/>
      <c r="AFS26" s="189"/>
      <c r="AFT26" s="189"/>
      <c r="AFU26" s="189"/>
      <c r="AFV26" s="189"/>
      <c r="AFW26" s="189"/>
      <c r="AFX26" s="189"/>
      <c r="AFY26" s="189"/>
      <c r="AFZ26" s="189"/>
      <c r="AGA26" s="189"/>
      <c r="AGB26" s="189"/>
      <c r="AGC26" s="189"/>
      <c r="AGD26" s="189"/>
      <c r="AGE26" s="189"/>
      <c r="AGF26" s="189"/>
      <c r="AGG26" s="189"/>
      <c r="AGH26" s="189"/>
      <c r="AGI26" s="189"/>
      <c r="AGJ26" s="189"/>
      <c r="AGK26" s="189"/>
      <c r="AGL26" s="189"/>
      <c r="AGM26" s="189"/>
      <c r="AGN26" s="189"/>
      <c r="AGO26" s="189"/>
      <c r="AGP26" s="189"/>
      <c r="AGQ26" s="189"/>
      <c r="AGR26" s="189"/>
      <c r="AGS26" s="189"/>
      <c r="AGT26" s="189"/>
      <c r="AGU26" s="189"/>
      <c r="AGV26" s="189"/>
      <c r="AGW26" s="189"/>
      <c r="AGX26" s="189"/>
      <c r="AGY26" s="189"/>
      <c r="AGZ26" s="189"/>
      <c r="AHA26" s="189"/>
      <c r="AHB26" s="189"/>
      <c r="AHC26" s="189"/>
      <c r="AHD26" s="189"/>
      <c r="AHE26" s="189"/>
      <c r="AHF26" s="189"/>
      <c r="AHG26" s="189"/>
      <c r="AHH26" s="189"/>
      <c r="AHI26" s="189"/>
      <c r="AHJ26" s="189"/>
      <c r="AHK26" s="189"/>
      <c r="AHL26" s="189"/>
      <c r="AHM26" s="189"/>
      <c r="AHN26" s="189"/>
      <c r="AHO26" s="189"/>
      <c r="AHP26" s="189"/>
      <c r="AHQ26" s="189"/>
      <c r="AHR26" s="189"/>
      <c r="AHS26" s="189"/>
      <c r="AHT26" s="189"/>
      <c r="AHU26" s="189"/>
      <c r="AHV26" s="189"/>
      <c r="AHW26" s="189"/>
      <c r="AHX26" s="189"/>
      <c r="AHY26" s="189"/>
      <c r="AHZ26" s="189"/>
      <c r="AIA26" s="189"/>
      <c r="AIB26" s="189"/>
      <c r="AIC26" s="189"/>
      <c r="AID26" s="189"/>
      <c r="AIE26" s="189"/>
      <c r="AIF26" s="189"/>
      <c r="AIG26" s="189"/>
      <c r="AIH26" s="189"/>
      <c r="AII26" s="189"/>
      <c r="AIJ26" s="189"/>
      <c r="AIK26" s="189"/>
      <c r="AIL26" s="189"/>
      <c r="AIM26" s="189"/>
      <c r="AIN26" s="189"/>
      <c r="AIO26" s="189"/>
      <c r="AIP26" s="189"/>
      <c r="AIQ26" s="189"/>
      <c r="AIR26" s="189"/>
      <c r="AIS26" s="189"/>
      <c r="AIT26" s="189"/>
      <c r="AIU26" s="189"/>
      <c r="AIV26" s="189"/>
      <c r="AIW26" s="189"/>
      <c r="AIX26" s="189"/>
      <c r="AIY26" s="189"/>
      <c r="AIZ26" s="189"/>
      <c r="AJA26" s="189"/>
      <c r="AJB26" s="189"/>
      <c r="AJC26" s="189"/>
      <c r="AJD26" s="189"/>
      <c r="AJE26" s="189"/>
      <c r="AJF26" s="189"/>
      <c r="AJG26" s="189"/>
      <c r="AJH26" s="189"/>
      <c r="AJI26" s="189"/>
      <c r="AJJ26" s="189"/>
      <c r="AJK26" s="189"/>
      <c r="AJL26" s="189"/>
      <c r="AJM26" s="189"/>
      <c r="AJN26" s="189"/>
      <c r="AJO26" s="189"/>
      <c r="AJP26" s="189"/>
      <c r="AJQ26" s="189"/>
      <c r="AJR26" s="189"/>
      <c r="AJS26" s="189"/>
      <c r="AJT26" s="189"/>
      <c r="AJU26" s="189"/>
      <c r="AJV26" s="189"/>
      <c r="AJW26" s="189"/>
      <c r="AJX26" s="189"/>
      <c r="AJY26" s="189"/>
      <c r="AJZ26" s="189"/>
      <c r="AKA26" s="189"/>
      <c r="AKB26" s="189"/>
      <c r="AKC26" s="189"/>
      <c r="AKD26" s="189"/>
      <c r="AKE26" s="189"/>
      <c r="AKF26" s="189"/>
      <c r="AKG26" s="189"/>
      <c r="AKH26" s="189"/>
      <c r="AKI26" s="189"/>
      <c r="AKJ26" s="189"/>
      <c r="AKK26" s="189"/>
      <c r="AKL26" s="189"/>
      <c r="AKM26" s="189"/>
      <c r="AKN26" s="189"/>
      <c r="AKO26" s="189"/>
      <c r="AKP26" s="189"/>
      <c r="AKQ26" s="189"/>
      <c r="AKR26" s="189"/>
      <c r="AKS26" s="189"/>
      <c r="AKT26" s="189"/>
      <c r="AKU26" s="189"/>
      <c r="AKV26" s="189"/>
      <c r="AKW26" s="189"/>
      <c r="AKX26" s="189"/>
      <c r="AKY26" s="189"/>
      <c r="AKZ26" s="189"/>
      <c r="ALA26" s="189"/>
      <c r="ALB26" s="189"/>
      <c r="ALC26" s="189"/>
      <c r="ALD26" s="189"/>
      <c r="ALE26" s="189"/>
      <c r="ALF26" s="189"/>
      <c r="ALG26" s="189"/>
      <c r="ALH26" s="189"/>
      <c r="ALI26" s="189"/>
      <c r="ALJ26" s="189"/>
      <c r="ALK26" s="189"/>
      <c r="ALL26" s="189"/>
      <c r="ALM26" s="189"/>
      <c r="ALN26" s="189"/>
      <c r="ALO26" s="189"/>
      <c r="ALP26" s="189"/>
      <c r="ALQ26" s="189"/>
      <c r="ALR26" s="189"/>
      <c r="ALS26" s="189"/>
      <c r="ALT26" s="189"/>
      <c r="ALU26" s="189"/>
      <c r="ALV26" s="189"/>
      <c r="ALW26" s="189"/>
      <c r="ALX26" s="189"/>
      <c r="ALY26" s="189"/>
      <c r="ALZ26" s="189"/>
      <c r="AMA26" s="189"/>
      <c r="AMB26" s="189"/>
      <c r="AMC26" s="189"/>
      <c r="AMD26" s="189"/>
      <c r="AME26" s="189"/>
      <c r="AMF26" s="189"/>
      <c r="AMG26" s="189"/>
      <c r="AMH26" s="189"/>
      <c r="AMI26" s="189"/>
      <c r="AMJ26" s="189"/>
      <c r="AMK26" s="189"/>
      <c r="AML26" s="189"/>
      <c r="AMM26" s="189"/>
      <c r="AMN26" s="189"/>
      <c r="AMO26" s="189"/>
      <c r="AMP26" s="189"/>
      <c r="AMQ26" s="189"/>
      <c r="AMR26" s="189"/>
      <c r="AMS26" s="189"/>
      <c r="AMT26" s="189"/>
      <c r="AMU26" s="189"/>
      <c r="AMV26" s="189"/>
      <c r="AMW26" s="189"/>
      <c r="AMX26" s="189"/>
      <c r="AMY26" s="189"/>
      <c r="AMZ26" s="189"/>
      <c r="ANA26" s="189"/>
      <c r="ANB26" s="189"/>
      <c r="ANC26" s="189"/>
      <c r="AND26" s="189"/>
      <c r="ANE26" s="189"/>
      <c r="ANF26" s="189"/>
      <c r="ANG26" s="189"/>
      <c r="ANH26" s="189"/>
      <c r="ANI26" s="189"/>
      <c r="ANJ26" s="189"/>
      <c r="ANK26" s="189"/>
      <c r="ANL26" s="189"/>
      <c r="ANM26" s="189"/>
      <c r="ANN26" s="189"/>
      <c r="ANO26" s="189"/>
      <c r="ANP26" s="189"/>
      <c r="ANQ26" s="189"/>
      <c r="ANR26" s="189"/>
      <c r="ANS26" s="189"/>
      <c r="ANT26" s="189"/>
      <c r="ANU26" s="189"/>
      <c r="ANV26" s="189"/>
      <c r="ANW26" s="189"/>
      <c r="ANX26" s="189"/>
      <c r="ANY26" s="189"/>
      <c r="ANZ26" s="189"/>
      <c r="AOA26" s="189"/>
      <c r="AOB26" s="189"/>
      <c r="AOC26" s="189"/>
      <c r="AOD26" s="189"/>
      <c r="AOE26" s="189"/>
      <c r="AOF26" s="189"/>
      <c r="AOG26" s="189"/>
      <c r="AOH26" s="189"/>
      <c r="AOI26" s="189"/>
      <c r="AOJ26" s="189"/>
      <c r="AOK26" s="189"/>
      <c r="AOL26" s="189"/>
      <c r="AOM26" s="189"/>
      <c r="AON26" s="189"/>
      <c r="AOO26" s="189"/>
      <c r="AOP26" s="189"/>
      <c r="AOQ26" s="189"/>
      <c r="AOR26" s="189"/>
      <c r="AOS26" s="189"/>
      <c r="AOT26" s="189"/>
      <c r="AOU26" s="189"/>
      <c r="AOV26" s="189"/>
      <c r="AOW26" s="189"/>
      <c r="AOX26" s="189"/>
      <c r="AOY26" s="189"/>
      <c r="AOZ26" s="189"/>
      <c r="APA26" s="189"/>
      <c r="APB26" s="189"/>
      <c r="APC26" s="189"/>
      <c r="APD26" s="189"/>
      <c r="APE26" s="189"/>
      <c r="APF26" s="189"/>
      <c r="APG26" s="189"/>
      <c r="APH26" s="189"/>
      <c r="API26" s="189"/>
      <c r="APJ26" s="189"/>
      <c r="APK26" s="189"/>
      <c r="APL26" s="189"/>
      <c r="APM26" s="189"/>
      <c r="APN26" s="189"/>
      <c r="APO26" s="189"/>
      <c r="APP26" s="189"/>
      <c r="APQ26" s="189"/>
      <c r="APR26" s="189"/>
      <c r="APS26" s="189"/>
      <c r="APT26" s="189"/>
      <c r="APU26" s="189"/>
      <c r="APV26" s="189"/>
      <c r="APW26" s="189"/>
      <c r="APX26" s="189"/>
      <c r="APY26" s="189"/>
      <c r="APZ26" s="189"/>
      <c r="AQA26" s="189"/>
      <c r="AQB26" s="189"/>
      <c r="AQC26" s="189"/>
      <c r="AQD26" s="189"/>
      <c r="AQE26" s="189"/>
      <c r="AQF26" s="189"/>
      <c r="AQG26" s="189"/>
      <c r="AQH26" s="189"/>
      <c r="AQI26" s="189"/>
      <c r="AQJ26" s="189"/>
      <c r="AQK26" s="189"/>
      <c r="AQL26" s="189"/>
      <c r="AQM26" s="189"/>
      <c r="AQN26" s="189"/>
      <c r="AQO26" s="189"/>
      <c r="AQP26" s="189"/>
      <c r="AQQ26" s="189"/>
      <c r="AQR26" s="189"/>
      <c r="AQS26" s="189"/>
      <c r="AQT26" s="189"/>
      <c r="AQU26" s="189"/>
      <c r="AQV26" s="189"/>
      <c r="AQW26" s="189"/>
      <c r="AQX26" s="189"/>
      <c r="AQY26" s="189"/>
      <c r="AQZ26" s="189"/>
      <c r="ARA26" s="189"/>
      <c r="ARB26" s="189"/>
      <c r="ARC26" s="189"/>
      <c r="ARD26" s="189"/>
      <c r="ARE26" s="189"/>
      <c r="ARF26" s="189"/>
      <c r="ARG26" s="189"/>
      <c r="ARH26" s="189"/>
      <c r="ARI26" s="189"/>
      <c r="ARJ26" s="189"/>
      <c r="ARK26" s="189"/>
      <c r="ARL26" s="189"/>
      <c r="ARM26" s="189"/>
      <c r="ARN26" s="189"/>
      <c r="ARO26" s="189"/>
      <c r="ARP26" s="189"/>
      <c r="ARQ26" s="189"/>
      <c r="ARR26" s="189"/>
      <c r="ARS26" s="189"/>
      <c r="ART26" s="189"/>
      <c r="ARU26" s="189"/>
      <c r="ARV26" s="189"/>
      <c r="ARW26" s="189"/>
      <c r="ARX26" s="189"/>
      <c r="ARY26" s="189"/>
      <c r="ARZ26" s="189"/>
      <c r="ASA26" s="189"/>
      <c r="ASB26" s="189"/>
      <c r="ASC26" s="189"/>
      <c r="ASD26" s="189"/>
      <c r="ASE26" s="189"/>
      <c r="ASF26" s="189"/>
      <c r="ASG26" s="189"/>
      <c r="ASH26" s="189"/>
      <c r="ASI26" s="189"/>
      <c r="ASJ26" s="189"/>
      <c r="ASK26" s="189"/>
      <c r="ASL26" s="189"/>
      <c r="ASM26" s="189"/>
      <c r="ASN26" s="189"/>
      <c r="ASO26" s="189"/>
      <c r="ASP26" s="189"/>
      <c r="ASQ26" s="189"/>
      <c r="ASR26" s="189"/>
      <c r="ASS26" s="189"/>
      <c r="AST26" s="189"/>
      <c r="ASU26" s="189"/>
      <c r="ASV26" s="189"/>
      <c r="ASW26" s="189"/>
      <c r="ASX26" s="189"/>
      <c r="ASY26" s="189"/>
      <c r="ASZ26" s="189"/>
      <c r="ATA26" s="189"/>
      <c r="ATB26" s="189"/>
      <c r="ATC26" s="189"/>
      <c r="ATD26" s="189"/>
      <c r="ATE26" s="189"/>
      <c r="ATF26" s="189"/>
      <c r="ATG26" s="189"/>
      <c r="ATH26" s="189"/>
      <c r="ATI26" s="189"/>
      <c r="ATJ26" s="189"/>
      <c r="ATK26" s="189"/>
      <c r="ATL26" s="189"/>
      <c r="ATM26" s="189"/>
      <c r="ATN26" s="189"/>
      <c r="ATO26" s="189"/>
      <c r="ATP26" s="189"/>
      <c r="ATQ26" s="189"/>
      <c r="ATR26" s="189"/>
      <c r="ATS26" s="189"/>
      <c r="ATT26" s="189"/>
      <c r="ATU26" s="189"/>
      <c r="ATV26" s="189"/>
      <c r="ATW26" s="189"/>
      <c r="ATX26" s="189"/>
      <c r="ATY26" s="189"/>
      <c r="ATZ26" s="189"/>
      <c r="AUA26" s="189"/>
      <c r="AUB26" s="189"/>
      <c r="AUC26" s="189"/>
      <c r="AUD26" s="189"/>
      <c r="AUE26" s="189"/>
      <c r="AUF26" s="189"/>
      <c r="AUG26" s="189"/>
      <c r="AUH26" s="189"/>
      <c r="AUI26" s="189"/>
      <c r="AUJ26" s="189"/>
      <c r="AUK26" s="189"/>
      <c r="AUL26" s="189"/>
      <c r="AUM26" s="189"/>
      <c r="AUN26" s="189"/>
      <c r="AUO26" s="189"/>
      <c r="AUP26" s="189"/>
      <c r="AUQ26" s="189"/>
      <c r="AUR26" s="189"/>
      <c r="AUS26" s="189"/>
      <c r="AUT26" s="189"/>
      <c r="AUU26" s="189"/>
      <c r="AUV26" s="189"/>
      <c r="AUW26" s="189"/>
      <c r="AUX26" s="189"/>
      <c r="AUY26" s="189"/>
      <c r="AUZ26" s="189"/>
      <c r="AVA26" s="189"/>
      <c r="AVB26" s="189"/>
      <c r="AVC26" s="189"/>
      <c r="AVD26" s="189"/>
      <c r="AVE26" s="189"/>
      <c r="AVF26" s="189"/>
      <c r="AVG26" s="189"/>
      <c r="AVH26" s="189"/>
      <c r="AVI26" s="189"/>
      <c r="AVJ26" s="189"/>
      <c r="AVK26" s="189"/>
      <c r="AVL26" s="189"/>
      <c r="AVM26" s="189"/>
      <c r="AVN26" s="189"/>
      <c r="AVO26" s="189"/>
      <c r="AVP26" s="189"/>
      <c r="AVQ26" s="189"/>
      <c r="AVR26" s="189"/>
      <c r="AVS26" s="189"/>
      <c r="AVT26" s="189"/>
      <c r="AVU26" s="189"/>
      <c r="AVV26" s="189"/>
      <c r="AVW26" s="189"/>
      <c r="AVX26" s="189"/>
      <c r="AVY26" s="189"/>
      <c r="AVZ26" s="189"/>
      <c r="AWA26" s="189"/>
      <c r="AWB26" s="189"/>
      <c r="AWC26" s="189"/>
      <c r="AWD26" s="189"/>
      <c r="AWE26" s="189"/>
      <c r="AWF26" s="189"/>
      <c r="AWG26" s="189"/>
      <c r="AWH26" s="189"/>
      <c r="AWI26" s="189"/>
      <c r="AWJ26" s="189"/>
      <c r="AWK26" s="189"/>
      <c r="AWL26" s="189"/>
      <c r="AWM26" s="189"/>
      <c r="AWN26" s="189"/>
      <c r="AWO26" s="189"/>
      <c r="AWP26" s="189"/>
      <c r="AWQ26" s="189"/>
      <c r="AWR26" s="189"/>
      <c r="AWS26" s="189"/>
      <c r="AWT26" s="189"/>
      <c r="AWU26" s="189"/>
      <c r="AWV26" s="189"/>
      <c r="AWW26" s="189"/>
      <c r="AWX26" s="189"/>
      <c r="AWY26" s="189"/>
      <c r="AWZ26" s="189"/>
      <c r="AXA26" s="189"/>
      <c r="AXB26" s="189"/>
      <c r="AXC26" s="189"/>
      <c r="AXD26" s="189"/>
      <c r="AXE26" s="189"/>
      <c r="AXF26" s="189"/>
      <c r="AXG26" s="189"/>
      <c r="AXH26" s="189"/>
      <c r="AXI26" s="189"/>
      <c r="AXJ26" s="189"/>
      <c r="AXK26" s="189"/>
      <c r="AXL26" s="189"/>
      <c r="AXM26" s="189"/>
      <c r="AXN26" s="189"/>
      <c r="AXO26" s="189"/>
      <c r="AXP26" s="189"/>
      <c r="AXQ26" s="189"/>
      <c r="AXR26" s="189"/>
      <c r="AXS26" s="189"/>
      <c r="AXT26" s="189"/>
      <c r="AXU26" s="189"/>
      <c r="AXV26" s="189"/>
      <c r="AXW26" s="189"/>
      <c r="AXX26" s="189"/>
      <c r="AXY26" s="189"/>
      <c r="AXZ26" s="189"/>
      <c r="AYA26" s="189"/>
      <c r="AYB26" s="189"/>
      <c r="AYC26" s="189"/>
      <c r="AYD26" s="189"/>
      <c r="AYE26" s="189"/>
      <c r="AYF26" s="189"/>
      <c r="AYG26" s="189"/>
      <c r="AYH26" s="189"/>
      <c r="AYI26" s="189"/>
      <c r="AYJ26" s="189"/>
      <c r="AYK26" s="189"/>
      <c r="AYL26" s="189"/>
      <c r="AYM26" s="189"/>
      <c r="AYN26" s="189"/>
      <c r="AYO26" s="189"/>
      <c r="AYP26" s="189"/>
      <c r="AYQ26" s="189"/>
      <c r="AYR26" s="189"/>
      <c r="AYS26" s="189"/>
      <c r="AYT26" s="189"/>
      <c r="AYU26" s="189"/>
      <c r="AYV26" s="189"/>
      <c r="AYW26" s="189"/>
      <c r="AYX26" s="189"/>
      <c r="AYY26" s="189"/>
      <c r="AYZ26" s="189"/>
      <c r="AZA26" s="189"/>
      <c r="AZB26" s="189"/>
      <c r="AZC26" s="189"/>
      <c r="AZD26" s="189"/>
      <c r="AZE26" s="189"/>
      <c r="AZF26" s="189"/>
      <c r="AZG26" s="189"/>
      <c r="AZH26" s="189"/>
      <c r="AZI26" s="189"/>
      <c r="AZJ26" s="189"/>
      <c r="AZK26" s="189"/>
      <c r="AZL26" s="189"/>
      <c r="AZM26" s="189"/>
      <c r="AZN26" s="189"/>
      <c r="AZO26" s="189"/>
      <c r="AZP26" s="189"/>
      <c r="AZQ26" s="189"/>
      <c r="AZR26" s="189"/>
      <c r="AZS26" s="189"/>
      <c r="AZT26" s="189"/>
      <c r="AZU26" s="189"/>
      <c r="AZV26" s="189"/>
      <c r="AZW26" s="189"/>
      <c r="AZX26" s="189"/>
      <c r="AZY26" s="189"/>
      <c r="AZZ26" s="189"/>
      <c r="BAA26" s="189"/>
      <c r="BAB26" s="189"/>
      <c r="BAC26" s="189"/>
      <c r="BAD26" s="189"/>
      <c r="BAE26" s="189"/>
      <c r="BAF26" s="189"/>
      <c r="BAG26" s="189"/>
      <c r="BAH26" s="189"/>
      <c r="BAI26" s="189"/>
      <c r="BAJ26" s="189"/>
      <c r="BAK26" s="189"/>
      <c r="BAL26" s="189"/>
      <c r="BAM26" s="189"/>
      <c r="BAN26" s="189"/>
      <c r="BAO26" s="189"/>
      <c r="BAP26" s="189"/>
      <c r="BAQ26" s="189"/>
      <c r="BAR26" s="189"/>
      <c r="BAS26" s="189"/>
      <c r="BAT26" s="189"/>
      <c r="BAU26" s="189"/>
      <c r="BAV26" s="189"/>
      <c r="BAW26" s="189"/>
      <c r="BAX26" s="189"/>
      <c r="BAY26" s="189"/>
      <c r="BAZ26" s="189"/>
      <c r="BBA26" s="189"/>
      <c r="BBB26" s="189"/>
      <c r="BBC26" s="189"/>
      <c r="BBD26" s="189"/>
      <c r="BBE26" s="189"/>
      <c r="BBF26" s="189"/>
      <c r="BBG26" s="189"/>
      <c r="BBH26" s="189"/>
      <c r="BBI26" s="189"/>
      <c r="BBJ26" s="189"/>
      <c r="BBK26" s="189"/>
      <c r="BBL26" s="189"/>
      <c r="BBM26" s="189"/>
      <c r="BBN26" s="189"/>
      <c r="BBO26" s="189"/>
      <c r="BBP26" s="189"/>
      <c r="BBQ26" s="189"/>
      <c r="BBR26" s="189"/>
      <c r="BBS26" s="189"/>
      <c r="BBT26" s="189"/>
      <c r="BBU26" s="189"/>
      <c r="BBV26" s="189"/>
      <c r="BBW26" s="189"/>
      <c r="BBX26" s="189"/>
      <c r="BBY26" s="189"/>
      <c r="BBZ26" s="189"/>
      <c r="BCA26" s="189"/>
      <c r="BCB26" s="189"/>
      <c r="BCC26" s="189"/>
      <c r="BCD26" s="189"/>
      <c r="BCE26" s="189"/>
      <c r="BCF26" s="189"/>
      <c r="BCG26" s="189"/>
      <c r="BCH26" s="189"/>
      <c r="BCI26" s="189"/>
      <c r="BCJ26" s="189"/>
      <c r="BCK26" s="189"/>
      <c r="BCL26" s="189"/>
      <c r="BCM26" s="189"/>
      <c r="BCN26" s="189"/>
      <c r="BCO26" s="189"/>
      <c r="BCP26" s="189"/>
      <c r="BCQ26" s="189"/>
      <c r="BCR26" s="189"/>
      <c r="BCS26" s="189"/>
      <c r="BCT26" s="189"/>
      <c r="BCU26" s="189"/>
      <c r="BCV26" s="189"/>
      <c r="BCW26" s="189"/>
      <c r="BCX26" s="189"/>
      <c r="BCY26" s="189"/>
      <c r="BCZ26" s="189"/>
      <c r="BDA26" s="189"/>
      <c r="BDB26" s="189"/>
      <c r="BDC26" s="189"/>
      <c r="BDD26" s="189"/>
      <c r="BDE26" s="189"/>
      <c r="BDF26" s="189"/>
      <c r="BDG26" s="189"/>
      <c r="BDH26" s="189"/>
      <c r="BDI26" s="189"/>
      <c r="BDJ26" s="189"/>
      <c r="BDK26" s="189"/>
      <c r="BDL26" s="189"/>
      <c r="BDM26" s="189"/>
      <c r="BDN26" s="189"/>
      <c r="BDO26" s="189"/>
      <c r="BDP26" s="189"/>
      <c r="BDQ26" s="189"/>
      <c r="BDR26" s="189"/>
      <c r="BDS26" s="189"/>
      <c r="BDT26" s="189"/>
      <c r="BDU26" s="189"/>
      <c r="BDV26" s="189"/>
      <c r="BDW26" s="189"/>
      <c r="BDX26" s="189"/>
      <c r="BDY26" s="189"/>
      <c r="BDZ26" s="189"/>
      <c r="BEA26" s="189"/>
      <c r="BEB26" s="189"/>
      <c r="BEC26" s="189"/>
      <c r="BED26" s="189"/>
      <c r="BEE26" s="189"/>
      <c r="BEF26" s="189"/>
      <c r="BEG26" s="189"/>
      <c r="BEH26" s="189"/>
      <c r="BEI26" s="189"/>
      <c r="BEJ26" s="189"/>
      <c r="BEK26" s="189"/>
      <c r="BEL26" s="189"/>
      <c r="BEM26" s="189"/>
      <c r="BEN26" s="189"/>
      <c r="BEO26" s="189"/>
      <c r="BEP26" s="189"/>
      <c r="BEQ26" s="189"/>
      <c r="BER26" s="189"/>
      <c r="BES26" s="189"/>
      <c r="BET26" s="189"/>
      <c r="BEU26" s="189"/>
      <c r="BEV26" s="189"/>
      <c r="BEW26" s="189"/>
      <c r="BEX26" s="189"/>
      <c r="BEY26" s="189"/>
      <c r="BEZ26" s="189"/>
      <c r="BFA26" s="189"/>
      <c r="BFB26" s="189"/>
      <c r="BFC26" s="189"/>
      <c r="BFD26" s="189"/>
      <c r="BFE26" s="189"/>
      <c r="BFF26" s="189"/>
      <c r="BFG26" s="189"/>
      <c r="BFH26" s="189"/>
      <c r="BFI26" s="189"/>
      <c r="BFJ26" s="189"/>
      <c r="BFK26" s="189"/>
      <c r="BFL26" s="189"/>
      <c r="BFM26" s="189"/>
      <c r="BFN26" s="189"/>
      <c r="BFO26" s="189"/>
      <c r="BFP26" s="189"/>
      <c r="BFQ26" s="189"/>
      <c r="BFR26" s="189"/>
      <c r="BFS26" s="189"/>
      <c r="BFT26" s="189"/>
      <c r="BFU26" s="189"/>
      <c r="BFV26" s="189"/>
      <c r="BFW26" s="189"/>
      <c r="BFX26" s="189"/>
      <c r="BFY26" s="189"/>
      <c r="BFZ26" s="189"/>
      <c r="BGA26" s="189"/>
      <c r="BGB26" s="189"/>
      <c r="BGC26" s="189"/>
      <c r="BGD26" s="189"/>
      <c r="BGE26" s="189"/>
      <c r="BGF26" s="189"/>
      <c r="BGG26" s="189"/>
      <c r="BGH26" s="189"/>
      <c r="BGI26" s="189"/>
      <c r="BGJ26" s="189"/>
      <c r="BGK26" s="189"/>
      <c r="BGL26" s="189"/>
      <c r="BGM26" s="189"/>
      <c r="BGN26" s="189"/>
      <c r="BGO26" s="189"/>
      <c r="BGP26" s="189"/>
      <c r="BGQ26" s="189"/>
      <c r="BGR26" s="189"/>
      <c r="BGS26" s="189"/>
      <c r="BGT26" s="189"/>
      <c r="BGU26" s="189"/>
      <c r="BGV26" s="189"/>
      <c r="BGW26" s="189"/>
      <c r="BGX26" s="189"/>
      <c r="BGY26" s="189"/>
      <c r="BGZ26" s="189"/>
      <c r="BHA26" s="189"/>
      <c r="BHB26" s="189"/>
      <c r="BHC26" s="189"/>
      <c r="BHD26" s="189"/>
      <c r="BHE26" s="189"/>
      <c r="BHF26" s="189"/>
      <c r="BHG26" s="189"/>
      <c r="BHH26" s="189"/>
      <c r="BHI26" s="189"/>
      <c r="BHJ26" s="189"/>
      <c r="BHK26" s="189"/>
      <c r="BHL26" s="189"/>
      <c r="BHM26" s="189"/>
      <c r="BHN26" s="189"/>
      <c r="BHO26" s="189"/>
      <c r="BHP26" s="189"/>
      <c r="BHQ26" s="189"/>
      <c r="BHR26" s="189"/>
      <c r="BHS26" s="189"/>
      <c r="BHT26" s="189"/>
      <c r="BHU26" s="189"/>
      <c r="BHV26" s="189"/>
      <c r="BHW26" s="189"/>
      <c r="BHX26" s="189"/>
      <c r="BHY26" s="189"/>
      <c r="BHZ26" s="189"/>
      <c r="BIA26" s="189"/>
      <c r="BIB26" s="189"/>
      <c r="BIC26" s="189"/>
      <c r="BID26" s="189"/>
      <c r="BIE26" s="189"/>
      <c r="BIF26" s="189"/>
      <c r="BIG26" s="189"/>
      <c r="BIH26" s="189"/>
      <c r="BII26" s="189"/>
      <c r="BIJ26" s="189"/>
      <c r="BIK26" s="189"/>
      <c r="BIL26" s="189"/>
      <c r="BIM26" s="189"/>
      <c r="BIN26" s="189"/>
      <c r="BIO26" s="189"/>
      <c r="BIP26" s="189"/>
      <c r="BIQ26" s="189"/>
      <c r="BIR26" s="189"/>
      <c r="BIS26" s="189"/>
      <c r="BIT26" s="189"/>
      <c r="BIU26" s="189"/>
      <c r="BIV26" s="189"/>
      <c r="BIW26" s="189"/>
      <c r="BIX26" s="189"/>
      <c r="BIY26" s="189"/>
      <c r="BIZ26" s="189"/>
      <c r="BJA26" s="189"/>
      <c r="BJB26" s="189"/>
      <c r="BJC26" s="189"/>
      <c r="BJD26" s="189"/>
      <c r="BJE26" s="189"/>
      <c r="BJF26" s="189"/>
      <c r="BJG26" s="189"/>
      <c r="BJH26" s="189"/>
      <c r="BJI26" s="189"/>
      <c r="BJJ26" s="189"/>
      <c r="BJK26" s="189"/>
      <c r="BJL26" s="189"/>
      <c r="BJM26" s="189"/>
      <c r="BJN26" s="189"/>
      <c r="BJO26" s="189"/>
      <c r="BJP26" s="189"/>
      <c r="BJQ26" s="189"/>
      <c r="BJR26" s="189"/>
      <c r="BJS26" s="189"/>
      <c r="BJT26" s="189"/>
      <c r="BJU26" s="189"/>
      <c r="BJV26" s="189"/>
      <c r="BJW26" s="189"/>
      <c r="BJX26" s="189"/>
      <c r="BJY26" s="189"/>
      <c r="BJZ26" s="189"/>
      <c r="BKA26" s="189"/>
      <c r="BKB26" s="189"/>
      <c r="BKC26" s="189"/>
      <c r="BKD26" s="189"/>
      <c r="BKE26" s="189"/>
      <c r="BKF26" s="189"/>
      <c r="BKG26" s="189"/>
      <c r="BKH26" s="189"/>
      <c r="BKI26" s="189"/>
      <c r="BKJ26" s="189"/>
      <c r="BKK26" s="189"/>
      <c r="BKL26" s="189"/>
      <c r="BKM26" s="189"/>
      <c r="BKN26" s="189"/>
      <c r="BKO26" s="189"/>
      <c r="BKP26" s="189"/>
      <c r="BKQ26" s="189"/>
      <c r="BKR26" s="189"/>
      <c r="BKS26" s="189"/>
      <c r="BKT26" s="189"/>
      <c r="BKU26" s="189"/>
      <c r="BKV26" s="189"/>
      <c r="BKW26" s="189"/>
      <c r="BKX26" s="189"/>
      <c r="BKY26" s="189"/>
      <c r="BKZ26" s="189"/>
      <c r="BLA26" s="189"/>
      <c r="BLB26" s="189"/>
      <c r="BLC26" s="189"/>
      <c r="BLD26" s="189"/>
      <c r="BLE26" s="189"/>
      <c r="BLF26" s="189"/>
      <c r="BLG26" s="189"/>
      <c r="BLH26" s="189"/>
      <c r="BLI26" s="189"/>
      <c r="BLJ26" s="189"/>
      <c r="BLK26" s="189"/>
      <c r="BLL26" s="189"/>
      <c r="BLM26" s="189"/>
      <c r="BLN26" s="189"/>
      <c r="BLO26" s="189"/>
      <c r="BLP26" s="189"/>
      <c r="BLQ26" s="189"/>
      <c r="BLR26" s="189"/>
      <c r="BLS26" s="189"/>
      <c r="BLT26" s="189"/>
      <c r="BLU26" s="189"/>
      <c r="BLV26" s="189"/>
      <c r="BLW26" s="189"/>
      <c r="BLX26" s="189"/>
      <c r="BLY26" s="189"/>
      <c r="BLZ26" s="189"/>
      <c r="BMA26" s="189"/>
      <c r="BMB26" s="189"/>
      <c r="BMC26" s="189"/>
      <c r="BMD26" s="189"/>
      <c r="BME26" s="189"/>
      <c r="BMF26" s="189"/>
      <c r="BMG26" s="189"/>
      <c r="BMH26" s="189"/>
      <c r="BMI26" s="189"/>
      <c r="BMJ26" s="189"/>
      <c r="BMK26" s="189"/>
      <c r="BML26" s="189"/>
      <c r="BMM26" s="189"/>
      <c r="BMN26" s="189"/>
      <c r="BMO26" s="189"/>
      <c r="BMP26" s="189"/>
      <c r="BMQ26" s="189"/>
      <c r="BMR26" s="189"/>
      <c r="BMS26" s="189"/>
      <c r="BMT26" s="189"/>
      <c r="BMU26" s="189"/>
      <c r="BMV26" s="189"/>
      <c r="BMW26" s="189"/>
      <c r="BMX26" s="189"/>
      <c r="BMY26" s="189"/>
      <c r="BMZ26" s="189"/>
      <c r="BNA26" s="189"/>
      <c r="BNB26" s="189"/>
      <c r="BNC26" s="189"/>
      <c r="BND26" s="189"/>
      <c r="BNE26" s="189"/>
      <c r="BNF26" s="189"/>
      <c r="BNG26" s="189"/>
      <c r="BNH26" s="189"/>
      <c r="BNI26" s="189"/>
      <c r="BNJ26" s="189"/>
      <c r="BNK26" s="189"/>
      <c r="BNL26" s="189"/>
      <c r="BNM26" s="189"/>
      <c r="BNN26" s="189"/>
      <c r="BNO26" s="189"/>
      <c r="BNP26" s="189"/>
      <c r="BNQ26" s="189"/>
      <c r="BNR26" s="189"/>
      <c r="BNS26" s="189"/>
      <c r="BNT26" s="189"/>
      <c r="BNU26" s="189"/>
      <c r="BNV26" s="189"/>
      <c r="BNW26" s="189"/>
      <c r="BNX26" s="189"/>
      <c r="BNY26" s="189"/>
      <c r="BNZ26" s="189"/>
      <c r="BOA26" s="189"/>
      <c r="BOB26" s="189"/>
      <c r="BOC26" s="189"/>
      <c r="BOD26" s="189"/>
      <c r="BOE26" s="189"/>
      <c r="BOF26" s="189"/>
      <c r="BOG26" s="189"/>
      <c r="BOH26" s="189"/>
      <c r="BOI26" s="189"/>
      <c r="BOJ26" s="189"/>
      <c r="BOK26" s="189"/>
      <c r="BOL26" s="189"/>
      <c r="BOM26" s="189"/>
      <c r="BON26" s="189"/>
      <c r="BOO26" s="189"/>
      <c r="BOP26" s="189"/>
      <c r="BOQ26" s="189"/>
      <c r="BOR26" s="189"/>
      <c r="BOS26" s="189"/>
      <c r="BOT26" s="189"/>
      <c r="BOU26" s="189"/>
      <c r="BOV26" s="189"/>
      <c r="BOW26" s="189"/>
      <c r="BOX26" s="189"/>
      <c r="BOY26" s="189"/>
      <c r="BOZ26" s="189"/>
      <c r="BPA26" s="189"/>
      <c r="BPB26" s="189"/>
      <c r="BPC26" s="189"/>
      <c r="BPD26" s="189"/>
      <c r="BPE26" s="189"/>
      <c r="BPF26" s="189"/>
      <c r="BPG26" s="189"/>
      <c r="BPH26" s="189"/>
      <c r="BPI26" s="189"/>
      <c r="BPJ26" s="189"/>
      <c r="BPK26" s="189"/>
      <c r="BPL26" s="189"/>
      <c r="BPM26" s="189"/>
      <c r="BPN26" s="189"/>
      <c r="BPO26" s="189"/>
      <c r="BPP26" s="189"/>
      <c r="BPQ26" s="189"/>
      <c r="BPR26" s="189"/>
      <c r="BPS26" s="189"/>
      <c r="BPT26" s="189"/>
      <c r="BPU26" s="189"/>
      <c r="BPV26" s="189"/>
      <c r="BPW26" s="189"/>
      <c r="BPX26" s="189"/>
      <c r="BPY26" s="189"/>
      <c r="BPZ26" s="189"/>
      <c r="BQA26" s="189"/>
      <c r="BQB26" s="189"/>
      <c r="BQC26" s="189"/>
      <c r="BQD26" s="189"/>
      <c r="BQE26" s="189"/>
      <c r="BQF26" s="189"/>
      <c r="BQG26" s="189"/>
      <c r="BQH26" s="189"/>
      <c r="BQI26" s="189"/>
      <c r="BQJ26" s="189"/>
      <c r="BQK26" s="189"/>
      <c r="BQL26" s="189"/>
      <c r="BQM26" s="189"/>
      <c r="BQN26" s="189"/>
      <c r="BQO26" s="189"/>
      <c r="BQP26" s="189"/>
      <c r="BQQ26" s="189"/>
      <c r="BQR26" s="189"/>
      <c r="BQS26" s="189"/>
      <c r="BQT26" s="189"/>
      <c r="BQU26" s="189"/>
      <c r="BQV26" s="189"/>
      <c r="BQW26" s="189"/>
      <c r="BQX26" s="189"/>
      <c r="BQY26" s="189"/>
      <c r="BQZ26" s="189"/>
      <c r="BRA26" s="189"/>
      <c r="BRB26" s="189"/>
      <c r="BRC26" s="189"/>
      <c r="BRD26" s="189"/>
      <c r="BRE26" s="189"/>
      <c r="BRF26" s="189"/>
      <c r="BRG26" s="189"/>
      <c r="BRH26" s="189"/>
      <c r="BRI26" s="189"/>
      <c r="BRJ26" s="189"/>
      <c r="BRK26" s="189"/>
      <c r="BRL26" s="189"/>
      <c r="BRM26" s="189"/>
      <c r="BRN26" s="189"/>
      <c r="BRO26" s="189"/>
      <c r="BRP26" s="189"/>
      <c r="BRQ26" s="189"/>
      <c r="BRR26" s="189"/>
      <c r="BRS26" s="189"/>
      <c r="BRT26" s="189"/>
      <c r="BRU26" s="189"/>
      <c r="BRV26" s="189"/>
      <c r="BRW26" s="189"/>
      <c r="BRX26" s="189"/>
      <c r="BRY26" s="189"/>
      <c r="BRZ26" s="189"/>
      <c r="BSA26" s="189"/>
      <c r="BSB26" s="189"/>
      <c r="BSC26" s="189"/>
      <c r="BSD26" s="189"/>
      <c r="BSE26" s="189"/>
      <c r="BSF26" s="189"/>
      <c r="BSG26" s="189"/>
      <c r="BSH26" s="189"/>
      <c r="BSI26" s="189"/>
      <c r="BSJ26" s="189"/>
      <c r="BSK26" s="189"/>
      <c r="BSL26" s="189"/>
      <c r="BSM26" s="189"/>
      <c r="BSN26" s="189"/>
      <c r="BSO26" s="189"/>
      <c r="BSP26" s="189"/>
      <c r="BSQ26" s="189"/>
      <c r="BSR26" s="189"/>
      <c r="BSS26" s="189"/>
      <c r="BST26" s="189"/>
      <c r="BSU26" s="189"/>
      <c r="BSV26" s="189"/>
      <c r="BSW26" s="189"/>
      <c r="BSX26" s="189"/>
      <c r="BSY26" s="189"/>
      <c r="BSZ26" s="189"/>
      <c r="BTA26" s="189"/>
      <c r="BTB26" s="189"/>
      <c r="BTC26" s="189"/>
      <c r="BTD26" s="189"/>
      <c r="BTE26" s="189"/>
      <c r="BTF26" s="189"/>
      <c r="BTG26" s="189"/>
      <c r="BTH26" s="189"/>
      <c r="BTI26" s="189"/>
      <c r="BTJ26" s="189"/>
      <c r="BTK26" s="189"/>
      <c r="BTL26" s="189"/>
      <c r="BTM26" s="189"/>
      <c r="BTN26" s="189"/>
      <c r="BTO26" s="189"/>
      <c r="BTP26" s="189"/>
      <c r="BTQ26" s="189"/>
      <c r="BTR26" s="189"/>
      <c r="BTS26" s="189"/>
      <c r="BTT26" s="189"/>
      <c r="BTU26" s="189"/>
      <c r="BTV26" s="189"/>
      <c r="BTW26" s="189"/>
      <c r="BTX26" s="189"/>
      <c r="BTY26" s="189"/>
      <c r="BTZ26" s="189"/>
      <c r="BUA26" s="189"/>
      <c r="BUB26" s="189"/>
      <c r="BUC26" s="189"/>
      <c r="BUD26" s="189"/>
      <c r="BUE26" s="189"/>
      <c r="BUF26" s="189"/>
      <c r="BUG26" s="189"/>
      <c r="BUH26" s="189"/>
      <c r="BUI26" s="189"/>
      <c r="BUJ26" s="189"/>
      <c r="BUK26" s="189"/>
      <c r="BUL26" s="189"/>
      <c r="BUM26" s="189"/>
      <c r="BUN26" s="189"/>
      <c r="BUO26" s="189"/>
      <c r="BUP26" s="189"/>
      <c r="BUQ26" s="189"/>
      <c r="BUR26" s="189"/>
      <c r="BUS26" s="189"/>
      <c r="BUT26" s="189"/>
      <c r="BUU26" s="189"/>
      <c r="BUV26" s="189"/>
      <c r="BUW26" s="189"/>
      <c r="BUX26" s="189"/>
      <c r="BUY26" s="189"/>
      <c r="BUZ26" s="189"/>
      <c r="BVA26" s="189"/>
      <c r="BVB26" s="189"/>
      <c r="BVC26" s="189"/>
      <c r="BVD26" s="189"/>
      <c r="BVE26" s="189"/>
      <c r="BVF26" s="189"/>
      <c r="BVG26" s="189"/>
      <c r="BVH26" s="189"/>
      <c r="BVI26" s="189"/>
      <c r="BVJ26" s="189"/>
      <c r="BVK26" s="189"/>
      <c r="BVL26" s="189"/>
      <c r="BVM26" s="189"/>
      <c r="BVN26" s="189"/>
      <c r="BVO26" s="189"/>
      <c r="BVP26" s="189"/>
      <c r="BVQ26" s="189"/>
      <c r="BVR26" s="189"/>
      <c r="BVS26" s="189"/>
      <c r="BVT26" s="189"/>
      <c r="BVU26" s="189"/>
      <c r="BVV26" s="189"/>
      <c r="BVW26" s="189"/>
      <c r="BVX26" s="189"/>
      <c r="BVY26" s="189"/>
      <c r="BVZ26" s="189"/>
      <c r="BWA26" s="189"/>
      <c r="BWB26" s="189"/>
      <c r="BWC26" s="189"/>
      <c r="BWD26" s="189"/>
      <c r="BWE26" s="189"/>
      <c r="BWF26" s="189"/>
      <c r="BWG26" s="189"/>
      <c r="BWH26" s="189"/>
      <c r="BWI26" s="189"/>
      <c r="BWJ26" s="189"/>
      <c r="BWK26" s="189"/>
      <c r="BWL26" s="189"/>
      <c r="BWM26" s="189"/>
      <c r="BWN26" s="189"/>
      <c r="BWO26" s="189"/>
      <c r="BWP26" s="189"/>
      <c r="BWQ26" s="189"/>
      <c r="BWR26" s="189"/>
      <c r="BWS26" s="189"/>
      <c r="BWT26" s="189"/>
      <c r="BWU26" s="189"/>
      <c r="BWV26" s="189"/>
      <c r="BWW26" s="189"/>
      <c r="BWX26" s="189"/>
      <c r="BWY26" s="189"/>
      <c r="BWZ26" s="189"/>
      <c r="BXA26" s="189"/>
      <c r="BXB26" s="189"/>
      <c r="BXC26" s="189"/>
      <c r="BXD26" s="189"/>
      <c r="BXE26" s="189"/>
      <c r="BXF26" s="189"/>
      <c r="BXG26" s="189"/>
      <c r="BXH26" s="189"/>
      <c r="BXI26" s="189"/>
      <c r="BXJ26" s="189"/>
      <c r="BXK26" s="189"/>
      <c r="BXL26" s="189"/>
      <c r="BXM26" s="189"/>
      <c r="BXN26" s="189"/>
      <c r="BXO26" s="189"/>
      <c r="BXP26" s="189"/>
      <c r="BXQ26" s="189"/>
      <c r="BXR26" s="189"/>
      <c r="BXS26" s="189"/>
      <c r="BXT26" s="189"/>
      <c r="BXU26" s="189"/>
      <c r="BXV26" s="189"/>
      <c r="BXW26" s="189"/>
      <c r="BXX26" s="189"/>
      <c r="BXY26" s="189"/>
      <c r="BXZ26" s="189"/>
      <c r="BYA26" s="189"/>
      <c r="BYB26" s="189"/>
      <c r="BYC26" s="189"/>
      <c r="BYD26" s="189"/>
      <c r="BYE26" s="189"/>
      <c r="BYF26" s="189"/>
      <c r="BYG26" s="189"/>
      <c r="BYH26" s="189"/>
      <c r="BYI26" s="189"/>
      <c r="BYJ26" s="189"/>
      <c r="BYK26" s="189"/>
      <c r="BYL26" s="189"/>
      <c r="BYM26" s="189"/>
      <c r="BYN26" s="189"/>
      <c r="BYO26" s="189"/>
      <c r="BYP26" s="189"/>
      <c r="BYQ26" s="189"/>
      <c r="BYR26" s="189"/>
      <c r="BYS26" s="189"/>
      <c r="BYT26" s="189"/>
      <c r="BYU26" s="189"/>
      <c r="BYV26" s="189"/>
      <c r="BYW26" s="189"/>
      <c r="BYX26" s="189"/>
      <c r="BYY26" s="189"/>
      <c r="BYZ26" s="189"/>
      <c r="BZA26" s="189"/>
      <c r="BZB26" s="189"/>
      <c r="BZC26" s="189"/>
      <c r="BZD26" s="189"/>
      <c r="BZE26" s="189"/>
      <c r="BZF26" s="189"/>
      <c r="BZG26" s="189"/>
      <c r="BZH26" s="189"/>
      <c r="BZI26" s="189"/>
      <c r="BZJ26" s="189"/>
      <c r="BZK26" s="189"/>
      <c r="BZL26" s="189"/>
      <c r="BZM26" s="189"/>
      <c r="BZN26" s="189"/>
      <c r="BZO26" s="189"/>
      <c r="BZP26" s="189"/>
      <c r="BZQ26" s="189"/>
      <c r="BZR26" s="189"/>
      <c r="BZS26" s="189"/>
      <c r="BZT26" s="189"/>
      <c r="BZU26" s="189"/>
      <c r="BZV26" s="189"/>
      <c r="BZW26" s="189"/>
      <c r="BZX26" s="189"/>
      <c r="BZY26" s="189"/>
      <c r="BZZ26" s="189"/>
      <c r="CAA26" s="189"/>
      <c r="CAB26" s="189"/>
      <c r="CAC26" s="189"/>
      <c r="CAD26" s="189"/>
      <c r="CAE26" s="189"/>
      <c r="CAF26" s="189"/>
      <c r="CAG26" s="189"/>
      <c r="CAH26" s="189"/>
      <c r="CAI26" s="189"/>
      <c r="CAJ26" s="189"/>
      <c r="CAK26" s="189"/>
      <c r="CAL26" s="189"/>
      <c r="CAM26" s="189"/>
      <c r="CAN26" s="189"/>
      <c r="CAO26" s="189"/>
      <c r="CAP26" s="189"/>
      <c r="CAQ26" s="189"/>
      <c r="CAR26" s="189"/>
      <c r="CAS26" s="189"/>
      <c r="CAT26" s="189"/>
      <c r="CAU26" s="189"/>
      <c r="CAV26" s="189"/>
      <c r="CAW26" s="189"/>
      <c r="CAX26" s="189"/>
      <c r="CAY26" s="189"/>
      <c r="CAZ26" s="189"/>
      <c r="CBA26" s="189"/>
      <c r="CBB26" s="189"/>
      <c r="CBC26" s="189"/>
      <c r="CBD26" s="189"/>
      <c r="CBE26" s="189"/>
      <c r="CBF26" s="189"/>
      <c r="CBG26" s="189"/>
      <c r="CBH26" s="189"/>
      <c r="CBI26" s="189"/>
      <c r="CBJ26" s="189"/>
      <c r="CBK26" s="189"/>
      <c r="CBL26" s="189"/>
      <c r="CBM26" s="189"/>
      <c r="CBN26" s="189"/>
      <c r="CBO26" s="189"/>
      <c r="CBP26" s="189"/>
      <c r="CBQ26" s="189"/>
      <c r="CBR26" s="189"/>
      <c r="CBS26" s="189"/>
      <c r="CBT26" s="189"/>
      <c r="CBU26" s="189"/>
      <c r="CBV26" s="189"/>
      <c r="CBW26" s="189"/>
      <c r="CBX26" s="189"/>
      <c r="CBY26" s="189"/>
      <c r="CBZ26" s="189"/>
      <c r="CCA26" s="189"/>
      <c r="CCB26" s="189"/>
      <c r="CCC26" s="189"/>
      <c r="CCD26" s="189"/>
      <c r="CCE26" s="189"/>
      <c r="CCF26" s="189"/>
      <c r="CCG26" s="189"/>
      <c r="CCH26" s="189"/>
      <c r="CCI26" s="189"/>
      <c r="CCJ26" s="189"/>
      <c r="CCK26" s="189"/>
      <c r="CCL26" s="189"/>
      <c r="CCM26" s="189"/>
      <c r="CCN26" s="189"/>
      <c r="CCO26" s="189"/>
      <c r="CCP26" s="189"/>
      <c r="CCQ26" s="189"/>
      <c r="CCR26" s="189"/>
      <c r="CCS26" s="189"/>
      <c r="CCT26" s="189"/>
      <c r="CCU26" s="189"/>
      <c r="CCV26" s="189"/>
      <c r="CCW26" s="189"/>
      <c r="CCX26" s="189"/>
      <c r="CCY26" s="189"/>
      <c r="CCZ26" s="189"/>
      <c r="CDA26" s="189"/>
      <c r="CDB26" s="189"/>
      <c r="CDC26" s="189"/>
      <c r="CDD26" s="189"/>
      <c r="CDE26" s="189"/>
      <c r="CDF26" s="189"/>
      <c r="CDG26" s="189"/>
      <c r="CDH26" s="189"/>
      <c r="CDI26" s="189"/>
      <c r="CDJ26" s="189"/>
      <c r="CDK26" s="189"/>
      <c r="CDL26" s="189"/>
      <c r="CDM26" s="189"/>
      <c r="CDN26" s="189"/>
      <c r="CDO26" s="189"/>
      <c r="CDP26" s="189"/>
      <c r="CDQ26" s="189"/>
      <c r="CDR26" s="189"/>
      <c r="CDS26" s="189"/>
      <c r="CDT26" s="189"/>
      <c r="CDU26" s="189"/>
      <c r="CDV26" s="189"/>
      <c r="CDW26" s="189"/>
      <c r="CDX26" s="189"/>
      <c r="CDY26" s="189"/>
      <c r="CDZ26" s="189"/>
      <c r="CEA26" s="189"/>
      <c r="CEB26" s="189"/>
      <c r="CEC26" s="189"/>
      <c r="CED26" s="189"/>
      <c r="CEE26" s="189"/>
      <c r="CEF26" s="189"/>
      <c r="CEG26" s="189"/>
      <c r="CEH26" s="189"/>
      <c r="CEI26" s="189"/>
      <c r="CEJ26" s="189"/>
      <c r="CEK26" s="189"/>
      <c r="CEL26" s="189"/>
      <c r="CEM26" s="189"/>
      <c r="CEN26" s="189"/>
      <c r="CEO26" s="189"/>
      <c r="CEP26" s="189"/>
      <c r="CEQ26" s="189"/>
      <c r="CER26" s="189"/>
      <c r="CES26" s="189"/>
      <c r="CET26" s="189"/>
      <c r="CEU26" s="189"/>
      <c r="CEV26" s="189"/>
      <c r="CEW26" s="189"/>
      <c r="CEX26" s="189"/>
      <c r="CEY26" s="189"/>
      <c r="CEZ26" s="189"/>
      <c r="CFA26" s="189"/>
      <c r="CFB26" s="189"/>
      <c r="CFC26" s="189"/>
      <c r="CFD26" s="189"/>
      <c r="CFE26" s="189"/>
      <c r="CFF26" s="189"/>
      <c r="CFG26" s="189"/>
      <c r="CFH26" s="189"/>
      <c r="CFI26" s="189"/>
      <c r="CFJ26" s="189"/>
      <c r="CFK26" s="189"/>
      <c r="CFL26" s="189"/>
      <c r="CFM26" s="189"/>
      <c r="CFN26" s="189"/>
      <c r="CFO26" s="189"/>
      <c r="CFP26" s="189"/>
      <c r="CFQ26" s="189"/>
      <c r="CFR26" s="189"/>
      <c r="CFS26" s="189"/>
      <c r="CFT26" s="189"/>
      <c r="CFU26" s="189"/>
      <c r="CFV26" s="189"/>
      <c r="CFW26" s="189"/>
      <c r="CFX26" s="189"/>
      <c r="CFY26" s="189"/>
      <c r="CFZ26" s="189"/>
      <c r="CGA26" s="189"/>
      <c r="CGB26" s="189"/>
      <c r="CGC26" s="189"/>
      <c r="CGD26" s="189"/>
      <c r="CGE26" s="189"/>
      <c r="CGF26" s="189"/>
      <c r="CGG26" s="189"/>
      <c r="CGH26" s="189"/>
      <c r="CGI26" s="189"/>
      <c r="CGJ26" s="189"/>
      <c r="CGK26" s="189"/>
      <c r="CGL26" s="189"/>
      <c r="CGM26" s="189"/>
      <c r="CGN26" s="189"/>
      <c r="CGO26" s="189"/>
      <c r="CGP26" s="189"/>
      <c r="CGQ26" s="189"/>
      <c r="CGR26" s="189"/>
      <c r="CGS26" s="189"/>
      <c r="CGT26" s="189"/>
      <c r="CGU26" s="189"/>
      <c r="CGV26" s="189"/>
      <c r="CGW26" s="189"/>
      <c r="CGX26" s="189"/>
      <c r="CGY26" s="189"/>
      <c r="CGZ26" s="189"/>
      <c r="CHA26" s="189"/>
      <c r="CHB26" s="189"/>
      <c r="CHC26" s="189"/>
      <c r="CHD26" s="189"/>
      <c r="CHE26" s="189"/>
      <c r="CHF26" s="189"/>
      <c r="CHG26" s="189"/>
      <c r="CHH26" s="189"/>
      <c r="CHI26" s="189"/>
      <c r="CHJ26" s="189"/>
      <c r="CHK26" s="189"/>
      <c r="CHL26" s="189"/>
      <c r="CHM26" s="189"/>
      <c r="CHN26" s="189"/>
      <c r="CHO26" s="189"/>
      <c r="CHP26" s="189"/>
      <c r="CHQ26" s="189"/>
      <c r="CHR26" s="189"/>
      <c r="CHS26" s="189"/>
      <c r="CHT26" s="189"/>
      <c r="CHU26" s="189"/>
      <c r="CHV26" s="189"/>
      <c r="CHW26" s="189"/>
      <c r="CHX26" s="189"/>
      <c r="CHY26" s="189"/>
      <c r="CHZ26" s="189"/>
      <c r="CIA26" s="189"/>
      <c r="CIB26" s="189"/>
      <c r="CIC26" s="189"/>
      <c r="CID26" s="189"/>
      <c r="CIE26" s="189"/>
      <c r="CIF26" s="189"/>
      <c r="CIG26" s="189"/>
      <c r="CIH26" s="189"/>
      <c r="CII26" s="189"/>
      <c r="CIJ26" s="189"/>
      <c r="CIK26" s="189"/>
      <c r="CIL26" s="189"/>
      <c r="CIM26" s="189"/>
      <c r="CIN26" s="189"/>
      <c r="CIO26" s="189"/>
      <c r="CIP26" s="189"/>
      <c r="CIQ26" s="189"/>
      <c r="CIR26" s="189"/>
      <c r="CIS26" s="189"/>
      <c r="CIT26" s="189"/>
      <c r="CIU26" s="189"/>
      <c r="CIV26" s="189"/>
      <c r="CIW26" s="189"/>
      <c r="CIX26" s="189"/>
      <c r="CIY26" s="189"/>
      <c r="CIZ26" s="189"/>
      <c r="CJA26" s="189"/>
      <c r="CJB26" s="189"/>
      <c r="CJC26" s="189"/>
      <c r="CJD26" s="189"/>
      <c r="CJE26" s="189"/>
      <c r="CJF26" s="189"/>
      <c r="CJG26" s="189"/>
      <c r="CJH26" s="189"/>
      <c r="CJI26" s="189"/>
      <c r="CJJ26" s="189"/>
      <c r="CJK26" s="189"/>
      <c r="CJL26" s="189"/>
      <c r="CJM26" s="189"/>
      <c r="CJN26" s="189"/>
      <c r="CJO26" s="189"/>
      <c r="CJP26" s="189"/>
      <c r="CJQ26" s="189"/>
      <c r="CJR26" s="189"/>
      <c r="CJS26" s="189"/>
      <c r="CJT26" s="189"/>
      <c r="CJU26" s="189"/>
      <c r="CJV26" s="189"/>
      <c r="CJW26" s="189"/>
      <c r="CJX26" s="189"/>
      <c r="CJY26" s="189"/>
      <c r="CJZ26" s="189"/>
      <c r="CKA26" s="189"/>
      <c r="CKB26" s="189"/>
      <c r="CKC26" s="189"/>
      <c r="CKD26" s="189"/>
      <c r="CKE26" s="189"/>
      <c r="CKF26" s="189"/>
      <c r="CKG26" s="189"/>
      <c r="CKH26" s="189"/>
      <c r="CKI26" s="189"/>
      <c r="CKJ26" s="189"/>
      <c r="CKK26" s="189"/>
      <c r="CKL26" s="189"/>
      <c r="CKM26" s="189"/>
      <c r="CKN26" s="189"/>
      <c r="CKO26" s="189"/>
      <c r="CKP26" s="189"/>
      <c r="CKQ26" s="189"/>
      <c r="CKR26" s="189"/>
      <c r="CKS26" s="189"/>
      <c r="CKT26" s="189"/>
      <c r="CKU26" s="189"/>
      <c r="CKV26" s="189"/>
      <c r="CKW26" s="189"/>
      <c r="CKX26" s="189"/>
      <c r="CKY26" s="189"/>
      <c r="CKZ26" s="189"/>
      <c r="CLA26" s="189"/>
      <c r="CLB26" s="189"/>
      <c r="CLC26" s="189"/>
      <c r="CLD26" s="189"/>
      <c r="CLE26" s="189"/>
      <c r="CLF26" s="189"/>
      <c r="CLG26" s="189"/>
      <c r="CLH26" s="189"/>
      <c r="CLI26" s="189"/>
      <c r="CLJ26" s="189"/>
      <c r="CLK26" s="189"/>
      <c r="CLL26" s="189"/>
      <c r="CLM26" s="189"/>
      <c r="CLN26" s="189"/>
      <c r="CLO26" s="189"/>
      <c r="CLP26" s="189"/>
      <c r="CLQ26" s="189"/>
      <c r="CLR26" s="189"/>
      <c r="CLS26" s="189"/>
      <c r="CLT26" s="189"/>
      <c r="CLU26" s="189"/>
      <c r="CLV26" s="189"/>
      <c r="CLW26" s="189"/>
      <c r="CLX26" s="189"/>
      <c r="CLY26" s="189"/>
      <c r="CLZ26" s="189"/>
      <c r="CMA26" s="189"/>
      <c r="CMB26" s="189"/>
      <c r="CMC26" s="189"/>
      <c r="CMD26" s="189"/>
      <c r="CME26" s="189"/>
      <c r="CMF26" s="189"/>
      <c r="CMG26" s="189"/>
      <c r="CMH26" s="189"/>
      <c r="CMI26" s="189"/>
      <c r="CMJ26" s="189"/>
      <c r="CMK26" s="189"/>
      <c r="CML26" s="189"/>
      <c r="CMM26" s="189"/>
      <c r="CMN26" s="189"/>
      <c r="CMO26" s="189"/>
      <c r="CMP26" s="189"/>
      <c r="CMQ26" s="189"/>
      <c r="CMR26" s="189"/>
      <c r="CMS26" s="189"/>
      <c r="CMT26" s="189"/>
      <c r="CMU26" s="189"/>
      <c r="CMV26" s="189"/>
      <c r="CMW26" s="189"/>
      <c r="CMX26" s="189"/>
      <c r="CMY26" s="189"/>
      <c r="CMZ26" s="189"/>
      <c r="CNA26" s="189"/>
      <c r="CNB26" s="189"/>
      <c r="CNC26" s="189"/>
      <c r="CND26" s="189"/>
      <c r="CNE26" s="189"/>
      <c r="CNF26" s="189"/>
      <c r="CNG26" s="189"/>
      <c r="CNH26" s="189"/>
      <c r="CNI26" s="189"/>
      <c r="CNJ26" s="189"/>
      <c r="CNK26" s="189"/>
      <c r="CNL26" s="189"/>
      <c r="CNM26" s="189"/>
      <c r="CNN26" s="189"/>
      <c r="CNO26" s="189"/>
      <c r="CNP26" s="189"/>
      <c r="CNQ26" s="189"/>
      <c r="CNR26" s="189"/>
      <c r="CNS26" s="189"/>
      <c r="CNT26" s="189"/>
      <c r="CNU26" s="189"/>
      <c r="CNV26" s="189"/>
      <c r="CNW26" s="189"/>
      <c r="CNX26" s="189"/>
      <c r="CNY26" s="189"/>
      <c r="CNZ26" s="189"/>
      <c r="COA26" s="189"/>
      <c r="COB26" s="189"/>
      <c r="COC26" s="189"/>
      <c r="COD26" s="189"/>
      <c r="COE26" s="189"/>
      <c r="COF26" s="189"/>
      <c r="COG26" s="189"/>
      <c r="COH26" s="189"/>
      <c r="COI26" s="189"/>
      <c r="COJ26" s="189"/>
      <c r="COK26" s="189"/>
      <c r="COL26" s="189"/>
      <c r="COM26" s="189"/>
      <c r="CON26" s="189"/>
      <c r="COO26" s="189"/>
      <c r="COP26" s="189"/>
      <c r="COQ26" s="189"/>
      <c r="COR26" s="189"/>
      <c r="COS26" s="189"/>
      <c r="COT26" s="189"/>
      <c r="COU26" s="189"/>
      <c r="COV26" s="189"/>
      <c r="COW26" s="189"/>
      <c r="COX26" s="189"/>
      <c r="COY26" s="189"/>
      <c r="COZ26" s="189"/>
      <c r="CPA26" s="189"/>
      <c r="CPB26" s="189"/>
      <c r="CPC26" s="189"/>
      <c r="CPD26" s="189"/>
      <c r="CPE26" s="189"/>
      <c r="CPF26" s="189"/>
      <c r="CPG26" s="189"/>
      <c r="CPH26" s="189"/>
      <c r="CPI26" s="189"/>
      <c r="CPJ26" s="189"/>
      <c r="CPK26" s="189"/>
      <c r="CPL26" s="189"/>
      <c r="CPM26" s="189"/>
      <c r="CPN26" s="189"/>
      <c r="CPO26" s="189"/>
      <c r="CPP26" s="189"/>
      <c r="CPQ26" s="189"/>
      <c r="CPR26" s="189"/>
      <c r="CPS26" s="189"/>
      <c r="CPT26" s="189"/>
      <c r="CPU26" s="189"/>
      <c r="CPV26" s="189"/>
      <c r="CPW26" s="189"/>
      <c r="CPX26" s="189"/>
      <c r="CPY26" s="189"/>
      <c r="CPZ26" s="189"/>
      <c r="CQA26" s="189"/>
      <c r="CQB26" s="189"/>
      <c r="CQC26" s="189"/>
      <c r="CQD26" s="189"/>
      <c r="CQE26" s="189"/>
      <c r="CQF26" s="189"/>
      <c r="CQG26" s="189"/>
      <c r="CQH26" s="189"/>
      <c r="CQI26" s="189"/>
      <c r="CQJ26" s="189"/>
      <c r="CQK26" s="189"/>
      <c r="CQL26" s="189"/>
      <c r="CQM26" s="189"/>
      <c r="CQN26" s="189"/>
      <c r="CQO26" s="189"/>
      <c r="CQP26" s="189"/>
      <c r="CQQ26" s="189"/>
      <c r="CQR26" s="189"/>
      <c r="CQS26" s="189"/>
      <c r="CQT26" s="189"/>
      <c r="CQU26" s="189"/>
      <c r="CQV26" s="189"/>
      <c r="CQW26" s="189"/>
      <c r="CQX26" s="189"/>
      <c r="CQY26" s="189"/>
      <c r="CQZ26" s="189"/>
      <c r="CRA26" s="189"/>
      <c r="CRB26" s="189"/>
      <c r="CRC26" s="189"/>
      <c r="CRD26" s="189"/>
      <c r="CRE26" s="189"/>
      <c r="CRF26" s="189"/>
      <c r="CRG26" s="189"/>
      <c r="CRH26" s="189"/>
      <c r="CRI26" s="189"/>
      <c r="CRJ26" s="189"/>
      <c r="CRK26" s="189"/>
      <c r="CRL26" s="189"/>
      <c r="CRM26" s="189"/>
      <c r="CRN26" s="189"/>
      <c r="CRO26" s="189"/>
      <c r="CRP26" s="189"/>
      <c r="CRQ26" s="189"/>
      <c r="CRR26" s="189"/>
      <c r="CRS26" s="189"/>
      <c r="CRT26" s="189"/>
      <c r="CRU26" s="189"/>
      <c r="CRV26" s="189"/>
      <c r="CRW26" s="189"/>
      <c r="CRX26" s="189"/>
      <c r="CRY26" s="189"/>
      <c r="CRZ26" s="189"/>
      <c r="CSA26" s="189"/>
      <c r="CSB26" s="189"/>
      <c r="CSC26" s="189"/>
      <c r="CSD26" s="189"/>
      <c r="CSE26" s="189"/>
      <c r="CSF26" s="189"/>
      <c r="CSG26" s="189"/>
      <c r="CSH26" s="189"/>
      <c r="CSI26" s="189"/>
      <c r="CSJ26" s="189"/>
      <c r="CSK26" s="189"/>
      <c r="CSL26" s="189"/>
      <c r="CSM26" s="189"/>
      <c r="CSN26" s="189"/>
      <c r="CSO26" s="189"/>
      <c r="CSP26" s="189"/>
      <c r="CSQ26" s="189"/>
      <c r="CSR26" s="189"/>
      <c r="CSS26" s="189"/>
      <c r="CST26" s="189"/>
      <c r="CSU26" s="189"/>
      <c r="CSV26" s="189"/>
      <c r="CSW26" s="189"/>
      <c r="CSX26" s="189"/>
      <c r="CSY26" s="189"/>
      <c r="CSZ26" s="189"/>
      <c r="CTA26" s="189"/>
      <c r="CTB26" s="189"/>
      <c r="CTC26" s="189"/>
      <c r="CTD26" s="189"/>
      <c r="CTE26" s="189"/>
      <c r="CTF26" s="189"/>
      <c r="CTG26" s="189"/>
      <c r="CTH26" s="189"/>
      <c r="CTI26" s="189"/>
      <c r="CTJ26" s="189"/>
      <c r="CTK26" s="189"/>
      <c r="CTL26" s="189"/>
      <c r="CTM26" s="189"/>
      <c r="CTN26" s="189"/>
      <c r="CTO26" s="189"/>
      <c r="CTP26" s="189"/>
      <c r="CTQ26" s="189"/>
      <c r="CTR26" s="189"/>
      <c r="CTS26" s="189"/>
      <c r="CTT26" s="189"/>
      <c r="CTU26" s="189"/>
      <c r="CTV26" s="189"/>
      <c r="CTW26" s="189"/>
      <c r="CTX26" s="189"/>
      <c r="CTY26" s="189"/>
      <c r="CTZ26" s="189"/>
      <c r="CUA26" s="189"/>
      <c r="CUB26" s="189"/>
      <c r="CUC26" s="189"/>
      <c r="CUD26" s="189"/>
      <c r="CUE26" s="189"/>
      <c r="CUF26" s="189"/>
      <c r="CUG26" s="189"/>
      <c r="CUH26" s="189"/>
      <c r="CUI26" s="189"/>
      <c r="CUJ26" s="189"/>
      <c r="CUK26" s="189"/>
      <c r="CUL26" s="189"/>
      <c r="CUM26" s="189"/>
      <c r="CUN26" s="189"/>
      <c r="CUO26" s="189"/>
      <c r="CUP26" s="189"/>
      <c r="CUQ26" s="189"/>
      <c r="CUR26" s="189"/>
      <c r="CUS26" s="189"/>
      <c r="CUT26" s="189"/>
      <c r="CUU26" s="189"/>
      <c r="CUV26" s="189"/>
      <c r="CUW26" s="189"/>
      <c r="CUX26" s="189"/>
      <c r="CUY26" s="189"/>
      <c r="CUZ26" s="189"/>
      <c r="CVA26" s="189"/>
      <c r="CVB26" s="189"/>
      <c r="CVC26" s="189"/>
      <c r="CVD26" s="189"/>
      <c r="CVE26" s="189"/>
      <c r="CVF26" s="189"/>
      <c r="CVG26" s="189"/>
      <c r="CVH26" s="189"/>
      <c r="CVI26" s="189"/>
      <c r="CVJ26" s="189"/>
      <c r="CVK26" s="189"/>
      <c r="CVL26" s="189"/>
      <c r="CVM26" s="189"/>
      <c r="CVN26" s="189"/>
      <c r="CVO26" s="189"/>
      <c r="CVP26" s="189"/>
      <c r="CVQ26" s="189"/>
      <c r="CVR26" s="189"/>
      <c r="CVS26" s="189"/>
      <c r="CVT26" s="189"/>
      <c r="CVU26" s="189"/>
      <c r="CVV26" s="189"/>
      <c r="CVW26" s="189"/>
      <c r="CVX26" s="189"/>
      <c r="CVY26" s="189"/>
      <c r="CVZ26" s="189"/>
      <c r="CWA26" s="189"/>
      <c r="CWB26" s="189"/>
      <c r="CWC26" s="189"/>
      <c r="CWD26" s="189"/>
      <c r="CWE26" s="189"/>
      <c r="CWF26" s="189"/>
      <c r="CWG26" s="189"/>
      <c r="CWH26" s="189"/>
      <c r="CWI26" s="189"/>
      <c r="CWJ26" s="189"/>
      <c r="CWK26" s="189"/>
      <c r="CWL26" s="189"/>
      <c r="CWM26" s="189"/>
      <c r="CWN26" s="189"/>
      <c r="CWO26" s="189"/>
      <c r="CWP26" s="189"/>
      <c r="CWQ26" s="189"/>
      <c r="CWR26" s="189"/>
      <c r="CWS26" s="189"/>
      <c r="CWT26" s="189"/>
      <c r="CWU26" s="189"/>
      <c r="CWV26" s="189"/>
      <c r="CWW26" s="189"/>
      <c r="CWX26" s="189"/>
      <c r="CWY26" s="189"/>
      <c r="CWZ26" s="189"/>
      <c r="CXA26" s="189"/>
      <c r="CXB26" s="189"/>
      <c r="CXC26" s="189"/>
      <c r="CXD26" s="189"/>
      <c r="CXE26" s="189"/>
      <c r="CXF26" s="189"/>
      <c r="CXG26" s="189"/>
      <c r="CXH26" s="189"/>
      <c r="CXI26" s="189"/>
      <c r="CXJ26" s="189"/>
      <c r="CXK26" s="189"/>
      <c r="CXL26" s="189"/>
      <c r="CXM26" s="189"/>
      <c r="CXN26" s="189"/>
      <c r="CXO26" s="189"/>
      <c r="CXP26" s="189"/>
      <c r="CXQ26" s="189"/>
      <c r="CXR26" s="189"/>
      <c r="CXS26" s="189"/>
      <c r="CXT26" s="189"/>
      <c r="CXU26" s="189"/>
      <c r="CXV26" s="189"/>
      <c r="CXW26" s="189"/>
      <c r="CXX26" s="189"/>
      <c r="CXY26" s="189"/>
      <c r="CXZ26" s="189"/>
      <c r="CYA26" s="189"/>
      <c r="CYB26" s="189"/>
      <c r="CYC26" s="189"/>
      <c r="CYD26" s="189"/>
      <c r="CYE26" s="189"/>
      <c r="CYF26" s="189"/>
      <c r="CYG26" s="189"/>
      <c r="CYH26" s="189"/>
      <c r="CYI26" s="189"/>
      <c r="CYJ26" s="189"/>
      <c r="CYK26" s="189"/>
      <c r="CYL26" s="189"/>
      <c r="CYM26" s="189"/>
      <c r="CYN26" s="189"/>
      <c r="CYO26" s="189"/>
      <c r="CYP26" s="189"/>
      <c r="CYQ26" s="189"/>
      <c r="CYR26" s="189"/>
      <c r="CYS26" s="189"/>
      <c r="CYT26" s="189"/>
      <c r="CYU26" s="189"/>
      <c r="CYV26" s="189"/>
      <c r="CYW26" s="189"/>
      <c r="CYX26" s="189"/>
      <c r="CYY26" s="189"/>
      <c r="CYZ26" s="189"/>
      <c r="CZA26" s="189"/>
      <c r="CZB26" s="189"/>
      <c r="CZC26" s="189"/>
      <c r="CZD26" s="189"/>
      <c r="CZE26" s="189"/>
      <c r="CZF26" s="189"/>
      <c r="CZG26" s="189"/>
      <c r="CZH26" s="189"/>
      <c r="CZI26" s="189"/>
      <c r="CZJ26" s="189"/>
      <c r="CZK26" s="189"/>
      <c r="CZL26" s="189"/>
      <c r="CZM26" s="189"/>
      <c r="CZN26" s="189"/>
      <c r="CZO26" s="189"/>
      <c r="CZP26" s="189"/>
      <c r="CZQ26" s="189"/>
      <c r="CZR26" s="189"/>
      <c r="CZS26" s="189"/>
      <c r="CZT26" s="189"/>
      <c r="CZU26" s="189"/>
      <c r="CZV26" s="189"/>
      <c r="CZW26" s="189"/>
      <c r="CZX26" s="189"/>
      <c r="CZY26" s="189"/>
      <c r="CZZ26" s="189"/>
      <c r="DAA26" s="189"/>
      <c r="DAB26" s="189"/>
      <c r="DAC26" s="189"/>
      <c r="DAD26" s="189"/>
      <c r="DAE26" s="189"/>
      <c r="DAF26" s="189"/>
      <c r="DAG26" s="189"/>
      <c r="DAH26" s="189"/>
      <c r="DAI26" s="189"/>
      <c r="DAJ26" s="189"/>
      <c r="DAK26" s="189"/>
      <c r="DAL26" s="189"/>
      <c r="DAM26" s="189"/>
      <c r="DAN26" s="189"/>
      <c r="DAO26" s="189"/>
      <c r="DAP26" s="189"/>
      <c r="DAQ26" s="189"/>
      <c r="DAR26" s="189"/>
      <c r="DAS26" s="189"/>
      <c r="DAT26" s="189"/>
      <c r="DAU26" s="189"/>
      <c r="DAV26" s="189"/>
      <c r="DAW26" s="189"/>
      <c r="DAX26" s="189"/>
      <c r="DAY26" s="189"/>
      <c r="DAZ26" s="189"/>
      <c r="DBA26" s="189"/>
      <c r="DBB26" s="189"/>
      <c r="DBC26" s="189"/>
      <c r="DBD26" s="189"/>
      <c r="DBE26" s="189"/>
      <c r="DBF26" s="189"/>
      <c r="DBG26" s="189"/>
      <c r="DBH26" s="189"/>
      <c r="DBI26" s="189"/>
      <c r="DBJ26" s="189"/>
      <c r="DBK26" s="189"/>
      <c r="DBL26" s="189"/>
      <c r="DBM26" s="189"/>
      <c r="DBN26" s="189"/>
      <c r="DBO26" s="189"/>
      <c r="DBP26" s="189"/>
      <c r="DBQ26" s="189"/>
      <c r="DBR26" s="189"/>
      <c r="DBS26" s="189"/>
      <c r="DBT26" s="189"/>
      <c r="DBU26" s="189"/>
      <c r="DBV26" s="189"/>
      <c r="DBW26" s="189"/>
      <c r="DBX26" s="189"/>
      <c r="DBY26" s="189"/>
      <c r="DBZ26" s="189"/>
      <c r="DCA26" s="189"/>
      <c r="DCB26" s="189"/>
      <c r="DCC26" s="189"/>
      <c r="DCD26" s="189"/>
      <c r="DCE26" s="189"/>
      <c r="DCF26" s="189"/>
      <c r="DCG26" s="189"/>
      <c r="DCH26" s="189"/>
      <c r="DCI26" s="189"/>
      <c r="DCJ26" s="189"/>
      <c r="DCK26" s="189"/>
      <c r="DCL26" s="189"/>
      <c r="DCM26" s="189"/>
      <c r="DCN26" s="189"/>
      <c r="DCO26" s="189"/>
      <c r="DCP26" s="189"/>
      <c r="DCQ26" s="189"/>
      <c r="DCR26" s="189"/>
      <c r="DCS26" s="189"/>
      <c r="DCT26" s="189"/>
      <c r="DCU26" s="189"/>
      <c r="DCV26" s="189"/>
      <c r="DCW26" s="189"/>
      <c r="DCX26" s="189"/>
      <c r="DCY26" s="189"/>
      <c r="DCZ26" s="189"/>
      <c r="DDA26" s="189"/>
      <c r="DDB26" s="189"/>
      <c r="DDC26" s="189"/>
      <c r="DDD26" s="189"/>
      <c r="DDE26" s="189"/>
      <c r="DDF26" s="189"/>
      <c r="DDG26" s="189"/>
      <c r="DDH26" s="189"/>
      <c r="DDI26" s="189"/>
      <c r="DDJ26" s="189"/>
      <c r="DDK26" s="189"/>
      <c r="DDL26" s="189"/>
      <c r="DDM26" s="189"/>
      <c r="DDN26" s="189"/>
      <c r="DDO26" s="189"/>
      <c r="DDP26" s="189"/>
      <c r="DDQ26" s="189"/>
      <c r="DDR26" s="189"/>
      <c r="DDS26" s="189"/>
      <c r="DDT26" s="189"/>
      <c r="DDU26" s="189"/>
      <c r="DDV26" s="189"/>
      <c r="DDW26" s="189"/>
      <c r="DDX26" s="189"/>
      <c r="DDY26" s="189"/>
      <c r="DDZ26" s="189"/>
      <c r="DEA26" s="189"/>
      <c r="DEB26" s="189"/>
      <c r="DEC26" s="189"/>
      <c r="DED26" s="189"/>
      <c r="DEE26" s="189"/>
      <c r="DEF26" s="189"/>
      <c r="DEG26" s="189"/>
      <c r="DEH26" s="189"/>
      <c r="DEI26" s="189"/>
      <c r="DEJ26" s="189"/>
      <c r="DEK26" s="189"/>
      <c r="DEL26" s="189"/>
      <c r="DEM26" s="189"/>
      <c r="DEN26" s="189"/>
      <c r="DEO26" s="189"/>
      <c r="DEP26" s="189"/>
      <c r="DEQ26" s="189"/>
      <c r="DER26" s="189"/>
      <c r="DES26" s="189"/>
      <c r="DET26" s="189"/>
      <c r="DEU26" s="189"/>
      <c r="DEV26" s="189"/>
      <c r="DEW26" s="189"/>
      <c r="DEX26" s="189"/>
      <c r="DEY26" s="189"/>
      <c r="DEZ26" s="189"/>
      <c r="DFA26" s="189"/>
      <c r="DFB26" s="189"/>
      <c r="DFC26" s="189"/>
      <c r="DFD26" s="189"/>
      <c r="DFE26" s="189"/>
      <c r="DFF26" s="189"/>
      <c r="DFG26" s="189"/>
      <c r="DFH26" s="189"/>
      <c r="DFI26" s="189"/>
      <c r="DFJ26" s="189"/>
      <c r="DFK26" s="189"/>
      <c r="DFL26" s="189"/>
      <c r="DFM26" s="189"/>
      <c r="DFN26" s="189"/>
      <c r="DFO26" s="189"/>
      <c r="DFP26" s="189"/>
      <c r="DFQ26" s="189"/>
      <c r="DFR26" s="189"/>
      <c r="DFS26" s="189"/>
      <c r="DFT26" s="189"/>
      <c r="DFU26" s="189"/>
      <c r="DFV26" s="189"/>
      <c r="DFW26" s="189"/>
      <c r="DFX26" s="189"/>
      <c r="DFY26" s="189"/>
      <c r="DFZ26" s="189"/>
      <c r="DGA26" s="189"/>
      <c r="DGB26" s="189"/>
      <c r="DGC26" s="189"/>
      <c r="DGD26" s="189"/>
      <c r="DGE26" s="189"/>
      <c r="DGF26" s="189"/>
      <c r="DGG26" s="189"/>
      <c r="DGH26" s="189"/>
      <c r="DGI26" s="189"/>
      <c r="DGJ26" s="189"/>
      <c r="DGK26" s="189"/>
      <c r="DGL26" s="189"/>
      <c r="DGM26" s="189"/>
      <c r="DGN26" s="189"/>
      <c r="DGO26" s="189"/>
      <c r="DGP26" s="189"/>
      <c r="DGQ26" s="189"/>
      <c r="DGR26" s="189"/>
      <c r="DGS26" s="189"/>
      <c r="DGT26" s="189"/>
      <c r="DGU26" s="189"/>
      <c r="DGV26" s="189"/>
      <c r="DGW26" s="189"/>
      <c r="DGX26" s="189"/>
      <c r="DGY26" s="189"/>
      <c r="DGZ26" s="189"/>
      <c r="DHA26" s="189"/>
      <c r="DHB26" s="189"/>
      <c r="DHC26" s="189"/>
      <c r="DHD26" s="189"/>
      <c r="DHE26" s="189"/>
      <c r="DHF26" s="189"/>
      <c r="DHG26" s="189"/>
      <c r="DHH26" s="189"/>
      <c r="DHI26" s="189"/>
      <c r="DHJ26" s="189"/>
      <c r="DHK26" s="189"/>
      <c r="DHL26" s="189"/>
      <c r="DHM26" s="189"/>
      <c r="DHN26" s="189"/>
      <c r="DHO26" s="189"/>
      <c r="DHP26" s="189"/>
      <c r="DHQ26" s="189"/>
      <c r="DHR26" s="189"/>
      <c r="DHS26" s="189"/>
      <c r="DHT26" s="189"/>
      <c r="DHU26" s="189"/>
      <c r="DHV26" s="189"/>
      <c r="DHW26" s="189"/>
      <c r="DHX26" s="189"/>
      <c r="DHY26" s="189"/>
      <c r="DHZ26" s="189"/>
      <c r="DIA26" s="189"/>
      <c r="DIB26" s="189"/>
      <c r="DIC26" s="189"/>
      <c r="DID26" s="189"/>
      <c r="DIE26" s="189"/>
      <c r="DIF26" s="189"/>
      <c r="DIG26" s="189"/>
      <c r="DIH26" s="189"/>
      <c r="DII26" s="189"/>
      <c r="DIJ26" s="189"/>
      <c r="DIK26" s="189"/>
      <c r="DIL26" s="189"/>
      <c r="DIM26" s="189"/>
      <c r="DIN26" s="189"/>
      <c r="DIO26" s="189"/>
      <c r="DIP26" s="189"/>
      <c r="DIQ26" s="189"/>
      <c r="DIR26" s="189"/>
      <c r="DIS26" s="189"/>
      <c r="DIT26" s="189"/>
      <c r="DIU26" s="189"/>
      <c r="DIV26" s="189"/>
      <c r="DIW26" s="189"/>
      <c r="DIX26" s="189"/>
      <c r="DIY26" s="189"/>
      <c r="DIZ26" s="189"/>
      <c r="DJA26" s="189"/>
      <c r="DJB26" s="189"/>
      <c r="DJC26" s="189"/>
      <c r="DJD26" s="189"/>
      <c r="DJE26" s="189"/>
      <c r="DJF26" s="189"/>
      <c r="DJG26" s="189"/>
      <c r="DJH26" s="189"/>
      <c r="DJI26" s="189"/>
      <c r="DJJ26" s="189"/>
      <c r="DJK26" s="189"/>
      <c r="DJL26" s="189"/>
      <c r="DJM26" s="189"/>
      <c r="DJN26" s="189"/>
      <c r="DJO26" s="189"/>
      <c r="DJP26" s="189"/>
      <c r="DJQ26" s="189"/>
      <c r="DJR26" s="189"/>
      <c r="DJS26" s="189"/>
      <c r="DJT26" s="189"/>
      <c r="DJU26" s="189"/>
      <c r="DJV26" s="189"/>
      <c r="DJW26" s="189"/>
      <c r="DJX26" s="189"/>
      <c r="DJY26" s="189"/>
      <c r="DJZ26" s="189"/>
      <c r="DKA26" s="189"/>
      <c r="DKB26" s="189"/>
      <c r="DKC26" s="189"/>
      <c r="DKD26" s="189"/>
      <c r="DKE26" s="189"/>
      <c r="DKF26" s="189"/>
      <c r="DKG26" s="189"/>
      <c r="DKH26" s="189"/>
      <c r="DKI26" s="189"/>
      <c r="DKJ26" s="189"/>
      <c r="DKK26" s="189"/>
      <c r="DKL26" s="189"/>
      <c r="DKM26" s="189"/>
      <c r="DKN26" s="189"/>
      <c r="DKO26" s="189"/>
      <c r="DKP26" s="189"/>
      <c r="DKQ26" s="189"/>
      <c r="DKR26" s="189"/>
      <c r="DKS26" s="189"/>
      <c r="DKT26" s="189"/>
      <c r="DKU26" s="189"/>
      <c r="DKV26" s="189"/>
      <c r="DKW26" s="189"/>
      <c r="DKX26" s="189"/>
      <c r="DKY26" s="189"/>
      <c r="DKZ26" s="189"/>
      <c r="DLA26" s="189"/>
      <c r="DLB26" s="189"/>
      <c r="DLC26" s="189"/>
      <c r="DLD26" s="189"/>
      <c r="DLE26" s="189"/>
      <c r="DLF26" s="189"/>
      <c r="DLG26" s="189"/>
      <c r="DLH26" s="189"/>
      <c r="DLI26" s="189"/>
      <c r="DLJ26" s="189"/>
      <c r="DLK26" s="189"/>
      <c r="DLL26" s="189"/>
      <c r="DLM26" s="189"/>
      <c r="DLN26" s="189"/>
      <c r="DLO26" s="189"/>
      <c r="DLP26" s="189"/>
      <c r="DLQ26" s="189"/>
      <c r="DLR26" s="189"/>
      <c r="DLS26" s="189"/>
      <c r="DLT26" s="189"/>
      <c r="DLU26" s="189"/>
      <c r="DLV26" s="189"/>
      <c r="DLW26" s="189"/>
      <c r="DLX26" s="189"/>
      <c r="DLY26" s="189"/>
      <c r="DLZ26" s="189"/>
      <c r="DMA26" s="189"/>
      <c r="DMB26" s="189"/>
      <c r="DMC26" s="189"/>
      <c r="DMD26" s="189"/>
      <c r="DME26" s="189"/>
      <c r="DMF26" s="189"/>
      <c r="DMG26" s="189"/>
      <c r="DMH26" s="189"/>
      <c r="DMI26" s="189"/>
      <c r="DMJ26" s="189"/>
      <c r="DMK26" s="189"/>
      <c r="DML26" s="189"/>
      <c r="DMM26" s="189"/>
      <c r="DMN26" s="189"/>
      <c r="DMO26" s="189"/>
      <c r="DMP26" s="189"/>
      <c r="DMQ26" s="189"/>
      <c r="DMR26" s="189"/>
      <c r="DMS26" s="189"/>
      <c r="DMT26" s="189"/>
      <c r="DMU26" s="189"/>
      <c r="DMV26" s="189"/>
      <c r="DMW26" s="189"/>
      <c r="DMX26" s="189"/>
      <c r="DMY26" s="189"/>
      <c r="DMZ26" s="189"/>
      <c r="DNA26" s="189"/>
      <c r="DNB26" s="189"/>
      <c r="DNC26" s="189"/>
      <c r="DND26" s="189"/>
      <c r="DNE26" s="189"/>
      <c r="DNF26" s="189"/>
      <c r="DNG26" s="189"/>
      <c r="DNH26" s="189"/>
      <c r="DNI26" s="189"/>
      <c r="DNJ26" s="189"/>
      <c r="DNK26" s="189"/>
      <c r="DNL26" s="189"/>
      <c r="DNM26" s="189"/>
      <c r="DNN26" s="189"/>
      <c r="DNO26" s="189"/>
      <c r="DNP26" s="189"/>
      <c r="DNQ26" s="189"/>
      <c r="DNR26" s="189"/>
      <c r="DNS26" s="189"/>
      <c r="DNT26" s="189"/>
      <c r="DNU26" s="189"/>
      <c r="DNV26" s="189"/>
      <c r="DNW26" s="189"/>
      <c r="DNX26" s="189"/>
      <c r="DNY26" s="189"/>
      <c r="DNZ26" s="189"/>
      <c r="DOA26" s="189"/>
      <c r="DOB26" s="189"/>
      <c r="DOC26" s="189"/>
      <c r="DOD26" s="189"/>
      <c r="DOE26" s="189"/>
      <c r="DOF26" s="189"/>
      <c r="DOG26" s="189"/>
      <c r="DOH26" s="189"/>
      <c r="DOI26" s="189"/>
      <c r="DOJ26" s="189"/>
      <c r="DOK26" s="189"/>
      <c r="DOL26" s="189"/>
      <c r="DOM26" s="189"/>
      <c r="DON26" s="189"/>
      <c r="DOO26" s="189"/>
      <c r="DOP26" s="189"/>
      <c r="DOQ26" s="189"/>
      <c r="DOR26" s="189"/>
      <c r="DOS26" s="189"/>
      <c r="DOT26" s="189"/>
      <c r="DOU26" s="189"/>
      <c r="DOV26" s="189"/>
      <c r="DOW26" s="189"/>
      <c r="DOX26" s="189"/>
      <c r="DOY26" s="189"/>
      <c r="DOZ26" s="189"/>
      <c r="DPA26" s="189"/>
      <c r="DPB26" s="189"/>
      <c r="DPC26" s="189"/>
      <c r="DPD26" s="189"/>
      <c r="DPE26" s="189"/>
      <c r="DPF26" s="189"/>
      <c r="DPG26" s="189"/>
      <c r="DPH26" s="189"/>
      <c r="DPI26" s="189"/>
      <c r="DPJ26" s="189"/>
      <c r="DPK26" s="189"/>
      <c r="DPL26" s="189"/>
      <c r="DPM26" s="189"/>
      <c r="DPN26" s="189"/>
      <c r="DPO26" s="189"/>
      <c r="DPP26" s="189"/>
      <c r="DPQ26" s="189"/>
      <c r="DPR26" s="189"/>
      <c r="DPS26" s="189"/>
      <c r="DPT26" s="189"/>
      <c r="DPU26" s="189"/>
      <c r="DPV26" s="189"/>
      <c r="DPW26" s="189"/>
      <c r="DPX26" s="189"/>
      <c r="DPY26" s="189"/>
      <c r="DPZ26" s="189"/>
      <c r="DQA26" s="189"/>
      <c r="DQB26" s="189"/>
      <c r="DQC26" s="189"/>
      <c r="DQD26" s="189"/>
      <c r="DQE26" s="189"/>
      <c r="DQF26" s="189"/>
      <c r="DQG26" s="189"/>
      <c r="DQH26" s="189"/>
      <c r="DQI26" s="189"/>
      <c r="DQJ26" s="189"/>
      <c r="DQK26" s="189"/>
      <c r="DQL26" s="189"/>
      <c r="DQM26" s="189"/>
      <c r="DQN26" s="189"/>
      <c r="DQO26" s="189"/>
      <c r="DQP26" s="189"/>
      <c r="DQQ26" s="189"/>
      <c r="DQR26" s="189"/>
      <c r="DQS26" s="189"/>
      <c r="DQT26" s="189"/>
      <c r="DQU26" s="189"/>
      <c r="DQV26" s="189"/>
      <c r="DQW26" s="189"/>
      <c r="DQX26" s="189"/>
      <c r="DQY26" s="189"/>
      <c r="DQZ26" s="189"/>
      <c r="DRA26" s="189"/>
      <c r="DRB26" s="189"/>
      <c r="DRC26" s="189"/>
      <c r="DRD26" s="189"/>
      <c r="DRE26" s="189"/>
      <c r="DRF26" s="189"/>
      <c r="DRG26" s="189"/>
      <c r="DRH26" s="189"/>
      <c r="DRI26" s="189"/>
      <c r="DRJ26" s="189"/>
      <c r="DRK26" s="189"/>
      <c r="DRL26" s="189"/>
      <c r="DRM26" s="189"/>
      <c r="DRN26" s="189"/>
      <c r="DRO26" s="189"/>
      <c r="DRP26" s="189"/>
      <c r="DRQ26" s="189"/>
      <c r="DRR26" s="189"/>
      <c r="DRS26" s="189"/>
      <c r="DRT26" s="189"/>
      <c r="DRU26" s="189"/>
      <c r="DRV26" s="189"/>
      <c r="DRW26" s="189"/>
      <c r="DRX26" s="189"/>
      <c r="DRY26" s="189"/>
      <c r="DRZ26" s="189"/>
      <c r="DSA26" s="189"/>
      <c r="DSB26" s="189"/>
      <c r="DSC26" s="189"/>
      <c r="DSD26" s="189"/>
      <c r="DSE26" s="189"/>
      <c r="DSF26" s="189"/>
      <c r="DSG26" s="189"/>
      <c r="DSH26" s="189"/>
      <c r="DSI26" s="189"/>
      <c r="DSJ26" s="189"/>
      <c r="DSK26" s="189"/>
      <c r="DSL26" s="189"/>
      <c r="DSM26" s="189"/>
      <c r="DSN26" s="189"/>
      <c r="DSO26" s="189"/>
      <c r="DSP26" s="189"/>
      <c r="DSQ26" s="189"/>
      <c r="DSR26" s="189"/>
      <c r="DSS26" s="189"/>
      <c r="DST26" s="189"/>
      <c r="DSU26" s="189"/>
      <c r="DSV26" s="189"/>
      <c r="DSW26" s="189"/>
      <c r="DSX26" s="189"/>
      <c r="DSY26" s="189"/>
      <c r="DSZ26" s="189"/>
      <c r="DTA26" s="189"/>
      <c r="DTB26" s="189"/>
      <c r="DTC26" s="189"/>
      <c r="DTD26" s="189"/>
      <c r="DTE26" s="189"/>
      <c r="DTF26" s="189"/>
      <c r="DTG26" s="189"/>
      <c r="DTH26" s="189"/>
      <c r="DTI26" s="189"/>
      <c r="DTJ26" s="189"/>
      <c r="DTK26" s="189"/>
      <c r="DTL26" s="189"/>
      <c r="DTM26" s="189"/>
      <c r="DTN26" s="189"/>
      <c r="DTO26" s="189"/>
      <c r="DTP26" s="189"/>
      <c r="DTQ26" s="189"/>
      <c r="DTR26" s="189"/>
      <c r="DTS26" s="189"/>
      <c r="DTT26" s="189"/>
      <c r="DTU26" s="189"/>
      <c r="DTV26" s="189"/>
      <c r="DTW26" s="189"/>
      <c r="DTX26" s="189"/>
      <c r="DTY26" s="189"/>
      <c r="DTZ26" s="189"/>
      <c r="DUA26" s="189"/>
      <c r="DUB26" s="189"/>
      <c r="DUC26" s="189"/>
      <c r="DUD26" s="189"/>
      <c r="DUE26" s="189"/>
      <c r="DUF26" s="189"/>
      <c r="DUG26" s="189"/>
      <c r="DUH26" s="189"/>
      <c r="DUI26" s="189"/>
      <c r="DUJ26" s="189"/>
      <c r="DUK26" s="189"/>
      <c r="DUL26" s="189"/>
      <c r="DUM26" s="189"/>
      <c r="DUN26" s="189"/>
      <c r="DUO26" s="189"/>
      <c r="DUP26" s="189"/>
      <c r="DUQ26" s="189"/>
      <c r="DUR26" s="189"/>
      <c r="DUS26" s="189"/>
      <c r="DUT26" s="189"/>
      <c r="DUU26" s="189"/>
      <c r="DUV26" s="189"/>
      <c r="DUW26" s="189"/>
      <c r="DUX26" s="189"/>
      <c r="DUY26" s="189"/>
      <c r="DUZ26" s="189"/>
      <c r="DVA26" s="189"/>
      <c r="DVB26" s="189"/>
      <c r="DVC26" s="189"/>
      <c r="DVD26" s="189"/>
      <c r="DVE26" s="189"/>
      <c r="DVF26" s="189"/>
      <c r="DVG26" s="189"/>
      <c r="DVH26" s="189"/>
      <c r="DVI26" s="189"/>
      <c r="DVJ26" s="189"/>
      <c r="DVK26" s="189"/>
      <c r="DVL26" s="189"/>
      <c r="DVM26" s="189"/>
      <c r="DVN26" s="189"/>
      <c r="DVO26" s="189"/>
      <c r="DVP26" s="189"/>
      <c r="DVQ26" s="189"/>
      <c r="DVR26" s="189"/>
      <c r="DVS26" s="189"/>
      <c r="DVT26" s="189"/>
      <c r="DVU26" s="189"/>
      <c r="DVV26" s="189"/>
      <c r="DVW26" s="189"/>
      <c r="DVX26" s="189"/>
      <c r="DVY26" s="189"/>
      <c r="DVZ26" s="189"/>
      <c r="DWA26" s="189"/>
      <c r="DWB26" s="189"/>
      <c r="DWC26" s="189"/>
      <c r="DWD26" s="189"/>
      <c r="DWE26" s="189"/>
      <c r="DWF26" s="189"/>
      <c r="DWG26" s="189"/>
      <c r="DWH26" s="189"/>
      <c r="DWI26" s="189"/>
      <c r="DWJ26" s="189"/>
      <c r="DWK26" s="189"/>
      <c r="DWL26" s="189"/>
      <c r="DWM26" s="189"/>
      <c r="DWN26" s="189"/>
      <c r="DWO26" s="189"/>
      <c r="DWP26" s="189"/>
      <c r="DWQ26" s="189"/>
      <c r="DWR26" s="189"/>
      <c r="DWS26" s="189"/>
      <c r="DWT26" s="189"/>
      <c r="DWU26" s="189"/>
      <c r="DWV26" s="189"/>
      <c r="DWW26" s="189"/>
      <c r="DWX26" s="189"/>
      <c r="DWY26" s="189"/>
      <c r="DWZ26" s="189"/>
      <c r="DXA26" s="189"/>
      <c r="DXB26" s="189"/>
      <c r="DXC26" s="189"/>
      <c r="DXD26" s="189"/>
      <c r="DXE26" s="189"/>
      <c r="DXF26" s="189"/>
      <c r="DXG26" s="189"/>
      <c r="DXH26" s="189"/>
      <c r="DXI26" s="189"/>
      <c r="DXJ26" s="189"/>
      <c r="DXK26" s="189"/>
      <c r="DXL26" s="189"/>
      <c r="DXM26" s="189"/>
      <c r="DXN26" s="189"/>
      <c r="DXO26" s="189"/>
      <c r="DXP26" s="189"/>
      <c r="DXQ26" s="189"/>
      <c r="DXR26" s="189"/>
      <c r="DXS26" s="189"/>
      <c r="DXT26" s="189"/>
      <c r="DXU26" s="189"/>
      <c r="DXV26" s="189"/>
      <c r="DXW26" s="189"/>
      <c r="DXX26" s="189"/>
      <c r="DXY26" s="189"/>
      <c r="DXZ26" s="189"/>
      <c r="DYA26" s="189"/>
      <c r="DYB26" s="189"/>
      <c r="DYC26" s="189"/>
      <c r="DYD26" s="189"/>
      <c r="DYE26" s="189"/>
      <c r="DYF26" s="189"/>
      <c r="DYG26" s="189"/>
      <c r="DYH26" s="189"/>
      <c r="DYI26" s="189"/>
      <c r="DYJ26" s="189"/>
      <c r="DYK26" s="189"/>
      <c r="DYL26" s="189"/>
      <c r="DYM26" s="189"/>
      <c r="DYN26" s="189"/>
      <c r="DYO26" s="189"/>
      <c r="DYP26" s="189"/>
      <c r="DYQ26" s="189"/>
      <c r="DYR26" s="189"/>
      <c r="DYS26" s="189"/>
      <c r="DYT26" s="189"/>
      <c r="DYU26" s="189"/>
      <c r="DYV26" s="189"/>
      <c r="DYW26" s="189"/>
      <c r="DYX26" s="189"/>
      <c r="DYY26" s="189"/>
      <c r="DYZ26" s="189"/>
      <c r="DZA26" s="189"/>
      <c r="DZB26" s="189"/>
      <c r="DZC26" s="189"/>
      <c r="DZD26" s="189"/>
      <c r="DZE26" s="189"/>
      <c r="DZF26" s="189"/>
      <c r="DZG26" s="189"/>
      <c r="DZH26" s="189"/>
      <c r="DZI26" s="189"/>
      <c r="DZJ26" s="189"/>
      <c r="DZK26" s="189"/>
      <c r="DZL26" s="189"/>
      <c r="DZM26" s="189"/>
      <c r="DZN26" s="189"/>
      <c r="DZO26" s="189"/>
      <c r="DZP26" s="189"/>
      <c r="DZQ26" s="189"/>
      <c r="DZR26" s="189"/>
      <c r="DZS26" s="189"/>
      <c r="DZT26" s="189"/>
      <c r="DZU26" s="189"/>
      <c r="DZV26" s="189"/>
      <c r="DZW26" s="189"/>
      <c r="DZX26" s="189"/>
      <c r="DZY26" s="189"/>
      <c r="DZZ26" s="189"/>
      <c r="EAA26" s="189"/>
      <c r="EAB26" s="189"/>
      <c r="EAC26" s="189"/>
      <c r="EAD26" s="189"/>
      <c r="EAE26" s="189"/>
      <c r="EAF26" s="189"/>
      <c r="EAG26" s="189"/>
      <c r="EAH26" s="189"/>
      <c r="EAI26" s="189"/>
      <c r="EAJ26" s="189"/>
      <c r="EAK26" s="189"/>
      <c r="EAL26" s="189"/>
      <c r="EAM26" s="189"/>
      <c r="EAN26" s="189"/>
      <c r="EAO26" s="189"/>
      <c r="EAP26" s="189"/>
      <c r="EAQ26" s="189"/>
      <c r="EAR26" s="189"/>
      <c r="EAS26" s="189"/>
      <c r="EAT26" s="189"/>
      <c r="EAU26" s="189"/>
      <c r="EAV26" s="189"/>
      <c r="EAW26" s="189"/>
      <c r="EAX26" s="189"/>
      <c r="EAY26" s="189"/>
      <c r="EAZ26" s="189"/>
      <c r="EBA26" s="189"/>
      <c r="EBB26" s="189"/>
      <c r="EBC26" s="189"/>
      <c r="EBD26" s="189"/>
      <c r="EBE26" s="189"/>
      <c r="EBF26" s="189"/>
      <c r="EBG26" s="189"/>
      <c r="EBH26" s="189"/>
      <c r="EBI26" s="189"/>
      <c r="EBJ26" s="189"/>
      <c r="EBK26" s="189"/>
      <c r="EBL26" s="189"/>
      <c r="EBM26" s="189"/>
      <c r="EBN26" s="189"/>
      <c r="EBO26" s="189"/>
      <c r="EBP26" s="189"/>
      <c r="EBQ26" s="189"/>
      <c r="EBR26" s="189"/>
      <c r="EBS26" s="189"/>
      <c r="EBT26" s="189"/>
      <c r="EBU26" s="189"/>
      <c r="EBV26" s="189"/>
      <c r="EBW26" s="189"/>
      <c r="EBX26" s="189"/>
      <c r="EBY26" s="189"/>
      <c r="EBZ26" s="189"/>
      <c r="ECA26" s="189"/>
      <c r="ECB26" s="189"/>
      <c r="ECC26" s="189"/>
      <c r="ECD26" s="189"/>
      <c r="ECE26" s="189"/>
      <c r="ECF26" s="189"/>
      <c r="ECG26" s="189"/>
      <c r="ECH26" s="189"/>
      <c r="ECI26" s="189"/>
      <c r="ECJ26" s="189"/>
      <c r="ECK26" s="189"/>
      <c r="ECL26" s="189"/>
      <c r="ECM26" s="189"/>
      <c r="ECN26" s="189"/>
      <c r="ECO26" s="189"/>
      <c r="ECP26" s="189"/>
      <c r="ECQ26" s="189"/>
      <c r="ECR26" s="189"/>
      <c r="ECS26" s="189"/>
      <c r="ECT26" s="189"/>
      <c r="ECU26" s="189"/>
      <c r="ECV26" s="189"/>
      <c r="ECW26" s="189"/>
      <c r="ECX26" s="189"/>
      <c r="ECY26" s="189"/>
      <c r="ECZ26" s="189"/>
      <c r="EDA26" s="189"/>
      <c r="EDB26" s="189"/>
      <c r="EDC26" s="189"/>
      <c r="EDD26" s="189"/>
      <c r="EDE26" s="189"/>
      <c r="EDF26" s="189"/>
      <c r="EDG26" s="189"/>
      <c r="EDH26" s="189"/>
      <c r="EDI26" s="189"/>
      <c r="EDJ26" s="189"/>
      <c r="EDK26" s="189"/>
      <c r="EDL26" s="189"/>
      <c r="EDM26" s="189"/>
      <c r="EDN26" s="189"/>
      <c r="EDO26" s="189"/>
      <c r="EDP26" s="189"/>
      <c r="EDQ26" s="189"/>
      <c r="EDR26" s="189"/>
      <c r="EDS26" s="189"/>
      <c r="EDT26" s="189"/>
      <c r="EDU26" s="189"/>
      <c r="EDV26" s="189"/>
      <c r="EDW26" s="189"/>
      <c r="EDX26" s="189"/>
      <c r="EDY26" s="189"/>
      <c r="EDZ26" s="189"/>
      <c r="EEA26" s="189"/>
      <c r="EEB26" s="189"/>
      <c r="EEC26" s="189"/>
      <c r="EED26" s="189"/>
      <c r="EEE26" s="189"/>
      <c r="EEF26" s="189"/>
      <c r="EEG26" s="189"/>
      <c r="EEH26" s="189"/>
      <c r="EEI26" s="189"/>
      <c r="EEJ26" s="189"/>
      <c r="EEK26" s="189"/>
      <c r="EEL26" s="189"/>
      <c r="EEM26" s="189"/>
      <c r="EEN26" s="189"/>
      <c r="EEO26" s="189"/>
      <c r="EEP26" s="189"/>
      <c r="EEQ26" s="189"/>
      <c r="EER26" s="189"/>
      <c r="EES26" s="189"/>
      <c r="EET26" s="189"/>
      <c r="EEU26" s="189"/>
      <c r="EEV26" s="189"/>
      <c r="EEW26" s="189"/>
      <c r="EEX26" s="189"/>
      <c r="EEY26" s="189"/>
      <c r="EEZ26" s="189"/>
      <c r="EFA26" s="189"/>
      <c r="EFB26" s="189"/>
      <c r="EFC26" s="189"/>
      <c r="EFD26" s="189"/>
      <c r="EFE26" s="189"/>
      <c r="EFF26" s="189"/>
      <c r="EFG26" s="189"/>
      <c r="EFH26" s="189"/>
      <c r="EFI26" s="189"/>
      <c r="EFJ26" s="189"/>
      <c r="EFK26" s="189"/>
      <c r="EFL26" s="189"/>
      <c r="EFM26" s="189"/>
      <c r="EFN26" s="189"/>
      <c r="EFO26" s="189"/>
      <c r="EFP26" s="189"/>
      <c r="EFQ26" s="189"/>
      <c r="EFR26" s="189"/>
      <c r="EFS26" s="189"/>
      <c r="EFT26" s="189"/>
      <c r="EFU26" s="189"/>
      <c r="EFV26" s="189"/>
      <c r="EFW26" s="189"/>
      <c r="EFX26" s="189"/>
      <c r="EFY26" s="189"/>
      <c r="EFZ26" s="189"/>
      <c r="EGA26" s="189"/>
      <c r="EGB26" s="189"/>
      <c r="EGC26" s="189"/>
      <c r="EGD26" s="189"/>
      <c r="EGE26" s="189"/>
      <c r="EGF26" s="189"/>
      <c r="EGG26" s="189"/>
      <c r="EGH26" s="189"/>
      <c r="EGI26" s="189"/>
      <c r="EGJ26" s="189"/>
      <c r="EGK26" s="189"/>
      <c r="EGL26" s="189"/>
      <c r="EGM26" s="189"/>
      <c r="EGN26" s="189"/>
      <c r="EGO26" s="189"/>
      <c r="EGP26" s="189"/>
      <c r="EGQ26" s="189"/>
      <c r="EGR26" s="189"/>
      <c r="EGS26" s="189"/>
      <c r="EGT26" s="189"/>
      <c r="EGU26" s="189"/>
      <c r="EGV26" s="189"/>
      <c r="EGW26" s="189"/>
      <c r="EGX26" s="189"/>
      <c r="EGY26" s="189"/>
      <c r="EGZ26" s="189"/>
      <c r="EHA26" s="189"/>
      <c r="EHB26" s="189"/>
      <c r="EHC26" s="189"/>
      <c r="EHD26" s="189"/>
      <c r="EHE26" s="189"/>
      <c r="EHF26" s="189"/>
      <c r="EHG26" s="189"/>
      <c r="EHH26" s="189"/>
      <c r="EHI26" s="189"/>
      <c r="EHJ26" s="189"/>
      <c r="EHK26" s="189"/>
      <c r="EHL26" s="189"/>
      <c r="EHM26" s="189"/>
      <c r="EHN26" s="189"/>
      <c r="EHO26" s="189"/>
      <c r="EHP26" s="189"/>
      <c r="EHQ26" s="189"/>
      <c r="EHR26" s="189"/>
      <c r="EHS26" s="189"/>
      <c r="EHT26" s="189"/>
      <c r="EHU26" s="189"/>
      <c r="EHV26" s="189"/>
      <c r="EHW26" s="189"/>
      <c r="EHX26" s="189"/>
      <c r="EHY26" s="189"/>
      <c r="EHZ26" s="189"/>
      <c r="EIA26" s="189"/>
      <c r="EIB26" s="189"/>
      <c r="EIC26" s="189"/>
      <c r="EID26" s="189"/>
      <c r="EIE26" s="189"/>
      <c r="EIF26" s="189"/>
      <c r="EIG26" s="189"/>
      <c r="EIH26" s="189"/>
      <c r="EII26" s="189"/>
      <c r="EIJ26" s="189"/>
      <c r="EIK26" s="189"/>
      <c r="EIL26" s="189"/>
      <c r="EIM26" s="189"/>
      <c r="EIN26" s="189"/>
      <c r="EIO26" s="189"/>
      <c r="EIP26" s="189"/>
      <c r="EIQ26" s="189"/>
      <c r="EIR26" s="189"/>
      <c r="EIS26" s="189"/>
      <c r="EIT26" s="189"/>
      <c r="EIU26" s="189"/>
      <c r="EIV26" s="189"/>
      <c r="EIW26" s="189"/>
      <c r="EIX26" s="189"/>
      <c r="EIY26" s="189"/>
      <c r="EIZ26" s="189"/>
      <c r="EJA26" s="189"/>
      <c r="EJB26" s="189"/>
      <c r="EJC26" s="189"/>
      <c r="EJD26" s="189"/>
      <c r="EJE26" s="189"/>
      <c r="EJF26" s="189"/>
      <c r="EJG26" s="189"/>
      <c r="EJH26" s="189"/>
      <c r="EJI26" s="189"/>
      <c r="EJJ26" s="189"/>
      <c r="EJK26" s="189"/>
      <c r="EJL26" s="189"/>
      <c r="EJM26" s="189"/>
      <c r="EJN26" s="189"/>
      <c r="EJO26" s="189"/>
      <c r="EJP26" s="189"/>
      <c r="EJQ26" s="189"/>
      <c r="EJR26" s="189"/>
      <c r="EJS26" s="189"/>
      <c r="EJT26" s="189"/>
      <c r="EJU26" s="189"/>
      <c r="EJV26" s="189"/>
      <c r="EJW26" s="189"/>
      <c r="EJX26" s="189"/>
      <c r="EJY26" s="189"/>
      <c r="EJZ26" s="189"/>
      <c r="EKA26" s="189"/>
      <c r="EKB26" s="189"/>
      <c r="EKC26" s="189"/>
      <c r="EKD26" s="189"/>
      <c r="EKE26" s="189"/>
      <c r="EKF26" s="189"/>
      <c r="EKG26" s="189"/>
      <c r="EKH26" s="189"/>
      <c r="EKI26" s="189"/>
      <c r="EKJ26" s="189"/>
      <c r="EKK26" s="189"/>
      <c r="EKL26" s="189"/>
      <c r="EKM26" s="189"/>
      <c r="EKN26" s="189"/>
      <c r="EKO26" s="189"/>
      <c r="EKP26" s="189"/>
      <c r="EKQ26" s="189"/>
      <c r="EKR26" s="189"/>
      <c r="EKS26" s="189"/>
      <c r="EKT26" s="189"/>
      <c r="EKU26" s="189"/>
      <c r="EKV26" s="189"/>
      <c r="EKW26" s="189"/>
      <c r="EKX26" s="189"/>
      <c r="EKY26" s="189"/>
      <c r="EKZ26" s="189"/>
      <c r="ELA26" s="189"/>
      <c r="ELB26" s="189"/>
      <c r="ELC26" s="189"/>
      <c r="ELD26" s="189"/>
      <c r="ELE26" s="189"/>
      <c r="ELF26" s="189"/>
      <c r="ELG26" s="189"/>
      <c r="ELH26" s="189"/>
      <c r="ELI26" s="189"/>
      <c r="ELJ26" s="189"/>
      <c r="ELK26" s="189"/>
      <c r="ELL26" s="189"/>
      <c r="ELM26" s="189"/>
      <c r="ELN26" s="189"/>
      <c r="ELO26" s="189"/>
      <c r="ELP26" s="189"/>
      <c r="ELQ26" s="189"/>
      <c r="ELR26" s="189"/>
      <c r="ELS26" s="189"/>
      <c r="ELT26" s="189"/>
      <c r="ELU26" s="189"/>
      <c r="ELV26" s="189"/>
      <c r="ELW26" s="189"/>
      <c r="ELX26" s="189"/>
      <c r="ELY26" s="189"/>
      <c r="ELZ26" s="189"/>
      <c r="EMA26" s="189"/>
      <c r="EMB26" s="189"/>
      <c r="EMC26" s="189"/>
      <c r="EMD26" s="189"/>
      <c r="EME26" s="189"/>
      <c r="EMF26" s="189"/>
      <c r="EMG26" s="189"/>
      <c r="EMH26" s="189"/>
      <c r="EMI26" s="189"/>
      <c r="EMJ26" s="189"/>
      <c r="EMK26" s="189"/>
      <c r="EML26" s="189"/>
      <c r="EMM26" s="189"/>
      <c r="EMN26" s="189"/>
      <c r="EMO26" s="189"/>
      <c r="EMP26" s="189"/>
      <c r="EMQ26" s="189"/>
      <c r="EMR26" s="189"/>
      <c r="EMS26" s="189"/>
      <c r="EMT26" s="189"/>
      <c r="EMU26" s="189"/>
      <c r="EMV26" s="189"/>
      <c r="EMW26" s="189"/>
      <c r="EMX26" s="189"/>
      <c r="EMY26" s="189"/>
      <c r="EMZ26" s="189"/>
      <c r="ENA26" s="189"/>
      <c r="ENB26" s="189"/>
      <c r="ENC26" s="189"/>
      <c r="END26" s="189"/>
      <c r="ENE26" s="189"/>
      <c r="ENF26" s="189"/>
      <c r="ENG26" s="189"/>
      <c r="ENH26" s="189"/>
      <c r="ENI26" s="189"/>
      <c r="ENJ26" s="189"/>
      <c r="ENK26" s="189"/>
      <c r="ENL26" s="189"/>
      <c r="ENM26" s="189"/>
      <c r="ENN26" s="189"/>
      <c r="ENO26" s="189"/>
      <c r="ENP26" s="189"/>
      <c r="ENQ26" s="189"/>
      <c r="ENR26" s="189"/>
      <c r="ENS26" s="189"/>
      <c r="ENT26" s="189"/>
      <c r="ENU26" s="189"/>
      <c r="ENV26" s="189"/>
      <c r="ENW26" s="189"/>
      <c r="ENX26" s="189"/>
      <c r="ENY26" s="189"/>
      <c r="ENZ26" s="189"/>
      <c r="EOA26" s="189"/>
      <c r="EOB26" s="189"/>
      <c r="EOC26" s="189"/>
      <c r="EOD26" s="189"/>
      <c r="EOE26" s="189"/>
      <c r="EOF26" s="189"/>
      <c r="EOG26" s="189"/>
      <c r="EOH26" s="189"/>
      <c r="EOI26" s="189"/>
      <c r="EOJ26" s="189"/>
      <c r="EOK26" s="189"/>
      <c r="EOL26" s="189"/>
      <c r="EOM26" s="189"/>
      <c r="EON26" s="189"/>
      <c r="EOO26" s="189"/>
      <c r="EOP26" s="189"/>
      <c r="EOQ26" s="189"/>
      <c r="EOR26" s="189"/>
      <c r="EOS26" s="189"/>
      <c r="EOT26" s="189"/>
      <c r="EOU26" s="189"/>
      <c r="EOV26" s="189"/>
      <c r="EOW26" s="189"/>
      <c r="EOX26" s="189"/>
      <c r="EOY26" s="189"/>
      <c r="EOZ26" s="189"/>
      <c r="EPA26" s="189"/>
      <c r="EPB26" s="189"/>
      <c r="EPC26" s="189"/>
      <c r="EPD26" s="189"/>
      <c r="EPE26" s="189"/>
      <c r="EPF26" s="189"/>
      <c r="EPG26" s="189"/>
      <c r="EPH26" s="189"/>
      <c r="EPI26" s="189"/>
      <c r="EPJ26" s="189"/>
      <c r="EPK26" s="189"/>
      <c r="EPL26" s="189"/>
      <c r="EPM26" s="189"/>
      <c r="EPN26" s="189"/>
      <c r="EPO26" s="189"/>
      <c r="EPP26" s="189"/>
      <c r="EPQ26" s="189"/>
      <c r="EPR26" s="189"/>
      <c r="EPS26" s="189"/>
      <c r="EPT26" s="189"/>
      <c r="EPU26" s="189"/>
      <c r="EPV26" s="189"/>
      <c r="EPW26" s="189"/>
      <c r="EPX26" s="189"/>
      <c r="EPY26" s="189"/>
      <c r="EPZ26" s="189"/>
      <c r="EQA26" s="189"/>
      <c r="EQB26" s="189"/>
      <c r="EQC26" s="189"/>
      <c r="EQD26" s="189"/>
      <c r="EQE26" s="189"/>
      <c r="EQF26" s="189"/>
      <c r="EQG26" s="189"/>
      <c r="EQH26" s="189"/>
      <c r="EQI26" s="189"/>
      <c r="EQJ26" s="189"/>
      <c r="EQK26" s="189"/>
      <c r="EQL26" s="189"/>
      <c r="EQM26" s="189"/>
      <c r="EQN26" s="189"/>
      <c r="EQO26" s="189"/>
      <c r="EQP26" s="189"/>
      <c r="EQQ26" s="189"/>
      <c r="EQR26" s="189"/>
      <c r="EQS26" s="189"/>
      <c r="EQT26" s="189"/>
      <c r="EQU26" s="189"/>
      <c r="EQV26" s="189"/>
      <c r="EQW26" s="189"/>
      <c r="EQX26" s="189"/>
      <c r="EQY26" s="189"/>
      <c r="EQZ26" s="189"/>
      <c r="ERA26" s="189"/>
      <c r="ERB26" s="189"/>
      <c r="ERC26" s="189"/>
      <c r="ERD26" s="189"/>
      <c r="ERE26" s="189"/>
      <c r="ERF26" s="189"/>
      <c r="ERG26" s="189"/>
      <c r="ERH26" s="189"/>
      <c r="ERI26" s="189"/>
      <c r="ERJ26" s="189"/>
      <c r="ERK26" s="189"/>
      <c r="ERL26" s="189"/>
      <c r="ERM26" s="189"/>
      <c r="ERN26" s="189"/>
      <c r="ERO26" s="189"/>
      <c r="ERP26" s="189"/>
      <c r="ERQ26" s="189"/>
      <c r="ERR26" s="189"/>
      <c r="ERS26" s="189"/>
      <c r="ERT26" s="189"/>
      <c r="ERU26" s="189"/>
      <c r="ERV26" s="189"/>
      <c r="ERW26" s="189"/>
      <c r="ERX26" s="189"/>
      <c r="ERY26" s="189"/>
      <c r="ERZ26" s="189"/>
      <c r="ESA26" s="189"/>
      <c r="ESB26" s="189"/>
      <c r="ESC26" s="189"/>
      <c r="ESD26" s="189"/>
      <c r="ESE26" s="189"/>
      <c r="ESF26" s="189"/>
      <c r="ESG26" s="189"/>
      <c r="ESH26" s="189"/>
      <c r="ESI26" s="189"/>
      <c r="ESJ26" s="189"/>
      <c r="ESK26" s="189"/>
      <c r="ESL26" s="189"/>
      <c r="ESM26" s="189"/>
      <c r="ESN26" s="189"/>
      <c r="ESO26" s="189"/>
      <c r="ESP26" s="189"/>
      <c r="ESQ26" s="189"/>
      <c r="ESR26" s="189"/>
      <c r="ESS26" s="189"/>
      <c r="EST26" s="189"/>
      <c r="ESU26" s="189"/>
      <c r="ESV26" s="189"/>
      <c r="ESW26" s="189"/>
      <c r="ESX26" s="189"/>
      <c r="ESY26" s="189"/>
      <c r="ESZ26" s="189"/>
      <c r="ETA26" s="189"/>
      <c r="ETB26" s="189"/>
      <c r="ETC26" s="189"/>
      <c r="ETD26" s="189"/>
      <c r="ETE26" s="189"/>
      <c r="ETF26" s="189"/>
      <c r="ETG26" s="189"/>
      <c r="ETH26" s="189"/>
      <c r="ETI26" s="189"/>
      <c r="ETJ26" s="189"/>
      <c r="ETK26" s="189"/>
      <c r="ETL26" s="189"/>
      <c r="ETM26" s="189"/>
      <c r="ETN26" s="189"/>
      <c r="ETO26" s="189"/>
      <c r="ETP26" s="189"/>
      <c r="ETQ26" s="189"/>
      <c r="ETR26" s="189"/>
      <c r="ETS26" s="189"/>
      <c r="ETT26" s="189"/>
      <c r="ETU26" s="189"/>
      <c r="ETV26" s="189"/>
      <c r="ETW26" s="189"/>
      <c r="ETX26" s="189"/>
      <c r="ETY26" s="189"/>
      <c r="ETZ26" s="189"/>
      <c r="EUA26" s="189"/>
      <c r="EUB26" s="189"/>
      <c r="EUC26" s="189"/>
      <c r="EUD26" s="189"/>
      <c r="EUE26" s="189"/>
      <c r="EUF26" s="189"/>
      <c r="EUG26" s="189"/>
      <c r="EUH26" s="189"/>
      <c r="EUI26" s="189"/>
      <c r="EUJ26" s="189"/>
      <c r="EUK26" s="189"/>
      <c r="EUL26" s="189"/>
      <c r="EUM26" s="189"/>
      <c r="EUN26" s="189"/>
      <c r="EUO26" s="189"/>
      <c r="EUP26" s="189"/>
      <c r="EUQ26" s="189"/>
      <c r="EUR26" s="189"/>
      <c r="EUS26" s="189"/>
      <c r="EUT26" s="189"/>
      <c r="EUU26" s="189"/>
      <c r="EUV26" s="189"/>
      <c r="EUW26" s="189"/>
      <c r="EUX26" s="189"/>
      <c r="EUY26" s="189"/>
      <c r="EUZ26" s="189"/>
      <c r="EVA26" s="189"/>
      <c r="EVB26" s="189"/>
      <c r="EVC26" s="189"/>
      <c r="EVD26" s="189"/>
      <c r="EVE26" s="189"/>
      <c r="EVF26" s="189"/>
      <c r="EVG26" s="189"/>
      <c r="EVH26" s="189"/>
      <c r="EVI26" s="189"/>
      <c r="EVJ26" s="189"/>
      <c r="EVK26" s="189"/>
      <c r="EVL26" s="189"/>
      <c r="EVM26" s="189"/>
      <c r="EVN26" s="189"/>
      <c r="EVO26" s="189"/>
      <c r="EVP26" s="189"/>
      <c r="EVQ26" s="189"/>
      <c r="EVR26" s="189"/>
      <c r="EVS26" s="189"/>
      <c r="EVT26" s="189"/>
      <c r="EVU26" s="189"/>
      <c r="EVV26" s="189"/>
      <c r="EVW26" s="189"/>
      <c r="EVX26" s="189"/>
      <c r="EVY26" s="189"/>
      <c r="EVZ26" s="189"/>
      <c r="EWA26" s="189"/>
      <c r="EWB26" s="189"/>
      <c r="EWC26" s="189"/>
      <c r="EWD26" s="189"/>
      <c r="EWE26" s="189"/>
      <c r="EWF26" s="189"/>
      <c r="EWG26" s="189"/>
      <c r="EWH26" s="189"/>
      <c r="EWI26" s="189"/>
      <c r="EWJ26" s="189"/>
      <c r="EWK26" s="189"/>
      <c r="EWL26" s="189"/>
      <c r="EWM26" s="189"/>
      <c r="EWN26" s="189"/>
      <c r="EWO26" s="189"/>
      <c r="EWP26" s="189"/>
      <c r="EWQ26" s="189"/>
      <c r="EWR26" s="189"/>
      <c r="EWS26" s="189"/>
      <c r="EWT26" s="189"/>
      <c r="EWU26" s="189"/>
      <c r="EWV26" s="189"/>
      <c r="EWW26" s="189"/>
      <c r="EWX26" s="189"/>
      <c r="EWY26" s="189"/>
      <c r="EWZ26" s="189"/>
      <c r="EXA26" s="189"/>
      <c r="EXB26" s="189"/>
      <c r="EXC26" s="189"/>
      <c r="EXD26" s="189"/>
      <c r="EXE26" s="189"/>
      <c r="EXF26" s="189"/>
      <c r="EXG26" s="189"/>
      <c r="EXH26" s="189"/>
      <c r="EXI26" s="189"/>
      <c r="EXJ26" s="189"/>
      <c r="EXK26" s="189"/>
      <c r="EXL26" s="189"/>
      <c r="EXM26" s="189"/>
      <c r="EXN26" s="189"/>
      <c r="EXO26" s="189"/>
      <c r="EXP26" s="189"/>
      <c r="EXQ26" s="189"/>
      <c r="EXR26" s="189"/>
      <c r="EXS26" s="189"/>
      <c r="EXT26" s="189"/>
      <c r="EXU26" s="189"/>
      <c r="EXV26" s="189"/>
      <c r="EXW26" s="189"/>
      <c r="EXX26" s="189"/>
      <c r="EXY26" s="189"/>
      <c r="EXZ26" s="189"/>
      <c r="EYA26" s="189"/>
      <c r="EYB26" s="189"/>
      <c r="EYC26" s="189"/>
      <c r="EYD26" s="189"/>
      <c r="EYE26" s="189"/>
      <c r="EYF26" s="189"/>
      <c r="EYG26" s="189"/>
      <c r="EYH26" s="189"/>
      <c r="EYI26" s="189"/>
      <c r="EYJ26" s="189"/>
      <c r="EYK26" s="189"/>
      <c r="EYL26" s="189"/>
      <c r="EYM26" s="189"/>
      <c r="EYN26" s="189"/>
      <c r="EYO26" s="189"/>
      <c r="EYP26" s="189"/>
      <c r="EYQ26" s="189"/>
      <c r="EYR26" s="189"/>
      <c r="EYS26" s="189"/>
      <c r="EYT26" s="189"/>
      <c r="EYU26" s="189"/>
      <c r="EYV26" s="189"/>
      <c r="EYW26" s="189"/>
      <c r="EYX26" s="189"/>
      <c r="EYY26" s="189"/>
      <c r="EYZ26" s="189"/>
      <c r="EZA26" s="189"/>
      <c r="EZB26" s="189"/>
      <c r="EZC26" s="189"/>
      <c r="EZD26" s="189"/>
      <c r="EZE26" s="189"/>
      <c r="EZF26" s="189"/>
      <c r="EZG26" s="189"/>
      <c r="EZH26" s="189"/>
      <c r="EZI26" s="189"/>
      <c r="EZJ26" s="189"/>
      <c r="EZK26" s="189"/>
      <c r="EZL26" s="189"/>
      <c r="EZM26" s="189"/>
      <c r="EZN26" s="189"/>
      <c r="EZO26" s="189"/>
      <c r="EZP26" s="189"/>
      <c r="EZQ26" s="189"/>
      <c r="EZR26" s="189"/>
      <c r="EZS26" s="189"/>
      <c r="EZT26" s="189"/>
      <c r="EZU26" s="189"/>
      <c r="EZV26" s="189"/>
      <c r="EZW26" s="189"/>
      <c r="EZX26" s="189"/>
      <c r="EZY26" s="189"/>
      <c r="EZZ26" s="189"/>
      <c r="FAA26" s="189"/>
      <c r="FAB26" s="189"/>
      <c r="FAC26" s="189"/>
      <c r="FAD26" s="189"/>
      <c r="FAE26" s="189"/>
      <c r="FAF26" s="189"/>
      <c r="FAG26" s="189"/>
      <c r="FAH26" s="189"/>
      <c r="FAI26" s="189"/>
      <c r="FAJ26" s="189"/>
      <c r="FAK26" s="189"/>
      <c r="FAL26" s="189"/>
      <c r="FAM26" s="189"/>
      <c r="FAN26" s="189"/>
      <c r="FAO26" s="189"/>
      <c r="FAP26" s="189"/>
      <c r="FAQ26" s="189"/>
      <c r="FAR26" s="189"/>
      <c r="FAS26" s="189"/>
      <c r="FAT26" s="189"/>
      <c r="FAU26" s="189"/>
      <c r="FAV26" s="189"/>
      <c r="FAW26" s="189"/>
      <c r="FAX26" s="189"/>
      <c r="FAY26" s="189"/>
      <c r="FAZ26" s="189"/>
      <c r="FBA26" s="189"/>
      <c r="FBB26" s="189"/>
      <c r="FBC26" s="189"/>
      <c r="FBD26" s="189"/>
      <c r="FBE26" s="189"/>
      <c r="FBF26" s="189"/>
      <c r="FBG26" s="189"/>
      <c r="FBH26" s="189"/>
      <c r="FBI26" s="189"/>
      <c r="FBJ26" s="189"/>
      <c r="FBK26" s="189"/>
      <c r="FBL26" s="189"/>
      <c r="FBM26" s="189"/>
      <c r="FBN26" s="189"/>
      <c r="FBO26" s="189"/>
      <c r="FBP26" s="189"/>
      <c r="FBQ26" s="189"/>
      <c r="FBR26" s="189"/>
      <c r="FBS26" s="189"/>
      <c r="FBT26" s="189"/>
      <c r="FBU26" s="189"/>
      <c r="FBV26" s="189"/>
      <c r="FBW26" s="189"/>
      <c r="FBX26" s="189"/>
      <c r="FBY26" s="189"/>
      <c r="FBZ26" s="189"/>
      <c r="FCA26" s="189"/>
      <c r="FCB26" s="189"/>
      <c r="FCC26" s="189"/>
      <c r="FCD26" s="189"/>
      <c r="FCE26" s="189"/>
      <c r="FCF26" s="189"/>
      <c r="FCG26" s="189"/>
      <c r="FCH26" s="189"/>
      <c r="FCI26" s="189"/>
      <c r="FCJ26" s="189"/>
      <c r="FCK26" s="189"/>
      <c r="FCL26" s="189"/>
      <c r="FCM26" s="189"/>
      <c r="FCN26" s="189"/>
      <c r="FCO26" s="189"/>
      <c r="FCP26" s="189"/>
      <c r="FCQ26" s="189"/>
      <c r="FCR26" s="189"/>
      <c r="FCS26" s="189"/>
      <c r="FCT26" s="189"/>
      <c r="FCU26" s="189"/>
      <c r="FCV26" s="189"/>
      <c r="FCW26" s="189"/>
      <c r="FCX26" s="189"/>
      <c r="FCY26" s="189"/>
      <c r="FCZ26" s="189"/>
      <c r="FDA26" s="189"/>
      <c r="FDB26" s="189"/>
      <c r="FDC26" s="189"/>
      <c r="FDD26" s="189"/>
      <c r="FDE26" s="189"/>
      <c r="FDF26" s="189"/>
      <c r="FDG26" s="189"/>
      <c r="FDH26" s="189"/>
      <c r="FDI26" s="189"/>
      <c r="FDJ26" s="189"/>
      <c r="FDK26" s="189"/>
      <c r="FDL26" s="189"/>
      <c r="FDM26" s="189"/>
      <c r="FDN26" s="189"/>
      <c r="FDO26" s="189"/>
      <c r="FDP26" s="189"/>
      <c r="FDQ26" s="189"/>
      <c r="FDR26" s="189"/>
      <c r="FDS26" s="189"/>
      <c r="FDT26" s="189"/>
      <c r="FDU26" s="189"/>
      <c r="FDV26" s="189"/>
      <c r="FDW26" s="189"/>
      <c r="FDX26" s="189"/>
      <c r="FDY26" s="189"/>
      <c r="FDZ26" s="189"/>
      <c r="FEA26" s="189"/>
      <c r="FEB26" s="189"/>
      <c r="FEC26" s="189"/>
      <c r="FED26" s="189"/>
      <c r="FEE26" s="189"/>
      <c r="FEF26" s="189"/>
      <c r="FEG26" s="189"/>
      <c r="FEH26" s="189"/>
      <c r="FEI26" s="189"/>
      <c r="FEJ26" s="189"/>
      <c r="FEK26" s="189"/>
      <c r="FEL26" s="189"/>
      <c r="FEM26" s="189"/>
      <c r="FEN26" s="189"/>
      <c r="FEO26" s="189"/>
      <c r="FEP26" s="189"/>
      <c r="FEQ26" s="189"/>
      <c r="FER26" s="189"/>
      <c r="FES26" s="189"/>
      <c r="FET26" s="189"/>
      <c r="FEU26" s="189"/>
      <c r="FEV26" s="189"/>
      <c r="FEW26" s="189"/>
      <c r="FEX26" s="189"/>
      <c r="FEY26" s="189"/>
      <c r="FEZ26" s="189"/>
      <c r="FFA26" s="189"/>
      <c r="FFB26" s="189"/>
      <c r="FFC26" s="189"/>
      <c r="FFD26" s="189"/>
      <c r="FFE26" s="189"/>
      <c r="FFF26" s="189"/>
      <c r="FFG26" s="189"/>
      <c r="FFH26" s="189"/>
      <c r="FFI26" s="189"/>
      <c r="FFJ26" s="189"/>
      <c r="FFK26" s="189"/>
      <c r="FFL26" s="189"/>
      <c r="FFM26" s="189"/>
      <c r="FFN26" s="189"/>
      <c r="FFO26" s="189"/>
      <c r="FFP26" s="189"/>
      <c r="FFQ26" s="189"/>
      <c r="FFR26" s="189"/>
      <c r="FFS26" s="189"/>
      <c r="FFT26" s="189"/>
      <c r="FFU26" s="189"/>
      <c r="FFV26" s="189"/>
      <c r="FFW26" s="189"/>
      <c r="FFX26" s="189"/>
      <c r="FFY26" s="189"/>
      <c r="FFZ26" s="189"/>
      <c r="FGA26" s="189"/>
      <c r="FGB26" s="189"/>
      <c r="FGC26" s="189"/>
      <c r="FGD26" s="189"/>
      <c r="FGE26" s="189"/>
      <c r="FGF26" s="189"/>
      <c r="FGG26" s="189"/>
      <c r="FGH26" s="189"/>
      <c r="FGI26" s="189"/>
      <c r="FGJ26" s="189"/>
      <c r="FGK26" s="189"/>
      <c r="FGL26" s="189"/>
      <c r="FGM26" s="189"/>
      <c r="FGN26" s="189"/>
      <c r="FGO26" s="189"/>
      <c r="FGP26" s="189"/>
      <c r="FGQ26" s="189"/>
      <c r="FGR26" s="189"/>
      <c r="FGS26" s="189"/>
      <c r="FGT26" s="189"/>
      <c r="FGU26" s="189"/>
      <c r="FGV26" s="189"/>
      <c r="FGW26" s="189"/>
      <c r="FGX26" s="189"/>
      <c r="FGY26" s="189"/>
      <c r="FGZ26" s="189"/>
      <c r="FHA26" s="189"/>
      <c r="FHB26" s="189"/>
      <c r="FHC26" s="189"/>
      <c r="FHD26" s="189"/>
      <c r="FHE26" s="189"/>
      <c r="FHF26" s="189"/>
      <c r="FHG26" s="189"/>
      <c r="FHH26" s="189"/>
      <c r="FHI26" s="189"/>
      <c r="FHJ26" s="189"/>
      <c r="FHK26" s="189"/>
      <c r="FHL26" s="189"/>
      <c r="FHM26" s="189"/>
      <c r="FHN26" s="189"/>
      <c r="FHO26" s="189"/>
      <c r="FHP26" s="189"/>
      <c r="FHQ26" s="189"/>
      <c r="FHR26" s="189"/>
      <c r="FHS26" s="189"/>
      <c r="FHT26" s="189"/>
      <c r="FHU26" s="189"/>
      <c r="FHV26" s="189"/>
      <c r="FHW26" s="189"/>
      <c r="FHX26" s="189"/>
      <c r="FHY26" s="189"/>
      <c r="FHZ26" s="189"/>
      <c r="FIA26" s="189"/>
      <c r="FIB26" s="189"/>
      <c r="FIC26" s="189"/>
      <c r="FID26" s="189"/>
      <c r="FIE26" s="189"/>
      <c r="FIF26" s="189"/>
      <c r="FIG26" s="189"/>
      <c r="FIH26" s="189"/>
      <c r="FII26" s="189"/>
      <c r="FIJ26" s="189"/>
      <c r="FIK26" s="189"/>
      <c r="FIL26" s="189"/>
      <c r="FIM26" s="189"/>
      <c r="FIN26" s="189"/>
      <c r="FIO26" s="189"/>
      <c r="FIP26" s="189"/>
      <c r="FIQ26" s="189"/>
      <c r="FIR26" s="189"/>
      <c r="FIS26" s="189"/>
      <c r="FIT26" s="189"/>
      <c r="FIU26" s="189"/>
      <c r="FIV26" s="189"/>
      <c r="FIW26" s="189"/>
      <c r="FIX26" s="189"/>
      <c r="FIY26" s="189"/>
      <c r="FIZ26" s="189"/>
      <c r="FJA26" s="189"/>
      <c r="FJB26" s="189"/>
      <c r="FJC26" s="189"/>
      <c r="FJD26" s="189"/>
      <c r="FJE26" s="189"/>
      <c r="FJF26" s="189"/>
      <c r="FJG26" s="189"/>
      <c r="FJH26" s="189"/>
      <c r="FJI26" s="189"/>
      <c r="FJJ26" s="189"/>
      <c r="FJK26" s="189"/>
      <c r="FJL26" s="189"/>
      <c r="FJM26" s="189"/>
      <c r="FJN26" s="189"/>
      <c r="FJO26" s="189"/>
      <c r="FJP26" s="189"/>
      <c r="FJQ26" s="189"/>
      <c r="FJR26" s="189"/>
      <c r="FJS26" s="189"/>
      <c r="FJT26" s="189"/>
      <c r="FJU26" s="189"/>
      <c r="FJV26" s="189"/>
      <c r="FJW26" s="189"/>
      <c r="FJX26" s="189"/>
      <c r="FJY26" s="189"/>
      <c r="FJZ26" s="189"/>
      <c r="FKA26" s="189"/>
      <c r="FKB26" s="189"/>
      <c r="FKC26" s="189"/>
      <c r="FKD26" s="189"/>
      <c r="FKE26" s="189"/>
      <c r="FKF26" s="189"/>
      <c r="FKG26" s="189"/>
      <c r="FKH26" s="189"/>
      <c r="FKI26" s="189"/>
      <c r="FKJ26" s="189"/>
      <c r="FKK26" s="189"/>
      <c r="FKL26" s="189"/>
      <c r="FKM26" s="189"/>
      <c r="FKN26" s="189"/>
      <c r="FKO26" s="189"/>
      <c r="FKP26" s="189"/>
      <c r="FKQ26" s="189"/>
      <c r="FKR26" s="189"/>
      <c r="FKS26" s="189"/>
      <c r="FKT26" s="189"/>
      <c r="FKU26" s="189"/>
      <c r="FKV26" s="189"/>
      <c r="FKW26" s="189"/>
      <c r="FKX26" s="189"/>
      <c r="FKY26" s="189"/>
      <c r="FKZ26" s="189"/>
      <c r="FLA26" s="189"/>
      <c r="FLB26" s="189"/>
      <c r="FLC26" s="189"/>
      <c r="FLD26" s="189"/>
      <c r="FLE26" s="189"/>
      <c r="FLF26" s="189"/>
      <c r="FLG26" s="189"/>
      <c r="FLH26" s="189"/>
      <c r="FLI26" s="189"/>
      <c r="FLJ26" s="189"/>
      <c r="FLK26" s="189"/>
      <c r="FLL26" s="189"/>
      <c r="FLM26" s="189"/>
      <c r="FLN26" s="189"/>
      <c r="FLO26" s="189"/>
      <c r="FLP26" s="189"/>
      <c r="FLQ26" s="189"/>
      <c r="FLR26" s="189"/>
      <c r="FLS26" s="189"/>
      <c r="FLT26" s="189"/>
      <c r="FLU26" s="189"/>
      <c r="FLV26" s="189"/>
      <c r="FLW26" s="189"/>
      <c r="FLX26" s="189"/>
      <c r="FLY26" s="189"/>
      <c r="FLZ26" s="189"/>
      <c r="FMA26" s="189"/>
      <c r="FMB26" s="189"/>
      <c r="FMC26" s="189"/>
      <c r="FMD26" s="189"/>
      <c r="FME26" s="189"/>
      <c r="FMF26" s="189"/>
      <c r="FMG26" s="189"/>
      <c r="FMH26" s="189"/>
      <c r="FMI26" s="189"/>
      <c r="FMJ26" s="189"/>
      <c r="FMK26" s="189"/>
      <c r="FML26" s="189"/>
      <c r="FMM26" s="189"/>
      <c r="FMN26" s="189"/>
      <c r="FMO26" s="189"/>
      <c r="FMP26" s="189"/>
      <c r="FMQ26" s="189"/>
      <c r="FMR26" s="189"/>
      <c r="FMS26" s="189"/>
      <c r="FMT26" s="189"/>
      <c r="FMU26" s="189"/>
      <c r="FMV26" s="189"/>
      <c r="FMW26" s="189"/>
      <c r="FMX26" s="189"/>
      <c r="FMY26" s="189"/>
      <c r="FMZ26" s="189"/>
      <c r="FNA26" s="189"/>
      <c r="FNB26" s="189"/>
      <c r="FNC26" s="189"/>
      <c r="FND26" s="189"/>
      <c r="FNE26" s="189"/>
      <c r="FNF26" s="189"/>
      <c r="FNG26" s="189"/>
      <c r="FNH26" s="189"/>
      <c r="FNI26" s="189"/>
      <c r="FNJ26" s="189"/>
      <c r="FNK26" s="189"/>
      <c r="FNL26" s="189"/>
      <c r="FNM26" s="189"/>
      <c r="FNN26" s="189"/>
      <c r="FNO26" s="189"/>
      <c r="FNP26" s="189"/>
      <c r="FNQ26" s="189"/>
      <c r="FNR26" s="189"/>
      <c r="FNS26" s="189"/>
      <c r="FNT26" s="189"/>
      <c r="FNU26" s="189"/>
      <c r="FNV26" s="189"/>
      <c r="FNW26" s="189"/>
      <c r="FNX26" s="189"/>
      <c r="FNY26" s="189"/>
      <c r="FNZ26" s="189"/>
      <c r="FOA26" s="189"/>
      <c r="FOB26" s="189"/>
      <c r="FOC26" s="189"/>
      <c r="FOD26" s="189"/>
      <c r="FOE26" s="189"/>
      <c r="FOF26" s="189"/>
      <c r="FOG26" s="189"/>
      <c r="FOH26" s="189"/>
      <c r="FOI26" s="189"/>
      <c r="FOJ26" s="189"/>
      <c r="FOK26" s="189"/>
      <c r="FOL26" s="189"/>
      <c r="FOM26" s="189"/>
      <c r="FON26" s="189"/>
      <c r="FOO26" s="189"/>
      <c r="FOP26" s="189"/>
      <c r="FOQ26" s="189"/>
      <c r="FOR26" s="189"/>
      <c r="FOS26" s="189"/>
      <c r="FOT26" s="189"/>
      <c r="FOU26" s="189"/>
      <c r="FOV26" s="189"/>
      <c r="FOW26" s="189"/>
      <c r="FOX26" s="189"/>
      <c r="FOY26" s="189"/>
      <c r="FOZ26" s="189"/>
      <c r="FPA26" s="189"/>
      <c r="FPB26" s="189"/>
      <c r="FPC26" s="189"/>
      <c r="FPD26" s="189"/>
      <c r="FPE26" s="189"/>
      <c r="FPF26" s="189"/>
      <c r="FPG26" s="189"/>
      <c r="FPH26" s="189"/>
      <c r="FPI26" s="189"/>
      <c r="FPJ26" s="189"/>
      <c r="FPK26" s="189"/>
      <c r="FPL26" s="189"/>
      <c r="FPM26" s="189"/>
      <c r="FPN26" s="189"/>
      <c r="FPO26" s="189"/>
      <c r="FPP26" s="189"/>
      <c r="FPQ26" s="189"/>
      <c r="FPR26" s="189"/>
      <c r="FPS26" s="189"/>
      <c r="FPT26" s="189"/>
      <c r="FPU26" s="189"/>
      <c r="FPV26" s="189"/>
      <c r="FPW26" s="189"/>
      <c r="FPX26" s="189"/>
      <c r="FPY26" s="189"/>
      <c r="FPZ26" s="189"/>
      <c r="FQA26" s="189"/>
      <c r="FQB26" s="189"/>
      <c r="FQC26" s="189"/>
      <c r="FQD26" s="189"/>
      <c r="FQE26" s="189"/>
      <c r="FQF26" s="189"/>
      <c r="FQG26" s="189"/>
      <c r="FQH26" s="189"/>
      <c r="FQI26" s="189"/>
      <c r="FQJ26" s="189"/>
      <c r="FQK26" s="189"/>
      <c r="FQL26" s="189"/>
      <c r="FQM26" s="189"/>
      <c r="FQN26" s="189"/>
      <c r="FQO26" s="189"/>
      <c r="FQP26" s="189"/>
      <c r="FQQ26" s="189"/>
      <c r="FQR26" s="189"/>
      <c r="FQS26" s="189"/>
      <c r="FQT26" s="189"/>
      <c r="FQU26" s="189"/>
      <c r="FQV26" s="189"/>
      <c r="FQW26" s="189"/>
      <c r="FQX26" s="189"/>
      <c r="FQY26" s="189"/>
      <c r="FQZ26" s="189"/>
      <c r="FRA26" s="189"/>
      <c r="FRB26" s="189"/>
      <c r="FRC26" s="189"/>
      <c r="FRD26" s="189"/>
      <c r="FRE26" s="189"/>
      <c r="FRF26" s="189"/>
      <c r="FRG26" s="189"/>
      <c r="FRH26" s="189"/>
      <c r="FRI26" s="189"/>
      <c r="FRJ26" s="189"/>
      <c r="FRK26" s="189"/>
      <c r="FRL26" s="189"/>
      <c r="FRM26" s="189"/>
      <c r="FRN26" s="189"/>
      <c r="FRO26" s="189"/>
      <c r="FRP26" s="189"/>
      <c r="FRQ26" s="189"/>
      <c r="FRR26" s="189"/>
      <c r="FRS26" s="189"/>
      <c r="FRT26" s="189"/>
      <c r="FRU26" s="189"/>
      <c r="FRV26" s="189"/>
      <c r="FRW26" s="189"/>
      <c r="FRX26" s="189"/>
      <c r="FRY26" s="189"/>
      <c r="FRZ26" s="189"/>
      <c r="FSA26" s="189"/>
      <c r="FSB26" s="189"/>
      <c r="FSC26" s="189"/>
      <c r="FSD26" s="189"/>
      <c r="FSE26" s="189"/>
      <c r="FSF26" s="189"/>
      <c r="FSG26" s="189"/>
      <c r="FSH26" s="189"/>
      <c r="FSI26" s="189"/>
      <c r="FSJ26" s="189"/>
      <c r="FSK26" s="189"/>
      <c r="FSL26" s="189"/>
      <c r="FSM26" s="189"/>
      <c r="FSN26" s="189"/>
      <c r="FSO26" s="189"/>
      <c r="FSP26" s="189"/>
      <c r="FSQ26" s="189"/>
      <c r="FSR26" s="189"/>
      <c r="FSS26" s="189"/>
      <c r="FST26" s="189"/>
      <c r="FSU26" s="189"/>
      <c r="FSV26" s="189"/>
      <c r="FSW26" s="189"/>
      <c r="FSX26" s="189"/>
      <c r="FSY26" s="189"/>
      <c r="FSZ26" s="189"/>
      <c r="FTA26" s="189"/>
      <c r="FTB26" s="189"/>
      <c r="FTC26" s="189"/>
      <c r="FTD26" s="189"/>
      <c r="FTE26" s="189"/>
      <c r="FTF26" s="189"/>
      <c r="FTG26" s="189"/>
      <c r="FTH26" s="189"/>
      <c r="FTI26" s="189"/>
      <c r="FTJ26" s="189"/>
      <c r="FTK26" s="189"/>
      <c r="FTL26" s="189"/>
      <c r="FTM26" s="189"/>
      <c r="FTN26" s="189"/>
      <c r="FTO26" s="189"/>
      <c r="FTP26" s="189"/>
      <c r="FTQ26" s="189"/>
      <c r="FTR26" s="189"/>
      <c r="FTS26" s="189"/>
      <c r="FTT26" s="189"/>
      <c r="FTU26" s="189"/>
      <c r="FTV26" s="189"/>
      <c r="FTW26" s="189"/>
      <c r="FTX26" s="189"/>
      <c r="FTY26" s="189"/>
      <c r="FTZ26" s="189"/>
      <c r="FUA26" s="189"/>
      <c r="FUB26" s="189"/>
      <c r="FUC26" s="189"/>
      <c r="FUD26" s="189"/>
      <c r="FUE26" s="189"/>
      <c r="FUF26" s="189"/>
      <c r="FUG26" s="189"/>
      <c r="FUH26" s="189"/>
      <c r="FUI26" s="189"/>
      <c r="FUJ26" s="189"/>
      <c r="FUK26" s="189"/>
      <c r="FUL26" s="189"/>
      <c r="FUM26" s="189"/>
      <c r="FUN26" s="189"/>
      <c r="FUO26" s="189"/>
      <c r="FUP26" s="189"/>
      <c r="FUQ26" s="189"/>
      <c r="FUR26" s="189"/>
      <c r="FUS26" s="189"/>
      <c r="FUT26" s="189"/>
      <c r="FUU26" s="189"/>
      <c r="FUV26" s="189"/>
      <c r="FUW26" s="189"/>
      <c r="FUX26" s="189"/>
      <c r="FUY26" s="189"/>
      <c r="FUZ26" s="189"/>
      <c r="FVA26" s="189"/>
      <c r="FVB26" s="189"/>
      <c r="FVC26" s="189"/>
      <c r="FVD26" s="189"/>
      <c r="FVE26" s="189"/>
      <c r="FVF26" s="189"/>
      <c r="FVG26" s="189"/>
      <c r="FVH26" s="189"/>
      <c r="FVI26" s="189"/>
      <c r="FVJ26" s="189"/>
      <c r="FVK26" s="189"/>
      <c r="FVL26" s="189"/>
      <c r="FVM26" s="189"/>
      <c r="FVN26" s="189"/>
      <c r="FVO26" s="189"/>
      <c r="FVP26" s="189"/>
      <c r="FVQ26" s="189"/>
      <c r="FVR26" s="189"/>
      <c r="FVS26" s="189"/>
      <c r="FVT26" s="189"/>
      <c r="FVU26" s="189"/>
      <c r="FVV26" s="189"/>
      <c r="FVW26" s="189"/>
      <c r="FVX26" s="189"/>
      <c r="FVY26" s="189"/>
      <c r="FVZ26" s="189"/>
      <c r="FWA26" s="189"/>
      <c r="FWB26" s="189"/>
      <c r="FWC26" s="189"/>
      <c r="FWD26" s="189"/>
      <c r="FWE26" s="189"/>
      <c r="FWF26" s="189"/>
      <c r="FWG26" s="189"/>
      <c r="FWH26" s="189"/>
      <c r="FWI26" s="189"/>
      <c r="FWJ26" s="189"/>
      <c r="FWK26" s="189"/>
      <c r="FWL26" s="189"/>
      <c r="FWM26" s="189"/>
      <c r="FWN26" s="189"/>
      <c r="FWO26" s="189"/>
      <c r="FWP26" s="189"/>
      <c r="FWQ26" s="189"/>
      <c r="FWR26" s="189"/>
      <c r="FWS26" s="189"/>
      <c r="FWT26" s="189"/>
      <c r="FWU26" s="189"/>
      <c r="FWV26" s="189"/>
      <c r="FWW26" s="189"/>
      <c r="FWX26" s="189"/>
      <c r="FWY26" s="189"/>
      <c r="FWZ26" s="189"/>
      <c r="FXA26" s="189"/>
      <c r="FXB26" s="189"/>
      <c r="FXC26" s="189"/>
      <c r="FXD26" s="189"/>
      <c r="FXE26" s="189"/>
      <c r="FXF26" s="189"/>
      <c r="FXG26" s="189"/>
      <c r="FXH26" s="189"/>
      <c r="FXI26" s="189"/>
      <c r="FXJ26" s="189"/>
      <c r="FXK26" s="189"/>
      <c r="FXL26" s="189"/>
      <c r="FXM26" s="189"/>
      <c r="FXN26" s="189"/>
      <c r="FXO26" s="189"/>
      <c r="FXP26" s="189"/>
      <c r="FXQ26" s="189"/>
      <c r="FXR26" s="189"/>
      <c r="FXS26" s="189"/>
      <c r="FXT26" s="189"/>
      <c r="FXU26" s="189"/>
      <c r="FXV26" s="189"/>
      <c r="FXW26" s="189"/>
      <c r="FXX26" s="189"/>
      <c r="FXY26" s="189"/>
      <c r="FXZ26" s="189"/>
      <c r="FYA26" s="189"/>
      <c r="FYB26" s="189"/>
      <c r="FYC26" s="189"/>
      <c r="FYD26" s="189"/>
      <c r="FYE26" s="189"/>
      <c r="FYF26" s="189"/>
      <c r="FYG26" s="189"/>
      <c r="FYH26" s="189"/>
      <c r="FYI26" s="189"/>
      <c r="FYJ26" s="189"/>
      <c r="FYK26" s="189"/>
      <c r="FYL26" s="189"/>
      <c r="FYM26" s="189"/>
      <c r="FYN26" s="189"/>
      <c r="FYO26" s="189"/>
      <c r="FYP26" s="189"/>
      <c r="FYQ26" s="189"/>
      <c r="FYR26" s="189"/>
      <c r="FYS26" s="189"/>
      <c r="FYT26" s="189"/>
      <c r="FYU26" s="189"/>
      <c r="FYV26" s="189"/>
      <c r="FYW26" s="189"/>
      <c r="FYX26" s="189"/>
      <c r="FYY26" s="189"/>
      <c r="FYZ26" s="189"/>
      <c r="FZA26" s="189"/>
      <c r="FZB26" s="189"/>
      <c r="FZC26" s="189"/>
      <c r="FZD26" s="189"/>
      <c r="FZE26" s="189"/>
      <c r="FZF26" s="189"/>
      <c r="FZG26" s="189"/>
      <c r="FZH26" s="189"/>
      <c r="FZI26" s="189"/>
      <c r="FZJ26" s="189"/>
      <c r="FZK26" s="189"/>
      <c r="FZL26" s="189"/>
      <c r="FZM26" s="189"/>
      <c r="FZN26" s="189"/>
      <c r="FZO26" s="189"/>
      <c r="FZP26" s="189"/>
      <c r="FZQ26" s="189"/>
      <c r="FZR26" s="189"/>
      <c r="FZS26" s="189"/>
      <c r="FZT26" s="189"/>
      <c r="FZU26" s="189"/>
      <c r="FZV26" s="189"/>
      <c r="FZW26" s="189"/>
      <c r="FZX26" s="189"/>
      <c r="FZY26" s="189"/>
      <c r="FZZ26" s="189"/>
      <c r="GAA26" s="189"/>
      <c r="GAB26" s="189"/>
      <c r="GAC26" s="189"/>
      <c r="GAD26" s="189"/>
      <c r="GAE26" s="189"/>
      <c r="GAF26" s="189"/>
      <c r="GAG26" s="189"/>
      <c r="GAH26" s="189"/>
      <c r="GAI26" s="189"/>
      <c r="GAJ26" s="189"/>
      <c r="GAK26" s="189"/>
      <c r="GAL26" s="189"/>
      <c r="GAM26" s="189"/>
      <c r="GAN26" s="189"/>
      <c r="GAO26" s="189"/>
      <c r="GAP26" s="189"/>
      <c r="GAQ26" s="189"/>
      <c r="GAR26" s="189"/>
      <c r="GAS26" s="189"/>
      <c r="GAT26" s="189"/>
      <c r="GAU26" s="189"/>
      <c r="GAV26" s="189"/>
      <c r="GAW26" s="189"/>
      <c r="GAX26" s="189"/>
      <c r="GAY26" s="189"/>
      <c r="GAZ26" s="189"/>
      <c r="GBA26" s="189"/>
      <c r="GBB26" s="189"/>
      <c r="GBC26" s="189"/>
      <c r="GBD26" s="189"/>
      <c r="GBE26" s="189"/>
      <c r="GBF26" s="189"/>
      <c r="GBG26" s="189"/>
      <c r="GBH26" s="189"/>
      <c r="GBI26" s="189"/>
      <c r="GBJ26" s="189"/>
      <c r="GBK26" s="189"/>
      <c r="GBL26" s="189"/>
      <c r="GBM26" s="189"/>
      <c r="GBN26" s="189"/>
      <c r="GBO26" s="189"/>
      <c r="GBP26" s="189"/>
      <c r="GBQ26" s="189"/>
      <c r="GBR26" s="189"/>
      <c r="GBS26" s="189"/>
      <c r="GBT26" s="189"/>
      <c r="GBU26" s="189"/>
      <c r="GBV26" s="189"/>
      <c r="GBW26" s="189"/>
      <c r="GBX26" s="189"/>
      <c r="GBY26" s="189"/>
      <c r="GBZ26" s="189"/>
      <c r="GCA26" s="189"/>
      <c r="GCB26" s="189"/>
      <c r="GCC26" s="189"/>
      <c r="GCD26" s="189"/>
      <c r="GCE26" s="189"/>
      <c r="GCF26" s="189"/>
      <c r="GCG26" s="189"/>
      <c r="GCH26" s="189"/>
      <c r="GCI26" s="189"/>
      <c r="GCJ26" s="189"/>
      <c r="GCK26" s="189"/>
      <c r="GCL26" s="189"/>
      <c r="GCM26" s="189"/>
      <c r="GCN26" s="189"/>
      <c r="GCO26" s="189"/>
      <c r="GCP26" s="189"/>
      <c r="GCQ26" s="189"/>
      <c r="GCR26" s="189"/>
      <c r="GCS26" s="189"/>
      <c r="GCT26" s="189"/>
      <c r="GCU26" s="189"/>
      <c r="GCV26" s="189"/>
      <c r="GCW26" s="189"/>
      <c r="GCX26" s="189"/>
      <c r="GCY26" s="189"/>
      <c r="GCZ26" s="189"/>
      <c r="GDA26" s="189"/>
      <c r="GDB26" s="189"/>
      <c r="GDC26" s="189"/>
      <c r="GDD26" s="189"/>
      <c r="GDE26" s="189"/>
      <c r="GDF26" s="189"/>
      <c r="GDG26" s="189"/>
      <c r="GDH26" s="189"/>
      <c r="GDI26" s="189"/>
      <c r="GDJ26" s="189"/>
      <c r="GDK26" s="189"/>
      <c r="GDL26" s="189"/>
      <c r="GDM26" s="189"/>
      <c r="GDN26" s="189"/>
      <c r="GDO26" s="189"/>
      <c r="GDP26" s="189"/>
      <c r="GDQ26" s="189"/>
      <c r="GDR26" s="189"/>
      <c r="GDS26" s="189"/>
      <c r="GDT26" s="189"/>
      <c r="GDU26" s="189"/>
      <c r="GDV26" s="189"/>
      <c r="GDW26" s="189"/>
      <c r="GDX26" s="189"/>
      <c r="GDY26" s="189"/>
      <c r="GDZ26" s="189"/>
      <c r="GEA26" s="189"/>
      <c r="GEB26" s="189"/>
      <c r="GEC26" s="189"/>
      <c r="GED26" s="189"/>
      <c r="GEE26" s="189"/>
      <c r="GEF26" s="189"/>
      <c r="GEG26" s="189"/>
      <c r="GEH26" s="189"/>
      <c r="GEI26" s="189"/>
      <c r="GEJ26" s="189"/>
      <c r="GEK26" s="189"/>
      <c r="GEL26" s="189"/>
      <c r="GEM26" s="189"/>
      <c r="GEN26" s="189"/>
      <c r="GEO26" s="189"/>
      <c r="GEP26" s="189"/>
      <c r="GEQ26" s="189"/>
      <c r="GER26" s="189"/>
      <c r="GES26" s="189"/>
      <c r="GET26" s="189"/>
      <c r="GEU26" s="189"/>
      <c r="GEV26" s="189"/>
      <c r="GEW26" s="189"/>
      <c r="GEX26" s="189"/>
      <c r="GEY26" s="189"/>
      <c r="GEZ26" s="189"/>
      <c r="GFA26" s="189"/>
      <c r="GFB26" s="189"/>
      <c r="GFC26" s="189"/>
      <c r="GFD26" s="189"/>
      <c r="GFE26" s="189"/>
      <c r="GFF26" s="189"/>
      <c r="GFG26" s="189"/>
      <c r="GFH26" s="189"/>
      <c r="GFI26" s="189"/>
      <c r="GFJ26" s="189"/>
      <c r="GFK26" s="189"/>
      <c r="GFL26" s="189"/>
      <c r="GFM26" s="189"/>
      <c r="GFN26" s="189"/>
      <c r="GFO26" s="189"/>
      <c r="GFP26" s="189"/>
      <c r="GFQ26" s="189"/>
      <c r="GFR26" s="189"/>
      <c r="GFS26" s="189"/>
      <c r="GFT26" s="189"/>
      <c r="GFU26" s="189"/>
      <c r="GFV26" s="189"/>
      <c r="GFW26" s="189"/>
      <c r="GFX26" s="189"/>
      <c r="GFY26" s="189"/>
      <c r="GFZ26" s="189"/>
      <c r="GGA26" s="189"/>
      <c r="GGB26" s="189"/>
      <c r="GGC26" s="189"/>
      <c r="GGD26" s="189"/>
      <c r="GGE26" s="189"/>
      <c r="GGF26" s="189"/>
      <c r="GGG26" s="189"/>
      <c r="GGH26" s="189"/>
      <c r="GGI26" s="189"/>
      <c r="GGJ26" s="189"/>
      <c r="GGK26" s="189"/>
      <c r="GGL26" s="189"/>
      <c r="GGM26" s="189"/>
      <c r="GGN26" s="189"/>
      <c r="GGO26" s="189"/>
      <c r="GGP26" s="189"/>
      <c r="GGQ26" s="189"/>
      <c r="GGR26" s="189"/>
      <c r="GGS26" s="189"/>
      <c r="GGT26" s="189"/>
      <c r="GGU26" s="189"/>
      <c r="GGV26" s="189"/>
      <c r="GGW26" s="189"/>
      <c r="GGX26" s="189"/>
      <c r="GGY26" s="189"/>
      <c r="GGZ26" s="189"/>
      <c r="GHA26" s="189"/>
      <c r="GHB26" s="189"/>
      <c r="GHC26" s="189"/>
      <c r="GHD26" s="189"/>
      <c r="GHE26" s="189"/>
      <c r="GHF26" s="189"/>
      <c r="GHG26" s="189"/>
      <c r="GHH26" s="189"/>
      <c r="GHI26" s="189"/>
      <c r="GHJ26" s="189"/>
      <c r="GHK26" s="189"/>
      <c r="GHL26" s="189"/>
      <c r="GHM26" s="189"/>
      <c r="GHN26" s="189"/>
      <c r="GHO26" s="189"/>
      <c r="GHP26" s="189"/>
      <c r="GHQ26" s="189"/>
      <c r="GHR26" s="189"/>
      <c r="GHS26" s="189"/>
      <c r="GHT26" s="189"/>
      <c r="GHU26" s="189"/>
      <c r="GHV26" s="189"/>
      <c r="GHW26" s="189"/>
      <c r="GHX26" s="189"/>
      <c r="GHY26" s="189"/>
      <c r="GHZ26" s="189"/>
      <c r="GIA26" s="189"/>
      <c r="GIB26" s="189"/>
      <c r="GIC26" s="189"/>
      <c r="GID26" s="189"/>
      <c r="GIE26" s="189"/>
      <c r="GIF26" s="189"/>
      <c r="GIG26" s="189"/>
      <c r="GIH26" s="189"/>
      <c r="GII26" s="189"/>
      <c r="GIJ26" s="189"/>
      <c r="GIK26" s="189"/>
      <c r="GIL26" s="189"/>
      <c r="GIM26" s="189"/>
      <c r="GIN26" s="189"/>
      <c r="GIO26" s="189"/>
      <c r="GIP26" s="189"/>
      <c r="GIQ26" s="189"/>
      <c r="GIR26" s="189"/>
      <c r="GIS26" s="189"/>
      <c r="GIT26" s="189"/>
      <c r="GIU26" s="189"/>
      <c r="GIV26" s="189"/>
      <c r="GIW26" s="189"/>
      <c r="GIX26" s="189"/>
      <c r="GIY26" s="189"/>
      <c r="GIZ26" s="189"/>
      <c r="GJA26" s="189"/>
      <c r="GJB26" s="189"/>
      <c r="GJC26" s="189"/>
      <c r="GJD26" s="189"/>
      <c r="GJE26" s="189"/>
      <c r="GJF26" s="189"/>
      <c r="GJG26" s="189"/>
      <c r="GJH26" s="189"/>
      <c r="GJI26" s="189"/>
      <c r="GJJ26" s="189"/>
      <c r="GJK26" s="189"/>
      <c r="GJL26" s="189"/>
      <c r="GJM26" s="189"/>
      <c r="GJN26" s="189"/>
      <c r="GJO26" s="189"/>
      <c r="GJP26" s="189"/>
      <c r="GJQ26" s="189"/>
      <c r="GJR26" s="189"/>
      <c r="GJS26" s="189"/>
      <c r="GJT26" s="189"/>
      <c r="GJU26" s="189"/>
      <c r="GJV26" s="189"/>
      <c r="GJW26" s="189"/>
      <c r="GJX26" s="189"/>
      <c r="GJY26" s="189"/>
      <c r="GJZ26" s="189"/>
      <c r="GKA26" s="189"/>
      <c r="GKB26" s="189"/>
      <c r="GKC26" s="189"/>
      <c r="GKD26" s="189"/>
      <c r="GKE26" s="189"/>
      <c r="GKF26" s="189"/>
      <c r="GKG26" s="189"/>
      <c r="GKH26" s="189"/>
      <c r="GKI26" s="189"/>
      <c r="GKJ26" s="189"/>
      <c r="GKK26" s="189"/>
      <c r="GKL26" s="189"/>
      <c r="GKM26" s="189"/>
      <c r="GKN26" s="189"/>
      <c r="GKO26" s="189"/>
      <c r="GKP26" s="189"/>
      <c r="GKQ26" s="189"/>
      <c r="GKR26" s="189"/>
      <c r="GKS26" s="189"/>
      <c r="GKT26" s="189"/>
      <c r="GKU26" s="189"/>
      <c r="GKV26" s="189"/>
      <c r="GKW26" s="189"/>
      <c r="GKX26" s="189"/>
      <c r="GKY26" s="189"/>
      <c r="GKZ26" s="189"/>
      <c r="GLA26" s="189"/>
      <c r="GLB26" s="189"/>
      <c r="GLC26" s="189"/>
      <c r="GLD26" s="189"/>
      <c r="GLE26" s="189"/>
      <c r="GLF26" s="189"/>
      <c r="GLG26" s="189"/>
      <c r="GLH26" s="189"/>
      <c r="GLI26" s="189"/>
      <c r="GLJ26" s="189"/>
      <c r="GLK26" s="189"/>
      <c r="GLL26" s="189"/>
      <c r="GLM26" s="189"/>
      <c r="GLN26" s="189"/>
      <c r="GLO26" s="189"/>
      <c r="GLP26" s="189"/>
      <c r="GLQ26" s="189"/>
      <c r="GLR26" s="189"/>
      <c r="GLS26" s="189"/>
      <c r="GLT26" s="189"/>
      <c r="GLU26" s="189"/>
      <c r="GLV26" s="189"/>
      <c r="GLW26" s="189"/>
      <c r="GLX26" s="189"/>
      <c r="GLY26" s="189"/>
      <c r="GLZ26" s="189"/>
      <c r="GMA26" s="189"/>
      <c r="GMB26" s="189"/>
      <c r="GMC26" s="189"/>
      <c r="GMD26" s="189"/>
      <c r="GME26" s="189"/>
      <c r="GMF26" s="189"/>
      <c r="GMG26" s="189"/>
      <c r="GMH26" s="189"/>
      <c r="GMI26" s="189"/>
      <c r="GMJ26" s="189"/>
      <c r="GMK26" s="189"/>
      <c r="GML26" s="189"/>
      <c r="GMM26" s="189"/>
      <c r="GMN26" s="189"/>
      <c r="GMO26" s="189"/>
      <c r="GMP26" s="189"/>
      <c r="GMQ26" s="189"/>
      <c r="GMR26" s="189"/>
      <c r="GMS26" s="189"/>
      <c r="GMT26" s="189"/>
      <c r="GMU26" s="189"/>
      <c r="GMV26" s="189"/>
      <c r="GMW26" s="189"/>
      <c r="GMX26" s="189"/>
      <c r="GMY26" s="189"/>
      <c r="GMZ26" s="189"/>
      <c r="GNA26" s="189"/>
      <c r="GNB26" s="189"/>
      <c r="GNC26" s="189"/>
      <c r="GND26" s="189"/>
      <c r="GNE26" s="189"/>
      <c r="GNF26" s="189"/>
      <c r="GNG26" s="189"/>
      <c r="GNH26" s="189"/>
      <c r="GNI26" s="189"/>
      <c r="GNJ26" s="189"/>
      <c r="GNK26" s="189"/>
      <c r="GNL26" s="189"/>
      <c r="GNM26" s="189"/>
      <c r="GNN26" s="189"/>
      <c r="GNO26" s="189"/>
      <c r="GNP26" s="189"/>
      <c r="GNQ26" s="189"/>
      <c r="GNR26" s="189"/>
      <c r="GNS26" s="189"/>
      <c r="GNT26" s="189"/>
      <c r="GNU26" s="189"/>
      <c r="GNV26" s="189"/>
      <c r="GNW26" s="189"/>
      <c r="GNX26" s="189"/>
      <c r="GNY26" s="189"/>
      <c r="GNZ26" s="189"/>
      <c r="GOA26" s="189"/>
      <c r="GOB26" s="189"/>
      <c r="GOC26" s="189"/>
      <c r="GOD26" s="189"/>
      <c r="GOE26" s="189"/>
      <c r="GOF26" s="189"/>
      <c r="GOG26" s="189"/>
      <c r="GOH26" s="189"/>
      <c r="GOI26" s="189"/>
      <c r="GOJ26" s="189"/>
      <c r="GOK26" s="189"/>
      <c r="GOL26" s="189"/>
      <c r="GOM26" s="189"/>
      <c r="GON26" s="189"/>
      <c r="GOO26" s="189"/>
      <c r="GOP26" s="189"/>
      <c r="GOQ26" s="189"/>
      <c r="GOR26" s="189"/>
      <c r="GOS26" s="189"/>
      <c r="GOT26" s="189"/>
      <c r="GOU26" s="189"/>
      <c r="GOV26" s="189"/>
      <c r="GOW26" s="189"/>
      <c r="GOX26" s="189"/>
      <c r="GOY26" s="189"/>
      <c r="GOZ26" s="189"/>
      <c r="GPA26" s="189"/>
      <c r="GPB26" s="189"/>
      <c r="GPC26" s="189"/>
      <c r="GPD26" s="189"/>
      <c r="GPE26" s="189"/>
      <c r="GPF26" s="189"/>
      <c r="GPG26" s="189"/>
      <c r="GPH26" s="189"/>
      <c r="GPI26" s="189"/>
      <c r="GPJ26" s="189"/>
      <c r="GPK26" s="189"/>
      <c r="GPL26" s="189"/>
      <c r="GPM26" s="189"/>
      <c r="GPN26" s="189"/>
      <c r="GPO26" s="189"/>
      <c r="GPP26" s="189"/>
      <c r="GPQ26" s="189"/>
      <c r="GPR26" s="189"/>
      <c r="GPS26" s="189"/>
      <c r="GPT26" s="189"/>
      <c r="GPU26" s="189"/>
      <c r="GPV26" s="189"/>
      <c r="GPW26" s="189"/>
      <c r="GPX26" s="189"/>
      <c r="GPY26" s="189"/>
      <c r="GPZ26" s="189"/>
      <c r="GQA26" s="189"/>
      <c r="GQB26" s="189"/>
      <c r="GQC26" s="189"/>
      <c r="GQD26" s="189"/>
      <c r="GQE26" s="189"/>
      <c r="GQF26" s="189"/>
      <c r="GQG26" s="189"/>
      <c r="GQH26" s="189"/>
      <c r="GQI26" s="189"/>
      <c r="GQJ26" s="189"/>
      <c r="GQK26" s="189"/>
      <c r="GQL26" s="189"/>
      <c r="GQM26" s="189"/>
      <c r="GQN26" s="189"/>
      <c r="GQO26" s="189"/>
      <c r="GQP26" s="189"/>
      <c r="GQQ26" s="189"/>
      <c r="GQR26" s="189"/>
      <c r="GQS26" s="189"/>
      <c r="GQT26" s="189"/>
      <c r="GQU26" s="189"/>
      <c r="GQV26" s="189"/>
      <c r="GQW26" s="189"/>
      <c r="GQX26" s="189"/>
      <c r="GQY26" s="189"/>
      <c r="GQZ26" s="189"/>
      <c r="GRA26" s="189"/>
      <c r="GRB26" s="189"/>
      <c r="GRC26" s="189"/>
      <c r="GRD26" s="189"/>
      <c r="GRE26" s="189"/>
      <c r="GRF26" s="189"/>
      <c r="GRG26" s="189"/>
      <c r="GRH26" s="189"/>
      <c r="GRI26" s="189"/>
      <c r="GRJ26" s="189"/>
      <c r="GRK26" s="189"/>
      <c r="GRL26" s="189"/>
      <c r="GRM26" s="189"/>
      <c r="GRN26" s="189"/>
      <c r="GRO26" s="189"/>
      <c r="GRP26" s="189"/>
      <c r="GRQ26" s="189"/>
      <c r="GRR26" s="189"/>
      <c r="GRS26" s="189"/>
      <c r="GRT26" s="189"/>
      <c r="GRU26" s="189"/>
      <c r="GRV26" s="189"/>
      <c r="GRW26" s="189"/>
      <c r="GRX26" s="189"/>
      <c r="GRY26" s="189"/>
      <c r="GRZ26" s="189"/>
      <c r="GSA26" s="189"/>
      <c r="GSB26" s="189"/>
      <c r="GSC26" s="189"/>
      <c r="GSD26" s="189"/>
      <c r="GSE26" s="189"/>
      <c r="GSF26" s="189"/>
      <c r="GSG26" s="189"/>
      <c r="GSH26" s="189"/>
      <c r="GSI26" s="189"/>
      <c r="GSJ26" s="189"/>
      <c r="GSK26" s="189"/>
      <c r="GSL26" s="189"/>
      <c r="GSM26" s="189"/>
      <c r="GSN26" s="189"/>
      <c r="GSO26" s="189"/>
      <c r="GSP26" s="189"/>
      <c r="GSQ26" s="189"/>
      <c r="GSR26" s="189"/>
      <c r="GSS26" s="189"/>
      <c r="GST26" s="189"/>
      <c r="GSU26" s="189"/>
      <c r="GSV26" s="189"/>
      <c r="GSW26" s="189"/>
      <c r="GSX26" s="189"/>
      <c r="GSY26" s="189"/>
      <c r="GSZ26" s="189"/>
      <c r="GTA26" s="189"/>
      <c r="GTB26" s="189"/>
      <c r="GTC26" s="189"/>
      <c r="GTD26" s="189"/>
      <c r="GTE26" s="189"/>
      <c r="GTF26" s="189"/>
      <c r="GTG26" s="189"/>
      <c r="GTH26" s="189"/>
      <c r="GTI26" s="189"/>
      <c r="GTJ26" s="189"/>
      <c r="GTK26" s="189"/>
      <c r="GTL26" s="189"/>
      <c r="GTM26" s="189"/>
      <c r="GTN26" s="189"/>
      <c r="GTO26" s="189"/>
      <c r="GTP26" s="189"/>
      <c r="GTQ26" s="189"/>
      <c r="GTR26" s="189"/>
      <c r="GTS26" s="189"/>
      <c r="GTT26" s="189"/>
      <c r="GTU26" s="189"/>
      <c r="GTV26" s="189"/>
      <c r="GTW26" s="189"/>
      <c r="GTX26" s="189"/>
      <c r="GTY26" s="189"/>
      <c r="GTZ26" s="189"/>
      <c r="GUA26" s="189"/>
      <c r="GUB26" s="189"/>
      <c r="GUC26" s="189"/>
      <c r="GUD26" s="189"/>
      <c r="GUE26" s="189"/>
      <c r="GUF26" s="189"/>
      <c r="GUG26" s="189"/>
      <c r="GUH26" s="189"/>
      <c r="GUI26" s="189"/>
      <c r="GUJ26" s="189"/>
      <c r="GUK26" s="189"/>
      <c r="GUL26" s="189"/>
      <c r="GUM26" s="189"/>
      <c r="GUN26" s="189"/>
      <c r="GUO26" s="189"/>
      <c r="GUP26" s="189"/>
      <c r="GUQ26" s="189"/>
      <c r="GUR26" s="189"/>
      <c r="GUS26" s="189"/>
      <c r="GUT26" s="189"/>
      <c r="GUU26" s="189"/>
      <c r="GUV26" s="189"/>
      <c r="GUW26" s="189"/>
      <c r="GUX26" s="189"/>
      <c r="GUY26" s="189"/>
      <c r="GUZ26" s="189"/>
      <c r="GVA26" s="189"/>
      <c r="GVB26" s="189"/>
      <c r="GVC26" s="189"/>
      <c r="GVD26" s="189"/>
      <c r="GVE26" s="189"/>
      <c r="GVF26" s="189"/>
      <c r="GVG26" s="189"/>
      <c r="GVH26" s="189"/>
      <c r="GVI26" s="189"/>
      <c r="GVJ26" s="189"/>
      <c r="GVK26" s="189"/>
      <c r="GVL26" s="189"/>
      <c r="GVM26" s="189"/>
      <c r="GVN26" s="189"/>
      <c r="GVO26" s="189"/>
      <c r="GVP26" s="189"/>
      <c r="GVQ26" s="189"/>
      <c r="GVR26" s="189"/>
      <c r="GVS26" s="189"/>
      <c r="GVT26" s="189"/>
      <c r="GVU26" s="189"/>
      <c r="GVV26" s="189"/>
      <c r="GVW26" s="189"/>
      <c r="GVX26" s="189"/>
      <c r="GVY26" s="189"/>
      <c r="GVZ26" s="189"/>
      <c r="GWA26" s="189"/>
      <c r="GWB26" s="189"/>
      <c r="GWC26" s="189"/>
      <c r="GWD26" s="189"/>
      <c r="GWE26" s="189"/>
      <c r="GWF26" s="189"/>
      <c r="GWG26" s="189"/>
      <c r="GWH26" s="189"/>
      <c r="GWI26" s="189"/>
      <c r="GWJ26" s="189"/>
      <c r="GWK26" s="189"/>
      <c r="GWL26" s="189"/>
      <c r="GWM26" s="189"/>
      <c r="GWN26" s="189"/>
      <c r="GWO26" s="189"/>
      <c r="GWP26" s="189"/>
      <c r="GWQ26" s="189"/>
      <c r="GWR26" s="189"/>
      <c r="GWS26" s="189"/>
      <c r="GWT26" s="189"/>
      <c r="GWU26" s="189"/>
      <c r="GWV26" s="189"/>
      <c r="GWW26" s="189"/>
      <c r="GWX26" s="189"/>
      <c r="GWY26" s="189"/>
      <c r="GWZ26" s="189"/>
      <c r="GXA26" s="189"/>
      <c r="GXB26" s="189"/>
      <c r="GXC26" s="189"/>
      <c r="GXD26" s="189"/>
      <c r="GXE26" s="189"/>
      <c r="GXF26" s="189"/>
      <c r="GXG26" s="189"/>
      <c r="GXH26" s="189"/>
      <c r="GXI26" s="189"/>
      <c r="GXJ26" s="189"/>
      <c r="GXK26" s="189"/>
      <c r="GXL26" s="189"/>
      <c r="GXM26" s="189"/>
      <c r="GXN26" s="189"/>
      <c r="GXO26" s="189"/>
      <c r="GXP26" s="189"/>
      <c r="GXQ26" s="189"/>
      <c r="GXR26" s="189"/>
      <c r="GXS26" s="189"/>
      <c r="GXT26" s="189"/>
      <c r="GXU26" s="189"/>
      <c r="GXV26" s="189"/>
      <c r="GXW26" s="189"/>
      <c r="GXX26" s="189"/>
      <c r="GXY26" s="189"/>
      <c r="GXZ26" s="189"/>
      <c r="GYA26" s="189"/>
      <c r="GYB26" s="189"/>
      <c r="GYC26" s="189"/>
      <c r="GYD26" s="189"/>
      <c r="GYE26" s="189"/>
      <c r="GYF26" s="189"/>
      <c r="GYG26" s="189"/>
      <c r="GYH26" s="189"/>
      <c r="GYI26" s="189"/>
      <c r="GYJ26" s="189"/>
      <c r="GYK26" s="189"/>
      <c r="GYL26" s="189"/>
      <c r="GYM26" s="189"/>
      <c r="GYN26" s="189"/>
      <c r="GYO26" s="189"/>
      <c r="GYP26" s="189"/>
      <c r="GYQ26" s="189"/>
      <c r="GYR26" s="189"/>
      <c r="GYS26" s="189"/>
      <c r="GYT26" s="189"/>
      <c r="GYU26" s="189"/>
      <c r="GYV26" s="189"/>
      <c r="GYW26" s="189"/>
      <c r="GYX26" s="189"/>
      <c r="GYY26" s="189"/>
      <c r="GYZ26" s="189"/>
      <c r="GZA26" s="189"/>
      <c r="GZB26" s="189"/>
      <c r="GZC26" s="189"/>
      <c r="GZD26" s="189"/>
      <c r="GZE26" s="189"/>
      <c r="GZF26" s="189"/>
      <c r="GZG26" s="189"/>
      <c r="GZH26" s="189"/>
      <c r="GZI26" s="189"/>
      <c r="GZJ26" s="189"/>
      <c r="GZK26" s="189"/>
      <c r="GZL26" s="189"/>
      <c r="GZM26" s="189"/>
      <c r="GZN26" s="189"/>
      <c r="GZO26" s="189"/>
      <c r="GZP26" s="189"/>
      <c r="GZQ26" s="189"/>
      <c r="GZR26" s="189"/>
      <c r="GZS26" s="189"/>
      <c r="GZT26" s="189"/>
      <c r="GZU26" s="189"/>
      <c r="GZV26" s="189"/>
      <c r="GZW26" s="189"/>
      <c r="GZX26" s="189"/>
      <c r="GZY26" s="189"/>
      <c r="GZZ26" s="189"/>
      <c r="HAA26" s="189"/>
      <c r="HAB26" s="189"/>
      <c r="HAC26" s="189"/>
      <c r="HAD26" s="189"/>
      <c r="HAE26" s="189"/>
      <c r="HAF26" s="189"/>
      <c r="HAG26" s="189"/>
      <c r="HAH26" s="189"/>
      <c r="HAI26" s="189"/>
      <c r="HAJ26" s="189"/>
      <c r="HAK26" s="189"/>
      <c r="HAL26" s="189"/>
      <c r="HAM26" s="189"/>
      <c r="HAN26" s="189"/>
      <c r="HAO26" s="189"/>
      <c r="HAP26" s="189"/>
      <c r="HAQ26" s="189"/>
      <c r="HAR26" s="189"/>
      <c r="HAS26" s="189"/>
      <c r="HAT26" s="189"/>
      <c r="HAU26" s="189"/>
      <c r="HAV26" s="189"/>
      <c r="HAW26" s="189"/>
      <c r="HAX26" s="189"/>
      <c r="HAY26" s="189"/>
      <c r="HAZ26" s="189"/>
      <c r="HBA26" s="189"/>
      <c r="HBB26" s="189"/>
      <c r="HBC26" s="189"/>
      <c r="HBD26" s="189"/>
      <c r="HBE26" s="189"/>
      <c r="HBF26" s="189"/>
      <c r="HBG26" s="189"/>
      <c r="HBH26" s="189"/>
      <c r="HBI26" s="189"/>
      <c r="HBJ26" s="189"/>
      <c r="HBK26" s="189"/>
      <c r="HBL26" s="189"/>
      <c r="HBM26" s="189"/>
      <c r="HBN26" s="189"/>
      <c r="HBO26" s="189"/>
      <c r="HBP26" s="189"/>
      <c r="HBQ26" s="189"/>
      <c r="HBR26" s="189"/>
      <c r="HBS26" s="189"/>
      <c r="HBT26" s="189"/>
      <c r="HBU26" s="189"/>
      <c r="HBV26" s="189"/>
      <c r="HBW26" s="189"/>
      <c r="HBX26" s="189"/>
      <c r="HBY26" s="189"/>
      <c r="HBZ26" s="189"/>
      <c r="HCA26" s="189"/>
      <c r="HCB26" s="189"/>
      <c r="HCC26" s="189"/>
      <c r="HCD26" s="189"/>
      <c r="HCE26" s="189"/>
      <c r="HCF26" s="189"/>
      <c r="HCG26" s="189"/>
      <c r="HCH26" s="189"/>
      <c r="HCI26" s="189"/>
      <c r="HCJ26" s="189"/>
      <c r="HCK26" s="189"/>
      <c r="HCL26" s="189"/>
      <c r="HCM26" s="189"/>
      <c r="HCN26" s="189"/>
      <c r="HCO26" s="189"/>
      <c r="HCP26" s="189"/>
      <c r="HCQ26" s="189"/>
      <c r="HCR26" s="189"/>
      <c r="HCS26" s="189"/>
      <c r="HCT26" s="189"/>
      <c r="HCU26" s="189"/>
      <c r="HCV26" s="189"/>
      <c r="HCW26" s="189"/>
      <c r="HCX26" s="189"/>
      <c r="HCY26" s="189"/>
      <c r="HCZ26" s="189"/>
      <c r="HDA26" s="189"/>
      <c r="HDB26" s="189"/>
      <c r="HDC26" s="189"/>
      <c r="HDD26" s="189"/>
      <c r="HDE26" s="189"/>
      <c r="HDF26" s="189"/>
      <c r="HDG26" s="189"/>
      <c r="HDH26" s="189"/>
      <c r="HDI26" s="189"/>
      <c r="HDJ26" s="189"/>
      <c r="HDK26" s="189"/>
      <c r="HDL26" s="189"/>
      <c r="HDM26" s="189"/>
      <c r="HDN26" s="189"/>
      <c r="HDO26" s="189"/>
      <c r="HDP26" s="189"/>
      <c r="HDQ26" s="189"/>
      <c r="HDR26" s="189"/>
      <c r="HDS26" s="189"/>
      <c r="HDT26" s="189"/>
      <c r="HDU26" s="189"/>
      <c r="HDV26" s="189"/>
      <c r="HDW26" s="189"/>
      <c r="HDX26" s="189"/>
      <c r="HDY26" s="189"/>
      <c r="HDZ26" s="189"/>
      <c r="HEA26" s="189"/>
      <c r="HEB26" s="189"/>
      <c r="HEC26" s="189"/>
      <c r="HED26" s="189"/>
      <c r="HEE26" s="189"/>
      <c r="HEF26" s="189"/>
      <c r="HEG26" s="189"/>
      <c r="HEH26" s="189"/>
      <c r="HEI26" s="189"/>
      <c r="HEJ26" s="189"/>
      <c r="HEK26" s="189"/>
      <c r="HEL26" s="189"/>
      <c r="HEM26" s="189"/>
      <c r="HEN26" s="189"/>
      <c r="HEO26" s="189"/>
      <c r="HEP26" s="189"/>
      <c r="HEQ26" s="189"/>
      <c r="HER26" s="189"/>
      <c r="HES26" s="189"/>
      <c r="HET26" s="189"/>
      <c r="HEU26" s="189"/>
      <c r="HEV26" s="189"/>
      <c r="HEW26" s="189"/>
      <c r="HEX26" s="189"/>
      <c r="HEY26" s="189"/>
      <c r="HEZ26" s="189"/>
      <c r="HFA26" s="189"/>
      <c r="HFB26" s="189"/>
      <c r="HFC26" s="189"/>
      <c r="HFD26" s="189"/>
      <c r="HFE26" s="189"/>
      <c r="HFF26" s="189"/>
      <c r="HFG26" s="189"/>
      <c r="HFH26" s="189"/>
      <c r="HFI26" s="189"/>
      <c r="HFJ26" s="189"/>
      <c r="HFK26" s="189"/>
      <c r="HFL26" s="189"/>
      <c r="HFM26" s="189"/>
      <c r="HFN26" s="189"/>
      <c r="HFO26" s="189"/>
      <c r="HFP26" s="189"/>
      <c r="HFQ26" s="189"/>
      <c r="HFR26" s="189"/>
      <c r="HFS26" s="189"/>
      <c r="HFT26" s="189"/>
      <c r="HFU26" s="189"/>
      <c r="HFV26" s="189"/>
      <c r="HFW26" s="189"/>
      <c r="HFX26" s="189"/>
      <c r="HFY26" s="189"/>
      <c r="HFZ26" s="189"/>
      <c r="HGA26" s="189"/>
      <c r="HGB26" s="189"/>
      <c r="HGC26" s="189"/>
      <c r="HGD26" s="189"/>
      <c r="HGE26" s="189"/>
      <c r="HGF26" s="189"/>
      <c r="HGG26" s="189"/>
      <c r="HGH26" s="189"/>
      <c r="HGI26" s="189"/>
      <c r="HGJ26" s="189"/>
      <c r="HGK26" s="189"/>
      <c r="HGL26" s="189"/>
      <c r="HGM26" s="189"/>
      <c r="HGN26" s="189"/>
      <c r="HGO26" s="189"/>
      <c r="HGP26" s="189"/>
      <c r="HGQ26" s="189"/>
      <c r="HGR26" s="189"/>
      <c r="HGS26" s="189"/>
      <c r="HGT26" s="189"/>
      <c r="HGU26" s="189"/>
      <c r="HGV26" s="189"/>
      <c r="HGW26" s="189"/>
      <c r="HGX26" s="189"/>
      <c r="HGY26" s="189"/>
      <c r="HGZ26" s="189"/>
      <c r="HHA26" s="189"/>
      <c r="HHB26" s="189"/>
      <c r="HHC26" s="189"/>
      <c r="HHD26" s="189"/>
      <c r="HHE26" s="189"/>
      <c r="HHF26" s="189"/>
      <c r="HHG26" s="189"/>
      <c r="HHH26" s="189"/>
      <c r="HHI26" s="189"/>
      <c r="HHJ26" s="189"/>
      <c r="HHK26" s="189"/>
      <c r="HHL26" s="189"/>
      <c r="HHM26" s="189"/>
      <c r="HHN26" s="189"/>
      <c r="HHO26" s="189"/>
      <c r="HHP26" s="189"/>
      <c r="HHQ26" s="189"/>
      <c r="HHR26" s="189"/>
      <c r="HHS26" s="189"/>
      <c r="HHT26" s="189"/>
      <c r="HHU26" s="189"/>
      <c r="HHV26" s="189"/>
      <c r="HHW26" s="189"/>
      <c r="HHX26" s="189"/>
      <c r="HHY26" s="189"/>
      <c r="HHZ26" s="189"/>
      <c r="HIA26" s="189"/>
      <c r="HIB26" s="189"/>
      <c r="HIC26" s="189"/>
      <c r="HID26" s="189"/>
      <c r="HIE26" s="189"/>
      <c r="HIF26" s="189"/>
      <c r="HIG26" s="189"/>
      <c r="HIH26" s="189"/>
      <c r="HII26" s="189"/>
      <c r="HIJ26" s="189"/>
      <c r="HIK26" s="189"/>
      <c r="HIL26" s="189"/>
      <c r="HIM26" s="189"/>
      <c r="HIN26" s="189"/>
      <c r="HIO26" s="189"/>
      <c r="HIP26" s="189"/>
      <c r="HIQ26" s="189"/>
      <c r="HIR26" s="189"/>
      <c r="HIS26" s="189"/>
      <c r="HIT26" s="189"/>
      <c r="HIU26" s="189"/>
      <c r="HIV26" s="189"/>
      <c r="HIW26" s="189"/>
      <c r="HIX26" s="189"/>
      <c r="HIY26" s="189"/>
      <c r="HIZ26" s="189"/>
      <c r="HJA26" s="189"/>
      <c r="HJB26" s="189"/>
      <c r="HJC26" s="189"/>
      <c r="HJD26" s="189"/>
      <c r="HJE26" s="189"/>
      <c r="HJF26" s="189"/>
      <c r="HJG26" s="189"/>
      <c r="HJH26" s="189"/>
      <c r="HJI26" s="189"/>
      <c r="HJJ26" s="189"/>
      <c r="HJK26" s="189"/>
      <c r="HJL26" s="189"/>
      <c r="HJM26" s="189"/>
      <c r="HJN26" s="189"/>
      <c r="HJO26" s="189"/>
      <c r="HJP26" s="189"/>
      <c r="HJQ26" s="189"/>
      <c r="HJR26" s="189"/>
      <c r="HJS26" s="189"/>
      <c r="HJT26" s="189"/>
      <c r="HJU26" s="189"/>
      <c r="HJV26" s="189"/>
      <c r="HJW26" s="189"/>
      <c r="HJX26" s="189"/>
      <c r="HJY26" s="189"/>
      <c r="HJZ26" s="189"/>
      <c r="HKA26" s="189"/>
      <c r="HKB26" s="189"/>
      <c r="HKC26" s="189"/>
      <c r="HKD26" s="189"/>
      <c r="HKE26" s="189"/>
      <c r="HKF26" s="189"/>
      <c r="HKG26" s="189"/>
      <c r="HKH26" s="189"/>
      <c r="HKI26" s="189"/>
      <c r="HKJ26" s="189"/>
      <c r="HKK26" s="189"/>
      <c r="HKL26" s="189"/>
      <c r="HKM26" s="189"/>
      <c r="HKN26" s="189"/>
      <c r="HKO26" s="189"/>
      <c r="HKP26" s="189"/>
      <c r="HKQ26" s="189"/>
      <c r="HKR26" s="189"/>
      <c r="HKS26" s="189"/>
      <c r="HKT26" s="189"/>
      <c r="HKU26" s="189"/>
      <c r="HKV26" s="189"/>
      <c r="HKW26" s="189"/>
      <c r="HKX26" s="189"/>
      <c r="HKY26" s="189"/>
      <c r="HKZ26" s="189"/>
      <c r="HLA26" s="189"/>
      <c r="HLB26" s="189"/>
      <c r="HLC26" s="189"/>
      <c r="HLD26" s="189"/>
      <c r="HLE26" s="189"/>
      <c r="HLF26" s="189"/>
      <c r="HLG26" s="189"/>
      <c r="HLH26" s="189"/>
      <c r="HLI26" s="189"/>
      <c r="HLJ26" s="189"/>
      <c r="HLK26" s="189"/>
      <c r="HLL26" s="189"/>
      <c r="HLM26" s="189"/>
      <c r="HLN26" s="189"/>
      <c r="HLO26" s="189"/>
      <c r="HLP26" s="189"/>
      <c r="HLQ26" s="189"/>
      <c r="HLR26" s="189"/>
      <c r="HLS26" s="189"/>
      <c r="HLT26" s="189"/>
      <c r="HLU26" s="189"/>
      <c r="HLV26" s="189"/>
      <c r="HLW26" s="189"/>
      <c r="HLX26" s="189"/>
      <c r="HLY26" s="189"/>
      <c r="HLZ26" s="189"/>
      <c r="HMA26" s="189"/>
      <c r="HMB26" s="189"/>
      <c r="HMC26" s="189"/>
      <c r="HMD26" s="189"/>
      <c r="HME26" s="189"/>
      <c r="HMF26" s="189"/>
      <c r="HMG26" s="189"/>
      <c r="HMH26" s="189"/>
      <c r="HMI26" s="189"/>
      <c r="HMJ26" s="189"/>
      <c r="HMK26" s="189"/>
      <c r="HML26" s="189"/>
      <c r="HMM26" s="189"/>
      <c r="HMN26" s="189"/>
      <c r="HMO26" s="189"/>
      <c r="HMP26" s="189"/>
      <c r="HMQ26" s="189"/>
      <c r="HMR26" s="189"/>
      <c r="HMS26" s="189"/>
      <c r="HMT26" s="189"/>
      <c r="HMU26" s="189"/>
      <c r="HMV26" s="189"/>
      <c r="HMW26" s="189"/>
      <c r="HMX26" s="189"/>
      <c r="HMY26" s="189"/>
      <c r="HMZ26" s="189"/>
      <c r="HNA26" s="189"/>
      <c r="HNB26" s="189"/>
      <c r="HNC26" s="189"/>
      <c r="HND26" s="189"/>
      <c r="HNE26" s="189"/>
      <c r="HNF26" s="189"/>
      <c r="HNG26" s="189"/>
      <c r="HNH26" s="189"/>
      <c r="HNI26" s="189"/>
      <c r="HNJ26" s="189"/>
      <c r="HNK26" s="189"/>
      <c r="HNL26" s="189"/>
      <c r="HNM26" s="189"/>
      <c r="HNN26" s="189"/>
      <c r="HNO26" s="189"/>
      <c r="HNP26" s="189"/>
      <c r="HNQ26" s="189"/>
      <c r="HNR26" s="189"/>
      <c r="HNS26" s="189"/>
      <c r="HNT26" s="189"/>
      <c r="HNU26" s="189"/>
      <c r="HNV26" s="189"/>
      <c r="HNW26" s="189"/>
      <c r="HNX26" s="189"/>
      <c r="HNY26" s="189"/>
      <c r="HNZ26" s="189"/>
      <c r="HOA26" s="189"/>
      <c r="HOB26" s="189"/>
      <c r="HOC26" s="189"/>
      <c r="HOD26" s="189"/>
      <c r="HOE26" s="189"/>
      <c r="HOF26" s="189"/>
      <c r="HOG26" s="189"/>
      <c r="HOH26" s="189"/>
      <c r="HOI26" s="189"/>
      <c r="HOJ26" s="189"/>
      <c r="HOK26" s="189"/>
      <c r="HOL26" s="189"/>
      <c r="HOM26" s="189"/>
      <c r="HON26" s="189"/>
      <c r="HOO26" s="189"/>
      <c r="HOP26" s="189"/>
      <c r="HOQ26" s="189"/>
      <c r="HOR26" s="189"/>
      <c r="HOS26" s="189"/>
      <c r="HOT26" s="189"/>
      <c r="HOU26" s="189"/>
      <c r="HOV26" s="189"/>
      <c r="HOW26" s="189"/>
      <c r="HOX26" s="189"/>
      <c r="HOY26" s="189"/>
      <c r="HOZ26" s="189"/>
      <c r="HPA26" s="189"/>
      <c r="HPB26" s="189"/>
      <c r="HPC26" s="189"/>
      <c r="HPD26" s="189"/>
      <c r="HPE26" s="189"/>
      <c r="HPF26" s="189"/>
      <c r="HPG26" s="189"/>
      <c r="HPH26" s="189"/>
      <c r="HPI26" s="189"/>
      <c r="HPJ26" s="189"/>
      <c r="HPK26" s="189"/>
      <c r="HPL26" s="189"/>
      <c r="HPM26" s="189"/>
      <c r="HPN26" s="189"/>
      <c r="HPO26" s="189"/>
      <c r="HPP26" s="189"/>
      <c r="HPQ26" s="189"/>
      <c r="HPR26" s="189"/>
      <c r="HPS26" s="189"/>
      <c r="HPT26" s="189"/>
      <c r="HPU26" s="189"/>
      <c r="HPV26" s="189"/>
      <c r="HPW26" s="189"/>
      <c r="HPX26" s="189"/>
      <c r="HPY26" s="189"/>
      <c r="HPZ26" s="189"/>
      <c r="HQA26" s="189"/>
      <c r="HQB26" s="189"/>
      <c r="HQC26" s="189"/>
      <c r="HQD26" s="189"/>
      <c r="HQE26" s="189"/>
      <c r="HQF26" s="189"/>
      <c r="HQG26" s="189"/>
      <c r="HQH26" s="189"/>
      <c r="HQI26" s="189"/>
      <c r="HQJ26" s="189"/>
      <c r="HQK26" s="189"/>
      <c r="HQL26" s="189"/>
      <c r="HQM26" s="189"/>
      <c r="HQN26" s="189"/>
      <c r="HQO26" s="189"/>
      <c r="HQP26" s="189"/>
      <c r="HQQ26" s="189"/>
      <c r="HQR26" s="189"/>
      <c r="HQS26" s="189"/>
      <c r="HQT26" s="189"/>
      <c r="HQU26" s="189"/>
      <c r="HQV26" s="189"/>
      <c r="HQW26" s="189"/>
      <c r="HQX26" s="189"/>
      <c r="HQY26" s="189"/>
      <c r="HQZ26" s="189"/>
      <c r="HRA26" s="189"/>
      <c r="HRB26" s="189"/>
      <c r="HRC26" s="189"/>
      <c r="HRD26" s="189"/>
      <c r="HRE26" s="189"/>
      <c r="HRF26" s="189"/>
      <c r="HRG26" s="189"/>
      <c r="HRH26" s="189"/>
      <c r="HRI26" s="189"/>
      <c r="HRJ26" s="189"/>
      <c r="HRK26" s="189"/>
      <c r="HRL26" s="189"/>
      <c r="HRM26" s="189"/>
      <c r="HRN26" s="189"/>
      <c r="HRO26" s="189"/>
      <c r="HRP26" s="189"/>
      <c r="HRQ26" s="189"/>
      <c r="HRR26" s="189"/>
      <c r="HRS26" s="189"/>
      <c r="HRT26" s="189"/>
      <c r="HRU26" s="189"/>
      <c r="HRV26" s="189"/>
      <c r="HRW26" s="189"/>
      <c r="HRX26" s="189"/>
      <c r="HRY26" s="189"/>
      <c r="HRZ26" s="189"/>
      <c r="HSA26" s="189"/>
      <c r="HSB26" s="189"/>
      <c r="HSC26" s="189"/>
      <c r="HSD26" s="189"/>
      <c r="HSE26" s="189"/>
      <c r="HSF26" s="189"/>
      <c r="HSG26" s="189"/>
      <c r="HSH26" s="189"/>
      <c r="HSI26" s="189"/>
      <c r="HSJ26" s="189"/>
      <c r="HSK26" s="189"/>
      <c r="HSL26" s="189"/>
      <c r="HSM26" s="189"/>
      <c r="HSN26" s="189"/>
      <c r="HSO26" s="189"/>
      <c r="HSP26" s="189"/>
      <c r="HSQ26" s="189"/>
      <c r="HSR26" s="189"/>
      <c r="HSS26" s="189"/>
      <c r="HST26" s="189"/>
      <c r="HSU26" s="189"/>
      <c r="HSV26" s="189"/>
      <c r="HSW26" s="189"/>
      <c r="HSX26" s="189"/>
      <c r="HSY26" s="189"/>
      <c r="HSZ26" s="189"/>
      <c r="HTA26" s="189"/>
      <c r="HTB26" s="189"/>
      <c r="HTC26" s="189"/>
      <c r="HTD26" s="189"/>
      <c r="HTE26" s="189"/>
      <c r="HTF26" s="189"/>
      <c r="HTG26" s="189"/>
      <c r="HTH26" s="189"/>
      <c r="HTI26" s="189"/>
      <c r="HTJ26" s="189"/>
      <c r="HTK26" s="189"/>
      <c r="HTL26" s="189"/>
      <c r="HTM26" s="189"/>
      <c r="HTN26" s="189"/>
      <c r="HTO26" s="189"/>
      <c r="HTP26" s="189"/>
      <c r="HTQ26" s="189"/>
      <c r="HTR26" s="189"/>
      <c r="HTS26" s="189"/>
      <c r="HTT26" s="189"/>
      <c r="HTU26" s="189"/>
      <c r="HTV26" s="189"/>
      <c r="HTW26" s="189"/>
      <c r="HTX26" s="189"/>
      <c r="HTY26" s="189"/>
      <c r="HTZ26" s="189"/>
      <c r="HUA26" s="189"/>
      <c r="HUB26" s="189"/>
      <c r="HUC26" s="189"/>
      <c r="HUD26" s="189"/>
      <c r="HUE26" s="189"/>
      <c r="HUF26" s="189"/>
      <c r="HUG26" s="189"/>
      <c r="HUH26" s="189"/>
      <c r="HUI26" s="189"/>
      <c r="HUJ26" s="189"/>
      <c r="HUK26" s="189"/>
      <c r="HUL26" s="189"/>
      <c r="HUM26" s="189"/>
      <c r="HUN26" s="189"/>
      <c r="HUO26" s="189"/>
      <c r="HUP26" s="189"/>
      <c r="HUQ26" s="189"/>
      <c r="HUR26" s="189"/>
      <c r="HUS26" s="189"/>
      <c r="HUT26" s="189"/>
      <c r="HUU26" s="189"/>
      <c r="HUV26" s="189"/>
      <c r="HUW26" s="189"/>
      <c r="HUX26" s="189"/>
      <c r="HUY26" s="189"/>
      <c r="HUZ26" s="189"/>
      <c r="HVA26" s="189"/>
      <c r="HVB26" s="189"/>
      <c r="HVC26" s="189"/>
      <c r="HVD26" s="189"/>
      <c r="HVE26" s="189"/>
      <c r="HVF26" s="189"/>
      <c r="HVG26" s="189"/>
      <c r="HVH26" s="189"/>
      <c r="HVI26" s="189"/>
      <c r="HVJ26" s="189"/>
      <c r="HVK26" s="189"/>
      <c r="HVL26" s="189"/>
      <c r="HVM26" s="189"/>
      <c r="HVN26" s="189"/>
      <c r="HVO26" s="189"/>
      <c r="HVP26" s="189"/>
      <c r="HVQ26" s="189"/>
      <c r="HVR26" s="189"/>
      <c r="HVS26" s="189"/>
      <c r="HVT26" s="189"/>
      <c r="HVU26" s="189"/>
      <c r="HVV26" s="189"/>
      <c r="HVW26" s="189"/>
      <c r="HVX26" s="189"/>
      <c r="HVY26" s="189"/>
      <c r="HVZ26" s="189"/>
      <c r="HWA26" s="189"/>
      <c r="HWB26" s="189"/>
      <c r="HWC26" s="189"/>
      <c r="HWD26" s="189"/>
      <c r="HWE26" s="189"/>
      <c r="HWF26" s="189"/>
      <c r="HWG26" s="189"/>
      <c r="HWH26" s="189"/>
      <c r="HWI26" s="189"/>
      <c r="HWJ26" s="189"/>
      <c r="HWK26" s="189"/>
      <c r="HWL26" s="189"/>
      <c r="HWM26" s="189"/>
      <c r="HWN26" s="189"/>
      <c r="HWO26" s="189"/>
      <c r="HWP26" s="189"/>
      <c r="HWQ26" s="189"/>
      <c r="HWR26" s="189"/>
      <c r="HWS26" s="189"/>
      <c r="HWT26" s="189"/>
      <c r="HWU26" s="189"/>
      <c r="HWV26" s="189"/>
      <c r="HWW26" s="189"/>
      <c r="HWX26" s="189"/>
      <c r="HWY26" s="189"/>
      <c r="HWZ26" s="189"/>
      <c r="HXA26" s="189"/>
      <c r="HXB26" s="189"/>
      <c r="HXC26" s="189"/>
      <c r="HXD26" s="189"/>
      <c r="HXE26" s="189"/>
      <c r="HXF26" s="189"/>
      <c r="HXG26" s="189"/>
      <c r="HXH26" s="189"/>
      <c r="HXI26" s="189"/>
      <c r="HXJ26" s="189"/>
      <c r="HXK26" s="189"/>
      <c r="HXL26" s="189"/>
      <c r="HXM26" s="189"/>
      <c r="HXN26" s="189"/>
      <c r="HXO26" s="189"/>
      <c r="HXP26" s="189"/>
      <c r="HXQ26" s="189"/>
      <c r="HXR26" s="189"/>
      <c r="HXS26" s="189"/>
      <c r="HXT26" s="189"/>
      <c r="HXU26" s="189"/>
      <c r="HXV26" s="189"/>
      <c r="HXW26" s="189"/>
      <c r="HXX26" s="189"/>
      <c r="HXY26" s="189"/>
      <c r="HXZ26" s="189"/>
      <c r="HYA26" s="189"/>
      <c r="HYB26" s="189"/>
      <c r="HYC26" s="189"/>
      <c r="HYD26" s="189"/>
      <c r="HYE26" s="189"/>
      <c r="HYF26" s="189"/>
      <c r="HYG26" s="189"/>
      <c r="HYH26" s="189"/>
      <c r="HYI26" s="189"/>
      <c r="HYJ26" s="189"/>
      <c r="HYK26" s="189"/>
      <c r="HYL26" s="189"/>
      <c r="HYM26" s="189"/>
      <c r="HYN26" s="189"/>
      <c r="HYO26" s="189"/>
      <c r="HYP26" s="189"/>
      <c r="HYQ26" s="189"/>
      <c r="HYR26" s="189"/>
      <c r="HYS26" s="189"/>
      <c r="HYT26" s="189"/>
      <c r="HYU26" s="189"/>
      <c r="HYV26" s="189"/>
      <c r="HYW26" s="189"/>
      <c r="HYX26" s="189"/>
      <c r="HYY26" s="189"/>
      <c r="HYZ26" s="189"/>
      <c r="HZA26" s="189"/>
      <c r="HZB26" s="189"/>
      <c r="HZC26" s="189"/>
      <c r="HZD26" s="189"/>
      <c r="HZE26" s="189"/>
      <c r="HZF26" s="189"/>
      <c r="HZG26" s="189"/>
      <c r="HZH26" s="189"/>
      <c r="HZI26" s="189"/>
      <c r="HZJ26" s="189"/>
      <c r="HZK26" s="189"/>
      <c r="HZL26" s="189"/>
      <c r="HZM26" s="189"/>
      <c r="HZN26" s="189"/>
      <c r="HZO26" s="189"/>
      <c r="HZP26" s="189"/>
      <c r="HZQ26" s="189"/>
      <c r="HZR26" s="189"/>
      <c r="HZS26" s="189"/>
      <c r="HZT26" s="189"/>
      <c r="HZU26" s="189"/>
      <c r="HZV26" s="189"/>
      <c r="HZW26" s="189"/>
      <c r="HZX26" s="189"/>
      <c r="HZY26" s="189"/>
      <c r="HZZ26" s="189"/>
      <c r="IAA26" s="189"/>
      <c r="IAB26" s="189"/>
      <c r="IAC26" s="189"/>
      <c r="IAD26" s="189"/>
      <c r="IAE26" s="189"/>
      <c r="IAF26" s="189"/>
      <c r="IAG26" s="189"/>
      <c r="IAH26" s="189"/>
      <c r="IAI26" s="189"/>
      <c r="IAJ26" s="189"/>
      <c r="IAK26" s="189"/>
      <c r="IAL26" s="189"/>
      <c r="IAM26" s="189"/>
      <c r="IAN26" s="189"/>
      <c r="IAO26" s="189"/>
      <c r="IAP26" s="189"/>
      <c r="IAQ26" s="189"/>
      <c r="IAR26" s="189"/>
      <c r="IAS26" s="189"/>
      <c r="IAT26" s="189"/>
      <c r="IAU26" s="189"/>
      <c r="IAV26" s="189"/>
      <c r="IAW26" s="189"/>
      <c r="IAX26" s="189"/>
      <c r="IAY26" s="189"/>
      <c r="IAZ26" s="189"/>
      <c r="IBA26" s="189"/>
      <c r="IBB26" s="189"/>
      <c r="IBC26" s="189"/>
      <c r="IBD26" s="189"/>
      <c r="IBE26" s="189"/>
      <c r="IBF26" s="189"/>
      <c r="IBG26" s="189"/>
      <c r="IBH26" s="189"/>
      <c r="IBI26" s="189"/>
      <c r="IBJ26" s="189"/>
      <c r="IBK26" s="189"/>
      <c r="IBL26" s="189"/>
      <c r="IBM26" s="189"/>
      <c r="IBN26" s="189"/>
      <c r="IBO26" s="189"/>
      <c r="IBP26" s="189"/>
      <c r="IBQ26" s="189"/>
      <c r="IBR26" s="189"/>
      <c r="IBS26" s="189"/>
      <c r="IBT26" s="189"/>
      <c r="IBU26" s="189"/>
      <c r="IBV26" s="189"/>
      <c r="IBW26" s="189"/>
      <c r="IBX26" s="189"/>
      <c r="IBY26" s="189"/>
      <c r="IBZ26" s="189"/>
      <c r="ICA26" s="189"/>
      <c r="ICB26" s="189"/>
      <c r="ICC26" s="189"/>
      <c r="ICD26" s="189"/>
      <c r="ICE26" s="189"/>
      <c r="ICF26" s="189"/>
      <c r="ICG26" s="189"/>
      <c r="ICH26" s="189"/>
      <c r="ICI26" s="189"/>
      <c r="ICJ26" s="189"/>
      <c r="ICK26" s="189"/>
      <c r="ICL26" s="189"/>
      <c r="ICM26" s="189"/>
      <c r="ICN26" s="189"/>
      <c r="ICO26" s="189"/>
      <c r="ICP26" s="189"/>
      <c r="ICQ26" s="189"/>
      <c r="ICR26" s="189"/>
      <c r="ICS26" s="189"/>
      <c r="ICT26" s="189"/>
      <c r="ICU26" s="189"/>
      <c r="ICV26" s="189"/>
      <c r="ICW26" s="189"/>
      <c r="ICX26" s="189"/>
      <c r="ICY26" s="189"/>
      <c r="ICZ26" s="189"/>
      <c r="IDA26" s="189"/>
      <c r="IDB26" s="189"/>
      <c r="IDC26" s="189"/>
      <c r="IDD26" s="189"/>
      <c r="IDE26" s="189"/>
      <c r="IDF26" s="189"/>
      <c r="IDG26" s="189"/>
      <c r="IDH26" s="189"/>
      <c r="IDI26" s="189"/>
      <c r="IDJ26" s="189"/>
      <c r="IDK26" s="189"/>
      <c r="IDL26" s="189"/>
      <c r="IDM26" s="189"/>
      <c r="IDN26" s="189"/>
      <c r="IDO26" s="189"/>
      <c r="IDP26" s="189"/>
      <c r="IDQ26" s="189"/>
      <c r="IDR26" s="189"/>
      <c r="IDS26" s="189"/>
      <c r="IDT26" s="189"/>
      <c r="IDU26" s="189"/>
      <c r="IDV26" s="189"/>
      <c r="IDW26" s="189"/>
      <c r="IDX26" s="189"/>
      <c r="IDY26" s="189"/>
      <c r="IDZ26" s="189"/>
      <c r="IEA26" s="189"/>
      <c r="IEB26" s="189"/>
      <c r="IEC26" s="189"/>
      <c r="IED26" s="189"/>
      <c r="IEE26" s="189"/>
      <c r="IEF26" s="189"/>
      <c r="IEG26" s="189"/>
      <c r="IEH26" s="189"/>
      <c r="IEI26" s="189"/>
      <c r="IEJ26" s="189"/>
      <c r="IEK26" s="189"/>
      <c r="IEL26" s="189"/>
      <c r="IEM26" s="189"/>
      <c r="IEN26" s="189"/>
      <c r="IEO26" s="189"/>
      <c r="IEP26" s="189"/>
      <c r="IEQ26" s="189"/>
      <c r="IER26" s="189"/>
      <c r="IES26" s="189"/>
      <c r="IET26" s="189"/>
      <c r="IEU26" s="189"/>
      <c r="IEV26" s="189"/>
      <c r="IEW26" s="189"/>
      <c r="IEX26" s="189"/>
      <c r="IEY26" s="189"/>
      <c r="IEZ26" s="189"/>
      <c r="IFA26" s="189"/>
      <c r="IFB26" s="189"/>
      <c r="IFC26" s="189"/>
      <c r="IFD26" s="189"/>
      <c r="IFE26" s="189"/>
      <c r="IFF26" s="189"/>
      <c r="IFG26" s="189"/>
      <c r="IFH26" s="189"/>
      <c r="IFI26" s="189"/>
      <c r="IFJ26" s="189"/>
      <c r="IFK26" s="189"/>
      <c r="IFL26" s="189"/>
      <c r="IFM26" s="189"/>
      <c r="IFN26" s="189"/>
      <c r="IFO26" s="189"/>
      <c r="IFP26" s="189"/>
      <c r="IFQ26" s="189"/>
      <c r="IFR26" s="189"/>
      <c r="IFS26" s="189"/>
      <c r="IFT26" s="189"/>
      <c r="IFU26" s="189"/>
      <c r="IFV26" s="189"/>
      <c r="IFW26" s="189"/>
      <c r="IFX26" s="189"/>
      <c r="IFY26" s="189"/>
      <c r="IFZ26" s="189"/>
      <c r="IGA26" s="189"/>
      <c r="IGB26" s="189"/>
      <c r="IGC26" s="189"/>
      <c r="IGD26" s="189"/>
      <c r="IGE26" s="189"/>
      <c r="IGF26" s="189"/>
      <c r="IGG26" s="189"/>
      <c r="IGH26" s="189"/>
      <c r="IGI26" s="189"/>
      <c r="IGJ26" s="189"/>
      <c r="IGK26" s="189"/>
      <c r="IGL26" s="189"/>
      <c r="IGM26" s="189"/>
      <c r="IGN26" s="189"/>
      <c r="IGO26" s="189"/>
      <c r="IGP26" s="189"/>
      <c r="IGQ26" s="189"/>
      <c r="IGR26" s="189"/>
      <c r="IGS26" s="189"/>
      <c r="IGT26" s="189"/>
      <c r="IGU26" s="189"/>
      <c r="IGV26" s="189"/>
      <c r="IGW26" s="189"/>
      <c r="IGX26" s="189"/>
      <c r="IGY26" s="189"/>
      <c r="IGZ26" s="189"/>
      <c r="IHA26" s="189"/>
      <c r="IHB26" s="189"/>
      <c r="IHC26" s="189"/>
      <c r="IHD26" s="189"/>
      <c r="IHE26" s="189"/>
      <c r="IHF26" s="189"/>
      <c r="IHG26" s="189"/>
      <c r="IHH26" s="189"/>
      <c r="IHI26" s="189"/>
      <c r="IHJ26" s="189"/>
      <c r="IHK26" s="189"/>
      <c r="IHL26" s="189"/>
      <c r="IHM26" s="189"/>
      <c r="IHN26" s="189"/>
      <c r="IHO26" s="189"/>
      <c r="IHP26" s="189"/>
      <c r="IHQ26" s="189"/>
      <c r="IHR26" s="189"/>
      <c r="IHS26" s="189"/>
      <c r="IHT26" s="189"/>
      <c r="IHU26" s="189"/>
      <c r="IHV26" s="189"/>
      <c r="IHW26" s="189"/>
      <c r="IHX26" s="189"/>
      <c r="IHY26" s="189"/>
      <c r="IHZ26" s="189"/>
      <c r="IIA26" s="189"/>
      <c r="IIB26" s="189"/>
      <c r="IIC26" s="189"/>
      <c r="IID26" s="189"/>
      <c r="IIE26" s="189"/>
      <c r="IIF26" s="189"/>
      <c r="IIG26" s="189"/>
      <c r="IIH26" s="189"/>
      <c r="III26" s="189"/>
      <c r="IIJ26" s="189"/>
      <c r="IIK26" s="189"/>
      <c r="IIL26" s="189"/>
      <c r="IIM26" s="189"/>
      <c r="IIN26" s="189"/>
      <c r="IIO26" s="189"/>
      <c r="IIP26" s="189"/>
      <c r="IIQ26" s="189"/>
      <c r="IIR26" s="189"/>
      <c r="IIS26" s="189"/>
      <c r="IIT26" s="189"/>
      <c r="IIU26" s="189"/>
      <c r="IIV26" s="189"/>
      <c r="IIW26" s="189"/>
      <c r="IIX26" s="189"/>
      <c r="IIY26" s="189"/>
      <c r="IIZ26" s="189"/>
      <c r="IJA26" s="189"/>
      <c r="IJB26" s="189"/>
      <c r="IJC26" s="189"/>
      <c r="IJD26" s="189"/>
      <c r="IJE26" s="189"/>
      <c r="IJF26" s="189"/>
      <c r="IJG26" s="189"/>
      <c r="IJH26" s="189"/>
      <c r="IJI26" s="189"/>
      <c r="IJJ26" s="189"/>
      <c r="IJK26" s="189"/>
      <c r="IJL26" s="189"/>
      <c r="IJM26" s="189"/>
      <c r="IJN26" s="189"/>
      <c r="IJO26" s="189"/>
      <c r="IJP26" s="189"/>
      <c r="IJQ26" s="189"/>
      <c r="IJR26" s="189"/>
      <c r="IJS26" s="189"/>
      <c r="IJT26" s="189"/>
      <c r="IJU26" s="189"/>
      <c r="IJV26" s="189"/>
      <c r="IJW26" s="189"/>
      <c r="IJX26" s="189"/>
      <c r="IJY26" s="189"/>
      <c r="IJZ26" s="189"/>
      <c r="IKA26" s="189"/>
      <c r="IKB26" s="189"/>
      <c r="IKC26" s="189"/>
      <c r="IKD26" s="189"/>
      <c r="IKE26" s="189"/>
      <c r="IKF26" s="189"/>
      <c r="IKG26" s="189"/>
      <c r="IKH26" s="189"/>
      <c r="IKI26" s="189"/>
      <c r="IKJ26" s="189"/>
      <c r="IKK26" s="189"/>
      <c r="IKL26" s="189"/>
      <c r="IKM26" s="189"/>
      <c r="IKN26" s="189"/>
      <c r="IKO26" s="189"/>
      <c r="IKP26" s="189"/>
      <c r="IKQ26" s="189"/>
      <c r="IKR26" s="189"/>
      <c r="IKS26" s="189"/>
      <c r="IKT26" s="189"/>
      <c r="IKU26" s="189"/>
      <c r="IKV26" s="189"/>
      <c r="IKW26" s="189"/>
      <c r="IKX26" s="189"/>
      <c r="IKY26" s="189"/>
      <c r="IKZ26" s="189"/>
      <c r="ILA26" s="189"/>
      <c r="ILB26" s="189"/>
      <c r="ILC26" s="189"/>
      <c r="ILD26" s="189"/>
      <c r="ILE26" s="189"/>
      <c r="ILF26" s="189"/>
      <c r="ILG26" s="189"/>
      <c r="ILH26" s="189"/>
      <c r="ILI26" s="189"/>
      <c r="ILJ26" s="189"/>
      <c r="ILK26" s="189"/>
      <c r="ILL26" s="189"/>
      <c r="ILM26" s="189"/>
      <c r="ILN26" s="189"/>
      <c r="ILO26" s="189"/>
      <c r="ILP26" s="189"/>
      <c r="ILQ26" s="189"/>
      <c r="ILR26" s="189"/>
      <c r="ILS26" s="189"/>
      <c r="ILT26" s="189"/>
      <c r="ILU26" s="189"/>
      <c r="ILV26" s="189"/>
      <c r="ILW26" s="189"/>
      <c r="ILX26" s="189"/>
      <c r="ILY26" s="189"/>
      <c r="ILZ26" s="189"/>
      <c r="IMA26" s="189"/>
      <c r="IMB26" s="189"/>
      <c r="IMC26" s="189"/>
      <c r="IMD26" s="189"/>
      <c r="IME26" s="189"/>
      <c r="IMF26" s="189"/>
      <c r="IMG26" s="189"/>
      <c r="IMH26" s="189"/>
      <c r="IMI26" s="189"/>
      <c r="IMJ26" s="189"/>
      <c r="IMK26" s="189"/>
      <c r="IML26" s="189"/>
      <c r="IMM26" s="189"/>
      <c r="IMN26" s="189"/>
      <c r="IMO26" s="189"/>
      <c r="IMP26" s="189"/>
      <c r="IMQ26" s="189"/>
      <c r="IMR26" s="189"/>
      <c r="IMS26" s="189"/>
      <c r="IMT26" s="189"/>
      <c r="IMU26" s="189"/>
      <c r="IMV26" s="189"/>
      <c r="IMW26" s="189"/>
      <c r="IMX26" s="189"/>
      <c r="IMY26" s="189"/>
      <c r="IMZ26" s="189"/>
      <c r="INA26" s="189"/>
      <c r="INB26" s="189"/>
      <c r="INC26" s="189"/>
      <c r="IND26" s="189"/>
      <c r="INE26" s="189"/>
      <c r="INF26" s="189"/>
      <c r="ING26" s="189"/>
      <c r="INH26" s="189"/>
      <c r="INI26" s="189"/>
      <c r="INJ26" s="189"/>
      <c r="INK26" s="189"/>
      <c r="INL26" s="189"/>
      <c r="INM26" s="189"/>
      <c r="INN26" s="189"/>
      <c r="INO26" s="189"/>
      <c r="INP26" s="189"/>
      <c r="INQ26" s="189"/>
      <c r="INR26" s="189"/>
      <c r="INS26" s="189"/>
      <c r="INT26" s="189"/>
      <c r="INU26" s="189"/>
      <c r="INV26" s="189"/>
      <c r="INW26" s="189"/>
      <c r="INX26" s="189"/>
      <c r="INY26" s="189"/>
      <c r="INZ26" s="189"/>
      <c r="IOA26" s="189"/>
      <c r="IOB26" s="189"/>
      <c r="IOC26" s="189"/>
      <c r="IOD26" s="189"/>
      <c r="IOE26" s="189"/>
      <c r="IOF26" s="189"/>
      <c r="IOG26" s="189"/>
      <c r="IOH26" s="189"/>
      <c r="IOI26" s="189"/>
      <c r="IOJ26" s="189"/>
      <c r="IOK26" s="189"/>
      <c r="IOL26" s="189"/>
      <c r="IOM26" s="189"/>
      <c r="ION26" s="189"/>
      <c r="IOO26" s="189"/>
      <c r="IOP26" s="189"/>
      <c r="IOQ26" s="189"/>
      <c r="IOR26" s="189"/>
      <c r="IOS26" s="189"/>
      <c r="IOT26" s="189"/>
      <c r="IOU26" s="189"/>
      <c r="IOV26" s="189"/>
      <c r="IOW26" s="189"/>
      <c r="IOX26" s="189"/>
      <c r="IOY26" s="189"/>
      <c r="IOZ26" s="189"/>
      <c r="IPA26" s="189"/>
      <c r="IPB26" s="189"/>
      <c r="IPC26" s="189"/>
      <c r="IPD26" s="189"/>
      <c r="IPE26" s="189"/>
      <c r="IPF26" s="189"/>
      <c r="IPG26" s="189"/>
      <c r="IPH26" s="189"/>
      <c r="IPI26" s="189"/>
      <c r="IPJ26" s="189"/>
      <c r="IPK26" s="189"/>
      <c r="IPL26" s="189"/>
      <c r="IPM26" s="189"/>
      <c r="IPN26" s="189"/>
      <c r="IPO26" s="189"/>
      <c r="IPP26" s="189"/>
      <c r="IPQ26" s="189"/>
      <c r="IPR26" s="189"/>
      <c r="IPS26" s="189"/>
      <c r="IPT26" s="189"/>
      <c r="IPU26" s="189"/>
      <c r="IPV26" s="189"/>
      <c r="IPW26" s="189"/>
      <c r="IPX26" s="189"/>
      <c r="IPY26" s="189"/>
      <c r="IPZ26" s="189"/>
      <c r="IQA26" s="189"/>
      <c r="IQB26" s="189"/>
      <c r="IQC26" s="189"/>
      <c r="IQD26" s="189"/>
      <c r="IQE26" s="189"/>
      <c r="IQF26" s="189"/>
      <c r="IQG26" s="189"/>
      <c r="IQH26" s="189"/>
      <c r="IQI26" s="189"/>
      <c r="IQJ26" s="189"/>
      <c r="IQK26" s="189"/>
      <c r="IQL26" s="189"/>
      <c r="IQM26" s="189"/>
      <c r="IQN26" s="189"/>
      <c r="IQO26" s="189"/>
      <c r="IQP26" s="189"/>
      <c r="IQQ26" s="189"/>
      <c r="IQR26" s="189"/>
      <c r="IQS26" s="189"/>
      <c r="IQT26" s="189"/>
      <c r="IQU26" s="189"/>
      <c r="IQV26" s="189"/>
      <c r="IQW26" s="189"/>
      <c r="IQX26" s="189"/>
      <c r="IQY26" s="189"/>
      <c r="IQZ26" s="189"/>
      <c r="IRA26" s="189"/>
      <c r="IRB26" s="189"/>
      <c r="IRC26" s="189"/>
      <c r="IRD26" s="189"/>
      <c r="IRE26" s="189"/>
      <c r="IRF26" s="189"/>
      <c r="IRG26" s="189"/>
      <c r="IRH26" s="189"/>
      <c r="IRI26" s="189"/>
      <c r="IRJ26" s="189"/>
      <c r="IRK26" s="189"/>
      <c r="IRL26" s="189"/>
      <c r="IRM26" s="189"/>
      <c r="IRN26" s="189"/>
      <c r="IRO26" s="189"/>
      <c r="IRP26" s="189"/>
      <c r="IRQ26" s="189"/>
      <c r="IRR26" s="189"/>
      <c r="IRS26" s="189"/>
      <c r="IRT26" s="189"/>
      <c r="IRU26" s="189"/>
      <c r="IRV26" s="189"/>
      <c r="IRW26" s="189"/>
      <c r="IRX26" s="189"/>
      <c r="IRY26" s="189"/>
      <c r="IRZ26" s="189"/>
      <c r="ISA26" s="189"/>
      <c r="ISB26" s="189"/>
      <c r="ISC26" s="189"/>
      <c r="ISD26" s="189"/>
      <c r="ISE26" s="189"/>
      <c r="ISF26" s="189"/>
      <c r="ISG26" s="189"/>
      <c r="ISH26" s="189"/>
      <c r="ISI26" s="189"/>
      <c r="ISJ26" s="189"/>
      <c r="ISK26" s="189"/>
      <c r="ISL26" s="189"/>
      <c r="ISM26" s="189"/>
      <c r="ISN26" s="189"/>
      <c r="ISO26" s="189"/>
      <c r="ISP26" s="189"/>
      <c r="ISQ26" s="189"/>
      <c r="ISR26" s="189"/>
      <c r="ISS26" s="189"/>
      <c r="IST26" s="189"/>
      <c r="ISU26" s="189"/>
      <c r="ISV26" s="189"/>
      <c r="ISW26" s="189"/>
      <c r="ISX26" s="189"/>
      <c r="ISY26" s="189"/>
      <c r="ISZ26" s="189"/>
      <c r="ITA26" s="189"/>
      <c r="ITB26" s="189"/>
      <c r="ITC26" s="189"/>
      <c r="ITD26" s="189"/>
      <c r="ITE26" s="189"/>
      <c r="ITF26" s="189"/>
      <c r="ITG26" s="189"/>
      <c r="ITH26" s="189"/>
      <c r="ITI26" s="189"/>
      <c r="ITJ26" s="189"/>
      <c r="ITK26" s="189"/>
      <c r="ITL26" s="189"/>
      <c r="ITM26" s="189"/>
      <c r="ITN26" s="189"/>
      <c r="ITO26" s="189"/>
      <c r="ITP26" s="189"/>
      <c r="ITQ26" s="189"/>
      <c r="ITR26" s="189"/>
      <c r="ITS26" s="189"/>
      <c r="ITT26" s="189"/>
      <c r="ITU26" s="189"/>
      <c r="ITV26" s="189"/>
      <c r="ITW26" s="189"/>
      <c r="ITX26" s="189"/>
      <c r="ITY26" s="189"/>
      <c r="ITZ26" s="189"/>
      <c r="IUA26" s="189"/>
      <c r="IUB26" s="189"/>
      <c r="IUC26" s="189"/>
      <c r="IUD26" s="189"/>
      <c r="IUE26" s="189"/>
      <c r="IUF26" s="189"/>
      <c r="IUG26" s="189"/>
      <c r="IUH26" s="189"/>
      <c r="IUI26" s="189"/>
      <c r="IUJ26" s="189"/>
      <c r="IUK26" s="189"/>
      <c r="IUL26" s="189"/>
      <c r="IUM26" s="189"/>
      <c r="IUN26" s="189"/>
      <c r="IUO26" s="189"/>
      <c r="IUP26" s="189"/>
      <c r="IUQ26" s="189"/>
      <c r="IUR26" s="189"/>
      <c r="IUS26" s="189"/>
      <c r="IUT26" s="189"/>
      <c r="IUU26" s="189"/>
      <c r="IUV26" s="189"/>
      <c r="IUW26" s="189"/>
      <c r="IUX26" s="189"/>
      <c r="IUY26" s="189"/>
      <c r="IUZ26" s="189"/>
      <c r="IVA26" s="189"/>
      <c r="IVB26" s="189"/>
      <c r="IVC26" s="189"/>
      <c r="IVD26" s="189"/>
      <c r="IVE26" s="189"/>
      <c r="IVF26" s="189"/>
      <c r="IVG26" s="189"/>
      <c r="IVH26" s="189"/>
      <c r="IVI26" s="189"/>
      <c r="IVJ26" s="189"/>
      <c r="IVK26" s="189"/>
      <c r="IVL26" s="189"/>
      <c r="IVM26" s="189"/>
      <c r="IVN26" s="189"/>
      <c r="IVO26" s="189"/>
      <c r="IVP26" s="189"/>
      <c r="IVQ26" s="189"/>
      <c r="IVR26" s="189"/>
      <c r="IVS26" s="189"/>
      <c r="IVT26" s="189"/>
      <c r="IVU26" s="189"/>
      <c r="IVV26" s="189"/>
      <c r="IVW26" s="189"/>
      <c r="IVX26" s="189"/>
      <c r="IVY26" s="189"/>
      <c r="IVZ26" s="189"/>
      <c r="IWA26" s="189"/>
      <c r="IWB26" s="189"/>
      <c r="IWC26" s="189"/>
      <c r="IWD26" s="189"/>
      <c r="IWE26" s="189"/>
      <c r="IWF26" s="189"/>
      <c r="IWG26" s="189"/>
      <c r="IWH26" s="189"/>
      <c r="IWI26" s="189"/>
      <c r="IWJ26" s="189"/>
      <c r="IWK26" s="189"/>
      <c r="IWL26" s="189"/>
      <c r="IWM26" s="189"/>
      <c r="IWN26" s="189"/>
      <c r="IWO26" s="189"/>
      <c r="IWP26" s="189"/>
      <c r="IWQ26" s="189"/>
      <c r="IWR26" s="189"/>
      <c r="IWS26" s="189"/>
      <c r="IWT26" s="189"/>
      <c r="IWU26" s="189"/>
      <c r="IWV26" s="189"/>
      <c r="IWW26" s="189"/>
      <c r="IWX26" s="189"/>
      <c r="IWY26" s="189"/>
      <c r="IWZ26" s="189"/>
      <c r="IXA26" s="189"/>
      <c r="IXB26" s="189"/>
      <c r="IXC26" s="189"/>
      <c r="IXD26" s="189"/>
      <c r="IXE26" s="189"/>
      <c r="IXF26" s="189"/>
      <c r="IXG26" s="189"/>
      <c r="IXH26" s="189"/>
      <c r="IXI26" s="189"/>
      <c r="IXJ26" s="189"/>
      <c r="IXK26" s="189"/>
      <c r="IXL26" s="189"/>
      <c r="IXM26" s="189"/>
      <c r="IXN26" s="189"/>
      <c r="IXO26" s="189"/>
      <c r="IXP26" s="189"/>
      <c r="IXQ26" s="189"/>
      <c r="IXR26" s="189"/>
      <c r="IXS26" s="189"/>
      <c r="IXT26" s="189"/>
      <c r="IXU26" s="189"/>
      <c r="IXV26" s="189"/>
      <c r="IXW26" s="189"/>
      <c r="IXX26" s="189"/>
      <c r="IXY26" s="189"/>
      <c r="IXZ26" s="189"/>
      <c r="IYA26" s="189"/>
      <c r="IYB26" s="189"/>
      <c r="IYC26" s="189"/>
      <c r="IYD26" s="189"/>
      <c r="IYE26" s="189"/>
      <c r="IYF26" s="189"/>
      <c r="IYG26" s="189"/>
      <c r="IYH26" s="189"/>
      <c r="IYI26" s="189"/>
      <c r="IYJ26" s="189"/>
      <c r="IYK26" s="189"/>
      <c r="IYL26" s="189"/>
      <c r="IYM26" s="189"/>
      <c r="IYN26" s="189"/>
      <c r="IYO26" s="189"/>
      <c r="IYP26" s="189"/>
      <c r="IYQ26" s="189"/>
      <c r="IYR26" s="189"/>
      <c r="IYS26" s="189"/>
      <c r="IYT26" s="189"/>
      <c r="IYU26" s="189"/>
      <c r="IYV26" s="189"/>
      <c r="IYW26" s="189"/>
      <c r="IYX26" s="189"/>
      <c r="IYY26" s="189"/>
      <c r="IYZ26" s="189"/>
      <c r="IZA26" s="189"/>
      <c r="IZB26" s="189"/>
      <c r="IZC26" s="189"/>
      <c r="IZD26" s="189"/>
      <c r="IZE26" s="189"/>
      <c r="IZF26" s="189"/>
      <c r="IZG26" s="189"/>
      <c r="IZH26" s="189"/>
      <c r="IZI26" s="189"/>
      <c r="IZJ26" s="189"/>
      <c r="IZK26" s="189"/>
      <c r="IZL26" s="189"/>
      <c r="IZM26" s="189"/>
      <c r="IZN26" s="189"/>
      <c r="IZO26" s="189"/>
      <c r="IZP26" s="189"/>
      <c r="IZQ26" s="189"/>
      <c r="IZR26" s="189"/>
      <c r="IZS26" s="189"/>
      <c r="IZT26" s="189"/>
      <c r="IZU26" s="189"/>
      <c r="IZV26" s="189"/>
      <c r="IZW26" s="189"/>
      <c r="IZX26" s="189"/>
      <c r="IZY26" s="189"/>
      <c r="IZZ26" s="189"/>
      <c r="JAA26" s="189"/>
      <c r="JAB26" s="189"/>
      <c r="JAC26" s="189"/>
      <c r="JAD26" s="189"/>
      <c r="JAE26" s="189"/>
      <c r="JAF26" s="189"/>
      <c r="JAG26" s="189"/>
      <c r="JAH26" s="189"/>
      <c r="JAI26" s="189"/>
      <c r="JAJ26" s="189"/>
      <c r="JAK26" s="189"/>
      <c r="JAL26" s="189"/>
      <c r="JAM26" s="189"/>
      <c r="JAN26" s="189"/>
      <c r="JAO26" s="189"/>
      <c r="JAP26" s="189"/>
      <c r="JAQ26" s="189"/>
      <c r="JAR26" s="189"/>
      <c r="JAS26" s="189"/>
      <c r="JAT26" s="189"/>
      <c r="JAU26" s="189"/>
      <c r="JAV26" s="189"/>
      <c r="JAW26" s="189"/>
      <c r="JAX26" s="189"/>
      <c r="JAY26" s="189"/>
      <c r="JAZ26" s="189"/>
      <c r="JBA26" s="189"/>
      <c r="JBB26" s="189"/>
      <c r="JBC26" s="189"/>
      <c r="JBD26" s="189"/>
      <c r="JBE26" s="189"/>
      <c r="JBF26" s="189"/>
      <c r="JBG26" s="189"/>
      <c r="JBH26" s="189"/>
      <c r="JBI26" s="189"/>
      <c r="JBJ26" s="189"/>
      <c r="JBK26" s="189"/>
      <c r="JBL26" s="189"/>
      <c r="JBM26" s="189"/>
      <c r="JBN26" s="189"/>
      <c r="JBO26" s="189"/>
      <c r="JBP26" s="189"/>
      <c r="JBQ26" s="189"/>
      <c r="JBR26" s="189"/>
      <c r="JBS26" s="189"/>
      <c r="JBT26" s="189"/>
      <c r="JBU26" s="189"/>
      <c r="JBV26" s="189"/>
      <c r="JBW26" s="189"/>
      <c r="JBX26" s="189"/>
      <c r="JBY26" s="189"/>
      <c r="JBZ26" s="189"/>
      <c r="JCA26" s="189"/>
      <c r="JCB26" s="189"/>
      <c r="JCC26" s="189"/>
      <c r="JCD26" s="189"/>
      <c r="JCE26" s="189"/>
      <c r="JCF26" s="189"/>
      <c r="JCG26" s="189"/>
      <c r="JCH26" s="189"/>
      <c r="JCI26" s="189"/>
      <c r="JCJ26" s="189"/>
      <c r="JCK26" s="189"/>
      <c r="JCL26" s="189"/>
      <c r="JCM26" s="189"/>
      <c r="JCN26" s="189"/>
      <c r="JCO26" s="189"/>
      <c r="JCP26" s="189"/>
      <c r="JCQ26" s="189"/>
      <c r="JCR26" s="189"/>
      <c r="JCS26" s="189"/>
      <c r="JCT26" s="189"/>
      <c r="JCU26" s="189"/>
      <c r="JCV26" s="189"/>
      <c r="JCW26" s="189"/>
      <c r="JCX26" s="189"/>
      <c r="JCY26" s="189"/>
      <c r="JCZ26" s="189"/>
      <c r="JDA26" s="189"/>
      <c r="JDB26" s="189"/>
      <c r="JDC26" s="189"/>
      <c r="JDD26" s="189"/>
      <c r="JDE26" s="189"/>
      <c r="JDF26" s="189"/>
      <c r="JDG26" s="189"/>
      <c r="JDH26" s="189"/>
      <c r="JDI26" s="189"/>
      <c r="JDJ26" s="189"/>
      <c r="JDK26" s="189"/>
      <c r="JDL26" s="189"/>
      <c r="JDM26" s="189"/>
      <c r="JDN26" s="189"/>
      <c r="JDO26" s="189"/>
      <c r="JDP26" s="189"/>
      <c r="JDQ26" s="189"/>
      <c r="JDR26" s="189"/>
      <c r="JDS26" s="189"/>
      <c r="JDT26" s="189"/>
      <c r="JDU26" s="189"/>
      <c r="JDV26" s="189"/>
      <c r="JDW26" s="189"/>
      <c r="JDX26" s="189"/>
      <c r="JDY26" s="189"/>
      <c r="JDZ26" s="189"/>
      <c r="JEA26" s="189"/>
      <c r="JEB26" s="189"/>
      <c r="JEC26" s="189"/>
      <c r="JED26" s="189"/>
      <c r="JEE26" s="189"/>
      <c r="JEF26" s="189"/>
      <c r="JEG26" s="189"/>
      <c r="JEH26" s="189"/>
      <c r="JEI26" s="189"/>
      <c r="JEJ26" s="189"/>
      <c r="JEK26" s="189"/>
      <c r="JEL26" s="189"/>
      <c r="JEM26" s="189"/>
      <c r="JEN26" s="189"/>
      <c r="JEO26" s="189"/>
      <c r="JEP26" s="189"/>
      <c r="JEQ26" s="189"/>
      <c r="JER26" s="189"/>
      <c r="JES26" s="189"/>
      <c r="JET26" s="189"/>
      <c r="JEU26" s="189"/>
      <c r="JEV26" s="189"/>
      <c r="JEW26" s="189"/>
      <c r="JEX26" s="189"/>
      <c r="JEY26" s="189"/>
      <c r="JEZ26" s="189"/>
      <c r="JFA26" s="189"/>
      <c r="JFB26" s="189"/>
      <c r="JFC26" s="189"/>
      <c r="JFD26" s="189"/>
      <c r="JFE26" s="189"/>
      <c r="JFF26" s="189"/>
      <c r="JFG26" s="189"/>
      <c r="JFH26" s="189"/>
      <c r="JFI26" s="189"/>
      <c r="JFJ26" s="189"/>
      <c r="JFK26" s="189"/>
      <c r="JFL26" s="189"/>
      <c r="JFM26" s="189"/>
      <c r="JFN26" s="189"/>
      <c r="JFO26" s="189"/>
      <c r="JFP26" s="189"/>
      <c r="JFQ26" s="189"/>
      <c r="JFR26" s="189"/>
      <c r="JFS26" s="189"/>
      <c r="JFT26" s="189"/>
      <c r="JFU26" s="189"/>
      <c r="JFV26" s="189"/>
      <c r="JFW26" s="189"/>
      <c r="JFX26" s="189"/>
      <c r="JFY26" s="189"/>
      <c r="JFZ26" s="189"/>
      <c r="JGA26" s="189"/>
      <c r="JGB26" s="189"/>
      <c r="JGC26" s="189"/>
      <c r="JGD26" s="189"/>
      <c r="JGE26" s="189"/>
      <c r="JGF26" s="189"/>
      <c r="JGG26" s="189"/>
      <c r="JGH26" s="189"/>
      <c r="JGI26" s="189"/>
      <c r="JGJ26" s="189"/>
      <c r="JGK26" s="189"/>
      <c r="JGL26" s="189"/>
      <c r="JGM26" s="189"/>
      <c r="JGN26" s="189"/>
      <c r="JGO26" s="189"/>
      <c r="JGP26" s="189"/>
      <c r="JGQ26" s="189"/>
      <c r="JGR26" s="189"/>
      <c r="JGS26" s="189"/>
      <c r="JGT26" s="189"/>
      <c r="JGU26" s="189"/>
      <c r="JGV26" s="189"/>
      <c r="JGW26" s="189"/>
      <c r="JGX26" s="189"/>
      <c r="JGY26" s="189"/>
      <c r="JGZ26" s="189"/>
      <c r="JHA26" s="189"/>
      <c r="JHB26" s="189"/>
      <c r="JHC26" s="189"/>
      <c r="JHD26" s="189"/>
      <c r="JHE26" s="189"/>
      <c r="JHF26" s="189"/>
      <c r="JHG26" s="189"/>
      <c r="JHH26" s="189"/>
      <c r="JHI26" s="189"/>
      <c r="JHJ26" s="189"/>
      <c r="JHK26" s="189"/>
      <c r="JHL26" s="189"/>
      <c r="JHM26" s="189"/>
      <c r="JHN26" s="189"/>
      <c r="JHO26" s="189"/>
      <c r="JHP26" s="189"/>
      <c r="JHQ26" s="189"/>
      <c r="JHR26" s="189"/>
      <c r="JHS26" s="189"/>
      <c r="JHT26" s="189"/>
      <c r="JHU26" s="189"/>
      <c r="JHV26" s="189"/>
      <c r="JHW26" s="189"/>
      <c r="JHX26" s="189"/>
      <c r="JHY26" s="189"/>
      <c r="JHZ26" s="189"/>
      <c r="JIA26" s="189"/>
      <c r="JIB26" s="189"/>
      <c r="JIC26" s="189"/>
      <c r="JID26" s="189"/>
      <c r="JIE26" s="189"/>
      <c r="JIF26" s="189"/>
      <c r="JIG26" s="189"/>
      <c r="JIH26" s="189"/>
      <c r="JII26" s="189"/>
      <c r="JIJ26" s="189"/>
      <c r="JIK26" s="189"/>
      <c r="JIL26" s="189"/>
      <c r="JIM26" s="189"/>
      <c r="JIN26" s="189"/>
      <c r="JIO26" s="189"/>
      <c r="JIP26" s="189"/>
      <c r="JIQ26" s="189"/>
      <c r="JIR26" s="189"/>
      <c r="JIS26" s="189"/>
      <c r="JIT26" s="189"/>
      <c r="JIU26" s="189"/>
      <c r="JIV26" s="189"/>
      <c r="JIW26" s="189"/>
      <c r="JIX26" s="189"/>
      <c r="JIY26" s="189"/>
      <c r="JIZ26" s="189"/>
      <c r="JJA26" s="189"/>
      <c r="JJB26" s="189"/>
      <c r="JJC26" s="189"/>
      <c r="JJD26" s="189"/>
      <c r="JJE26" s="189"/>
      <c r="JJF26" s="189"/>
      <c r="JJG26" s="189"/>
      <c r="JJH26" s="189"/>
      <c r="JJI26" s="189"/>
      <c r="JJJ26" s="189"/>
      <c r="JJK26" s="189"/>
      <c r="JJL26" s="189"/>
      <c r="JJM26" s="189"/>
      <c r="JJN26" s="189"/>
      <c r="JJO26" s="189"/>
      <c r="JJP26" s="189"/>
      <c r="JJQ26" s="189"/>
      <c r="JJR26" s="189"/>
      <c r="JJS26" s="189"/>
      <c r="JJT26" s="189"/>
      <c r="JJU26" s="189"/>
      <c r="JJV26" s="189"/>
      <c r="JJW26" s="189"/>
      <c r="JJX26" s="189"/>
      <c r="JJY26" s="189"/>
      <c r="JJZ26" s="189"/>
      <c r="JKA26" s="189"/>
      <c r="JKB26" s="189"/>
      <c r="JKC26" s="189"/>
      <c r="JKD26" s="189"/>
      <c r="JKE26" s="189"/>
      <c r="JKF26" s="189"/>
      <c r="JKG26" s="189"/>
      <c r="JKH26" s="189"/>
      <c r="JKI26" s="189"/>
      <c r="JKJ26" s="189"/>
      <c r="JKK26" s="189"/>
      <c r="JKL26" s="189"/>
      <c r="JKM26" s="189"/>
      <c r="JKN26" s="189"/>
      <c r="JKO26" s="189"/>
      <c r="JKP26" s="189"/>
      <c r="JKQ26" s="189"/>
      <c r="JKR26" s="189"/>
      <c r="JKS26" s="189"/>
      <c r="JKT26" s="189"/>
      <c r="JKU26" s="189"/>
      <c r="JKV26" s="189"/>
      <c r="JKW26" s="189"/>
      <c r="JKX26" s="189"/>
      <c r="JKY26" s="189"/>
      <c r="JKZ26" s="189"/>
      <c r="JLA26" s="189"/>
      <c r="JLB26" s="189"/>
      <c r="JLC26" s="189"/>
      <c r="JLD26" s="189"/>
      <c r="JLE26" s="189"/>
      <c r="JLF26" s="189"/>
      <c r="JLG26" s="189"/>
      <c r="JLH26" s="189"/>
      <c r="JLI26" s="189"/>
      <c r="JLJ26" s="189"/>
      <c r="JLK26" s="189"/>
      <c r="JLL26" s="189"/>
      <c r="JLM26" s="189"/>
      <c r="JLN26" s="189"/>
      <c r="JLO26" s="189"/>
      <c r="JLP26" s="189"/>
      <c r="JLQ26" s="189"/>
      <c r="JLR26" s="189"/>
      <c r="JLS26" s="189"/>
      <c r="JLT26" s="189"/>
      <c r="JLU26" s="189"/>
      <c r="JLV26" s="189"/>
      <c r="JLW26" s="189"/>
      <c r="JLX26" s="189"/>
      <c r="JLY26" s="189"/>
      <c r="JLZ26" s="189"/>
      <c r="JMA26" s="189"/>
      <c r="JMB26" s="189"/>
      <c r="JMC26" s="189"/>
      <c r="JMD26" s="189"/>
      <c r="JME26" s="189"/>
      <c r="JMF26" s="189"/>
      <c r="JMG26" s="189"/>
      <c r="JMH26" s="189"/>
      <c r="JMI26" s="189"/>
      <c r="JMJ26" s="189"/>
      <c r="JMK26" s="189"/>
      <c r="JML26" s="189"/>
      <c r="JMM26" s="189"/>
      <c r="JMN26" s="189"/>
      <c r="JMO26" s="189"/>
      <c r="JMP26" s="189"/>
      <c r="JMQ26" s="189"/>
      <c r="JMR26" s="189"/>
      <c r="JMS26" s="189"/>
      <c r="JMT26" s="189"/>
      <c r="JMU26" s="189"/>
      <c r="JMV26" s="189"/>
      <c r="JMW26" s="189"/>
      <c r="JMX26" s="189"/>
      <c r="JMY26" s="189"/>
      <c r="JMZ26" s="189"/>
      <c r="JNA26" s="189"/>
      <c r="JNB26" s="189"/>
      <c r="JNC26" s="189"/>
      <c r="JND26" s="189"/>
      <c r="JNE26" s="189"/>
      <c r="JNF26" s="189"/>
      <c r="JNG26" s="189"/>
      <c r="JNH26" s="189"/>
      <c r="JNI26" s="189"/>
      <c r="JNJ26" s="189"/>
      <c r="JNK26" s="189"/>
      <c r="JNL26" s="189"/>
      <c r="JNM26" s="189"/>
      <c r="JNN26" s="189"/>
      <c r="JNO26" s="189"/>
      <c r="JNP26" s="189"/>
      <c r="JNQ26" s="189"/>
      <c r="JNR26" s="189"/>
      <c r="JNS26" s="189"/>
      <c r="JNT26" s="189"/>
      <c r="JNU26" s="189"/>
      <c r="JNV26" s="189"/>
      <c r="JNW26" s="189"/>
      <c r="JNX26" s="189"/>
      <c r="JNY26" s="189"/>
      <c r="JNZ26" s="189"/>
      <c r="JOA26" s="189"/>
      <c r="JOB26" s="189"/>
      <c r="JOC26" s="189"/>
      <c r="JOD26" s="189"/>
      <c r="JOE26" s="189"/>
      <c r="JOF26" s="189"/>
      <c r="JOG26" s="189"/>
      <c r="JOH26" s="189"/>
      <c r="JOI26" s="189"/>
      <c r="JOJ26" s="189"/>
      <c r="JOK26" s="189"/>
      <c r="JOL26" s="189"/>
      <c r="JOM26" s="189"/>
      <c r="JON26" s="189"/>
      <c r="JOO26" s="189"/>
      <c r="JOP26" s="189"/>
      <c r="JOQ26" s="189"/>
      <c r="JOR26" s="189"/>
      <c r="JOS26" s="189"/>
      <c r="JOT26" s="189"/>
      <c r="JOU26" s="189"/>
      <c r="JOV26" s="189"/>
      <c r="JOW26" s="189"/>
      <c r="JOX26" s="189"/>
      <c r="JOY26" s="189"/>
      <c r="JOZ26" s="189"/>
      <c r="JPA26" s="189"/>
      <c r="JPB26" s="189"/>
      <c r="JPC26" s="189"/>
      <c r="JPD26" s="189"/>
      <c r="JPE26" s="189"/>
      <c r="JPF26" s="189"/>
      <c r="JPG26" s="189"/>
      <c r="JPH26" s="189"/>
      <c r="JPI26" s="189"/>
      <c r="JPJ26" s="189"/>
      <c r="JPK26" s="189"/>
      <c r="JPL26" s="189"/>
      <c r="JPM26" s="189"/>
      <c r="JPN26" s="189"/>
      <c r="JPO26" s="189"/>
      <c r="JPP26" s="189"/>
      <c r="JPQ26" s="189"/>
      <c r="JPR26" s="189"/>
      <c r="JPS26" s="189"/>
      <c r="JPT26" s="189"/>
      <c r="JPU26" s="189"/>
      <c r="JPV26" s="189"/>
      <c r="JPW26" s="189"/>
      <c r="JPX26" s="189"/>
      <c r="JPY26" s="189"/>
      <c r="JPZ26" s="189"/>
      <c r="JQA26" s="189"/>
      <c r="JQB26" s="189"/>
      <c r="JQC26" s="189"/>
      <c r="JQD26" s="189"/>
      <c r="JQE26" s="189"/>
      <c r="JQF26" s="189"/>
      <c r="JQG26" s="189"/>
      <c r="JQH26" s="189"/>
      <c r="JQI26" s="189"/>
      <c r="JQJ26" s="189"/>
      <c r="JQK26" s="189"/>
      <c r="JQL26" s="189"/>
      <c r="JQM26" s="189"/>
      <c r="JQN26" s="189"/>
      <c r="JQO26" s="189"/>
      <c r="JQP26" s="189"/>
      <c r="JQQ26" s="189"/>
      <c r="JQR26" s="189"/>
      <c r="JQS26" s="189"/>
      <c r="JQT26" s="189"/>
      <c r="JQU26" s="189"/>
      <c r="JQV26" s="189"/>
      <c r="JQW26" s="189"/>
      <c r="JQX26" s="189"/>
      <c r="JQY26" s="189"/>
      <c r="JQZ26" s="189"/>
      <c r="JRA26" s="189"/>
      <c r="JRB26" s="189"/>
      <c r="JRC26" s="189"/>
      <c r="JRD26" s="189"/>
      <c r="JRE26" s="189"/>
      <c r="JRF26" s="189"/>
      <c r="JRG26" s="189"/>
      <c r="JRH26" s="189"/>
      <c r="JRI26" s="189"/>
      <c r="JRJ26" s="189"/>
      <c r="JRK26" s="189"/>
      <c r="JRL26" s="189"/>
      <c r="JRM26" s="189"/>
      <c r="JRN26" s="189"/>
      <c r="JRO26" s="189"/>
      <c r="JRP26" s="189"/>
      <c r="JRQ26" s="189"/>
      <c r="JRR26" s="189"/>
      <c r="JRS26" s="189"/>
      <c r="JRT26" s="189"/>
      <c r="JRU26" s="189"/>
      <c r="JRV26" s="189"/>
      <c r="JRW26" s="189"/>
      <c r="JRX26" s="189"/>
      <c r="JRY26" s="189"/>
      <c r="JRZ26" s="189"/>
      <c r="JSA26" s="189"/>
      <c r="JSB26" s="189"/>
      <c r="JSC26" s="189"/>
      <c r="JSD26" s="189"/>
      <c r="JSE26" s="189"/>
      <c r="JSF26" s="189"/>
      <c r="JSG26" s="189"/>
      <c r="JSH26" s="189"/>
      <c r="JSI26" s="189"/>
      <c r="JSJ26" s="189"/>
      <c r="JSK26" s="189"/>
      <c r="JSL26" s="189"/>
      <c r="JSM26" s="189"/>
      <c r="JSN26" s="189"/>
      <c r="JSO26" s="189"/>
      <c r="JSP26" s="189"/>
      <c r="JSQ26" s="189"/>
      <c r="JSR26" s="189"/>
      <c r="JSS26" s="189"/>
      <c r="JST26" s="189"/>
      <c r="JSU26" s="189"/>
      <c r="JSV26" s="189"/>
      <c r="JSW26" s="189"/>
      <c r="JSX26" s="189"/>
      <c r="JSY26" s="189"/>
      <c r="JSZ26" s="189"/>
      <c r="JTA26" s="189"/>
      <c r="JTB26" s="189"/>
      <c r="JTC26" s="189"/>
      <c r="JTD26" s="189"/>
      <c r="JTE26" s="189"/>
      <c r="JTF26" s="189"/>
      <c r="JTG26" s="189"/>
      <c r="JTH26" s="189"/>
      <c r="JTI26" s="189"/>
      <c r="JTJ26" s="189"/>
      <c r="JTK26" s="189"/>
      <c r="JTL26" s="189"/>
      <c r="JTM26" s="189"/>
      <c r="JTN26" s="189"/>
      <c r="JTO26" s="189"/>
      <c r="JTP26" s="189"/>
      <c r="JTQ26" s="189"/>
      <c r="JTR26" s="189"/>
      <c r="JTS26" s="189"/>
      <c r="JTT26" s="189"/>
      <c r="JTU26" s="189"/>
      <c r="JTV26" s="189"/>
      <c r="JTW26" s="189"/>
      <c r="JTX26" s="189"/>
      <c r="JTY26" s="189"/>
      <c r="JTZ26" s="189"/>
      <c r="JUA26" s="189"/>
      <c r="JUB26" s="189"/>
      <c r="JUC26" s="189"/>
      <c r="JUD26" s="189"/>
      <c r="JUE26" s="189"/>
      <c r="JUF26" s="189"/>
      <c r="JUG26" s="189"/>
      <c r="JUH26" s="189"/>
      <c r="JUI26" s="189"/>
      <c r="JUJ26" s="189"/>
      <c r="JUK26" s="189"/>
      <c r="JUL26" s="189"/>
      <c r="JUM26" s="189"/>
      <c r="JUN26" s="189"/>
      <c r="JUO26" s="189"/>
      <c r="JUP26" s="189"/>
      <c r="JUQ26" s="189"/>
      <c r="JUR26" s="189"/>
      <c r="JUS26" s="189"/>
      <c r="JUT26" s="189"/>
      <c r="JUU26" s="189"/>
      <c r="JUV26" s="189"/>
      <c r="JUW26" s="189"/>
      <c r="JUX26" s="189"/>
      <c r="JUY26" s="189"/>
      <c r="JUZ26" s="189"/>
      <c r="JVA26" s="189"/>
      <c r="JVB26" s="189"/>
      <c r="JVC26" s="189"/>
      <c r="JVD26" s="189"/>
      <c r="JVE26" s="189"/>
      <c r="JVF26" s="189"/>
      <c r="JVG26" s="189"/>
      <c r="JVH26" s="189"/>
      <c r="JVI26" s="189"/>
      <c r="JVJ26" s="189"/>
      <c r="JVK26" s="189"/>
      <c r="JVL26" s="189"/>
      <c r="JVM26" s="189"/>
      <c r="JVN26" s="189"/>
      <c r="JVO26" s="189"/>
      <c r="JVP26" s="189"/>
      <c r="JVQ26" s="189"/>
      <c r="JVR26" s="189"/>
      <c r="JVS26" s="189"/>
      <c r="JVT26" s="189"/>
      <c r="JVU26" s="189"/>
      <c r="JVV26" s="189"/>
      <c r="JVW26" s="189"/>
      <c r="JVX26" s="189"/>
      <c r="JVY26" s="189"/>
      <c r="JVZ26" s="189"/>
      <c r="JWA26" s="189"/>
      <c r="JWB26" s="189"/>
      <c r="JWC26" s="189"/>
      <c r="JWD26" s="189"/>
      <c r="JWE26" s="189"/>
      <c r="JWF26" s="189"/>
      <c r="JWG26" s="189"/>
      <c r="JWH26" s="189"/>
      <c r="JWI26" s="189"/>
      <c r="JWJ26" s="189"/>
      <c r="JWK26" s="189"/>
      <c r="JWL26" s="189"/>
      <c r="JWM26" s="189"/>
      <c r="JWN26" s="189"/>
      <c r="JWO26" s="189"/>
      <c r="JWP26" s="189"/>
      <c r="JWQ26" s="189"/>
      <c r="JWR26" s="189"/>
      <c r="JWS26" s="189"/>
      <c r="JWT26" s="189"/>
      <c r="JWU26" s="189"/>
      <c r="JWV26" s="189"/>
      <c r="JWW26" s="189"/>
      <c r="JWX26" s="189"/>
      <c r="JWY26" s="189"/>
      <c r="JWZ26" s="189"/>
      <c r="JXA26" s="189"/>
      <c r="JXB26" s="189"/>
      <c r="JXC26" s="189"/>
      <c r="JXD26" s="189"/>
      <c r="JXE26" s="189"/>
      <c r="JXF26" s="189"/>
      <c r="JXG26" s="189"/>
      <c r="JXH26" s="189"/>
      <c r="JXI26" s="189"/>
      <c r="JXJ26" s="189"/>
      <c r="JXK26" s="189"/>
      <c r="JXL26" s="189"/>
      <c r="JXM26" s="189"/>
      <c r="JXN26" s="189"/>
      <c r="JXO26" s="189"/>
      <c r="JXP26" s="189"/>
      <c r="JXQ26" s="189"/>
      <c r="JXR26" s="189"/>
      <c r="JXS26" s="189"/>
      <c r="JXT26" s="189"/>
      <c r="JXU26" s="189"/>
      <c r="JXV26" s="189"/>
      <c r="JXW26" s="189"/>
      <c r="JXX26" s="189"/>
      <c r="JXY26" s="189"/>
      <c r="JXZ26" s="189"/>
      <c r="JYA26" s="189"/>
      <c r="JYB26" s="189"/>
      <c r="JYC26" s="189"/>
      <c r="JYD26" s="189"/>
      <c r="JYE26" s="189"/>
      <c r="JYF26" s="189"/>
      <c r="JYG26" s="189"/>
      <c r="JYH26" s="189"/>
      <c r="JYI26" s="189"/>
      <c r="JYJ26" s="189"/>
      <c r="JYK26" s="189"/>
      <c r="JYL26" s="189"/>
      <c r="JYM26" s="189"/>
      <c r="JYN26" s="189"/>
      <c r="JYO26" s="189"/>
      <c r="JYP26" s="189"/>
      <c r="JYQ26" s="189"/>
      <c r="JYR26" s="189"/>
      <c r="JYS26" s="189"/>
      <c r="JYT26" s="189"/>
      <c r="JYU26" s="189"/>
      <c r="JYV26" s="189"/>
      <c r="JYW26" s="189"/>
      <c r="JYX26" s="189"/>
      <c r="JYY26" s="189"/>
      <c r="JYZ26" s="189"/>
      <c r="JZA26" s="189"/>
      <c r="JZB26" s="189"/>
      <c r="JZC26" s="189"/>
      <c r="JZD26" s="189"/>
      <c r="JZE26" s="189"/>
      <c r="JZF26" s="189"/>
      <c r="JZG26" s="189"/>
      <c r="JZH26" s="189"/>
      <c r="JZI26" s="189"/>
      <c r="JZJ26" s="189"/>
      <c r="JZK26" s="189"/>
      <c r="JZL26" s="189"/>
      <c r="JZM26" s="189"/>
      <c r="JZN26" s="189"/>
      <c r="JZO26" s="189"/>
      <c r="JZP26" s="189"/>
      <c r="JZQ26" s="189"/>
      <c r="JZR26" s="189"/>
      <c r="JZS26" s="189"/>
      <c r="JZT26" s="189"/>
      <c r="JZU26" s="189"/>
      <c r="JZV26" s="189"/>
      <c r="JZW26" s="189"/>
      <c r="JZX26" s="189"/>
      <c r="JZY26" s="189"/>
      <c r="JZZ26" s="189"/>
      <c r="KAA26" s="189"/>
      <c r="KAB26" s="189"/>
      <c r="KAC26" s="189"/>
      <c r="KAD26" s="189"/>
      <c r="KAE26" s="189"/>
      <c r="KAF26" s="189"/>
      <c r="KAG26" s="189"/>
      <c r="KAH26" s="189"/>
      <c r="KAI26" s="189"/>
      <c r="KAJ26" s="189"/>
      <c r="KAK26" s="189"/>
      <c r="KAL26" s="189"/>
      <c r="KAM26" s="189"/>
      <c r="KAN26" s="189"/>
      <c r="KAO26" s="189"/>
      <c r="KAP26" s="189"/>
      <c r="KAQ26" s="189"/>
      <c r="KAR26" s="189"/>
      <c r="KAS26" s="189"/>
      <c r="KAT26" s="189"/>
      <c r="KAU26" s="189"/>
      <c r="KAV26" s="189"/>
      <c r="KAW26" s="189"/>
      <c r="KAX26" s="189"/>
      <c r="KAY26" s="189"/>
      <c r="KAZ26" s="189"/>
      <c r="KBA26" s="189"/>
      <c r="KBB26" s="189"/>
      <c r="KBC26" s="189"/>
      <c r="KBD26" s="189"/>
      <c r="KBE26" s="189"/>
      <c r="KBF26" s="189"/>
      <c r="KBG26" s="189"/>
      <c r="KBH26" s="189"/>
      <c r="KBI26" s="189"/>
      <c r="KBJ26" s="189"/>
      <c r="KBK26" s="189"/>
      <c r="KBL26" s="189"/>
      <c r="KBM26" s="189"/>
      <c r="KBN26" s="189"/>
      <c r="KBO26" s="189"/>
      <c r="KBP26" s="189"/>
      <c r="KBQ26" s="189"/>
      <c r="KBR26" s="189"/>
      <c r="KBS26" s="189"/>
      <c r="KBT26" s="189"/>
      <c r="KBU26" s="189"/>
      <c r="KBV26" s="189"/>
      <c r="KBW26" s="189"/>
      <c r="KBX26" s="189"/>
      <c r="KBY26" s="189"/>
      <c r="KBZ26" s="189"/>
      <c r="KCA26" s="189"/>
      <c r="KCB26" s="189"/>
      <c r="KCC26" s="189"/>
      <c r="KCD26" s="189"/>
      <c r="KCE26" s="189"/>
      <c r="KCF26" s="189"/>
      <c r="KCG26" s="189"/>
      <c r="KCH26" s="189"/>
      <c r="KCI26" s="189"/>
      <c r="KCJ26" s="189"/>
      <c r="KCK26" s="189"/>
      <c r="KCL26" s="189"/>
      <c r="KCM26" s="189"/>
      <c r="KCN26" s="189"/>
      <c r="KCO26" s="189"/>
      <c r="KCP26" s="189"/>
      <c r="KCQ26" s="189"/>
      <c r="KCR26" s="189"/>
      <c r="KCS26" s="189"/>
      <c r="KCT26" s="189"/>
      <c r="KCU26" s="189"/>
      <c r="KCV26" s="189"/>
      <c r="KCW26" s="189"/>
      <c r="KCX26" s="189"/>
      <c r="KCY26" s="189"/>
      <c r="KCZ26" s="189"/>
      <c r="KDA26" s="189"/>
      <c r="KDB26" s="189"/>
      <c r="KDC26" s="189"/>
      <c r="KDD26" s="189"/>
      <c r="KDE26" s="189"/>
      <c r="KDF26" s="189"/>
      <c r="KDG26" s="189"/>
      <c r="KDH26" s="189"/>
      <c r="KDI26" s="189"/>
      <c r="KDJ26" s="189"/>
      <c r="KDK26" s="189"/>
      <c r="KDL26" s="189"/>
      <c r="KDM26" s="189"/>
      <c r="KDN26" s="189"/>
      <c r="KDO26" s="189"/>
      <c r="KDP26" s="189"/>
      <c r="KDQ26" s="189"/>
      <c r="KDR26" s="189"/>
      <c r="KDS26" s="189"/>
      <c r="KDT26" s="189"/>
      <c r="KDU26" s="189"/>
      <c r="KDV26" s="189"/>
      <c r="KDW26" s="189"/>
      <c r="KDX26" s="189"/>
      <c r="KDY26" s="189"/>
      <c r="KDZ26" s="189"/>
      <c r="KEA26" s="189"/>
      <c r="KEB26" s="189"/>
      <c r="KEC26" s="189"/>
      <c r="KED26" s="189"/>
      <c r="KEE26" s="189"/>
      <c r="KEF26" s="189"/>
      <c r="KEG26" s="189"/>
      <c r="KEH26" s="189"/>
      <c r="KEI26" s="189"/>
      <c r="KEJ26" s="189"/>
      <c r="KEK26" s="189"/>
      <c r="KEL26" s="189"/>
      <c r="KEM26" s="189"/>
      <c r="KEN26" s="189"/>
      <c r="KEO26" s="189"/>
      <c r="KEP26" s="189"/>
      <c r="KEQ26" s="189"/>
      <c r="KER26" s="189"/>
      <c r="KES26" s="189"/>
      <c r="KET26" s="189"/>
      <c r="KEU26" s="189"/>
      <c r="KEV26" s="189"/>
      <c r="KEW26" s="189"/>
      <c r="KEX26" s="189"/>
      <c r="KEY26" s="189"/>
      <c r="KEZ26" s="189"/>
      <c r="KFA26" s="189"/>
      <c r="KFB26" s="189"/>
      <c r="KFC26" s="189"/>
      <c r="KFD26" s="189"/>
      <c r="KFE26" s="189"/>
      <c r="KFF26" s="189"/>
      <c r="KFG26" s="189"/>
      <c r="KFH26" s="189"/>
      <c r="KFI26" s="189"/>
      <c r="KFJ26" s="189"/>
      <c r="KFK26" s="189"/>
      <c r="KFL26" s="189"/>
      <c r="KFM26" s="189"/>
      <c r="KFN26" s="189"/>
      <c r="KFO26" s="189"/>
      <c r="KFP26" s="189"/>
      <c r="KFQ26" s="189"/>
      <c r="KFR26" s="189"/>
      <c r="KFS26" s="189"/>
      <c r="KFT26" s="189"/>
      <c r="KFU26" s="189"/>
      <c r="KFV26" s="189"/>
      <c r="KFW26" s="189"/>
      <c r="KFX26" s="189"/>
      <c r="KFY26" s="189"/>
      <c r="KFZ26" s="189"/>
      <c r="KGA26" s="189"/>
      <c r="KGB26" s="189"/>
      <c r="KGC26" s="189"/>
      <c r="KGD26" s="189"/>
      <c r="KGE26" s="189"/>
      <c r="KGF26" s="189"/>
      <c r="KGG26" s="189"/>
      <c r="KGH26" s="189"/>
      <c r="KGI26" s="189"/>
      <c r="KGJ26" s="189"/>
      <c r="KGK26" s="189"/>
      <c r="KGL26" s="189"/>
      <c r="KGM26" s="189"/>
      <c r="KGN26" s="189"/>
      <c r="KGO26" s="189"/>
      <c r="KGP26" s="189"/>
      <c r="KGQ26" s="189"/>
      <c r="KGR26" s="189"/>
      <c r="KGS26" s="189"/>
      <c r="KGT26" s="189"/>
      <c r="KGU26" s="189"/>
      <c r="KGV26" s="189"/>
      <c r="KGW26" s="189"/>
      <c r="KGX26" s="189"/>
      <c r="KGY26" s="189"/>
      <c r="KGZ26" s="189"/>
      <c r="KHA26" s="189"/>
      <c r="KHB26" s="189"/>
      <c r="KHC26" s="189"/>
      <c r="KHD26" s="189"/>
      <c r="KHE26" s="189"/>
      <c r="KHF26" s="189"/>
      <c r="KHG26" s="189"/>
      <c r="KHH26" s="189"/>
      <c r="KHI26" s="189"/>
      <c r="KHJ26" s="189"/>
      <c r="KHK26" s="189"/>
      <c r="KHL26" s="189"/>
      <c r="KHM26" s="189"/>
      <c r="KHN26" s="189"/>
      <c r="KHO26" s="189"/>
      <c r="KHP26" s="189"/>
      <c r="KHQ26" s="189"/>
      <c r="KHR26" s="189"/>
      <c r="KHS26" s="189"/>
      <c r="KHT26" s="189"/>
      <c r="KHU26" s="189"/>
      <c r="KHV26" s="189"/>
      <c r="KHW26" s="189"/>
      <c r="KHX26" s="189"/>
      <c r="KHY26" s="189"/>
      <c r="KHZ26" s="189"/>
      <c r="KIA26" s="189"/>
      <c r="KIB26" s="189"/>
      <c r="KIC26" s="189"/>
      <c r="KID26" s="189"/>
      <c r="KIE26" s="189"/>
      <c r="KIF26" s="189"/>
      <c r="KIG26" s="189"/>
      <c r="KIH26" s="189"/>
      <c r="KII26" s="189"/>
      <c r="KIJ26" s="189"/>
      <c r="KIK26" s="189"/>
      <c r="KIL26" s="189"/>
      <c r="KIM26" s="189"/>
      <c r="KIN26" s="189"/>
      <c r="KIO26" s="189"/>
      <c r="KIP26" s="189"/>
      <c r="KIQ26" s="189"/>
      <c r="KIR26" s="189"/>
      <c r="KIS26" s="189"/>
      <c r="KIT26" s="189"/>
      <c r="KIU26" s="189"/>
      <c r="KIV26" s="189"/>
      <c r="KIW26" s="189"/>
      <c r="KIX26" s="189"/>
      <c r="KIY26" s="189"/>
      <c r="KIZ26" s="189"/>
      <c r="KJA26" s="189"/>
      <c r="KJB26" s="189"/>
      <c r="KJC26" s="189"/>
      <c r="KJD26" s="189"/>
      <c r="KJE26" s="189"/>
      <c r="KJF26" s="189"/>
      <c r="KJG26" s="189"/>
      <c r="KJH26" s="189"/>
      <c r="KJI26" s="189"/>
      <c r="KJJ26" s="189"/>
      <c r="KJK26" s="189"/>
      <c r="KJL26" s="189"/>
      <c r="KJM26" s="189"/>
      <c r="KJN26" s="189"/>
      <c r="KJO26" s="189"/>
      <c r="KJP26" s="189"/>
      <c r="KJQ26" s="189"/>
      <c r="KJR26" s="189"/>
      <c r="KJS26" s="189"/>
      <c r="KJT26" s="189"/>
      <c r="KJU26" s="189"/>
      <c r="KJV26" s="189"/>
      <c r="KJW26" s="189"/>
      <c r="KJX26" s="189"/>
      <c r="KJY26" s="189"/>
      <c r="KJZ26" s="189"/>
      <c r="KKA26" s="189"/>
      <c r="KKB26" s="189"/>
      <c r="KKC26" s="189"/>
      <c r="KKD26" s="189"/>
      <c r="KKE26" s="189"/>
      <c r="KKF26" s="189"/>
      <c r="KKG26" s="189"/>
      <c r="KKH26" s="189"/>
      <c r="KKI26" s="189"/>
      <c r="KKJ26" s="189"/>
      <c r="KKK26" s="189"/>
      <c r="KKL26" s="189"/>
      <c r="KKM26" s="189"/>
      <c r="KKN26" s="189"/>
      <c r="KKO26" s="189"/>
      <c r="KKP26" s="189"/>
      <c r="KKQ26" s="189"/>
      <c r="KKR26" s="189"/>
      <c r="KKS26" s="189"/>
      <c r="KKT26" s="189"/>
      <c r="KKU26" s="189"/>
      <c r="KKV26" s="189"/>
      <c r="KKW26" s="189"/>
      <c r="KKX26" s="189"/>
      <c r="KKY26" s="189"/>
      <c r="KKZ26" s="189"/>
      <c r="KLA26" s="189"/>
      <c r="KLB26" s="189"/>
      <c r="KLC26" s="189"/>
      <c r="KLD26" s="189"/>
      <c r="KLE26" s="189"/>
      <c r="KLF26" s="189"/>
      <c r="KLG26" s="189"/>
      <c r="KLH26" s="189"/>
      <c r="KLI26" s="189"/>
      <c r="KLJ26" s="189"/>
      <c r="KLK26" s="189"/>
      <c r="KLL26" s="189"/>
      <c r="KLM26" s="189"/>
      <c r="KLN26" s="189"/>
      <c r="KLO26" s="189"/>
      <c r="KLP26" s="189"/>
      <c r="KLQ26" s="189"/>
      <c r="KLR26" s="189"/>
      <c r="KLS26" s="189"/>
      <c r="KLT26" s="189"/>
      <c r="KLU26" s="189"/>
      <c r="KLV26" s="189"/>
      <c r="KLW26" s="189"/>
      <c r="KLX26" s="189"/>
      <c r="KLY26" s="189"/>
      <c r="KLZ26" s="189"/>
      <c r="KMA26" s="189"/>
      <c r="KMB26" s="189"/>
      <c r="KMC26" s="189"/>
      <c r="KMD26" s="189"/>
      <c r="KME26" s="189"/>
      <c r="KMF26" s="189"/>
      <c r="KMG26" s="189"/>
      <c r="KMH26" s="189"/>
      <c r="KMI26" s="189"/>
      <c r="KMJ26" s="189"/>
      <c r="KMK26" s="189"/>
      <c r="KML26" s="189"/>
      <c r="KMM26" s="189"/>
      <c r="KMN26" s="189"/>
      <c r="KMO26" s="189"/>
      <c r="KMP26" s="189"/>
      <c r="KMQ26" s="189"/>
      <c r="KMR26" s="189"/>
      <c r="KMS26" s="189"/>
      <c r="KMT26" s="189"/>
      <c r="KMU26" s="189"/>
      <c r="KMV26" s="189"/>
      <c r="KMW26" s="189"/>
      <c r="KMX26" s="189"/>
      <c r="KMY26" s="189"/>
      <c r="KMZ26" s="189"/>
      <c r="KNA26" s="189"/>
      <c r="KNB26" s="189"/>
      <c r="KNC26" s="189"/>
      <c r="KND26" s="189"/>
      <c r="KNE26" s="189"/>
      <c r="KNF26" s="189"/>
      <c r="KNG26" s="189"/>
      <c r="KNH26" s="189"/>
      <c r="KNI26" s="189"/>
      <c r="KNJ26" s="189"/>
      <c r="KNK26" s="189"/>
      <c r="KNL26" s="189"/>
      <c r="KNM26" s="189"/>
      <c r="KNN26" s="189"/>
      <c r="KNO26" s="189"/>
      <c r="KNP26" s="189"/>
      <c r="KNQ26" s="189"/>
      <c r="KNR26" s="189"/>
      <c r="KNS26" s="189"/>
      <c r="KNT26" s="189"/>
      <c r="KNU26" s="189"/>
      <c r="KNV26" s="189"/>
      <c r="KNW26" s="189"/>
      <c r="KNX26" s="189"/>
      <c r="KNY26" s="189"/>
      <c r="KNZ26" s="189"/>
      <c r="KOA26" s="189"/>
      <c r="KOB26" s="189"/>
      <c r="KOC26" s="189"/>
      <c r="KOD26" s="189"/>
      <c r="KOE26" s="189"/>
      <c r="KOF26" s="189"/>
      <c r="KOG26" s="189"/>
      <c r="KOH26" s="189"/>
      <c r="KOI26" s="189"/>
      <c r="KOJ26" s="189"/>
      <c r="KOK26" s="189"/>
      <c r="KOL26" s="189"/>
      <c r="KOM26" s="189"/>
      <c r="KON26" s="189"/>
      <c r="KOO26" s="189"/>
      <c r="KOP26" s="189"/>
      <c r="KOQ26" s="189"/>
      <c r="KOR26" s="189"/>
      <c r="KOS26" s="189"/>
      <c r="KOT26" s="189"/>
      <c r="KOU26" s="189"/>
      <c r="KOV26" s="189"/>
      <c r="KOW26" s="189"/>
      <c r="KOX26" s="189"/>
      <c r="KOY26" s="189"/>
      <c r="KOZ26" s="189"/>
      <c r="KPA26" s="189"/>
      <c r="KPB26" s="189"/>
      <c r="KPC26" s="189"/>
      <c r="KPD26" s="189"/>
      <c r="KPE26" s="189"/>
      <c r="KPF26" s="189"/>
      <c r="KPG26" s="189"/>
      <c r="KPH26" s="189"/>
      <c r="KPI26" s="189"/>
      <c r="KPJ26" s="189"/>
      <c r="KPK26" s="189"/>
      <c r="KPL26" s="189"/>
      <c r="KPM26" s="189"/>
      <c r="KPN26" s="189"/>
      <c r="KPO26" s="189"/>
      <c r="KPP26" s="189"/>
      <c r="KPQ26" s="189"/>
      <c r="KPR26" s="189"/>
      <c r="KPS26" s="189"/>
      <c r="KPT26" s="189"/>
      <c r="KPU26" s="189"/>
      <c r="KPV26" s="189"/>
      <c r="KPW26" s="189"/>
      <c r="KPX26" s="189"/>
      <c r="KPY26" s="189"/>
      <c r="KPZ26" s="189"/>
      <c r="KQA26" s="189"/>
      <c r="KQB26" s="189"/>
      <c r="KQC26" s="189"/>
      <c r="KQD26" s="189"/>
      <c r="KQE26" s="189"/>
      <c r="KQF26" s="189"/>
      <c r="KQG26" s="189"/>
      <c r="KQH26" s="189"/>
      <c r="KQI26" s="189"/>
      <c r="KQJ26" s="189"/>
      <c r="KQK26" s="189"/>
      <c r="KQL26" s="189"/>
      <c r="KQM26" s="189"/>
      <c r="KQN26" s="189"/>
      <c r="KQO26" s="189"/>
      <c r="KQP26" s="189"/>
      <c r="KQQ26" s="189"/>
      <c r="KQR26" s="189"/>
      <c r="KQS26" s="189"/>
      <c r="KQT26" s="189"/>
      <c r="KQU26" s="189"/>
      <c r="KQV26" s="189"/>
      <c r="KQW26" s="189"/>
      <c r="KQX26" s="189"/>
      <c r="KQY26" s="189"/>
      <c r="KQZ26" s="189"/>
      <c r="KRA26" s="189"/>
      <c r="KRB26" s="189"/>
      <c r="KRC26" s="189"/>
      <c r="KRD26" s="189"/>
      <c r="KRE26" s="189"/>
      <c r="KRF26" s="189"/>
      <c r="KRG26" s="189"/>
      <c r="KRH26" s="189"/>
      <c r="KRI26" s="189"/>
      <c r="KRJ26" s="189"/>
      <c r="KRK26" s="189"/>
      <c r="KRL26" s="189"/>
      <c r="KRM26" s="189"/>
      <c r="KRN26" s="189"/>
      <c r="KRO26" s="189"/>
      <c r="KRP26" s="189"/>
      <c r="KRQ26" s="189"/>
      <c r="KRR26" s="189"/>
      <c r="KRS26" s="189"/>
      <c r="KRT26" s="189"/>
      <c r="KRU26" s="189"/>
      <c r="KRV26" s="189"/>
      <c r="KRW26" s="189"/>
      <c r="KRX26" s="189"/>
      <c r="KRY26" s="189"/>
      <c r="KRZ26" s="189"/>
      <c r="KSA26" s="189"/>
      <c r="KSB26" s="189"/>
      <c r="KSC26" s="189"/>
      <c r="KSD26" s="189"/>
      <c r="KSE26" s="189"/>
      <c r="KSF26" s="189"/>
      <c r="KSG26" s="189"/>
      <c r="KSH26" s="189"/>
      <c r="KSI26" s="189"/>
      <c r="KSJ26" s="189"/>
      <c r="KSK26" s="189"/>
      <c r="KSL26" s="189"/>
      <c r="KSM26" s="189"/>
      <c r="KSN26" s="189"/>
      <c r="KSO26" s="189"/>
      <c r="KSP26" s="189"/>
      <c r="KSQ26" s="189"/>
      <c r="KSR26" s="189"/>
      <c r="KSS26" s="189"/>
      <c r="KST26" s="189"/>
      <c r="KSU26" s="189"/>
      <c r="KSV26" s="189"/>
      <c r="KSW26" s="189"/>
      <c r="KSX26" s="189"/>
      <c r="KSY26" s="189"/>
      <c r="KSZ26" s="189"/>
      <c r="KTA26" s="189"/>
      <c r="KTB26" s="189"/>
      <c r="KTC26" s="189"/>
      <c r="KTD26" s="189"/>
      <c r="KTE26" s="189"/>
      <c r="KTF26" s="189"/>
      <c r="KTG26" s="189"/>
      <c r="KTH26" s="189"/>
      <c r="KTI26" s="189"/>
      <c r="KTJ26" s="189"/>
      <c r="KTK26" s="189"/>
      <c r="KTL26" s="189"/>
      <c r="KTM26" s="189"/>
      <c r="KTN26" s="189"/>
      <c r="KTO26" s="189"/>
      <c r="KTP26" s="189"/>
      <c r="KTQ26" s="189"/>
      <c r="KTR26" s="189"/>
      <c r="KTS26" s="189"/>
      <c r="KTT26" s="189"/>
      <c r="KTU26" s="189"/>
      <c r="KTV26" s="189"/>
      <c r="KTW26" s="189"/>
      <c r="KTX26" s="189"/>
      <c r="KTY26" s="189"/>
      <c r="KTZ26" s="189"/>
      <c r="KUA26" s="189"/>
      <c r="KUB26" s="189"/>
      <c r="KUC26" s="189"/>
      <c r="KUD26" s="189"/>
      <c r="KUE26" s="189"/>
      <c r="KUF26" s="189"/>
      <c r="KUG26" s="189"/>
      <c r="KUH26" s="189"/>
      <c r="KUI26" s="189"/>
      <c r="KUJ26" s="189"/>
      <c r="KUK26" s="189"/>
      <c r="KUL26" s="189"/>
      <c r="KUM26" s="189"/>
      <c r="KUN26" s="189"/>
      <c r="KUO26" s="189"/>
      <c r="KUP26" s="189"/>
      <c r="KUQ26" s="189"/>
      <c r="KUR26" s="189"/>
      <c r="KUS26" s="189"/>
      <c r="KUT26" s="189"/>
      <c r="KUU26" s="189"/>
      <c r="KUV26" s="189"/>
      <c r="KUW26" s="189"/>
      <c r="KUX26" s="189"/>
      <c r="KUY26" s="189"/>
      <c r="KUZ26" s="189"/>
      <c r="KVA26" s="189"/>
      <c r="KVB26" s="189"/>
      <c r="KVC26" s="189"/>
      <c r="KVD26" s="189"/>
      <c r="KVE26" s="189"/>
      <c r="KVF26" s="189"/>
      <c r="KVG26" s="189"/>
      <c r="KVH26" s="189"/>
      <c r="KVI26" s="189"/>
      <c r="KVJ26" s="189"/>
      <c r="KVK26" s="189"/>
      <c r="KVL26" s="189"/>
      <c r="KVM26" s="189"/>
      <c r="KVN26" s="189"/>
      <c r="KVO26" s="189"/>
      <c r="KVP26" s="189"/>
      <c r="KVQ26" s="189"/>
      <c r="KVR26" s="189"/>
      <c r="KVS26" s="189"/>
      <c r="KVT26" s="189"/>
      <c r="KVU26" s="189"/>
      <c r="KVV26" s="189"/>
      <c r="KVW26" s="189"/>
      <c r="KVX26" s="189"/>
      <c r="KVY26" s="189"/>
      <c r="KVZ26" s="189"/>
      <c r="KWA26" s="189"/>
      <c r="KWB26" s="189"/>
      <c r="KWC26" s="189"/>
      <c r="KWD26" s="189"/>
      <c r="KWE26" s="189"/>
      <c r="KWF26" s="189"/>
      <c r="KWG26" s="189"/>
      <c r="KWH26" s="189"/>
      <c r="KWI26" s="189"/>
      <c r="KWJ26" s="189"/>
      <c r="KWK26" s="189"/>
      <c r="KWL26" s="189"/>
      <c r="KWM26" s="189"/>
      <c r="KWN26" s="189"/>
      <c r="KWO26" s="189"/>
      <c r="KWP26" s="189"/>
      <c r="KWQ26" s="189"/>
      <c r="KWR26" s="189"/>
      <c r="KWS26" s="189"/>
      <c r="KWT26" s="189"/>
      <c r="KWU26" s="189"/>
      <c r="KWV26" s="189"/>
      <c r="KWW26" s="189"/>
      <c r="KWX26" s="189"/>
      <c r="KWY26" s="189"/>
      <c r="KWZ26" s="189"/>
      <c r="KXA26" s="189"/>
      <c r="KXB26" s="189"/>
      <c r="KXC26" s="189"/>
      <c r="KXD26" s="189"/>
      <c r="KXE26" s="189"/>
      <c r="KXF26" s="189"/>
      <c r="KXG26" s="189"/>
      <c r="KXH26" s="189"/>
      <c r="KXI26" s="189"/>
      <c r="KXJ26" s="189"/>
      <c r="KXK26" s="189"/>
      <c r="KXL26" s="189"/>
      <c r="KXM26" s="189"/>
      <c r="KXN26" s="189"/>
      <c r="KXO26" s="189"/>
      <c r="KXP26" s="189"/>
      <c r="KXQ26" s="189"/>
      <c r="KXR26" s="189"/>
      <c r="KXS26" s="189"/>
      <c r="KXT26" s="189"/>
      <c r="KXU26" s="189"/>
      <c r="KXV26" s="189"/>
      <c r="KXW26" s="189"/>
      <c r="KXX26" s="189"/>
      <c r="KXY26" s="189"/>
      <c r="KXZ26" s="189"/>
      <c r="KYA26" s="189"/>
      <c r="KYB26" s="189"/>
      <c r="KYC26" s="189"/>
      <c r="KYD26" s="189"/>
      <c r="KYE26" s="189"/>
      <c r="KYF26" s="189"/>
      <c r="KYG26" s="189"/>
      <c r="KYH26" s="189"/>
      <c r="KYI26" s="189"/>
      <c r="KYJ26" s="189"/>
      <c r="KYK26" s="189"/>
      <c r="KYL26" s="189"/>
      <c r="KYM26" s="189"/>
      <c r="KYN26" s="189"/>
      <c r="KYO26" s="189"/>
      <c r="KYP26" s="189"/>
      <c r="KYQ26" s="189"/>
      <c r="KYR26" s="189"/>
      <c r="KYS26" s="189"/>
      <c r="KYT26" s="189"/>
      <c r="KYU26" s="189"/>
      <c r="KYV26" s="189"/>
      <c r="KYW26" s="189"/>
      <c r="KYX26" s="189"/>
      <c r="KYY26" s="189"/>
      <c r="KYZ26" s="189"/>
      <c r="KZA26" s="189"/>
      <c r="KZB26" s="189"/>
      <c r="KZC26" s="189"/>
      <c r="KZD26" s="189"/>
      <c r="KZE26" s="189"/>
      <c r="KZF26" s="189"/>
      <c r="KZG26" s="189"/>
      <c r="KZH26" s="189"/>
      <c r="KZI26" s="189"/>
      <c r="KZJ26" s="189"/>
      <c r="KZK26" s="189"/>
      <c r="KZL26" s="189"/>
      <c r="KZM26" s="189"/>
      <c r="KZN26" s="189"/>
      <c r="KZO26" s="189"/>
      <c r="KZP26" s="189"/>
      <c r="KZQ26" s="189"/>
      <c r="KZR26" s="189"/>
      <c r="KZS26" s="189"/>
      <c r="KZT26" s="189"/>
      <c r="KZU26" s="189"/>
      <c r="KZV26" s="189"/>
      <c r="KZW26" s="189"/>
      <c r="KZX26" s="189"/>
      <c r="KZY26" s="189"/>
      <c r="KZZ26" s="189"/>
      <c r="LAA26" s="189"/>
      <c r="LAB26" s="189"/>
      <c r="LAC26" s="189"/>
      <c r="LAD26" s="189"/>
      <c r="LAE26" s="189"/>
      <c r="LAF26" s="189"/>
      <c r="LAG26" s="189"/>
      <c r="LAH26" s="189"/>
      <c r="LAI26" s="189"/>
      <c r="LAJ26" s="189"/>
      <c r="LAK26" s="189"/>
      <c r="LAL26" s="189"/>
      <c r="LAM26" s="189"/>
      <c r="LAN26" s="189"/>
      <c r="LAO26" s="189"/>
      <c r="LAP26" s="189"/>
      <c r="LAQ26" s="189"/>
      <c r="LAR26" s="189"/>
      <c r="LAS26" s="189"/>
      <c r="LAT26" s="189"/>
      <c r="LAU26" s="189"/>
      <c r="LAV26" s="189"/>
      <c r="LAW26" s="189"/>
      <c r="LAX26" s="189"/>
      <c r="LAY26" s="189"/>
      <c r="LAZ26" s="189"/>
      <c r="LBA26" s="189"/>
      <c r="LBB26" s="189"/>
      <c r="LBC26" s="189"/>
      <c r="LBD26" s="189"/>
      <c r="LBE26" s="189"/>
      <c r="LBF26" s="189"/>
      <c r="LBG26" s="189"/>
      <c r="LBH26" s="189"/>
      <c r="LBI26" s="189"/>
      <c r="LBJ26" s="189"/>
      <c r="LBK26" s="189"/>
      <c r="LBL26" s="189"/>
      <c r="LBM26" s="189"/>
      <c r="LBN26" s="189"/>
      <c r="LBO26" s="189"/>
      <c r="LBP26" s="189"/>
      <c r="LBQ26" s="189"/>
      <c r="LBR26" s="189"/>
      <c r="LBS26" s="189"/>
      <c r="LBT26" s="189"/>
      <c r="LBU26" s="189"/>
      <c r="LBV26" s="189"/>
      <c r="LBW26" s="189"/>
      <c r="LBX26" s="189"/>
      <c r="LBY26" s="189"/>
      <c r="LBZ26" s="189"/>
      <c r="LCA26" s="189"/>
      <c r="LCB26" s="189"/>
      <c r="LCC26" s="189"/>
      <c r="LCD26" s="189"/>
      <c r="LCE26" s="189"/>
      <c r="LCF26" s="189"/>
      <c r="LCG26" s="189"/>
      <c r="LCH26" s="189"/>
      <c r="LCI26" s="189"/>
      <c r="LCJ26" s="189"/>
      <c r="LCK26" s="189"/>
      <c r="LCL26" s="189"/>
      <c r="LCM26" s="189"/>
      <c r="LCN26" s="189"/>
      <c r="LCO26" s="189"/>
      <c r="LCP26" s="189"/>
      <c r="LCQ26" s="189"/>
      <c r="LCR26" s="189"/>
      <c r="LCS26" s="189"/>
      <c r="LCT26" s="189"/>
      <c r="LCU26" s="189"/>
      <c r="LCV26" s="189"/>
      <c r="LCW26" s="189"/>
      <c r="LCX26" s="189"/>
      <c r="LCY26" s="189"/>
      <c r="LCZ26" s="189"/>
      <c r="LDA26" s="189"/>
      <c r="LDB26" s="189"/>
      <c r="LDC26" s="189"/>
      <c r="LDD26" s="189"/>
      <c r="LDE26" s="189"/>
      <c r="LDF26" s="189"/>
      <c r="LDG26" s="189"/>
      <c r="LDH26" s="189"/>
      <c r="LDI26" s="189"/>
      <c r="LDJ26" s="189"/>
      <c r="LDK26" s="189"/>
      <c r="LDL26" s="189"/>
      <c r="LDM26" s="189"/>
      <c r="LDN26" s="189"/>
      <c r="LDO26" s="189"/>
      <c r="LDP26" s="189"/>
      <c r="LDQ26" s="189"/>
      <c r="LDR26" s="189"/>
      <c r="LDS26" s="189"/>
      <c r="LDT26" s="189"/>
      <c r="LDU26" s="189"/>
      <c r="LDV26" s="189"/>
      <c r="LDW26" s="189"/>
      <c r="LDX26" s="189"/>
      <c r="LDY26" s="189"/>
      <c r="LDZ26" s="189"/>
      <c r="LEA26" s="189"/>
      <c r="LEB26" s="189"/>
      <c r="LEC26" s="189"/>
      <c r="LED26" s="189"/>
      <c r="LEE26" s="189"/>
      <c r="LEF26" s="189"/>
      <c r="LEG26" s="189"/>
      <c r="LEH26" s="189"/>
      <c r="LEI26" s="189"/>
      <c r="LEJ26" s="189"/>
      <c r="LEK26" s="189"/>
      <c r="LEL26" s="189"/>
      <c r="LEM26" s="189"/>
      <c r="LEN26" s="189"/>
      <c r="LEO26" s="189"/>
      <c r="LEP26" s="189"/>
      <c r="LEQ26" s="189"/>
      <c r="LER26" s="189"/>
      <c r="LES26" s="189"/>
      <c r="LET26" s="189"/>
      <c r="LEU26" s="189"/>
      <c r="LEV26" s="189"/>
      <c r="LEW26" s="189"/>
      <c r="LEX26" s="189"/>
      <c r="LEY26" s="189"/>
      <c r="LEZ26" s="189"/>
      <c r="LFA26" s="189"/>
      <c r="LFB26" s="189"/>
      <c r="LFC26" s="189"/>
      <c r="LFD26" s="189"/>
      <c r="LFE26" s="189"/>
      <c r="LFF26" s="189"/>
      <c r="LFG26" s="189"/>
      <c r="LFH26" s="189"/>
      <c r="LFI26" s="189"/>
      <c r="LFJ26" s="189"/>
      <c r="LFK26" s="189"/>
      <c r="LFL26" s="189"/>
      <c r="LFM26" s="189"/>
      <c r="LFN26" s="189"/>
      <c r="LFO26" s="189"/>
      <c r="LFP26" s="189"/>
      <c r="LFQ26" s="189"/>
      <c r="LFR26" s="189"/>
      <c r="LFS26" s="189"/>
      <c r="LFT26" s="189"/>
      <c r="LFU26" s="189"/>
      <c r="LFV26" s="189"/>
      <c r="LFW26" s="189"/>
      <c r="LFX26" s="189"/>
      <c r="LFY26" s="189"/>
      <c r="LFZ26" s="189"/>
      <c r="LGA26" s="189"/>
      <c r="LGB26" s="189"/>
      <c r="LGC26" s="189"/>
      <c r="LGD26" s="189"/>
      <c r="LGE26" s="189"/>
      <c r="LGF26" s="189"/>
      <c r="LGG26" s="189"/>
      <c r="LGH26" s="189"/>
      <c r="LGI26" s="189"/>
      <c r="LGJ26" s="189"/>
      <c r="LGK26" s="189"/>
      <c r="LGL26" s="189"/>
      <c r="LGM26" s="189"/>
      <c r="LGN26" s="189"/>
      <c r="LGO26" s="189"/>
      <c r="LGP26" s="189"/>
      <c r="LGQ26" s="189"/>
      <c r="LGR26" s="189"/>
      <c r="LGS26" s="189"/>
      <c r="LGT26" s="189"/>
      <c r="LGU26" s="189"/>
      <c r="LGV26" s="189"/>
      <c r="LGW26" s="189"/>
      <c r="LGX26" s="189"/>
      <c r="LGY26" s="189"/>
      <c r="LGZ26" s="189"/>
      <c r="LHA26" s="189"/>
      <c r="LHB26" s="189"/>
      <c r="LHC26" s="189"/>
      <c r="LHD26" s="189"/>
      <c r="LHE26" s="189"/>
      <c r="LHF26" s="189"/>
      <c r="LHG26" s="189"/>
      <c r="LHH26" s="189"/>
      <c r="LHI26" s="189"/>
      <c r="LHJ26" s="189"/>
      <c r="LHK26" s="189"/>
      <c r="LHL26" s="189"/>
      <c r="LHM26" s="189"/>
      <c r="LHN26" s="189"/>
      <c r="LHO26" s="189"/>
      <c r="LHP26" s="189"/>
      <c r="LHQ26" s="189"/>
      <c r="LHR26" s="189"/>
      <c r="LHS26" s="189"/>
      <c r="LHT26" s="189"/>
      <c r="LHU26" s="189"/>
      <c r="LHV26" s="189"/>
      <c r="LHW26" s="189"/>
      <c r="LHX26" s="189"/>
      <c r="LHY26" s="189"/>
      <c r="LHZ26" s="189"/>
      <c r="LIA26" s="189"/>
      <c r="LIB26" s="189"/>
      <c r="LIC26" s="189"/>
      <c r="LID26" s="189"/>
      <c r="LIE26" s="189"/>
      <c r="LIF26" s="189"/>
      <c r="LIG26" s="189"/>
      <c r="LIH26" s="189"/>
      <c r="LII26" s="189"/>
      <c r="LIJ26" s="189"/>
      <c r="LIK26" s="189"/>
      <c r="LIL26" s="189"/>
      <c r="LIM26" s="189"/>
      <c r="LIN26" s="189"/>
      <c r="LIO26" s="189"/>
      <c r="LIP26" s="189"/>
      <c r="LIQ26" s="189"/>
      <c r="LIR26" s="189"/>
      <c r="LIS26" s="189"/>
      <c r="LIT26" s="189"/>
      <c r="LIU26" s="189"/>
      <c r="LIV26" s="189"/>
      <c r="LIW26" s="189"/>
      <c r="LIX26" s="189"/>
      <c r="LIY26" s="189"/>
      <c r="LIZ26" s="189"/>
      <c r="LJA26" s="189"/>
      <c r="LJB26" s="189"/>
      <c r="LJC26" s="189"/>
      <c r="LJD26" s="189"/>
      <c r="LJE26" s="189"/>
      <c r="LJF26" s="189"/>
      <c r="LJG26" s="189"/>
      <c r="LJH26" s="189"/>
      <c r="LJI26" s="189"/>
      <c r="LJJ26" s="189"/>
      <c r="LJK26" s="189"/>
      <c r="LJL26" s="189"/>
      <c r="LJM26" s="189"/>
      <c r="LJN26" s="189"/>
      <c r="LJO26" s="189"/>
      <c r="LJP26" s="189"/>
      <c r="LJQ26" s="189"/>
      <c r="LJR26" s="189"/>
      <c r="LJS26" s="189"/>
      <c r="LJT26" s="189"/>
      <c r="LJU26" s="189"/>
      <c r="LJV26" s="189"/>
      <c r="LJW26" s="189"/>
      <c r="LJX26" s="189"/>
      <c r="LJY26" s="189"/>
      <c r="LJZ26" s="189"/>
      <c r="LKA26" s="189"/>
      <c r="LKB26" s="189"/>
      <c r="LKC26" s="189"/>
      <c r="LKD26" s="189"/>
      <c r="LKE26" s="189"/>
      <c r="LKF26" s="189"/>
      <c r="LKG26" s="189"/>
      <c r="LKH26" s="189"/>
      <c r="LKI26" s="189"/>
      <c r="LKJ26" s="189"/>
      <c r="LKK26" s="189"/>
      <c r="LKL26" s="189"/>
      <c r="LKM26" s="189"/>
      <c r="LKN26" s="189"/>
      <c r="LKO26" s="189"/>
      <c r="LKP26" s="189"/>
      <c r="LKQ26" s="189"/>
      <c r="LKR26" s="189"/>
      <c r="LKS26" s="189"/>
      <c r="LKT26" s="189"/>
      <c r="LKU26" s="189"/>
      <c r="LKV26" s="189"/>
      <c r="LKW26" s="189"/>
      <c r="LKX26" s="189"/>
      <c r="LKY26" s="189"/>
      <c r="LKZ26" s="189"/>
      <c r="LLA26" s="189"/>
      <c r="LLB26" s="189"/>
      <c r="LLC26" s="189"/>
      <c r="LLD26" s="189"/>
      <c r="LLE26" s="189"/>
      <c r="LLF26" s="189"/>
      <c r="LLG26" s="189"/>
      <c r="LLH26" s="189"/>
      <c r="LLI26" s="189"/>
      <c r="LLJ26" s="189"/>
      <c r="LLK26" s="189"/>
      <c r="LLL26" s="189"/>
      <c r="LLM26" s="189"/>
      <c r="LLN26" s="189"/>
      <c r="LLO26" s="189"/>
      <c r="LLP26" s="189"/>
      <c r="LLQ26" s="189"/>
      <c r="LLR26" s="189"/>
      <c r="LLS26" s="189"/>
      <c r="LLT26" s="189"/>
      <c r="LLU26" s="189"/>
      <c r="LLV26" s="189"/>
      <c r="LLW26" s="189"/>
      <c r="LLX26" s="189"/>
      <c r="LLY26" s="189"/>
      <c r="LLZ26" s="189"/>
      <c r="LMA26" s="189"/>
      <c r="LMB26" s="189"/>
      <c r="LMC26" s="189"/>
      <c r="LMD26" s="189"/>
      <c r="LME26" s="189"/>
      <c r="LMF26" s="189"/>
      <c r="LMG26" s="189"/>
      <c r="LMH26" s="189"/>
      <c r="LMI26" s="189"/>
      <c r="LMJ26" s="189"/>
      <c r="LMK26" s="189"/>
      <c r="LML26" s="189"/>
      <c r="LMM26" s="189"/>
      <c r="LMN26" s="189"/>
      <c r="LMO26" s="189"/>
      <c r="LMP26" s="189"/>
      <c r="LMQ26" s="189"/>
      <c r="LMR26" s="189"/>
      <c r="LMS26" s="189"/>
      <c r="LMT26" s="189"/>
      <c r="LMU26" s="189"/>
      <c r="LMV26" s="189"/>
      <c r="LMW26" s="189"/>
      <c r="LMX26" s="189"/>
      <c r="LMY26" s="189"/>
      <c r="LMZ26" s="189"/>
      <c r="LNA26" s="189"/>
      <c r="LNB26" s="189"/>
      <c r="LNC26" s="189"/>
      <c r="LND26" s="189"/>
      <c r="LNE26" s="189"/>
      <c r="LNF26" s="189"/>
      <c r="LNG26" s="189"/>
      <c r="LNH26" s="189"/>
      <c r="LNI26" s="189"/>
      <c r="LNJ26" s="189"/>
      <c r="LNK26" s="189"/>
      <c r="LNL26" s="189"/>
      <c r="LNM26" s="189"/>
      <c r="LNN26" s="189"/>
      <c r="LNO26" s="189"/>
      <c r="LNP26" s="189"/>
      <c r="LNQ26" s="189"/>
      <c r="LNR26" s="189"/>
      <c r="LNS26" s="189"/>
      <c r="LNT26" s="189"/>
      <c r="LNU26" s="189"/>
      <c r="LNV26" s="189"/>
      <c r="LNW26" s="189"/>
      <c r="LNX26" s="189"/>
      <c r="LNY26" s="189"/>
      <c r="LNZ26" s="189"/>
      <c r="LOA26" s="189"/>
      <c r="LOB26" s="189"/>
      <c r="LOC26" s="189"/>
      <c r="LOD26" s="189"/>
      <c r="LOE26" s="189"/>
      <c r="LOF26" s="189"/>
      <c r="LOG26" s="189"/>
      <c r="LOH26" s="189"/>
      <c r="LOI26" s="189"/>
      <c r="LOJ26" s="189"/>
      <c r="LOK26" s="189"/>
      <c r="LOL26" s="189"/>
      <c r="LOM26" s="189"/>
      <c r="LON26" s="189"/>
      <c r="LOO26" s="189"/>
      <c r="LOP26" s="189"/>
      <c r="LOQ26" s="189"/>
      <c r="LOR26" s="189"/>
      <c r="LOS26" s="189"/>
      <c r="LOT26" s="189"/>
      <c r="LOU26" s="189"/>
      <c r="LOV26" s="189"/>
      <c r="LOW26" s="189"/>
      <c r="LOX26" s="189"/>
      <c r="LOY26" s="189"/>
      <c r="LOZ26" s="189"/>
      <c r="LPA26" s="189"/>
      <c r="LPB26" s="189"/>
      <c r="LPC26" s="189"/>
      <c r="LPD26" s="189"/>
      <c r="LPE26" s="189"/>
      <c r="LPF26" s="189"/>
      <c r="LPG26" s="189"/>
      <c r="LPH26" s="189"/>
      <c r="LPI26" s="189"/>
      <c r="LPJ26" s="189"/>
      <c r="LPK26" s="189"/>
      <c r="LPL26" s="189"/>
      <c r="LPM26" s="189"/>
      <c r="LPN26" s="189"/>
      <c r="LPO26" s="189"/>
      <c r="LPP26" s="189"/>
      <c r="LPQ26" s="189"/>
      <c r="LPR26" s="189"/>
      <c r="LPS26" s="189"/>
      <c r="LPT26" s="189"/>
      <c r="LPU26" s="189"/>
      <c r="LPV26" s="189"/>
      <c r="LPW26" s="189"/>
      <c r="LPX26" s="189"/>
      <c r="LPY26" s="189"/>
      <c r="LPZ26" s="189"/>
      <c r="LQA26" s="189"/>
      <c r="LQB26" s="189"/>
      <c r="LQC26" s="189"/>
      <c r="LQD26" s="189"/>
      <c r="LQE26" s="189"/>
      <c r="LQF26" s="189"/>
      <c r="LQG26" s="189"/>
      <c r="LQH26" s="189"/>
      <c r="LQI26" s="189"/>
      <c r="LQJ26" s="189"/>
      <c r="LQK26" s="189"/>
      <c r="LQL26" s="189"/>
      <c r="LQM26" s="189"/>
      <c r="LQN26" s="189"/>
      <c r="LQO26" s="189"/>
      <c r="LQP26" s="189"/>
      <c r="LQQ26" s="189"/>
      <c r="LQR26" s="189"/>
      <c r="LQS26" s="189"/>
      <c r="LQT26" s="189"/>
      <c r="LQU26" s="189"/>
      <c r="LQV26" s="189"/>
      <c r="LQW26" s="189"/>
      <c r="LQX26" s="189"/>
      <c r="LQY26" s="189"/>
      <c r="LQZ26" s="189"/>
      <c r="LRA26" s="189"/>
      <c r="LRB26" s="189"/>
      <c r="LRC26" s="189"/>
      <c r="LRD26" s="189"/>
      <c r="LRE26" s="189"/>
      <c r="LRF26" s="189"/>
      <c r="LRG26" s="189"/>
      <c r="LRH26" s="189"/>
      <c r="LRI26" s="189"/>
      <c r="LRJ26" s="189"/>
      <c r="LRK26" s="189"/>
      <c r="LRL26" s="189"/>
      <c r="LRM26" s="189"/>
      <c r="LRN26" s="189"/>
      <c r="LRO26" s="189"/>
      <c r="LRP26" s="189"/>
      <c r="LRQ26" s="189"/>
      <c r="LRR26" s="189"/>
      <c r="LRS26" s="189"/>
      <c r="LRT26" s="189"/>
      <c r="LRU26" s="189"/>
      <c r="LRV26" s="189"/>
      <c r="LRW26" s="189"/>
      <c r="LRX26" s="189"/>
      <c r="LRY26" s="189"/>
      <c r="LRZ26" s="189"/>
      <c r="LSA26" s="189"/>
      <c r="LSB26" s="189"/>
      <c r="LSC26" s="189"/>
      <c r="LSD26" s="189"/>
      <c r="LSE26" s="189"/>
      <c r="LSF26" s="189"/>
      <c r="LSG26" s="189"/>
      <c r="LSH26" s="189"/>
      <c r="LSI26" s="189"/>
      <c r="LSJ26" s="189"/>
      <c r="LSK26" s="189"/>
      <c r="LSL26" s="189"/>
      <c r="LSM26" s="189"/>
      <c r="LSN26" s="189"/>
      <c r="LSO26" s="189"/>
      <c r="LSP26" s="189"/>
      <c r="LSQ26" s="189"/>
      <c r="LSR26" s="189"/>
      <c r="LSS26" s="189"/>
      <c r="LST26" s="189"/>
      <c r="LSU26" s="189"/>
      <c r="LSV26" s="189"/>
      <c r="LSW26" s="189"/>
      <c r="LSX26" s="189"/>
      <c r="LSY26" s="189"/>
      <c r="LSZ26" s="189"/>
      <c r="LTA26" s="189"/>
      <c r="LTB26" s="189"/>
      <c r="LTC26" s="189"/>
      <c r="LTD26" s="189"/>
      <c r="LTE26" s="189"/>
      <c r="LTF26" s="189"/>
      <c r="LTG26" s="189"/>
      <c r="LTH26" s="189"/>
      <c r="LTI26" s="189"/>
      <c r="LTJ26" s="189"/>
      <c r="LTK26" s="189"/>
      <c r="LTL26" s="189"/>
      <c r="LTM26" s="189"/>
      <c r="LTN26" s="189"/>
      <c r="LTO26" s="189"/>
      <c r="LTP26" s="189"/>
      <c r="LTQ26" s="189"/>
      <c r="LTR26" s="189"/>
      <c r="LTS26" s="189"/>
      <c r="LTT26" s="189"/>
      <c r="LTU26" s="189"/>
      <c r="LTV26" s="189"/>
      <c r="LTW26" s="189"/>
      <c r="LTX26" s="189"/>
      <c r="LTY26" s="189"/>
      <c r="LTZ26" s="189"/>
      <c r="LUA26" s="189"/>
      <c r="LUB26" s="189"/>
      <c r="LUC26" s="189"/>
      <c r="LUD26" s="189"/>
      <c r="LUE26" s="189"/>
      <c r="LUF26" s="189"/>
      <c r="LUG26" s="189"/>
      <c r="LUH26" s="189"/>
      <c r="LUI26" s="189"/>
      <c r="LUJ26" s="189"/>
      <c r="LUK26" s="189"/>
      <c r="LUL26" s="189"/>
      <c r="LUM26" s="189"/>
      <c r="LUN26" s="189"/>
      <c r="LUO26" s="189"/>
      <c r="LUP26" s="189"/>
      <c r="LUQ26" s="189"/>
      <c r="LUR26" s="189"/>
      <c r="LUS26" s="189"/>
      <c r="LUT26" s="189"/>
      <c r="LUU26" s="189"/>
      <c r="LUV26" s="189"/>
      <c r="LUW26" s="189"/>
      <c r="LUX26" s="189"/>
      <c r="LUY26" s="189"/>
      <c r="LUZ26" s="189"/>
      <c r="LVA26" s="189"/>
      <c r="LVB26" s="189"/>
      <c r="LVC26" s="189"/>
      <c r="LVD26" s="189"/>
      <c r="LVE26" s="189"/>
      <c r="LVF26" s="189"/>
      <c r="LVG26" s="189"/>
      <c r="LVH26" s="189"/>
      <c r="LVI26" s="189"/>
      <c r="LVJ26" s="189"/>
      <c r="LVK26" s="189"/>
      <c r="LVL26" s="189"/>
      <c r="LVM26" s="189"/>
      <c r="LVN26" s="189"/>
      <c r="LVO26" s="189"/>
      <c r="LVP26" s="189"/>
      <c r="LVQ26" s="189"/>
      <c r="LVR26" s="189"/>
      <c r="LVS26" s="189"/>
      <c r="LVT26" s="189"/>
      <c r="LVU26" s="189"/>
      <c r="LVV26" s="189"/>
      <c r="LVW26" s="189"/>
      <c r="LVX26" s="189"/>
      <c r="LVY26" s="189"/>
      <c r="LVZ26" s="189"/>
      <c r="LWA26" s="189"/>
      <c r="LWB26" s="189"/>
      <c r="LWC26" s="189"/>
      <c r="LWD26" s="189"/>
      <c r="LWE26" s="189"/>
      <c r="LWF26" s="189"/>
      <c r="LWG26" s="189"/>
      <c r="LWH26" s="189"/>
      <c r="LWI26" s="189"/>
      <c r="LWJ26" s="189"/>
      <c r="LWK26" s="189"/>
      <c r="LWL26" s="189"/>
      <c r="LWM26" s="189"/>
      <c r="LWN26" s="189"/>
      <c r="LWO26" s="189"/>
      <c r="LWP26" s="189"/>
      <c r="LWQ26" s="189"/>
      <c r="LWR26" s="189"/>
      <c r="LWS26" s="189"/>
      <c r="LWT26" s="189"/>
      <c r="LWU26" s="189"/>
      <c r="LWV26" s="189"/>
      <c r="LWW26" s="189"/>
      <c r="LWX26" s="189"/>
      <c r="LWY26" s="189"/>
      <c r="LWZ26" s="189"/>
      <c r="LXA26" s="189"/>
      <c r="LXB26" s="189"/>
      <c r="LXC26" s="189"/>
      <c r="LXD26" s="189"/>
      <c r="LXE26" s="189"/>
      <c r="LXF26" s="189"/>
      <c r="LXG26" s="189"/>
      <c r="LXH26" s="189"/>
      <c r="LXI26" s="189"/>
      <c r="LXJ26" s="189"/>
      <c r="LXK26" s="189"/>
      <c r="LXL26" s="189"/>
      <c r="LXM26" s="189"/>
      <c r="LXN26" s="189"/>
      <c r="LXO26" s="189"/>
      <c r="LXP26" s="189"/>
      <c r="LXQ26" s="189"/>
      <c r="LXR26" s="189"/>
      <c r="LXS26" s="189"/>
      <c r="LXT26" s="189"/>
      <c r="LXU26" s="189"/>
      <c r="LXV26" s="189"/>
      <c r="LXW26" s="189"/>
      <c r="LXX26" s="189"/>
      <c r="LXY26" s="189"/>
      <c r="LXZ26" s="189"/>
      <c r="LYA26" s="189"/>
      <c r="LYB26" s="189"/>
      <c r="LYC26" s="189"/>
      <c r="LYD26" s="189"/>
      <c r="LYE26" s="189"/>
      <c r="LYF26" s="189"/>
      <c r="LYG26" s="189"/>
      <c r="LYH26" s="189"/>
      <c r="LYI26" s="189"/>
      <c r="LYJ26" s="189"/>
      <c r="LYK26" s="189"/>
      <c r="LYL26" s="189"/>
      <c r="LYM26" s="189"/>
      <c r="LYN26" s="189"/>
      <c r="LYO26" s="189"/>
      <c r="LYP26" s="189"/>
      <c r="LYQ26" s="189"/>
      <c r="LYR26" s="189"/>
      <c r="LYS26" s="189"/>
      <c r="LYT26" s="189"/>
      <c r="LYU26" s="189"/>
      <c r="LYV26" s="189"/>
      <c r="LYW26" s="189"/>
      <c r="LYX26" s="189"/>
      <c r="LYY26" s="189"/>
      <c r="LYZ26" s="189"/>
      <c r="LZA26" s="189"/>
      <c r="LZB26" s="189"/>
      <c r="LZC26" s="189"/>
      <c r="LZD26" s="189"/>
      <c r="LZE26" s="189"/>
      <c r="LZF26" s="189"/>
      <c r="LZG26" s="189"/>
      <c r="LZH26" s="189"/>
      <c r="LZI26" s="189"/>
      <c r="LZJ26" s="189"/>
      <c r="LZK26" s="189"/>
      <c r="LZL26" s="189"/>
      <c r="LZM26" s="189"/>
      <c r="LZN26" s="189"/>
      <c r="LZO26" s="189"/>
      <c r="LZP26" s="189"/>
      <c r="LZQ26" s="189"/>
      <c r="LZR26" s="189"/>
      <c r="LZS26" s="189"/>
      <c r="LZT26" s="189"/>
      <c r="LZU26" s="189"/>
      <c r="LZV26" s="189"/>
      <c r="LZW26" s="189"/>
      <c r="LZX26" s="189"/>
      <c r="LZY26" s="189"/>
      <c r="LZZ26" s="189"/>
      <c r="MAA26" s="189"/>
      <c r="MAB26" s="189"/>
      <c r="MAC26" s="189"/>
      <c r="MAD26" s="189"/>
      <c r="MAE26" s="189"/>
      <c r="MAF26" s="189"/>
      <c r="MAG26" s="189"/>
      <c r="MAH26" s="189"/>
      <c r="MAI26" s="189"/>
      <c r="MAJ26" s="189"/>
      <c r="MAK26" s="189"/>
      <c r="MAL26" s="189"/>
      <c r="MAM26" s="189"/>
      <c r="MAN26" s="189"/>
      <c r="MAO26" s="189"/>
      <c r="MAP26" s="189"/>
      <c r="MAQ26" s="189"/>
      <c r="MAR26" s="189"/>
      <c r="MAS26" s="189"/>
      <c r="MAT26" s="189"/>
      <c r="MAU26" s="189"/>
      <c r="MAV26" s="189"/>
      <c r="MAW26" s="189"/>
      <c r="MAX26" s="189"/>
      <c r="MAY26" s="189"/>
      <c r="MAZ26" s="189"/>
      <c r="MBA26" s="189"/>
      <c r="MBB26" s="189"/>
      <c r="MBC26" s="189"/>
      <c r="MBD26" s="189"/>
      <c r="MBE26" s="189"/>
      <c r="MBF26" s="189"/>
      <c r="MBG26" s="189"/>
      <c r="MBH26" s="189"/>
      <c r="MBI26" s="189"/>
      <c r="MBJ26" s="189"/>
      <c r="MBK26" s="189"/>
      <c r="MBL26" s="189"/>
      <c r="MBM26" s="189"/>
      <c r="MBN26" s="189"/>
      <c r="MBO26" s="189"/>
      <c r="MBP26" s="189"/>
      <c r="MBQ26" s="189"/>
      <c r="MBR26" s="189"/>
      <c r="MBS26" s="189"/>
      <c r="MBT26" s="189"/>
      <c r="MBU26" s="189"/>
      <c r="MBV26" s="189"/>
      <c r="MBW26" s="189"/>
      <c r="MBX26" s="189"/>
      <c r="MBY26" s="189"/>
      <c r="MBZ26" s="189"/>
      <c r="MCA26" s="189"/>
      <c r="MCB26" s="189"/>
      <c r="MCC26" s="189"/>
      <c r="MCD26" s="189"/>
      <c r="MCE26" s="189"/>
      <c r="MCF26" s="189"/>
      <c r="MCG26" s="189"/>
      <c r="MCH26" s="189"/>
      <c r="MCI26" s="189"/>
      <c r="MCJ26" s="189"/>
      <c r="MCK26" s="189"/>
      <c r="MCL26" s="189"/>
      <c r="MCM26" s="189"/>
      <c r="MCN26" s="189"/>
      <c r="MCO26" s="189"/>
      <c r="MCP26" s="189"/>
      <c r="MCQ26" s="189"/>
      <c r="MCR26" s="189"/>
      <c r="MCS26" s="189"/>
      <c r="MCT26" s="189"/>
      <c r="MCU26" s="189"/>
      <c r="MCV26" s="189"/>
      <c r="MCW26" s="189"/>
      <c r="MCX26" s="189"/>
      <c r="MCY26" s="189"/>
      <c r="MCZ26" s="189"/>
      <c r="MDA26" s="189"/>
      <c r="MDB26" s="189"/>
      <c r="MDC26" s="189"/>
      <c r="MDD26" s="189"/>
      <c r="MDE26" s="189"/>
      <c r="MDF26" s="189"/>
      <c r="MDG26" s="189"/>
      <c r="MDH26" s="189"/>
      <c r="MDI26" s="189"/>
      <c r="MDJ26" s="189"/>
      <c r="MDK26" s="189"/>
      <c r="MDL26" s="189"/>
      <c r="MDM26" s="189"/>
      <c r="MDN26" s="189"/>
      <c r="MDO26" s="189"/>
      <c r="MDP26" s="189"/>
      <c r="MDQ26" s="189"/>
      <c r="MDR26" s="189"/>
      <c r="MDS26" s="189"/>
      <c r="MDT26" s="189"/>
      <c r="MDU26" s="189"/>
      <c r="MDV26" s="189"/>
      <c r="MDW26" s="189"/>
      <c r="MDX26" s="189"/>
      <c r="MDY26" s="189"/>
      <c r="MDZ26" s="189"/>
      <c r="MEA26" s="189"/>
      <c r="MEB26" s="189"/>
      <c r="MEC26" s="189"/>
      <c r="MED26" s="189"/>
      <c r="MEE26" s="189"/>
      <c r="MEF26" s="189"/>
      <c r="MEG26" s="189"/>
      <c r="MEH26" s="189"/>
      <c r="MEI26" s="189"/>
      <c r="MEJ26" s="189"/>
      <c r="MEK26" s="189"/>
      <c r="MEL26" s="189"/>
      <c r="MEM26" s="189"/>
      <c r="MEN26" s="189"/>
      <c r="MEO26" s="189"/>
      <c r="MEP26" s="189"/>
      <c r="MEQ26" s="189"/>
      <c r="MER26" s="189"/>
      <c r="MES26" s="189"/>
      <c r="MET26" s="189"/>
      <c r="MEU26" s="189"/>
      <c r="MEV26" s="189"/>
      <c r="MEW26" s="189"/>
      <c r="MEX26" s="189"/>
      <c r="MEY26" s="189"/>
      <c r="MEZ26" s="189"/>
      <c r="MFA26" s="189"/>
      <c r="MFB26" s="189"/>
      <c r="MFC26" s="189"/>
      <c r="MFD26" s="189"/>
      <c r="MFE26" s="189"/>
      <c r="MFF26" s="189"/>
      <c r="MFG26" s="189"/>
      <c r="MFH26" s="189"/>
      <c r="MFI26" s="189"/>
      <c r="MFJ26" s="189"/>
      <c r="MFK26" s="189"/>
      <c r="MFL26" s="189"/>
      <c r="MFM26" s="189"/>
      <c r="MFN26" s="189"/>
      <c r="MFO26" s="189"/>
      <c r="MFP26" s="189"/>
      <c r="MFQ26" s="189"/>
      <c r="MFR26" s="189"/>
      <c r="MFS26" s="189"/>
      <c r="MFT26" s="189"/>
      <c r="MFU26" s="189"/>
      <c r="MFV26" s="189"/>
      <c r="MFW26" s="189"/>
      <c r="MFX26" s="189"/>
      <c r="MFY26" s="189"/>
      <c r="MFZ26" s="189"/>
      <c r="MGA26" s="189"/>
      <c r="MGB26" s="189"/>
      <c r="MGC26" s="189"/>
      <c r="MGD26" s="189"/>
      <c r="MGE26" s="189"/>
      <c r="MGF26" s="189"/>
      <c r="MGG26" s="189"/>
      <c r="MGH26" s="189"/>
      <c r="MGI26" s="189"/>
      <c r="MGJ26" s="189"/>
      <c r="MGK26" s="189"/>
      <c r="MGL26" s="189"/>
      <c r="MGM26" s="189"/>
      <c r="MGN26" s="189"/>
      <c r="MGO26" s="189"/>
      <c r="MGP26" s="189"/>
      <c r="MGQ26" s="189"/>
      <c r="MGR26" s="189"/>
      <c r="MGS26" s="189"/>
      <c r="MGT26" s="189"/>
      <c r="MGU26" s="189"/>
      <c r="MGV26" s="189"/>
      <c r="MGW26" s="189"/>
      <c r="MGX26" s="189"/>
      <c r="MGY26" s="189"/>
      <c r="MGZ26" s="189"/>
      <c r="MHA26" s="189"/>
      <c r="MHB26" s="189"/>
      <c r="MHC26" s="189"/>
      <c r="MHD26" s="189"/>
      <c r="MHE26" s="189"/>
      <c r="MHF26" s="189"/>
      <c r="MHG26" s="189"/>
      <c r="MHH26" s="189"/>
      <c r="MHI26" s="189"/>
      <c r="MHJ26" s="189"/>
      <c r="MHK26" s="189"/>
      <c r="MHL26" s="189"/>
      <c r="MHM26" s="189"/>
      <c r="MHN26" s="189"/>
      <c r="MHO26" s="189"/>
      <c r="MHP26" s="189"/>
      <c r="MHQ26" s="189"/>
      <c r="MHR26" s="189"/>
      <c r="MHS26" s="189"/>
      <c r="MHT26" s="189"/>
      <c r="MHU26" s="189"/>
      <c r="MHV26" s="189"/>
      <c r="MHW26" s="189"/>
      <c r="MHX26" s="189"/>
      <c r="MHY26" s="189"/>
      <c r="MHZ26" s="189"/>
      <c r="MIA26" s="189"/>
      <c r="MIB26" s="189"/>
      <c r="MIC26" s="189"/>
      <c r="MID26" s="189"/>
      <c r="MIE26" s="189"/>
      <c r="MIF26" s="189"/>
      <c r="MIG26" s="189"/>
      <c r="MIH26" s="189"/>
      <c r="MII26" s="189"/>
      <c r="MIJ26" s="189"/>
      <c r="MIK26" s="189"/>
      <c r="MIL26" s="189"/>
      <c r="MIM26" s="189"/>
      <c r="MIN26" s="189"/>
      <c r="MIO26" s="189"/>
      <c r="MIP26" s="189"/>
      <c r="MIQ26" s="189"/>
      <c r="MIR26" s="189"/>
      <c r="MIS26" s="189"/>
      <c r="MIT26" s="189"/>
      <c r="MIU26" s="189"/>
      <c r="MIV26" s="189"/>
      <c r="MIW26" s="189"/>
      <c r="MIX26" s="189"/>
      <c r="MIY26" s="189"/>
      <c r="MIZ26" s="189"/>
      <c r="MJA26" s="189"/>
      <c r="MJB26" s="189"/>
      <c r="MJC26" s="189"/>
      <c r="MJD26" s="189"/>
      <c r="MJE26" s="189"/>
      <c r="MJF26" s="189"/>
      <c r="MJG26" s="189"/>
      <c r="MJH26" s="189"/>
      <c r="MJI26" s="189"/>
      <c r="MJJ26" s="189"/>
      <c r="MJK26" s="189"/>
      <c r="MJL26" s="189"/>
      <c r="MJM26" s="189"/>
      <c r="MJN26" s="189"/>
      <c r="MJO26" s="189"/>
      <c r="MJP26" s="189"/>
      <c r="MJQ26" s="189"/>
      <c r="MJR26" s="189"/>
      <c r="MJS26" s="189"/>
      <c r="MJT26" s="189"/>
      <c r="MJU26" s="189"/>
      <c r="MJV26" s="189"/>
      <c r="MJW26" s="189"/>
      <c r="MJX26" s="189"/>
      <c r="MJY26" s="189"/>
      <c r="MJZ26" s="189"/>
      <c r="MKA26" s="189"/>
      <c r="MKB26" s="189"/>
      <c r="MKC26" s="189"/>
      <c r="MKD26" s="189"/>
      <c r="MKE26" s="189"/>
      <c r="MKF26" s="189"/>
      <c r="MKG26" s="189"/>
      <c r="MKH26" s="189"/>
      <c r="MKI26" s="189"/>
      <c r="MKJ26" s="189"/>
      <c r="MKK26" s="189"/>
      <c r="MKL26" s="189"/>
      <c r="MKM26" s="189"/>
      <c r="MKN26" s="189"/>
      <c r="MKO26" s="189"/>
      <c r="MKP26" s="189"/>
      <c r="MKQ26" s="189"/>
      <c r="MKR26" s="189"/>
      <c r="MKS26" s="189"/>
      <c r="MKT26" s="189"/>
      <c r="MKU26" s="189"/>
      <c r="MKV26" s="189"/>
      <c r="MKW26" s="189"/>
      <c r="MKX26" s="189"/>
      <c r="MKY26" s="189"/>
      <c r="MKZ26" s="189"/>
      <c r="MLA26" s="189"/>
      <c r="MLB26" s="189"/>
      <c r="MLC26" s="189"/>
      <c r="MLD26" s="189"/>
      <c r="MLE26" s="189"/>
      <c r="MLF26" s="189"/>
      <c r="MLG26" s="189"/>
      <c r="MLH26" s="189"/>
      <c r="MLI26" s="189"/>
      <c r="MLJ26" s="189"/>
      <c r="MLK26" s="189"/>
      <c r="MLL26" s="189"/>
      <c r="MLM26" s="189"/>
      <c r="MLN26" s="189"/>
      <c r="MLO26" s="189"/>
      <c r="MLP26" s="189"/>
      <c r="MLQ26" s="189"/>
      <c r="MLR26" s="189"/>
      <c r="MLS26" s="189"/>
      <c r="MLT26" s="189"/>
      <c r="MLU26" s="189"/>
      <c r="MLV26" s="189"/>
      <c r="MLW26" s="189"/>
      <c r="MLX26" s="189"/>
      <c r="MLY26" s="189"/>
      <c r="MLZ26" s="189"/>
      <c r="MMA26" s="189"/>
      <c r="MMB26" s="189"/>
      <c r="MMC26" s="189"/>
      <c r="MMD26" s="189"/>
      <c r="MME26" s="189"/>
      <c r="MMF26" s="189"/>
      <c r="MMG26" s="189"/>
      <c r="MMH26" s="189"/>
      <c r="MMI26" s="189"/>
      <c r="MMJ26" s="189"/>
      <c r="MMK26" s="189"/>
      <c r="MML26" s="189"/>
      <c r="MMM26" s="189"/>
      <c r="MMN26" s="189"/>
      <c r="MMO26" s="189"/>
      <c r="MMP26" s="189"/>
      <c r="MMQ26" s="189"/>
      <c r="MMR26" s="189"/>
      <c r="MMS26" s="189"/>
      <c r="MMT26" s="189"/>
      <c r="MMU26" s="189"/>
      <c r="MMV26" s="189"/>
      <c r="MMW26" s="189"/>
      <c r="MMX26" s="189"/>
      <c r="MMY26" s="189"/>
      <c r="MMZ26" s="189"/>
      <c r="MNA26" s="189"/>
      <c r="MNB26" s="189"/>
      <c r="MNC26" s="189"/>
      <c r="MND26" s="189"/>
      <c r="MNE26" s="189"/>
      <c r="MNF26" s="189"/>
      <c r="MNG26" s="189"/>
      <c r="MNH26" s="189"/>
      <c r="MNI26" s="189"/>
      <c r="MNJ26" s="189"/>
      <c r="MNK26" s="189"/>
      <c r="MNL26" s="189"/>
      <c r="MNM26" s="189"/>
      <c r="MNN26" s="189"/>
      <c r="MNO26" s="189"/>
      <c r="MNP26" s="189"/>
      <c r="MNQ26" s="189"/>
      <c r="MNR26" s="189"/>
      <c r="MNS26" s="189"/>
      <c r="MNT26" s="189"/>
      <c r="MNU26" s="189"/>
      <c r="MNV26" s="189"/>
      <c r="MNW26" s="189"/>
      <c r="MNX26" s="189"/>
      <c r="MNY26" s="189"/>
      <c r="MNZ26" s="189"/>
      <c r="MOA26" s="189"/>
      <c r="MOB26" s="189"/>
      <c r="MOC26" s="189"/>
      <c r="MOD26" s="189"/>
      <c r="MOE26" s="189"/>
      <c r="MOF26" s="189"/>
      <c r="MOG26" s="189"/>
      <c r="MOH26" s="189"/>
      <c r="MOI26" s="189"/>
      <c r="MOJ26" s="189"/>
      <c r="MOK26" s="189"/>
      <c r="MOL26" s="189"/>
      <c r="MOM26" s="189"/>
      <c r="MON26" s="189"/>
      <c r="MOO26" s="189"/>
      <c r="MOP26" s="189"/>
      <c r="MOQ26" s="189"/>
      <c r="MOR26" s="189"/>
      <c r="MOS26" s="189"/>
      <c r="MOT26" s="189"/>
      <c r="MOU26" s="189"/>
      <c r="MOV26" s="189"/>
      <c r="MOW26" s="189"/>
      <c r="MOX26" s="189"/>
      <c r="MOY26" s="189"/>
      <c r="MOZ26" s="189"/>
      <c r="MPA26" s="189"/>
      <c r="MPB26" s="189"/>
      <c r="MPC26" s="189"/>
      <c r="MPD26" s="189"/>
      <c r="MPE26" s="189"/>
      <c r="MPF26" s="189"/>
      <c r="MPG26" s="189"/>
      <c r="MPH26" s="189"/>
      <c r="MPI26" s="189"/>
      <c r="MPJ26" s="189"/>
      <c r="MPK26" s="189"/>
      <c r="MPL26" s="189"/>
      <c r="MPM26" s="189"/>
      <c r="MPN26" s="189"/>
      <c r="MPO26" s="189"/>
      <c r="MPP26" s="189"/>
      <c r="MPQ26" s="189"/>
      <c r="MPR26" s="189"/>
      <c r="MPS26" s="189"/>
      <c r="MPT26" s="189"/>
      <c r="MPU26" s="189"/>
      <c r="MPV26" s="189"/>
      <c r="MPW26" s="189"/>
      <c r="MPX26" s="189"/>
      <c r="MPY26" s="189"/>
      <c r="MPZ26" s="189"/>
      <c r="MQA26" s="189"/>
      <c r="MQB26" s="189"/>
      <c r="MQC26" s="189"/>
      <c r="MQD26" s="189"/>
      <c r="MQE26" s="189"/>
      <c r="MQF26" s="189"/>
      <c r="MQG26" s="189"/>
      <c r="MQH26" s="189"/>
      <c r="MQI26" s="189"/>
      <c r="MQJ26" s="189"/>
      <c r="MQK26" s="189"/>
      <c r="MQL26" s="189"/>
      <c r="MQM26" s="189"/>
      <c r="MQN26" s="189"/>
      <c r="MQO26" s="189"/>
      <c r="MQP26" s="189"/>
      <c r="MQQ26" s="189"/>
      <c r="MQR26" s="189"/>
      <c r="MQS26" s="189"/>
      <c r="MQT26" s="189"/>
      <c r="MQU26" s="189"/>
      <c r="MQV26" s="189"/>
      <c r="MQW26" s="189"/>
      <c r="MQX26" s="189"/>
      <c r="MQY26" s="189"/>
      <c r="MQZ26" s="189"/>
      <c r="MRA26" s="189"/>
      <c r="MRB26" s="189"/>
      <c r="MRC26" s="189"/>
      <c r="MRD26" s="189"/>
      <c r="MRE26" s="189"/>
      <c r="MRF26" s="189"/>
      <c r="MRG26" s="189"/>
      <c r="MRH26" s="189"/>
      <c r="MRI26" s="189"/>
      <c r="MRJ26" s="189"/>
      <c r="MRK26" s="189"/>
      <c r="MRL26" s="189"/>
      <c r="MRM26" s="189"/>
      <c r="MRN26" s="189"/>
      <c r="MRO26" s="189"/>
      <c r="MRP26" s="189"/>
      <c r="MRQ26" s="189"/>
      <c r="MRR26" s="189"/>
      <c r="MRS26" s="189"/>
      <c r="MRT26" s="189"/>
      <c r="MRU26" s="189"/>
      <c r="MRV26" s="189"/>
      <c r="MRW26" s="189"/>
      <c r="MRX26" s="189"/>
      <c r="MRY26" s="189"/>
      <c r="MRZ26" s="189"/>
      <c r="MSA26" s="189"/>
      <c r="MSB26" s="189"/>
      <c r="MSC26" s="189"/>
      <c r="MSD26" s="189"/>
      <c r="MSE26" s="189"/>
      <c r="MSF26" s="189"/>
      <c r="MSG26" s="189"/>
      <c r="MSH26" s="189"/>
      <c r="MSI26" s="189"/>
      <c r="MSJ26" s="189"/>
      <c r="MSK26" s="189"/>
      <c r="MSL26" s="189"/>
      <c r="MSM26" s="189"/>
      <c r="MSN26" s="189"/>
      <c r="MSO26" s="189"/>
      <c r="MSP26" s="189"/>
      <c r="MSQ26" s="189"/>
      <c r="MSR26" s="189"/>
      <c r="MSS26" s="189"/>
      <c r="MST26" s="189"/>
      <c r="MSU26" s="189"/>
      <c r="MSV26" s="189"/>
      <c r="MSW26" s="189"/>
      <c r="MSX26" s="189"/>
      <c r="MSY26" s="189"/>
      <c r="MSZ26" s="189"/>
      <c r="MTA26" s="189"/>
      <c r="MTB26" s="189"/>
      <c r="MTC26" s="189"/>
      <c r="MTD26" s="189"/>
      <c r="MTE26" s="189"/>
      <c r="MTF26" s="189"/>
      <c r="MTG26" s="189"/>
      <c r="MTH26" s="189"/>
      <c r="MTI26" s="189"/>
      <c r="MTJ26" s="189"/>
      <c r="MTK26" s="189"/>
      <c r="MTL26" s="189"/>
      <c r="MTM26" s="189"/>
      <c r="MTN26" s="189"/>
      <c r="MTO26" s="189"/>
      <c r="MTP26" s="189"/>
      <c r="MTQ26" s="189"/>
      <c r="MTR26" s="189"/>
      <c r="MTS26" s="189"/>
      <c r="MTT26" s="189"/>
      <c r="MTU26" s="189"/>
      <c r="MTV26" s="189"/>
      <c r="MTW26" s="189"/>
      <c r="MTX26" s="189"/>
      <c r="MTY26" s="189"/>
      <c r="MTZ26" s="189"/>
      <c r="MUA26" s="189"/>
      <c r="MUB26" s="189"/>
      <c r="MUC26" s="189"/>
      <c r="MUD26" s="189"/>
      <c r="MUE26" s="189"/>
      <c r="MUF26" s="189"/>
      <c r="MUG26" s="189"/>
      <c r="MUH26" s="189"/>
      <c r="MUI26" s="189"/>
      <c r="MUJ26" s="189"/>
      <c r="MUK26" s="189"/>
      <c r="MUL26" s="189"/>
      <c r="MUM26" s="189"/>
      <c r="MUN26" s="189"/>
      <c r="MUO26" s="189"/>
      <c r="MUP26" s="189"/>
      <c r="MUQ26" s="189"/>
      <c r="MUR26" s="189"/>
      <c r="MUS26" s="189"/>
      <c r="MUT26" s="189"/>
      <c r="MUU26" s="189"/>
      <c r="MUV26" s="189"/>
      <c r="MUW26" s="189"/>
      <c r="MUX26" s="189"/>
      <c r="MUY26" s="189"/>
      <c r="MUZ26" s="189"/>
      <c r="MVA26" s="189"/>
      <c r="MVB26" s="189"/>
      <c r="MVC26" s="189"/>
      <c r="MVD26" s="189"/>
      <c r="MVE26" s="189"/>
      <c r="MVF26" s="189"/>
      <c r="MVG26" s="189"/>
      <c r="MVH26" s="189"/>
      <c r="MVI26" s="189"/>
      <c r="MVJ26" s="189"/>
      <c r="MVK26" s="189"/>
      <c r="MVL26" s="189"/>
      <c r="MVM26" s="189"/>
      <c r="MVN26" s="189"/>
      <c r="MVO26" s="189"/>
      <c r="MVP26" s="189"/>
      <c r="MVQ26" s="189"/>
      <c r="MVR26" s="189"/>
      <c r="MVS26" s="189"/>
      <c r="MVT26" s="189"/>
      <c r="MVU26" s="189"/>
      <c r="MVV26" s="189"/>
      <c r="MVW26" s="189"/>
      <c r="MVX26" s="189"/>
      <c r="MVY26" s="189"/>
      <c r="MVZ26" s="189"/>
      <c r="MWA26" s="189"/>
      <c r="MWB26" s="189"/>
      <c r="MWC26" s="189"/>
      <c r="MWD26" s="189"/>
      <c r="MWE26" s="189"/>
      <c r="MWF26" s="189"/>
      <c r="MWG26" s="189"/>
      <c r="MWH26" s="189"/>
      <c r="MWI26" s="189"/>
      <c r="MWJ26" s="189"/>
      <c r="MWK26" s="189"/>
      <c r="MWL26" s="189"/>
      <c r="MWM26" s="189"/>
      <c r="MWN26" s="189"/>
      <c r="MWO26" s="189"/>
      <c r="MWP26" s="189"/>
      <c r="MWQ26" s="189"/>
      <c r="MWR26" s="189"/>
      <c r="MWS26" s="189"/>
      <c r="MWT26" s="189"/>
      <c r="MWU26" s="189"/>
      <c r="MWV26" s="189"/>
      <c r="MWW26" s="189"/>
      <c r="MWX26" s="189"/>
      <c r="MWY26" s="189"/>
      <c r="MWZ26" s="189"/>
      <c r="MXA26" s="189"/>
      <c r="MXB26" s="189"/>
      <c r="MXC26" s="189"/>
      <c r="MXD26" s="189"/>
      <c r="MXE26" s="189"/>
      <c r="MXF26" s="189"/>
      <c r="MXG26" s="189"/>
      <c r="MXH26" s="189"/>
      <c r="MXI26" s="189"/>
      <c r="MXJ26" s="189"/>
      <c r="MXK26" s="189"/>
      <c r="MXL26" s="189"/>
      <c r="MXM26" s="189"/>
      <c r="MXN26" s="189"/>
      <c r="MXO26" s="189"/>
      <c r="MXP26" s="189"/>
      <c r="MXQ26" s="189"/>
      <c r="MXR26" s="189"/>
      <c r="MXS26" s="189"/>
      <c r="MXT26" s="189"/>
      <c r="MXU26" s="189"/>
      <c r="MXV26" s="189"/>
      <c r="MXW26" s="189"/>
      <c r="MXX26" s="189"/>
      <c r="MXY26" s="189"/>
      <c r="MXZ26" s="189"/>
      <c r="MYA26" s="189"/>
      <c r="MYB26" s="189"/>
      <c r="MYC26" s="189"/>
      <c r="MYD26" s="189"/>
      <c r="MYE26" s="189"/>
      <c r="MYF26" s="189"/>
      <c r="MYG26" s="189"/>
      <c r="MYH26" s="189"/>
      <c r="MYI26" s="189"/>
      <c r="MYJ26" s="189"/>
      <c r="MYK26" s="189"/>
      <c r="MYL26" s="189"/>
      <c r="MYM26" s="189"/>
      <c r="MYN26" s="189"/>
      <c r="MYO26" s="189"/>
      <c r="MYP26" s="189"/>
      <c r="MYQ26" s="189"/>
      <c r="MYR26" s="189"/>
      <c r="MYS26" s="189"/>
      <c r="MYT26" s="189"/>
      <c r="MYU26" s="189"/>
      <c r="MYV26" s="189"/>
      <c r="MYW26" s="189"/>
      <c r="MYX26" s="189"/>
      <c r="MYY26" s="189"/>
      <c r="MYZ26" s="189"/>
      <c r="MZA26" s="189"/>
      <c r="MZB26" s="189"/>
      <c r="MZC26" s="189"/>
      <c r="MZD26" s="189"/>
      <c r="MZE26" s="189"/>
      <c r="MZF26" s="189"/>
      <c r="MZG26" s="189"/>
      <c r="MZH26" s="189"/>
      <c r="MZI26" s="189"/>
      <c r="MZJ26" s="189"/>
      <c r="MZK26" s="189"/>
      <c r="MZL26" s="189"/>
      <c r="MZM26" s="189"/>
      <c r="MZN26" s="189"/>
      <c r="MZO26" s="189"/>
      <c r="MZP26" s="189"/>
      <c r="MZQ26" s="189"/>
      <c r="MZR26" s="189"/>
      <c r="MZS26" s="189"/>
      <c r="MZT26" s="189"/>
      <c r="MZU26" s="189"/>
      <c r="MZV26" s="189"/>
      <c r="MZW26" s="189"/>
      <c r="MZX26" s="189"/>
      <c r="MZY26" s="189"/>
      <c r="MZZ26" s="189"/>
      <c r="NAA26" s="189"/>
      <c r="NAB26" s="189"/>
      <c r="NAC26" s="189"/>
      <c r="NAD26" s="189"/>
      <c r="NAE26" s="189"/>
      <c r="NAF26" s="189"/>
      <c r="NAG26" s="189"/>
      <c r="NAH26" s="189"/>
      <c r="NAI26" s="189"/>
      <c r="NAJ26" s="189"/>
      <c r="NAK26" s="189"/>
      <c r="NAL26" s="189"/>
      <c r="NAM26" s="189"/>
      <c r="NAN26" s="189"/>
      <c r="NAO26" s="189"/>
      <c r="NAP26" s="189"/>
      <c r="NAQ26" s="189"/>
      <c r="NAR26" s="189"/>
      <c r="NAS26" s="189"/>
      <c r="NAT26" s="189"/>
      <c r="NAU26" s="189"/>
      <c r="NAV26" s="189"/>
      <c r="NAW26" s="189"/>
      <c r="NAX26" s="189"/>
      <c r="NAY26" s="189"/>
      <c r="NAZ26" s="189"/>
      <c r="NBA26" s="189"/>
      <c r="NBB26" s="189"/>
      <c r="NBC26" s="189"/>
      <c r="NBD26" s="189"/>
      <c r="NBE26" s="189"/>
      <c r="NBF26" s="189"/>
      <c r="NBG26" s="189"/>
      <c r="NBH26" s="189"/>
      <c r="NBI26" s="189"/>
      <c r="NBJ26" s="189"/>
      <c r="NBK26" s="189"/>
      <c r="NBL26" s="189"/>
      <c r="NBM26" s="189"/>
      <c r="NBN26" s="189"/>
      <c r="NBO26" s="189"/>
      <c r="NBP26" s="189"/>
      <c r="NBQ26" s="189"/>
      <c r="NBR26" s="189"/>
      <c r="NBS26" s="189"/>
      <c r="NBT26" s="189"/>
      <c r="NBU26" s="189"/>
      <c r="NBV26" s="189"/>
      <c r="NBW26" s="189"/>
      <c r="NBX26" s="189"/>
      <c r="NBY26" s="189"/>
      <c r="NBZ26" s="189"/>
      <c r="NCA26" s="189"/>
      <c r="NCB26" s="189"/>
      <c r="NCC26" s="189"/>
      <c r="NCD26" s="189"/>
      <c r="NCE26" s="189"/>
      <c r="NCF26" s="189"/>
      <c r="NCG26" s="189"/>
      <c r="NCH26" s="189"/>
      <c r="NCI26" s="189"/>
      <c r="NCJ26" s="189"/>
      <c r="NCK26" s="189"/>
      <c r="NCL26" s="189"/>
      <c r="NCM26" s="189"/>
      <c r="NCN26" s="189"/>
      <c r="NCO26" s="189"/>
      <c r="NCP26" s="189"/>
      <c r="NCQ26" s="189"/>
      <c r="NCR26" s="189"/>
      <c r="NCS26" s="189"/>
      <c r="NCT26" s="189"/>
      <c r="NCU26" s="189"/>
      <c r="NCV26" s="189"/>
      <c r="NCW26" s="189"/>
      <c r="NCX26" s="189"/>
      <c r="NCY26" s="189"/>
      <c r="NCZ26" s="189"/>
      <c r="NDA26" s="189"/>
      <c r="NDB26" s="189"/>
      <c r="NDC26" s="189"/>
      <c r="NDD26" s="189"/>
      <c r="NDE26" s="189"/>
      <c r="NDF26" s="189"/>
      <c r="NDG26" s="189"/>
      <c r="NDH26" s="189"/>
      <c r="NDI26" s="189"/>
      <c r="NDJ26" s="189"/>
      <c r="NDK26" s="189"/>
      <c r="NDL26" s="189"/>
      <c r="NDM26" s="189"/>
      <c r="NDN26" s="189"/>
      <c r="NDO26" s="189"/>
      <c r="NDP26" s="189"/>
      <c r="NDQ26" s="189"/>
      <c r="NDR26" s="189"/>
      <c r="NDS26" s="189"/>
      <c r="NDT26" s="189"/>
      <c r="NDU26" s="189"/>
      <c r="NDV26" s="189"/>
      <c r="NDW26" s="189"/>
      <c r="NDX26" s="189"/>
      <c r="NDY26" s="189"/>
      <c r="NDZ26" s="189"/>
      <c r="NEA26" s="189"/>
      <c r="NEB26" s="189"/>
      <c r="NEC26" s="189"/>
      <c r="NED26" s="189"/>
      <c r="NEE26" s="189"/>
      <c r="NEF26" s="189"/>
      <c r="NEG26" s="189"/>
      <c r="NEH26" s="189"/>
      <c r="NEI26" s="189"/>
      <c r="NEJ26" s="189"/>
      <c r="NEK26" s="189"/>
      <c r="NEL26" s="189"/>
      <c r="NEM26" s="189"/>
      <c r="NEN26" s="189"/>
      <c r="NEO26" s="189"/>
      <c r="NEP26" s="189"/>
      <c r="NEQ26" s="189"/>
      <c r="NER26" s="189"/>
      <c r="NES26" s="189"/>
      <c r="NET26" s="189"/>
      <c r="NEU26" s="189"/>
      <c r="NEV26" s="189"/>
      <c r="NEW26" s="189"/>
      <c r="NEX26" s="189"/>
      <c r="NEY26" s="189"/>
      <c r="NEZ26" s="189"/>
      <c r="NFA26" s="189"/>
      <c r="NFB26" s="189"/>
      <c r="NFC26" s="189"/>
      <c r="NFD26" s="189"/>
      <c r="NFE26" s="189"/>
      <c r="NFF26" s="189"/>
      <c r="NFG26" s="189"/>
      <c r="NFH26" s="189"/>
      <c r="NFI26" s="189"/>
      <c r="NFJ26" s="189"/>
      <c r="NFK26" s="189"/>
      <c r="NFL26" s="189"/>
      <c r="NFM26" s="189"/>
      <c r="NFN26" s="189"/>
      <c r="NFO26" s="189"/>
      <c r="NFP26" s="189"/>
      <c r="NFQ26" s="189"/>
      <c r="NFR26" s="189"/>
      <c r="NFS26" s="189"/>
      <c r="NFT26" s="189"/>
      <c r="NFU26" s="189"/>
      <c r="NFV26" s="189"/>
      <c r="NFW26" s="189"/>
      <c r="NFX26" s="189"/>
      <c r="NFY26" s="189"/>
      <c r="NFZ26" s="189"/>
      <c r="NGA26" s="189"/>
      <c r="NGB26" s="189"/>
      <c r="NGC26" s="189"/>
      <c r="NGD26" s="189"/>
      <c r="NGE26" s="189"/>
      <c r="NGF26" s="189"/>
      <c r="NGG26" s="189"/>
      <c r="NGH26" s="189"/>
      <c r="NGI26" s="189"/>
      <c r="NGJ26" s="189"/>
      <c r="NGK26" s="189"/>
      <c r="NGL26" s="189"/>
      <c r="NGM26" s="189"/>
      <c r="NGN26" s="189"/>
      <c r="NGO26" s="189"/>
      <c r="NGP26" s="189"/>
      <c r="NGQ26" s="189"/>
      <c r="NGR26" s="189"/>
      <c r="NGS26" s="189"/>
      <c r="NGT26" s="189"/>
      <c r="NGU26" s="189"/>
      <c r="NGV26" s="189"/>
      <c r="NGW26" s="189"/>
      <c r="NGX26" s="189"/>
      <c r="NGY26" s="189"/>
      <c r="NGZ26" s="189"/>
      <c r="NHA26" s="189"/>
      <c r="NHB26" s="189"/>
      <c r="NHC26" s="189"/>
      <c r="NHD26" s="189"/>
      <c r="NHE26" s="189"/>
      <c r="NHF26" s="189"/>
      <c r="NHG26" s="189"/>
      <c r="NHH26" s="189"/>
      <c r="NHI26" s="189"/>
      <c r="NHJ26" s="189"/>
      <c r="NHK26" s="189"/>
      <c r="NHL26" s="189"/>
      <c r="NHM26" s="189"/>
      <c r="NHN26" s="189"/>
      <c r="NHO26" s="189"/>
      <c r="NHP26" s="189"/>
      <c r="NHQ26" s="189"/>
      <c r="NHR26" s="189"/>
      <c r="NHS26" s="189"/>
      <c r="NHT26" s="189"/>
      <c r="NHU26" s="189"/>
      <c r="NHV26" s="189"/>
      <c r="NHW26" s="189"/>
      <c r="NHX26" s="189"/>
      <c r="NHY26" s="189"/>
      <c r="NHZ26" s="189"/>
      <c r="NIA26" s="189"/>
      <c r="NIB26" s="189"/>
      <c r="NIC26" s="189"/>
      <c r="NID26" s="189"/>
      <c r="NIE26" s="189"/>
      <c r="NIF26" s="189"/>
      <c r="NIG26" s="189"/>
      <c r="NIH26" s="189"/>
      <c r="NII26" s="189"/>
      <c r="NIJ26" s="189"/>
      <c r="NIK26" s="189"/>
      <c r="NIL26" s="189"/>
      <c r="NIM26" s="189"/>
      <c r="NIN26" s="189"/>
      <c r="NIO26" s="189"/>
      <c r="NIP26" s="189"/>
      <c r="NIQ26" s="189"/>
      <c r="NIR26" s="189"/>
      <c r="NIS26" s="189"/>
      <c r="NIT26" s="189"/>
      <c r="NIU26" s="189"/>
      <c r="NIV26" s="189"/>
      <c r="NIW26" s="189"/>
      <c r="NIX26" s="189"/>
      <c r="NIY26" s="189"/>
      <c r="NIZ26" s="189"/>
      <c r="NJA26" s="189"/>
      <c r="NJB26" s="189"/>
      <c r="NJC26" s="189"/>
      <c r="NJD26" s="189"/>
      <c r="NJE26" s="189"/>
      <c r="NJF26" s="189"/>
      <c r="NJG26" s="189"/>
      <c r="NJH26" s="189"/>
      <c r="NJI26" s="189"/>
      <c r="NJJ26" s="189"/>
      <c r="NJK26" s="189"/>
      <c r="NJL26" s="189"/>
      <c r="NJM26" s="189"/>
      <c r="NJN26" s="189"/>
      <c r="NJO26" s="189"/>
      <c r="NJP26" s="189"/>
      <c r="NJQ26" s="189"/>
      <c r="NJR26" s="189"/>
      <c r="NJS26" s="189"/>
      <c r="NJT26" s="189"/>
      <c r="NJU26" s="189"/>
      <c r="NJV26" s="189"/>
      <c r="NJW26" s="189"/>
      <c r="NJX26" s="189"/>
      <c r="NJY26" s="189"/>
      <c r="NJZ26" s="189"/>
      <c r="NKA26" s="189"/>
      <c r="NKB26" s="189"/>
      <c r="NKC26" s="189"/>
      <c r="NKD26" s="189"/>
      <c r="NKE26" s="189"/>
      <c r="NKF26" s="189"/>
      <c r="NKG26" s="189"/>
      <c r="NKH26" s="189"/>
      <c r="NKI26" s="189"/>
      <c r="NKJ26" s="189"/>
      <c r="NKK26" s="189"/>
      <c r="NKL26" s="189"/>
      <c r="NKM26" s="189"/>
      <c r="NKN26" s="189"/>
      <c r="NKO26" s="189"/>
      <c r="NKP26" s="189"/>
      <c r="NKQ26" s="189"/>
      <c r="NKR26" s="189"/>
      <c r="NKS26" s="189"/>
      <c r="NKT26" s="189"/>
      <c r="NKU26" s="189"/>
      <c r="NKV26" s="189"/>
      <c r="NKW26" s="189"/>
      <c r="NKX26" s="189"/>
      <c r="NKY26" s="189"/>
      <c r="NKZ26" s="189"/>
      <c r="NLA26" s="189"/>
      <c r="NLB26" s="189"/>
      <c r="NLC26" s="189"/>
      <c r="NLD26" s="189"/>
      <c r="NLE26" s="189"/>
      <c r="NLF26" s="189"/>
      <c r="NLG26" s="189"/>
      <c r="NLH26" s="189"/>
      <c r="NLI26" s="189"/>
      <c r="NLJ26" s="189"/>
      <c r="NLK26" s="189"/>
      <c r="NLL26" s="189"/>
      <c r="NLM26" s="189"/>
      <c r="NLN26" s="189"/>
      <c r="NLO26" s="189"/>
      <c r="NLP26" s="189"/>
      <c r="NLQ26" s="189"/>
      <c r="NLR26" s="189"/>
      <c r="NLS26" s="189"/>
      <c r="NLT26" s="189"/>
      <c r="NLU26" s="189"/>
      <c r="NLV26" s="189"/>
      <c r="NLW26" s="189"/>
      <c r="NLX26" s="189"/>
      <c r="NLY26" s="189"/>
      <c r="NLZ26" s="189"/>
      <c r="NMA26" s="189"/>
      <c r="NMB26" s="189"/>
      <c r="NMC26" s="189"/>
      <c r="NMD26" s="189"/>
      <c r="NME26" s="189"/>
      <c r="NMF26" s="189"/>
      <c r="NMG26" s="189"/>
      <c r="NMH26" s="189"/>
      <c r="NMI26" s="189"/>
      <c r="NMJ26" s="189"/>
      <c r="NMK26" s="189"/>
      <c r="NML26" s="189"/>
      <c r="NMM26" s="189"/>
      <c r="NMN26" s="189"/>
      <c r="NMO26" s="189"/>
      <c r="NMP26" s="189"/>
      <c r="NMQ26" s="189"/>
      <c r="NMR26" s="189"/>
      <c r="NMS26" s="189"/>
      <c r="NMT26" s="189"/>
      <c r="NMU26" s="189"/>
      <c r="NMV26" s="189"/>
      <c r="NMW26" s="189"/>
      <c r="NMX26" s="189"/>
      <c r="NMY26" s="189"/>
      <c r="NMZ26" s="189"/>
      <c r="NNA26" s="189"/>
      <c r="NNB26" s="189"/>
      <c r="NNC26" s="189"/>
      <c r="NND26" s="189"/>
      <c r="NNE26" s="189"/>
      <c r="NNF26" s="189"/>
      <c r="NNG26" s="189"/>
      <c r="NNH26" s="189"/>
      <c r="NNI26" s="189"/>
      <c r="NNJ26" s="189"/>
      <c r="NNK26" s="189"/>
      <c r="NNL26" s="189"/>
      <c r="NNM26" s="189"/>
      <c r="NNN26" s="189"/>
      <c r="NNO26" s="189"/>
      <c r="NNP26" s="189"/>
      <c r="NNQ26" s="189"/>
      <c r="NNR26" s="189"/>
      <c r="NNS26" s="189"/>
      <c r="NNT26" s="189"/>
      <c r="NNU26" s="189"/>
      <c r="NNV26" s="189"/>
      <c r="NNW26" s="189"/>
      <c r="NNX26" s="189"/>
      <c r="NNY26" s="189"/>
      <c r="NNZ26" s="189"/>
      <c r="NOA26" s="189"/>
      <c r="NOB26" s="189"/>
      <c r="NOC26" s="189"/>
      <c r="NOD26" s="189"/>
      <c r="NOE26" s="189"/>
      <c r="NOF26" s="189"/>
      <c r="NOG26" s="189"/>
      <c r="NOH26" s="189"/>
      <c r="NOI26" s="189"/>
      <c r="NOJ26" s="189"/>
      <c r="NOK26" s="189"/>
      <c r="NOL26" s="189"/>
      <c r="NOM26" s="189"/>
      <c r="NON26" s="189"/>
      <c r="NOO26" s="189"/>
      <c r="NOP26" s="189"/>
      <c r="NOQ26" s="189"/>
      <c r="NOR26" s="189"/>
      <c r="NOS26" s="189"/>
      <c r="NOT26" s="189"/>
      <c r="NOU26" s="189"/>
      <c r="NOV26" s="189"/>
      <c r="NOW26" s="189"/>
      <c r="NOX26" s="189"/>
      <c r="NOY26" s="189"/>
      <c r="NOZ26" s="189"/>
      <c r="NPA26" s="189"/>
      <c r="NPB26" s="189"/>
      <c r="NPC26" s="189"/>
      <c r="NPD26" s="189"/>
      <c r="NPE26" s="189"/>
      <c r="NPF26" s="189"/>
      <c r="NPG26" s="189"/>
      <c r="NPH26" s="189"/>
      <c r="NPI26" s="189"/>
      <c r="NPJ26" s="189"/>
      <c r="NPK26" s="189"/>
      <c r="NPL26" s="189"/>
      <c r="NPM26" s="189"/>
      <c r="NPN26" s="189"/>
      <c r="NPO26" s="189"/>
      <c r="NPP26" s="189"/>
      <c r="NPQ26" s="189"/>
      <c r="NPR26" s="189"/>
      <c r="NPS26" s="189"/>
      <c r="NPT26" s="189"/>
      <c r="NPU26" s="189"/>
      <c r="NPV26" s="189"/>
      <c r="NPW26" s="189"/>
      <c r="NPX26" s="189"/>
      <c r="NPY26" s="189"/>
      <c r="NPZ26" s="189"/>
      <c r="NQA26" s="189"/>
      <c r="NQB26" s="189"/>
      <c r="NQC26" s="189"/>
      <c r="NQD26" s="189"/>
      <c r="NQE26" s="189"/>
      <c r="NQF26" s="189"/>
      <c r="NQG26" s="189"/>
      <c r="NQH26" s="189"/>
      <c r="NQI26" s="189"/>
      <c r="NQJ26" s="189"/>
      <c r="NQK26" s="189"/>
      <c r="NQL26" s="189"/>
      <c r="NQM26" s="189"/>
      <c r="NQN26" s="189"/>
      <c r="NQO26" s="189"/>
      <c r="NQP26" s="189"/>
      <c r="NQQ26" s="189"/>
      <c r="NQR26" s="189"/>
      <c r="NQS26" s="189"/>
      <c r="NQT26" s="189"/>
      <c r="NQU26" s="189"/>
      <c r="NQV26" s="189"/>
      <c r="NQW26" s="189"/>
      <c r="NQX26" s="189"/>
      <c r="NQY26" s="189"/>
      <c r="NQZ26" s="189"/>
      <c r="NRA26" s="189"/>
      <c r="NRB26" s="189"/>
      <c r="NRC26" s="189"/>
      <c r="NRD26" s="189"/>
      <c r="NRE26" s="189"/>
      <c r="NRF26" s="189"/>
      <c r="NRG26" s="189"/>
      <c r="NRH26" s="189"/>
      <c r="NRI26" s="189"/>
      <c r="NRJ26" s="189"/>
      <c r="NRK26" s="189"/>
      <c r="NRL26" s="189"/>
      <c r="NRM26" s="189"/>
      <c r="NRN26" s="189"/>
      <c r="NRO26" s="189"/>
      <c r="NRP26" s="189"/>
      <c r="NRQ26" s="189"/>
      <c r="NRR26" s="189"/>
      <c r="NRS26" s="189"/>
      <c r="NRT26" s="189"/>
      <c r="NRU26" s="189"/>
      <c r="NRV26" s="189"/>
      <c r="NRW26" s="189"/>
      <c r="NRX26" s="189"/>
      <c r="NRY26" s="189"/>
      <c r="NRZ26" s="189"/>
      <c r="NSA26" s="189"/>
      <c r="NSB26" s="189"/>
      <c r="NSC26" s="189"/>
      <c r="NSD26" s="189"/>
      <c r="NSE26" s="189"/>
      <c r="NSF26" s="189"/>
      <c r="NSG26" s="189"/>
      <c r="NSH26" s="189"/>
      <c r="NSI26" s="189"/>
      <c r="NSJ26" s="189"/>
      <c r="NSK26" s="189"/>
      <c r="NSL26" s="189"/>
      <c r="NSM26" s="189"/>
      <c r="NSN26" s="189"/>
      <c r="NSO26" s="189"/>
      <c r="NSP26" s="189"/>
      <c r="NSQ26" s="189"/>
      <c r="NSR26" s="189"/>
      <c r="NSS26" s="189"/>
      <c r="NST26" s="189"/>
      <c r="NSU26" s="189"/>
      <c r="NSV26" s="189"/>
      <c r="NSW26" s="189"/>
      <c r="NSX26" s="189"/>
      <c r="NSY26" s="189"/>
      <c r="NSZ26" s="189"/>
      <c r="NTA26" s="189"/>
      <c r="NTB26" s="189"/>
      <c r="NTC26" s="189"/>
      <c r="NTD26" s="189"/>
      <c r="NTE26" s="189"/>
      <c r="NTF26" s="189"/>
      <c r="NTG26" s="189"/>
      <c r="NTH26" s="189"/>
      <c r="NTI26" s="189"/>
      <c r="NTJ26" s="189"/>
      <c r="NTK26" s="189"/>
      <c r="NTL26" s="189"/>
      <c r="NTM26" s="189"/>
      <c r="NTN26" s="189"/>
      <c r="NTO26" s="189"/>
      <c r="NTP26" s="189"/>
      <c r="NTQ26" s="189"/>
      <c r="NTR26" s="189"/>
      <c r="NTS26" s="189"/>
      <c r="NTT26" s="189"/>
      <c r="NTU26" s="189"/>
      <c r="NTV26" s="189"/>
      <c r="NTW26" s="189"/>
      <c r="NTX26" s="189"/>
      <c r="NTY26" s="189"/>
      <c r="NTZ26" s="189"/>
      <c r="NUA26" s="189"/>
      <c r="NUB26" s="189"/>
      <c r="NUC26" s="189"/>
      <c r="NUD26" s="189"/>
      <c r="NUE26" s="189"/>
      <c r="NUF26" s="189"/>
      <c r="NUG26" s="189"/>
      <c r="NUH26" s="189"/>
      <c r="NUI26" s="189"/>
      <c r="NUJ26" s="189"/>
      <c r="NUK26" s="189"/>
      <c r="NUL26" s="189"/>
      <c r="NUM26" s="189"/>
      <c r="NUN26" s="189"/>
      <c r="NUO26" s="189"/>
      <c r="NUP26" s="189"/>
      <c r="NUQ26" s="189"/>
      <c r="NUR26" s="189"/>
      <c r="NUS26" s="189"/>
      <c r="NUT26" s="189"/>
      <c r="NUU26" s="189"/>
      <c r="NUV26" s="189"/>
      <c r="NUW26" s="189"/>
      <c r="NUX26" s="189"/>
      <c r="NUY26" s="189"/>
      <c r="NUZ26" s="189"/>
      <c r="NVA26" s="189"/>
      <c r="NVB26" s="189"/>
      <c r="NVC26" s="189"/>
      <c r="NVD26" s="189"/>
      <c r="NVE26" s="189"/>
      <c r="NVF26" s="189"/>
      <c r="NVG26" s="189"/>
      <c r="NVH26" s="189"/>
      <c r="NVI26" s="189"/>
      <c r="NVJ26" s="189"/>
      <c r="NVK26" s="189"/>
      <c r="NVL26" s="189"/>
      <c r="NVM26" s="189"/>
      <c r="NVN26" s="189"/>
      <c r="NVO26" s="189"/>
      <c r="NVP26" s="189"/>
      <c r="NVQ26" s="189"/>
      <c r="NVR26" s="189"/>
      <c r="NVS26" s="189"/>
      <c r="NVT26" s="189"/>
      <c r="NVU26" s="189"/>
      <c r="NVV26" s="189"/>
      <c r="NVW26" s="189"/>
      <c r="NVX26" s="189"/>
      <c r="NVY26" s="189"/>
      <c r="NVZ26" s="189"/>
      <c r="NWA26" s="189"/>
      <c r="NWB26" s="189"/>
      <c r="NWC26" s="189"/>
      <c r="NWD26" s="189"/>
      <c r="NWE26" s="189"/>
      <c r="NWF26" s="189"/>
      <c r="NWG26" s="189"/>
      <c r="NWH26" s="189"/>
      <c r="NWI26" s="189"/>
      <c r="NWJ26" s="189"/>
      <c r="NWK26" s="189"/>
      <c r="NWL26" s="189"/>
      <c r="NWM26" s="189"/>
      <c r="NWN26" s="189"/>
      <c r="NWO26" s="189"/>
      <c r="NWP26" s="189"/>
      <c r="NWQ26" s="189"/>
      <c r="NWR26" s="189"/>
      <c r="NWS26" s="189"/>
      <c r="NWT26" s="189"/>
      <c r="NWU26" s="189"/>
      <c r="NWV26" s="189"/>
      <c r="NWW26" s="189"/>
      <c r="NWX26" s="189"/>
      <c r="NWY26" s="189"/>
      <c r="NWZ26" s="189"/>
      <c r="NXA26" s="189"/>
      <c r="NXB26" s="189"/>
      <c r="NXC26" s="189"/>
      <c r="NXD26" s="189"/>
      <c r="NXE26" s="189"/>
      <c r="NXF26" s="189"/>
      <c r="NXG26" s="189"/>
      <c r="NXH26" s="189"/>
      <c r="NXI26" s="189"/>
      <c r="NXJ26" s="189"/>
      <c r="NXK26" s="189"/>
      <c r="NXL26" s="189"/>
      <c r="NXM26" s="189"/>
      <c r="NXN26" s="189"/>
      <c r="NXO26" s="189"/>
      <c r="NXP26" s="189"/>
      <c r="NXQ26" s="189"/>
      <c r="NXR26" s="189"/>
      <c r="NXS26" s="189"/>
      <c r="NXT26" s="189"/>
      <c r="NXU26" s="189"/>
      <c r="NXV26" s="189"/>
      <c r="NXW26" s="189"/>
      <c r="NXX26" s="189"/>
      <c r="NXY26" s="189"/>
      <c r="NXZ26" s="189"/>
      <c r="NYA26" s="189"/>
      <c r="NYB26" s="189"/>
      <c r="NYC26" s="189"/>
      <c r="NYD26" s="189"/>
      <c r="NYE26" s="189"/>
      <c r="NYF26" s="189"/>
      <c r="NYG26" s="189"/>
      <c r="NYH26" s="189"/>
      <c r="NYI26" s="189"/>
      <c r="NYJ26" s="189"/>
      <c r="NYK26" s="189"/>
      <c r="NYL26" s="189"/>
      <c r="NYM26" s="189"/>
      <c r="NYN26" s="189"/>
      <c r="NYO26" s="189"/>
      <c r="NYP26" s="189"/>
      <c r="NYQ26" s="189"/>
      <c r="NYR26" s="189"/>
      <c r="NYS26" s="189"/>
      <c r="NYT26" s="189"/>
      <c r="NYU26" s="189"/>
      <c r="NYV26" s="189"/>
      <c r="NYW26" s="189"/>
      <c r="NYX26" s="189"/>
      <c r="NYY26" s="189"/>
      <c r="NYZ26" s="189"/>
      <c r="NZA26" s="189"/>
      <c r="NZB26" s="189"/>
      <c r="NZC26" s="189"/>
      <c r="NZD26" s="189"/>
      <c r="NZE26" s="189"/>
      <c r="NZF26" s="189"/>
      <c r="NZG26" s="189"/>
      <c r="NZH26" s="189"/>
      <c r="NZI26" s="189"/>
      <c r="NZJ26" s="189"/>
      <c r="NZK26" s="189"/>
      <c r="NZL26" s="189"/>
      <c r="NZM26" s="189"/>
      <c r="NZN26" s="189"/>
      <c r="NZO26" s="189"/>
      <c r="NZP26" s="189"/>
      <c r="NZQ26" s="189"/>
      <c r="NZR26" s="189"/>
      <c r="NZS26" s="189"/>
      <c r="NZT26" s="189"/>
      <c r="NZU26" s="189"/>
      <c r="NZV26" s="189"/>
      <c r="NZW26" s="189"/>
      <c r="NZX26" s="189"/>
      <c r="NZY26" s="189"/>
      <c r="NZZ26" s="189"/>
      <c r="OAA26" s="189"/>
      <c r="OAB26" s="189"/>
      <c r="OAC26" s="189"/>
      <c r="OAD26" s="189"/>
      <c r="OAE26" s="189"/>
      <c r="OAF26" s="189"/>
      <c r="OAG26" s="189"/>
      <c r="OAH26" s="189"/>
      <c r="OAI26" s="189"/>
      <c r="OAJ26" s="189"/>
      <c r="OAK26" s="189"/>
      <c r="OAL26" s="189"/>
      <c r="OAM26" s="189"/>
      <c r="OAN26" s="189"/>
      <c r="OAO26" s="189"/>
      <c r="OAP26" s="189"/>
      <c r="OAQ26" s="189"/>
      <c r="OAR26" s="189"/>
      <c r="OAS26" s="189"/>
      <c r="OAT26" s="189"/>
      <c r="OAU26" s="189"/>
      <c r="OAV26" s="189"/>
      <c r="OAW26" s="189"/>
      <c r="OAX26" s="189"/>
      <c r="OAY26" s="189"/>
      <c r="OAZ26" s="189"/>
      <c r="OBA26" s="189"/>
      <c r="OBB26" s="189"/>
      <c r="OBC26" s="189"/>
      <c r="OBD26" s="189"/>
      <c r="OBE26" s="189"/>
      <c r="OBF26" s="189"/>
      <c r="OBG26" s="189"/>
      <c r="OBH26" s="189"/>
      <c r="OBI26" s="189"/>
      <c r="OBJ26" s="189"/>
      <c r="OBK26" s="189"/>
      <c r="OBL26" s="189"/>
      <c r="OBM26" s="189"/>
      <c r="OBN26" s="189"/>
      <c r="OBO26" s="189"/>
      <c r="OBP26" s="189"/>
      <c r="OBQ26" s="189"/>
      <c r="OBR26" s="189"/>
      <c r="OBS26" s="189"/>
      <c r="OBT26" s="189"/>
      <c r="OBU26" s="189"/>
      <c r="OBV26" s="189"/>
      <c r="OBW26" s="189"/>
      <c r="OBX26" s="189"/>
      <c r="OBY26" s="189"/>
      <c r="OBZ26" s="189"/>
      <c r="OCA26" s="189"/>
      <c r="OCB26" s="189"/>
      <c r="OCC26" s="189"/>
      <c r="OCD26" s="189"/>
      <c r="OCE26" s="189"/>
      <c r="OCF26" s="189"/>
      <c r="OCG26" s="189"/>
      <c r="OCH26" s="189"/>
      <c r="OCI26" s="189"/>
      <c r="OCJ26" s="189"/>
      <c r="OCK26" s="189"/>
      <c r="OCL26" s="189"/>
      <c r="OCM26" s="189"/>
      <c r="OCN26" s="189"/>
      <c r="OCO26" s="189"/>
      <c r="OCP26" s="189"/>
      <c r="OCQ26" s="189"/>
      <c r="OCR26" s="189"/>
      <c r="OCS26" s="189"/>
      <c r="OCT26" s="189"/>
      <c r="OCU26" s="189"/>
      <c r="OCV26" s="189"/>
      <c r="OCW26" s="189"/>
      <c r="OCX26" s="189"/>
      <c r="OCY26" s="189"/>
      <c r="OCZ26" s="189"/>
      <c r="ODA26" s="189"/>
      <c r="ODB26" s="189"/>
      <c r="ODC26" s="189"/>
      <c r="ODD26" s="189"/>
      <c r="ODE26" s="189"/>
      <c r="ODF26" s="189"/>
      <c r="ODG26" s="189"/>
      <c r="ODH26" s="189"/>
      <c r="ODI26" s="189"/>
      <c r="ODJ26" s="189"/>
      <c r="ODK26" s="189"/>
      <c r="ODL26" s="189"/>
      <c r="ODM26" s="189"/>
      <c r="ODN26" s="189"/>
      <c r="ODO26" s="189"/>
      <c r="ODP26" s="189"/>
      <c r="ODQ26" s="189"/>
      <c r="ODR26" s="189"/>
      <c r="ODS26" s="189"/>
      <c r="ODT26" s="189"/>
      <c r="ODU26" s="189"/>
      <c r="ODV26" s="189"/>
      <c r="ODW26" s="189"/>
      <c r="ODX26" s="189"/>
      <c r="ODY26" s="189"/>
      <c r="ODZ26" s="189"/>
      <c r="OEA26" s="189"/>
      <c r="OEB26" s="189"/>
      <c r="OEC26" s="189"/>
      <c r="OED26" s="189"/>
      <c r="OEE26" s="189"/>
      <c r="OEF26" s="189"/>
      <c r="OEG26" s="189"/>
      <c r="OEH26" s="189"/>
      <c r="OEI26" s="189"/>
      <c r="OEJ26" s="189"/>
      <c r="OEK26" s="189"/>
      <c r="OEL26" s="189"/>
      <c r="OEM26" s="189"/>
      <c r="OEN26" s="189"/>
      <c r="OEO26" s="189"/>
      <c r="OEP26" s="189"/>
      <c r="OEQ26" s="189"/>
      <c r="OER26" s="189"/>
      <c r="OES26" s="189"/>
      <c r="OET26" s="189"/>
      <c r="OEU26" s="189"/>
      <c r="OEV26" s="189"/>
      <c r="OEW26" s="189"/>
      <c r="OEX26" s="189"/>
      <c r="OEY26" s="189"/>
      <c r="OEZ26" s="189"/>
      <c r="OFA26" s="189"/>
      <c r="OFB26" s="189"/>
      <c r="OFC26" s="189"/>
      <c r="OFD26" s="189"/>
      <c r="OFE26" s="189"/>
      <c r="OFF26" s="189"/>
      <c r="OFG26" s="189"/>
      <c r="OFH26" s="189"/>
      <c r="OFI26" s="189"/>
      <c r="OFJ26" s="189"/>
      <c r="OFK26" s="189"/>
      <c r="OFL26" s="189"/>
      <c r="OFM26" s="189"/>
      <c r="OFN26" s="189"/>
      <c r="OFO26" s="189"/>
      <c r="OFP26" s="189"/>
      <c r="OFQ26" s="189"/>
      <c r="OFR26" s="189"/>
      <c r="OFS26" s="189"/>
      <c r="OFT26" s="189"/>
      <c r="OFU26" s="189"/>
      <c r="OFV26" s="189"/>
      <c r="OFW26" s="189"/>
      <c r="OFX26" s="189"/>
      <c r="OFY26" s="189"/>
      <c r="OFZ26" s="189"/>
      <c r="OGA26" s="189"/>
      <c r="OGB26" s="189"/>
      <c r="OGC26" s="189"/>
      <c r="OGD26" s="189"/>
      <c r="OGE26" s="189"/>
      <c r="OGF26" s="189"/>
      <c r="OGG26" s="189"/>
      <c r="OGH26" s="189"/>
      <c r="OGI26" s="189"/>
      <c r="OGJ26" s="189"/>
      <c r="OGK26" s="189"/>
      <c r="OGL26" s="189"/>
      <c r="OGM26" s="189"/>
      <c r="OGN26" s="189"/>
      <c r="OGO26" s="189"/>
      <c r="OGP26" s="189"/>
      <c r="OGQ26" s="189"/>
      <c r="OGR26" s="189"/>
      <c r="OGS26" s="189"/>
      <c r="OGT26" s="189"/>
      <c r="OGU26" s="189"/>
      <c r="OGV26" s="189"/>
      <c r="OGW26" s="189"/>
      <c r="OGX26" s="189"/>
      <c r="OGY26" s="189"/>
      <c r="OGZ26" s="189"/>
      <c r="OHA26" s="189"/>
      <c r="OHB26" s="189"/>
      <c r="OHC26" s="189"/>
      <c r="OHD26" s="189"/>
      <c r="OHE26" s="189"/>
      <c r="OHF26" s="189"/>
      <c r="OHG26" s="189"/>
      <c r="OHH26" s="189"/>
      <c r="OHI26" s="189"/>
      <c r="OHJ26" s="189"/>
      <c r="OHK26" s="189"/>
      <c r="OHL26" s="189"/>
      <c r="OHM26" s="189"/>
      <c r="OHN26" s="189"/>
      <c r="OHO26" s="189"/>
      <c r="OHP26" s="189"/>
      <c r="OHQ26" s="189"/>
      <c r="OHR26" s="189"/>
      <c r="OHS26" s="189"/>
      <c r="OHT26" s="189"/>
      <c r="OHU26" s="189"/>
      <c r="OHV26" s="189"/>
      <c r="OHW26" s="189"/>
      <c r="OHX26" s="189"/>
      <c r="OHY26" s="189"/>
      <c r="OHZ26" s="189"/>
      <c r="OIA26" s="189"/>
      <c r="OIB26" s="189"/>
      <c r="OIC26" s="189"/>
      <c r="OID26" s="189"/>
      <c r="OIE26" s="189"/>
      <c r="OIF26" s="189"/>
      <c r="OIG26" s="189"/>
      <c r="OIH26" s="189"/>
      <c r="OII26" s="189"/>
      <c r="OIJ26" s="189"/>
      <c r="OIK26" s="189"/>
      <c r="OIL26" s="189"/>
      <c r="OIM26" s="189"/>
      <c r="OIN26" s="189"/>
      <c r="OIO26" s="189"/>
      <c r="OIP26" s="189"/>
      <c r="OIQ26" s="189"/>
      <c r="OIR26" s="189"/>
      <c r="OIS26" s="189"/>
      <c r="OIT26" s="189"/>
      <c r="OIU26" s="189"/>
      <c r="OIV26" s="189"/>
      <c r="OIW26" s="189"/>
      <c r="OIX26" s="189"/>
      <c r="OIY26" s="189"/>
      <c r="OIZ26" s="189"/>
      <c r="OJA26" s="189"/>
      <c r="OJB26" s="189"/>
      <c r="OJC26" s="189"/>
      <c r="OJD26" s="189"/>
      <c r="OJE26" s="189"/>
      <c r="OJF26" s="189"/>
      <c r="OJG26" s="189"/>
      <c r="OJH26" s="189"/>
      <c r="OJI26" s="189"/>
      <c r="OJJ26" s="189"/>
      <c r="OJK26" s="189"/>
      <c r="OJL26" s="189"/>
      <c r="OJM26" s="189"/>
      <c r="OJN26" s="189"/>
      <c r="OJO26" s="189"/>
      <c r="OJP26" s="189"/>
      <c r="OJQ26" s="189"/>
      <c r="OJR26" s="189"/>
      <c r="OJS26" s="189"/>
      <c r="OJT26" s="189"/>
      <c r="OJU26" s="189"/>
      <c r="OJV26" s="189"/>
      <c r="OJW26" s="189"/>
      <c r="OJX26" s="189"/>
      <c r="OJY26" s="189"/>
      <c r="OJZ26" s="189"/>
      <c r="OKA26" s="189"/>
      <c r="OKB26" s="189"/>
      <c r="OKC26" s="189"/>
      <c r="OKD26" s="189"/>
      <c r="OKE26" s="189"/>
      <c r="OKF26" s="189"/>
      <c r="OKG26" s="189"/>
      <c r="OKH26" s="189"/>
      <c r="OKI26" s="189"/>
      <c r="OKJ26" s="189"/>
      <c r="OKK26" s="189"/>
      <c r="OKL26" s="189"/>
      <c r="OKM26" s="189"/>
      <c r="OKN26" s="189"/>
      <c r="OKO26" s="189"/>
      <c r="OKP26" s="189"/>
      <c r="OKQ26" s="189"/>
      <c r="OKR26" s="189"/>
      <c r="OKS26" s="189"/>
      <c r="OKT26" s="189"/>
      <c r="OKU26" s="189"/>
      <c r="OKV26" s="189"/>
      <c r="OKW26" s="189"/>
      <c r="OKX26" s="189"/>
      <c r="OKY26" s="189"/>
      <c r="OKZ26" s="189"/>
      <c r="OLA26" s="189"/>
      <c r="OLB26" s="189"/>
      <c r="OLC26" s="189"/>
      <c r="OLD26" s="189"/>
      <c r="OLE26" s="189"/>
      <c r="OLF26" s="189"/>
      <c r="OLG26" s="189"/>
      <c r="OLH26" s="189"/>
      <c r="OLI26" s="189"/>
      <c r="OLJ26" s="189"/>
      <c r="OLK26" s="189"/>
      <c r="OLL26" s="189"/>
      <c r="OLM26" s="189"/>
      <c r="OLN26" s="189"/>
      <c r="OLO26" s="189"/>
      <c r="OLP26" s="189"/>
      <c r="OLQ26" s="189"/>
      <c r="OLR26" s="189"/>
      <c r="OLS26" s="189"/>
      <c r="OLT26" s="189"/>
      <c r="OLU26" s="189"/>
      <c r="OLV26" s="189"/>
      <c r="OLW26" s="189"/>
      <c r="OLX26" s="189"/>
      <c r="OLY26" s="189"/>
      <c r="OLZ26" s="189"/>
      <c r="OMA26" s="189"/>
      <c r="OMB26" s="189"/>
      <c r="OMC26" s="189"/>
      <c r="OMD26" s="189"/>
      <c r="OME26" s="189"/>
      <c r="OMF26" s="189"/>
      <c r="OMG26" s="189"/>
      <c r="OMH26" s="189"/>
      <c r="OMI26" s="189"/>
      <c r="OMJ26" s="189"/>
      <c r="OMK26" s="189"/>
      <c r="OML26" s="189"/>
      <c r="OMM26" s="189"/>
      <c r="OMN26" s="189"/>
      <c r="OMO26" s="189"/>
      <c r="OMP26" s="189"/>
      <c r="OMQ26" s="189"/>
      <c r="OMR26" s="189"/>
      <c r="OMS26" s="189"/>
      <c r="OMT26" s="189"/>
      <c r="OMU26" s="189"/>
      <c r="OMV26" s="189"/>
      <c r="OMW26" s="189"/>
      <c r="OMX26" s="189"/>
      <c r="OMY26" s="189"/>
      <c r="OMZ26" s="189"/>
      <c r="ONA26" s="189"/>
      <c r="ONB26" s="189"/>
      <c r="ONC26" s="189"/>
      <c r="OND26" s="189"/>
      <c r="ONE26" s="189"/>
      <c r="ONF26" s="189"/>
      <c r="ONG26" s="189"/>
      <c r="ONH26" s="189"/>
      <c r="ONI26" s="189"/>
      <c r="ONJ26" s="189"/>
      <c r="ONK26" s="189"/>
      <c r="ONL26" s="189"/>
      <c r="ONM26" s="189"/>
      <c r="ONN26" s="189"/>
      <c r="ONO26" s="189"/>
      <c r="ONP26" s="189"/>
      <c r="ONQ26" s="189"/>
      <c r="ONR26" s="189"/>
      <c r="ONS26" s="189"/>
      <c r="ONT26" s="189"/>
      <c r="ONU26" s="189"/>
      <c r="ONV26" s="189"/>
      <c r="ONW26" s="189"/>
      <c r="ONX26" s="189"/>
      <c r="ONY26" s="189"/>
      <c r="ONZ26" s="189"/>
      <c r="OOA26" s="189"/>
      <c r="OOB26" s="189"/>
      <c r="OOC26" s="189"/>
      <c r="OOD26" s="189"/>
      <c r="OOE26" s="189"/>
      <c r="OOF26" s="189"/>
      <c r="OOG26" s="189"/>
      <c r="OOH26" s="189"/>
      <c r="OOI26" s="189"/>
      <c r="OOJ26" s="189"/>
      <c r="OOK26" s="189"/>
      <c r="OOL26" s="189"/>
      <c r="OOM26" s="189"/>
      <c r="OON26" s="189"/>
      <c r="OOO26" s="189"/>
      <c r="OOP26" s="189"/>
      <c r="OOQ26" s="189"/>
      <c r="OOR26" s="189"/>
      <c r="OOS26" s="189"/>
      <c r="OOT26" s="189"/>
      <c r="OOU26" s="189"/>
      <c r="OOV26" s="189"/>
      <c r="OOW26" s="189"/>
      <c r="OOX26" s="189"/>
      <c r="OOY26" s="189"/>
      <c r="OOZ26" s="189"/>
      <c r="OPA26" s="189"/>
      <c r="OPB26" s="189"/>
      <c r="OPC26" s="189"/>
      <c r="OPD26" s="189"/>
      <c r="OPE26" s="189"/>
      <c r="OPF26" s="189"/>
      <c r="OPG26" s="189"/>
      <c r="OPH26" s="189"/>
      <c r="OPI26" s="189"/>
      <c r="OPJ26" s="189"/>
      <c r="OPK26" s="189"/>
      <c r="OPL26" s="189"/>
      <c r="OPM26" s="189"/>
      <c r="OPN26" s="189"/>
      <c r="OPO26" s="189"/>
      <c r="OPP26" s="189"/>
      <c r="OPQ26" s="189"/>
      <c r="OPR26" s="189"/>
      <c r="OPS26" s="189"/>
      <c r="OPT26" s="189"/>
      <c r="OPU26" s="189"/>
      <c r="OPV26" s="189"/>
      <c r="OPW26" s="189"/>
      <c r="OPX26" s="189"/>
      <c r="OPY26" s="189"/>
      <c r="OPZ26" s="189"/>
      <c r="OQA26" s="189"/>
      <c r="OQB26" s="189"/>
      <c r="OQC26" s="189"/>
      <c r="OQD26" s="189"/>
      <c r="OQE26" s="189"/>
      <c r="OQF26" s="189"/>
      <c r="OQG26" s="189"/>
      <c r="OQH26" s="189"/>
      <c r="OQI26" s="189"/>
      <c r="OQJ26" s="189"/>
      <c r="OQK26" s="189"/>
      <c r="OQL26" s="189"/>
      <c r="OQM26" s="189"/>
      <c r="OQN26" s="189"/>
      <c r="OQO26" s="189"/>
      <c r="OQP26" s="189"/>
      <c r="OQQ26" s="189"/>
      <c r="OQR26" s="189"/>
      <c r="OQS26" s="189"/>
      <c r="OQT26" s="189"/>
      <c r="OQU26" s="189"/>
      <c r="OQV26" s="189"/>
      <c r="OQW26" s="189"/>
      <c r="OQX26" s="189"/>
      <c r="OQY26" s="189"/>
      <c r="OQZ26" s="189"/>
      <c r="ORA26" s="189"/>
      <c r="ORB26" s="189"/>
      <c r="ORC26" s="189"/>
      <c r="ORD26" s="189"/>
      <c r="ORE26" s="189"/>
      <c r="ORF26" s="189"/>
      <c r="ORG26" s="189"/>
      <c r="ORH26" s="189"/>
      <c r="ORI26" s="189"/>
      <c r="ORJ26" s="189"/>
      <c r="ORK26" s="189"/>
      <c r="ORL26" s="189"/>
      <c r="ORM26" s="189"/>
      <c r="ORN26" s="189"/>
      <c r="ORO26" s="189"/>
      <c r="ORP26" s="189"/>
      <c r="ORQ26" s="189"/>
      <c r="ORR26" s="189"/>
      <c r="ORS26" s="189"/>
      <c r="ORT26" s="189"/>
      <c r="ORU26" s="189"/>
      <c r="ORV26" s="189"/>
      <c r="ORW26" s="189"/>
      <c r="ORX26" s="189"/>
      <c r="ORY26" s="189"/>
      <c r="ORZ26" s="189"/>
      <c r="OSA26" s="189"/>
      <c r="OSB26" s="189"/>
      <c r="OSC26" s="189"/>
      <c r="OSD26" s="189"/>
      <c r="OSE26" s="189"/>
      <c r="OSF26" s="189"/>
      <c r="OSG26" s="189"/>
      <c r="OSH26" s="189"/>
      <c r="OSI26" s="189"/>
      <c r="OSJ26" s="189"/>
      <c r="OSK26" s="189"/>
      <c r="OSL26" s="189"/>
      <c r="OSM26" s="189"/>
      <c r="OSN26" s="189"/>
      <c r="OSO26" s="189"/>
      <c r="OSP26" s="189"/>
      <c r="OSQ26" s="189"/>
      <c r="OSR26" s="189"/>
      <c r="OSS26" s="189"/>
      <c r="OST26" s="189"/>
      <c r="OSU26" s="189"/>
      <c r="OSV26" s="189"/>
      <c r="OSW26" s="189"/>
      <c r="OSX26" s="189"/>
      <c r="OSY26" s="189"/>
      <c r="OSZ26" s="189"/>
      <c r="OTA26" s="189"/>
      <c r="OTB26" s="189"/>
      <c r="OTC26" s="189"/>
      <c r="OTD26" s="189"/>
      <c r="OTE26" s="189"/>
      <c r="OTF26" s="189"/>
      <c r="OTG26" s="189"/>
      <c r="OTH26" s="189"/>
      <c r="OTI26" s="189"/>
      <c r="OTJ26" s="189"/>
      <c r="OTK26" s="189"/>
      <c r="OTL26" s="189"/>
      <c r="OTM26" s="189"/>
      <c r="OTN26" s="189"/>
      <c r="OTO26" s="189"/>
      <c r="OTP26" s="189"/>
      <c r="OTQ26" s="189"/>
      <c r="OTR26" s="189"/>
      <c r="OTS26" s="189"/>
      <c r="OTT26" s="189"/>
      <c r="OTU26" s="189"/>
      <c r="OTV26" s="189"/>
      <c r="OTW26" s="189"/>
      <c r="OTX26" s="189"/>
      <c r="OTY26" s="189"/>
      <c r="OTZ26" s="189"/>
      <c r="OUA26" s="189"/>
      <c r="OUB26" s="189"/>
      <c r="OUC26" s="189"/>
      <c r="OUD26" s="189"/>
      <c r="OUE26" s="189"/>
      <c r="OUF26" s="189"/>
      <c r="OUG26" s="189"/>
      <c r="OUH26" s="189"/>
      <c r="OUI26" s="189"/>
      <c r="OUJ26" s="189"/>
      <c r="OUK26" s="189"/>
      <c r="OUL26" s="189"/>
      <c r="OUM26" s="189"/>
      <c r="OUN26" s="189"/>
      <c r="OUO26" s="189"/>
      <c r="OUP26" s="189"/>
      <c r="OUQ26" s="189"/>
      <c r="OUR26" s="189"/>
      <c r="OUS26" s="189"/>
      <c r="OUT26" s="189"/>
      <c r="OUU26" s="189"/>
      <c r="OUV26" s="189"/>
      <c r="OUW26" s="189"/>
      <c r="OUX26" s="189"/>
      <c r="OUY26" s="189"/>
      <c r="OUZ26" s="189"/>
      <c r="OVA26" s="189"/>
      <c r="OVB26" s="189"/>
      <c r="OVC26" s="189"/>
      <c r="OVD26" s="189"/>
      <c r="OVE26" s="189"/>
      <c r="OVF26" s="189"/>
      <c r="OVG26" s="189"/>
      <c r="OVH26" s="189"/>
      <c r="OVI26" s="189"/>
      <c r="OVJ26" s="189"/>
      <c r="OVK26" s="189"/>
      <c r="OVL26" s="189"/>
      <c r="OVM26" s="189"/>
      <c r="OVN26" s="189"/>
      <c r="OVO26" s="189"/>
      <c r="OVP26" s="189"/>
      <c r="OVQ26" s="189"/>
      <c r="OVR26" s="189"/>
      <c r="OVS26" s="189"/>
      <c r="OVT26" s="189"/>
      <c r="OVU26" s="189"/>
      <c r="OVV26" s="189"/>
      <c r="OVW26" s="189"/>
      <c r="OVX26" s="189"/>
      <c r="OVY26" s="189"/>
      <c r="OVZ26" s="189"/>
      <c r="OWA26" s="189"/>
      <c r="OWB26" s="189"/>
      <c r="OWC26" s="189"/>
      <c r="OWD26" s="189"/>
      <c r="OWE26" s="189"/>
      <c r="OWF26" s="189"/>
      <c r="OWG26" s="189"/>
      <c r="OWH26" s="189"/>
      <c r="OWI26" s="189"/>
      <c r="OWJ26" s="189"/>
      <c r="OWK26" s="189"/>
      <c r="OWL26" s="189"/>
      <c r="OWM26" s="189"/>
      <c r="OWN26" s="189"/>
      <c r="OWO26" s="189"/>
      <c r="OWP26" s="189"/>
      <c r="OWQ26" s="189"/>
      <c r="OWR26" s="189"/>
      <c r="OWS26" s="189"/>
      <c r="OWT26" s="189"/>
      <c r="OWU26" s="189"/>
      <c r="OWV26" s="189"/>
      <c r="OWW26" s="189"/>
      <c r="OWX26" s="189"/>
      <c r="OWY26" s="189"/>
      <c r="OWZ26" s="189"/>
      <c r="OXA26" s="189"/>
      <c r="OXB26" s="189"/>
      <c r="OXC26" s="189"/>
      <c r="OXD26" s="189"/>
      <c r="OXE26" s="189"/>
      <c r="OXF26" s="189"/>
      <c r="OXG26" s="189"/>
      <c r="OXH26" s="189"/>
      <c r="OXI26" s="189"/>
      <c r="OXJ26" s="189"/>
      <c r="OXK26" s="189"/>
      <c r="OXL26" s="189"/>
      <c r="OXM26" s="189"/>
      <c r="OXN26" s="189"/>
      <c r="OXO26" s="189"/>
      <c r="OXP26" s="189"/>
      <c r="OXQ26" s="189"/>
      <c r="OXR26" s="189"/>
      <c r="OXS26" s="189"/>
      <c r="OXT26" s="189"/>
      <c r="OXU26" s="189"/>
      <c r="OXV26" s="189"/>
      <c r="OXW26" s="189"/>
      <c r="OXX26" s="189"/>
      <c r="OXY26" s="189"/>
      <c r="OXZ26" s="189"/>
      <c r="OYA26" s="189"/>
      <c r="OYB26" s="189"/>
      <c r="OYC26" s="189"/>
      <c r="OYD26" s="189"/>
      <c r="OYE26" s="189"/>
      <c r="OYF26" s="189"/>
      <c r="OYG26" s="189"/>
      <c r="OYH26" s="189"/>
      <c r="OYI26" s="189"/>
      <c r="OYJ26" s="189"/>
      <c r="OYK26" s="189"/>
      <c r="OYL26" s="189"/>
      <c r="OYM26" s="189"/>
      <c r="OYN26" s="189"/>
      <c r="OYO26" s="189"/>
      <c r="OYP26" s="189"/>
      <c r="OYQ26" s="189"/>
      <c r="OYR26" s="189"/>
      <c r="OYS26" s="189"/>
      <c r="OYT26" s="189"/>
      <c r="OYU26" s="189"/>
      <c r="OYV26" s="189"/>
      <c r="OYW26" s="189"/>
      <c r="OYX26" s="189"/>
      <c r="OYY26" s="189"/>
      <c r="OYZ26" s="189"/>
      <c r="OZA26" s="189"/>
      <c r="OZB26" s="189"/>
      <c r="OZC26" s="189"/>
      <c r="OZD26" s="189"/>
      <c r="OZE26" s="189"/>
      <c r="OZF26" s="189"/>
      <c r="OZG26" s="189"/>
      <c r="OZH26" s="189"/>
      <c r="OZI26" s="189"/>
      <c r="OZJ26" s="189"/>
      <c r="OZK26" s="189"/>
      <c r="OZL26" s="189"/>
      <c r="OZM26" s="189"/>
      <c r="OZN26" s="189"/>
      <c r="OZO26" s="189"/>
      <c r="OZP26" s="189"/>
      <c r="OZQ26" s="189"/>
      <c r="OZR26" s="189"/>
      <c r="OZS26" s="189"/>
      <c r="OZT26" s="189"/>
      <c r="OZU26" s="189"/>
      <c r="OZV26" s="189"/>
      <c r="OZW26" s="189"/>
      <c r="OZX26" s="189"/>
      <c r="OZY26" s="189"/>
      <c r="OZZ26" s="189"/>
      <c r="PAA26" s="189"/>
      <c r="PAB26" s="189"/>
      <c r="PAC26" s="189"/>
      <c r="PAD26" s="189"/>
      <c r="PAE26" s="189"/>
      <c r="PAF26" s="189"/>
      <c r="PAG26" s="189"/>
      <c r="PAH26" s="189"/>
      <c r="PAI26" s="189"/>
      <c r="PAJ26" s="189"/>
      <c r="PAK26" s="189"/>
      <c r="PAL26" s="189"/>
      <c r="PAM26" s="189"/>
      <c r="PAN26" s="189"/>
      <c r="PAO26" s="189"/>
      <c r="PAP26" s="189"/>
      <c r="PAQ26" s="189"/>
      <c r="PAR26" s="189"/>
      <c r="PAS26" s="189"/>
      <c r="PAT26" s="189"/>
      <c r="PAU26" s="189"/>
      <c r="PAV26" s="189"/>
      <c r="PAW26" s="189"/>
      <c r="PAX26" s="189"/>
      <c r="PAY26" s="189"/>
      <c r="PAZ26" s="189"/>
      <c r="PBA26" s="189"/>
      <c r="PBB26" s="189"/>
      <c r="PBC26" s="189"/>
      <c r="PBD26" s="189"/>
      <c r="PBE26" s="189"/>
      <c r="PBF26" s="189"/>
      <c r="PBG26" s="189"/>
      <c r="PBH26" s="189"/>
      <c r="PBI26" s="189"/>
      <c r="PBJ26" s="189"/>
      <c r="PBK26" s="189"/>
      <c r="PBL26" s="189"/>
      <c r="PBM26" s="189"/>
      <c r="PBN26" s="189"/>
      <c r="PBO26" s="189"/>
      <c r="PBP26" s="189"/>
      <c r="PBQ26" s="189"/>
      <c r="PBR26" s="189"/>
      <c r="PBS26" s="189"/>
      <c r="PBT26" s="189"/>
      <c r="PBU26" s="189"/>
      <c r="PBV26" s="189"/>
      <c r="PBW26" s="189"/>
      <c r="PBX26" s="189"/>
      <c r="PBY26" s="189"/>
      <c r="PBZ26" s="189"/>
      <c r="PCA26" s="189"/>
      <c r="PCB26" s="189"/>
      <c r="PCC26" s="189"/>
      <c r="PCD26" s="189"/>
      <c r="PCE26" s="189"/>
      <c r="PCF26" s="189"/>
      <c r="PCG26" s="189"/>
      <c r="PCH26" s="189"/>
      <c r="PCI26" s="189"/>
      <c r="PCJ26" s="189"/>
      <c r="PCK26" s="189"/>
      <c r="PCL26" s="189"/>
      <c r="PCM26" s="189"/>
      <c r="PCN26" s="189"/>
      <c r="PCO26" s="189"/>
      <c r="PCP26" s="189"/>
      <c r="PCQ26" s="189"/>
      <c r="PCR26" s="189"/>
      <c r="PCS26" s="189"/>
      <c r="PCT26" s="189"/>
      <c r="PCU26" s="189"/>
      <c r="PCV26" s="189"/>
      <c r="PCW26" s="189"/>
      <c r="PCX26" s="189"/>
      <c r="PCY26" s="189"/>
      <c r="PCZ26" s="189"/>
      <c r="PDA26" s="189"/>
      <c r="PDB26" s="189"/>
      <c r="PDC26" s="189"/>
      <c r="PDD26" s="189"/>
      <c r="PDE26" s="189"/>
      <c r="PDF26" s="189"/>
      <c r="PDG26" s="189"/>
      <c r="PDH26" s="189"/>
      <c r="PDI26" s="189"/>
      <c r="PDJ26" s="189"/>
      <c r="PDK26" s="189"/>
      <c r="PDL26" s="189"/>
      <c r="PDM26" s="189"/>
      <c r="PDN26" s="189"/>
      <c r="PDO26" s="189"/>
      <c r="PDP26" s="189"/>
      <c r="PDQ26" s="189"/>
      <c r="PDR26" s="189"/>
      <c r="PDS26" s="189"/>
      <c r="PDT26" s="189"/>
      <c r="PDU26" s="189"/>
      <c r="PDV26" s="189"/>
      <c r="PDW26" s="189"/>
      <c r="PDX26" s="189"/>
      <c r="PDY26" s="189"/>
      <c r="PDZ26" s="189"/>
      <c r="PEA26" s="189"/>
      <c r="PEB26" s="189"/>
      <c r="PEC26" s="189"/>
      <c r="PED26" s="189"/>
      <c r="PEE26" s="189"/>
      <c r="PEF26" s="189"/>
      <c r="PEG26" s="189"/>
      <c r="PEH26" s="189"/>
      <c r="PEI26" s="189"/>
      <c r="PEJ26" s="189"/>
      <c r="PEK26" s="189"/>
      <c r="PEL26" s="189"/>
      <c r="PEM26" s="189"/>
      <c r="PEN26" s="189"/>
      <c r="PEO26" s="189"/>
      <c r="PEP26" s="189"/>
      <c r="PEQ26" s="189"/>
      <c r="PER26" s="189"/>
      <c r="PES26" s="189"/>
      <c r="PET26" s="189"/>
      <c r="PEU26" s="189"/>
      <c r="PEV26" s="189"/>
      <c r="PEW26" s="189"/>
      <c r="PEX26" s="189"/>
      <c r="PEY26" s="189"/>
      <c r="PEZ26" s="189"/>
      <c r="PFA26" s="189"/>
      <c r="PFB26" s="189"/>
      <c r="PFC26" s="189"/>
      <c r="PFD26" s="189"/>
      <c r="PFE26" s="189"/>
      <c r="PFF26" s="189"/>
      <c r="PFG26" s="189"/>
      <c r="PFH26" s="189"/>
      <c r="PFI26" s="189"/>
      <c r="PFJ26" s="189"/>
      <c r="PFK26" s="189"/>
      <c r="PFL26" s="189"/>
      <c r="PFM26" s="189"/>
      <c r="PFN26" s="189"/>
      <c r="PFO26" s="189"/>
      <c r="PFP26" s="189"/>
      <c r="PFQ26" s="189"/>
      <c r="PFR26" s="189"/>
      <c r="PFS26" s="189"/>
      <c r="PFT26" s="189"/>
      <c r="PFU26" s="189"/>
      <c r="PFV26" s="189"/>
      <c r="PFW26" s="189"/>
      <c r="PFX26" s="189"/>
      <c r="PFY26" s="189"/>
      <c r="PFZ26" s="189"/>
      <c r="PGA26" s="189"/>
      <c r="PGB26" s="189"/>
      <c r="PGC26" s="189"/>
      <c r="PGD26" s="189"/>
      <c r="PGE26" s="189"/>
      <c r="PGF26" s="189"/>
      <c r="PGG26" s="189"/>
      <c r="PGH26" s="189"/>
      <c r="PGI26" s="189"/>
      <c r="PGJ26" s="189"/>
      <c r="PGK26" s="189"/>
      <c r="PGL26" s="189"/>
      <c r="PGM26" s="189"/>
      <c r="PGN26" s="189"/>
      <c r="PGO26" s="189"/>
      <c r="PGP26" s="189"/>
      <c r="PGQ26" s="189"/>
      <c r="PGR26" s="189"/>
      <c r="PGS26" s="189"/>
      <c r="PGT26" s="189"/>
      <c r="PGU26" s="189"/>
      <c r="PGV26" s="189"/>
      <c r="PGW26" s="189"/>
      <c r="PGX26" s="189"/>
      <c r="PGY26" s="189"/>
      <c r="PGZ26" s="189"/>
      <c r="PHA26" s="189"/>
      <c r="PHB26" s="189"/>
      <c r="PHC26" s="189"/>
      <c r="PHD26" s="189"/>
      <c r="PHE26" s="189"/>
      <c r="PHF26" s="189"/>
      <c r="PHG26" s="189"/>
      <c r="PHH26" s="189"/>
      <c r="PHI26" s="189"/>
      <c r="PHJ26" s="189"/>
      <c r="PHK26" s="189"/>
      <c r="PHL26" s="189"/>
      <c r="PHM26" s="189"/>
      <c r="PHN26" s="189"/>
      <c r="PHO26" s="189"/>
      <c r="PHP26" s="189"/>
      <c r="PHQ26" s="189"/>
      <c r="PHR26" s="189"/>
      <c r="PHS26" s="189"/>
      <c r="PHT26" s="189"/>
      <c r="PHU26" s="189"/>
      <c r="PHV26" s="189"/>
      <c r="PHW26" s="189"/>
      <c r="PHX26" s="189"/>
      <c r="PHY26" s="189"/>
      <c r="PHZ26" s="189"/>
      <c r="PIA26" s="189"/>
      <c r="PIB26" s="189"/>
      <c r="PIC26" s="189"/>
      <c r="PID26" s="189"/>
      <c r="PIE26" s="189"/>
      <c r="PIF26" s="189"/>
      <c r="PIG26" s="189"/>
      <c r="PIH26" s="189"/>
      <c r="PII26" s="189"/>
      <c r="PIJ26" s="189"/>
      <c r="PIK26" s="189"/>
      <c r="PIL26" s="189"/>
      <c r="PIM26" s="189"/>
      <c r="PIN26" s="189"/>
      <c r="PIO26" s="189"/>
      <c r="PIP26" s="189"/>
      <c r="PIQ26" s="189"/>
      <c r="PIR26" s="189"/>
      <c r="PIS26" s="189"/>
      <c r="PIT26" s="189"/>
      <c r="PIU26" s="189"/>
      <c r="PIV26" s="189"/>
      <c r="PIW26" s="189"/>
      <c r="PIX26" s="189"/>
      <c r="PIY26" s="189"/>
      <c r="PIZ26" s="189"/>
      <c r="PJA26" s="189"/>
      <c r="PJB26" s="189"/>
      <c r="PJC26" s="189"/>
      <c r="PJD26" s="189"/>
      <c r="PJE26" s="189"/>
      <c r="PJF26" s="189"/>
      <c r="PJG26" s="189"/>
      <c r="PJH26" s="189"/>
      <c r="PJI26" s="189"/>
      <c r="PJJ26" s="189"/>
      <c r="PJK26" s="189"/>
      <c r="PJL26" s="189"/>
      <c r="PJM26" s="189"/>
      <c r="PJN26" s="189"/>
      <c r="PJO26" s="189"/>
      <c r="PJP26" s="189"/>
      <c r="PJQ26" s="189"/>
      <c r="PJR26" s="189"/>
      <c r="PJS26" s="189"/>
      <c r="PJT26" s="189"/>
      <c r="PJU26" s="189"/>
      <c r="PJV26" s="189"/>
      <c r="PJW26" s="189"/>
      <c r="PJX26" s="189"/>
      <c r="PJY26" s="189"/>
      <c r="PJZ26" s="189"/>
      <c r="PKA26" s="189"/>
      <c r="PKB26" s="189"/>
      <c r="PKC26" s="189"/>
      <c r="PKD26" s="189"/>
      <c r="PKE26" s="189"/>
      <c r="PKF26" s="189"/>
      <c r="PKG26" s="189"/>
      <c r="PKH26" s="189"/>
      <c r="PKI26" s="189"/>
      <c r="PKJ26" s="189"/>
      <c r="PKK26" s="189"/>
      <c r="PKL26" s="189"/>
      <c r="PKM26" s="189"/>
      <c r="PKN26" s="189"/>
      <c r="PKO26" s="189"/>
      <c r="PKP26" s="189"/>
      <c r="PKQ26" s="189"/>
      <c r="PKR26" s="189"/>
      <c r="PKS26" s="189"/>
      <c r="PKT26" s="189"/>
      <c r="PKU26" s="189"/>
      <c r="PKV26" s="189"/>
      <c r="PKW26" s="189"/>
      <c r="PKX26" s="189"/>
      <c r="PKY26" s="189"/>
      <c r="PKZ26" s="189"/>
      <c r="PLA26" s="189"/>
      <c r="PLB26" s="189"/>
      <c r="PLC26" s="189"/>
      <c r="PLD26" s="189"/>
      <c r="PLE26" s="189"/>
      <c r="PLF26" s="189"/>
      <c r="PLG26" s="189"/>
      <c r="PLH26" s="189"/>
      <c r="PLI26" s="189"/>
      <c r="PLJ26" s="189"/>
      <c r="PLK26" s="189"/>
      <c r="PLL26" s="189"/>
      <c r="PLM26" s="189"/>
      <c r="PLN26" s="189"/>
      <c r="PLO26" s="189"/>
      <c r="PLP26" s="189"/>
      <c r="PLQ26" s="189"/>
      <c r="PLR26" s="189"/>
      <c r="PLS26" s="189"/>
      <c r="PLT26" s="189"/>
      <c r="PLU26" s="189"/>
      <c r="PLV26" s="189"/>
      <c r="PLW26" s="189"/>
      <c r="PLX26" s="189"/>
      <c r="PLY26" s="189"/>
      <c r="PLZ26" s="189"/>
      <c r="PMA26" s="189"/>
      <c r="PMB26" s="189"/>
      <c r="PMC26" s="189"/>
      <c r="PMD26" s="189"/>
      <c r="PME26" s="189"/>
      <c r="PMF26" s="189"/>
      <c r="PMG26" s="189"/>
      <c r="PMH26" s="189"/>
      <c r="PMI26" s="189"/>
      <c r="PMJ26" s="189"/>
      <c r="PMK26" s="189"/>
      <c r="PML26" s="189"/>
      <c r="PMM26" s="189"/>
      <c r="PMN26" s="189"/>
      <c r="PMO26" s="189"/>
      <c r="PMP26" s="189"/>
      <c r="PMQ26" s="189"/>
      <c r="PMR26" s="189"/>
      <c r="PMS26" s="189"/>
      <c r="PMT26" s="189"/>
      <c r="PMU26" s="189"/>
      <c r="PMV26" s="189"/>
      <c r="PMW26" s="189"/>
      <c r="PMX26" s="189"/>
      <c r="PMY26" s="189"/>
      <c r="PMZ26" s="189"/>
      <c r="PNA26" s="189"/>
      <c r="PNB26" s="189"/>
      <c r="PNC26" s="189"/>
      <c r="PND26" s="189"/>
      <c r="PNE26" s="189"/>
      <c r="PNF26" s="189"/>
      <c r="PNG26" s="189"/>
      <c r="PNH26" s="189"/>
      <c r="PNI26" s="189"/>
      <c r="PNJ26" s="189"/>
      <c r="PNK26" s="189"/>
      <c r="PNL26" s="189"/>
      <c r="PNM26" s="189"/>
      <c r="PNN26" s="189"/>
      <c r="PNO26" s="189"/>
      <c r="PNP26" s="189"/>
      <c r="PNQ26" s="189"/>
      <c r="PNR26" s="189"/>
      <c r="PNS26" s="189"/>
      <c r="PNT26" s="189"/>
      <c r="PNU26" s="189"/>
      <c r="PNV26" s="189"/>
      <c r="PNW26" s="189"/>
      <c r="PNX26" s="189"/>
      <c r="PNY26" s="189"/>
      <c r="PNZ26" s="189"/>
      <c r="POA26" s="189"/>
      <c r="POB26" s="189"/>
      <c r="POC26" s="189"/>
      <c r="POD26" s="189"/>
      <c r="POE26" s="189"/>
      <c r="POF26" s="189"/>
      <c r="POG26" s="189"/>
      <c r="POH26" s="189"/>
      <c r="POI26" s="189"/>
      <c r="POJ26" s="189"/>
      <c r="POK26" s="189"/>
      <c r="POL26" s="189"/>
      <c r="POM26" s="189"/>
      <c r="PON26" s="189"/>
      <c r="POO26" s="189"/>
      <c r="POP26" s="189"/>
      <c r="POQ26" s="189"/>
      <c r="POR26" s="189"/>
      <c r="POS26" s="189"/>
      <c r="POT26" s="189"/>
      <c r="POU26" s="189"/>
      <c r="POV26" s="189"/>
      <c r="POW26" s="189"/>
      <c r="POX26" s="189"/>
      <c r="POY26" s="189"/>
      <c r="POZ26" s="189"/>
      <c r="PPA26" s="189"/>
      <c r="PPB26" s="189"/>
      <c r="PPC26" s="189"/>
      <c r="PPD26" s="189"/>
      <c r="PPE26" s="189"/>
      <c r="PPF26" s="189"/>
      <c r="PPG26" s="189"/>
      <c r="PPH26" s="189"/>
      <c r="PPI26" s="189"/>
      <c r="PPJ26" s="189"/>
      <c r="PPK26" s="189"/>
      <c r="PPL26" s="189"/>
      <c r="PPM26" s="189"/>
      <c r="PPN26" s="189"/>
      <c r="PPO26" s="189"/>
      <c r="PPP26" s="189"/>
      <c r="PPQ26" s="189"/>
      <c r="PPR26" s="189"/>
      <c r="PPS26" s="189"/>
      <c r="PPT26" s="189"/>
      <c r="PPU26" s="189"/>
      <c r="PPV26" s="189"/>
      <c r="PPW26" s="189"/>
      <c r="PPX26" s="189"/>
      <c r="PPY26" s="189"/>
      <c r="PPZ26" s="189"/>
      <c r="PQA26" s="189"/>
      <c r="PQB26" s="189"/>
      <c r="PQC26" s="189"/>
      <c r="PQD26" s="189"/>
      <c r="PQE26" s="189"/>
      <c r="PQF26" s="189"/>
      <c r="PQG26" s="189"/>
      <c r="PQH26" s="189"/>
      <c r="PQI26" s="189"/>
      <c r="PQJ26" s="189"/>
      <c r="PQK26" s="189"/>
      <c r="PQL26" s="189"/>
      <c r="PQM26" s="189"/>
      <c r="PQN26" s="189"/>
      <c r="PQO26" s="189"/>
      <c r="PQP26" s="189"/>
      <c r="PQQ26" s="189"/>
      <c r="PQR26" s="189"/>
      <c r="PQS26" s="189"/>
      <c r="PQT26" s="189"/>
      <c r="PQU26" s="189"/>
      <c r="PQV26" s="189"/>
      <c r="PQW26" s="189"/>
      <c r="PQX26" s="189"/>
      <c r="PQY26" s="189"/>
      <c r="PQZ26" s="189"/>
      <c r="PRA26" s="189"/>
      <c r="PRB26" s="189"/>
      <c r="PRC26" s="189"/>
      <c r="PRD26" s="189"/>
      <c r="PRE26" s="189"/>
      <c r="PRF26" s="189"/>
      <c r="PRG26" s="189"/>
      <c r="PRH26" s="189"/>
      <c r="PRI26" s="189"/>
      <c r="PRJ26" s="189"/>
      <c r="PRK26" s="189"/>
      <c r="PRL26" s="189"/>
      <c r="PRM26" s="189"/>
      <c r="PRN26" s="189"/>
      <c r="PRO26" s="189"/>
      <c r="PRP26" s="189"/>
      <c r="PRQ26" s="189"/>
      <c r="PRR26" s="189"/>
      <c r="PRS26" s="189"/>
      <c r="PRT26" s="189"/>
      <c r="PRU26" s="189"/>
      <c r="PRV26" s="189"/>
      <c r="PRW26" s="189"/>
      <c r="PRX26" s="189"/>
      <c r="PRY26" s="189"/>
      <c r="PRZ26" s="189"/>
      <c r="PSA26" s="189"/>
      <c r="PSB26" s="189"/>
      <c r="PSC26" s="189"/>
      <c r="PSD26" s="189"/>
      <c r="PSE26" s="189"/>
      <c r="PSF26" s="189"/>
      <c r="PSG26" s="189"/>
      <c r="PSH26" s="189"/>
      <c r="PSI26" s="189"/>
      <c r="PSJ26" s="189"/>
      <c r="PSK26" s="189"/>
      <c r="PSL26" s="189"/>
      <c r="PSM26" s="189"/>
      <c r="PSN26" s="189"/>
      <c r="PSO26" s="189"/>
      <c r="PSP26" s="189"/>
      <c r="PSQ26" s="189"/>
      <c r="PSR26" s="189"/>
      <c r="PSS26" s="189"/>
      <c r="PST26" s="189"/>
      <c r="PSU26" s="189"/>
      <c r="PSV26" s="189"/>
      <c r="PSW26" s="189"/>
      <c r="PSX26" s="189"/>
      <c r="PSY26" s="189"/>
      <c r="PSZ26" s="189"/>
      <c r="PTA26" s="189"/>
      <c r="PTB26" s="189"/>
      <c r="PTC26" s="189"/>
      <c r="PTD26" s="189"/>
      <c r="PTE26" s="189"/>
      <c r="PTF26" s="189"/>
      <c r="PTG26" s="189"/>
      <c r="PTH26" s="189"/>
      <c r="PTI26" s="189"/>
      <c r="PTJ26" s="189"/>
      <c r="PTK26" s="189"/>
      <c r="PTL26" s="189"/>
      <c r="PTM26" s="189"/>
      <c r="PTN26" s="189"/>
      <c r="PTO26" s="189"/>
      <c r="PTP26" s="189"/>
      <c r="PTQ26" s="189"/>
      <c r="PTR26" s="189"/>
      <c r="PTS26" s="189"/>
      <c r="PTT26" s="189"/>
      <c r="PTU26" s="189"/>
      <c r="PTV26" s="189"/>
      <c r="PTW26" s="189"/>
      <c r="PTX26" s="189"/>
      <c r="PTY26" s="189"/>
      <c r="PTZ26" s="189"/>
      <c r="PUA26" s="189"/>
      <c r="PUB26" s="189"/>
      <c r="PUC26" s="189"/>
      <c r="PUD26" s="189"/>
      <c r="PUE26" s="189"/>
      <c r="PUF26" s="189"/>
      <c r="PUG26" s="189"/>
      <c r="PUH26" s="189"/>
      <c r="PUI26" s="189"/>
      <c r="PUJ26" s="189"/>
      <c r="PUK26" s="189"/>
      <c r="PUL26" s="189"/>
      <c r="PUM26" s="189"/>
      <c r="PUN26" s="189"/>
      <c r="PUO26" s="189"/>
      <c r="PUP26" s="189"/>
      <c r="PUQ26" s="189"/>
      <c r="PUR26" s="189"/>
      <c r="PUS26" s="189"/>
      <c r="PUT26" s="189"/>
      <c r="PUU26" s="189"/>
      <c r="PUV26" s="189"/>
      <c r="PUW26" s="189"/>
      <c r="PUX26" s="189"/>
      <c r="PUY26" s="189"/>
      <c r="PUZ26" s="189"/>
      <c r="PVA26" s="189"/>
      <c r="PVB26" s="189"/>
      <c r="PVC26" s="189"/>
      <c r="PVD26" s="189"/>
      <c r="PVE26" s="189"/>
      <c r="PVF26" s="189"/>
      <c r="PVG26" s="189"/>
      <c r="PVH26" s="189"/>
      <c r="PVI26" s="189"/>
      <c r="PVJ26" s="189"/>
      <c r="PVK26" s="189"/>
      <c r="PVL26" s="189"/>
      <c r="PVM26" s="189"/>
      <c r="PVN26" s="189"/>
      <c r="PVO26" s="189"/>
      <c r="PVP26" s="189"/>
      <c r="PVQ26" s="189"/>
      <c r="PVR26" s="189"/>
      <c r="PVS26" s="189"/>
      <c r="PVT26" s="189"/>
      <c r="PVU26" s="189"/>
      <c r="PVV26" s="189"/>
      <c r="PVW26" s="189"/>
      <c r="PVX26" s="189"/>
      <c r="PVY26" s="189"/>
      <c r="PVZ26" s="189"/>
      <c r="PWA26" s="189"/>
      <c r="PWB26" s="189"/>
      <c r="PWC26" s="189"/>
      <c r="PWD26" s="189"/>
      <c r="PWE26" s="189"/>
      <c r="PWF26" s="189"/>
      <c r="PWG26" s="189"/>
      <c r="PWH26" s="189"/>
      <c r="PWI26" s="189"/>
      <c r="PWJ26" s="189"/>
      <c r="PWK26" s="189"/>
      <c r="PWL26" s="189"/>
      <c r="PWM26" s="189"/>
      <c r="PWN26" s="189"/>
      <c r="PWO26" s="189"/>
      <c r="PWP26" s="189"/>
      <c r="PWQ26" s="189"/>
      <c r="PWR26" s="189"/>
      <c r="PWS26" s="189"/>
      <c r="PWT26" s="189"/>
      <c r="PWU26" s="189"/>
      <c r="PWV26" s="189"/>
      <c r="PWW26" s="189"/>
      <c r="PWX26" s="189"/>
      <c r="PWY26" s="189"/>
      <c r="PWZ26" s="189"/>
      <c r="PXA26" s="189"/>
      <c r="PXB26" s="189"/>
      <c r="PXC26" s="189"/>
      <c r="PXD26" s="189"/>
      <c r="PXE26" s="189"/>
      <c r="PXF26" s="189"/>
      <c r="PXG26" s="189"/>
      <c r="PXH26" s="189"/>
      <c r="PXI26" s="189"/>
      <c r="PXJ26" s="189"/>
      <c r="PXK26" s="189"/>
      <c r="PXL26" s="189"/>
      <c r="PXM26" s="189"/>
      <c r="PXN26" s="189"/>
      <c r="PXO26" s="189"/>
      <c r="PXP26" s="189"/>
      <c r="PXQ26" s="189"/>
      <c r="PXR26" s="189"/>
      <c r="PXS26" s="189"/>
      <c r="PXT26" s="189"/>
      <c r="PXU26" s="189"/>
      <c r="PXV26" s="189"/>
      <c r="PXW26" s="189"/>
      <c r="PXX26" s="189"/>
      <c r="PXY26" s="189"/>
      <c r="PXZ26" s="189"/>
      <c r="PYA26" s="189"/>
      <c r="PYB26" s="189"/>
      <c r="PYC26" s="189"/>
      <c r="PYD26" s="189"/>
      <c r="PYE26" s="189"/>
      <c r="PYF26" s="189"/>
      <c r="PYG26" s="189"/>
      <c r="PYH26" s="189"/>
      <c r="PYI26" s="189"/>
      <c r="PYJ26" s="189"/>
      <c r="PYK26" s="189"/>
      <c r="PYL26" s="189"/>
      <c r="PYM26" s="189"/>
      <c r="PYN26" s="189"/>
      <c r="PYO26" s="189"/>
      <c r="PYP26" s="189"/>
      <c r="PYQ26" s="189"/>
      <c r="PYR26" s="189"/>
      <c r="PYS26" s="189"/>
      <c r="PYT26" s="189"/>
      <c r="PYU26" s="189"/>
      <c r="PYV26" s="189"/>
      <c r="PYW26" s="189"/>
      <c r="PYX26" s="189"/>
      <c r="PYY26" s="189"/>
      <c r="PYZ26" s="189"/>
      <c r="PZA26" s="189"/>
      <c r="PZB26" s="189"/>
      <c r="PZC26" s="189"/>
      <c r="PZD26" s="189"/>
      <c r="PZE26" s="189"/>
      <c r="PZF26" s="189"/>
      <c r="PZG26" s="189"/>
      <c r="PZH26" s="189"/>
      <c r="PZI26" s="189"/>
      <c r="PZJ26" s="189"/>
      <c r="PZK26" s="189"/>
      <c r="PZL26" s="189"/>
      <c r="PZM26" s="189"/>
      <c r="PZN26" s="189"/>
      <c r="PZO26" s="189"/>
      <c r="PZP26" s="189"/>
      <c r="PZQ26" s="189"/>
      <c r="PZR26" s="189"/>
      <c r="PZS26" s="189"/>
      <c r="PZT26" s="189"/>
      <c r="PZU26" s="189"/>
      <c r="PZV26" s="189"/>
      <c r="PZW26" s="189"/>
      <c r="PZX26" s="189"/>
      <c r="PZY26" s="189"/>
      <c r="PZZ26" s="189"/>
      <c r="QAA26" s="189"/>
      <c r="QAB26" s="189"/>
      <c r="QAC26" s="189"/>
      <c r="QAD26" s="189"/>
      <c r="QAE26" s="189"/>
      <c r="QAF26" s="189"/>
      <c r="QAG26" s="189"/>
      <c r="QAH26" s="189"/>
      <c r="QAI26" s="189"/>
      <c r="QAJ26" s="189"/>
      <c r="QAK26" s="189"/>
      <c r="QAL26" s="189"/>
      <c r="QAM26" s="189"/>
      <c r="QAN26" s="189"/>
      <c r="QAO26" s="189"/>
      <c r="QAP26" s="189"/>
      <c r="QAQ26" s="189"/>
      <c r="QAR26" s="189"/>
      <c r="QAS26" s="189"/>
      <c r="QAT26" s="189"/>
      <c r="QAU26" s="189"/>
      <c r="QAV26" s="189"/>
      <c r="QAW26" s="189"/>
      <c r="QAX26" s="189"/>
      <c r="QAY26" s="189"/>
      <c r="QAZ26" s="189"/>
      <c r="QBA26" s="189"/>
      <c r="QBB26" s="189"/>
      <c r="QBC26" s="189"/>
      <c r="QBD26" s="189"/>
      <c r="QBE26" s="189"/>
      <c r="QBF26" s="189"/>
      <c r="QBG26" s="189"/>
      <c r="QBH26" s="189"/>
      <c r="QBI26" s="189"/>
      <c r="QBJ26" s="189"/>
      <c r="QBK26" s="189"/>
      <c r="QBL26" s="189"/>
      <c r="QBM26" s="189"/>
      <c r="QBN26" s="189"/>
      <c r="QBO26" s="189"/>
      <c r="QBP26" s="189"/>
      <c r="QBQ26" s="189"/>
      <c r="QBR26" s="189"/>
      <c r="QBS26" s="189"/>
      <c r="QBT26" s="189"/>
      <c r="QBU26" s="189"/>
      <c r="QBV26" s="189"/>
      <c r="QBW26" s="189"/>
      <c r="QBX26" s="189"/>
      <c r="QBY26" s="189"/>
      <c r="QBZ26" s="189"/>
      <c r="QCA26" s="189"/>
      <c r="QCB26" s="189"/>
      <c r="QCC26" s="189"/>
      <c r="QCD26" s="189"/>
      <c r="QCE26" s="189"/>
      <c r="QCF26" s="189"/>
      <c r="QCG26" s="189"/>
      <c r="QCH26" s="189"/>
      <c r="QCI26" s="189"/>
      <c r="QCJ26" s="189"/>
      <c r="QCK26" s="189"/>
      <c r="QCL26" s="189"/>
      <c r="QCM26" s="189"/>
      <c r="QCN26" s="189"/>
      <c r="QCO26" s="189"/>
      <c r="QCP26" s="189"/>
      <c r="QCQ26" s="189"/>
      <c r="QCR26" s="189"/>
      <c r="QCS26" s="189"/>
      <c r="QCT26" s="189"/>
      <c r="QCU26" s="189"/>
      <c r="QCV26" s="189"/>
      <c r="QCW26" s="189"/>
      <c r="QCX26" s="189"/>
      <c r="QCY26" s="189"/>
      <c r="QCZ26" s="189"/>
      <c r="QDA26" s="189"/>
      <c r="QDB26" s="189"/>
      <c r="QDC26" s="189"/>
      <c r="QDD26" s="189"/>
      <c r="QDE26" s="189"/>
      <c r="QDF26" s="189"/>
      <c r="QDG26" s="189"/>
      <c r="QDH26" s="189"/>
      <c r="QDI26" s="189"/>
      <c r="QDJ26" s="189"/>
      <c r="QDK26" s="189"/>
      <c r="QDL26" s="189"/>
      <c r="QDM26" s="189"/>
      <c r="QDN26" s="189"/>
      <c r="QDO26" s="189"/>
      <c r="QDP26" s="189"/>
      <c r="QDQ26" s="189"/>
      <c r="QDR26" s="189"/>
      <c r="QDS26" s="189"/>
      <c r="QDT26" s="189"/>
      <c r="QDU26" s="189"/>
      <c r="QDV26" s="189"/>
      <c r="QDW26" s="189"/>
      <c r="QDX26" s="189"/>
      <c r="QDY26" s="189"/>
      <c r="QDZ26" s="189"/>
      <c r="QEA26" s="189"/>
      <c r="QEB26" s="189"/>
      <c r="QEC26" s="189"/>
      <c r="QED26" s="189"/>
      <c r="QEE26" s="189"/>
      <c r="QEF26" s="189"/>
      <c r="QEG26" s="189"/>
      <c r="QEH26" s="189"/>
      <c r="QEI26" s="189"/>
      <c r="QEJ26" s="189"/>
      <c r="QEK26" s="189"/>
      <c r="QEL26" s="189"/>
      <c r="QEM26" s="189"/>
      <c r="QEN26" s="189"/>
      <c r="QEO26" s="189"/>
      <c r="QEP26" s="189"/>
      <c r="QEQ26" s="189"/>
      <c r="QER26" s="189"/>
      <c r="QES26" s="189"/>
      <c r="QET26" s="189"/>
      <c r="QEU26" s="189"/>
      <c r="QEV26" s="189"/>
      <c r="QEW26" s="189"/>
      <c r="QEX26" s="189"/>
      <c r="QEY26" s="189"/>
      <c r="QEZ26" s="189"/>
      <c r="QFA26" s="189"/>
      <c r="QFB26" s="189"/>
      <c r="QFC26" s="189"/>
      <c r="QFD26" s="189"/>
      <c r="QFE26" s="189"/>
      <c r="QFF26" s="189"/>
      <c r="QFG26" s="189"/>
      <c r="QFH26" s="189"/>
      <c r="QFI26" s="189"/>
      <c r="QFJ26" s="189"/>
      <c r="QFK26" s="189"/>
      <c r="QFL26" s="189"/>
      <c r="QFM26" s="189"/>
      <c r="QFN26" s="189"/>
      <c r="QFO26" s="189"/>
      <c r="QFP26" s="189"/>
      <c r="QFQ26" s="189"/>
      <c r="QFR26" s="189"/>
      <c r="QFS26" s="189"/>
      <c r="QFT26" s="189"/>
      <c r="QFU26" s="189"/>
      <c r="QFV26" s="189"/>
      <c r="QFW26" s="189"/>
      <c r="QFX26" s="189"/>
      <c r="QFY26" s="189"/>
      <c r="QFZ26" s="189"/>
      <c r="QGA26" s="189"/>
      <c r="QGB26" s="189"/>
      <c r="QGC26" s="189"/>
      <c r="QGD26" s="189"/>
      <c r="QGE26" s="189"/>
      <c r="QGF26" s="189"/>
      <c r="QGG26" s="189"/>
      <c r="QGH26" s="189"/>
      <c r="QGI26" s="189"/>
      <c r="QGJ26" s="189"/>
      <c r="QGK26" s="189"/>
      <c r="QGL26" s="189"/>
      <c r="QGM26" s="189"/>
      <c r="QGN26" s="189"/>
      <c r="QGO26" s="189"/>
      <c r="QGP26" s="189"/>
      <c r="QGQ26" s="189"/>
      <c r="QGR26" s="189"/>
      <c r="QGS26" s="189"/>
      <c r="QGT26" s="189"/>
      <c r="QGU26" s="189"/>
      <c r="QGV26" s="189"/>
      <c r="QGW26" s="189"/>
      <c r="QGX26" s="189"/>
      <c r="QGY26" s="189"/>
      <c r="QGZ26" s="189"/>
      <c r="QHA26" s="189"/>
      <c r="QHB26" s="189"/>
      <c r="QHC26" s="189"/>
      <c r="QHD26" s="189"/>
      <c r="QHE26" s="189"/>
      <c r="QHF26" s="189"/>
      <c r="QHG26" s="189"/>
      <c r="QHH26" s="189"/>
      <c r="QHI26" s="189"/>
      <c r="QHJ26" s="189"/>
      <c r="QHK26" s="189"/>
      <c r="QHL26" s="189"/>
      <c r="QHM26" s="189"/>
      <c r="QHN26" s="189"/>
      <c r="QHO26" s="189"/>
      <c r="QHP26" s="189"/>
      <c r="QHQ26" s="189"/>
      <c r="QHR26" s="189"/>
      <c r="QHS26" s="189"/>
      <c r="QHT26" s="189"/>
      <c r="QHU26" s="189"/>
      <c r="QHV26" s="189"/>
      <c r="QHW26" s="189"/>
      <c r="QHX26" s="189"/>
      <c r="QHY26" s="189"/>
      <c r="QHZ26" s="189"/>
      <c r="QIA26" s="189"/>
      <c r="QIB26" s="189"/>
      <c r="QIC26" s="189"/>
      <c r="QID26" s="189"/>
      <c r="QIE26" s="189"/>
      <c r="QIF26" s="189"/>
      <c r="QIG26" s="189"/>
      <c r="QIH26" s="189"/>
      <c r="QII26" s="189"/>
      <c r="QIJ26" s="189"/>
      <c r="QIK26" s="189"/>
      <c r="QIL26" s="189"/>
      <c r="QIM26" s="189"/>
      <c r="QIN26" s="189"/>
      <c r="QIO26" s="189"/>
      <c r="QIP26" s="189"/>
      <c r="QIQ26" s="189"/>
      <c r="QIR26" s="189"/>
      <c r="QIS26" s="189"/>
      <c r="QIT26" s="189"/>
      <c r="QIU26" s="189"/>
      <c r="QIV26" s="189"/>
      <c r="QIW26" s="189"/>
      <c r="QIX26" s="189"/>
      <c r="QIY26" s="189"/>
      <c r="QIZ26" s="189"/>
      <c r="QJA26" s="189"/>
      <c r="QJB26" s="189"/>
      <c r="QJC26" s="189"/>
      <c r="QJD26" s="189"/>
      <c r="QJE26" s="189"/>
      <c r="QJF26" s="189"/>
      <c r="QJG26" s="189"/>
      <c r="QJH26" s="189"/>
      <c r="QJI26" s="189"/>
      <c r="QJJ26" s="189"/>
      <c r="QJK26" s="189"/>
      <c r="QJL26" s="189"/>
      <c r="QJM26" s="189"/>
      <c r="QJN26" s="189"/>
      <c r="QJO26" s="189"/>
      <c r="QJP26" s="189"/>
      <c r="QJQ26" s="189"/>
      <c r="QJR26" s="189"/>
      <c r="QJS26" s="189"/>
      <c r="QJT26" s="189"/>
      <c r="QJU26" s="189"/>
      <c r="QJV26" s="189"/>
      <c r="QJW26" s="189"/>
      <c r="QJX26" s="189"/>
      <c r="QJY26" s="189"/>
      <c r="QJZ26" s="189"/>
      <c r="QKA26" s="189"/>
      <c r="QKB26" s="189"/>
      <c r="QKC26" s="189"/>
      <c r="QKD26" s="189"/>
      <c r="QKE26" s="189"/>
      <c r="QKF26" s="189"/>
      <c r="QKG26" s="189"/>
      <c r="QKH26" s="189"/>
      <c r="QKI26" s="189"/>
      <c r="QKJ26" s="189"/>
      <c r="QKK26" s="189"/>
      <c r="QKL26" s="189"/>
      <c r="QKM26" s="189"/>
      <c r="QKN26" s="189"/>
      <c r="QKO26" s="189"/>
      <c r="QKP26" s="189"/>
      <c r="QKQ26" s="189"/>
      <c r="QKR26" s="189"/>
      <c r="QKS26" s="189"/>
      <c r="QKT26" s="189"/>
      <c r="QKU26" s="189"/>
      <c r="QKV26" s="189"/>
      <c r="QKW26" s="189"/>
      <c r="QKX26" s="189"/>
      <c r="QKY26" s="189"/>
      <c r="QKZ26" s="189"/>
      <c r="QLA26" s="189"/>
      <c r="QLB26" s="189"/>
      <c r="QLC26" s="189"/>
      <c r="QLD26" s="189"/>
      <c r="QLE26" s="189"/>
      <c r="QLF26" s="189"/>
      <c r="QLG26" s="189"/>
      <c r="QLH26" s="189"/>
      <c r="QLI26" s="189"/>
      <c r="QLJ26" s="189"/>
      <c r="QLK26" s="189"/>
      <c r="QLL26" s="189"/>
      <c r="QLM26" s="189"/>
      <c r="QLN26" s="189"/>
      <c r="QLO26" s="189"/>
      <c r="QLP26" s="189"/>
      <c r="QLQ26" s="189"/>
      <c r="QLR26" s="189"/>
      <c r="QLS26" s="189"/>
      <c r="QLT26" s="189"/>
      <c r="QLU26" s="189"/>
      <c r="QLV26" s="189"/>
      <c r="QLW26" s="189"/>
      <c r="QLX26" s="189"/>
      <c r="QLY26" s="189"/>
      <c r="QLZ26" s="189"/>
      <c r="QMA26" s="189"/>
      <c r="QMB26" s="189"/>
      <c r="QMC26" s="189"/>
      <c r="QMD26" s="189"/>
      <c r="QME26" s="189"/>
      <c r="QMF26" s="189"/>
      <c r="QMG26" s="189"/>
      <c r="QMH26" s="189"/>
      <c r="QMI26" s="189"/>
      <c r="QMJ26" s="189"/>
      <c r="QMK26" s="189"/>
      <c r="QML26" s="189"/>
      <c r="QMM26" s="189"/>
      <c r="QMN26" s="189"/>
      <c r="QMO26" s="189"/>
      <c r="QMP26" s="189"/>
      <c r="QMQ26" s="189"/>
      <c r="QMR26" s="189"/>
      <c r="QMS26" s="189"/>
      <c r="QMT26" s="189"/>
      <c r="QMU26" s="189"/>
      <c r="QMV26" s="189"/>
      <c r="QMW26" s="189"/>
      <c r="QMX26" s="189"/>
      <c r="QMY26" s="189"/>
      <c r="QMZ26" s="189"/>
      <c r="QNA26" s="189"/>
      <c r="QNB26" s="189"/>
      <c r="QNC26" s="189"/>
      <c r="QND26" s="189"/>
      <c r="QNE26" s="189"/>
      <c r="QNF26" s="189"/>
      <c r="QNG26" s="189"/>
      <c r="QNH26" s="189"/>
      <c r="QNI26" s="189"/>
      <c r="QNJ26" s="189"/>
      <c r="QNK26" s="189"/>
      <c r="QNL26" s="189"/>
      <c r="QNM26" s="189"/>
      <c r="QNN26" s="189"/>
      <c r="QNO26" s="189"/>
      <c r="QNP26" s="189"/>
      <c r="QNQ26" s="189"/>
      <c r="QNR26" s="189"/>
      <c r="QNS26" s="189"/>
      <c r="QNT26" s="189"/>
      <c r="QNU26" s="189"/>
      <c r="QNV26" s="189"/>
      <c r="QNW26" s="189"/>
      <c r="QNX26" s="189"/>
      <c r="QNY26" s="189"/>
      <c r="QNZ26" s="189"/>
      <c r="QOA26" s="189"/>
      <c r="QOB26" s="189"/>
      <c r="QOC26" s="189"/>
      <c r="QOD26" s="189"/>
      <c r="QOE26" s="189"/>
      <c r="QOF26" s="189"/>
      <c r="QOG26" s="189"/>
      <c r="QOH26" s="189"/>
      <c r="QOI26" s="189"/>
      <c r="QOJ26" s="189"/>
      <c r="QOK26" s="189"/>
      <c r="QOL26" s="189"/>
      <c r="QOM26" s="189"/>
      <c r="QON26" s="189"/>
      <c r="QOO26" s="189"/>
      <c r="QOP26" s="189"/>
      <c r="QOQ26" s="189"/>
      <c r="QOR26" s="189"/>
      <c r="QOS26" s="189"/>
      <c r="QOT26" s="189"/>
      <c r="QOU26" s="189"/>
      <c r="QOV26" s="189"/>
      <c r="QOW26" s="189"/>
      <c r="QOX26" s="189"/>
      <c r="QOY26" s="189"/>
      <c r="QOZ26" s="189"/>
      <c r="QPA26" s="189"/>
      <c r="QPB26" s="189"/>
      <c r="QPC26" s="189"/>
      <c r="QPD26" s="189"/>
      <c r="QPE26" s="189"/>
      <c r="QPF26" s="189"/>
      <c r="QPG26" s="189"/>
      <c r="QPH26" s="189"/>
      <c r="QPI26" s="189"/>
      <c r="QPJ26" s="189"/>
      <c r="QPK26" s="189"/>
      <c r="QPL26" s="189"/>
      <c r="QPM26" s="189"/>
      <c r="QPN26" s="189"/>
      <c r="QPO26" s="189"/>
      <c r="QPP26" s="189"/>
      <c r="QPQ26" s="189"/>
      <c r="QPR26" s="189"/>
      <c r="QPS26" s="189"/>
      <c r="QPT26" s="189"/>
      <c r="QPU26" s="189"/>
      <c r="QPV26" s="189"/>
      <c r="QPW26" s="189"/>
      <c r="QPX26" s="189"/>
      <c r="QPY26" s="189"/>
      <c r="QPZ26" s="189"/>
      <c r="QQA26" s="189"/>
      <c r="QQB26" s="189"/>
      <c r="QQC26" s="189"/>
      <c r="QQD26" s="189"/>
      <c r="QQE26" s="189"/>
      <c r="QQF26" s="189"/>
      <c r="QQG26" s="189"/>
      <c r="QQH26" s="189"/>
      <c r="QQI26" s="189"/>
      <c r="QQJ26" s="189"/>
      <c r="QQK26" s="189"/>
      <c r="QQL26" s="189"/>
      <c r="QQM26" s="189"/>
      <c r="QQN26" s="189"/>
      <c r="QQO26" s="189"/>
      <c r="QQP26" s="189"/>
      <c r="QQQ26" s="189"/>
      <c r="QQR26" s="189"/>
      <c r="QQS26" s="189"/>
      <c r="QQT26" s="189"/>
      <c r="QQU26" s="189"/>
      <c r="QQV26" s="189"/>
      <c r="QQW26" s="189"/>
      <c r="QQX26" s="189"/>
      <c r="QQY26" s="189"/>
      <c r="QQZ26" s="189"/>
      <c r="QRA26" s="189"/>
      <c r="QRB26" s="189"/>
      <c r="QRC26" s="189"/>
      <c r="QRD26" s="189"/>
      <c r="QRE26" s="189"/>
      <c r="QRF26" s="189"/>
      <c r="QRG26" s="189"/>
      <c r="QRH26" s="189"/>
      <c r="QRI26" s="189"/>
      <c r="QRJ26" s="189"/>
      <c r="QRK26" s="189"/>
      <c r="QRL26" s="189"/>
      <c r="QRM26" s="189"/>
      <c r="QRN26" s="189"/>
      <c r="QRO26" s="189"/>
      <c r="QRP26" s="189"/>
      <c r="QRQ26" s="189"/>
      <c r="QRR26" s="189"/>
      <c r="QRS26" s="189"/>
      <c r="QRT26" s="189"/>
      <c r="QRU26" s="189"/>
      <c r="QRV26" s="189"/>
      <c r="QRW26" s="189"/>
      <c r="QRX26" s="189"/>
      <c r="QRY26" s="189"/>
      <c r="QRZ26" s="189"/>
      <c r="QSA26" s="189"/>
      <c r="QSB26" s="189"/>
      <c r="QSC26" s="189"/>
      <c r="QSD26" s="189"/>
      <c r="QSE26" s="189"/>
      <c r="QSF26" s="189"/>
      <c r="QSG26" s="189"/>
      <c r="QSH26" s="189"/>
      <c r="QSI26" s="189"/>
      <c r="QSJ26" s="189"/>
      <c r="QSK26" s="189"/>
      <c r="QSL26" s="189"/>
      <c r="QSM26" s="189"/>
      <c r="QSN26" s="189"/>
      <c r="QSO26" s="189"/>
      <c r="QSP26" s="189"/>
      <c r="QSQ26" s="189"/>
      <c r="QSR26" s="189"/>
      <c r="QSS26" s="189"/>
      <c r="QST26" s="189"/>
      <c r="QSU26" s="189"/>
      <c r="QSV26" s="189"/>
      <c r="QSW26" s="189"/>
      <c r="QSX26" s="189"/>
      <c r="QSY26" s="189"/>
      <c r="QSZ26" s="189"/>
      <c r="QTA26" s="189"/>
      <c r="QTB26" s="189"/>
      <c r="QTC26" s="189"/>
      <c r="QTD26" s="189"/>
      <c r="QTE26" s="189"/>
      <c r="QTF26" s="189"/>
      <c r="QTG26" s="189"/>
      <c r="QTH26" s="189"/>
      <c r="QTI26" s="189"/>
      <c r="QTJ26" s="189"/>
      <c r="QTK26" s="189"/>
      <c r="QTL26" s="189"/>
      <c r="QTM26" s="189"/>
      <c r="QTN26" s="189"/>
      <c r="QTO26" s="189"/>
      <c r="QTP26" s="189"/>
      <c r="QTQ26" s="189"/>
      <c r="QTR26" s="189"/>
      <c r="QTS26" s="189"/>
      <c r="QTT26" s="189"/>
      <c r="QTU26" s="189"/>
      <c r="QTV26" s="189"/>
      <c r="QTW26" s="189"/>
      <c r="QTX26" s="189"/>
      <c r="QTY26" s="189"/>
      <c r="QTZ26" s="189"/>
      <c r="QUA26" s="189"/>
      <c r="QUB26" s="189"/>
      <c r="QUC26" s="189"/>
      <c r="QUD26" s="189"/>
      <c r="QUE26" s="189"/>
      <c r="QUF26" s="189"/>
      <c r="QUG26" s="189"/>
      <c r="QUH26" s="189"/>
      <c r="QUI26" s="189"/>
      <c r="QUJ26" s="189"/>
      <c r="QUK26" s="189"/>
      <c r="QUL26" s="189"/>
      <c r="QUM26" s="189"/>
      <c r="QUN26" s="189"/>
      <c r="QUO26" s="189"/>
      <c r="QUP26" s="189"/>
      <c r="QUQ26" s="189"/>
      <c r="QUR26" s="189"/>
      <c r="QUS26" s="189"/>
      <c r="QUT26" s="189"/>
      <c r="QUU26" s="189"/>
      <c r="QUV26" s="189"/>
      <c r="QUW26" s="189"/>
      <c r="QUX26" s="189"/>
      <c r="QUY26" s="189"/>
      <c r="QUZ26" s="189"/>
      <c r="QVA26" s="189"/>
      <c r="QVB26" s="189"/>
      <c r="QVC26" s="189"/>
      <c r="QVD26" s="189"/>
      <c r="QVE26" s="189"/>
      <c r="QVF26" s="189"/>
      <c r="QVG26" s="189"/>
      <c r="QVH26" s="189"/>
      <c r="QVI26" s="189"/>
      <c r="QVJ26" s="189"/>
      <c r="QVK26" s="189"/>
      <c r="QVL26" s="189"/>
      <c r="QVM26" s="189"/>
      <c r="QVN26" s="189"/>
      <c r="QVO26" s="189"/>
      <c r="QVP26" s="189"/>
      <c r="QVQ26" s="189"/>
      <c r="QVR26" s="189"/>
      <c r="QVS26" s="189"/>
      <c r="QVT26" s="189"/>
      <c r="QVU26" s="189"/>
      <c r="QVV26" s="189"/>
      <c r="QVW26" s="189"/>
      <c r="QVX26" s="189"/>
      <c r="QVY26" s="189"/>
      <c r="QVZ26" s="189"/>
      <c r="QWA26" s="189"/>
      <c r="QWB26" s="189"/>
      <c r="QWC26" s="189"/>
      <c r="QWD26" s="189"/>
      <c r="QWE26" s="189"/>
      <c r="QWF26" s="189"/>
      <c r="QWG26" s="189"/>
      <c r="QWH26" s="189"/>
      <c r="QWI26" s="189"/>
      <c r="QWJ26" s="189"/>
      <c r="QWK26" s="189"/>
      <c r="QWL26" s="189"/>
      <c r="QWM26" s="189"/>
      <c r="QWN26" s="189"/>
      <c r="QWO26" s="189"/>
      <c r="QWP26" s="189"/>
      <c r="QWQ26" s="189"/>
      <c r="QWR26" s="189"/>
      <c r="QWS26" s="189"/>
      <c r="QWT26" s="189"/>
      <c r="QWU26" s="189"/>
      <c r="QWV26" s="189"/>
      <c r="QWW26" s="189"/>
      <c r="QWX26" s="189"/>
      <c r="QWY26" s="189"/>
      <c r="QWZ26" s="189"/>
      <c r="QXA26" s="189"/>
      <c r="QXB26" s="189"/>
      <c r="QXC26" s="189"/>
      <c r="QXD26" s="189"/>
      <c r="QXE26" s="189"/>
      <c r="QXF26" s="189"/>
      <c r="QXG26" s="189"/>
      <c r="QXH26" s="189"/>
      <c r="QXI26" s="189"/>
      <c r="QXJ26" s="189"/>
      <c r="QXK26" s="189"/>
      <c r="QXL26" s="189"/>
      <c r="QXM26" s="189"/>
      <c r="QXN26" s="189"/>
      <c r="QXO26" s="189"/>
      <c r="QXP26" s="189"/>
      <c r="QXQ26" s="189"/>
      <c r="QXR26" s="189"/>
      <c r="QXS26" s="189"/>
      <c r="QXT26" s="189"/>
      <c r="QXU26" s="189"/>
      <c r="QXV26" s="189"/>
      <c r="QXW26" s="189"/>
      <c r="QXX26" s="189"/>
      <c r="QXY26" s="189"/>
      <c r="QXZ26" s="189"/>
      <c r="QYA26" s="189"/>
      <c r="QYB26" s="189"/>
      <c r="QYC26" s="189"/>
      <c r="QYD26" s="189"/>
      <c r="QYE26" s="189"/>
      <c r="QYF26" s="189"/>
      <c r="QYG26" s="189"/>
      <c r="QYH26" s="189"/>
      <c r="QYI26" s="189"/>
      <c r="QYJ26" s="189"/>
      <c r="QYK26" s="189"/>
      <c r="QYL26" s="189"/>
      <c r="QYM26" s="189"/>
      <c r="QYN26" s="189"/>
      <c r="QYO26" s="189"/>
      <c r="QYP26" s="189"/>
      <c r="QYQ26" s="189"/>
      <c r="QYR26" s="189"/>
      <c r="QYS26" s="189"/>
      <c r="QYT26" s="189"/>
      <c r="QYU26" s="189"/>
      <c r="QYV26" s="189"/>
      <c r="QYW26" s="189"/>
      <c r="QYX26" s="189"/>
      <c r="QYY26" s="189"/>
      <c r="QYZ26" s="189"/>
      <c r="QZA26" s="189"/>
      <c r="QZB26" s="189"/>
      <c r="QZC26" s="189"/>
      <c r="QZD26" s="189"/>
      <c r="QZE26" s="189"/>
      <c r="QZF26" s="189"/>
      <c r="QZG26" s="189"/>
      <c r="QZH26" s="189"/>
      <c r="QZI26" s="189"/>
      <c r="QZJ26" s="189"/>
      <c r="QZK26" s="189"/>
      <c r="QZL26" s="189"/>
      <c r="QZM26" s="189"/>
      <c r="QZN26" s="189"/>
      <c r="QZO26" s="189"/>
      <c r="QZP26" s="189"/>
      <c r="QZQ26" s="189"/>
      <c r="QZR26" s="189"/>
      <c r="QZS26" s="189"/>
      <c r="QZT26" s="189"/>
      <c r="QZU26" s="189"/>
      <c r="QZV26" s="189"/>
      <c r="QZW26" s="189"/>
      <c r="QZX26" s="189"/>
      <c r="QZY26" s="189"/>
      <c r="QZZ26" s="189"/>
      <c r="RAA26" s="189"/>
      <c r="RAB26" s="189"/>
      <c r="RAC26" s="189"/>
      <c r="RAD26" s="189"/>
      <c r="RAE26" s="189"/>
      <c r="RAF26" s="189"/>
      <c r="RAG26" s="189"/>
      <c r="RAH26" s="189"/>
      <c r="RAI26" s="189"/>
      <c r="RAJ26" s="189"/>
      <c r="RAK26" s="189"/>
      <c r="RAL26" s="189"/>
      <c r="RAM26" s="189"/>
      <c r="RAN26" s="189"/>
      <c r="RAO26" s="189"/>
      <c r="RAP26" s="189"/>
      <c r="RAQ26" s="189"/>
      <c r="RAR26" s="189"/>
      <c r="RAS26" s="189"/>
      <c r="RAT26" s="189"/>
      <c r="RAU26" s="189"/>
      <c r="RAV26" s="189"/>
      <c r="RAW26" s="189"/>
      <c r="RAX26" s="189"/>
      <c r="RAY26" s="189"/>
      <c r="RAZ26" s="189"/>
      <c r="RBA26" s="189"/>
      <c r="RBB26" s="189"/>
      <c r="RBC26" s="189"/>
      <c r="RBD26" s="189"/>
      <c r="RBE26" s="189"/>
      <c r="RBF26" s="189"/>
      <c r="RBG26" s="189"/>
      <c r="RBH26" s="189"/>
      <c r="RBI26" s="189"/>
      <c r="RBJ26" s="189"/>
      <c r="RBK26" s="189"/>
      <c r="RBL26" s="189"/>
      <c r="RBM26" s="189"/>
      <c r="RBN26" s="189"/>
      <c r="RBO26" s="189"/>
      <c r="RBP26" s="189"/>
      <c r="RBQ26" s="189"/>
      <c r="RBR26" s="189"/>
      <c r="RBS26" s="189"/>
      <c r="RBT26" s="189"/>
      <c r="RBU26" s="189"/>
      <c r="RBV26" s="189"/>
      <c r="RBW26" s="189"/>
      <c r="RBX26" s="189"/>
      <c r="RBY26" s="189"/>
      <c r="RBZ26" s="189"/>
      <c r="RCA26" s="189"/>
      <c r="RCB26" s="189"/>
      <c r="RCC26" s="189"/>
      <c r="RCD26" s="189"/>
      <c r="RCE26" s="189"/>
      <c r="RCF26" s="189"/>
      <c r="RCG26" s="189"/>
      <c r="RCH26" s="189"/>
      <c r="RCI26" s="189"/>
      <c r="RCJ26" s="189"/>
      <c r="RCK26" s="189"/>
      <c r="RCL26" s="189"/>
      <c r="RCM26" s="189"/>
      <c r="RCN26" s="189"/>
      <c r="RCO26" s="189"/>
      <c r="RCP26" s="189"/>
      <c r="RCQ26" s="189"/>
      <c r="RCR26" s="189"/>
      <c r="RCS26" s="189"/>
      <c r="RCT26" s="189"/>
      <c r="RCU26" s="189"/>
      <c r="RCV26" s="189"/>
      <c r="RCW26" s="189"/>
      <c r="RCX26" s="189"/>
      <c r="RCY26" s="189"/>
      <c r="RCZ26" s="189"/>
      <c r="RDA26" s="189"/>
      <c r="RDB26" s="189"/>
      <c r="RDC26" s="189"/>
      <c r="RDD26" s="189"/>
      <c r="RDE26" s="189"/>
      <c r="RDF26" s="189"/>
      <c r="RDG26" s="189"/>
      <c r="RDH26" s="189"/>
      <c r="RDI26" s="189"/>
      <c r="RDJ26" s="189"/>
      <c r="RDK26" s="189"/>
      <c r="RDL26" s="189"/>
      <c r="RDM26" s="189"/>
      <c r="RDN26" s="189"/>
      <c r="RDO26" s="189"/>
      <c r="RDP26" s="189"/>
      <c r="RDQ26" s="189"/>
      <c r="RDR26" s="189"/>
      <c r="RDS26" s="189"/>
      <c r="RDT26" s="189"/>
      <c r="RDU26" s="189"/>
      <c r="RDV26" s="189"/>
      <c r="RDW26" s="189"/>
      <c r="RDX26" s="189"/>
      <c r="RDY26" s="189"/>
      <c r="RDZ26" s="189"/>
      <c r="REA26" s="189"/>
      <c r="REB26" s="189"/>
      <c r="REC26" s="189"/>
      <c r="RED26" s="189"/>
      <c r="REE26" s="189"/>
      <c r="REF26" s="189"/>
      <c r="REG26" s="189"/>
      <c r="REH26" s="189"/>
      <c r="REI26" s="189"/>
      <c r="REJ26" s="189"/>
      <c r="REK26" s="189"/>
      <c r="REL26" s="189"/>
      <c r="REM26" s="189"/>
      <c r="REN26" s="189"/>
      <c r="REO26" s="189"/>
      <c r="REP26" s="189"/>
      <c r="REQ26" s="189"/>
      <c r="RER26" s="189"/>
      <c r="RES26" s="189"/>
      <c r="RET26" s="189"/>
      <c r="REU26" s="189"/>
      <c r="REV26" s="189"/>
      <c r="REW26" s="189"/>
      <c r="REX26" s="189"/>
      <c r="REY26" s="189"/>
      <c r="REZ26" s="189"/>
      <c r="RFA26" s="189"/>
      <c r="RFB26" s="189"/>
      <c r="RFC26" s="189"/>
      <c r="RFD26" s="189"/>
      <c r="RFE26" s="189"/>
      <c r="RFF26" s="189"/>
      <c r="RFG26" s="189"/>
      <c r="RFH26" s="189"/>
      <c r="RFI26" s="189"/>
      <c r="RFJ26" s="189"/>
      <c r="RFK26" s="189"/>
      <c r="RFL26" s="189"/>
      <c r="RFM26" s="189"/>
      <c r="RFN26" s="189"/>
      <c r="RFO26" s="189"/>
      <c r="RFP26" s="189"/>
      <c r="RFQ26" s="189"/>
      <c r="RFR26" s="189"/>
      <c r="RFS26" s="189"/>
      <c r="RFT26" s="189"/>
      <c r="RFU26" s="189"/>
      <c r="RFV26" s="189"/>
      <c r="RFW26" s="189"/>
      <c r="RFX26" s="189"/>
      <c r="RFY26" s="189"/>
      <c r="RFZ26" s="189"/>
      <c r="RGA26" s="189"/>
      <c r="RGB26" s="189"/>
      <c r="RGC26" s="189"/>
      <c r="RGD26" s="189"/>
      <c r="RGE26" s="189"/>
      <c r="RGF26" s="189"/>
      <c r="RGG26" s="189"/>
      <c r="RGH26" s="189"/>
      <c r="RGI26" s="189"/>
      <c r="RGJ26" s="189"/>
      <c r="RGK26" s="189"/>
      <c r="RGL26" s="189"/>
      <c r="RGM26" s="189"/>
      <c r="RGN26" s="189"/>
      <c r="RGO26" s="189"/>
      <c r="RGP26" s="189"/>
      <c r="RGQ26" s="189"/>
      <c r="RGR26" s="189"/>
      <c r="RGS26" s="189"/>
      <c r="RGT26" s="189"/>
      <c r="RGU26" s="189"/>
      <c r="RGV26" s="189"/>
      <c r="RGW26" s="189"/>
      <c r="RGX26" s="189"/>
      <c r="RGY26" s="189"/>
      <c r="RGZ26" s="189"/>
      <c r="RHA26" s="189"/>
      <c r="RHB26" s="189"/>
      <c r="RHC26" s="189"/>
      <c r="RHD26" s="189"/>
      <c r="RHE26" s="189"/>
      <c r="RHF26" s="189"/>
      <c r="RHG26" s="189"/>
      <c r="RHH26" s="189"/>
      <c r="RHI26" s="189"/>
      <c r="RHJ26" s="189"/>
      <c r="RHK26" s="189"/>
      <c r="RHL26" s="189"/>
      <c r="RHM26" s="189"/>
      <c r="RHN26" s="189"/>
      <c r="RHO26" s="189"/>
      <c r="RHP26" s="189"/>
      <c r="RHQ26" s="189"/>
      <c r="RHR26" s="189"/>
      <c r="RHS26" s="189"/>
      <c r="RHT26" s="189"/>
      <c r="RHU26" s="189"/>
      <c r="RHV26" s="189"/>
      <c r="RHW26" s="189"/>
      <c r="RHX26" s="189"/>
      <c r="RHY26" s="189"/>
      <c r="RHZ26" s="189"/>
      <c r="RIA26" s="189"/>
      <c r="RIB26" s="189"/>
      <c r="RIC26" s="189"/>
      <c r="RID26" s="189"/>
      <c r="RIE26" s="189"/>
      <c r="RIF26" s="189"/>
      <c r="RIG26" s="189"/>
      <c r="RIH26" s="189"/>
      <c r="RII26" s="189"/>
      <c r="RIJ26" s="189"/>
      <c r="RIK26" s="189"/>
      <c r="RIL26" s="189"/>
      <c r="RIM26" s="189"/>
      <c r="RIN26" s="189"/>
      <c r="RIO26" s="189"/>
      <c r="RIP26" s="189"/>
      <c r="RIQ26" s="189"/>
      <c r="RIR26" s="189"/>
      <c r="RIS26" s="189"/>
      <c r="RIT26" s="189"/>
      <c r="RIU26" s="189"/>
      <c r="RIV26" s="189"/>
      <c r="RIW26" s="189"/>
      <c r="RIX26" s="189"/>
      <c r="RIY26" s="189"/>
      <c r="RIZ26" s="189"/>
      <c r="RJA26" s="189"/>
      <c r="RJB26" s="189"/>
      <c r="RJC26" s="189"/>
      <c r="RJD26" s="189"/>
      <c r="RJE26" s="189"/>
      <c r="RJF26" s="189"/>
      <c r="RJG26" s="189"/>
      <c r="RJH26" s="189"/>
      <c r="RJI26" s="189"/>
      <c r="RJJ26" s="189"/>
      <c r="RJK26" s="189"/>
      <c r="RJL26" s="189"/>
      <c r="RJM26" s="189"/>
      <c r="RJN26" s="189"/>
      <c r="RJO26" s="189"/>
      <c r="RJP26" s="189"/>
      <c r="RJQ26" s="189"/>
      <c r="RJR26" s="189"/>
      <c r="RJS26" s="189"/>
      <c r="RJT26" s="189"/>
      <c r="RJU26" s="189"/>
      <c r="RJV26" s="189"/>
      <c r="RJW26" s="189"/>
      <c r="RJX26" s="189"/>
      <c r="RJY26" s="189"/>
      <c r="RJZ26" s="189"/>
      <c r="RKA26" s="189"/>
      <c r="RKB26" s="189"/>
      <c r="RKC26" s="189"/>
      <c r="RKD26" s="189"/>
      <c r="RKE26" s="189"/>
      <c r="RKF26" s="189"/>
      <c r="RKG26" s="189"/>
      <c r="RKH26" s="189"/>
      <c r="RKI26" s="189"/>
      <c r="RKJ26" s="189"/>
      <c r="RKK26" s="189"/>
      <c r="RKL26" s="189"/>
      <c r="RKM26" s="189"/>
      <c r="RKN26" s="189"/>
      <c r="RKO26" s="189"/>
      <c r="RKP26" s="189"/>
      <c r="RKQ26" s="189"/>
      <c r="RKR26" s="189"/>
      <c r="RKS26" s="189"/>
      <c r="RKT26" s="189"/>
      <c r="RKU26" s="189"/>
      <c r="RKV26" s="189"/>
      <c r="RKW26" s="189"/>
      <c r="RKX26" s="189"/>
      <c r="RKY26" s="189"/>
      <c r="RKZ26" s="189"/>
      <c r="RLA26" s="189"/>
      <c r="RLB26" s="189"/>
      <c r="RLC26" s="189"/>
      <c r="RLD26" s="189"/>
      <c r="RLE26" s="189"/>
      <c r="RLF26" s="189"/>
      <c r="RLG26" s="189"/>
      <c r="RLH26" s="189"/>
      <c r="RLI26" s="189"/>
      <c r="RLJ26" s="189"/>
      <c r="RLK26" s="189"/>
      <c r="RLL26" s="189"/>
      <c r="RLM26" s="189"/>
      <c r="RLN26" s="189"/>
      <c r="RLO26" s="189"/>
      <c r="RLP26" s="189"/>
      <c r="RLQ26" s="189"/>
      <c r="RLR26" s="189"/>
      <c r="RLS26" s="189"/>
      <c r="RLT26" s="189"/>
      <c r="RLU26" s="189"/>
      <c r="RLV26" s="189"/>
      <c r="RLW26" s="189"/>
      <c r="RLX26" s="189"/>
      <c r="RLY26" s="189"/>
      <c r="RLZ26" s="189"/>
      <c r="RMA26" s="189"/>
      <c r="RMB26" s="189"/>
      <c r="RMC26" s="189"/>
      <c r="RMD26" s="189"/>
      <c r="RME26" s="189"/>
      <c r="RMF26" s="189"/>
      <c r="RMG26" s="189"/>
      <c r="RMH26" s="189"/>
      <c r="RMI26" s="189"/>
      <c r="RMJ26" s="189"/>
      <c r="RMK26" s="189"/>
      <c r="RML26" s="189"/>
      <c r="RMM26" s="189"/>
      <c r="RMN26" s="189"/>
      <c r="RMO26" s="189"/>
      <c r="RMP26" s="189"/>
      <c r="RMQ26" s="189"/>
      <c r="RMR26" s="189"/>
      <c r="RMS26" s="189"/>
      <c r="RMT26" s="189"/>
      <c r="RMU26" s="189"/>
      <c r="RMV26" s="189"/>
      <c r="RMW26" s="189"/>
      <c r="RMX26" s="189"/>
      <c r="RMY26" s="189"/>
      <c r="RMZ26" s="189"/>
      <c r="RNA26" s="189"/>
      <c r="RNB26" s="189"/>
      <c r="RNC26" s="189"/>
      <c r="RND26" s="189"/>
      <c r="RNE26" s="189"/>
      <c r="RNF26" s="189"/>
      <c r="RNG26" s="189"/>
      <c r="RNH26" s="189"/>
      <c r="RNI26" s="189"/>
      <c r="RNJ26" s="189"/>
      <c r="RNK26" s="189"/>
      <c r="RNL26" s="189"/>
      <c r="RNM26" s="189"/>
      <c r="RNN26" s="189"/>
      <c r="RNO26" s="189"/>
      <c r="RNP26" s="189"/>
      <c r="RNQ26" s="189"/>
      <c r="RNR26" s="189"/>
      <c r="RNS26" s="189"/>
      <c r="RNT26" s="189"/>
      <c r="RNU26" s="189"/>
      <c r="RNV26" s="189"/>
      <c r="RNW26" s="189"/>
      <c r="RNX26" s="189"/>
      <c r="RNY26" s="189"/>
      <c r="RNZ26" s="189"/>
      <c r="ROA26" s="189"/>
      <c r="ROB26" s="189"/>
      <c r="ROC26" s="189"/>
      <c r="ROD26" s="189"/>
      <c r="ROE26" s="189"/>
      <c r="ROF26" s="189"/>
      <c r="ROG26" s="189"/>
      <c r="ROH26" s="189"/>
      <c r="ROI26" s="189"/>
      <c r="ROJ26" s="189"/>
      <c r="ROK26" s="189"/>
      <c r="ROL26" s="189"/>
      <c r="ROM26" s="189"/>
      <c r="RON26" s="189"/>
      <c r="ROO26" s="189"/>
      <c r="ROP26" s="189"/>
      <c r="ROQ26" s="189"/>
      <c r="ROR26" s="189"/>
      <c r="ROS26" s="189"/>
      <c r="ROT26" s="189"/>
      <c r="ROU26" s="189"/>
      <c r="ROV26" s="189"/>
      <c r="ROW26" s="189"/>
      <c r="ROX26" s="189"/>
      <c r="ROY26" s="189"/>
      <c r="ROZ26" s="189"/>
      <c r="RPA26" s="189"/>
      <c r="RPB26" s="189"/>
      <c r="RPC26" s="189"/>
      <c r="RPD26" s="189"/>
      <c r="RPE26" s="189"/>
      <c r="RPF26" s="189"/>
      <c r="RPG26" s="189"/>
      <c r="RPH26" s="189"/>
      <c r="RPI26" s="189"/>
      <c r="RPJ26" s="189"/>
      <c r="RPK26" s="189"/>
      <c r="RPL26" s="189"/>
      <c r="RPM26" s="189"/>
      <c r="RPN26" s="189"/>
      <c r="RPO26" s="189"/>
      <c r="RPP26" s="189"/>
      <c r="RPQ26" s="189"/>
      <c r="RPR26" s="189"/>
      <c r="RPS26" s="189"/>
      <c r="RPT26" s="189"/>
      <c r="RPU26" s="189"/>
      <c r="RPV26" s="189"/>
      <c r="RPW26" s="189"/>
      <c r="RPX26" s="189"/>
      <c r="RPY26" s="189"/>
      <c r="RPZ26" s="189"/>
      <c r="RQA26" s="189"/>
      <c r="RQB26" s="189"/>
      <c r="RQC26" s="189"/>
      <c r="RQD26" s="189"/>
      <c r="RQE26" s="189"/>
      <c r="RQF26" s="189"/>
      <c r="RQG26" s="189"/>
      <c r="RQH26" s="189"/>
      <c r="RQI26" s="189"/>
      <c r="RQJ26" s="189"/>
      <c r="RQK26" s="189"/>
      <c r="RQL26" s="189"/>
      <c r="RQM26" s="189"/>
      <c r="RQN26" s="189"/>
      <c r="RQO26" s="189"/>
      <c r="RQP26" s="189"/>
      <c r="RQQ26" s="189"/>
      <c r="RQR26" s="189"/>
      <c r="RQS26" s="189"/>
      <c r="RQT26" s="189"/>
      <c r="RQU26" s="189"/>
      <c r="RQV26" s="189"/>
      <c r="RQW26" s="189"/>
      <c r="RQX26" s="189"/>
      <c r="RQY26" s="189"/>
      <c r="RQZ26" s="189"/>
      <c r="RRA26" s="189"/>
      <c r="RRB26" s="189"/>
      <c r="RRC26" s="189"/>
      <c r="RRD26" s="189"/>
      <c r="RRE26" s="189"/>
      <c r="RRF26" s="189"/>
      <c r="RRG26" s="189"/>
      <c r="RRH26" s="189"/>
      <c r="RRI26" s="189"/>
      <c r="RRJ26" s="189"/>
      <c r="RRK26" s="189"/>
      <c r="RRL26" s="189"/>
      <c r="RRM26" s="189"/>
      <c r="RRN26" s="189"/>
      <c r="RRO26" s="189"/>
      <c r="RRP26" s="189"/>
      <c r="RRQ26" s="189"/>
      <c r="RRR26" s="189"/>
      <c r="RRS26" s="189"/>
      <c r="RRT26" s="189"/>
      <c r="RRU26" s="189"/>
      <c r="RRV26" s="189"/>
      <c r="RRW26" s="189"/>
      <c r="RRX26" s="189"/>
      <c r="RRY26" s="189"/>
      <c r="RRZ26" s="189"/>
      <c r="RSA26" s="189"/>
      <c r="RSB26" s="189"/>
      <c r="RSC26" s="189"/>
      <c r="RSD26" s="189"/>
      <c r="RSE26" s="189"/>
      <c r="RSF26" s="189"/>
      <c r="RSG26" s="189"/>
      <c r="RSH26" s="189"/>
      <c r="RSI26" s="189"/>
      <c r="RSJ26" s="189"/>
      <c r="RSK26" s="189"/>
      <c r="RSL26" s="189"/>
      <c r="RSM26" s="189"/>
      <c r="RSN26" s="189"/>
      <c r="RSO26" s="189"/>
      <c r="RSP26" s="189"/>
      <c r="RSQ26" s="189"/>
      <c r="RSR26" s="189"/>
      <c r="RSS26" s="189"/>
      <c r="RST26" s="189"/>
      <c r="RSU26" s="189"/>
      <c r="RSV26" s="189"/>
      <c r="RSW26" s="189"/>
      <c r="RSX26" s="189"/>
      <c r="RSY26" s="189"/>
      <c r="RSZ26" s="189"/>
      <c r="RTA26" s="189"/>
      <c r="RTB26" s="189"/>
      <c r="RTC26" s="189"/>
      <c r="RTD26" s="189"/>
      <c r="RTE26" s="189"/>
      <c r="RTF26" s="189"/>
      <c r="RTG26" s="189"/>
      <c r="RTH26" s="189"/>
      <c r="RTI26" s="189"/>
      <c r="RTJ26" s="189"/>
      <c r="RTK26" s="189"/>
      <c r="RTL26" s="189"/>
      <c r="RTM26" s="189"/>
      <c r="RTN26" s="189"/>
      <c r="RTO26" s="189"/>
      <c r="RTP26" s="189"/>
      <c r="RTQ26" s="189"/>
      <c r="RTR26" s="189"/>
      <c r="RTS26" s="189"/>
      <c r="RTT26" s="189"/>
      <c r="RTU26" s="189"/>
      <c r="RTV26" s="189"/>
      <c r="RTW26" s="189"/>
      <c r="RTX26" s="189"/>
      <c r="RTY26" s="189"/>
      <c r="RTZ26" s="189"/>
      <c r="RUA26" s="189"/>
      <c r="RUB26" s="189"/>
      <c r="RUC26" s="189"/>
      <c r="RUD26" s="189"/>
      <c r="RUE26" s="189"/>
      <c r="RUF26" s="189"/>
      <c r="RUG26" s="189"/>
      <c r="RUH26" s="189"/>
      <c r="RUI26" s="189"/>
      <c r="RUJ26" s="189"/>
      <c r="RUK26" s="189"/>
      <c r="RUL26" s="189"/>
      <c r="RUM26" s="189"/>
      <c r="RUN26" s="189"/>
      <c r="RUO26" s="189"/>
      <c r="RUP26" s="189"/>
      <c r="RUQ26" s="189"/>
      <c r="RUR26" s="189"/>
      <c r="RUS26" s="189"/>
      <c r="RUT26" s="189"/>
      <c r="RUU26" s="189"/>
      <c r="RUV26" s="189"/>
      <c r="RUW26" s="189"/>
      <c r="RUX26" s="189"/>
      <c r="RUY26" s="189"/>
      <c r="RUZ26" s="189"/>
      <c r="RVA26" s="189"/>
      <c r="RVB26" s="189"/>
      <c r="RVC26" s="189"/>
      <c r="RVD26" s="189"/>
      <c r="RVE26" s="189"/>
      <c r="RVF26" s="189"/>
      <c r="RVG26" s="189"/>
      <c r="RVH26" s="189"/>
      <c r="RVI26" s="189"/>
      <c r="RVJ26" s="189"/>
      <c r="RVK26" s="189"/>
      <c r="RVL26" s="189"/>
      <c r="RVM26" s="189"/>
      <c r="RVN26" s="189"/>
      <c r="RVO26" s="189"/>
      <c r="RVP26" s="189"/>
      <c r="RVQ26" s="189"/>
      <c r="RVR26" s="189"/>
      <c r="RVS26" s="189"/>
      <c r="RVT26" s="189"/>
      <c r="RVU26" s="189"/>
      <c r="RVV26" s="189"/>
      <c r="RVW26" s="189"/>
      <c r="RVX26" s="189"/>
      <c r="RVY26" s="189"/>
      <c r="RVZ26" s="189"/>
      <c r="RWA26" s="189"/>
      <c r="RWB26" s="189"/>
      <c r="RWC26" s="189"/>
      <c r="RWD26" s="189"/>
      <c r="RWE26" s="189"/>
      <c r="RWF26" s="189"/>
      <c r="RWG26" s="189"/>
      <c r="RWH26" s="189"/>
      <c r="RWI26" s="189"/>
      <c r="RWJ26" s="189"/>
      <c r="RWK26" s="189"/>
      <c r="RWL26" s="189"/>
      <c r="RWM26" s="189"/>
      <c r="RWN26" s="189"/>
      <c r="RWO26" s="189"/>
      <c r="RWP26" s="189"/>
      <c r="RWQ26" s="189"/>
      <c r="RWR26" s="189"/>
      <c r="RWS26" s="189"/>
      <c r="RWT26" s="189"/>
      <c r="RWU26" s="189"/>
      <c r="RWV26" s="189"/>
      <c r="RWW26" s="189"/>
      <c r="RWX26" s="189"/>
      <c r="RWY26" s="189"/>
      <c r="RWZ26" s="189"/>
      <c r="RXA26" s="189"/>
      <c r="RXB26" s="189"/>
      <c r="RXC26" s="189"/>
      <c r="RXD26" s="189"/>
      <c r="RXE26" s="189"/>
      <c r="RXF26" s="189"/>
      <c r="RXG26" s="189"/>
      <c r="RXH26" s="189"/>
      <c r="RXI26" s="189"/>
      <c r="RXJ26" s="189"/>
      <c r="RXK26" s="189"/>
      <c r="RXL26" s="189"/>
      <c r="RXM26" s="189"/>
      <c r="RXN26" s="189"/>
      <c r="RXO26" s="189"/>
      <c r="RXP26" s="189"/>
      <c r="RXQ26" s="189"/>
      <c r="RXR26" s="189"/>
      <c r="RXS26" s="189"/>
      <c r="RXT26" s="189"/>
      <c r="RXU26" s="189"/>
      <c r="RXV26" s="189"/>
      <c r="RXW26" s="189"/>
      <c r="RXX26" s="189"/>
      <c r="RXY26" s="189"/>
      <c r="RXZ26" s="189"/>
      <c r="RYA26" s="189"/>
      <c r="RYB26" s="189"/>
      <c r="RYC26" s="189"/>
      <c r="RYD26" s="189"/>
      <c r="RYE26" s="189"/>
      <c r="RYF26" s="189"/>
      <c r="RYG26" s="189"/>
      <c r="RYH26" s="189"/>
      <c r="RYI26" s="189"/>
      <c r="RYJ26" s="189"/>
      <c r="RYK26" s="189"/>
      <c r="RYL26" s="189"/>
      <c r="RYM26" s="189"/>
      <c r="RYN26" s="189"/>
      <c r="RYO26" s="189"/>
      <c r="RYP26" s="189"/>
      <c r="RYQ26" s="189"/>
      <c r="RYR26" s="189"/>
      <c r="RYS26" s="189"/>
      <c r="RYT26" s="189"/>
      <c r="RYU26" s="189"/>
      <c r="RYV26" s="189"/>
      <c r="RYW26" s="189"/>
      <c r="RYX26" s="189"/>
      <c r="RYY26" s="189"/>
      <c r="RYZ26" s="189"/>
      <c r="RZA26" s="189"/>
      <c r="RZB26" s="189"/>
      <c r="RZC26" s="189"/>
      <c r="RZD26" s="189"/>
      <c r="RZE26" s="189"/>
      <c r="RZF26" s="189"/>
      <c r="RZG26" s="189"/>
      <c r="RZH26" s="189"/>
      <c r="RZI26" s="189"/>
      <c r="RZJ26" s="189"/>
      <c r="RZK26" s="189"/>
      <c r="RZL26" s="189"/>
      <c r="RZM26" s="189"/>
      <c r="RZN26" s="189"/>
      <c r="RZO26" s="189"/>
      <c r="RZP26" s="189"/>
      <c r="RZQ26" s="189"/>
      <c r="RZR26" s="189"/>
      <c r="RZS26" s="189"/>
      <c r="RZT26" s="189"/>
      <c r="RZU26" s="189"/>
      <c r="RZV26" s="189"/>
      <c r="RZW26" s="189"/>
      <c r="RZX26" s="189"/>
      <c r="RZY26" s="189"/>
      <c r="RZZ26" s="189"/>
      <c r="SAA26" s="189"/>
      <c r="SAB26" s="189"/>
      <c r="SAC26" s="189"/>
      <c r="SAD26" s="189"/>
      <c r="SAE26" s="189"/>
      <c r="SAF26" s="189"/>
      <c r="SAG26" s="189"/>
      <c r="SAH26" s="189"/>
      <c r="SAI26" s="189"/>
      <c r="SAJ26" s="189"/>
      <c r="SAK26" s="189"/>
      <c r="SAL26" s="189"/>
      <c r="SAM26" s="189"/>
      <c r="SAN26" s="189"/>
      <c r="SAO26" s="189"/>
      <c r="SAP26" s="189"/>
      <c r="SAQ26" s="189"/>
      <c r="SAR26" s="189"/>
      <c r="SAS26" s="189"/>
      <c r="SAT26" s="189"/>
      <c r="SAU26" s="189"/>
      <c r="SAV26" s="189"/>
      <c r="SAW26" s="189"/>
      <c r="SAX26" s="189"/>
      <c r="SAY26" s="189"/>
      <c r="SAZ26" s="189"/>
      <c r="SBA26" s="189"/>
      <c r="SBB26" s="189"/>
      <c r="SBC26" s="189"/>
      <c r="SBD26" s="189"/>
      <c r="SBE26" s="189"/>
      <c r="SBF26" s="189"/>
      <c r="SBG26" s="189"/>
      <c r="SBH26" s="189"/>
      <c r="SBI26" s="189"/>
      <c r="SBJ26" s="189"/>
      <c r="SBK26" s="189"/>
      <c r="SBL26" s="189"/>
      <c r="SBM26" s="189"/>
      <c r="SBN26" s="189"/>
      <c r="SBO26" s="189"/>
      <c r="SBP26" s="189"/>
      <c r="SBQ26" s="189"/>
      <c r="SBR26" s="189"/>
      <c r="SBS26" s="189"/>
      <c r="SBT26" s="189"/>
      <c r="SBU26" s="189"/>
      <c r="SBV26" s="189"/>
      <c r="SBW26" s="189"/>
      <c r="SBX26" s="189"/>
      <c r="SBY26" s="189"/>
      <c r="SBZ26" s="189"/>
      <c r="SCA26" s="189"/>
      <c r="SCB26" s="189"/>
      <c r="SCC26" s="189"/>
      <c r="SCD26" s="189"/>
      <c r="SCE26" s="189"/>
      <c r="SCF26" s="189"/>
      <c r="SCG26" s="189"/>
      <c r="SCH26" s="189"/>
      <c r="SCI26" s="189"/>
      <c r="SCJ26" s="189"/>
      <c r="SCK26" s="189"/>
      <c r="SCL26" s="189"/>
      <c r="SCM26" s="189"/>
      <c r="SCN26" s="189"/>
      <c r="SCO26" s="189"/>
      <c r="SCP26" s="189"/>
      <c r="SCQ26" s="189"/>
      <c r="SCR26" s="189"/>
      <c r="SCS26" s="189"/>
      <c r="SCT26" s="189"/>
      <c r="SCU26" s="189"/>
      <c r="SCV26" s="189"/>
      <c r="SCW26" s="189"/>
      <c r="SCX26" s="189"/>
      <c r="SCY26" s="189"/>
      <c r="SCZ26" s="189"/>
      <c r="SDA26" s="189"/>
      <c r="SDB26" s="189"/>
      <c r="SDC26" s="189"/>
      <c r="SDD26" s="189"/>
      <c r="SDE26" s="189"/>
      <c r="SDF26" s="189"/>
      <c r="SDG26" s="189"/>
      <c r="SDH26" s="189"/>
      <c r="SDI26" s="189"/>
      <c r="SDJ26" s="189"/>
      <c r="SDK26" s="189"/>
      <c r="SDL26" s="189"/>
      <c r="SDM26" s="189"/>
      <c r="SDN26" s="189"/>
      <c r="SDO26" s="189"/>
      <c r="SDP26" s="189"/>
      <c r="SDQ26" s="189"/>
      <c r="SDR26" s="189"/>
      <c r="SDS26" s="189"/>
      <c r="SDT26" s="189"/>
      <c r="SDU26" s="189"/>
      <c r="SDV26" s="189"/>
      <c r="SDW26" s="189"/>
      <c r="SDX26" s="189"/>
      <c r="SDY26" s="189"/>
      <c r="SDZ26" s="189"/>
      <c r="SEA26" s="189"/>
      <c r="SEB26" s="189"/>
      <c r="SEC26" s="189"/>
      <c r="SED26" s="189"/>
      <c r="SEE26" s="189"/>
      <c r="SEF26" s="189"/>
      <c r="SEG26" s="189"/>
      <c r="SEH26" s="189"/>
      <c r="SEI26" s="189"/>
      <c r="SEJ26" s="189"/>
      <c r="SEK26" s="189"/>
      <c r="SEL26" s="189"/>
      <c r="SEM26" s="189"/>
      <c r="SEN26" s="189"/>
      <c r="SEO26" s="189"/>
      <c r="SEP26" s="189"/>
      <c r="SEQ26" s="189"/>
      <c r="SER26" s="189"/>
      <c r="SES26" s="189"/>
      <c r="SET26" s="189"/>
      <c r="SEU26" s="189"/>
      <c r="SEV26" s="189"/>
      <c r="SEW26" s="189"/>
      <c r="SEX26" s="189"/>
      <c r="SEY26" s="189"/>
      <c r="SEZ26" s="189"/>
      <c r="SFA26" s="189"/>
      <c r="SFB26" s="189"/>
      <c r="SFC26" s="189"/>
      <c r="SFD26" s="189"/>
      <c r="SFE26" s="189"/>
      <c r="SFF26" s="189"/>
      <c r="SFG26" s="189"/>
      <c r="SFH26" s="189"/>
      <c r="SFI26" s="189"/>
      <c r="SFJ26" s="189"/>
      <c r="SFK26" s="189"/>
      <c r="SFL26" s="189"/>
      <c r="SFM26" s="189"/>
      <c r="SFN26" s="189"/>
      <c r="SFO26" s="189"/>
      <c r="SFP26" s="189"/>
      <c r="SFQ26" s="189"/>
      <c r="SFR26" s="189"/>
      <c r="SFS26" s="189"/>
      <c r="SFT26" s="189"/>
      <c r="SFU26" s="189"/>
      <c r="SFV26" s="189"/>
      <c r="SFW26" s="189"/>
      <c r="SFX26" s="189"/>
      <c r="SFY26" s="189"/>
      <c r="SFZ26" s="189"/>
      <c r="SGA26" s="189"/>
      <c r="SGB26" s="189"/>
      <c r="SGC26" s="189"/>
      <c r="SGD26" s="189"/>
      <c r="SGE26" s="189"/>
      <c r="SGF26" s="189"/>
      <c r="SGG26" s="189"/>
      <c r="SGH26" s="189"/>
      <c r="SGI26" s="189"/>
      <c r="SGJ26" s="189"/>
      <c r="SGK26" s="189"/>
      <c r="SGL26" s="189"/>
      <c r="SGM26" s="189"/>
      <c r="SGN26" s="189"/>
      <c r="SGO26" s="189"/>
      <c r="SGP26" s="189"/>
      <c r="SGQ26" s="189"/>
      <c r="SGR26" s="189"/>
      <c r="SGS26" s="189"/>
      <c r="SGT26" s="189"/>
      <c r="SGU26" s="189"/>
      <c r="SGV26" s="189"/>
      <c r="SGW26" s="189"/>
      <c r="SGX26" s="189"/>
      <c r="SGY26" s="189"/>
      <c r="SGZ26" s="189"/>
      <c r="SHA26" s="189"/>
      <c r="SHB26" s="189"/>
      <c r="SHC26" s="189"/>
      <c r="SHD26" s="189"/>
      <c r="SHE26" s="189"/>
      <c r="SHF26" s="189"/>
      <c r="SHG26" s="189"/>
      <c r="SHH26" s="189"/>
      <c r="SHI26" s="189"/>
      <c r="SHJ26" s="189"/>
      <c r="SHK26" s="189"/>
      <c r="SHL26" s="189"/>
      <c r="SHM26" s="189"/>
      <c r="SHN26" s="189"/>
      <c r="SHO26" s="189"/>
      <c r="SHP26" s="189"/>
      <c r="SHQ26" s="189"/>
      <c r="SHR26" s="189"/>
      <c r="SHS26" s="189"/>
      <c r="SHT26" s="189"/>
      <c r="SHU26" s="189"/>
      <c r="SHV26" s="189"/>
      <c r="SHW26" s="189"/>
      <c r="SHX26" s="189"/>
      <c r="SHY26" s="189"/>
      <c r="SHZ26" s="189"/>
      <c r="SIA26" s="189"/>
      <c r="SIB26" s="189"/>
      <c r="SIC26" s="189"/>
      <c r="SID26" s="189"/>
      <c r="SIE26" s="189"/>
      <c r="SIF26" s="189"/>
      <c r="SIG26" s="189"/>
      <c r="SIH26" s="189"/>
      <c r="SII26" s="189"/>
      <c r="SIJ26" s="189"/>
      <c r="SIK26" s="189"/>
      <c r="SIL26" s="189"/>
      <c r="SIM26" s="189"/>
      <c r="SIN26" s="189"/>
      <c r="SIO26" s="189"/>
      <c r="SIP26" s="189"/>
      <c r="SIQ26" s="189"/>
      <c r="SIR26" s="189"/>
      <c r="SIS26" s="189"/>
      <c r="SIT26" s="189"/>
      <c r="SIU26" s="189"/>
      <c r="SIV26" s="189"/>
      <c r="SIW26" s="189"/>
      <c r="SIX26" s="189"/>
      <c r="SIY26" s="189"/>
      <c r="SIZ26" s="189"/>
      <c r="SJA26" s="189"/>
      <c r="SJB26" s="189"/>
      <c r="SJC26" s="189"/>
      <c r="SJD26" s="189"/>
      <c r="SJE26" s="189"/>
      <c r="SJF26" s="189"/>
      <c r="SJG26" s="189"/>
      <c r="SJH26" s="189"/>
      <c r="SJI26" s="189"/>
      <c r="SJJ26" s="189"/>
      <c r="SJK26" s="189"/>
      <c r="SJL26" s="189"/>
      <c r="SJM26" s="189"/>
      <c r="SJN26" s="189"/>
      <c r="SJO26" s="189"/>
      <c r="SJP26" s="189"/>
      <c r="SJQ26" s="189"/>
      <c r="SJR26" s="189"/>
      <c r="SJS26" s="189"/>
      <c r="SJT26" s="189"/>
      <c r="SJU26" s="189"/>
      <c r="SJV26" s="189"/>
      <c r="SJW26" s="189"/>
      <c r="SJX26" s="189"/>
      <c r="SJY26" s="189"/>
      <c r="SJZ26" s="189"/>
      <c r="SKA26" s="189"/>
      <c r="SKB26" s="189"/>
      <c r="SKC26" s="189"/>
      <c r="SKD26" s="189"/>
      <c r="SKE26" s="189"/>
      <c r="SKF26" s="189"/>
      <c r="SKG26" s="189"/>
      <c r="SKH26" s="189"/>
      <c r="SKI26" s="189"/>
      <c r="SKJ26" s="189"/>
      <c r="SKK26" s="189"/>
      <c r="SKL26" s="189"/>
      <c r="SKM26" s="189"/>
      <c r="SKN26" s="189"/>
      <c r="SKO26" s="189"/>
      <c r="SKP26" s="189"/>
      <c r="SKQ26" s="189"/>
      <c r="SKR26" s="189"/>
      <c r="SKS26" s="189"/>
      <c r="SKT26" s="189"/>
      <c r="SKU26" s="189"/>
      <c r="SKV26" s="189"/>
      <c r="SKW26" s="189"/>
      <c r="SKX26" s="189"/>
      <c r="SKY26" s="189"/>
      <c r="SKZ26" s="189"/>
      <c r="SLA26" s="189"/>
      <c r="SLB26" s="189"/>
      <c r="SLC26" s="189"/>
      <c r="SLD26" s="189"/>
      <c r="SLE26" s="189"/>
      <c r="SLF26" s="189"/>
      <c r="SLG26" s="189"/>
      <c r="SLH26" s="189"/>
      <c r="SLI26" s="189"/>
      <c r="SLJ26" s="189"/>
      <c r="SLK26" s="189"/>
      <c r="SLL26" s="189"/>
      <c r="SLM26" s="189"/>
      <c r="SLN26" s="189"/>
      <c r="SLO26" s="189"/>
      <c r="SLP26" s="189"/>
      <c r="SLQ26" s="189"/>
      <c r="SLR26" s="189"/>
      <c r="SLS26" s="189"/>
      <c r="SLT26" s="189"/>
      <c r="SLU26" s="189"/>
      <c r="SLV26" s="189"/>
      <c r="SLW26" s="189"/>
      <c r="SLX26" s="189"/>
      <c r="SLY26" s="189"/>
      <c r="SLZ26" s="189"/>
      <c r="SMA26" s="189"/>
      <c r="SMB26" s="189"/>
      <c r="SMC26" s="189"/>
      <c r="SMD26" s="189"/>
      <c r="SME26" s="189"/>
      <c r="SMF26" s="189"/>
      <c r="SMG26" s="189"/>
      <c r="SMH26" s="189"/>
      <c r="SMI26" s="189"/>
      <c r="SMJ26" s="189"/>
      <c r="SMK26" s="189"/>
      <c r="SML26" s="189"/>
      <c r="SMM26" s="189"/>
      <c r="SMN26" s="189"/>
      <c r="SMO26" s="189"/>
      <c r="SMP26" s="189"/>
      <c r="SMQ26" s="189"/>
      <c r="SMR26" s="189"/>
      <c r="SMS26" s="189"/>
      <c r="SMT26" s="189"/>
      <c r="SMU26" s="189"/>
      <c r="SMV26" s="189"/>
      <c r="SMW26" s="189"/>
      <c r="SMX26" s="189"/>
      <c r="SMY26" s="189"/>
      <c r="SMZ26" s="189"/>
      <c r="SNA26" s="189"/>
      <c r="SNB26" s="189"/>
      <c r="SNC26" s="189"/>
      <c r="SND26" s="189"/>
      <c r="SNE26" s="189"/>
      <c r="SNF26" s="189"/>
      <c r="SNG26" s="189"/>
      <c r="SNH26" s="189"/>
      <c r="SNI26" s="189"/>
      <c r="SNJ26" s="189"/>
      <c r="SNK26" s="189"/>
      <c r="SNL26" s="189"/>
      <c r="SNM26" s="189"/>
      <c r="SNN26" s="189"/>
      <c r="SNO26" s="189"/>
      <c r="SNP26" s="189"/>
      <c r="SNQ26" s="189"/>
      <c r="SNR26" s="189"/>
      <c r="SNS26" s="189"/>
      <c r="SNT26" s="189"/>
      <c r="SNU26" s="189"/>
      <c r="SNV26" s="189"/>
      <c r="SNW26" s="189"/>
      <c r="SNX26" s="189"/>
      <c r="SNY26" s="189"/>
      <c r="SNZ26" s="189"/>
      <c r="SOA26" s="189"/>
      <c r="SOB26" s="189"/>
      <c r="SOC26" s="189"/>
      <c r="SOD26" s="189"/>
      <c r="SOE26" s="189"/>
      <c r="SOF26" s="189"/>
      <c r="SOG26" s="189"/>
      <c r="SOH26" s="189"/>
      <c r="SOI26" s="189"/>
      <c r="SOJ26" s="189"/>
      <c r="SOK26" s="189"/>
      <c r="SOL26" s="189"/>
      <c r="SOM26" s="189"/>
      <c r="SON26" s="189"/>
      <c r="SOO26" s="189"/>
      <c r="SOP26" s="189"/>
      <c r="SOQ26" s="189"/>
      <c r="SOR26" s="189"/>
      <c r="SOS26" s="189"/>
      <c r="SOT26" s="189"/>
      <c r="SOU26" s="189"/>
      <c r="SOV26" s="189"/>
      <c r="SOW26" s="189"/>
      <c r="SOX26" s="189"/>
      <c r="SOY26" s="189"/>
      <c r="SOZ26" s="189"/>
      <c r="SPA26" s="189"/>
      <c r="SPB26" s="189"/>
      <c r="SPC26" s="189"/>
      <c r="SPD26" s="189"/>
      <c r="SPE26" s="189"/>
      <c r="SPF26" s="189"/>
      <c r="SPG26" s="189"/>
      <c r="SPH26" s="189"/>
      <c r="SPI26" s="189"/>
      <c r="SPJ26" s="189"/>
      <c r="SPK26" s="189"/>
      <c r="SPL26" s="189"/>
      <c r="SPM26" s="189"/>
      <c r="SPN26" s="189"/>
      <c r="SPO26" s="189"/>
      <c r="SPP26" s="189"/>
      <c r="SPQ26" s="189"/>
      <c r="SPR26" s="189"/>
      <c r="SPS26" s="189"/>
      <c r="SPT26" s="189"/>
      <c r="SPU26" s="189"/>
      <c r="SPV26" s="189"/>
      <c r="SPW26" s="189"/>
      <c r="SPX26" s="189"/>
      <c r="SPY26" s="189"/>
      <c r="SPZ26" s="189"/>
      <c r="SQA26" s="189"/>
      <c r="SQB26" s="189"/>
      <c r="SQC26" s="189"/>
      <c r="SQD26" s="189"/>
      <c r="SQE26" s="189"/>
      <c r="SQF26" s="189"/>
      <c r="SQG26" s="189"/>
      <c r="SQH26" s="189"/>
      <c r="SQI26" s="189"/>
      <c r="SQJ26" s="189"/>
      <c r="SQK26" s="189"/>
      <c r="SQL26" s="189"/>
      <c r="SQM26" s="189"/>
      <c r="SQN26" s="189"/>
      <c r="SQO26" s="189"/>
      <c r="SQP26" s="189"/>
      <c r="SQQ26" s="189"/>
      <c r="SQR26" s="189"/>
      <c r="SQS26" s="189"/>
      <c r="SQT26" s="189"/>
      <c r="SQU26" s="189"/>
      <c r="SQV26" s="189"/>
      <c r="SQW26" s="189"/>
      <c r="SQX26" s="189"/>
      <c r="SQY26" s="189"/>
      <c r="SQZ26" s="189"/>
      <c r="SRA26" s="189"/>
      <c r="SRB26" s="189"/>
      <c r="SRC26" s="189"/>
      <c r="SRD26" s="189"/>
      <c r="SRE26" s="189"/>
      <c r="SRF26" s="189"/>
      <c r="SRG26" s="189"/>
      <c r="SRH26" s="189"/>
      <c r="SRI26" s="189"/>
      <c r="SRJ26" s="189"/>
      <c r="SRK26" s="189"/>
      <c r="SRL26" s="189"/>
      <c r="SRM26" s="189"/>
      <c r="SRN26" s="189"/>
      <c r="SRO26" s="189"/>
      <c r="SRP26" s="189"/>
      <c r="SRQ26" s="189"/>
      <c r="SRR26" s="189"/>
      <c r="SRS26" s="189"/>
      <c r="SRT26" s="189"/>
      <c r="SRU26" s="189"/>
      <c r="SRV26" s="189"/>
      <c r="SRW26" s="189"/>
      <c r="SRX26" s="189"/>
      <c r="SRY26" s="189"/>
      <c r="SRZ26" s="189"/>
      <c r="SSA26" s="189"/>
      <c r="SSB26" s="189"/>
      <c r="SSC26" s="189"/>
      <c r="SSD26" s="189"/>
      <c r="SSE26" s="189"/>
      <c r="SSF26" s="189"/>
      <c r="SSG26" s="189"/>
      <c r="SSH26" s="189"/>
      <c r="SSI26" s="189"/>
      <c r="SSJ26" s="189"/>
      <c r="SSK26" s="189"/>
      <c r="SSL26" s="189"/>
      <c r="SSM26" s="189"/>
      <c r="SSN26" s="189"/>
      <c r="SSO26" s="189"/>
      <c r="SSP26" s="189"/>
      <c r="SSQ26" s="189"/>
      <c r="SSR26" s="189"/>
      <c r="SSS26" s="189"/>
      <c r="SST26" s="189"/>
      <c r="SSU26" s="189"/>
      <c r="SSV26" s="189"/>
      <c r="SSW26" s="189"/>
      <c r="SSX26" s="189"/>
      <c r="SSY26" s="189"/>
      <c r="SSZ26" s="189"/>
      <c r="STA26" s="189"/>
      <c r="STB26" s="189"/>
      <c r="STC26" s="189"/>
      <c r="STD26" s="189"/>
      <c r="STE26" s="189"/>
      <c r="STF26" s="189"/>
      <c r="STG26" s="189"/>
      <c r="STH26" s="189"/>
      <c r="STI26" s="189"/>
      <c r="STJ26" s="189"/>
      <c r="STK26" s="189"/>
      <c r="STL26" s="189"/>
      <c r="STM26" s="189"/>
      <c r="STN26" s="189"/>
      <c r="STO26" s="189"/>
      <c r="STP26" s="189"/>
      <c r="STQ26" s="189"/>
      <c r="STR26" s="189"/>
      <c r="STS26" s="189"/>
      <c r="STT26" s="189"/>
      <c r="STU26" s="189"/>
      <c r="STV26" s="189"/>
      <c r="STW26" s="189"/>
      <c r="STX26" s="189"/>
      <c r="STY26" s="189"/>
      <c r="STZ26" s="189"/>
      <c r="SUA26" s="189"/>
      <c r="SUB26" s="189"/>
      <c r="SUC26" s="189"/>
      <c r="SUD26" s="189"/>
      <c r="SUE26" s="189"/>
      <c r="SUF26" s="189"/>
      <c r="SUG26" s="189"/>
      <c r="SUH26" s="189"/>
      <c r="SUI26" s="189"/>
      <c r="SUJ26" s="189"/>
      <c r="SUK26" s="189"/>
      <c r="SUL26" s="189"/>
      <c r="SUM26" s="189"/>
      <c r="SUN26" s="189"/>
      <c r="SUO26" s="189"/>
      <c r="SUP26" s="189"/>
      <c r="SUQ26" s="189"/>
      <c r="SUR26" s="189"/>
      <c r="SUS26" s="189"/>
      <c r="SUT26" s="189"/>
      <c r="SUU26" s="189"/>
      <c r="SUV26" s="189"/>
      <c r="SUW26" s="189"/>
      <c r="SUX26" s="189"/>
      <c r="SUY26" s="189"/>
      <c r="SUZ26" s="189"/>
      <c r="SVA26" s="189"/>
      <c r="SVB26" s="189"/>
      <c r="SVC26" s="189"/>
      <c r="SVD26" s="189"/>
      <c r="SVE26" s="189"/>
      <c r="SVF26" s="189"/>
      <c r="SVG26" s="189"/>
      <c r="SVH26" s="189"/>
      <c r="SVI26" s="189"/>
      <c r="SVJ26" s="189"/>
      <c r="SVK26" s="189"/>
      <c r="SVL26" s="189"/>
      <c r="SVM26" s="189"/>
      <c r="SVN26" s="189"/>
      <c r="SVO26" s="189"/>
      <c r="SVP26" s="189"/>
      <c r="SVQ26" s="189"/>
      <c r="SVR26" s="189"/>
      <c r="SVS26" s="189"/>
      <c r="SVT26" s="189"/>
      <c r="SVU26" s="189"/>
      <c r="SVV26" s="189"/>
      <c r="SVW26" s="189"/>
      <c r="SVX26" s="189"/>
      <c r="SVY26" s="189"/>
      <c r="SVZ26" s="189"/>
      <c r="SWA26" s="189"/>
      <c r="SWB26" s="189"/>
      <c r="SWC26" s="189"/>
      <c r="SWD26" s="189"/>
      <c r="SWE26" s="189"/>
      <c r="SWF26" s="189"/>
      <c r="SWG26" s="189"/>
      <c r="SWH26" s="189"/>
      <c r="SWI26" s="189"/>
      <c r="SWJ26" s="189"/>
      <c r="SWK26" s="189"/>
      <c r="SWL26" s="189"/>
      <c r="SWM26" s="189"/>
      <c r="SWN26" s="189"/>
      <c r="SWO26" s="189"/>
      <c r="SWP26" s="189"/>
      <c r="SWQ26" s="189"/>
      <c r="SWR26" s="189"/>
      <c r="SWS26" s="189"/>
      <c r="SWT26" s="189"/>
      <c r="SWU26" s="189"/>
      <c r="SWV26" s="189"/>
      <c r="SWW26" s="189"/>
      <c r="SWX26" s="189"/>
      <c r="SWY26" s="189"/>
      <c r="SWZ26" s="189"/>
      <c r="SXA26" s="189"/>
      <c r="SXB26" s="189"/>
      <c r="SXC26" s="189"/>
      <c r="SXD26" s="189"/>
      <c r="SXE26" s="189"/>
      <c r="SXF26" s="189"/>
      <c r="SXG26" s="189"/>
      <c r="SXH26" s="189"/>
      <c r="SXI26" s="189"/>
      <c r="SXJ26" s="189"/>
      <c r="SXK26" s="189"/>
      <c r="SXL26" s="189"/>
      <c r="SXM26" s="189"/>
      <c r="SXN26" s="189"/>
      <c r="SXO26" s="189"/>
      <c r="SXP26" s="189"/>
      <c r="SXQ26" s="189"/>
      <c r="SXR26" s="189"/>
      <c r="SXS26" s="189"/>
      <c r="SXT26" s="189"/>
      <c r="SXU26" s="189"/>
      <c r="SXV26" s="189"/>
      <c r="SXW26" s="189"/>
      <c r="SXX26" s="189"/>
      <c r="SXY26" s="189"/>
      <c r="SXZ26" s="189"/>
      <c r="SYA26" s="189"/>
      <c r="SYB26" s="189"/>
      <c r="SYC26" s="189"/>
      <c r="SYD26" s="189"/>
      <c r="SYE26" s="189"/>
      <c r="SYF26" s="189"/>
      <c r="SYG26" s="189"/>
      <c r="SYH26" s="189"/>
      <c r="SYI26" s="189"/>
      <c r="SYJ26" s="189"/>
      <c r="SYK26" s="189"/>
      <c r="SYL26" s="189"/>
      <c r="SYM26" s="189"/>
      <c r="SYN26" s="189"/>
      <c r="SYO26" s="189"/>
      <c r="SYP26" s="189"/>
      <c r="SYQ26" s="189"/>
      <c r="SYR26" s="189"/>
      <c r="SYS26" s="189"/>
      <c r="SYT26" s="189"/>
      <c r="SYU26" s="189"/>
      <c r="SYV26" s="189"/>
      <c r="SYW26" s="189"/>
      <c r="SYX26" s="189"/>
      <c r="SYY26" s="189"/>
      <c r="SYZ26" s="189"/>
      <c r="SZA26" s="189"/>
      <c r="SZB26" s="189"/>
      <c r="SZC26" s="189"/>
      <c r="SZD26" s="189"/>
      <c r="SZE26" s="189"/>
      <c r="SZF26" s="189"/>
      <c r="SZG26" s="189"/>
      <c r="SZH26" s="189"/>
      <c r="SZI26" s="189"/>
      <c r="SZJ26" s="189"/>
      <c r="SZK26" s="189"/>
      <c r="SZL26" s="189"/>
      <c r="SZM26" s="189"/>
      <c r="SZN26" s="189"/>
      <c r="SZO26" s="189"/>
      <c r="SZP26" s="189"/>
      <c r="SZQ26" s="189"/>
      <c r="SZR26" s="189"/>
      <c r="SZS26" s="189"/>
      <c r="SZT26" s="189"/>
      <c r="SZU26" s="189"/>
      <c r="SZV26" s="189"/>
      <c r="SZW26" s="189"/>
      <c r="SZX26" s="189"/>
      <c r="SZY26" s="189"/>
      <c r="SZZ26" s="189"/>
      <c r="TAA26" s="189"/>
      <c r="TAB26" s="189"/>
      <c r="TAC26" s="189"/>
      <c r="TAD26" s="189"/>
      <c r="TAE26" s="189"/>
      <c r="TAF26" s="189"/>
      <c r="TAG26" s="189"/>
      <c r="TAH26" s="189"/>
      <c r="TAI26" s="189"/>
      <c r="TAJ26" s="189"/>
      <c r="TAK26" s="189"/>
      <c r="TAL26" s="189"/>
      <c r="TAM26" s="189"/>
      <c r="TAN26" s="189"/>
      <c r="TAO26" s="189"/>
      <c r="TAP26" s="189"/>
      <c r="TAQ26" s="189"/>
      <c r="TAR26" s="189"/>
      <c r="TAS26" s="189"/>
      <c r="TAT26" s="189"/>
      <c r="TAU26" s="189"/>
      <c r="TAV26" s="189"/>
      <c r="TAW26" s="189"/>
      <c r="TAX26" s="189"/>
      <c r="TAY26" s="189"/>
      <c r="TAZ26" s="189"/>
      <c r="TBA26" s="189"/>
      <c r="TBB26" s="189"/>
      <c r="TBC26" s="189"/>
      <c r="TBD26" s="189"/>
      <c r="TBE26" s="189"/>
      <c r="TBF26" s="189"/>
      <c r="TBG26" s="189"/>
      <c r="TBH26" s="189"/>
      <c r="TBI26" s="189"/>
      <c r="TBJ26" s="189"/>
      <c r="TBK26" s="189"/>
      <c r="TBL26" s="189"/>
      <c r="TBM26" s="189"/>
      <c r="TBN26" s="189"/>
      <c r="TBO26" s="189"/>
      <c r="TBP26" s="189"/>
      <c r="TBQ26" s="189"/>
      <c r="TBR26" s="189"/>
      <c r="TBS26" s="189"/>
      <c r="TBT26" s="189"/>
      <c r="TBU26" s="189"/>
      <c r="TBV26" s="189"/>
      <c r="TBW26" s="189"/>
      <c r="TBX26" s="189"/>
      <c r="TBY26" s="189"/>
      <c r="TBZ26" s="189"/>
      <c r="TCA26" s="189"/>
      <c r="TCB26" s="189"/>
      <c r="TCC26" s="189"/>
      <c r="TCD26" s="189"/>
      <c r="TCE26" s="189"/>
      <c r="TCF26" s="189"/>
      <c r="TCG26" s="189"/>
      <c r="TCH26" s="189"/>
      <c r="TCI26" s="189"/>
      <c r="TCJ26" s="189"/>
      <c r="TCK26" s="189"/>
      <c r="TCL26" s="189"/>
      <c r="TCM26" s="189"/>
      <c r="TCN26" s="189"/>
      <c r="TCO26" s="189"/>
      <c r="TCP26" s="189"/>
      <c r="TCQ26" s="189"/>
      <c r="TCR26" s="189"/>
      <c r="TCS26" s="189"/>
      <c r="TCT26" s="189"/>
      <c r="TCU26" s="189"/>
      <c r="TCV26" s="189"/>
      <c r="TCW26" s="189"/>
      <c r="TCX26" s="189"/>
      <c r="TCY26" s="189"/>
      <c r="TCZ26" s="189"/>
      <c r="TDA26" s="189"/>
      <c r="TDB26" s="189"/>
      <c r="TDC26" s="189"/>
      <c r="TDD26" s="189"/>
      <c r="TDE26" s="189"/>
      <c r="TDF26" s="189"/>
      <c r="TDG26" s="189"/>
      <c r="TDH26" s="189"/>
      <c r="TDI26" s="189"/>
      <c r="TDJ26" s="189"/>
      <c r="TDK26" s="189"/>
      <c r="TDL26" s="189"/>
      <c r="TDM26" s="189"/>
      <c r="TDN26" s="189"/>
      <c r="TDO26" s="189"/>
      <c r="TDP26" s="189"/>
      <c r="TDQ26" s="189"/>
      <c r="TDR26" s="189"/>
      <c r="TDS26" s="189"/>
      <c r="TDT26" s="189"/>
      <c r="TDU26" s="189"/>
      <c r="TDV26" s="189"/>
      <c r="TDW26" s="189"/>
      <c r="TDX26" s="189"/>
      <c r="TDY26" s="189"/>
      <c r="TDZ26" s="189"/>
      <c r="TEA26" s="189"/>
      <c r="TEB26" s="189"/>
      <c r="TEC26" s="189"/>
      <c r="TED26" s="189"/>
      <c r="TEE26" s="189"/>
      <c r="TEF26" s="189"/>
      <c r="TEG26" s="189"/>
      <c r="TEH26" s="189"/>
      <c r="TEI26" s="189"/>
      <c r="TEJ26" s="189"/>
      <c r="TEK26" s="189"/>
      <c r="TEL26" s="189"/>
      <c r="TEM26" s="189"/>
      <c r="TEN26" s="189"/>
      <c r="TEO26" s="189"/>
      <c r="TEP26" s="189"/>
      <c r="TEQ26" s="189"/>
      <c r="TER26" s="189"/>
      <c r="TES26" s="189"/>
      <c r="TET26" s="189"/>
      <c r="TEU26" s="189"/>
      <c r="TEV26" s="189"/>
      <c r="TEW26" s="189"/>
      <c r="TEX26" s="189"/>
      <c r="TEY26" s="189"/>
      <c r="TEZ26" s="189"/>
      <c r="TFA26" s="189"/>
      <c r="TFB26" s="189"/>
      <c r="TFC26" s="189"/>
      <c r="TFD26" s="189"/>
      <c r="TFE26" s="189"/>
      <c r="TFF26" s="189"/>
      <c r="TFG26" s="189"/>
      <c r="TFH26" s="189"/>
      <c r="TFI26" s="189"/>
      <c r="TFJ26" s="189"/>
      <c r="TFK26" s="189"/>
      <c r="TFL26" s="189"/>
      <c r="TFM26" s="189"/>
      <c r="TFN26" s="189"/>
      <c r="TFO26" s="189"/>
      <c r="TFP26" s="189"/>
      <c r="TFQ26" s="189"/>
      <c r="TFR26" s="189"/>
      <c r="TFS26" s="189"/>
      <c r="TFT26" s="189"/>
      <c r="TFU26" s="189"/>
      <c r="TFV26" s="189"/>
      <c r="TFW26" s="189"/>
      <c r="TFX26" s="189"/>
      <c r="TFY26" s="189"/>
      <c r="TFZ26" s="189"/>
      <c r="TGA26" s="189"/>
      <c r="TGB26" s="189"/>
      <c r="TGC26" s="189"/>
      <c r="TGD26" s="189"/>
      <c r="TGE26" s="189"/>
      <c r="TGF26" s="189"/>
      <c r="TGG26" s="189"/>
      <c r="TGH26" s="189"/>
      <c r="TGI26" s="189"/>
      <c r="TGJ26" s="189"/>
      <c r="TGK26" s="189"/>
      <c r="TGL26" s="189"/>
      <c r="TGM26" s="189"/>
      <c r="TGN26" s="189"/>
      <c r="TGO26" s="189"/>
      <c r="TGP26" s="189"/>
      <c r="TGQ26" s="189"/>
      <c r="TGR26" s="189"/>
      <c r="TGS26" s="189"/>
      <c r="TGT26" s="189"/>
      <c r="TGU26" s="189"/>
      <c r="TGV26" s="189"/>
      <c r="TGW26" s="189"/>
      <c r="TGX26" s="189"/>
      <c r="TGY26" s="189"/>
      <c r="TGZ26" s="189"/>
      <c r="THA26" s="189"/>
      <c r="THB26" s="189"/>
      <c r="THC26" s="189"/>
      <c r="THD26" s="189"/>
      <c r="THE26" s="189"/>
      <c r="THF26" s="189"/>
      <c r="THG26" s="189"/>
      <c r="THH26" s="189"/>
      <c r="THI26" s="189"/>
      <c r="THJ26" s="189"/>
      <c r="THK26" s="189"/>
      <c r="THL26" s="189"/>
      <c r="THM26" s="189"/>
      <c r="THN26" s="189"/>
      <c r="THO26" s="189"/>
      <c r="THP26" s="189"/>
      <c r="THQ26" s="189"/>
      <c r="THR26" s="189"/>
      <c r="THS26" s="189"/>
      <c r="THT26" s="189"/>
      <c r="THU26" s="189"/>
      <c r="THV26" s="189"/>
      <c r="THW26" s="189"/>
      <c r="THX26" s="189"/>
      <c r="THY26" s="189"/>
      <c r="THZ26" s="189"/>
      <c r="TIA26" s="189"/>
      <c r="TIB26" s="189"/>
      <c r="TIC26" s="189"/>
      <c r="TID26" s="189"/>
      <c r="TIE26" s="189"/>
      <c r="TIF26" s="189"/>
      <c r="TIG26" s="189"/>
      <c r="TIH26" s="189"/>
      <c r="TII26" s="189"/>
      <c r="TIJ26" s="189"/>
      <c r="TIK26" s="189"/>
      <c r="TIL26" s="189"/>
      <c r="TIM26" s="189"/>
      <c r="TIN26" s="189"/>
      <c r="TIO26" s="189"/>
      <c r="TIP26" s="189"/>
      <c r="TIQ26" s="189"/>
      <c r="TIR26" s="189"/>
      <c r="TIS26" s="189"/>
      <c r="TIT26" s="189"/>
      <c r="TIU26" s="189"/>
      <c r="TIV26" s="189"/>
      <c r="TIW26" s="189"/>
      <c r="TIX26" s="189"/>
      <c r="TIY26" s="189"/>
      <c r="TIZ26" s="189"/>
      <c r="TJA26" s="189"/>
      <c r="TJB26" s="189"/>
      <c r="TJC26" s="189"/>
      <c r="TJD26" s="189"/>
      <c r="TJE26" s="189"/>
      <c r="TJF26" s="189"/>
      <c r="TJG26" s="189"/>
      <c r="TJH26" s="189"/>
      <c r="TJI26" s="189"/>
      <c r="TJJ26" s="189"/>
      <c r="TJK26" s="189"/>
      <c r="TJL26" s="189"/>
      <c r="TJM26" s="189"/>
      <c r="TJN26" s="189"/>
      <c r="TJO26" s="189"/>
      <c r="TJP26" s="189"/>
      <c r="TJQ26" s="189"/>
      <c r="TJR26" s="189"/>
      <c r="TJS26" s="189"/>
      <c r="TJT26" s="189"/>
      <c r="TJU26" s="189"/>
      <c r="TJV26" s="189"/>
      <c r="TJW26" s="189"/>
      <c r="TJX26" s="189"/>
      <c r="TJY26" s="189"/>
      <c r="TJZ26" s="189"/>
      <c r="TKA26" s="189"/>
      <c r="TKB26" s="189"/>
      <c r="TKC26" s="189"/>
      <c r="TKD26" s="189"/>
      <c r="TKE26" s="189"/>
      <c r="TKF26" s="189"/>
      <c r="TKG26" s="189"/>
      <c r="TKH26" s="189"/>
      <c r="TKI26" s="189"/>
      <c r="TKJ26" s="189"/>
      <c r="TKK26" s="189"/>
      <c r="TKL26" s="189"/>
      <c r="TKM26" s="189"/>
      <c r="TKN26" s="189"/>
      <c r="TKO26" s="189"/>
      <c r="TKP26" s="189"/>
      <c r="TKQ26" s="189"/>
      <c r="TKR26" s="189"/>
      <c r="TKS26" s="189"/>
      <c r="TKT26" s="189"/>
      <c r="TKU26" s="189"/>
      <c r="TKV26" s="189"/>
      <c r="TKW26" s="189"/>
      <c r="TKX26" s="189"/>
      <c r="TKY26" s="189"/>
      <c r="TKZ26" s="189"/>
      <c r="TLA26" s="189"/>
      <c r="TLB26" s="189"/>
      <c r="TLC26" s="189"/>
      <c r="TLD26" s="189"/>
      <c r="TLE26" s="189"/>
      <c r="TLF26" s="189"/>
      <c r="TLG26" s="189"/>
      <c r="TLH26" s="189"/>
      <c r="TLI26" s="189"/>
      <c r="TLJ26" s="189"/>
      <c r="TLK26" s="189"/>
      <c r="TLL26" s="189"/>
      <c r="TLM26" s="189"/>
      <c r="TLN26" s="189"/>
      <c r="TLO26" s="189"/>
      <c r="TLP26" s="189"/>
      <c r="TLQ26" s="189"/>
      <c r="TLR26" s="189"/>
      <c r="TLS26" s="189"/>
      <c r="TLT26" s="189"/>
      <c r="TLU26" s="189"/>
      <c r="TLV26" s="189"/>
      <c r="TLW26" s="189"/>
      <c r="TLX26" s="189"/>
      <c r="TLY26" s="189"/>
      <c r="TLZ26" s="189"/>
      <c r="TMA26" s="189"/>
      <c r="TMB26" s="189"/>
      <c r="TMC26" s="189"/>
      <c r="TMD26" s="189"/>
      <c r="TME26" s="189"/>
      <c r="TMF26" s="189"/>
      <c r="TMG26" s="189"/>
      <c r="TMH26" s="189"/>
      <c r="TMI26" s="189"/>
      <c r="TMJ26" s="189"/>
      <c r="TMK26" s="189"/>
      <c r="TML26" s="189"/>
      <c r="TMM26" s="189"/>
      <c r="TMN26" s="189"/>
      <c r="TMO26" s="189"/>
      <c r="TMP26" s="189"/>
      <c r="TMQ26" s="189"/>
      <c r="TMR26" s="189"/>
      <c r="TMS26" s="189"/>
      <c r="TMT26" s="189"/>
      <c r="TMU26" s="189"/>
      <c r="TMV26" s="189"/>
      <c r="TMW26" s="189"/>
      <c r="TMX26" s="189"/>
      <c r="TMY26" s="189"/>
      <c r="TMZ26" s="189"/>
      <c r="TNA26" s="189"/>
      <c r="TNB26" s="189"/>
      <c r="TNC26" s="189"/>
      <c r="TND26" s="189"/>
      <c r="TNE26" s="189"/>
      <c r="TNF26" s="189"/>
      <c r="TNG26" s="189"/>
      <c r="TNH26" s="189"/>
      <c r="TNI26" s="189"/>
      <c r="TNJ26" s="189"/>
      <c r="TNK26" s="189"/>
      <c r="TNL26" s="189"/>
      <c r="TNM26" s="189"/>
      <c r="TNN26" s="189"/>
      <c r="TNO26" s="189"/>
      <c r="TNP26" s="189"/>
      <c r="TNQ26" s="189"/>
      <c r="TNR26" s="189"/>
      <c r="TNS26" s="189"/>
      <c r="TNT26" s="189"/>
      <c r="TNU26" s="189"/>
      <c r="TNV26" s="189"/>
      <c r="TNW26" s="189"/>
      <c r="TNX26" s="189"/>
      <c r="TNY26" s="189"/>
      <c r="TNZ26" s="189"/>
      <c r="TOA26" s="189"/>
      <c r="TOB26" s="189"/>
      <c r="TOC26" s="189"/>
      <c r="TOD26" s="189"/>
      <c r="TOE26" s="189"/>
      <c r="TOF26" s="189"/>
      <c r="TOG26" s="189"/>
      <c r="TOH26" s="189"/>
      <c r="TOI26" s="189"/>
      <c r="TOJ26" s="189"/>
      <c r="TOK26" s="189"/>
      <c r="TOL26" s="189"/>
      <c r="TOM26" s="189"/>
      <c r="TON26" s="189"/>
      <c r="TOO26" s="189"/>
      <c r="TOP26" s="189"/>
      <c r="TOQ26" s="189"/>
      <c r="TOR26" s="189"/>
      <c r="TOS26" s="189"/>
      <c r="TOT26" s="189"/>
      <c r="TOU26" s="189"/>
      <c r="TOV26" s="189"/>
      <c r="TOW26" s="189"/>
      <c r="TOX26" s="189"/>
      <c r="TOY26" s="189"/>
      <c r="TOZ26" s="189"/>
      <c r="TPA26" s="189"/>
      <c r="TPB26" s="189"/>
      <c r="TPC26" s="189"/>
      <c r="TPD26" s="189"/>
      <c r="TPE26" s="189"/>
      <c r="TPF26" s="189"/>
      <c r="TPG26" s="189"/>
      <c r="TPH26" s="189"/>
      <c r="TPI26" s="189"/>
      <c r="TPJ26" s="189"/>
      <c r="TPK26" s="189"/>
      <c r="TPL26" s="189"/>
      <c r="TPM26" s="189"/>
      <c r="TPN26" s="189"/>
      <c r="TPO26" s="189"/>
      <c r="TPP26" s="189"/>
      <c r="TPQ26" s="189"/>
      <c r="TPR26" s="189"/>
      <c r="TPS26" s="189"/>
      <c r="TPT26" s="189"/>
      <c r="TPU26" s="189"/>
      <c r="TPV26" s="189"/>
      <c r="TPW26" s="189"/>
      <c r="TPX26" s="189"/>
      <c r="TPY26" s="189"/>
      <c r="TPZ26" s="189"/>
      <c r="TQA26" s="189"/>
      <c r="TQB26" s="189"/>
      <c r="TQC26" s="189"/>
      <c r="TQD26" s="189"/>
      <c r="TQE26" s="189"/>
      <c r="TQF26" s="189"/>
      <c r="TQG26" s="189"/>
      <c r="TQH26" s="189"/>
      <c r="TQI26" s="189"/>
      <c r="TQJ26" s="189"/>
      <c r="TQK26" s="189"/>
      <c r="TQL26" s="189"/>
      <c r="TQM26" s="189"/>
      <c r="TQN26" s="189"/>
      <c r="TQO26" s="189"/>
      <c r="TQP26" s="189"/>
      <c r="TQQ26" s="189"/>
      <c r="TQR26" s="189"/>
      <c r="TQS26" s="189"/>
      <c r="TQT26" s="189"/>
      <c r="TQU26" s="189"/>
      <c r="TQV26" s="189"/>
      <c r="TQW26" s="189"/>
      <c r="TQX26" s="189"/>
      <c r="TQY26" s="189"/>
      <c r="TQZ26" s="189"/>
      <c r="TRA26" s="189"/>
      <c r="TRB26" s="189"/>
      <c r="TRC26" s="189"/>
      <c r="TRD26" s="189"/>
      <c r="TRE26" s="189"/>
      <c r="TRF26" s="189"/>
      <c r="TRG26" s="189"/>
      <c r="TRH26" s="189"/>
      <c r="TRI26" s="189"/>
      <c r="TRJ26" s="189"/>
      <c r="TRK26" s="189"/>
      <c r="TRL26" s="189"/>
      <c r="TRM26" s="189"/>
      <c r="TRN26" s="189"/>
      <c r="TRO26" s="189"/>
      <c r="TRP26" s="189"/>
      <c r="TRQ26" s="189"/>
      <c r="TRR26" s="189"/>
      <c r="TRS26" s="189"/>
      <c r="TRT26" s="189"/>
      <c r="TRU26" s="189"/>
      <c r="TRV26" s="189"/>
      <c r="TRW26" s="189"/>
      <c r="TRX26" s="189"/>
      <c r="TRY26" s="189"/>
      <c r="TRZ26" s="189"/>
      <c r="TSA26" s="189"/>
      <c r="TSB26" s="189"/>
      <c r="TSC26" s="189"/>
      <c r="TSD26" s="189"/>
      <c r="TSE26" s="189"/>
      <c r="TSF26" s="189"/>
      <c r="TSG26" s="189"/>
      <c r="TSH26" s="189"/>
      <c r="TSI26" s="189"/>
      <c r="TSJ26" s="189"/>
      <c r="TSK26" s="189"/>
      <c r="TSL26" s="189"/>
      <c r="TSM26" s="189"/>
      <c r="TSN26" s="189"/>
      <c r="TSO26" s="189"/>
      <c r="TSP26" s="189"/>
      <c r="TSQ26" s="189"/>
      <c r="TSR26" s="189"/>
      <c r="TSS26" s="189"/>
      <c r="TST26" s="189"/>
      <c r="TSU26" s="189"/>
      <c r="TSV26" s="189"/>
      <c r="TSW26" s="189"/>
      <c r="TSX26" s="189"/>
      <c r="TSY26" s="189"/>
      <c r="TSZ26" s="189"/>
      <c r="TTA26" s="189"/>
      <c r="TTB26" s="189"/>
      <c r="TTC26" s="189"/>
      <c r="TTD26" s="189"/>
      <c r="TTE26" s="189"/>
      <c r="TTF26" s="189"/>
      <c r="TTG26" s="189"/>
      <c r="TTH26" s="189"/>
      <c r="TTI26" s="189"/>
      <c r="TTJ26" s="189"/>
      <c r="TTK26" s="189"/>
      <c r="TTL26" s="189"/>
      <c r="TTM26" s="189"/>
      <c r="TTN26" s="189"/>
      <c r="TTO26" s="189"/>
      <c r="TTP26" s="189"/>
      <c r="TTQ26" s="189"/>
      <c r="TTR26" s="189"/>
      <c r="TTS26" s="189"/>
      <c r="TTT26" s="189"/>
      <c r="TTU26" s="189"/>
      <c r="TTV26" s="189"/>
      <c r="TTW26" s="189"/>
      <c r="TTX26" s="189"/>
      <c r="TTY26" s="189"/>
      <c r="TTZ26" s="189"/>
      <c r="TUA26" s="189"/>
      <c r="TUB26" s="189"/>
      <c r="TUC26" s="189"/>
      <c r="TUD26" s="189"/>
      <c r="TUE26" s="189"/>
      <c r="TUF26" s="189"/>
      <c r="TUG26" s="189"/>
      <c r="TUH26" s="189"/>
      <c r="TUI26" s="189"/>
      <c r="TUJ26" s="189"/>
      <c r="TUK26" s="189"/>
      <c r="TUL26" s="189"/>
      <c r="TUM26" s="189"/>
      <c r="TUN26" s="189"/>
      <c r="TUO26" s="189"/>
      <c r="TUP26" s="189"/>
      <c r="TUQ26" s="189"/>
      <c r="TUR26" s="189"/>
      <c r="TUS26" s="189"/>
      <c r="TUT26" s="189"/>
      <c r="TUU26" s="189"/>
      <c r="TUV26" s="189"/>
      <c r="TUW26" s="189"/>
      <c r="TUX26" s="189"/>
      <c r="TUY26" s="189"/>
      <c r="TUZ26" s="189"/>
      <c r="TVA26" s="189"/>
      <c r="TVB26" s="189"/>
      <c r="TVC26" s="189"/>
      <c r="TVD26" s="189"/>
      <c r="TVE26" s="189"/>
      <c r="TVF26" s="189"/>
      <c r="TVG26" s="189"/>
      <c r="TVH26" s="189"/>
      <c r="TVI26" s="189"/>
      <c r="TVJ26" s="189"/>
      <c r="TVK26" s="189"/>
      <c r="TVL26" s="189"/>
      <c r="TVM26" s="189"/>
      <c r="TVN26" s="189"/>
      <c r="TVO26" s="189"/>
      <c r="TVP26" s="189"/>
      <c r="TVQ26" s="189"/>
      <c r="TVR26" s="189"/>
      <c r="TVS26" s="189"/>
      <c r="TVT26" s="189"/>
      <c r="TVU26" s="189"/>
      <c r="TVV26" s="189"/>
      <c r="TVW26" s="189"/>
      <c r="TVX26" s="189"/>
      <c r="TVY26" s="189"/>
      <c r="TVZ26" s="189"/>
      <c r="TWA26" s="189"/>
      <c r="TWB26" s="189"/>
      <c r="TWC26" s="189"/>
      <c r="TWD26" s="189"/>
      <c r="TWE26" s="189"/>
      <c r="TWF26" s="189"/>
      <c r="TWG26" s="189"/>
      <c r="TWH26" s="189"/>
      <c r="TWI26" s="189"/>
      <c r="TWJ26" s="189"/>
      <c r="TWK26" s="189"/>
      <c r="TWL26" s="189"/>
      <c r="TWM26" s="189"/>
      <c r="TWN26" s="189"/>
      <c r="TWO26" s="189"/>
      <c r="TWP26" s="189"/>
      <c r="TWQ26" s="189"/>
      <c r="TWR26" s="189"/>
      <c r="TWS26" s="189"/>
      <c r="TWT26" s="189"/>
      <c r="TWU26" s="189"/>
      <c r="TWV26" s="189"/>
      <c r="TWW26" s="189"/>
      <c r="TWX26" s="189"/>
      <c r="TWY26" s="189"/>
      <c r="TWZ26" s="189"/>
      <c r="TXA26" s="189"/>
      <c r="TXB26" s="189"/>
      <c r="TXC26" s="189"/>
      <c r="TXD26" s="189"/>
      <c r="TXE26" s="189"/>
      <c r="TXF26" s="189"/>
      <c r="TXG26" s="189"/>
      <c r="TXH26" s="189"/>
      <c r="TXI26" s="189"/>
      <c r="TXJ26" s="189"/>
      <c r="TXK26" s="189"/>
      <c r="TXL26" s="189"/>
      <c r="TXM26" s="189"/>
      <c r="TXN26" s="189"/>
      <c r="TXO26" s="189"/>
      <c r="TXP26" s="189"/>
      <c r="TXQ26" s="189"/>
      <c r="TXR26" s="189"/>
      <c r="TXS26" s="189"/>
      <c r="TXT26" s="189"/>
      <c r="TXU26" s="189"/>
      <c r="TXV26" s="189"/>
      <c r="TXW26" s="189"/>
      <c r="TXX26" s="189"/>
      <c r="TXY26" s="189"/>
      <c r="TXZ26" s="189"/>
      <c r="TYA26" s="189"/>
      <c r="TYB26" s="189"/>
      <c r="TYC26" s="189"/>
      <c r="TYD26" s="189"/>
      <c r="TYE26" s="189"/>
      <c r="TYF26" s="189"/>
      <c r="TYG26" s="189"/>
      <c r="TYH26" s="189"/>
      <c r="TYI26" s="189"/>
      <c r="TYJ26" s="189"/>
      <c r="TYK26" s="189"/>
      <c r="TYL26" s="189"/>
      <c r="TYM26" s="189"/>
      <c r="TYN26" s="189"/>
      <c r="TYO26" s="189"/>
      <c r="TYP26" s="189"/>
      <c r="TYQ26" s="189"/>
      <c r="TYR26" s="189"/>
      <c r="TYS26" s="189"/>
      <c r="TYT26" s="189"/>
      <c r="TYU26" s="189"/>
      <c r="TYV26" s="189"/>
      <c r="TYW26" s="189"/>
      <c r="TYX26" s="189"/>
      <c r="TYY26" s="189"/>
      <c r="TYZ26" s="189"/>
      <c r="TZA26" s="189"/>
      <c r="TZB26" s="189"/>
      <c r="TZC26" s="189"/>
      <c r="TZD26" s="189"/>
      <c r="TZE26" s="189"/>
      <c r="TZF26" s="189"/>
      <c r="TZG26" s="189"/>
      <c r="TZH26" s="189"/>
      <c r="TZI26" s="189"/>
      <c r="TZJ26" s="189"/>
      <c r="TZK26" s="189"/>
      <c r="TZL26" s="189"/>
      <c r="TZM26" s="189"/>
      <c r="TZN26" s="189"/>
      <c r="TZO26" s="189"/>
      <c r="TZP26" s="189"/>
      <c r="TZQ26" s="189"/>
      <c r="TZR26" s="189"/>
      <c r="TZS26" s="189"/>
      <c r="TZT26" s="189"/>
      <c r="TZU26" s="189"/>
      <c r="TZV26" s="189"/>
      <c r="TZW26" s="189"/>
      <c r="TZX26" s="189"/>
      <c r="TZY26" s="189"/>
      <c r="TZZ26" s="189"/>
      <c r="UAA26" s="189"/>
      <c r="UAB26" s="189"/>
      <c r="UAC26" s="189"/>
      <c r="UAD26" s="189"/>
      <c r="UAE26" s="189"/>
      <c r="UAF26" s="189"/>
      <c r="UAG26" s="189"/>
      <c r="UAH26" s="189"/>
      <c r="UAI26" s="189"/>
      <c r="UAJ26" s="189"/>
      <c r="UAK26" s="189"/>
      <c r="UAL26" s="189"/>
      <c r="UAM26" s="189"/>
      <c r="UAN26" s="189"/>
      <c r="UAO26" s="189"/>
      <c r="UAP26" s="189"/>
      <c r="UAQ26" s="189"/>
      <c r="UAR26" s="189"/>
      <c r="UAS26" s="189"/>
      <c r="UAT26" s="189"/>
      <c r="UAU26" s="189"/>
      <c r="UAV26" s="189"/>
      <c r="UAW26" s="189"/>
      <c r="UAX26" s="189"/>
      <c r="UAY26" s="189"/>
      <c r="UAZ26" s="189"/>
      <c r="UBA26" s="189"/>
      <c r="UBB26" s="189"/>
      <c r="UBC26" s="189"/>
      <c r="UBD26" s="189"/>
      <c r="UBE26" s="189"/>
      <c r="UBF26" s="189"/>
      <c r="UBG26" s="189"/>
      <c r="UBH26" s="189"/>
      <c r="UBI26" s="189"/>
      <c r="UBJ26" s="189"/>
      <c r="UBK26" s="189"/>
      <c r="UBL26" s="189"/>
      <c r="UBM26" s="189"/>
      <c r="UBN26" s="189"/>
      <c r="UBO26" s="189"/>
      <c r="UBP26" s="189"/>
      <c r="UBQ26" s="189"/>
      <c r="UBR26" s="189"/>
      <c r="UBS26" s="189"/>
      <c r="UBT26" s="189"/>
      <c r="UBU26" s="189"/>
      <c r="UBV26" s="189"/>
      <c r="UBW26" s="189"/>
      <c r="UBX26" s="189"/>
      <c r="UBY26" s="189"/>
      <c r="UBZ26" s="189"/>
      <c r="UCA26" s="189"/>
      <c r="UCB26" s="189"/>
      <c r="UCC26" s="189"/>
      <c r="UCD26" s="189"/>
      <c r="UCE26" s="189"/>
      <c r="UCF26" s="189"/>
      <c r="UCG26" s="189"/>
      <c r="UCH26" s="189"/>
      <c r="UCI26" s="189"/>
      <c r="UCJ26" s="189"/>
      <c r="UCK26" s="189"/>
      <c r="UCL26" s="189"/>
      <c r="UCM26" s="189"/>
      <c r="UCN26" s="189"/>
      <c r="UCO26" s="189"/>
      <c r="UCP26" s="189"/>
      <c r="UCQ26" s="189"/>
      <c r="UCR26" s="189"/>
      <c r="UCS26" s="189"/>
      <c r="UCT26" s="189"/>
      <c r="UCU26" s="189"/>
      <c r="UCV26" s="189"/>
      <c r="UCW26" s="189"/>
      <c r="UCX26" s="189"/>
      <c r="UCY26" s="189"/>
      <c r="UCZ26" s="189"/>
      <c r="UDA26" s="189"/>
      <c r="UDB26" s="189"/>
      <c r="UDC26" s="189"/>
      <c r="UDD26" s="189"/>
      <c r="UDE26" s="189"/>
      <c r="UDF26" s="189"/>
      <c r="UDG26" s="189"/>
      <c r="UDH26" s="189"/>
      <c r="UDI26" s="189"/>
      <c r="UDJ26" s="189"/>
      <c r="UDK26" s="189"/>
      <c r="UDL26" s="189"/>
      <c r="UDM26" s="189"/>
      <c r="UDN26" s="189"/>
      <c r="UDO26" s="189"/>
      <c r="UDP26" s="189"/>
      <c r="UDQ26" s="189"/>
      <c r="UDR26" s="189"/>
      <c r="UDS26" s="189"/>
      <c r="UDT26" s="189"/>
      <c r="UDU26" s="189"/>
      <c r="UDV26" s="189"/>
      <c r="UDW26" s="189"/>
      <c r="UDX26" s="189"/>
      <c r="UDY26" s="189"/>
      <c r="UDZ26" s="189"/>
      <c r="UEA26" s="189"/>
      <c r="UEB26" s="189"/>
      <c r="UEC26" s="189"/>
      <c r="UED26" s="189"/>
      <c r="UEE26" s="189"/>
      <c r="UEF26" s="189"/>
      <c r="UEG26" s="189"/>
      <c r="UEH26" s="189"/>
      <c r="UEI26" s="189"/>
      <c r="UEJ26" s="189"/>
      <c r="UEK26" s="189"/>
      <c r="UEL26" s="189"/>
      <c r="UEM26" s="189"/>
      <c r="UEN26" s="189"/>
      <c r="UEO26" s="189"/>
      <c r="UEP26" s="189"/>
      <c r="UEQ26" s="189"/>
      <c r="UER26" s="189"/>
      <c r="UES26" s="189"/>
      <c r="UET26" s="189"/>
      <c r="UEU26" s="189"/>
      <c r="UEV26" s="189"/>
      <c r="UEW26" s="189"/>
      <c r="UEX26" s="189"/>
      <c r="UEY26" s="189"/>
      <c r="UEZ26" s="189"/>
      <c r="UFA26" s="189"/>
      <c r="UFB26" s="189"/>
      <c r="UFC26" s="189"/>
      <c r="UFD26" s="189"/>
      <c r="UFE26" s="189"/>
      <c r="UFF26" s="189"/>
      <c r="UFG26" s="189"/>
      <c r="UFH26" s="189"/>
      <c r="UFI26" s="189"/>
      <c r="UFJ26" s="189"/>
      <c r="UFK26" s="189"/>
      <c r="UFL26" s="189"/>
      <c r="UFM26" s="189"/>
      <c r="UFN26" s="189"/>
      <c r="UFO26" s="189"/>
      <c r="UFP26" s="189"/>
      <c r="UFQ26" s="189"/>
      <c r="UFR26" s="189"/>
      <c r="UFS26" s="189"/>
      <c r="UFT26" s="189"/>
      <c r="UFU26" s="189"/>
      <c r="UFV26" s="189"/>
      <c r="UFW26" s="189"/>
      <c r="UFX26" s="189"/>
      <c r="UFY26" s="189"/>
      <c r="UFZ26" s="189"/>
      <c r="UGA26" s="189"/>
      <c r="UGB26" s="189"/>
      <c r="UGC26" s="189"/>
      <c r="UGD26" s="189"/>
      <c r="UGE26" s="189"/>
      <c r="UGF26" s="189"/>
      <c r="UGG26" s="189"/>
      <c r="UGH26" s="189"/>
      <c r="UGI26" s="189"/>
      <c r="UGJ26" s="189"/>
      <c r="UGK26" s="189"/>
      <c r="UGL26" s="189"/>
      <c r="UGM26" s="189"/>
      <c r="UGN26" s="189"/>
      <c r="UGO26" s="189"/>
      <c r="UGP26" s="189"/>
      <c r="UGQ26" s="189"/>
      <c r="UGR26" s="189"/>
      <c r="UGS26" s="189"/>
      <c r="UGT26" s="189"/>
      <c r="UGU26" s="189"/>
      <c r="UGV26" s="189"/>
      <c r="UGW26" s="189"/>
      <c r="UGX26" s="189"/>
      <c r="UGY26" s="189"/>
      <c r="UGZ26" s="189"/>
      <c r="UHA26" s="189"/>
      <c r="UHB26" s="189"/>
      <c r="UHC26" s="189"/>
      <c r="UHD26" s="189"/>
      <c r="UHE26" s="189"/>
      <c r="UHF26" s="189"/>
      <c r="UHG26" s="189"/>
      <c r="UHH26" s="189"/>
      <c r="UHI26" s="189"/>
      <c r="UHJ26" s="189"/>
      <c r="UHK26" s="189"/>
      <c r="UHL26" s="189"/>
      <c r="UHM26" s="189"/>
      <c r="UHN26" s="189"/>
      <c r="UHO26" s="189"/>
      <c r="UHP26" s="189"/>
      <c r="UHQ26" s="189"/>
      <c r="UHR26" s="189"/>
      <c r="UHS26" s="189"/>
      <c r="UHT26" s="189"/>
      <c r="UHU26" s="189"/>
      <c r="UHV26" s="189"/>
      <c r="UHW26" s="189"/>
      <c r="UHX26" s="189"/>
      <c r="UHY26" s="189"/>
      <c r="UHZ26" s="189"/>
      <c r="UIA26" s="189"/>
      <c r="UIB26" s="189"/>
      <c r="UIC26" s="189"/>
      <c r="UID26" s="189"/>
      <c r="UIE26" s="189"/>
      <c r="UIF26" s="189"/>
      <c r="UIG26" s="189"/>
      <c r="UIH26" s="189"/>
      <c r="UII26" s="189"/>
      <c r="UIJ26" s="189"/>
      <c r="UIK26" s="189"/>
      <c r="UIL26" s="189"/>
      <c r="UIM26" s="189"/>
      <c r="UIN26" s="189"/>
      <c r="UIO26" s="189"/>
      <c r="UIP26" s="189"/>
      <c r="UIQ26" s="189"/>
      <c r="UIR26" s="189"/>
      <c r="UIS26" s="189"/>
      <c r="UIT26" s="189"/>
      <c r="UIU26" s="189"/>
      <c r="UIV26" s="189"/>
      <c r="UIW26" s="189"/>
      <c r="UIX26" s="189"/>
      <c r="UIY26" s="189"/>
      <c r="UIZ26" s="189"/>
      <c r="UJA26" s="189"/>
      <c r="UJB26" s="189"/>
      <c r="UJC26" s="189"/>
      <c r="UJD26" s="189"/>
      <c r="UJE26" s="189"/>
      <c r="UJF26" s="189"/>
      <c r="UJG26" s="189"/>
      <c r="UJH26" s="189"/>
      <c r="UJI26" s="189"/>
      <c r="UJJ26" s="189"/>
      <c r="UJK26" s="189"/>
      <c r="UJL26" s="189"/>
      <c r="UJM26" s="189"/>
      <c r="UJN26" s="189"/>
      <c r="UJO26" s="189"/>
      <c r="UJP26" s="189"/>
      <c r="UJQ26" s="189"/>
      <c r="UJR26" s="189"/>
      <c r="UJS26" s="189"/>
      <c r="UJT26" s="189"/>
      <c r="UJU26" s="189"/>
      <c r="UJV26" s="189"/>
      <c r="UJW26" s="189"/>
      <c r="UJX26" s="189"/>
      <c r="UJY26" s="189"/>
      <c r="UJZ26" s="189"/>
      <c r="UKA26" s="189"/>
      <c r="UKB26" s="189"/>
      <c r="UKC26" s="189"/>
      <c r="UKD26" s="189"/>
      <c r="UKE26" s="189"/>
      <c r="UKF26" s="189"/>
      <c r="UKG26" s="189"/>
      <c r="UKH26" s="189"/>
      <c r="UKI26" s="189"/>
      <c r="UKJ26" s="189"/>
      <c r="UKK26" s="189"/>
      <c r="UKL26" s="189"/>
      <c r="UKM26" s="189"/>
      <c r="UKN26" s="189"/>
      <c r="UKO26" s="189"/>
      <c r="UKP26" s="189"/>
      <c r="UKQ26" s="189"/>
      <c r="UKR26" s="189"/>
      <c r="UKS26" s="189"/>
      <c r="UKT26" s="189"/>
      <c r="UKU26" s="189"/>
      <c r="UKV26" s="189"/>
      <c r="UKW26" s="189"/>
      <c r="UKX26" s="189"/>
      <c r="UKY26" s="189"/>
      <c r="UKZ26" s="189"/>
      <c r="ULA26" s="189"/>
      <c r="ULB26" s="189"/>
      <c r="ULC26" s="189"/>
      <c r="ULD26" s="189"/>
      <c r="ULE26" s="189"/>
      <c r="ULF26" s="189"/>
      <c r="ULG26" s="189"/>
      <c r="ULH26" s="189"/>
      <c r="ULI26" s="189"/>
      <c r="ULJ26" s="189"/>
      <c r="ULK26" s="189"/>
      <c r="ULL26" s="189"/>
      <c r="ULM26" s="189"/>
      <c r="ULN26" s="189"/>
      <c r="ULO26" s="189"/>
      <c r="ULP26" s="189"/>
      <c r="ULQ26" s="189"/>
      <c r="ULR26" s="189"/>
      <c r="ULS26" s="189"/>
      <c r="ULT26" s="189"/>
      <c r="ULU26" s="189"/>
      <c r="ULV26" s="189"/>
      <c r="ULW26" s="189"/>
      <c r="ULX26" s="189"/>
      <c r="ULY26" s="189"/>
      <c r="ULZ26" s="189"/>
      <c r="UMA26" s="189"/>
      <c r="UMB26" s="189"/>
      <c r="UMC26" s="189"/>
      <c r="UMD26" s="189"/>
      <c r="UME26" s="189"/>
      <c r="UMF26" s="189"/>
      <c r="UMG26" s="189"/>
      <c r="UMH26" s="189"/>
      <c r="UMI26" s="189"/>
      <c r="UMJ26" s="189"/>
      <c r="UMK26" s="189"/>
      <c r="UML26" s="189"/>
      <c r="UMM26" s="189"/>
      <c r="UMN26" s="189"/>
      <c r="UMO26" s="189"/>
      <c r="UMP26" s="189"/>
      <c r="UMQ26" s="189"/>
      <c r="UMR26" s="189"/>
      <c r="UMS26" s="189"/>
      <c r="UMT26" s="189"/>
      <c r="UMU26" s="189"/>
      <c r="UMV26" s="189"/>
      <c r="UMW26" s="189"/>
      <c r="UMX26" s="189"/>
      <c r="UMY26" s="189"/>
      <c r="UMZ26" s="189"/>
      <c r="UNA26" s="189"/>
      <c r="UNB26" s="189"/>
      <c r="UNC26" s="189"/>
      <c r="UND26" s="189"/>
      <c r="UNE26" s="189"/>
      <c r="UNF26" s="189"/>
      <c r="UNG26" s="189"/>
      <c r="UNH26" s="189"/>
      <c r="UNI26" s="189"/>
      <c r="UNJ26" s="189"/>
      <c r="UNK26" s="189"/>
      <c r="UNL26" s="189"/>
      <c r="UNM26" s="189"/>
      <c r="UNN26" s="189"/>
      <c r="UNO26" s="189"/>
      <c r="UNP26" s="189"/>
      <c r="UNQ26" s="189"/>
      <c r="UNR26" s="189"/>
      <c r="UNS26" s="189"/>
      <c r="UNT26" s="189"/>
      <c r="UNU26" s="189"/>
      <c r="UNV26" s="189"/>
      <c r="UNW26" s="189"/>
      <c r="UNX26" s="189"/>
      <c r="UNY26" s="189"/>
      <c r="UNZ26" s="189"/>
      <c r="UOA26" s="189"/>
      <c r="UOB26" s="189"/>
      <c r="UOC26" s="189"/>
      <c r="UOD26" s="189"/>
      <c r="UOE26" s="189"/>
      <c r="UOF26" s="189"/>
      <c r="UOG26" s="189"/>
      <c r="UOH26" s="189"/>
      <c r="UOI26" s="189"/>
      <c r="UOJ26" s="189"/>
      <c r="UOK26" s="189"/>
      <c r="UOL26" s="189"/>
      <c r="UOM26" s="189"/>
      <c r="UON26" s="189"/>
      <c r="UOO26" s="189"/>
      <c r="UOP26" s="189"/>
      <c r="UOQ26" s="189"/>
      <c r="UOR26" s="189"/>
      <c r="UOS26" s="189"/>
      <c r="UOT26" s="189"/>
      <c r="UOU26" s="189"/>
      <c r="UOV26" s="189"/>
      <c r="UOW26" s="189"/>
      <c r="UOX26" s="189"/>
      <c r="UOY26" s="189"/>
      <c r="UOZ26" s="189"/>
      <c r="UPA26" s="189"/>
      <c r="UPB26" s="189"/>
      <c r="UPC26" s="189"/>
      <c r="UPD26" s="189"/>
      <c r="UPE26" s="189"/>
      <c r="UPF26" s="189"/>
      <c r="UPG26" s="189"/>
      <c r="UPH26" s="189"/>
      <c r="UPI26" s="189"/>
      <c r="UPJ26" s="189"/>
      <c r="UPK26" s="189"/>
      <c r="UPL26" s="189"/>
      <c r="UPM26" s="189"/>
      <c r="UPN26" s="189"/>
      <c r="UPO26" s="189"/>
      <c r="UPP26" s="189"/>
      <c r="UPQ26" s="189"/>
      <c r="UPR26" s="189"/>
      <c r="UPS26" s="189"/>
      <c r="UPT26" s="189"/>
      <c r="UPU26" s="189"/>
      <c r="UPV26" s="189"/>
      <c r="UPW26" s="189"/>
      <c r="UPX26" s="189"/>
      <c r="UPY26" s="189"/>
      <c r="UPZ26" s="189"/>
      <c r="UQA26" s="189"/>
      <c r="UQB26" s="189"/>
      <c r="UQC26" s="189"/>
      <c r="UQD26" s="189"/>
      <c r="UQE26" s="189"/>
      <c r="UQF26" s="189"/>
      <c r="UQG26" s="189"/>
      <c r="UQH26" s="189"/>
      <c r="UQI26" s="189"/>
      <c r="UQJ26" s="189"/>
      <c r="UQK26" s="189"/>
      <c r="UQL26" s="189"/>
      <c r="UQM26" s="189"/>
      <c r="UQN26" s="189"/>
      <c r="UQO26" s="189"/>
      <c r="UQP26" s="189"/>
      <c r="UQQ26" s="189"/>
      <c r="UQR26" s="189"/>
      <c r="UQS26" s="189"/>
      <c r="UQT26" s="189"/>
      <c r="UQU26" s="189"/>
      <c r="UQV26" s="189"/>
      <c r="UQW26" s="189"/>
      <c r="UQX26" s="189"/>
      <c r="UQY26" s="189"/>
      <c r="UQZ26" s="189"/>
      <c r="URA26" s="189"/>
      <c r="URB26" s="189"/>
      <c r="URC26" s="189"/>
      <c r="URD26" s="189"/>
      <c r="URE26" s="189"/>
      <c r="URF26" s="189"/>
      <c r="URG26" s="189"/>
      <c r="URH26" s="189"/>
      <c r="URI26" s="189"/>
      <c r="URJ26" s="189"/>
      <c r="URK26" s="189"/>
      <c r="URL26" s="189"/>
      <c r="URM26" s="189"/>
      <c r="URN26" s="189"/>
      <c r="URO26" s="189"/>
      <c r="URP26" s="189"/>
      <c r="URQ26" s="189"/>
      <c r="URR26" s="189"/>
      <c r="URS26" s="189"/>
      <c r="URT26" s="189"/>
      <c r="URU26" s="189"/>
      <c r="URV26" s="189"/>
      <c r="URW26" s="189"/>
      <c r="URX26" s="189"/>
      <c r="URY26" s="189"/>
      <c r="URZ26" s="189"/>
      <c r="USA26" s="189"/>
      <c r="USB26" s="189"/>
      <c r="USC26" s="189"/>
      <c r="USD26" s="189"/>
      <c r="USE26" s="189"/>
      <c r="USF26" s="189"/>
      <c r="USG26" s="189"/>
      <c r="USH26" s="189"/>
      <c r="USI26" s="189"/>
      <c r="USJ26" s="189"/>
      <c r="USK26" s="189"/>
      <c r="USL26" s="189"/>
      <c r="USM26" s="189"/>
      <c r="USN26" s="189"/>
      <c r="USO26" s="189"/>
      <c r="USP26" s="189"/>
      <c r="USQ26" s="189"/>
      <c r="USR26" s="189"/>
      <c r="USS26" s="189"/>
      <c r="UST26" s="189"/>
      <c r="USU26" s="189"/>
      <c r="USV26" s="189"/>
      <c r="USW26" s="189"/>
      <c r="USX26" s="189"/>
      <c r="USY26" s="189"/>
      <c r="USZ26" s="189"/>
      <c r="UTA26" s="189"/>
      <c r="UTB26" s="189"/>
      <c r="UTC26" s="189"/>
      <c r="UTD26" s="189"/>
      <c r="UTE26" s="189"/>
      <c r="UTF26" s="189"/>
      <c r="UTG26" s="189"/>
      <c r="UTH26" s="189"/>
      <c r="UTI26" s="189"/>
      <c r="UTJ26" s="189"/>
      <c r="UTK26" s="189"/>
      <c r="UTL26" s="189"/>
      <c r="UTM26" s="189"/>
      <c r="UTN26" s="189"/>
      <c r="UTO26" s="189"/>
      <c r="UTP26" s="189"/>
      <c r="UTQ26" s="189"/>
      <c r="UTR26" s="189"/>
      <c r="UTS26" s="189"/>
      <c r="UTT26" s="189"/>
      <c r="UTU26" s="189"/>
      <c r="UTV26" s="189"/>
      <c r="UTW26" s="189"/>
      <c r="UTX26" s="189"/>
      <c r="UTY26" s="189"/>
      <c r="UTZ26" s="189"/>
      <c r="UUA26" s="189"/>
      <c r="UUB26" s="189"/>
      <c r="UUC26" s="189"/>
      <c r="UUD26" s="189"/>
      <c r="UUE26" s="189"/>
      <c r="UUF26" s="189"/>
      <c r="UUG26" s="189"/>
      <c r="UUH26" s="189"/>
      <c r="UUI26" s="189"/>
      <c r="UUJ26" s="189"/>
      <c r="UUK26" s="189"/>
      <c r="UUL26" s="189"/>
      <c r="UUM26" s="189"/>
      <c r="UUN26" s="189"/>
      <c r="UUO26" s="189"/>
      <c r="UUP26" s="189"/>
      <c r="UUQ26" s="189"/>
      <c r="UUR26" s="189"/>
      <c r="UUS26" s="189"/>
      <c r="UUT26" s="189"/>
      <c r="UUU26" s="189"/>
      <c r="UUV26" s="189"/>
      <c r="UUW26" s="189"/>
      <c r="UUX26" s="189"/>
      <c r="UUY26" s="189"/>
      <c r="UUZ26" s="189"/>
      <c r="UVA26" s="189"/>
      <c r="UVB26" s="189"/>
      <c r="UVC26" s="189"/>
      <c r="UVD26" s="189"/>
      <c r="UVE26" s="189"/>
      <c r="UVF26" s="189"/>
      <c r="UVG26" s="189"/>
      <c r="UVH26" s="189"/>
      <c r="UVI26" s="189"/>
      <c r="UVJ26" s="189"/>
      <c r="UVK26" s="189"/>
      <c r="UVL26" s="189"/>
      <c r="UVM26" s="189"/>
      <c r="UVN26" s="189"/>
      <c r="UVO26" s="189"/>
      <c r="UVP26" s="189"/>
      <c r="UVQ26" s="189"/>
      <c r="UVR26" s="189"/>
      <c r="UVS26" s="189"/>
      <c r="UVT26" s="189"/>
      <c r="UVU26" s="189"/>
      <c r="UVV26" s="189"/>
      <c r="UVW26" s="189"/>
      <c r="UVX26" s="189"/>
      <c r="UVY26" s="189"/>
      <c r="UVZ26" s="189"/>
      <c r="UWA26" s="189"/>
      <c r="UWB26" s="189"/>
      <c r="UWC26" s="189"/>
      <c r="UWD26" s="189"/>
      <c r="UWE26" s="189"/>
      <c r="UWF26" s="189"/>
      <c r="UWG26" s="189"/>
      <c r="UWH26" s="189"/>
      <c r="UWI26" s="189"/>
      <c r="UWJ26" s="189"/>
      <c r="UWK26" s="189"/>
      <c r="UWL26" s="189"/>
      <c r="UWM26" s="189"/>
      <c r="UWN26" s="189"/>
      <c r="UWO26" s="189"/>
      <c r="UWP26" s="189"/>
      <c r="UWQ26" s="189"/>
      <c r="UWR26" s="189"/>
      <c r="UWS26" s="189"/>
      <c r="UWT26" s="189"/>
      <c r="UWU26" s="189"/>
      <c r="UWV26" s="189"/>
      <c r="UWW26" s="189"/>
      <c r="UWX26" s="189"/>
      <c r="UWY26" s="189"/>
      <c r="UWZ26" s="189"/>
      <c r="UXA26" s="189"/>
      <c r="UXB26" s="189"/>
      <c r="UXC26" s="189"/>
      <c r="UXD26" s="189"/>
      <c r="UXE26" s="189"/>
      <c r="UXF26" s="189"/>
      <c r="UXG26" s="189"/>
      <c r="UXH26" s="189"/>
      <c r="UXI26" s="189"/>
      <c r="UXJ26" s="189"/>
      <c r="UXK26" s="189"/>
      <c r="UXL26" s="189"/>
      <c r="UXM26" s="189"/>
      <c r="UXN26" s="189"/>
      <c r="UXO26" s="189"/>
      <c r="UXP26" s="189"/>
      <c r="UXQ26" s="189"/>
      <c r="UXR26" s="189"/>
      <c r="UXS26" s="189"/>
      <c r="UXT26" s="189"/>
      <c r="UXU26" s="189"/>
      <c r="UXV26" s="189"/>
      <c r="UXW26" s="189"/>
      <c r="UXX26" s="189"/>
      <c r="UXY26" s="189"/>
      <c r="UXZ26" s="189"/>
      <c r="UYA26" s="189"/>
      <c r="UYB26" s="189"/>
      <c r="UYC26" s="189"/>
      <c r="UYD26" s="189"/>
      <c r="UYE26" s="189"/>
      <c r="UYF26" s="189"/>
      <c r="UYG26" s="189"/>
      <c r="UYH26" s="189"/>
      <c r="UYI26" s="189"/>
      <c r="UYJ26" s="189"/>
      <c r="UYK26" s="189"/>
      <c r="UYL26" s="189"/>
      <c r="UYM26" s="189"/>
      <c r="UYN26" s="189"/>
      <c r="UYO26" s="189"/>
      <c r="UYP26" s="189"/>
      <c r="UYQ26" s="189"/>
      <c r="UYR26" s="189"/>
      <c r="UYS26" s="189"/>
      <c r="UYT26" s="189"/>
      <c r="UYU26" s="189"/>
      <c r="UYV26" s="189"/>
      <c r="UYW26" s="189"/>
      <c r="UYX26" s="189"/>
      <c r="UYY26" s="189"/>
      <c r="UYZ26" s="189"/>
      <c r="UZA26" s="189"/>
      <c r="UZB26" s="189"/>
      <c r="UZC26" s="189"/>
      <c r="UZD26" s="189"/>
      <c r="UZE26" s="189"/>
      <c r="UZF26" s="189"/>
      <c r="UZG26" s="189"/>
      <c r="UZH26" s="189"/>
      <c r="UZI26" s="189"/>
      <c r="UZJ26" s="189"/>
      <c r="UZK26" s="189"/>
      <c r="UZL26" s="189"/>
      <c r="UZM26" s="189"/>
      <c r="UZN26" s="189"/>
      <c r="UZO26" s="189"/>
      <c r="UZP26" s="189"/>
      <c r="UZQ26" s="189"/>
      <c r="UZR26" s="189"/>
      <c r="UZS26" s="189"/>
      <c r="UZT26" s="189"/>
      <c r="UZU26" s="189"/>
      <c r="UZV26" s="189"/>
      <c r="UZW26" s="189"/>
      <c r="UZX26" s="189"/>
      <c r="UZY26" s="189"/>
      <c r="UZZ26" s="189"/>
      <c r="VAA26" s="189"/>
      <c r="VAB26" s="189"/>
      <c r="VAC26" s="189"/>
      <c r="VAD26" s="189"/>
      <c r="VAE26" s="189"/>
      <c r="VAF26" s="189"/>
      <c r="VAG26" s="189"/>
      <c r="VAH26" s="189"/>
      <c r="VAI26" s="189"/>
      <c r="VAJ26" s="189"/>
      <c r="VAK26" s="189"/>
      <c r="VAL26" s="189"/>
      <c r="VAM26" s="189"/>
      <c r="VAN26" s="189"/>
      <c r="VAO26" s="189"/>
      <c r="VAP26" s="189"/>
      <c r="VAQ26" s="189"/>
      <c r="VAR26" s="189"/>
      <c r="VAS26" s="189"/>
      <c r="VAT26" s="189"/>
      <c r="VAU26" s="189"/>
      <c r="VAV26" s="189"/>
      <c r="VAW26" s="189"/>
      <c r="VAX26" s="189"/>
      <c r="VAY26" s="189"/>
      <c r="VAZ26" s="189"/>
      <c r="VBA26" s="189"/>
      <c r="VBB26" s="189"/>
      <c r="VBC26" s="189"/>
      <c r="VBD26" s="189"/>
      <c r="VBE26" s="189"/>
      <c r="VBF26" s="189"/>
      <c r="VBG26" s="189"/>
      <c r="VBH26" s="189"/>
      <c r="VBI26" s="189"/>
      <c r="VBJ26" s="189"/>
      <c r="VBK26" s="189"/>
      <c r="VBL26" s="189"/>
      <c r="VBM26" s="189"/>
      <c r="VBN26" s="189"/>
      <c r="VBO26" s="189"/>
      <c r="VBP26" s="189"/>
      <c r="VBQ26" s="189"/>
      <c r="VBR26" s="189"/>
      <c r="VBS26" s="189"/>
      <c r="VBT26" s="189"/>
      <c r="VBU26" s="189"/>
      <c r="VBV26" s="189"/>
      <c r="VBW26" s="189"/>
      <c r="VBX26" s="189"/>
      <c r="VBY26" s="189"/>
      <c r="VBZ26" s="189"/>
      <c r="VCA26" s="189"/>
      <c r="VCB26" s="189"/>
      <c r="VCC26" s="189"/>
      <c r="VCD26" s="189"/>
      <c r="VCE26" s="189"/>
      <c r="VCF26" s="189"/>
      <c r="VCG26" s="189"/>
      <c r="VCH26" s="189"/>
      <c r="VCI26" s="189"/>
      <c r="VCJ26" s="189"/>
      <c r="VCK26" s="189"/>
      <c r="VCL26" s="189"/>
      <c r="VCM26" s="189"/>
      <c r="VCN26" s="189"/>
      <c r="VCO26" s="189"/>
      <c r="VCP26" s="189"/>
      <c r="VCQ26" s="189"/>
      <c r="VCR26" s="189"/>
      <c r="VCS26" s="189"/>
      <c r="VCT26" s="189"/>
      <c r="VCU26" s="189"/>
      <c r="VCV26" s="189"/>
      <c r="VCW26" s="189"/>
      <c r="VCX26" s="189"/>
      <c r="VCY26" s="189"/>
      <c r="VCZ26" s="189"/>
      <c r="VDA26" s="189"/>
      <c r="VDB26" s="189"/>
      <c r="VDC26" s="189"/>
      <c r="VDD26" s="189"/>
      <c r="VDE26" s="189"/>
      <c r="VDF26" s="189"/>
      <c r="VDG26" s="189"/>
      <c r="VDH26" s="189"/>
      <c r="VDI26" s="189"/>
      <c r="VDJ26" s="189"/>
      <c r="VDK26" s="189"/>
      <c r="VDL26" s="189"/>
      <c r="VDM26" s="189"/>
      <c r="VDN26" s="189"/>
      <c r="VDO26" s="189"/>
      <c r="VDP26" s="189"/>
      <c r="VDQ26" s="189"/>
      <c r="VDR26" s="189"/>
      <c r="VDS26" s="189"/>
      <c r="VDT26" s="189"/>
      <c r="VDU26" s="189"/>
      <c r="VDV26" s="189"/>
      <c r="VDW26" s="189"/>
      <c r="VDX26" s="189"/>
      <c r="VDY26" s="189"/>
      <c r="VDZ26" s="189"/>
      <c r="VEA26" s="189"/>
      <c r="VEB26" s="189"/>
      <c r="VEC26" s="189"/>
      <c r="VED26" s="189"/>
      <c r="VEE26" s="189"/>
      <c r="VEF26" s="189"/>
      <c r="VEG26" s="189"/>
      <c r="VEH26" s="189"/>
      <c r="VEI26" s="189"/>
      <c r="VEJ26" s="189"/>
      <c r="VEK26" s="189"/>
      <c r="VEL26" s="189"/>
      <c r="VEM26" s="189"/>
      <c r="VEN26" s="189"/>
      <c r="VEO26" s="189"/>
      <c r="VEP26" s="189"/>
      <c r="VEQ26" s="189"/>
      <c r="VER26" s="189"/>
      <c r="VES26" s="189"/>
      <c r="VET26" s="189"/>
      <c r="VEU26" s="189"/>
      <c r="VEV26" s="189"/>
      <c r="VEW26" s="189"/>
      <c r="VEX26" s="189"/>
      <c r="VEY26" s="189"/>
      <c r="VEZ26" s="189"/>
      <c r="VFA26" s="189"/>
      <c r="VFB26" s="189"/>
      <c r="VFC26" s="189"/>
      <c r="VFD26" s="189"/>
      <c r="VFE26" s="189"/>
      <c r="VFF26" s="189"/>
      <c r="VFG26" s="189"/>
      <c r="VFH26" s="189"/>
      <c r="VFI26" s="189"/>
      <c r="VFJ26" s="189"/>
      <c r="VFK26" s="189"/>
      <c r="VFL26" s="189"/>
      <c r="VFM26" s="189"/>
      <c r="VFN26" s="189"/>
      <c r="VFO26" s="189"/>
      <c r="VFP26" s="189"/>
      <c r="VFQ26" s="189"/>
      <c r="VFR26" s="189"/>
      <c r="VFS26" s="189"/>
      <c r="VFT26" s="189"/>
      <c r="VFU26" s="189"/>
      <c r="VFV26" s="189"/>
      <c r="VFW26" s="189"/>
      <c r="VFX26" s="189"/>
      <c r="VFY26" s="189"/>
      <c r="VFZ26" s="189"/>
      <c r="VGA26" s="189"/>
      <c r="VGB26" s="189"/>
      <c r="VGC26" s="189"/>
      <c r="VGD26" s="189"/>
      <c r="VGE26" s="189"/>
      <c r="VGF26" s="189"/>
      <c r="VGG26" s="189"/>
      <c r="VGH26" s="189"/>
      <c r="VGI26" s="189"/>
      <c r="VGJ26" s="189"/>
      <c r="VGK26" s="189"/>
      <c r="VGL26" s="189"/>
      <c r="VGM26" s="189"/>
      <c r="VGN26" s="189"/>
      <c r="VGO26" s="189"/>
      <c r="VGP26" s="189"/>
      <c r="VGQ26" s="189"/>
      <c r="VGR26" s="189"/>
      <c r="VGS26" s="189"/>
      <c r="VGT26" s="189"/>
      <c r="VGU26" s="189"/>
      <c r="VGV26" s="189"/>
      <c r="VGW26" s="189"/>
      <c r="VGX26" s="189"/>
      <c r="VGY26" s="189"/>
      <c r="VGZ26" s="189"/>
      <c r="VHA26" s="189"/>
      <c r="VHB26" s="189"/>
      <c r="VHC26" s="189"/>
      <c r="VHD26" s="189"/>
      <c r="VHE26" s="189"/>
      <c r="VHF26" s="189"/>
      <c r="VHG26" s="189"/>
      <c r="VHH26" s="189"/>
      <c r="VHI26" s="189"/>
      <c r="VHJ26" s="189"/>
      <c r="VHK26" s="189"/>
      <c r="VHL26" s="189"/>
      <c r="VHM26" s="189"/>
      <c r="VHN26" s="189"/>
      <c r="VHO26" s="189"/>
      <c r="VHP26" s="189"/>
      <c r="VHQ26" s="189"/>
      <c r="VHR26" s="189"/>
      <c r="VHS26" s="189"/>
      <c r="VHT26" s="189"/>
      <c r="VHU26" s="189"/>
      <c r="VHV26" s="189"/>
      <c r="VHW26" s="189"/>
      <c r="VHX26" s="189"/>
      <c r="VHY26" s="189"/>
      <c r="VHZ26" s="189"/>
      <c r="VIA26" s="189"/>
      <c r="VIB26" s="189"/>
      <c r="VIC26" s="189"/>
      <c r="VID26" s="189"/>
      <c r="VIE26" s="189"/>
      <c r="VIF26" s="189"/>
      <c r="VIG26" s="189"/>
      <c r="VIH26" s="189"/>
      <c r="VII26" s="189"/>
      <c r="VIJ26" s="189"/>
      <c r="VIK26" s="189"/>
      <c r="VIL26" s="189"/>
      <c r="VIM26" s="189"/>
      <c r="VIN26" s="189"/>
      <c r="VIO26" s="189"/>
      <c r="VIP26" s="189"/>
      <c r="VIQ26" s="189"/>
      <c r="VIR26" s="189"/>
      <c r="VIS26" s="189"/>
      <c r="VIT26" s="189"/>
      <c r="VIU26" s="189"/>
      <c r="VIV26" s="189"/>
      <c r="VIW26" s="189"/>
      <c r="VIX26" s="189"/>
      <c r="VIY26" s="189"/>
      <c r="VIZ26" s="189"/>
      <c r="VJA26" s="189"/>
      <c r="VJB26" s="189"/>
      <c r="VJC26" s="189"/>
      <c r="VJD26" s="189"/>
      <c r="VJE26" s="189"/>
      <c r="VJF26" s="189"/>
      <c r="VJG26" s="189"/>
      <c r="VJH26" s="189"/>
      <c r="VJI26" s="189"/>
      <c r="VJJ26" s="189"/>
      <c r="VJK26" s="189"/>
      <c r="VJL26" s="189"/>
      <c r="VJM26" s="189"/>
      <c r="VJN26" s="189"/>
      <c r="VJO26" s="189"/>
      <c r="VJP26" s="189"/>
      <c r="VJQ26" s="189"/>
      <c r="VJR26" s="189"/>
      <c r="VJS26" s="189"/>
      <c r="VJT26" s="189"/>
      <c r="VJU26" s="189"/>
      <c r="VJV26" s="189"/>
      <c r="VJW26" s="189"/>
      <c r="VJX26" s="189"/>
      <c r="VJY26" s="189"/>
      <c r="VJZ26" s="189"/>
      <c r="VKA26" s="189"/>
      <c r="VKB26" s="189"/>
      <c r="VKC26" s="189"/>
      <c r="VKD26" s="189"/>
      <c r="VKE26" s="189"/>
      <c r="VKF26" s="189"/>
      <c r="VKG26" s="189"/>
      <c r="VKH26" s="189"/>
      <c r="VKI26" s="189"/>
      <c r="VKJ26" s="189"/>
      <c r="VKK26" s="189"/>
      <c r="VKL26" s="189"/>
      <c r="VKM26" s="189"/>
      <c r="VKN26" s="189"/>
      <c r="VKO26" s="189"/>
      <c r="VKP26" s="189"/>
      <c r="VKQ26" s="189"/>
      <c r="VKR26" s="189"/>
      <c r="VKS26" s="189"/>
      <c r="VKT26" s="189"/>
      <c r="VKU26" s="189"/>
      <c r="VKV26" s="189"/>
      <c r="VKW26" s="189"/>
      <c r="VKX26" s="189"/>
      <c r="VKY26" s="189"/>
      <c r="VKZ26" s="189"/>
      <c r="VLA26" s="189"/>
      <c r="VLB26" s="189"/>
      <c r="VLC26" s="189"/>
      <c r="VLD26" s="189"/>
      <c r="VLE26" s="189"/>
      <c r="VLF26" s="189"/>
      <c r="VLG26" s="189"/>
      <c r="VLH26" s="189"/>
      <c r="VLI26" s="189"/>
      <c r="VLJ26" s="189"/>
      <c r="VLK26" s="189"/>
      <c r="VLL26" s="189"/>
      <c r="VLM26" s="189"/>
      <c r="VLN26" s="189"/>
      <c r="VLO26" s="189"/>
      <c r="VLP26" s="189"/>
      <c r="VLQ26" s="189"/>
      <c r="VLR26" s="189"/>
      <c r="VLS26" s="189"/>
      <c r="VLT26" s="189"/>
      <c r="VLU26" s="189"/>
      <c r="VLV26" s="189"/>
      <c r="VLW26" s="189"/>
      <c r="VLX26" s="189"/>
      <c r="VLY26" s="189"/>
      <c r="VLZ26" s="189"/>
      <c r="VMA26" s="189"/>
      <c r="VMB26" s="189"/>
      <c r="VMC26" s="189"/>
      <c r="VMD26" s="189"/>
      <c r="VME26" s="189"/>
      <c r="VMF26" s="189"/>
      <c r="VMG26" s="189"/>
      <c r="VMH26" s="189"/>
      <c r="VMI26" s="189"/>
      <c r="VMJ26" s="189"/>
      <c r="VMK26" s="189"/>
      <c r="VML26" s="189"/>
      <c r="VMM26" s="189"/>
      <c r="VMN26" s="189"/>
      <c r="VMO26" s="189"/>
      <c r="VMP26" s="189"/>
      <c r="VMQ26" s="189"/>
      <c r="VMR26" s="189"/>
      <c r="VMS26" s="189"/>
      <c r="VMT26" s="189"/>
      <c r="VMU26" s="189"/>
      <c r="VMV26" s="189"/>
      <c r="VMW26" s="189"/>
      <c r="VMX26" s="189"/>
      <c r="VMY26" s="189"/>
      <c r="VMZ26" s="189"/>
      <c r="VNA26" s="189"/>
      <c r="VNB26" s="189"/>
      <c r="VNC26" s="189"/>
      <c r="VND26" s="189"/>
      <c r="VNE26" s="189"/>
      <c r="VNF26" s="189"/>
      <c r="VNG26" s="189"/>
      <c r="VNH26" s="189"/>
      <c r="VNI26" s="189"/>
      <c r="VNJ26" s="189"/>
      <c r="VNK26" s="189"/>
      <c r="VNL26" s="189"/>
      <c r="VNM26" s="189"/>
      <c r="VNN26" s="189"/>
      <c r="VNO26" s="189"/>
      <c r="VNP26" s="189"/>
      <c r="VNQ26" s="189"/>
      <c r="VNR26" s="189"/>
      <c r="VNS26" s="189"/>
      <c r="VNT26" s="189"/>
      <c r="VNU26" s="189"/>
      <c r="VNV26" s="189"/>
      <c r="VNW26" s="189"/>
      <c r="VNX26" s="189"/>
      <c r="VNY26" s="189"/>
      <c r="VNZ26" s="189"/>
      <c r="VOA26" s="189"/>
      <c r="VOB26" s="189"/>
      <c r="VOC26" s="189"/>
      <c r="VOD26" s="189"/>
      <c r="VOE26" s="189"/>
      <c r="VOF26" s="189"/>
      <c r="VOG26" s="189"/>
      <c r="VOH26" s="189"/>
      <c r="VOI26" s="189"/>
      <c r="VOJ26" s="189"/>
      <c r="VOK26" s="189"/>
      <c r="VOL26" s="189"/>
      <c r="VOM26" s="189"/>
      <c r="VON26" s="189"/>
      <c r="VOO26" s="189"/>
      <c r="VOP26" s="189"/>
      <c r="VOQ26" s="189"/>
      <c r="VOR26" s="189"/>
      <c r="VOS26" s="189"/>
      <c r="VOT26" s="189"/>
      <c r="VOU26" s="189"/>
      <c r="VOV26" s="189"/>
      <c r="VOW26" s="189"/>
      <c r="VOX26" s="189"/>
      <c r="VOY26" s="189"/>
      <c r="VOZ26" s="189"/>
      <c r="VPA26" s="189"/>
      <c r="VPB26" s="189"/>
      <c r="VPC26" s="189"/>
      <c r="VPD26" s="189"/>
      <c r="VPE26" s="189"/>
      <c r="VPF26" s="189"/>
      <c r="VPG26" s="189"/>
      <c r="VPH26" s="189"/>
      <c r="VPI26" s="189"/>
      <c r="VPJ26" s="189"/>
      <c r="VPK26" s="189"/>
      <c r="VPL26" s="189"/>
      <c r="VPM26" s="189"/>
      <c r="VPN26" s="189"/>
      <c r="VPO26" s="189"/>
      <c r="VPP26" s="189"/>
      <c r="VPQ26" s="189"/>
      <c r="VPR26" s="189"/>
      <c r="VPS26" s="189"/>
      <c r="VPT26" s="189"/>
      <c r="VPU26" s="189"/>
      <c r="VPV26" s="189"/>
      <c r="VPW26" s="189"/>
      <c r="VPX26" s="189"/>
      <c r="VPY26" s="189"/>
      <c r="VPZ26" s="189"/>
      <c r="VQA26" s="189"/>
      <c r="VQB26" s="189"/>
      <c r="VQC26" s="189"/>
      <c r="VQD26" s="189"/>
      <c r="VQE26" s="189"/>
      <c r="VQF26" s="189"/>
      <c r="VQG26" s="189"/>
      <c r="VQH26" s="189"/>
      <c r="VQI26" s="189"/>
      <c r="VQJ26" s="189"/>
      <c r="VQK26" s="189"/>
      <c r="VQL26" s="189"/>
      <c r="VQM26" s="189"/>
      <c r="VQN26" s="189"/>
      <c r="VQO26" s="189"/>
      <c r="VQP26" s="189"/>
      <c r="VQQ26" s="189"/>
      <c r="VQR26" s="189"/>
      <c r="VQS26" s="189"/>
      <c r="VQT26" s="189"/>
      <c r="VQU26" s="189"/>
      <c r="VQV26" s="189"/>
      <c r="VQW26" s="189"/>
      <c r="VQX26" s="189"/>
      <c r="VQY26" s="189"/>
      <c r="VQZ26" s="189"/>
      <c r="VRA26" s="189"/>
      <c r="VRB26" s="189"/>
      <c r="VRC26" s="189"/>
      <c r="VRD26" s="189"/>
      <c r="VRE26" s="189"/>
      <c r="VRF26" s="189"/>
      <c r="VRG26" s="189"/>
      <c r="VRH26" s="189"/>
      <c r="VRI26" s="189"/>
      <c r="VRJ26" s="189"/>
      <c r="VRK26" s="189"/>
      <c r="VRL26" s="189"/>
      <c r="VRM26" s="189"/>
      <c r="VRN26" s="189"/>
      <c r="VRO26" s="189"/>
      <c r="VRP26" s="189"/>
      <c r="VRQ26" s="189"/>
      <c r="VRR26" s="189"/>
      <c r="VRS26" s="189"/>
      <c r="VRT26" s="189"/>
      <c r="VRU26" s="189"/>
      <c r="VRV26" s="189"/>
      <c r="VRW26" s="189"/>
      <c r="VRX26" s="189"/>
      <c r="VRY26" s="189"/>
      <c r="VRZ26" s="189"/>
      <c r="VSA26" s="189"/>
      <c r="VSB26" s="189"/>
      <c r="VSC26" s="189"/>
      <c r="VSD26" s="189"/>
      <c r="VSE26" s="189"/>
      <c r="VSF26" s="189"/>
      <c r="VSG26" s="189"/>
      <c r="VSH26" s="189"/>
      <c r="VSI26" s="189"/>
      <c r="VSJ26" s="189"/>
      <c r="VSK26" s="189"/>
      <c r="VSL26" s="189"/>
      <c r="VSM26" s="189"/>
      <c r="VSN26" s="189"/>
      <c r="VSO26" s="189"/>
      <c r="VSP26" s="189"/>
      <c r="VSQ26" s="189"/>
      <c r="VSR26" s="189"/>
      <c r="VSS26" s="189"/>
      <c r="VST26" s="189"/>
      <c r="VSU26" s="189"/>
      <c r="VSV26" s="189"/>
      <c r="VSW26" s="189"/>
      <c r="VSX26" s="189"/>
      <c r="VSY26" s="189"/>
      <c r="VSZ26" s="189"/>
      <c r="VTA26" s="189"/>
      <c r="VTB26" s="189"/>
      <c r="VTC26" s="189"/>
      <c r="VTD26" s="189"/>
      <c r="VTE26" s="189"/>
      <c r="VTF26" s="189"/>
      <c r="VTG26" s="189"/>
      <c r="VTH26" s="189"/>
      <c r="VTI26" s="189"/>
      <c r="VTJ26" s="189"/>
      <c r="VTK26" s="189"/>
      <c r="VTL26" s="189"/>
      <c r="VTM26" s="189"/>
      <c r="VTN26" s="189"/>
      <c r="VTO26" s="189"/>
      <c r="VTP26" s="189"/>
      <c r="VTQ26" s="189"/>
      <c r="VTR26" s="189"/>
      <c r="VTS26" s="189"/>
      <c r="VTT26" s="189"/>
      <c r="VTU26" s="189"/>
      <c r="VTV26" s="189"/>
      <c r="VTW26" s="189"/>
      <c r="VTX26" s="189"/>
      <c r="VTY26" s="189"/>
      <c r="VTZ26" s="189"/>
      <c r="VUA26" s="189"/>
      <c r="VUB26" s="189"/>
      <c r="VUC26" s="189"/>
      <c r="VUD26" s="189"/>
      <c r="VUE26" s="189"/>
      <c r="VUF26" s="189"/>
      <c r="VUG26" s="189"/>
      <c r="VUH26" s="189"/>
      <c r="VUI26" s="189"/>
      <c r="VUJ26" s="189"/>
      <c r="VUK26" s="189"/>
      <c r="VUL26" s="189"/>
      <c r="VUM26" s="189"/>
      <c r="VUN26" s="189"/>
      <c r="VUO26" s="189"/>
      <c r="VUP26" s="189"/>
      <c r="VUQ26" s="189"/>
      <c r="VUR26" s="189"/>
      <c r="VUS26" s="189"/>
      <c r="VUT26" s="189"/>
      <c r="VUU26" s="189"/>
      <c r="VUV26" s="189"/>
      <c r="VUW26" s="189"/>
      <c r="VUX26" s="189"/>
      <c r="VUY26" s="189"/>
      <c r="VUZ26" s="189"/>
      <c r="VVA26" s="189"/>
      <c r="VVB26" s="189"/>
      <c r="VVC26" s="189"/>
      <c r="VVD26" s="189"/>
      <c r="VVE26" s="189"/>
      <c r="VVF26" s="189"/>
      <c r="VVG26" s="189"/>
      <c r="VVH26" s="189"/>
      <c r="VVI26" s="189"/>
      <c r="VVJ26" s="189"/>
      <c r="VVK26" s="189"/>
      <c r="VVL26" s="189"/>
      <c r="VVM26" s="189"/>
      <c r="VVN26" s="189"/>
      <c r="VVO26" s="189"/>
      <c r="VVP26" s="189"/>
      <c r="VVQ26" s="189"/>
      <c r="VVR26" s="189"/>
      <c r="VVS26" s="189"/>
      <c r="VVT26" s="189"/>
      <c r="VVU26" s="189"/>
      <c r="VVV26" s="189"/>
      <c r="VVW26" s="189"/>
      <c r="VVX26" s="189"/>
      <c r="VVY26" s="189"/>
      <c r="VVZ26" s="189"/>
      <c r="VWA26" s="189"/>
      <c r="VWB26" s="189"/>
      <c r="VWC26" s="189"/>
      <c r="VWD26" s="189"/>
      <c r="VWE26" s="189"/>
      <c r="VWF26" s="189"/>
      <c r="VWG26" s="189"/>
      <c r="VWH26" s="189"/>
      <c r="VWI26" s="189"/>
      <c r="VWJ26" s="189"/>
      <c r="VWK26" s="189"/>
      <c r="VWL26" s="189"/>
      <c r="VWM26" s="189"/>
      <c r="VWN26" s="189"/>
      <c r="VWO26" s="189"/>
      <c r="VWP26" s="189"/>
      <c r="VWQ26" s="189"/>
      <c r="VWR26" s="189"/>
      <c r="VWS26" s="189"/>
      <c r="VWT26" s="189"/>
      <c r="VWU26" s="189"/>
      <c r="VWV26" s="189"/>
      <c r="VWW26" s="189"/>
      <c r="VWX26" s="189"/>
      <c r="VWY26" s="189"/>
      <c r="VWZ26" s="189"/>
      <c r="VXA26" s="189"/>
      <c r="VXB26" s="189"/>
      <c r="VXC26" s="189"/>
      <c r="VXD26" s="189"/>
      <c r="VXE26" s="189"/>
      <c r="VXF26" s="189"/>
      <c r="VXG26" s="189"/>
      <c r="VXH26" s="189"/>
      <c r="VXI26" s="189"/>
      <c r="VXJ26" s="189"/>
      <c r="VXK26" s="189"/>
      <c r="VXL26" s="189"/>
      <c r="VXM26" s="189"/>
      <c r="VXN26" s="189"/>
      <c r="VXO26" s="189"/>
      <c r="VXP26" s="189"/>
      <c r="VXQ26" s="189"/>
      <c r="VXR26" s="189"/>
      <c r="VXS26" s="189"/>
      <c r="VXT26" s="189"/>
      <c r="VXU26" s="189"/>
      <c r="VXV26" s="189"/>
      <c r="VXW26" s="189"/>
      <c r="VXX26" s="189"/>
      <c r="VXY26" s="189"/>
      <c r="VXZ26" s="189"/>
      <c r="VYA26" s="189"/>
      <c r="VYB26" s="189"/>
      <c r="VYC26" s="189"/>
      <c r="VYD26" s="189"/>
      <c r="VYE26" s="189"/>
      <c r="VYF26" s="189"/>
      <c r="VYG26" s="189"/>
      <c r="VYH26" s="189"/>
      <c r="VYI26" s="189"/>
      <c r="VYJ26" s="189"/>
      <c r="VYK26" s="189"/>
      <c r="VYL26" s="189"/>
      <c r="VYM26" s="189"/>
      <c r="VYN26" s="189"/>
      <c r="VYO26" s="189"/>
      <c r="VYP26" s="189"/>
      <c r="VYQ26" s="189"/>
      <c r="VYR26" s="189"/>
      <c r="VYS26" s="189"/>
      <c r="VYT26" s="189"/>
      <c r="VYU26" s="189"/>
      <c r="VYV26" s="189"/>
      <c r="VYW26" s="189"/>
      <c r="VYX26" s="189"/>
      <c r="VYY26" s="189"/>
      <c r="VYZ26" s="189"/>
      <c r="VZA26" s="189"/>
      <c r="VZB26" s="189"/>
      <c r="VZC26" s="189"/>
      <c r="VZD26" s="189"/>
      <c r="VZE26" s="189"/>
      <c r="VZF26" s="189"/>
      <c r="VZG26" s="189"/>
      <c r="VZH26" s="189"/>
      <c r="VZI26" s="189"/>
      <c r="VZJ26" s="189"/>
      <c r="VZK26" s="189"/>
      <c r="VZL26" s="189"/>
      <c r="VZM26" s="189"/>
      <c r="VZN26" s="189"/>
      <c r="VZO26" s="189"/>
      <c r="VZP26" s="189"/>
      <c r="VZQ26" s="189"/>
      <c r="VZR26" s="189"/>
      <c r="VZS26" s="189"/>
      <c r="VZT26" s="189"/>
      <c r="VZU26" s="189"/>
      <c r="VZV26" s="189"/>
      <c r="VZW26" s="189"/>
      <c r="VZX26" s="189"/>
      <c r="VZY26" s="189"/>
      <c r="VZZ26" s="189"/>
      <c r="WAA26" s="189"/>
      <c r="WAB26" s="189"/>
      <c r="WAC26" s="189"/>
      <c r="WAD26" s="189"/>
      <c r="WAE26" s="189"/>
      <c r="WAF26" s="189"/>
      <c r="WAG26" s="189"/>
      <c r="WAH26" s="189"/>
      <c r="WAI26" s="189"/>
      <c r="WAJ26" s="189"/>
      <c r="WAK26" s="189"/>
      <c r="WAL26" s="189"/>
      <c r="WAM26" s="189"/>
      <c r="WAN26" s="189"/>
      <c r="WAO26" s="189"/>
      <c r="WAP26" s="189"/>
      <c r="WAQ26" s="189"/>
      <c r="WAR26" s="189"/>
      <c r="WAS26" s="189"/>
      <c r="WAT26" s="189"/>
      <c r="WAU26" s="189"/>
      <c r="WAV26" s="189"/>
      <c r="WAW26" s="189"/>
      <c r="WAX26" s="189"/>
      <c r="WAY26" s="189"/>
      <c r="WAZ26" s="189"/>
      <c r="WBA26" s="189"/>
      <c r="WBB26" s="189"/>
      <c r="WBC26" s="189"/>
      <c r="WBD26" s="189"/>
      <c r="WBE26" s="189"/>
      <c r="WBF26" s="189"/>
      <c r="WBG26" s="189"/>
      <c r="WBH26" s="189"/>
      <c r="WBI26" s="189"/>
      <c r="WBJ26" s="189"/>
      <c r="WBK26" s="189"/>
      <c r="WBL26" s="189"/>
      <c r="WBM26" s="189"/>
      <c r="WBN26" s="189"/>
      <c r="WBO26" s="189"/>
      <c r="WBP26" s="189"/>
      <c r="WBQ26" s="189"/>
      <c r="WBR26" s="189"/>
      <c r="WBS26" s="189"/>
      <c r="WBT26" s="189"/>
      <c r="WBU26" s="189"/>
      <c r="WBV26" s="189"/>
      <c r="WBW26" s="189"/>
      <c r="WBX26" s="189"/>
      <c r="WBY26" s="189"/>
      <c r="WBZ26" s="189"/>
      <c r="WCA26" s="189"/>
      <c r="WCB26" s="189"/>
      <c r="WCC26" s="189"/>
      <c r="WCD26" s="189"/>
      <c r="WCE26" s="189"/>
      <c r="WCF26" s="189"/>
      <c r="WCG26" s="189"/>
      <c r="WCH26" s="189"/>
      <c r="WCI26" s="189"/>
      <c r="WCJ26" s="189"/>
      <c r="WCK26" s="189"/>
      <c r="WCL26" s="189"/>
      <c r="WCM26" s="189"/>
      <c r="WCN26" s="189"/>
      <c r="WCO26" s="189"/>
      <c r="WCP26" s="189"/>
      <c r="WCQ26" s="189"/>
      <c r="WCR26" s="189"/>
      <c r="WCS26" s="189"/>
      <c r="WCT26" s="189"/>
      <c r="WCU26" s="189"/>
      <c r="WCV26" s="189"/>
      <c r="WCW26" s="189"/>
      <c r="WCX26" s="189"/>
      <c r="WCY26" s="189"/>
      <c r="WCZ26" s="189"/>
      <c r="WDA26" s="189"/>
      <c r="WDB26" s="189"/>
      <c r="WDC26" s="189"/>
      <c r="WDD26" s="189"/>
      <c r="WDE26" s="189"/>
      <c r="WDF26" s="189"/>
      <c r="WDG26" s="189"/>
      <c r="WDH26" s="189"/>
      <c r="WDI26" s="189"/>
      <c r="WDJ26" s="189"/>
      <c r="WDK26" s="189"/>
      <c r="WDL26" s="189"/>
      <c r="WDM26" s="189"/>
      <c r="WDN26" s="189"/>
      <c r="WDO26" s="189"/>
      <c r="WDP26" s="189"/>
      <c r="WDQ26" s="189"/>
      <c r="WDR26" s="189"/>
      <c r="WDS26" s="189"/>
      <c r="WDT26" s="189"/>
      <c r="WDU26" s="189"/>
      <c r="WDV26" s="189"/>
      <c r="WDW26" s="189"/>
      <c r="WDX26" s="189"/>
      <c r="WDY26" s="189"/>
      <c r="WDZ26" s="189"/>
      <c r="WEA26" s="189"/>
      <c r="WEB26" s="189"/>
      <c r="WEC26" s="189"/>
      <c r="WED26" s="189"/>
      <c r="WEE26" s="189"/>
      <c r="WEF26" s="189"/>
      <c r="WEG26" s="189"/>
      <c r="WEH26" s="189"/>
      <c r="WEI26" s="189"/>
      <c r="WEJ26" s="189"/>
      <c r="WEK26" s="189"/>
      <c r="WEL26" s="189"/>
      <c r="WEM26" s="189"/>
      <c r="WEN26" s="189"/>
      <c r="WEO26" s="189"/>
      <c r="WEP26" s="189"/>
      <c r="WEQ26" s="189"/>
      <c r="WER26" s="189"/>
      <c r="WES26" s="189"/>
      <c r="WET26" s="189"/>
      <c r="WEU26" s="189"/>
      <c r="WEV26" s="189"/>
      <c r="WEW26" s="189"/>
      <c r="WEX26" s="189"/>
      <c r="WEY26" s="189"/>
      <c r="WEZ26" s="189"/>
      <c r="WFA26" s="189"/>
      <c r="WFB26" s="189"/>
      <c r="WFC26" s="189"/>
      <c r="WFD26" s="189"/>
      <c r="WFE26" s="189"/>
      <c r="WFF26" s="189"/>
      <c r="WFG26" s="189"/>
      <c r="WFH26" s="189"/>
      <c r="WFI26" s="189"/>
      <c r="WFJ26" s="189"/>
      <c r="WFK26" s="189"/>
      <c r="WFL26" s="189"/>
      <c r="WFM26" s="189"/>
      <c r="WFN26" s="189"/>
      <c r="WFO26" s="189"/>
      <c r="WFP26" s="189"/>
      <c r="WFQ26" s="189"/>
      <c r="WFR26" s="189"/>
      <c r="WFS26" s="189"/>
      <c r="WFT26" s="189"/>
      <c r="WFU26" s="189"/>
      <c r="WFV26" s="189"/>
      <c r="WFW26" s="189"/>
      <c r="WFX26" s="189"/>
      <c r="WFY26" s="189"/>
      <c r="WFZ26" s="189"/>
      <c r="WGA26" s="189"/>
      <c r="WGB26" s="189"/>
      <c r="WGC26" s="189"/>
      <c r="WGD26" s="189"/>
      <c r="WGE26" s="189"/>
      <c r="WGF26" s="189"/>
      <c r="WGG26" s="189"/>
      <c r="WGH26" s="189"/>
      <c r="WGI26" s="189"/>
      <c r="WGJ26" s="189"/>
      <c r="WGK26" s="189"/>
      <c r="WGL26" s="189"/>
      <c r="WGM26" s="189"/>
      <c r="WGN26" s="189"/>
      <c r="WGO26" s="189"/>
      <c r="WGP26" s="189"/>
      <c r="WGQ26" s="189"/>
      <c r="WGR26" s="189"/>
      <c r="WGS26" s="189"/>
      <c r="WGT26" s="189"/>
      <c r="WGU26" s="189"/>
      <c r="WGV26" s="189"/>
      <c r="WGW26" s="189"/>
      <c r="WGX26" s="189"/>
      <c r="WGY26" s="189"/>
      <c r="WGZ26" s="189"/>
      <c r="WHA26" s="189"/>
      <c r="WHB26" s="189"/>
      <c r="WHC26" s="189"/>
      <c r="WHD26" s="189"/>
      <c r="WHE26" s="189"/>
      <c r="WHF26" s="189"/>
      <c r="WHG26" s="189"/>
      <c r="WHH26" s="189"/>
      <c r="WHI26" s="189"/>
      <c r="WHJ26" s="189"/>
      <c r="WHK26" s="189"/>
      <c r="WHL26" s="189"/>
      <c r="WHM26" s="189"/>
      <c r="WHN26" s="189"/>
      <c r="WHO26" s="189"/>
      <c r="WHP26" s="189"/>
      <c r="WHQ26" s="189"/>
      <c r="WHR26" s="189"/>
      <c r="WHS26" s="189"/>
      <c r="WHT26" s="189"/>
      <c r="WHU26" s="189"/>
      <c r="WHV26" s="189"/>
      <c r="WHW26" s="189"/>
      <c r="WHX26" s="189"/>
      <c r="WHY26" s="189"/>
      <c r="WHZ26" s="189"/>
      <c r="WIA26" s="189"/>
      <c r="WIB26" s="189"/>
      <c r="WIC26" s="189"/>
      <c r="WID26" s="189"/>
      <c r="WIE26" s="189"/>
      <c r="WIF26" s="189"/>
      <c r="WIG26" s="189"/>
      <c r="WIH26" s="189"/>
      <c r="WII26" s="189"/>
      <c r="WIJ26" s="189"/>
      <c r="WIK26" s="189"/>
      <c r="WIL26" s="189"/>
      <c r="WIM26" s="189"/>
      <c r="WIN26" s="189"/>
      <c r="WIO26" s="189"/>
      <c r="WIP26" s="189"/>
      <c r="WIQ26" s="189"/>
      <c r="WIR26" s="189"/>
      <c r="WIS26" s="189"/>
      <c r="WIT26" s="189"/>
      <c r="WIU26" s="189"/>
      <c r="WIV26" s="189"/>
      <c r="WIW26" s="189"/>
      <c r="WIX26" s="189"/>
      <c r="WIY26" s="189"/>
      <c r="WIZ26" s="189"/>
      <c r="WJA26" s="189"/>
      <c r="WJB26" s="189"/>
      <c r="WJC26" s="189"/>
      <c r="WJD26" s="189"/>
      <c r="WJE26" s="189"/>
      <c r="WJF26" s="189"/>
      <c r="WJG26" s="189"/>
      <c r="WJH26" s="189"/>
      <c r="WJI26" s="189"/>
      <c r="WJJ26" s="189"/>
      <c r="WJK26" s="189"/>
      <c r="WJL26" s="189"/>
      <c r="WJM26" s="189"/>
      <c r="WJN26" s="189"/>
      <c r="WJO26" s="189"/>
      <c r="WJP26" s="189"/>
      <c r="WJQ26" s="189"/>
      <c r="WJR26" s="189"/>
      <c r="WJS26" s="189"/>
      <c r="WJT26" s="189"/>
      <c r="WJU26" s="189"/>
      <c r="WJV26" s="189"/>
      <c r="WJW26" s="189"/>
      <c r="WJX26" s="189"/>
      <c r="WJY26" s="189"/>
      <c r="WJZ26" s="189"/>
      <c r="WKA26" s="189"/>
      <c r="WKB26" s="189"/>
      <c r="WKC26" s="189"/>
      <c r="WKD26" s="189"/>
      <c r="WKE26" s="189"/>
      <c r="WKF26" s="189"/>
      <c r="WKG26" s="189"/>
      <c r="WKH26" s="189"/>
      <c r="WKI26" s="189"/>
      <c r="WKJ26" s="189"/>
      <c r="WKK26" s="189"/>
      <c r="WKL26" s="189"/>
      <c r="WKM26" s="189"/>
      <c r="WKN26" s="189"/>
      <c r="WKO26" s="189"/>
      <c r="WKP26" s="189"/>
      <c r="WKQ26" s="189"/>
      <c r="WKR26" s="189"/>
      <c r="WKS26" s="189"/>
      <c r="WKT26" s="189"/>
      <c r="WKU26" s="189"/>
      <c r="WKV26" s="189"/>
      <c r="WKW26" s="189"/>
      <c r="WKX26" s="189"/>
      <c r="WKY26" s="189"/>
      <c r="WKZ26" s="189"/>
      <c r="WLA26" s="189"/>
      <c r="WLB26" s="189"/>
      <c r="WLC26" s="189"/>
      <c r="WLD26" s="189"/>
      <c r="WLE26" s="189"/>
      <c r="WLF26" s="189"/>
      <c r="WLG26" s="189"/>
      <c r="WLH26" s="189"/>
      <c r="WLI26" s="189"/>
      <c r="WLJ26" s="189"/>
      <c r="WLK26" s="189"/>
      <c r="WLL26" s="189"/>
      <c r="WLM26" s="189"/>
      <c r="WLN26" s="189"/>
      <c r="WLO26" s="189"/>
      <c r="WLP26" s="189"/>
      <c r="WLQ26" s="189"/>
      <c r="WLR26" s="189"/>
      <c r="WLS26" s="189"/>
      <c r="WLT26" s="189"/>
      <c r="WLU26" s="189"/>
      <c r="WLV26" s="189"/>
      <c r="WLW26" s="189"/>
      <c r="WLX26" s="189"/>
      <c r="WLY26" s="189"/>
      <c r="WLZ26" s="189"/>
      <c r="WMA26" s="189"/>
      <c r="WMB26" s="189"/>
      <c r="WMC26" s="189"/>
      <c r="WMD26" s="189"/>
      <c r="WME26" s="189"/>
      <c r="WMF26" s="189"/>
      <c r="WMG26" s="189"/>
      <c r="WMH26" s="189"/>
      <c r="WMI26" s="189"/>
      <c r="WMJ26" s="189"/>
      <c r="WMK26" s="189"/>
      <c r="WML26" s="189"/>
      <c r="WMM26" s="189"/>
      <c r="WMN26" s="189"/>
      <c r="WMO26" s="189"/>
      <c r="WMP26" s="189"/>
      <c r="WMQ26" s="189"/>
      <c r="WMR26" s="189"/>
      <c r="WMS26" s="189"/>
      <c r="WMT26" s="189"/>
      <c r="WMU26" s="189"/>
      <c r="WMV26" s="189"/>
      <c r="WMW26" s="189"/>
      <c r="WMX26" s="189"/>
      <c r="WMY26" s="189"/>
      <c r="WMZ26" s="189"/>
      <c r="WNA26" s="189"/>
      <c r="WNB26" s="189"/>
      <c r="WNC26" s="189"/>
      <c r="WND26" s="189"/>
      <c r="WNE26" s="189"/>
      <c r="WNF26" s="189"/>
      <c r="WNG26" s="189"/>
      <c r="WNH26" s="189"/>
      <c r="WNI26" s="189"/>
      <c r="WNJ26" s="189"/>
      <c r="WNK26" s="189"/>
      <c r="WNL26" s="189"/>
      <c r="WNM26" s="189"/>
      <c r="WNN26" s="189"/>
      <c r="WNO26" s="189"/>
      <c r="WNP26" s="189"/>
      <c r="WNQ26" s="189"/>
      <c r="WNR26" s="189"/>
      <c r="WNS26" s="189"/>
      <c r="WNT26" s="189"/>
      <c r="WNU26" s="189"/>
      <c r="WNV26" s="189"/>
      <c r="WNW26" s="189"/>
      <c r="WNX26" s="189"/>
      <c r="WNY26" s="189"/>
      <c r="WNZ26" s="189"/>
      <c r="WOA26" s="189"/>
      <c r="WOB26" s="189"/>
      <c r="WOC26" s="189"/>
      <c r="WOD26" s="189"/>
      <c r="WOE26" s="189"/>
      <c r="WOF26" s="189"/>
      <c r="WOG26" s="189"/>
      <c r="WOH26" s="189"/>
      <c r="WOI26" s="189"/>
      <c r="WOJ26" s="189"/>
      <c r="WOK26" s="189"/>
      <c r="WOL26" s="189"/>
      <c r="WOM26" s="189"/>
      <c r="WON26" s="189"/>
      <c r="WOO26" s="189"/>
      <c r="WOP26" s="189"/>
      <c r="WOQ26" s="189"/>
      <c r="WOR26" s="189"/>
      <c r="WOS26" s="189"/>
      <c r="WOT26" s="189"/>
      <c r="WOU26" s="189"/>
      <c r="WOV26" s="189"/>
      <c r="WOW26" s="189"/>
      <c r="WOX26" s="189"/>
      <c r="WOY26" s="189"/>
      <c r="WOZ26" s="189"/>
      <c r="WPA26" s="189"/>
      <c r="WPB26" s="189"/>
      <c r="WPC26" s="189"/>
      <c r="WPD26" s="189"/>
      <c r="WPE26" s="189"/>
      <c r="WPF26" s="189"/>
      <c r="WPG26" s="189"/>
      <c r="WPH26" s="189"/>
      <c r="WPI26" s="189"/>
      <c r="WPJ26" s="189"/>
      <c r="WPK26" s="189"/>
      <c r="WPL26" s="189"/>
      <c r="WPM26" s="189"/>
      <c r="WPN26" s="189"/>
      <c r="WPO26" s="189"/>
      <c r="WPP26" s="189"/>
      <c r="WPQ26" s="189"/>
      <c r="WPR26" s="189"/>
      <c r="WPS26" s="189"/>
      <c r="WPT26" s="189"/>
      <c r="WPU26" s="189"/>
      <c r="WPV26" s="189"/>
      <c r="WPW26" s="189"/>
      <c r="WPX26" s="189"/>
      <c r="WPY26" s="189"/>
      <c r="WPZ26" s="189"/>
      <c r="WQA26" s="189"/>
      <c r="WQB26" s="189"/>
      <c r="WQC26" s="189"/>
      <c r="WQD26" s="189"/>
      <c r="WQE26" s="189"/>
      <c r="WQF26" s="189"/>
      <c r="WQG26" s="189"/>
      <c r="WQH26" s="189"/>
      <c r="WQI26" s="189"/>
      <c r="WQJ26" s="189"/>
      <c r="WQK26" s="189"/>
      <c r="WQL26" s="189"/>
      <c r="WQM26" s="189"/>
      <c r="WQN26" s="189"/>
      <c r="WQO26" s="189"/>
      <c r="WQP26" s="189"/>
      <c r="WQQ26" s="189"/>
      <c r="WQR26" s="189"/>
      <c r="WQS26" s="189"/>
      <c r="WQT26" s="189"/>
      <c r="WQU26" s="189"/>
      <c r="WQV26" s="189"/>
      <c r="WQW26" s="189"/>
      <c r="WQX26" s="189"/>
      <c r="WQY26" s="189"/>
      <c r="WQZ26" s="189"/>
      <c r="WRA26" s="189"/>
      <c r="WRB26" s="189"/>
      <c r="WRC26" s="189"/>
      <c r="WRD26" s="189"/>
      <c r="WRE26" s="189"/>
      <c r="WRF26" s="189"/>
      <c r="WRG26" s="189"/>
      <c r="WRH26" s="189"/>
      <c r="WRI26" s="189"/>
      <c r="WRJ26" s="189"/>
      <c r="WRK26" s="189"/>
      <c r="WRL26" s="189"/>
      <c r="WRM26" s="189"/>
      <c r="WRN26" s="189"/>
      <c r="WRO26" s="189"/>
      <c r="WRP26" s="189"/>
      <c r="WRQ26" s="189"/>
      <c r="WRR26" s="189"/>
      <c r="WRS26" s="189"/>
      <c r="WRT26" s="189"/>
      <c r="WRU26" s="189"/>
      <c r="WRV26" s="189"/>
      <c r="WRW26" s="189"/>
      <c r="WRX26" s="189"/>
      <c r="WRY26" s="189"/>
      <c r="WRZ26" s="189"/>
      <c r="WSA26" s="189"/>
      <c r="WSB26" s="189"/>
      <c r="WSC26" s="189"/>
      <c r="WSD26" s="189"/>
      <c r="WSE26" s="189"/>
      <c r="WSF26" s="189"/>
      <c r="WSG26" s="189"/>
      <c r="WSH26" s="189"/>
      <c r="WSI26" s="189"/>
      <c r="WSJ26" s="189"/>
      <c r="WSK26" s="189"/>
      <c r="WSL26" s="189"/>
      <c r="WSM26" s="189"/>
      <c r="WSN26" s="189"/>
      <c r="WSO26" s="189"/>
      <c r="WSP26" s="189"/>
      <c r="WSQ26" s="189"/>
      <c r="WSR26" s="189"/>
      <c r="WSS26" s="189"/>
      <c r="WST26" s="189"/>
      <c r="WSU26" s="189"/>
      <c r="WSV26" s="189"/>
      <c r="WSW26" s="189"/>
      <c r="WSX26" s="189"/>
      <c r="WSY26" s="189"/>
      <c r="WSZ26" s="189"/>
      <c r="WTA26" s="189"/>
      <c r="WTB26" s="189"/>
      <c r="WTC26" s="189"/>
      <c r="WTD26" s="189"/>
      <c r="WTE26" s="189"/>
      <c r="WTF26" s="189"/>
      <c r="WTG26" s="189"/>
      <c r="WTH26" s="189"/>
      <c r="WTI26" s="189"/>
      <c r="WTJ26" s="189"/>
      <c r="WTK26" s="189"/>
      <c r="WTL26" s="189"/>
      <c r="WTM26" s="189"/>
      <c r="WTN26" s="189"/>
      <c r="WTO26" s="189"/>
      <c r="WTP26" s="189"/>
      <c r="WTQ26" s="189"/>
      <c r="WTR26" s="189"/>
      <c r="WTS26" s="189"/>
      <c r="WTT26" s="189"/>
      <c r="WTU26" s="189"/>
      <c r="WTV26" s="189"/>
      <c r="WTW26" s="189"/>
      <c r="WTX26" s="189"/>
      <c r="WTY26" s="189"/>
      <c r="WTZ26" s="189"/>
      <c r="WUA26" s="189"/>
      <c r="WUB26" s="189"/>
      <c r="WUC26" s="189"/>
      <c r="WUD26" s="189"/>
      <c r="WUE26" s="189"/>
      <c r="WUF26" s="189"/>
      <c r="WUG26" s="189"/>
      <c r="WUH26" s="189"/>
      <c r="WUI26" s="189"/>
      <c r="WUJ26" s="189"/>
      <c r="WUK26" s="189"/>
      <c r="WUL26" s="189"/>
      <c r="WUM26" s="189"/>
      <c r="WUN26" s="189"/>
      <c r="WUO26" s="189"/>
      <c r="WUP26" s="189"/>
      <c r="WUQ26" s="189"/>
      <c r="WUR26" s="189"/>
      <c r="WUS26" s="189"/>
      <c r="WUT26" s="189"/>
      <c r="WUU26" s="189"/>
      <c r="WUV26" s="189"/>
      <c r="WUW26" s="189"/>
      <c r="WUX26" s="189"/>
      <c r="WUY26" s="189"/>
      <c r="WUZ26" s="189"/>
      <c r="WVA26" s="189"/>
      <c r="WVB26" s="189"/>
      <c r="WVC26" s="189"/>
      <c r="WVD26" s="189"/>
      <c r="WVE26" s="189"/>
      <c r="WVF26" s="189"/>
      <c r="WVG26" s="189"/>
      <c r="WVH26" s="189"/>
      <c r="WVI26" s="189"/>
      <c r="WVJ26" s="189"/>
      <c r="WVK26" s="189"/>
      <c r="WVL26" s="189"/>
      <c r="WVM26" s="189"/>
      <c r="WVN26" s="189"/>
      <c r="WVO26" s="189"/>
      <c r="WVP26" s="189"/>
      <c r="WVQ26" s="189"/>
      <c r="WVR26" s="189"/>
      <c r="WVS26" s="189"/>
      <c r="WVT26" s="189"/>
      <c r="WVU26" s="189"/>
      <c r="WVV26" s="189"/>
      <c r="WVW26" s="189"/>
      <c r="WVX26" s="189"/>
      <c r="WVY26" s="189"/>
      <c r="WVZ26" s="189"/>
      <c r="WWA26" s="189"/>
      <c r="WWB26" s="189"/>
      <c r="WWC26" s="189"/>
      <c r="WWD26" s="189"/>
      <c r="WWE26" s="189"/>
      <c r="WWF26" s="189"/>
      <c r="WWG26" s="189"/>
      <c r="WWH26" s="189"/>
      <c r="WWI26" s="189"/>
      <c r="WWJ26" s="189"/>
      <c r="WWK26" s="189"/>
      <c r="WWL26" s="189"/>
      <c r="WWM26" s="189"/>
      <c r="WWN26" s="189"/>
      <c r="WWO26" s="189"/>
      <c r="WWP26" s="189"/>
      <c r="WWQ26" s="189"/>
      <c r="WWR26" s="189"/>
      <c r="WWS26" s="189"/>
      <c r="WWT26" s="189"/>
      <c r="WWU26" s="189"/>
      <c r="WWV26" s="189"/>
      <c r="WWW26" s="189"/>
      <c r="WWX26" s="189"/>
      <c r="WWY26" s="189"/>
      <c r="WWZ26" s="189"/>
      <c r="WXA26" s="189"/>
      <c r="WXB26" s="189"/>
      <c r="WXC26" s="189"/>
      <c r="WXD26" s="189"/>
      <c r="WXE26" s="189"/>
      <c r="WXF26" s="189"/>
      <c r="WXG26" s="189"/>
      <c r="WXH26" s="189"/>
      <c r="WXI26" s="189"/>
      <c r="WXJ26" s="189"/>
      <c r="WXK26" s="189"/>
      <c r="WXL26" s="189"/>
      <c r="WXM26" s="189"/>
      <c r="WXN26" s="189"/>
      <c r="WXO26" s="189"/>
      <c r="WXP26" s="189"/>
      <c r="WXQ26" s="189"/>
      <c r="WXR26" s="189"/>
      <c r="WXS26" s="189"/>
      <c r="WXT26" s="189"/>
      <c r="WXU26" s="189"/>
      <c r="WXV26" s="189"/>
      <c r="WXW26" s="189"/>
      <c r="WXX26" s="189"/>
      <c r="WXY26" s="189"/>
      <c r="WXZ26" s="189"/>
      <c r="WYA26" s="189"/>
      <c r="WYB26" s="189"/>
      <c r="WYC26" s="189"/>
      <c r="WYD26" s="189"/>
      <c r="WYE26" s="189"/>
      <c r="WYF26" s="189"/>
      <c r="WYG26" s="189"/>
      <c r="WYH26" s="189"/>
      <c r="WYI26" s="189"/>
      <c r="WYJ26" s="189"/>
      <c r="WYK26" s="189"/>
      <c r="WYL26" s="189"/>
      <c r="WYM26" s="189"/>
      <c r="WYN26" s="189"/>
      <c r="WYO26" s="189"/>
      <c r="WYP26" s="189"/>
      <c r="WYQ26" s="189"/>
      <c r="WYR26" s="189"/>
      <c r="WYS26" s="189"/>
      <c r="WYT26" s="189"/>
      <c r="WYU26" s="189"/>
      <c r="WYV26" s="189"/>
      <c r="WYW26" s="189"/>
      <c r="WYX26" s="189"/>
      <c r="WYY26" s="189"/>
      <c r="WYZ26" s="189"/>
      <c r="WZA26" s="189"/>
      <c r="WZB26" s="189"/>
      <c r="WZC26" s="189"/>
      <c r="WZD26" s="189"/>
      <c r="WZE26" s="189"/>
      <c r="WZF26" s="189"/>
      <c r="WZG26" s="189"/>
      <c r="WZH26" s="189"/>
      <c r="WZI26" s="189"/>
      <c r="WZJ26" s="189"/>
      <c r="WZK26" s="189"/>
      <c r="WZL26" s="189"/>
      <c r="WZM26" s="189"/>
      <c r="WZN26" s="189"/>
      <c r="WZO26" s="189"/>
      <c r="WZP26" s="189"/>
      <c r="WZQ26" s="189"/>
      <c r="WZR26" s="189"/>
      <c r="WZS26" s="189"/>
      <c r="WZT26" s="189"/>
      <c r="WZU26" s="189"/>
      <c r="WZV26" s="189"/>
      <c r="WZW26" s="189"/>
      <c r="WZX26" s="189"/>
      <c r="WZY26" s="189"/>
      <c r="WZZ26" s="189"/>
      <c r="XAA26" s="189"/>
      <c r="XAB26" s="189"/>
      <c r="XAC26" s="189"/>
      <c r="XAD26" s="189"/>
      <c r="XAE26" s="189"/>
      <c r="XAF26" s="189"/>
      <c r="XAG26" s="189"/>
      <c r="XAH26" s="189"/>
      <c r="XAI26" s="189"/>
      <c r="XAJ26" s="189"/>
      <c r="XAK26" s="189"/>
      <c r="XAL26" s="189"/>
      <c r="XAM26" s="189"/>
      <c r="XAN26" s="189"/>
      <c r="XAO26" s="189"/>
      <c r="XAP26" s="189"/>
      <c r="XAQ26" s="189"/>
      <c r="XAR26" s="189"/>
      <c r="XAS26" s="189"/>
      <c r="XAT26" s="189"/>
      <c r="XAU26" s="189"/>
      <c r="XAV26" s="189"/>
      <c r="XAW26" s="189"/>
      <c r="XAX26" s="189"/>
      <c r="XAY26" s="189"/>
      <c r="XAZ26" s="189"/>
      <c r="XBA26" s="189"/>
      <c r="XBB26" s="189"/>
      <c r="XBC26" s="189"/>
      <c r="XBD26" s="189"/>
      <c r="XBE26" s="189"/>
      <c r="XBF26" s="189"/>
      <c r="XBG26" s="189"/>
      <c r="XBH26" s="189"/>
      <c r="XBI26" s="189"/>
      <c r="XBJ26" s="189"/>
      <c r="XBK26" s="189"/>
      <c r="XBL26" s="189"/>
      <c r="XBM26" s="189"/>
      <c r="XBN26" s="189"/>
      <c r="XBO26" s="189"/>
      <c r="XBP26" s="189"/>
      <c r="XBQ26" s="189"/>
      <c r="XBR26" s="189"/>
      <c r="XBS26" s="189"/>
      <c r="XBT26" s="189"/>
      <c r="XBU26" s="189"/>
      <c r="XBV26" s="189"/>
      <c r="XBW26" s="189"/>
      <c r="XBX26" s="189"/>
      <c r="XBY26" s="189"/>
      <c r="XBZ26" s="189"/>
      <c r="XCA26" s="189"/>
      <c r="XCB26" s="189"/>
      <c r="XCC26" s="189"/>
      <c r="XCD26" s="189"/>
      <c r="XCE26" s="189"/>
      <c r="XCF26" s="189"/>
      <c r="XCG26" s="189"/>
      <c r="XCH26" s="189"/>
      <c r="XCI26" s="189"/>
      <c r="XCJ26" s="189"/>
      <c r="XCK26" s="189"/>
      <c r="XCL26" s="189"/>
      <c r="XCM26" s="189"/>
      <c r="XCN26" s="189"/>
      <c r="XCO26" s="189"/>
      <c r="XCP26" s="189"/>
      <c r="XCQ26" s="189"/>
      <c r="XCR26" s="189"/>
      <c r="XCS26" s="189"/>
      <c r="XCT26" s="189"/>
      <c r="XCU26" s="189"/>
      <c r="XCV26" s="189"/>
      <c r="XCW26" s="189"/>
      <c r="XCX26" s="189"/>
      <c r="XCY26" s="189"/>
      <c r="XCZ26" s="189"/>
      <c r="XDA26" s="189"/>
      <c r="XDB26" s="189"/>
      <c r="XDC26" s="189"/>
      <c r="XDD26" s="189"/>
      <c r="XDE26" s="189"/>
      <c r="XDF26" s="189"/>
      <c r="XDG26" s="189"/>
      <c r="XDH26" s="189"/>
      <c r="XDI26" s="189"/>
      <c r="XDJ26" s="189"/>
      <c r="XDK26" s="189"/>
      <c r="XDL26" s="189"/>
      <c r="XDM26" s="189"/>
      <c r="XDN26" s="189"/>
      <c r="XDO26" s="189"/>
      <c r="XDP26" s="189"/>
      <c r="XDQ26" s="189"/>
      <c r="XDR26" s="189"/>
      <c r="XDS26" s="189"/>
      <c r="XDT26" s="189"/>
      <c r="XDU26" s="189"/>
      <c r="XDV26" s="189"/>
      <c r="XDW26" s="189"/>
      <c r="XDX26" s="189"/>
      <c r="XDY26" s="189"/>
      <c r="XDZ26" s="189"/>
      <c r="XEA26" s="189"/>
      <c r="XEB26" s="189"/>
      <c r="XEC26" s="189"/>
      <c r="XED26" s="189"/>
      <c r="XEE26" s="189"/>
      <c r="XEF26" s="189"/>
      <c r="XEG26" s="189"/>
      <c r="XEH26" s="189"/>
      <c r="XEI26" s="189"/>
      <c r="XEJ26" s="189"/>
      <c r="XEK26" s="189"/>
      <c r="XEL26" s="189"/>
      <c r="XEM26" s="189"/>
      <c r="XEN26" s="189"/>
      <c r="XEO26" s="189"/>
      <c r="XEP26" s="189"/>
      <c r="XEQ26" s="189"/>
      <c r="XER26" s="189"/>
      <c r="XES26" s="189"/>
      <c r="XET26" s="189"/>
      <c r="XEU26" s="189"/>
    </row>
    <row r="27" spans="2:16375" s="186" customFormat="1" x14ac:dyDescent="0.2">
      <c r="B27" s="54" t="s">
        <v>100</v>
      </c>
      <c r="C27" s="52" t="s">
        <v>101</v>
      </c>
      <c r="D27" s="203" t="s">
        <v>102</v>
      </c>
      <c r="E27" s="206" t="s">
        <v>84</v>
      </c>
      <c r="F27" s="205" t="s">
        <v>85</v>
      </c>
      <c r="G27" s="1075" t="s">
        <v>86</v>
      </c>
      <c r="H27" s="1073" t="s">
        <v>87</v>
      </c>
      <c r="I27" s="298">
        <v>349.00300000000004</v>
      </c>
      <c r="J27" s="296">
        <v>331.18300000000011</v>
      </c>
      <c r="K27" s="279">
        <v>321.36900000000009</v>
      </c>
      <c r="L27" s="279">
        <v>310.63</v>
      </c>
      <c r="M27" s="279">
        <v>297.32499999999999</v>
      </c>
      <c r="N27" s="279">
        <v>282.79899999999998</v>
      </c>
      <c r="O27" s="279">
        <v>269.20600000000007</v>
      </c>
      <c r="P27" s="219"/>
      <c r="Q27" s="219"/>
      <c r="R27" s="219"/>
      <c r="S27" s="219"/>
      <c r="T27" s="220"/>
      <c r="U27" s="221"/>
      <c r="V27" s="222"/>
      <c r="W27" s="222"/>
      <c r="X27" s="222"/>
      <c r="Y27" s="222"/>
      <c r="Z27" s="222"/>
      <c r="AA27" s="222"/>
      <c r="AB27" s="222"/>
      <c r="AC27" s="222"/>
      <c r="AD27" s="222"/>
      <c r="AE27" s="222"/>
      <c r="AF27" s="222"/>
      <c r="AG27" s="222"/>
      <c r="AH27" s="222"/>
      <c r="AI27" s="222"/>
      <c r="AJ27" s="222"/>
      <c r="AK27" s="222"/>
      <c r="AL27" s="222"/>
      <c r="AM27" s="202"/>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G27" s="189"/>
      <c r="FH27" s="189"/>
      <c r="FI27" s="189"/>
      <c r="FJ27" s="189"/>
      <c r="FK27" s="189"/>
      <c r="FL27" s="189"/>
      <c r="FM27" s="189"/>
      <c r="FN27" s="189"/>
      <c r="FO27" s="189"/>
      <c r="FP27" s="189"/>
      <c r="FQ27" s="189"/>
      <c r="FR27" s="189"/>
      <c r="FS27" s="189"/>
      <c r="FT27" s="189"/>
      <c r="FU27" s="189"/>
      <c r="FV27" s="189"/>
      <c r="FW27" s="189"/>
      <c r="FX27" s="189"/>
      <c r="FY27" s="189"/>
      <c r="FZ27" s="189"/>
      <c r="GA27" s="189"/>
      <c r="GB27" s="189"/>
      <c r="GC27" s="189"/>
      <c r="GD27" s="189"/>
      <c r="GE27" s="189"/>
      <c r="GF27" s="189"/>
      <c r="GG27" s="189"/>
      <c r="GH27" s="189"/>
      <c r="GI27" s="189"/>
      <c r="GJ27" s="189"/>
      <c r="GK27" s="189"/>
      <c r="GL27" s="189"/>
      <c r="GM27" s="189"/>
      <c r="GN27" s="189"/>
      <c r="GO27" s="189"/>
      <c r="GP27" s="189"/>
      <c r="GQ27" s="189"/>
      <c r="GR27" s="189"/>
      <c r="GS27" s="189"/>
      <c r="GT27" s="189"/>
      <c r="GU27" s="189"/>
      <c r="GV27" s="189"/>
      <c r="GW27" s="189"/>
      <c r="GX27" s="189"/>
      <c r="GY27" s="189"/>
      <c r="GZ27" s="189"/>
      <c r="HA27" s="189"/>
      <c r="HB27" s="189"/>
      <c r="HC27" s="189"/>
      <c r="HD27" s="189"/>
      <c r="HE27" s="189"/>
      <c r="HF27" s="189"/>
      <c r="HG27" s="189"/>
      <c r="HH27" s="189"/>
      <c r="HI27" s="189"/>
      <c r="HJ27" s="189"/>
      <c r="HK27" s="189"/>
      <c r="HL27" s="189"/>
      <c r="HM27" s="189"/>
      <c r="HN27" s="189"/>
      <c r="HO27" s="189"/>
      <c r="HP27" s="189"/>
      <c r="HQ27" s="189"/>
      <c r="HR27" s="189"/>
      <c r="HS27" s="189"/>
      <c r="HT27" s="189"/>
      <c r="HU27" s="189"/>
      <c r="HV27" s="189"/>
      <c r="HW27" s="189"/>
      <c r="HX27" s="189"/>
      <c r="HY27" s="189"/>
      <c r="HZ27" s="189"/>
      <c r="IA27" s="189"/>
      <c r="IB27" s="189"/>
      <c r="IC27" s="189"/>
      <c r="ID27" s="189"/>
      <c r="IE27" s="189"/>
      <c r="IF27" s="189"/>
      <c r="IG27" s="189"/>
      <c r="IH27" s="189"/>
      <c r="II27" s="189"/>
      <c r="IJ27" s="189"/>
      <c r="IK27" s="189"/>
      <c r="IL27" s="189"/>
      <c r="IM27" s="189"/>
      <c r="IN27" s="189"/>
      <c r="IO27" s="189"/>
      <c r="IP27" s="189"/>
      <c r="IQ27" s="189"/>
      <c r="IR27" s="189"/>
      <c r="IS27" s="189"/>
      <c r="IT27" s="189"/>
      <c r="IU27" s="189"/>
      <c r="IV27" s="189"/>
      <c r="IW27" s="189"/>
      <c r="IX27" s="189"/>
      <c r="IY27" s="189"/>
      <c r="IZ27" s="189"/>
      <c r="JA27" s="189"/>
      <c r="JB27" s="189"/>
      <c r="JC27" s="189"/>
      <c r="JD27" s="189"/>
      <c r="JE27" s="189"/>
      <c r="JF27" s="189"/>
      <c r="JG27" s="189"/>
      <c r="JH27" s="189"/>
      <c r="JI27" s="189"/>
      <c r="JJ27" s="189"/>
      <c r="JK27" s="189"/>
      <c r="JL27" s="189"/>
      <c r="JM27" s="189"/>
      <c r="JN27" s="189"/>
      <c r="JO27" s="189"/>
      <c r="JP27" s="189"/>
      <c r="JQ27" s="189"/>
      <c r="JR27" s="189"/>
      <c r="JS27" s="189"/>
      <c r="JT27" s="189"/>
      <c r="JU27" s="189"/>
      <c r="JV27" s="189"/>
      <c r="JW27" s="189"/>
      <c r="JX27" s="189"/>
      <c r="JY27" s="189"/>
      <c r="JZ27" s="189"/>
      <c r="KA27" s="189"/>
      <c r="KB27" s="189"/>
      <c r="KC27" s="189"/>
      <c r="KD27" s="189"/>
      <c r="KE27" s="189"/>
      <c r="KF27" s="189"/>
      <c r="KG27" s="189"/>
      <c r="KH27" s="189"/>
      <c r="KI27" s="189"/>
      <c r="KJ27" s="189"/>
      <c r="KK27" s="189"/>
      <c r="KL27" s="189"/>
      <c r="KM27" s="189"/>
      <c r="KN27" s="189"/>
      <c r="KO27" s="189"/>
      <c r="KP27" s="189"/>
      <c r="KQ27" s="189"/>
      <c r="KR27" s="189"/>
      <c r="KS27" s="189"/>
      <c r="KT27" s="189"/>
      <c r="KU27" s="189"/>
      <c r="KV27" s="189"/>
      <c r="KW27" s="189"/>
      <c r="KX27" s="189"/>
      <c r="KY27" s="189"/>
      <c r="KZ27" s="189"/>
      <c r="LA27" s="189"/>
      <c r="LB27" s="189"/>
      <c r="LC27" s="189"/>
      <c r="LD27" s="189"/>
      <c r="LE27" s="189"/>
      <c r="LF27" s="189"/>
      <c r="LG27" s="189"/>
      <c r="LH27" s="189"/>
      <c r="LI27" s="189"/>
      <c r="LJ27" s="189"/>
      <c r="LK27" s="189"/>
      <c r="LL27" s="189"/>
      <c r="LM27" s="189"/>
      <c r="LN27" s="189"/>
      <c r="LO27" s="189"/>
      <c r="LP27" s="189"/>
      <c r="LQ27" s="189"/>
      <c r="LR27" s="189"/>
      <c r="LS27" s="189"/>
      <c r="LT27" s="189"/>
      <c r="LU27" s="189"/>
      <c r="LV27" s="189"/>
      <c r="LW27" s="189"/>
      <c r="LX27" s="189"/>
      <c r="LY27" s="189"/>
      <c r="LZ27" s="189"/>
      <c r="MA27" s="189"/>
      <c r="MB27" s="189"/>
      <c r="MC27" s="189"/>
      <c r="MD27" s="189"/>
      <c r="ME27" s="189"/>
      <c r="MF27" s="189"/>
      <c r="MG27" s="189"/>
      <c r="MH27" s="189"/>
      <c r="MI27" s="189"/>
      <c r="MJ27" s="189"/>
      <c r="MK27" s="189"/>
      <c r="ML27" s="189"/>
      <c r="MM27" s="189"/>
      <c r="MN27" s="189"/>
      <c r="MO27" s="189"/>
      <c r="MP27" s="189"/>
      <c r="MQ27" s="189"/>
      <c r="MR27" s="189"/>
      <c r="MS27" s="189"/>
      <c r="MT27" s="189"/>
      <c r="MU27" s="189"/>
      <c r="MV27" s="189"/>
      <c r="MW27" s="189"/>
      <c r="MX27" s="189"/>
      <c r="MY27" s="189"/>
      <c r="MZ27" s="189"/>
      <c r="NA27" s="189"/>
      <c r="NB27" s="189"/>
      <c r="NC27" s="189"/>
      <c r="ND27" s="189"/>
      <c r="NE27" s="189"/>
      <c r="NF27" s="189"/>
      <c r="NG27" s="189"/>
      <c r="NH27" s="189"/>
      <c r="NI27" s="189"/>
      <c r="NJ27" s="189"/>
      <c r="NK27" s="189"/>
      <c r="NL27" s="189"/>
      <c r="NM27" s="189"/>
      <c r="NN27" s="189"/>
      <c r="NO27" s="189"/>
      <c r="NP27" s="189"/>
      <c r="NQ27" s="189"/>
      <c r="NR27" s="189"/>
      <c r="NS27" s="189"/>
      <c r="NT27" s="189"/>
      <c r="NU27" s="189"/>
      <c r="NV27" s="189"/>
      <c r="NW27" s="189"/>
      <c r="NX27" s="189"/>
      <c r="NY27" s="189"/>
      <c r="NZ27" s="189"/>
      <c r="OA27" s="189"/>
      <c r="OB27" s="189"/>
      <c r="OC27" s="189"/>
      <c r="OD27" s="189"/>
      <c r="OE27" s="189"/>
      <c r="OF27" s="189"/>
      <c r="OG27" s="189"/>
      <c r="OH27" s="189"/>
      <c r="OI27" s="189"/>
      <c r="OJ27" s="189"/>
      <c r="OK27" s="189"/>
      <c r="OL27" s="189"/>
      <c r="OM27" s="189"/>
      <c r="ON27" s="189"/>
      <c r="OO27" s="189"/>
      <c r="OP27" s="189"/>
      <c r="OQ27" s="189"/>
      <c r="OR27" s="189"/>
      <c r="OS27" s="189"/>
      <c r="OT27" s="189"/>
      <c r="OU27" s="189"/>
      <c r="OV27" s="189"/>
      <c r="OW27" s="189"/>
      <c r="OX27" s="189"/>
      <c r="OY27" s="189"/>
      <c r="OZ27" s="189"/>
      <c r="PA27" s="189"/>
      <c r="PB27" s="189"/>
      <c r="PC27" s="189"/>
      <c r="PD27" s="189"/>
      <c r="PE27" s="189"/>
      <c r="PF27" s="189"/>
      <c r="PG27" s="189"/>
      <c r="PH27" s="189"/>
      <c r="PI27" s="189"/>
      <c r="PJ27" s="189"/>
      <c r="PK27" s="189"/>
      <c r="PL27" s="189"/>
      <c r="PM27" s="189"/>
      <c r="PN27" s="189"/>
      <c r="PO27" s="189"/>
      <c r="PP27" s="189"/>
      <c r="PQ27" s="189"/>
      <c r="PR27" s="189"/>
      <c r="PS27" s="189"/>
      <c r="PT27" s="189"/>
      <c r="PU27" s="189"/>
      <c r="PV27" s="189"/>
      <c r="PW27" s="189"/>
      <c r="PX27" s="189"/>
      <c r="PY27" s="189"/>
      <c r="PZ27" s="189"/>
      <c r="QA27" s="189"/>
      <c r="QB27" s="189"/>
      <c r="QC27" s="189"/>
      <c r="QD27" s="189"/>
      <c r="QE27" s="189"/>
      <c r="QF27" s="189"/>
      <c r="QG27" s="189"/>
      <c r="QH27" s="189"/>
      <c r="QI27" s="189"/>
      <c r="QJ27" s="189"/>
      <c r="QK27" s="189"/>
      <c r="QL27" s="189"/>
      <c r="QM27" s="189"/>
      <c r="QN27" s="189"/>
      <c r="QO27" s="189"/>
      <c r="QP27" s="189"/>
      <c r="QQ27" s="189"/>
      <c r="QR27" s="189"/>
      <c r="QS27" s="189"/>
      <c r="QT27" s="189"/>
      <c r="QU27" s="189"/>
      <c r="QV27" s="189"/>
      <c r="QW27" s="189"/>
      <c r="QX27" s="189"/>
      <c r="QY27" s="189"/>
      <c r="QZ27" s="189"/>
      <c r="RA27" s="189"/>
      <c r="RB27" s="189"/>
      <c r="RC27" s="189"/>
      <c r="RD27" s="189"/>
      <c r="RE27" s="189"/>
      <c r="RF27" s="189"/>
      <c r="RG27" s="189"/>
      <c r="RH27" s="189"/>
      <c r="RI27" s="189"/>
      <c r="RJ27" s="189"/>
      <c r="RK27" s="189"/>
      <c r="RL27" s="189"/>
      <c r="RM27" s="189"/>
      <c r="RN27" s="189"/>
      <c r="RO27" s="189"/>
      <c r="RP27" s="189"/>
      <c r="RQ27" s="189"/>
      <c r="RR27" s="189"/>
      <c r="RS27" s="189"/>
      <c r="RT27" s="189"/>
      <c r="RU27" s="189"/>
      <c r="RV27" s="189"/>
      <c r="RW27" s="189"/>
      <c r="RX27" s="189"/>
      <c r="RY27" s="189"/>
      <c r="RZ27" s="189"/>
      <c r="SA27" s="189"/>
      <c r="SB27" s="189"/>
      <c r="SC27" s="189"/>
      <c r="SD27" s="189"/>
      <c r="SE27" s="189"/>
      <c r="SF27" s="189"/>
      <c r="SG27" s="189"/>
      <c r="SH27" s="189"/>
      <c r="SI27" s="189"/>
      <c r="SJ27" s="189"/>
      <c r="SK27" s="189"/>
      <c r="SL27" s="189"/>
      <c r="SM27" s="189"/>
      <c r="SN27" s="189"/>
      <c r="SO27" s="189"/>
      <c r="SP27" s="189"/>
      <c r="SQ27" s="189"/>
      <c r="SR27" s="189"/>
      <c r="SS27" s="189"/>
      <c r="ST27" s="189"/>
      <c r="SU27" s="189"/>
      <c r="SV27" s="189"/>
      <c r="SW27" s="189"/>
      <c r="SX27" s="189"/>
      <c r="SY27" s="189"/>
      <c r="SZ27" s="189"/>
      <c r="TA27" s="189"/>
      <c r="TB27" s="189"/>
      <c r="TC27" s="189"/>
      <c r="TD27" s="189"/>
      <c r="TE27" s="189"/>
      <c r="TF27" s="189"/>
      <c r="TG27" s="189"/>
      <c r="TH27" s="189"/>
      <c r="TI27" s="189"/>
      <c r="TJ27" s="189"/>
      <c r="TK27" s="189"/>
      <c r="TL27" s="189"/>
      <c r="TM27" s="189"/>
      <c r="TN27" s="189"/>
      <c r="TO27" s="189"/>
      <c r="TP27" s="189"/>
      <c r="TQ27" s="189"/>
      <c r="TR27" s="189"/>
      <c r="TS27" s="189"/>
      <c r="TT27" s="189"/>
      <c r="TU27" s="189"/>
      <c r="TV27" s="189"/>
      <c r="TW27" s="189"/>
      <c r="TX27" s="189"/>
      <c r="TY27" s="189"/>
      <c r="TZ27" s="189"/>
      <c r="UA27" s="189"/>
      <c r="UB27" s="189"/>
      <c r="UC27" s="189"/>
      <c r="UD27" s="189"/>
      <c r="UE27" s="189"/>
      <c r="UF27" s="189"/>
      <c r="UG27" s="189"/>
      <c r="UH27" s="189"/>
      <c r="UI27" s="189"/>
      <c r="UJ27" s="189"/>
      <c r="UK27" s="189"/>
      <c r="UL27" s="189"/>
      <c r="UM27" s="189"/>
      <c r="UN27" s="189"/>
      <c r="UO27" s="189"/>
      <c r="UP27" s="189"/>
      <c r="UQ27" s="189"/>
      <c r="UR27" s="189"/>
      <c r="US27" s="189"/>
      <c r="UT27" s="189"/>
      <c r="UU27" s="189"/>
      <c r="UV27" s="189"/>
      <c r="UW27" s="189"/>
      <c r="UX27" s="189"/>
      <c r="UY27" s="189"/>
      <c r="UZ27" s="189"/>
      <c r="VA27" s="189"/>
      <c r="VB27" s="189"/>
      <c r="VC27" s="189"/>
      <c r="VD27" s="189"/>
      <c r="VE27" s="189"/>
      <c r="VF27" s="189"/>
      <c r="VG27" s="189"/>
      <c r="VH27" s="189"/>
      <c r="VI27" s="189"/>
      <c r="VJ27" s="189"/>
      <c r="VK27" s="189"/>
      <c r="VL27" s="189"/>
      <c r="VM27" s="189"/>
      <c r="VN27" s="189"/>
      <c r="VO27" s="189"/>
      <c r="VP27" s="189"/>
      <c r="VQ27" s="189"/>
      <c r="VR27" s="189"/>
      <c r="VS27" s="189"/>
      <c r="VT27" s="189"/>
      <c r="VU27" s="189"/>
      <c r="VV27" s="189"/>
      <c r="VW27" s="189"/>
      <c r="VX27" s="189"/>
      <c r="VY27" s="189"/>
      <c r="VZ27" s="189"/>
      <c r="WA27" s="189"/>
      <c r="WB27" s="189"/>
      <c r="WC27" s="189"/>
      <c r="WD27" s="189"/>
      <c r="WE27" s="189"/>
      <c r="WF27" s="189"/>
      <c r="WG27" s="189"/>
      <c r="WH27" s="189"/>
      <c r="WI27" s="189"/>
      <c r="WJ27" s="189"/>
      <c r="WK27" s="189"/>
      <c r="WL27" s="189"/>
      <c r="WM27" s="189"/>
      <c r="WN27" s="189"/>
      <c r="WO27" s="189"/>
      <c r="WP27" s="189"/>
      <c r="WQ27" s="189"/>
      <c r="WR27" s="189"/>
      <c r="WS27" s="189"/>
      <c r="WT27" s="189"/>
      <c r="WU27" s="189"/>
      <c r="WV27" s="189"/>
      <c r="WW27" s="189"/>
      <c r="WX27" s="189"/>
      <c r="WY27" s="189"/>
      <c r="WZ27" s="189"/>
      <c r="XA27" s="189"/>
      <c r="XB27" s="189"/>
      <c r="XC27" s="189"/>
      <c r="XD27" s="189"/>
      <c r="XE27" s="189"/>
      <c r="XF27" s="189"/>
      <c r="XG27" s="189"/>
      <c r="XH27" s="189"/>
      <c r="XI27" s="189"/>
      <c r="XJ27" s="189"/>
      <c r="XK27" s="189"/>
      <c r="XL27" s="189"/>
      <c r="XM27" s="189"/>
      <c r="XN27" s="189"/>
      <c r="XO27" s="189"/>
      <c r="XP27" s="189"/>
      <c r="XQ27" s="189"/>
      <c r="XR27" s="189"/>
      <c r="XS27" s="189"/>
      <c r="XT27" s="189"/>
      <c r="XU27" s="189"/>
      <c r="XV27" s="189"/>
      <c r="XW27" s="189"/>
      <c r="XX27" s="189"/>
      <c r="XY27" s="189"/>
      <c r="XZ27" s="189"/>
      <c r="YA27" s="189"/>
      <c r="YB27" s="189"/>
      <c r="YC27" s="189"/>
      <c r="YD27" s="189"/>
      <c r="YE27" s="189"/>
      <c r="YF27" s="189"/>
      <c r="YG27" s="189"/>
      <c r="YH27" s="189"/>
      <c r="YI27" s="189"/>
      <c r="YJ27" s="189"/>
      <c r="YK27" s="189"/>
      <c r="YL27" s="189"/>
      <c r="YM27" s="189"/>
      <c r="YN27" s="189"/>
      <c r="YO27" s="189"/>
      <c r="YP27" s="189"/>
      <c r="YQ27" s="189"/>
      <c r="YR27" s="189"/>
      <c r="YS27" s="189"/>
      <c r="YT27" s="189"/>
      <c r="YU27" s="189"/>
      <c r="YV27" s="189"/>
      <c r="YW27" s="189"/>
      <c r="YX27" s="189"/>
      <c r="YY27" s="189"/>
      <c r="YZ27" s="189"/>
      <c r="ZA27" s="189"/>
      <c r="ZB27" s="189"/>
      <c r="ZC27" s="189"/>
      <c r="ZD27" s="189"/>
      <c r="ZE27" s="189"/>
      <c r="ZF27" s="189"/>
      <c r="ZG27" s="189"/>
      <c r="ZH27" s="189"/>
      <c r="ZI27" s="189"/>
      <c r="ZJ27" s="189"/>
      <c r="ZK27" s="189"/>
      <c r="ZL27" s="189"/>
      <c r="ZM27" s="189"/>
      <c r="ZN27" s="189"/>
      <c r="ZO27" s="189"/>
      <c r="ZP27" s="189"/>
      <c r="ZQ27" s="189"/>
      <c r="ZR27" s="189"/>
      <c r="ZS27" s="189"/>
      <c r="ZT27" s="189"/>
      <c r="ZU27" s="189"/>
      <c r="ZV27" s="189"/>
      <c r="ZW27" s="189"/>
      <c r="ZX27" s="189"/>
      <c r="ZY27" s="189"/>
      <c r="ZZ27" s="189"/>
      <c r="AAA27" s="189"/>
      <c r="AAB27" s="189"/>
      <c r="AAC27" s="189"/>
      <c r="AAD27" s="189"/>
      <c r="AAE27" s="189"/>
      <c r="AAF27" s="189"/>
      <c r="AAG27" s="189"/>
      <c r="AAH27" s="189"/>
      <c r="AAI27" s="189"/>
      <c r="AAJ27" s="189"/>
      <c r="AAK27" s="189"/>
      <c r="AAL27" s="189"/>
      <c r="AAM27" s="189"/>
      <c r="AAN27" s="189"/>
      <c r="AAO27" s="189"/>
      <c r="AAP27" s="189"/>
      <c r="AAQ27" s="189"/>
      <c r="AAR27" s="189"/>
      <c r="AAS27" s="189"/>
      <c r="AAT27" s="189"/>
      <c r="AAU27" s="189"/>
      <c r="AAV27" s="189"/>
      <c r="AAW27" s="189"/>
      <c r="AAX27" s="189"/>
      <c r="AAY27" s="189"/>
      <c r="AAZ27" s="189"/>
      <c r="ABA27" s="189"/>
      <c r="ABB27" s="189"/>
      <c r="ABC27" s="189"/>
      <c r="ABD27" s="189"/>
      <c r="ABE27" s="189"/>
      <c r="ABF27" s="189"/>
      <c r="ABG27" s="189"/>
      <c r="ABH27" s="189"/>
      <c r="ABI27" s="189"/>
      <c r="ABJ27" s="189"/>
      <c r="ABK27" s="189"/>
      <c r="ABL27" s="189"/>
      <c r="ABM27" s="189"/>
      <c r="ABN27" s="189"/>
      <c r="ABO27" s="189"/>
      <c r="ABP27" s="189"/>
      <c r="ABQ27" s="189"/>
      <c r="ABR27" s="189"/>
      <c r="ABS27" s="189"/>
      <c r="ABT27" s="189"/>
      <c r="ABU27" s="189"/>
      <c r="ABV27" s="189"/>
      <c r="ABW27" s="189"/>
      <c r="ABX27" s="189"/>
      <c r="ABY27" s="189"/>
      <c r="ABZ27" s="189"/>
      <c r="ACA27" s="189"/>
      <c r="ACB27" s="189"/>
      <c r="ACC27" s="189"/>
      <c r="ACD27" s="189"/>
      <c r="ACE27" s="189"/>
      <c r="ACF27" s="189"/>
      <c r="ACG27" s="189"/>
      <c r="ACH27" s="189"/>
      <c r="ACI27" s="189"/>
      <c r="ACJ27" s="189"/>
      <c r="ACK27" s="189"/>
      <c r="ACL27" s="189"/>
      <c r="ACM27" s="189"/>
      <c r="ACN27" s="189"/>
      <c r="ACO27" s="189"/>
      <c r="ACP27" s="189"/>
      <c r="ACQ27" s="189"/>
      <c r="ACR27" s="189"/>
      <c r="ACS27" s="189"/>
      <c r="ACT27" s="189"/>
      <c r="ACU27" s="189"/>
      <c r="ACV27" s="189"/>
      <c r="ACW27" s="189"/>
      <c r="ACX27" s="189"/>
      <c r="ACY27" s="189"/>
      <c r="ACZ27" s="189"/>
      <c r="ADA27" s="189"/>
      <c r="ADB27" s="189"/>
      <c r="ADC27" s="189"/>
      <c r="ADD27" s="189"/>
      <c r="ADE27" s="189"/>
      <c r="ADF27" s="189"/>
      <c r="ADG27" s="189"/>
      <c r="ADH27" s="189"/>
      <c r="ADI27" s="189"/>
      <c r="ADJ27" s="189"/>
      <c r="ADK27" s="189"/>
      <c r="ADL27" s="189"/>
      <c r="ADM27" s="189"/>
      <c r="ADN27" s="189"/>
      <c r="ADO27" s="189"/>
      <c r="ADP27" s="189"/>
      <c r="ADQ27" s="189"/>
      <c r="ADR27" s="189"/>
      <c r="ADS27" s="189"/>
      <c r="ADT27" s="189"/>
      <c r="ADU27" s="189"/>
      <c r="ADV27" s="189"/>
      <c r="ADW27" s="189"/>
      <c r="ADX27" s="189"/>
      <c r="ADY27" s="189"/>
      <c r="ADZ27" s="189"/>
      <c r="AEA27" s="189"/>
      <c r="AEB27" s="189"/>
      <c r="AEC27" s="189"/>
      <c r="AED27" s="189"/>
      <c r="AEE27" s="189"/>
      <c r="AEF27" s="189"/>
      <c r="AEG27" s="189"/>
      <c r="AEH27" s="189"/>
      <c r="AEI27" s="189"/>
      <c r="AEJ27" s="189"/>
      <c r="AEK27" s="189"/>
      <c r="AEL27" s="189"/>
      <c r="AEM27" s="189"/>
      <c r="AEN27" s="189"/>
      <c r="AEO27" s="189"/>
      <c r="AEP27" s="189"/>
      <c r="AEQ27" s="189"/>
      <c r="AER27" s="189"/>
      <c r="AES27" s="189"/>
      <c r="AET27" s="189"/>
      <c r="AEU27" s="189"/>
      <c r="AEV27" s="189"/>
      <c r="AEW27" s="189"/>
      <c r="AEX27" s="189"/>
      <c r="AEY27" s="189"/>
      <c r="AEZ27" s="189"/>
      <c r="AFA27" s="189"/>
      <c r="AFB27" s="189"/>
      <c r="AFC27" s="189"/>
      <c r="AFD27" s="189"/>
      <c r="AFE27" s="189"/>
      <c r="AFF27" s="189"/>
      <c r="AFG27" s="189"/>
      <c r="AFH27" s="189"/>
      <c r="AFI27" s="189"/>
      <c r="AFJ27" s="189"/>
      <c r="AFK27" s="189"/>
      <c r="AFL27" s="189"/>
      <c r="AFM27" s="189"/>
      <c r="AFN27" s="189"/>
      <c r="AFO27" s="189"/>
      <c r="AFP27" s="189"/>
      <c r="AFQ27" s="189"/>
      <c r="AFR27" s="189"/>
      <c r="AFS27" s="189"/>
      <c r="AFT27" s="189"/>
      <c r="AFU27" s="189"/>
      <c r="AFV27" s="189"/>
      <c r="AFW27" s="189"/>
      <c r="AFX27" s="189"/>
      <c r="AFY27" s="189"/>
      <c r="AFZ27" s="189"/>
      <c r="AGA27" s="189"/>
      <c r="AGB27" s="189"/>
      <c r="AGC27" s="189"/>
      <c r="AGD27" s="189"/>
      <c r="AGE27" s="189"/>
      <c r="AGF27" s="189"/>
      <c r="AGG27" s="189"/>
      <c r="AGH27" s="189"/>
      <c r="AGI27" s="189"/>
      <c r="AGJ27" s="189"/>
      <c r="AGK27" s="189"/>
      <c r="AGL27" s="189"/>
      <c r="AGM27" s="189"/>
      <c r="AGN27" s="189"/>
      <c r="AGO27" s="189"/>
      <c r="AGP27" s="189"/>
      <c r="AGQ27" s="189"/>
      <c r="AGR27" s="189"/>
      <c r="AGS27" s="189"/>
      <c r="AGT27" s="189"/>
      <c r="AGU27" s="189"/>
      <c r="AGV27" s="189"/>
      <c r="AGW27" s="189"/>
      <c r="AGX27" s="189"/>
      <c r="AGY27" s="189"/>
      <c r="AGZ27" s="189"/>
      <c r="AHA27" s="189"/>
      <c r="AHB27" s="189"/>
      <c r="AHC27" s="189"/>
      <c r="AHD27" s="189"/>
      <c r="AHE27" s="189"/>
      <c r="AHF27" s="189"/>
      <c r="AHG27" s="189"/>
      <c r="AHH27" s="189"/>
      <c r="AHI27" s="189"/>
      <c r="AHJ27" s="189"/>
      <c r="AHK27" s="189"/>
      <c r="AHL27" s="189"/>
      <c r="AHM27" s="189"/>
      <c r="AHN27" s="189"/>
      <c r="AHO27" s="189"/>
      <c r="AHP27" s="189"/>
      <c r="AHQ27" s="189"/>
      <c r="AHR27" s="189"/>
      <c r="AHS27" s="189"/>
      <c r="AHT27" s="189"/>
      <c r="AHU27" s="189"/>
      <c r="AHV27" s="189"/>
      <c r="AHW27" s="189"/>
      <c r="AHX27" s="189"/>
      <c r="AHY27" s="189"/>
      <c r="AHZ27" s="189"/>
      <c r="AIA27" s="189"/>
      <c r="AIB27" s="189"/>
      <c r="AIC27" s="189"/>
      <c r="AID27" s="189"/>
      <c r="AIE27" s="189"/>
      <c r="AIF27" s="189"/>
      <c r="AIG27" s="189"/>
      <c r="AIH27" s="189"/>
      <c r="AII27" s="189"/>
      <c r="AIJ27" s="189"/>
      <c r="AIK27" s="189"/>
      <c r="AIL27" s="189"/>
      <c r="AIM27" s="189"/>
      <c r="AIN27" s="189"/>
      <c r="AIO27" s="189"/>
      <c r="AIP27" s="189"/>
      <c r="AIQ27" s="189"/>
      <c r="AIR27" s="189"/>
      <c r="AIS27" s="189"/>
      <c r="AIT27" s="189"/>
      <c r="AIU27" s="189"/>
      <c r="AIV27" s="189"/>
      <c r="AIW27" s="189"/>
      <c r="AIX27" s="189"/>
      <c r="AIY27" s="189"/>
      <c r="AIZ27" s="189"/>
      <c r="AJA27" s="189"/>
      <c r="AJB27" s="189"/>
      <c r="AJC27" s="189"/>
      <c r="AJD27" s="189"/>
      <c r="AJE27" s="189"/>
      <c r="AJF27" s="189"/>
      <c r="AJG27" s="189"/>
      <c r="AJH27" s="189"/>
      <c r="AJI27" s="189"/>
      <c r="AJJ27" s="189"/>
      <c r="AJK27" s="189"/>
      <c r="AJL27" s="189"/>
      <c r="AJM27" s="189"/>
      <c r="AJN27" s="189"/>
      <c r="AJO27" s="189"/>
      <c r="AJP27" s="189"/>
      <c r="AJQ27" s="189"/>
      <c r="AJR27" s="189"/>
      <c r="AJS27" s="189"/>
      <c r="AJT27" s="189"/>
      <c r="AJU27" s="189"/>
      <c r="AJV27" s="189"/>
      <c r="AJW27" s="189"/>
      <c r="AJX27" s="189"/>
      <c r="AJY27" s="189"/>
      <c r="AJZ27" s="189"/>
      <c r="AKA27" s="189"/>
      <c r="AKB27" s="189"/>
      <c r="AKC27" s="189"/>
      <c r="AKD27" s="189"/>
      <c r="AKE27" s="189"/>
      <c r="AKF27" s="189"/>
      <c r="AKG27" s="189"/>
      <c r="AKH27" s="189"/>
      <c r="AKI27" s="189"/>
      <c r="AKJ27" s="189"/>
      <c r="AKK27" s="189"/>
      <c r="AKL27" s="189"/>
      <c r="AKM27" s="189"/>
      <c r="AKN27" s="189"/>
      <c r="AKO27" s="189"/>
      <c r="AKP27" s="189"/>
      <c r="AKQ27" s="189"/>
      <c r="AKR27" s="189"/>
      <c r="AKS27" s="189"/>
      <c r="AKT27" s="189"/>
      <c r="AKU27" s="189"/>
      <c r="AKV27" s="189"/>
      <c r="AKW27" s="189"/>
      <c r="AKX27" s="189"/>
      <c r="AKY27" s="189"/>
      <c r="AKZ27" s="189"/>
      <c r="ALA27" s="189"/>
      <c r="ALB27" s="189"/>
      <c r="ALC27" s="189"/>
      <c r="ALD27" s="189"/>
      <c r="ALE27" s="189"/>
      <c r="ALF27" s="189"/>
      <c r="ALG27" s="189"/>
      <c r="ALH27" s="189"/>
      <c r="ALI27" s="189"/>
      <c r="ALJ27" s="189"/>
      <c r="ALK27" s="189"/>
      <c r="ALL27" s="189"/>
      <c r="ALM27" s="189"/>
      <c r="ALN27" s="189"/>
      <c r="ALO27" s="189"/>
      <c r="ALP27" s="189"/>
      <c r="ALQ27" s="189"/>
      <c r="ALR27" s="189"/>
      <c r="ALS27" s="189"/>
      <c r="ALT27" s="189"/>
      <c r="ALU27" s="189"/>
      <c r="ALV27" s="189"/>
      <c r="ALW27" s="189"/>
      <c r="ALX27" s="189"/>
      <c r="ALY27" s="189"/>
      <c r="ALZ27" s="189"/>
      <c r="AMA27" s="189"/>
      <c r="AMB27" s="189"/>
      <c r="AMC27" s="189"/>
      <c r="AMD27" s="189"/>
      <c r="AME27" s="189"/>
      <c r="AMF27" s="189"/>
      <c r="AMG27" s="189"/>
      <c r="AMH27" s="189"/>
      <c r="AMI27" s="189"/>
      <c r="AMJ27" s="189"/>
      <c r="AMK27" s="189"/>
      <c r="AML27" s="189"/>
      <c r="AMM27" s="189"/>
      <c r="AMN27" s="189"/>
      <c r="AMO27" s="189"/>
      <c r="AMP27" s="189"/>
      <c r="AMQ27" s="189"/>
      <c r="AMR27" s="189"/>
      <c r="AMS27" s="189"/>
      <c r="AMT27" s="189"/>
      <c r="AMU27" s="189"/>
      <c r="AMV27" s="189"/>
      <c r="AMW27" s="189"/>
      <c r="AMX27" s="189"/>
      <c r="AMY27" s="189"/>
      <c r="AMZ27" s="189"/>
      <c r="ANA27" s="189"/>
      <c r="ANB27" s="189"/>
      <c r="ANC27" s="189"/>
      <c r="AND27" s="189"/>
      <c r="ANE27" s="189"/>
      <c r="ANF27" s="189"/>
      <c r="ANG27" s="189"/>
      <c r="ANH27" s="189"/>
      <c r="ANI27" s="189"/>
      <c r="ANJ27" s="189"/>
      <c r="ANK27" s="189"/>
      <c r="ANL27" s="189"/>
      <c r="ANM27" s="189"/>
      <c r="ANN27" s="189"/>
      <c r="ANO27" s="189"/>
      <c r="ANP27" s="189"/>
      <c r="ANQ27" s="189"/>
      <c r="ANR27" s="189"/>
      <c r="ANS27" s="189"/>
      <c r="ANT27" s="189"/>
      <c r="ANU27" s="189"/>
      <c r="ANV27" s="189"/>
      <c r="ANW27" s="189"/>
      <c r="ANX27" s="189"/>
      <c r="ANY27" s="189"/>
      <c r="ANZ27" s="189"/>
      <c r="AOA27" s="189"/>
      <c r="AOB27" s="189"/>
      <c r="AOC27" s="189"/>
      <c r="AOD27" s="189"/>
      <c r="AOE27" s="189"/>
      <c r="AOF27" s="189"/>
      <c r="AOG27" s="189"/>
      <c r="AOH27" s="189"/>
      <c r="AOI27" s="189"/>
      <c r="AOJ27" s="189"/>
      <c r="AOK27" s="189"/>
      <c r="AOL27" s="189"/>
      <c r="AOM27" s="189"/>
      <c r="AON27" s="189"/>
      <c r="AOO27" s="189"/>
      <c r="AOP27" s="189"/>
      <c r="AOQ27" s="189"/>
      <c r="AOR27" s="189"/>
      <c r="AOS27" s="189"/>
      <c r="AOT27" s="189"/>
      <c r="AOU27" s="189"/>
      <c r="AOV27" s="189"/>
      <c r="AOW27" s="189"/>
      <c r="AOX27" s="189"/>
      <c r="AOY27" s="189"/>
      <c r="AOZ27" s="189"/>
      <c r="APA27" s="189"/>
      <c r="APB27" s="189"/>
      <c r="APC27" s="189"/>
      <c r="APD27" s="189"/>
      <c r="APE27" s="189"/>
      <c r="APF27" s="189"/>
      <c r="APG27" s="189"/>
      <c r="APH27" s="189"/>
      <c r="API27" s="189"/>
      <c r="APJ27" s="189"/>
      <c r="APK27" s="189"/>
      <c r="APL27" s="189"/>
      <c r="APM27" s="189"/>
      <c r="APN27" s="189"/>
      <c r="APO27" s="189"/>
      <c r="APP27" s="189"/>
      <c r="APQ27" s="189"/>
      <c r="APR27" s="189"/>
      <c r="APS27" s="189"/>
      <c r="APT27" s="189"/>
      <c r="APU27" s="189"/>
      <c r="APV27" s="189"/>
      <c r="APW27" s="189"/>
      <c r="APX27" s="189"/>
      <c r="APY27" s="189"/>
      <c r="APZ27" s="189"/>
      <c r="AQA27" s="189"/>
      <c r="AQB27" s="189"/>
      <c r="AQC27" s="189"/>
      <c r="AQD27" s="189"/>
      <c r="AQE27" s="189"/>
      <c r="AQF27" s="189"/>
      <c r="AQG27" s="189"/>
      <c r="AQH27" s="189"/>
      <c r="AQI27" s="189"/>
      <c r="AQJ27" s="189"/>
      <c r="AQK27" s="189"/>
      <c r="AQL27" s="189"/>
      <c r="AQM27" s="189"/>
      <c r="AQN27" s="189"/>
      <c r="AQO27" s="189"/>
      <c r="AQP27" s="189"/>
      <c r="AQQ27" s="189"/>
      <c r="AQR27" s="189"/>
      <c r="AQS27" s="189"/>
      <c r="AQT27" s="189"/>
      <c r="AQU27" s="189"/>
      <c r="AQV27" s="189"/>
      <c r="AQW27" s="189"/>
      <c r="AQX27" s="189"/>
      <c r="AQY27" s="189"/>
      <c r="AQZ27" s="189"/>
      <c r="ARA27" s="189"/>
      <c r="ARB27" s="189"/>
      <c r="ARC27" s="189"/>
      <c r="ARD27" s="189"/>
      <c r="ARE27" s="189"/>
      <c r="ARF27" s="189"/>
      <c r="ARG27" s="189"/>
      <c r="ARH27" s="189"/>
      <c r="ARI27" s="189"/>
      <c r="ARJ27" s="189"/>
      <c r="ARK27" s="189"/>
      <c r="ARL27" s="189"/>
      <c r="ARM27" s="189"/>
      <c r="ARN27" s="189"/>
      <c r="ARO27" s="189"/>
      <c r="ARP27" s="189"/>
      <c r="ARQ27" s="189"/>
      <c r="ARR27" s="189"/>
      <c r="ARS27" s="189"/>
      <c r="ART27" s="189"/>
      <c r="ARU27" s="189"/>
      <c r="ARV27" s="189"/>
      <c r="ARW27" s="189"/>
      <c r="ARX27" s="189"/>
      <c r="ARY27" s="189"/>
      <c r="ARZ27" s="189"/>
      <c r="ASA27" s="189"/>
      <c r="ASB27" s="189"/>
      <c r="ASC27" s="189"/>
      <c r="ASD27" s="189"/>
      <c r="ASE27" s="189"/>
      <c r="ASF27" s="189"/>
      <c r="ASG27" s="189"/>
      <c r="ASH27" s="189"/>
      <c r="ASI27" s="189"/>
      <c r="ASJ27" s="189"/>
      <c r="ASK27" s="189"/>
      <c r="ASL27" s="189"/>
      <c r="ASM27" s="189"/>
      <c r="ASN27" s="189"/>
      <c r="ASO27" s="189"/>
      <c r="ASP27" s="189"/>
      <c r="ASQ27" s="189"/>
      <c r="ASR27" s="189"/>
      <c r="ASS27" s="189"/>
      <c r="AST27" s="189"/>
      <c r="ASU27" s="189"/>
      <c r="ASV27" s="189"/>
      <c r="ASW27" s="189"/>
      <c r="ASX27" s="189"/>
      <c r="ASY27" s="189"/>
      <c r="ASZ27" s="189"/>
      <c r="ATA27" s="189"/>
      <c r="ATB27" s="189"/>
      <c r="ATC27" s="189"/>
      <c r="ATD27" s="189"/>
      <c r="ATE27" s="189"/>
      <c r="ATF27" s="189"/>
      <c r="ATG27" s="189"/>
      <c r="ATH27" s="189"/>
      <c r="ATI27" s="189"/>
      <c r="ATJ27" s="189"/>
      <c r="ATK27" s="189"/>
      <c r="ATL27" s="189"/>
      <c r="ATM27" s="189"/>
      <c r="ATN27" s="189"/>
      <c r="ATO27" s="189"/>
      <c r="ATP27" s="189"/>
      <c r="ATQ27" s="189"/>
      <c r="ATR27" s="189"/>
      <c r="ATS27" s="189"/>
      <c r="ATT27" s="189"/>
      <c r="ATU27" s="189"/>
      <c r="ATV27" s="189"/>
      <c r="ATW27" s="189"/>
      <c r="ATX27" s="189"/>
      <c r="ATY27" s="189"/>
      <c r="ATZ27" s="189"/>
      <c r="AUA27" s="189"/>
      <c r="AUB27" s="189"/>
      <c r="AUC27" s="189"/>
      <c r="AUD27" s="189"/>
      <c r="AUE27" s="189"/>
      <c r="AUF27" s="189"/>
      <c r="AUG27" s="189"/>
      <c r="AUH27" s="189"/>
      <c r="AUI27" s="189"/>
      <c r="AUJ27" s="189"/>
      <c r="AUK27" s="189"/>
      <c r="AUL27" s="189"/>
      <c r="AUM27" s="189"/>
      <c r="AUN27" s="189"/>
      <c r="AUO27" s="189"/>
      <c r="AUP27" s="189"/>
      <c r="AUQ27" s="189"/>
      <c r="AUR27" s="189"/>
      <c r="AUS27" s="189"/>
      <c r="AUT27" s="189"/>
      <c r="AUU27" s="189"/>
      <c r="AUV27" s="189"/>
      <c r="AUW27" s="189"/>
      <c r="AUX27" s="189"/>
      <c r="AUY27" s="189"/>
      <c r="AUZ27" s="189"/>
      <c r="AVA27" s="189"/>
      <c r="AVB27" s="189"/>
      <c r="AVC27" s="189"/>
      <c r="AVD27" s="189"/>
      <c r="AVE27" s="189"/>
      <c r="AVF27" s="189"/>
      <c r="AVG27" s="189"/>
      <c r="AVH27" s="189"/>
      <c r="AVI27" s="189"/>
      <c r="AVJ27" s="189"/>
      <c r="AVK27" s="189"/>
      <c r="AVL27" s="189"/>
      <c r="AVM27" s="189"/>
      <c r="AVN27" s="189"/>
      <c r="AVO27" s="189"/>
      <c r="AVP27" s="189"/>
      <c r="AVQ27" s="189"/>
      <c r="AVR27" s="189"/>
      <c r="AVS27" s="189"/>
      <c r="AVT27" s="189"/>
      <c r="AVU27" s="189"/>
      <c r="AVV27" s="189"/>
      <c r="AVW27" s="189"/>
      <c r="AVX27" s="189"/>
      <c r="AVY27" s="189"/>
      <c r="AVZ27" s="189"/>
      <c r="AWA27" s="189"/>
      <c r="AWB27" s="189"/>
      <c r="AWC27" s="189"/>
      <c r="AWD27" s="189"/>
      <c r="AWE27" s="189"/>
      <c r="AWF27" s="189"/>
      <c r="AWG27" s="189"/>
      <c r="AWH27" s="189"/>
      <c r="AWI27" s="189"/>
      <c r="AWJ27" s="189"/>
      <c r="AWK27" s="189"/>
      <c r="AWL27" s="189"/>
      <c r="AWM27" s="189"/>
      <c r="AWN27" s="189"/>
      <c r="AWO27" s="189"/>
      <c r="AWP27" s="189"/>
      <c r="AWQ27" s="189"/>
      <c r="AWR27" s="189"/>
      <c r="AWS27" s="189"/>
      <c r="AWT27" s="189"/>
      <c r="AWU27" s="189"/>
      <c r="AWV27" s="189"/>
      <c r="AWW27" s="189"/>
      <c r="AWX27" s="189"/>
      <c r="AWY27" s="189"/>
      <c r="AWZ27" s="189"/>
      <c r="AXA27" s="189"/>
      <c r="AXB27" s="189"/>
      <c r="AXC27" s="189"/>
      <c r="AXD27" s="189"/>
      <c r="AXE27" s="189"/>
      <c r="AXF27" s="189"/>
      <c r="AXG27" s="189"/>
      <c r="AXH27" s="189"/>
      <c r="AXI27" s="189"/>
      <c r="AXJ27" s="189"/>
      <c r="AXK27" s="189"/>
      <c r="AXL27" s="189"/>
      <c r="AXM27" s="189"/>
      <c r="AXN27" s="189"/>
      <c r="AXO27" s="189"/>
      <c r="AXP27" s="189"/>
      <c r="AXQ27" s="189"/>
      <c r="AXR27" s="189"/>
      <c r="AXS27" s="189"/>
      <c r="AXT27" s="189"/>
      <c r="AXU27" s="189"/>
      <c r="AXV27" s="189"/>
      <c r="AXW27" s="189"/>
      <c r="AXX27" s="189"/>
      <c r="AXY27" s="189"/>
      <c r="AXZ27" s="189"/>
      <c r="AYA27" s="189"/>
      <c r="AYB27" s="189"/>
      <c r="AYC27" s="189"/>
      <c r="AYD27" s="189"/>
      <c r="AYE27" s="189"/>
      <c r="AYF27" s="189"/>
      <c r="AYG27" s="189"/>
      <c r="AYH27" s="189"/>
      <c r="AYI27" s="189"/>
      <c r="AYJ27" s="189"/>
      <c r="AYK27" s="189"/>
      <c r="AYL27" s="189"/>
      <c r="AYM27" s="189"/>
      <c r="AYN27" s="189"/>
      <c r="AYO27" s="189"/>
      <c r="AYP27" s="189"/>
      <c r="AYQ27" s="189"/>
      <c r="AYR27" s="189"/>
      <c r="AYS27" s="189"/>
      <c r="AYT27" s="189"/>
      <c r="AYU27" s="189"/>
      <c r="AYV27" s="189"/>
      <c r="AYW27" s="189"/>
      <c r="AYX27" s="189"/>
      <c r="AYY27" s="189"/>
      <c r="AYZ27" s="189"/>
      <c r="AZA27" s="189"/>
      <c r="AZB27" s="189"/>
      <c r="AZC27" s="189"/>
      <c r="AZD27" s="189"/>
      <c r="AZE27" s="189"/>
      <c r="AZF27" s="189"/>
      <c r="AZG27" s="189"/>
      <c r="AZH27" s="189"/>
      <c r="AZI27" s="189"/>
      <c r="AZJ27" s="189"/>
      <c r="AZK27" s="189"/>
      <c r="AZL27" s="189"/>
      <c r="AZM27" s="189"/>
      <c r="AZN27" s="189"/>
      <c r="AZO27" s="189"/>
      <c r="AZP27" s="189"/>
      <c r="AZQ27" s="189"/>
      <c r="AZR27" s="189"/>
      <c r="AZS27" s="189"/>
      <c r="AZT27" s="189"/>
      <c r="AZU27" s="189"/>
      <c r="AZV27" s="189"/>
      <c r="AZW27" s="189"/>
      <c r="AZX27" s="189"/>
      <c r="AZY27" s="189"/>
      <c r="AZZ27" s="189"/>
      <c r="BAA27" s="189"/>
      <c r="BAB27" s="189"/>
      <c r="BAC27" s="189"/>
      <c r="BAD27" s="189"/>
      <c r="BAE27" s="189"/>
      <c r="BAF27" s="189"/>
      <c r="BAG27" s="189"/>
      <c r="BAH27" s="189"/>
      <c r="BAI27" s="189"/>
      <c r="BAJ27" s="189"/>
      <c r="BAK27" s="189"/>
      <c r="BAL27" s="189"/>
      <c r="BAM27" s="189"/>
      <c r="BAN27" s="189"/>
      <c r="BAO27" s="189"/>
      <c r="BAP27" s="189"/>
      <c r="BAQ27" s="189"/>
      <c r="BAR27" s="189"/>
      <c r="BAS27" s="189"/>
      <c r="BAT27" s="189"/>
      <c r="BAU27" s="189"/>
      <c r="BAV27" s="189"/>
      <c r="BAW27" s="189"/>
      <c r="BAX27" s="189"/>
      <c r="BAY27" s="189"/>
      <c r="BAZ27" s="189"/>
      <c r="BBA27" s="189"/>
      <c r="BBB27" s="189"/>
      <c r="BBC27" s="189"/>
      <c r="BBD27" s="189"/>
      <c r="BBE27" s="189"/>
      <c r="BBF27" s="189"/>
      <c r="BBG27" s="189"/>
      <c r="BBH27" s="189"/>
      <c r="BBI27" s="189"/>
      <c r="BBJ27" s="189"/>
      <c r="BBK27" s="189"/>
      <c r="BBL27" s="189"/>
      <c r="BBM27" s="189"/>
      <c r="BBN27" s="189"/>
      <c r="BBO27" s="189"/>
      <c r="BBP27" s="189"/>
      <c r="BBQ27" s="189"/>
      <c r="BBR27" s="189"/>
      <c r="BBS27" s="189"/>
      <c r="BBT27" s="189"/>
      <c r="BBU27" s="189"/>
      <c r="BBV27" s="189"/>
      <c r="BBW27" s="189"/>
      <c r="BBX27" s="189"/>
      <c r="BBY27" s="189"/>
      <c r="BBZ27" s="189"/>
      <c r="BCA27" s="189"/>
      <c r="BCB27" s="189"/>
      <c r="BCC27" s="189"/>
      <c r="BCD27" s="189"/>
      <c r="BCE27" s="189"/>
      <c r="BCF27" s="189"/>
      <c r="BCG27" s="189"/>
      <c r="BCH27" s="189"/>
      <c r="BCI27" s="189"/>
      <c r="BCJ27" s="189"/>
      <c r="BCK27" s="189"/>
      <c r="BCL27" s="189"/>
      <c r="BCM27" s="189"/>
      <c r="BCN27" s="189"/>
      <c r="BCO27" s="189"/>
      <c r="BCP27" s="189"/>
      <c r="BCQ27" s="189"/>
      <c r="BCR27" s="189"/>
      <c r="BCS27" s="189"/>
      <c r="BCT27" s="189"/>
      <c r="BCU27" s="189"/>
      <c r="BCV27" s="189"/>
      <c r="BCW27" s="189"/>
      <c r="BCX27" s="189"/>
      <c r="BCY27" s="189"/>
      <c r="BCZ27" s="189"/>
      <c r="BDA27" s="189"/>
      <c r="BDB27" s="189"/>
      <c r="BDC27" s="189"/>
      <c r="BDD27" s="189"/>
      <c r="BDE27" s="189"/>
      <c r="BDF27" s="189"/>
      <c r="BDG27" s="189"/>
      <c r="BDH27" s="189"/>
      <c r="BDI27" s="189"/>
      <c r="BDJ27" s="189"/>
      <c r="BDK27" s="189"/>
      <c r="BDL27" s="189"/>
      <c r="BDM27" s="189"/>
      <c r="BDN27" s="189"/>
      <c r="BDO27" s="189"/>
      <c r="BDP27" s="189"/>
      <c r="BDQ27" s="189"/>
      <c r="BDR27" s="189"/>
      <c r="BDS27" s="189"/>
      <c r="BDT27" s="189"/>
      <c r="BDU27" s="189"/>
      <c r="BDV27" s="189"/>
      <c r="BDW27" s="189"/>
      <c r="BDX27" s="189"/>
      <c r="BDY27" s="189"/>
      <c r="BDZ27" s="189"/>
      <c r="BEA27" s="189"/>
      <c r="BEB27" s="189"/>
      <c r="BEC27" s="189"/>
      <c r="BED27" s="189"/>
      <c r="BEE27" s="189"/>
      <c r="BEF27" s="189"/>
      <c r="BEG27" s="189"/>
      <c r="BEH27" s="189"/>
      <c r="BEI27" s="189"/>
      <c r="BEJ27" s="189"/>
      <c r="BEK27" s="189"/>
      <c r="BEL27" s="189"/>
      <c r="BEM27" s="189"/>
      <c r="BEN27" s="189"/>
      <c r="BEO27" s="189"/>
      <c r="BEP27" s="189"/>
      <c r="BEQ27" s="189"/>
      <c r="BER27" s="189"/>
      <c r="BES27" s="189"/>
      <c r="BET27" s="189"/>
      <c r="BEU27" s="189"/>
      <c r="BEV27" s="189"/>
      <c r="BEW27" s="189"/>
      <c r="BEX27" s="189"/>
      <c r="BEY27" s="189"/>
      <c r="BEZ27" s="189"/>
      <c r="BFA27" s="189"/>
      <c r="BFB27" s="189"/>
      <c r="BFC27" s="189"/>
      <c r="BFD27" s="189"/>
      <c r="BFE27" s="189"/>
      <c r="BFF27" s="189"/>
      <c r="BFG27" s="189"/>
      <c r="BFH27" s="189"/>
      <c r="BFI27" s="189"/>
      <c r="BFJ27" s="189"/>
      <c r="BFK27" s="189"/>
      <c r="BFL27" s="189"/>
      <c r="BFM27" s="189"/>
      <c r="BFN27" s="189"/>
      <c r="BFO27" s="189"/>
      <c r="BFP27" s="189"/>
      <c r="BFQ27" s="189"/>
      <c r="BFR27" s="189"/>
      <c r="BFS27" s="189"/>
      <c r="BFT27" s="189"/>
      <c r="BFU27" s="189"/>
      <c r="BFV27" s="189"/>
      <c r="BFW27" s="189"/>
      <c r="BFX27" s="189"/>
      <c r="BFY27" s="189"/>
      <c r="BFZ27" s="189"/>
      <c r="BGA27" s="189"/>
      <c r="BGB27" s="189"/>
      <c r="BGC27" s="189"/>
      <c r="BGD27" s="189"/>
      <c r="BGE27" s="189"/>
      <c r="BGF27" s="189"/>
      <c r="BGG27" s="189"/>
      <c r="BGH27" s="189"/>
      <c r="BGI27" s="189"/>
      <c r="BGJ27" s="189"/>
      <c r="BGK27" s="189"/>
      <c r="BGL27" s="189"/>
      <c r="BGM27" s="189"/>
      <c r="BGN27" s="189"/>
      <c r="BGO27" s="189"/>
      <c r="BGP27" s="189"/>
      <c r="BGQ27" s="189"/>
      <c r="BGR27" s="189"/>
      <c r="BGS27" s="189"/>
      <c r="BGT27" s="189"/>
      <c r="BGU27" s="189"/>
      <c r="BGV27" s="189"/>
      <c r="BGW27" s="189"/>
      <c r="BGX27" s="189"/>
      <c r="BGY27" s="189"/>
      <c r="BGZ27" s="189"/>
      <c r="BHA27" s="189"/>
      <c r="BHB27" s="189"/>
      <c r="BHC27" s="189"/>
      <c r="BHD27" s="189"/>
      <c r="BHE27" s="189"/>
      <c r="BHF27" s="189"/>
      <c r="BHG27" s="189"/>
      <c r="BHH27" s="189"/>
      <c r="BHI27" s="189"/>
      <c r="BHJ27" s="189"/>
      <c r="BHK27" s="189"/>
      <c r="BHL27" s="189"/>
      <c r="BHM27" s="189"/>
      <c r="BHN27" s="189"/>
      <c r="BHO27" s="189"/>
      <c r="BHP27" s="189"/>
      <c r="BHQ27" s="189"/>
      <c r="BHR27" s="189"/>
      <c r="BHS27" s="189"/>
      <c r="BHT27" s="189"/>
      <c r="BHU27" s="189"/>
      <c r="BHV27" s="189"/>
      <c r="BHW27" s="189"/>
      <c r="BHX27" s="189"/>
      <c r="BHY27" s="189"/>
      <c r="BHZ27" s="189"/>
      <c r="BIA27" s="189"/>
      <c r="BIB27" s="189"/>
      <c r="BIC27" s="189"/>
      <c r="BID27" s="189"/>
      <c r="BIE27" s="189"/>
      <c r="BIF27" s="189"/>
      <c r="BIG27" s="189"/>
      <c r="BIH27" s="189"/>
      <c r="BII27" s="189"/>
      <c r="BIJ27" s="189"/>
      <c r="BIK27" s="189"/>
      <c r="BIL27" s="189"/>
      <c r="BIM27" s="189"/>
      <c r="BIN27" s="189"/>
      <c r="BIO27" s="189"/>
      <c r="BIP27" s="189"/>
      <c r="BIQ27" s="189"/>
      <c r="BIR27" s="189"/>
      <c r="BIS27" s="189"/>
      <c r="BIT27" s="189"/>
      <c r="BIU27" s="189"/>
      <c r="BIV27" s="189"/>
      <c r="BIW27" s="189"/>
      <c r="BIX27" s="189"/>
      <c r="BIY27" s="189"/>
      <c r="BIZ27" s="189"/>
      <c r="BJA27" s="189"/>
      <c r="BJB27" s="189"/>
      <c r="BJC27" s="189"/>
      <c r="BJD27" s="189"/>
      <c r="BJE27" s="189"/>
      <c r="BJF27" s="189"/>
      <c r="BJG27" s="189"/>
      <c r="BJH27" s="189"/>
      <c r="BJI27" s="189"/>
      <c r="BJJ27" s="189"/>
      <c r="BJK27" s="189"/>
      <c r="BJL27" s="189"/>
      <c r="BJM27" s="189"/>
      <c r="BJN27" s="189"/>
      <c r="BJO27" s="189"/>
      <c r="BJP27" s="189"/>
      <c r="BJQ27" s="189"/>
      <c r="BJR27" s="189"/>
      <c r="BJS27" s="189"/>
      <c r="BJT27" s="189"/>
      <c r="BJU27" s="189"/>
      <c r="BJV27" s="189"/>
      <c r="BJW27" s="189"/>
      <c r="BJX27" s="189"/>
      <c r="BJY27" s="189"/>
      <c r="BJZ27" s="189"/>
      <c r="BKA27" s="189"/>
      <c r="BKB27" s="189"/>
      <c r="BKC27" s="189"/>
      <c r="BKD27" s="189"/>
      <c r="BKE27" s="189"/>
      <c r="BKF27" s="189"/>
      <c r="BKG27" s="189"/>
      <c r="BKH27" s="189"/>
      <c r="BKI27" s="189"/>
      <c r="BKJ27" s="189"/>
      <c r="BKK27" s="189"/>
      <c r="BKL27" s="189"/>
      <c r="BKM27" s="189"/>
      <c r="BKN27" s="189"/>
      <c r="BKO27" s="189"/>
      <c r="BKP27" s="189"/>
      <c r="BKQ27" s="189"/>
      <c r="BKR27" s="189"/>
      <c r="BKS27" s="189"/>
      <c r="BKT27" s="189"/>
      <c r="BKU27" s="189"/>
      <c r="BKV27" s="189"/>
      <c r="BKW27" s="189"/>
      <c r="BKX27" s="189"/>
      <c r="BKY27" s="189"/>
      <c r="BKZ27" s="189"/>
      <c r="BLA27" s="189"/>
      <c r="BLB27" s="189"/>
      <c r="BLC27" s="189"/>
      <c r="BLD27" s="189"/>
      <c r="BLE27" s="189"/>
      <c r="BLF27" s="189"/>
      <c r="BLG27" s="189"/>
      <c r="BLH27" s="189"/>
      <c r="BLI27" s="189"/>
      <c r="BLJ27" s="189"/>
      <c r="BLK27" s="189"/>
      <c r="BLL27" s="189"/>
      <c r="BLM27" s="189"/>
      <c r="BLN27" s="189"/>
      <c r="BLO27" s="189"/>
      <c r="BLP27" s="189"/>
      <c r="BLQ27" s="189"/>
      <c r="BLR27" s="189"/>
      <c r="BLS27" s="189"/>
      <c r="BLT27" s="189"/>
      <c r="BLU27" s="189"/>
      <c r="BLV27" s="189"/>
      <c r="BLW27" s="189"/>
      <c r="BLX27" s="189"/>
      <c r="BLY27" s="189"/>
      <c r="BLZ27" s="189"/>
      <c r="BMA27" s="189"/>
      <c r="BMB27" s="189"/>
      <c r="BMC27" s="189"/>
      <c r="BMD27" s="189"/>
      <c r="BME27" s="189"/>
      <c r="BMF27" s="189"/>
      <c r="BMG27" s="189"/>
      <c r="BMH27" s="189"/>
      <c r="BMI27" s="189"/>
      <c r="BMJ27" s="189"/>
      <c r="BMK27" s="189"/>
      <c r="BML27" s="189"/>
      <c r="BMM27" s="189"/>
      <c r="BMN27" s="189"/>
      <c r="BMO27" s="189"/>
      <c r="BMP27" s="189"/>
      <c r="BMQ27" s="189"/>
      <c r="BMR27" s="189"/>
      <c r="BMS27" s="189"/>
      <c r="BMT27" s="189"/>
      <c r="BMU27" s="189"/>
      <c r="BMV27" s="189"/>
      <c r="BMW27" s="189"/>
      <c r="BMX27" s="189"/>
      <c r="BMY27" s="189"/>
      <c r="BMZ27" s="189"/>
      <c r="BNA27" s="189"/>
      <c r="BNB27" s="189"/>
      <c r="BNC27" s="189"/>
      <c r="BND27" s="189"/>
      <c r="BNE27" s="189"/>
      <c r="BNF27" s="189"/>
      <c r="BNG27" s="189"/>
      <c r="BNH27" s="189"/>
      <c r="BNI27" s="189"/>
      <c r="BNJ27" s="189"/>
      <c r="BNK27" s="189"/>
      <c r="BNL27" s="189"/>
      <c r="BNM27" s="189"/>
      <c r="BNN27" s="189"/>
      <c r="BNO27" s="189"/>
      <c r="BNP27" s="189"/>
      <c r="BNQ27" s="189"/>
      <c r="BNR27" s="189"/>
      <c r="BNS27" s="189"/>
      <c r="BNT27" s="189"/>
      <c r="BNU27" s="189"/>
      <c r="BNV27" s="189"/>
      <c r="BNW27" s="189"/>
      <c r="BNX27" s="189"/>
      <c r="BNY27" s="189"/>
      <c r="BNZ27" s="189"/>
      <c r="BOA27" s="189"/>
      <c r="BOB27" s="189"/>
      <c r="BOC27" s="189"/>
      <c r="BOD27" s="189"/>
      <c r="BOE27" s="189"/>
      <c r="BOF27" s="189"/>
      <c r="BOG27" s="189"/>
      <c r="BOH27" s="189"/>
      <c r="BOI27" s="189"/>
      <c r="BOJ27" s="189"/>
      <c r="BOK27" s="189"/>
      <c r="BOL27" s="189"/>
      <c r="BOM27" s="189"/>
      <c r="BON27" s="189"/>
      <c r="BOO27" s="189"/>
      <c r="BOP27" s="189"/>
      <c r="BOQ27" s="189"/>
      <c r="BOR27" s="189"/>
      <c r="BOS27" s="189"/>
      <c r="BOT27" s="189"/>
      <c r="BOU27" s="189"/>
      <c r="BOV27" s="189"/>
      <c r="BOW27" s="189"/>
      <c r="BOX27" s="189"/>
      <c r="BOY27" s="189"/>
      <c r="BOZ27" s="189"/>
      <c r="BPA27" s="189"/>
      <c r="BPB27" s="189"/>
      <c r="BPC27" s="189"/>
      <c r="BPD27" s="189"/>
      <c r="BPE27" s="189"/>
      <c r="BPF27" s="189"/>
      <c r="BPG27" s="189"/>
      <c r="BPH27" s="189"/>
      <c r="BPI27" s="189"/>
      <c r="BPJ27" s="189"/>
      <c r="BPK27" s="189"/>
      <c r="BPL27" s="189"/>
      <c r="BPM27" s="189"/>
      <c r="BPN27" s="189"/>
      <c r="BPO27" s="189"/>
      <c r="BPP27" s="189"/>
      <c r="BPQ27" s="189"/>
      <c r="BPR27" s="189"/>
      <c r="BPS27" s="189"/>
      <c r="BPT27" s="189"/>
      <c r="BPU27" s="189"/>
      <c r="BPV27" s="189"/>
      <c r="BPW27" s="189"/>
      <c r="BPX27" s="189"/>
      <c r="BPY27" s="189"/>
      <c r="BPZ27" s="189"/>
      <c r="BQA27" s="189"/>
      <c r="BQB27" s="189"/>
      <c r="BQC27" s="189"/>
      <c r="BQD27" s="189"/>
      <c r="BQE27" s="189"/>
      <c r="BQF27" s="189"/>
      <c r="BQG27" s="189"/>
      <c r="BQH27" s="189"/>
      <c r="BQI27" s="189"/>
      <c r="BQJ27" s="189"/>
      <c r="BQK27" s="189"/>
      <c r="BQL27" s="189"/>
      <c r="BQM27" s="189"/>
      <c r="BQN27" s="189"/>
      <c r="BQO27" s="189"/>
      <c r="BQP27" s="189"/>
      <c r="BQQ27" s="189"/>
      <c r="BQR27" s="189"/>
      <c r="BQS27" s="189"/>
      <c r="BQT27" s="189"/>
      <c r="BQU27" s="189"/>
      <c r="BQV27" s="189"/>
      <c r="BQW27" s="189"/>
      <c r="BQX27" s="189"/>
      <c r="BQY27" s="189"/>
      <c r="BQZ27" s="189"/>
      <c r="BRA27" s="189"/>
      <c r="BRB27" s="189"/>
      <c r="BRC27" s="189"/>
      <c r="BRD27" s="189"/>
      <c r="BRE27" s="189"/>
      <c r="BRF27" s="189"/>
      <c r="BRG27" s="189"/>
      <c r="BRH27" s="189"/>
      <c r="BRI27" s="189"/>
      <c r="BRJ27" s="189"/>
      <c r="BRK27" s="189"/>
      <c r="BRL27" s="189"/>
      <c r="BRM27" s="189"/>
      <c r="BRN27" s="189"/>
      <c r="BRO27" s="189"/>
      <c r="BRP27" s="189"/>
      <c r="BRQ27" s="189"/>
      <c r="BRR27" s="189"/>
      <c r="BRS27" s="189"/>
      <c r="BRT27" s="189"/>
      <c r="BRU27" s="189"/>
      <c r="BRV27" s="189"/>
      <c r="BRW27" s="189"/>
      <c r="BRX27" s="189"/>
      <c r="BRY27" s="189"/>
      <c r="BRZ27" s="189"/>
      <c r="BSA27" s="189"/>
      <c r="BSB27" s="189"/>
      <c r="BSC27" s="189"/>
      <c r="BSD27" s="189"/>
      <c r="BSE27" s="189"/>
      <c r="BSF27" s="189"/>
      <c r="BSG27" s="189"/>
      <c r="BSH27" s="189"/>
      <c r="BSI27" s="189"/>
      <c r="BSJ27" s="189"/>
      <c r="BSK27" s="189"/>
      <c r="BSL27" s="189"/>
      <c r="BSM27" s="189"/>
      <c r="BSN27" s="189"/>
      <c r="BSO27" s="189"/>
      <c r="BSP27" s="189"/>
      <c r="BSQ27" s="189"/>
      <c r="BSR27" s="189"/>
      <c r="BSS27" s="189"/>
      <c r="BST27" s="189"/>
      <c r="BSU27" s="189"/>
      <c r="BSV27" s="189"/>
      <c r="BSW27" s="189"/>
      <c r="BSX27" s="189"/>
      <c r="BSY27" s="189"/>
      <c r="BSZ27" s="189"/>
      <c r="BTA27" s="189"/>
      <c r="BTB27" s="189"/>
      <c r="BTC27" s="189"/>
      <c r="BTD27" s="189"/>
      <c r="BTE27" s="189"/>
      <c r="BTF27" s="189"/>
      <c r="BTG27" s="189"/>
      <c r="BTH27" s="189"/>
      <c r="BTI27" s="189"/>
      <c r="BTJ27" s="189"/>
      <c r="BTK27" s="189"/>
      <c r="BTL27" s="189"/>
      <c r="BTM27" s="189"/>
      <c r="BTN27" s="189"/>
      <c r="BTO27" s="189"/>
      <c r="BTP27" s="189"/>
      <c r="BTQ27" s="189"/>
      <c r="BTR27" s="189"/>
      <c r="BTS27" s="189"/>
      <c r="BTT27" s="189"/>
      <c r="BTU27" s="189"/>
      <c r="BTV27" s="189"/>
      <c r="BTW27" s="189"/>
      <c r="BTX27" s="189"/>
      <c r="BTY27" s="189"/>
      <c r="BTZ27" s="189"/>
      <c r="BUA27" s="189"/>
      <c r="BUB27" s="189"/>
      <c r="BUC27" s="189"/>
      <c r="BUD27" s="189"/>
      <c r="BUE27" s="189"/>
      <c r="BUF27" s="189"/>
      <c r="BUG27" s="189"/>
      <c r="BUH27" s="189"/>
      <c r="BUI27" s="189"/>
      <c r="BUJ27" s="189"/>
      <c r="BUK27" s="189"/>
      <c r="BUL27" s="189"/>
      <c r="BUM27" s="189"/>
      <c r="BUN27" s="189"/>
      <c r="BUO27" s="189"/>
      <c r="BUP27" s="189"/>
      <c r="BUQ27" s="189"/>
      <c r="BUR27" s="189"/>
      <c r="BUS27" s="189"/>
      <c r="BUT27" s="189"/>
      <c r="BUU27" s="189"/>
      <c r="BUV27" s="189"/>
      <c r="BUW27" s="189"/>
      <c r="BUX27" s="189"/>
      <c r="BUY27" s="189"/>
      <c r="BUZ27" s="189"/>
      <c r="BVA27" s="189"/>
      <c r="BVB27" s="189"/>
      <c r="BVC27" s="189"/>
      <c r="BVD27" s="189"/>
      <c r="BVE27" s="189"/>
      <c r="BVF27" s="189"/>
      <c r="BVG27" s="189"/>
      <c r="BVH27" s="189"/>
      <c r="BVI27" s="189"/>
      <c r="BVJ27" s="189"/>
      <c r="BVK27" s="189"/>
      <c r="BVL27" s="189"/>
      <c r="BVM27" s="189"/>
      <c r="BVN27" s="189"/>
      <c r="BVO27" s="189"/>
      <c r="BVP27" s="189"/>
      <c r="BVQ27" s="189"/>
      <c r="BVR27" s="189"/>
      <c r="BVS27" s="189"/>
      <c r="BVT27" s="189"/>
      <c r="BVU27" s="189"/>
      <c r="BVV27" s="189"/>
      <c r="BVW27" s="189"/>
      <c r="BVX27" s="189"/>
      <c r="BVY27" s="189"/>
      <c r="BVZ27" s="189"/>
      <c r="BWA27" s="189"/>
      <c r="BWB27" s="189"/>
      <c r="BWC27" s="189"/>
      <c r="BWD27" s="189"/>
      <c r="BWE27" s="189"/>
      <c r="BWF27" s="189"/>
      <c r="BWG27" s="189"/>
      <c r="BWH27" s="189"/>
      <c r="BWI27" s="189"/>
      <c r="BWJ27" s="189"/>
      <c r="BWK27" s="189"/>
      <c r="BWL27" s="189"/>
      <c r="BWM27" s="189"/>
      <c r="BWN27" s="189"/>
      <c r="BWO27" s="189"/>
      <c r="BWP27" s="189"/>
      <c r="BWQ27" s="189"/>
      <c r="BWR27" s="189"/>
      <c r="BWS27" s="189"/>
      <c r="BWT27" s="189"/>
      <c r="BWU27" s="189"/>
      <c r="BWV27" s="189"/>
      <c r="BWW27" s="189"/>
      <c r="BWX27" s="189"/>
      <c r="BWY27" s="189"/>
      <c r="BWZ27" s="189"/>
      <c r="BXA27" s="189"/>
      <c r="BXB27" s="189"/>
      <c r="BXC27" s="189"/>
      <c r="BXD27" s="189"/>
      <c r="BXE27" s="189"/>
      <c r="BXF27" s="189"/>
      <c r="BXG27" s="189"/>
      <c r="BXH27" s="189"/>
      <c r="BXI27" s="189"/>
      <c r="BXJ27" s="189"/>
      <c r="BXK27" s="189"/>
      <c r="BXL27" s="189"/>
      <c r="BXM27" s="189"/>
      <c r="BXN27" s="189"/>
      <c r="BXO27" s="189"/>
      <c r="BXP27" s="189"/>
      <c r="BXQ27" s="189"/>
      <c r="BXR27" s="189"/>
      <c r="BXS27" s="189"/>
      <c r="BXT27" s="189"/>
      <c r="BXU27" s="189"/>
      <c r="BXV27" s="189"/>
      <c r="BXW27" s="189"/>
      <c r="BXX27" s="189"/>
      <c r="BXY27" s="189"/>
      <c r="BXZ27" s="189"/>
      <c r="BYA27" s="189"/>
      <c r="BYB27" s="189"/>
      <c r="BYC27" s="189"/>
      <c r="BYD27" s="189"/>
      <c r="BYE27" s="189"/>
      <c r="BYF27" s="189"/>
      <c r="BYG27" s="189"/>
      <c r="BYH27" s="189"/>
      <c r="BYI27" s="189"/>
      <c r="BYJ27" s="189"/>
      <c r="BYK27" s="189"/>
      <c r="BYL27" s="189"/>
      <c r="BYM27" s="189"/>
      <c r="BYN27" s="189"/>
      <c r="BYO27" s="189"/>
      <c r="BYP27" s="189"/>
      <c r="BYQ27" s="189"/>
      <c r="BYR27" s="189"/>
      <c r="BYS27" s="189"/>
      <c r="BYT27" s="189"/>
      <c r="BYU27" s="189"/>
      <c r="BYV27" s="189"/>
      <c r="BYW27" s="189"/>
      <c r="BYX27" s="189"/>
      <c r="BYY27" s="189"/>
      <c r="BYZ27" s="189"/>
      <c r="BZA27" s="189"/>
      <c r="BZB27" s="189"/>
      <c r="BZC27" s="189"/>
      <c r="BZD27" s="189"/>
      <c r="BZE27" s="189"/>
      <c r="BZF27" s="189"/>
      <c r="BZG27" s="189"/>
      <c r="BZH27" s="189"/>
      <c r="BZI27" s="189"/>
      <c r="BZJ27" s="189"/>
      <c r="BZK27" s="189"/>
      <c r="BZL27" s="189"/>
      <c r="BZM27" s="189"/>
      <c r="BZN27" s="189"/>
      <c r="BZO27" s="189"/>
      <c r="BZP27" s="189"/>
      <c r="BZQ27" s="189"/>
      <c r="BZR27" s="189"/>
      <c r="BZS27" s="189"/>
      <c r="BZT27" s="189"/>
      <c r="BZU27" s="189"/>
      <c r="BZV27" s="189"/>
      <c r="BZW27" s="189"/>
      <c r="BZX27" s="189"/>
      <c r="BZY27" s="189"/>
      <c r="BZZ27" s="189"/>
      <c r="CAA27" s="189"/>
      <c r="CAB27" s="189"/>
      <c r="CAC27" s="189"/>
      <c r="CAD27" s="189"/>
      <c r="CAE27" s="189"/>
      <c r="CAF27" s="189"/>
      <c r="CAG27" s="189"/>
      <c r="CAH27" s="189"/>
      <c r="CAI27" s="189"/>
      <c r="CAJ27" s="189"/>
      <c r="CAK27" s="189"/>
      <c r="CAL27" s="189"/>
      <c r="CAM27" s="189"/>
      <c r="CAN27" s="189"/>
      <c r="CAO27" s="189"/>
      <c r="CAP27" s="189"/>
      <c r="CAQ27" s="189"/>
      <c r="CAR27" s="189"/>
      <c r="CAS27" s="189"/>
      <c r="CAT27" s="189"/>
      <c r="CAU27" s="189"/>
      <c r="CAV27" s="189"/>
      <c r="CAW27" s="189"/>
      <c r="CAX27" s="189"/>
      <c r="CAY27" s="189"/>
      <c r="CAZ27" s="189"/>
      <c r="CBA27" s="189"/>
      <c r="CBB27" s="189"/>
      <c r="CBC27" s="189"/>
      <c r="CBD27" s="189"/>
      <c r="CBE27" s="189"/>
      <c r="CBF27" s="189"/>
      <c r="CBG27" s="189"/>
      <c r="CBH27" s="189"/>
      <c r="CBI27" s="189"/>
      <c r="CBJ27" s="189"/>
      <c r="CBK27" s="189"/>
      <c r="CBL27" s="189"/>
      <c r="CBM27" s="189"/>
      <c r="CBN27" s="189"/>
      <c r="CBO27" s="189"/>
      <c r="CBP27" s="189"/>
      <c r="CBQ27" s="189"/>
      <c r="CBR27" s="189"/>
      <c r="CBS27" s="189"/>
      <c r="CBT27" s="189"/>
      <c r="CBU27" s="189"/>
      <c r="CBV27" s="189"/>
      <c r="CBW27" s="189"/>
      <c r="CBX27" s="189"/>
      <c r="CBY27" s="189"/>
      <c r="CBZ27" s="189"/>
      <c r="CCA27" s="189"/>
      <c r="CCB27" s="189"/>
      <c r="CCC27" s="189"/>
      <c r="CCD27" s="189"/>
      <c r="CCE27" s="189"/>
      <c r="CCF27" s="189"/>
      <c r="CCG27" s="189"/>
      <c r="CCH27" s="189"/>
      <c r="CCI27" s="189"/>
      <c r="CCJ27" s="189"/>
      <c r="CCK27" s="189"/>
      <c r="CCL27" s="189"/>
      <c r="CCM27" s="189"/>
      <c r="CCN27" s="189"/>
      <c r="CCO27" s="189"/>
      <c r="CCP27" s="189"/>
      <c r="CCQ27" s="189"/>
      <c r="CCR27" s="189"/>
      <c r="CCS27" s="189"/>
      <c r="CCT27" s="189"/>
      <c r="CCU27" s="189"/>
      <c r="CCV27" s="189"/>
      <c r="CCW27" s="189"/>
      <c r="CCX27" s="189"/>
      <c r="CCY27" s="189"/>
      <c r="CCZ27" s="189"/>
      <c r="CDA27" s="189"/>
      <c r="CDB27" s="189"/>
      <c r="CDC27" s="189"/>
      <c r="CDD27" s="189"/>
      <c r="CDE27" s="189"/>
      <c r="CDF27" s="189"/>
      <c r="CDG27" s="189"/>
      <c r="CDH27" s="189"/>
      <c r="CDI27" s="189"/>
      <c r="CDJ27" s="189"/>
      <c r="CDK27" s="189"/>
      <c r="CDL27" s="189"/>
      <c r="CDM27" s="189"/>
      <c r="CDN27" s="189"/>
      <c r="CDO27" s="189"/>
      <c r="CDP27" s="189"/>
      <c r="CDQ27" s="189"/>
      <c r="CDR27" s="189"/>
      <c r="CDS27" s="189"/>
      <c r="CDT27" s="189"/>
      <c r="CDU27" s="189"/>
      <c r="CDV27" s="189"/>
      <c r="CDW27" s="189"/>
      <c r="CDX27" s="189"/>
      <c r="CDY27" s="189"/>
      <c r="CDZ27" s="189"/>
      <c r="CEA27" s="189"/>
      <c r="CEB27" s="189"/>
      <c r="CEC27" s="189"/>
      <c r="CED27" s="189"/>
      <c r="CEE27" s="189"/>
      <c r="CEF27" s="189"/>
      <c r="CEG27" s="189"/>
      <c r="CEH27" s="189"/>
      <c r="CEI27" s="189"/>
      <c r="CEJ27" s="189"/>
      <c r="CEK27" s="189"/>
      <c r="CEL27" s="189"/>
      <c r="CEM27" s="189"/>
      <c r="CEN27" s="189"/>
      <c r="CEO27" s="189"/>
      <c r="CEP27" s="189"/>
      <c r="CEQ27" s="189"/>
      <c r="CER27" s="189"/>
      <c r="CES27" s="189"/>
      <c r="CET27" s="189"/>
      <c r="CEU27" s="189"/>
      <c r="CEV27" s="189"/>
      <c r="CEW27" s="189"/>
      <c r="CEX27" s="189"/>
      <c r="CEY27" s="189"/>
      <c r="CEZ27" s="189"/>
      <c r="CFA27" s="189"/>
      <c r="CFB27" s="189"/>
      <c r="CFC27" s="189"/>
      <c r="CFD27" s="189"/>
      <c r="CFE27" s="189"/>
      <c r="CFF27" s="189"/>
      <c r="CFG27" s="189"/>
      <c r="CFH27" s="189"/>
      <c r="CFI27" s="189"/>
      <c r="CFJ27" s="189"/>
      <c r="CFK27" s="189"/>
      <c r="CFL27" s="189"/>
      <c r="CFM27" s="189"/>
      <c r="CFN27" s="189"/>
      <c r="CFO27" s="189"/>
      <c r="CFP27" s="189"/>
      <c r="CFQ27" s="189"/>
      <c r="CFR27" s="189"/>
      <c r="CFS27" s="189"/>
      <c r="CFT27" s="189"/>
      <c r="CFU27" s="189"/>
      <c r="CFV27" s="189"/>
      <c r="CFW27" s="189"/>
      <c r="CFX27" s="189"/>
      <c r="CFY27" s="189"/>
      <c r="CFZ27" s="189"/>
      <c r="CGA27" s="189"/>
      <c r="CGB27" s="189"/>
      <c r="CGC27" s="189"/>
      <c r="CGD27" s="189"/>
      <c r="CGE27" s="189"/>
      <c r="CGF27" s="189"/>
      <c r="CGG27" s="189"/>
      <c r="CGH27" s="189"/>
      <c r="CGI27" s="189"/>
      <c r="CGJ27" s="189"/>
      <c r="CGK27" s="189"/>
      <c r="CGL27" s="189"/>
      <c r="CGM27" s="189"/>
      <c r="CGN27" s="189"/>
      <c r="CGO27" s="189"/>
      <c r="CGP27" s="189"/>
      <c r="CGQ27" s="189"/>
      <c r="CGR27" s="189"/>
      <c r="CGS27" s="189"/>
      <c r="CGT27" s="189"/>
      <c r="CGU27" s="189"/>
      <c r="CGV27" s="189"/>
      <c r="CGW27" s="189"/>
      <c r="CGX27" s="189"/>
      <c r="CGY27" s="189"/>
      <c r="CGZ27" s="189"/>
      <c r="CHA27" s="189"/>
      <c r="CHB27" s="189"/>
      <c r="CHC27" s="189"/>
      <c r="CHD27" s="189"/>
      <c r="CHE27" s="189"/>
      <c r="CHF27" s="189"/>
      <c r="CHG27" s="189"/>
      <c r="CHH27" s="189"/>
      <c r="CHI27" s="189"/>
      <c r="CHJ27" s="189"/>
      <c r="CHK27" s="189"/>
      <c r="CHL27" s="189"/>
      <c r="CHM27" s="189"/>
      <c r="CHN27" s="189"/>
      <c r="CHO27" s="189"/>
      <c r="CHP27" s="189"/>
      <c r="CHQ27" s="189"/>
      <c r="CHR27" s="189"/>
      <c r="CHS27" s="189"/>
      <c r="CHT27" s="189"/>
      <c r="CHU27" s="189"/>
      <c r="CHV27" s="189"/>
      <c r="CHW27" s="189"/>
      <c r="CHX27" s="189"/>
      <c r="CHY27" s="189"/>
      <c r="CHZ27" s="189"/>
      <c r="CIA27" s="189"/>
      <c r="CIB27" s="189"/>
      <c r="CIC27" s="189"/>
      <c r="CID27" s="189"/>
      <c r="CIE27" s="189"/>
      <c r="CIF27" s="189"/>
      <c r="CIG27" s="189"/>
      <c r="CIH27" s="189"/>
      <c r="CII27" s="189"/>
      <c r="CIJ27" s="189"/>
      <c r="CIK27" s="189"/>
      <c r="CIL27" s="189"/>
      <c r="CIM27" s="189"/>
      <c r="CIN27" s="189"/>
      <c r="CIO27" s="189"/>
      <c r="CIP27" s="189"/>
      <c r="CIQ27" s="189"/>
      <c r="CIR27" s="189"/>
      <c r="CIS27" s="189"/>
      <c r="CIT27" s="189"/>
      <c r="CIU27" s="189"/>
      <c r="CIV27" s="189"/>
      <c r="CIW27" s="189"/>
      <c r="CIX27" s="189"/>
      <c r="CIY27" s="189"/>
      <c r="CIZ27" s="189"/>
      <c r="CJA27" s="189"/>
      <c r="CJB27" s="189"/>
      <c r="CJC27" s="189"/>
      <c r="CJD27" s="189"/>
      <c r="CJE27" s="189"/>
      <c r="CJF27" s="189"/>
      <c r="CJG27" s="189"/>
      <c r="CJH27" s="189"/>
      <c r="CJI27" s="189"/>
      <c r="CJJ27" s="189"/>
      <c r="CJK27" s="189"/>
      <c r="CJL27" s="189"/>
      <c r="CJM27" s="189"/>
      <c r="CJN27" s="189"/>
      <c r="CJO27" s="189"/>
      <c r="CJP27" s="189"/>
      <c r="CJQ27" s="189"/>
      <c r="CJR27" s="189"/>
      <c r="CJS27" s="189"/>
      <c r="CJT27" s="189"/>
      <c r="CJU27" s="189"/>
      <c r="CJV27" s="189"/>
      <c r="CJW27" s="189"/>
      <c r="CJX27" s="189"/>
      <c r="CJY27" s="189"/>
      <c r="CJZ27" s="189"/>
      <c r="CKA27" s="189"/>
      <c r="CKB27" s="189"/>
      <c r="CKC27" s="189"/>
      <c r="CKD27" s="189"/>
      <c r="CKE27" s="189"/>
      <c r="CKF27" s="189"/>
      <c r="CKG27" s="189"/>
      <c r="CKH27" s="189"/>
      <c r="CKI27" s="189"/>
      <c r="CKJ27" s="189"/>
      <c r="CKK27" s="189"/>
      <c r="CKL27" s="189"/>
      <c r="CKM27" s="189"/>
      <c r="CKN27" s="189"/>
      <c r="CKO27" s="189"/>
      <c r="CKP27" s="189"/>
      <c r="CKQ27" s="189"/>
      <c r="CKR27" s="189"/>
      <c r="CKS27" s="189"/>
      <c r="CKT27" s="189"/>
      <c r="CKU27" s="189"/>
      <c r="CKV27" s="189"/>
      <c r="CKW27" s="189"/>
      <c r="CKX27" s="189"/>
      <c r="CKY27" s="189"/>
      <c r="CKZ27" s="189"/>
      <c r="CLA27" s="189"/>
      <c r="CLB27" s="189"/>
      <c r="CLC27" s="189"/>
      <c r="CLD27" s="189"/>
      <c r="CLE27" s="189"/>
      <c r="CLF27" s="189"/>
      <c r="CLG27" s="189"/>
      <c r="CLH27" s="189"/>
      <c r="CLI27" s="189"/>
      <c r="CLJ27" s="189"/>
      <c r="CLK27" s="189"/>
      <c r="CLL27" s="189"/>
      <c r="CLM27" s="189"/>
      <c r="CLN27" s="189"/>
      <c r="CLO27" s="189"/>
      <c r="CLP27" s="189"/>
      <c r="CLQ27" s="189"/>
      <c r="CLR27" s="189"/>
      <c r="CLS27" s="189"/>
      <c r="CLT27" s="189"/>
      <c r="CLU27" s="189"/>
      <c r="CLV27" s="189"/>
      <c r="CLW27" s="189"/>
      <c r="CLX27" s="189"/>
      <c r="CLY27" s="189"/>
      <c r="CLZ27" s="189"/>
      <c r="CMA27" s="189"/>
      <c r="CMB27" s="189"/>
      <c r="CMC27" s="189"/>
      <c r="CMD27" s="189"/>
      <c r="CME27" s="189"/>
      <c r="CMF27" s="189"/>
      <c r="CMG27" s="189"/>
      <c r="CMH27" s="189"/>
      <c r="CMI27" s="189"/>
      <c r="CMJ27" s="189"/>
      <c r="CMK27" s="189"/>
      <c r="CML27" s="189"/>
      <c r="CMM27" s="189"/>
      <c r="CMN27" s="189"/>
      <c r="CMO27" s="189"/>
      <c r="CMP27" s="189"/>
      <c r="CMQ27" s="189"/>
      <c r="CMR27" s="189"/>
      <c r="CMS27" s="189"/>
      <c r="CMT27" s="189"/>
      <c r="CMU27" s="189"/>
      <c r="CMV27" s="189"/>
      <c r="CMW27" s="189"/>
      <c r="CMX27" s="189"/>
      <c r="CMY27" s="189"/>
      <c r="CMZ27" s="189"/>
      <c r="CNA27" s="189"/>
      <c r="CNB27" s="189"/>
      <c r="CNC27" s="189"/>
      <c r="CND27" s="189"/>
      <c r="CNE27" s="189"/>
      <c r="CNF27" s="189"/>
      <c r="CNG27" s="189"/>
      <c r="CNH27" s="189"/>
      <c r="CNI27" s="189"/>
      <c r="CNJ27" s="189"/>
      <c r="CNK27" s="189"/>
      <c r="CNL27" s="189"/>
      <c r="CNM27" s="189"/>
      <c r="CNN27" s="189"/>
      <c r="CNO27" s="189"/>
      <c r="CNP27" s="189"/>
      <c r="CNQ27" s="189"/>
      <c r="CNR27" s="189"/>
      <c r="CNS27" s="189"/>
      <c r="CNT27" s="189"/>
      <c r="CNU27" s="189"/>
      <c r="CNV27" s="189"/>
      <c r="CNW27" s="189"/>
      <c r="CNX27" s="189"/>
      <c r="CNY27" s="189"/>
      <c r="CNZ27" s="189"/>
      <c r="COA27" s="189"/>
      <c r="COB27" s="189"/>
      <c r="COC27" s="189"/>
      <c r="COD27" s="189"/>
      <c r="COE27" s="189"/>
      <c r="COF27" s="189"/>
      <c r="COG27" s="189"/>
      <c r="COH27" s="189"/>
      <c r="COI27" s="189"/>
      <c r="COJ27" s="189"/>
      <c r="COK27" s="189"/>
      <c r="COL27" s="189"/>
      <c r="COM27" s="189"/>
      <c r="CON27" s="189"/>
      <c r="COO27" s="189"/>
      <c r="COP27" s="189"/>
      <c r="COQ27" s="189"/>
      <c r="COR27" s="189"/>
      <c r="COS27" s="189"/>
      <c r="COT27" s="189"/>
      <c r="COU27" s="189"/>
      <c r="COV27" s="189"/>
      <c r="COW27" s="189"/>
      <c r="COX27" s="189"/>
      <c r="COY27" s="189"/>
      <c r="COZ27" s="189"/>
      <c r="CPA27" s="189"/>
      <c r="CPB27" s="189"/>
      <c r="CPC27" s="189"/>
      <c r="CPD27" s="189"/>
      <c r="CPE27" s="189"/>
      <c r="CPF27" s="189"/>
      <c r="CPG27" s="189"/>
      <c r="CPH27" s="189"/>
      <c r="CPI27" s="189"/>
      <c r="CPJ27" s="189"/>
      <c r="CPK27" s="189"/>
      <c r="CPL27" s="189"/>
      <c r="CPM27" s="189"/>
      <c r="CPN27" s="189"/>
      <c r="CPO27" s="189"/>
      <c r="CPP27" s="189"/>
      <c r="CPQ27" s="189"/>
      <c r="CPR27" s="189"/>
      <c r="CPS27" s="189"/>
      <c r="CPT27" s="189"/>
      <c r="CPU27" s="189"/>
      <c r="CPV27" s="189"/>
      <c r="CPW27" s="189"/>
      <c r="CPX27" s="189"/>
      <c r="CPY27" s="189"/>
      <c r="CPZ27" s="189"/>
      <c r="CQA27" s="189"/>
      <c r="CQB27" s="189"/>
      <c r="CQC27" s="189"/>
      <c r="CQD27" s="189"/>
      <c r="CQE27" s="189"/>
      <c r="CQF27" s="189"/>
      <c r="CQG27" s="189"/>
      <c r="CQH27" s="189"/>
      <c r="CQI27" s="189"/>
      <c r="CQJ27" s="189"/>
      <c r="CQK27" s="189"/>
      <c r="CQL27" s="189"/>
      <c r="CQM27" s="189"/>
      <c r="CQN27" s="189"/>
      <c r="CQO27" s="189"/>
      <c r="CQP27" s="189"/>
      <c r="CQQ27" s="189"/>
      <c r="CQR27" s="189"/>
      <c r="CQS27" s="189"/>
      <c r="CQT27" s="189"/>
      <c r="CQU27" s="189"/>
      <c r="CQV27" s="189"/>
      <c r="CQW27" s="189"/>
      <c r="CQX27" s="189"/>
      <c r="CQY27" s="189"/>
      <c r="CQZ27" s="189"/>
      <c r="CRA27" s="189"/>
      <c r="CRB27" s="189"/>
      <c r="CRC27" s="189"/>
      <c r="CRD27" s="189"/>
      <c r="CRE27" s="189"/>
      <c r="CRF27" s="189"/>
      <c r="CRG27" s="189"/>
      <c r="CRH27" s="189"/>
      <c r="CRI27" s="189"/>
      <c r="CRJ27" s="189"/>
      <c r="CRK27" s="189"/>
      <c r="CRL27" s="189"/>
      <c r="CRM27" s="189"/>
      <c r="CRN27" s="189"/>
      <c r="CRO27" s="189"/>
      <c r="CRP27" s="189"/>
      <c r="CRQ27" s="189"/>
      <c r="CRR27" s="189"/>
      <c r="CRS27" s="189"/>
      <c r="CRT27" s="189"/>
      <c r="CRU27" s="189"/>
      <c r="CRV27" s="189"/>
      <c r="CRW27" s="189"/>
      <c r="CRX27" s="189"/>
      <c r="CRY27" s="189"/>
      <c r="CRZ27" s="189"/>
      <c r="CSA27" s="189"/>
      <c r="CSB27" s="189"/>
      <c r="CSC27" s="189"/>
      <c r="CSD27" s="189"/>
      <c r="CSE27" s="189"/>
      <c r="CSF27" s="189"/>
      <c r="CSG27" s="189"/>
      <c r="CSH27" s="189"/>
      <c r="CSI27" s="189"/>
      <c r="CSJ27" s="189"/>
      <c r="CSK27" s="189"/>
      <c r="CSL27" s="189"/>
      <c r="CSM27" s="189"/>
      <c r="CSN27" s="189"/>
      <c r="CSO27" s="189"/>
      <c r="CSP27" s="189"/>
      <c r="CSQ27" s="189"/>
      <c r="CSR27" s="189"/>
      <c r="CSS27" s="189"/>
      <c r="CST27" s="189"/>
      <c r="CSU27" s="189"/>
      <c r="CSV27" s="189"/>
      <c r="CSW27" s="189"/>
      <c r="CSX27" s="189"/>
      <c r="CSY27" s="189"/>
      <c r="CSZ27" s="189"/>
      <c r="CTA27" s="189"/>
      <c r="CTB27" s="189"/>
      <c r="CTC27" s="189"/>
      <c r="CTD27" s="189"/>
      <c r="CTE27" s="189"/>
      <c r="CTF27" s="189"/>
      <c r="CTG27" s="189"/>
      <c r="CTH27" s="189"/>
      <c r="CTI27" s="189"/>
      <c r="CTJ27" s="189"/>
      <c r="CTK27" s="189"/>
      <c r="CTL27" s="189"/>
      <c r="CTM27" s="189"/>
      <c r="CTN27" s="189"/>
      <c r="CTO27" s="189"/>
      <c r="CTP27" s="189"/>
      <c r="CTQ27" s="189"/>
      <c r="CTR27" s="189"/>
      <c r="CTS27" s="189"/>
      <c r="CTT27" s="189"/>
      <c r="CTU27" s="189"/>
      <c r="CTV27" s="189"/>
      <c r="CTW27" s="189"/>
      <c r="CTX27" s="189"/>
      <c r="CTY27" s="189"/>
      <c r="CTZ27" s="189"/>
      <c r="CUA27" s="189"/>
      <c r="CUB27" s="189"/>
      <c r="CUC27" s="189"/>
      <c r="CUD27" s="189"/>
      <c r="CUE27" s="189"/>
      <c r="CUF27" s="189"/>
      <c r="CUG27" s="189"/>
      <c r="CUH27" s="189"/>
      <c r="CUI27" s="189"/>
      <c r="CUJ27" s="189"/>
      <c r="CUK27" s="189"/>
      <c r="CUL27" s="189"/>
      <c r="CUM27" s="189"/>
      <c r="CUN27" s="189"/>
      <c r="CUO27" s="189"/>
      <c r="CUP27" s="189"/>
      <c r="CUQ27" s="189"/>
      <c r="CUR27" s="189"/>
      <c r="CUS27" s="189"/>
      <c r="CUT27" s="189"/>
      <c r="CUU27" s="189"/>
      <c r="CUV27" s="189"/>
      <c r="CUW27" s="189"/>
      <c r="CUX27" s="189"/>
      <c r="CUY27" s="189"/>
      <c r="CUZ27" s="189"/>
      <c r="CVA27" s="189"/>
      <c r="CVB27" s="189"/>
      <c r="CVC27" s="189"/>
      <c r="CVD27" s="189"/>
      <c r="CVE27" s="189"/>
      <c r="CVF27" s="189"/>
      <c r="CVG27" s="189"/>
      <c r="CVH27" s="189"/>
      <c r="CVI27" s="189"/>
      <c r="CVJ27" s="189"/>
      <c r="CVK27" s="189"/>
      <c r="CVL27" s="189"/>
      <c r="CVM27" s="189"/>
      <c r="CVN27" s="189"/>
      <c r="CVO27" s="189"/>
      <c r="CVP27" s="189"/>
      <c r="CVQ27" s="189"/>
      <c r="CVR27" s="189"/>
      <c r="CVS27" s="189"/>
      <c r="CVT27" s="189"/>
      <c r="CVU27" s="189"/>
      <c r="CVV27" s="189"/>
      <c r="CVW27" s="189"/>
      <c r="CVX27" s="189"/>
      <c r="CVY27" s="189"/>
      <c r="CVZ27" s="189"/>
      <c r="CWA27" s="189"/>
      <c r="CWB27" s="189"/>
      <c r="CWC27" s="189"/>
      <c r="CWD27" s="189"/>
      <c r="CWE27" s="189"/>
      <c r="CWF27" s="189"/>
      <c r="CWG27" s="189"/>
      <c r="CWH27" s="189"/>
      <c r="CWI27" s="189"/>
      <c r="CWJ27" s="189"/>
      <c r="CWK27" s="189"/>
      <c r="CWL27" s="189"/>
      <c r="CWM27" s="189"/>
      <c r="CWN27" s="189"/>
      <c r="CWO27" s="189"/>
      <c r="CWP27" s="189"/>
      <c r="CWQ27" s="189"/>
      <c r="CWR27" s="189"/>
      <c r="CWS27" s="189"/>
      <c r="CWT27" s="189"/>
      <c r="CWU27" s="189"/>
      <c r="CWV27" s="189"/>
      <c r="CWW27" s="189"/>
      <c r="CWX27" s="189"/>
      <c r="CWY27" s="189"/>
      <c r="CWZ27" s="189"/>
      <c r="CXA27" s="189"/>
      <c r="CXB27" s="189"/>
      <c r="CXC27" s="189"/>
      <c r="CXD27" s="189"/>
      <c r="CXE27" s="189"/>
      <c r="CXF27" s="189"/>
      <c r="CXG27" s="189"/>
      <c r="CXH27" s="189"/>
      <c r="CXI27" s="189"/>
      <c r="CXJ27" s="189"/>
      <c r="CXK27" s="189"/>
      <c r="CXL27" s="189"/>
      <c r="CXM27" s="189"/>
      <c r="CXN27" s="189"/>
      <c r="CXO27" s="189"/>
      <c r="CXP27" s="189"/>
      <c r="CXQ27" s="189"/>
      <c r="CXR27" s="189"/>
      <c r="CXS27" s="189"/>
      <c r="CXT27" s="189"/>
      <c r="CXU27" s="189"/>
      <c r="CXV27" s="189"/>
      <c r="CXW27" s="189"/>
      <c r="CXX27" s="189"/>
      <c r="CXY27" s="189"/>
      <c r="CXZ27" s="189"/>
      <c r="CYA27" s="189"/>
      <c r="CYB27" s="189"/>
      <c r="CYC27" s="189"/>
      <c r="CYD27" s="189"/>
      <c r="CYE27" s="189"/>
      <c r="CYF27" s="189"/>
      <c r="CYG27" s="189"/>
      <c r="CYH27" s="189"/>
      <c r="CYI27" s="189"/>
      <c r="CYJ27" s="189"/>
      <c r="CYK27" s="189"/>
      <c r="CYL27" s="189"/>
      <c r="CYM27" s="189"/>
      <c r="CYN27" s="189"/>
      <c r="CYO27" s="189"/>
      <c r="CYP27" s="189"/>
      <c r="CYQ27" s="189"/>
      <c r="CYR27" s="189"/>
      <c r="CYS27" s="189"/>
      <c r="CYT27" s="189"/>
      <c r="CYU27" s="189"/>
      <c r="CYV27" s="189"/>
      <c r="CYW27" s="189"/>
      <c r="CYX27" s="189"/>
      <c r="CYY27" s="189"/>
      <c r="CYZ27" s="189"/>
      <c r="CZA27" s="189"/>
      <c r="CZB27" s="189"/>
      <c r="CZC27" s="189"/>
      <c r="CZD27" s="189"/>
      <c r="CZE27" s="189"/>
      <c r="CZF27" s="189"/>
      <c r="CZG27" s="189"/>
      <c r="CZH27" s="189"/>
      <c r="CZI27" s="189"/>
      <c r="CZJ27" s="189"/>
      <c r="CZK27" s="189"/>
      <c r="CZL27" s="189"/>
      <c r="CZM27" s="189"/>
      <c r="CZN27" s="189"/>
      <c r="CZO27" s="189"/>
      <c r="CZP27" s="189"/>
      <c r="CZQ27" s="189"/>
      <c r="CZR27" s="189"/>
      <c r="CZS27" s="189"/>
      <c r="CZT27" s="189"/>
      <c r="CZU27" s="189"/>
      <c r="CZV27" s="189"/>
      <c r="CZW27" s="189"/>
      <c r="CZX27" s="189"/>
      <c r="CZY27" s="189"/>
      <c r="CZZ27" s="189"/>
      <c r="DAA27" s="189"/>
      <c r="DAB27" s="189"/>
      <c r="DAC27" s="189"/>
      <c r="DAD27" s="189"/>
      <c r="DAE27" s="189"/>
      <c r="DAF27" s="189"/>
      <c r="DAG27" s="189"/>
      <c r="DAH27" s="189"/>
      <c r="DAI27" s="189"/>
      <c r="DAJ27" s="189"/>
      <c r="DAK27" s="189"/>
      <c r="DAL27" s="189"/>
      <c r="DAM27" s="189"/>
      <c r="DAN27" s="189"/>
      <c r="DAO27" s="189"/>
      <c r="DAP27" s="189"/>
      <c r="DAQ27" s="189"/>
      <c r="DAR27" s="189"/>
      <c r="DAS27" s="189"/>
      <c r="DAT27" s="189"/>
      <c r="DAU27" s="189"/>
      <c r="DAV27" s="189"/>
      <c r="DAW27" s="189"/>
      <c r="DAX27" s="189"/>
      <c r="DAY27" s="189"/>
      <c r="DAZ27" s="189"/>
      <c r="DBA27" s="189"/>
      <c r="DBB27" s="189"/>
      <c r="DBC27" s="189"/>
      <c r="DBD27" s="189"/>
      <c r="DBE27" s="189"/>
      <c r="DBF27" s="189"/>
      <c r="DBG27" s="189"/>
      <c r="DBH27" s="189"/>
      <c r="DBI27" s="189"/>
      <c r="DBJ27" s="189"/>
      <c r="DBK27" s="189"/>
      <c r="DBL27" s="189"/>
      <c r="DBM27" s="189"/>
      <c r="DBN27" s="189"/>
      <c r="DBO27" s="189"/>
      <c r="DBP27" s="189"/>
      <c r="DBQ27" s="189"/>
      <c r="DBR27" s="189"/>
      <c r="DBS27" s="189"/>
      <c r="DBT27" s="189"/>
      <c r="DBU27" s="189"/>
      <c r="DBV27" s="189"/>
      <c r="DBW27" s="189"/>
      <c r="DBX27" s="189"/>
      <c r="DBY27" s="189"/>
      <c r="DBZ27" s="189"/>
      <c r="DCA27" s="189"/>
      <c r="DCB27" s="189"/>
      <c r="DCC27" s="189"/>
      <c r="DCD27" s="189"/>
      <c r="DCE27" s="189"/>
      <c r="DCF27" s="189"/>
      <c r="DCG27" s="189"/>
      <c r="DCH27" s="189"/>
      <c r="DCI27" s="189"/>
      <c r="DCJ27" s="189"/>
      <c r="DCK27" s="189"/>
      <c r="DCL27" s="189"/>
      <c r="DCM27" s="189"/>
      <c r="DCN27" s="189"/>
      <c r="DCO27" s="189"/>
      <c r="DCP27" s="189"/>
      <c r="DCQ27" s="189"/>
      <c r="DCR27" s="189"/>
      <c r="DCS27" s="189"/>
      <c r="DCT27" s="189"/>
      <c r="DCU27" s="189"/>
      <c r="DCV27" s="189"/>
      <c r="DCW27" s="189"/>
      <c r="DCX27" s="189"/>
      <c r="DCY27" s="189"/>
      <c r="DCZ27" s="189"/>
      <c r="DDA27" s="189"/>
      <c r="DDB27" s="189"/>
      <c r="DDC27" s="189"/>
      <c r="DDD27" s="189"/>
      <c r="DDE27" s="189"/>
      <c r="DDF27" s="189"/>
      <c r="DDG27" s="189"/>
      <c r="DDH27" s="189"/>
      <c r="DDI27" s="189"/>
      <c r="DDJ27" s="189"/>
      <c r="DDK27" s="189"/>
      <c r="DDL27" s="189"/>
      <c r="DDM27" s="189"/>
      <c r="DDN27" s="189"/>
      <c r="DDO27" s="189"/>
      <c r="DDP27" s="189"/>
      <c r="DDQ27" s="189"/>
      <c r="DDR27" s="189"/>
      <c r="DDS27" s="189"/>
      <c r="DDT27" s="189"/>
      <c r="DDU27" s="189"/>
      <c r="DDV27" s="189"/>
      <c r="DDW27" s="189"/>
      <c r="DDX27" s="189"/>
      <c r="DDY27" s="189"/>
      <c r="DDZ27" s="189"/>
      <c r="DEA27" s="189"/>
      <c r="DEB27" s="189"/>
      <c r="DEC27" s="189"/>
      <c r="DED27" s="189"/>
      <c r="DEE27" s="189"/>
      <c r="DEF27" s="189"/>
      <c r="DEG27" s="189"/>
      <c r="DEH27" s="189"/>
      <c r="DEI27" s="189"/>
      <c r="DEJ27" s="189"/>
      <c r="DEK27" s="189"/>
      <c r="DEL27" s="189"/>
      <c r="DEM27" s="189"/>
      <c r="DEN27" s="189"/>
      <c r="DEO27" s="189"/>
      <c r="DEP27" s="189"/>
      <c r="DEQ27" s="189"/>
      <c r="DER27" s="189"/>
      <c r="DES27" s="189"/>
      <c r="DET27" s="189"/>
      <c r="DEU27" s="189"/>
      <c r="DEV27" s="189"/>
      <c r="DEW27" s="189"/>
      <c r="DEX27" s="189"/>
      <c r="DEY27" s="189"/>
      <c r="DEZ27" s="189"/>
      <c r="DFA27" s="189"/>
      <c r="DFB27" s="189"/>
      <c r="DFC27" s="189"/>
      <c r="DFD27" s="189"/>
      <c r="DFE27" s="189"/>
      <c r="DFF27" s="189"/>
      <c r="DFG27" s="189"/>
      <c r="DFH27" s="189"/>
      <c r="DFI27" s="189"/>
      <c r="DFJ27" s="189"/>
      <c r="DFK27" s="189"/>
      <c r="DFL27" s="189"/>
      <c r="DFM27" s="189"/>
      <c r="DFN27" s="189"/>
      <c r="DFO27" s="189"/>
      <c r="DFP27" s="189"/>
      <c r="DFQ27" s="189"/>
      <c r="DFR27" s="189"/>
      <c r="DFS27" s="189"/>
      <c r="DFT27" s="189"/>
      <c r="DFU27" s="189"/>
      <c r="DFV27" s="189"/>
      <c r="DFW27" s="189"/>
      <c r="DFX27" s="189"/>
      <c r="DFY27" s="189"/>
      <c r="DFZ27" s="189"/>
      <c r="DGA27" s="189"/>
      <c r="DGB27" s="189"/>
      <c r="DGC27" s="189"/>
      <c r="DGD27" s="189"/>
      <c r="DGE27" s="189"/>
      <c r="DGF27" s="189"/>
      <c r="DGG27" s="189"/>
      <c r="DGH27" s="189"/>
      <c r="DGI27" s="189"/>
      <c r="DGJ27" s="189"/>
      <c r="DGK27" s="189"/>
      <c r="DGL27" s="189"/>
      <c r="DGM27" s="189"/>
      <c r="DGN27" s="189"/>
      <c r="DGO27" s="189"/>
      <c r="DGP27" s="189"/>
      <c r="DGQ27" s="189"/>
      <c r="DGR27" s="189"/>
      <c r="DGS27" s="189"/>
      <c r="DGT27" s="189"/>
      <c r="DGU27" s="189"/>
      <c r="DGV27" s="189"/>
      <c r="DGW27" s="189"/>
      <c r="DGX27" s="189"/>
      <c r="DGY27" s="189"/>
      <c r="DGZ27" s="189"/>
      <c r="DHA27" s="189"/>
      <c r="DHB27" s="189"/>
      <c r="DHC27" s="189"/>
      <c r="DHD27" s="189"/>
      <c r="DHE27" s="189"/>
      <c r="DHF27" s="189"/>
      <c r="DHG27" s="189"/>
      <c r="DHH27" s="189"/>
      <c r="DHI27" s="189"/>
      <c r="DHJ27" s="189"/>
      <c r="DHK27" s="189"/>
      <c r="DHL27" s="189"/>
      <c r="DHM27" s="189"/>
      <c r="DHN27" s="189"/>
      <c r="DHO27" s="189"/>
      <c r="DHP27" s="189"/>
      <c r="DHQ27" s="189"/>
      <c r="DHR27" s="189"/>
      <c r="DHS27" s="189"/>
      <c r="DHT27" s="189"/>
      <c r="DHU27" s="189"/>
      <c r="DHV27" s="189"/>
      <c r="DHW27" s="189"/>
      <c r="DHX27" s="189"/>
      <c r="DHY27" s="189"/>
      <c r="DHZ27" s="189"/>
      <c r="DIA27" s="189"/>
      <c r="DIB27" s="189"/>
      <c r="DIC27" s="189"/>
      <c r="DID27" s="189"/>
      <c r="DIE27" s="189"/>
      <c r="DIF27" s="189"/>
      <c r="DIG27" s="189"/>
      <c r="DIH27" s="189"/>
      <c r="DII27" s="189"/>
      <c r="DIJ27" s="189"/>
      <c r="DIK27" s="189"/>
      <c r="DIL27" s="189"/>
      <c r="DIM27" s="189"/>
      <c r="DIN27" s="189"/>
      <c r="DIO27" s="189"/>
      <c r="DIP27" s="189"/>
      <c r="DIQ27" s="189"/>
      <c r="DIR27" s="189"/>
      <c r="DIS27" s="189"/>
      <c r="DIT27" s="189"/>
      <c r="DIU27" s="189"/>
      <c r="DIV27" s="189"/>
      <c r="DIW27" s="189"/>
      <c r="DIX27" s="189"/>
      <c r="DIY27" s="189"/>
      <c r="DIZ27" s="189"/>
      <c r="DJA27" s="189"/>
      <c r="DJB27" s="189"/>
      <c r="DJC27" s="189"/>
      <c r="DJD27" s="189"/>
      <c r="DJE27" s="189"/>
      <c r="DJF27" s="189"/>
      <c r="DJG27" s="189"/>
      <c r="DJH27" s="189"/>
      <c r="DJI27" s="189"/>
      <c r="DJJ27" s="189"/>
      <c r="DJK27" s="189"/>
      <c r="DJL27" s="189"/>
      <c r="DJM27" s="189"/>
      <c r="DJN27" s="189"/>
      <c r="DJO27" s="189"/>
      <c r="DJP27" s="189"/>
      <c r="DJQ27" s="189"/>
      <c r="DJR27" s="189"/>
      <c r="DJS27" s="189"/>
      <c r="DJT27" s="189"/>
      <c r="DJU27" s="189"/>
      <c r="DJV27" s="189"/>
      <c r="DJW27" s="189"/>
      <c r="DJX27" s="189"/>
      <c r="DJY27" s="189"/>
      <c r="DJZ27" s="189"/>
      <c r="DKA27" s="189"/>
      <c r="DKB27" s="189"/>
      <c r="DKC27" s="189"/>
      <c r="DKD27" s="189"/>
      <c r="DKE27" s="189"/>
      <c r="DKF27" s="189"/>
      <c r="DKG27" s="189"/>
      <c r="DKH27" s="189"/>
      <c r="DKI27" s="189"/>
      <c r="DKJ27" s="189"/>
      <c r="DKK27" s="189"/>
      <c r="DKL27" s="189"/>
      <c r="DKM27" s="189"/>
      <c r="DKN27" s="189"/>
      <c r="DKO27" s="189"/>
      <c r="DKP27" s="189"/>
      <c r="DKQ27" s="189"/>
      <c r="DKR27" s="189"/>
      <c r="DKS27" s="189"/>
      <c r="DKT27" s="189"/>
      <c r="DKU27" s="189"/>
      <c r="DKV27" s="189"/>
      <c r="DKW27" s="189"/>
      <c r="DKX27" s="189"/>
      <c r="DKY27" s="189"/>
      <c r="DKZ27" s="189"/>
      <c r="DLA27" s="189"/>
      <c r="DLB27" s="189"/>
      <c r="DLC27" s="189"/>
      <c r="DLD27" s="189"/>
      <c r="DLE27" s="189"/>
      <c r="DLF27" s="189"/>
      <c r="DLG27" s="189"/>
      <c r="DLH27" s="189"/>
      <c r="DLI27" s="189"/>
      <c r="DLJ27" s="189"/>
      <c r="DLK27" s="189"/>
      <c r="DLL27" s="189"/>
      <c r="DLM27" s="189"/>
      <c r="DLN27" s="189"/>
      <c r="DLO27" s="189"/>
      <c r="DLP27" s="189"/>
      <c r="DLQ27" s="189"/>
      <c r="DLR27" s="189"/>
      <c r="DLS27" s="189"/>
      <c r="DLT27" s="189"/>
      <c r="DLU27" s="189"/>
      <c r="DLV27" s="189"/>
      <c r="DLW27" s="189"/>
      <c r="DLX27" s="189"/>
      <c r="DLY27" s="189"/>
      <c r="DLZ27" s="189"/>
      <c r="DMA27" s="189"/>
      <c r="DMB27" s="189"/>
      <c r="DMC27" s="189"/>
      <c r="DMD27" s="189"/>
      <c r="DME27" s="189"/>
      <c r="DMF27" s="189"/>
      <c r="DMG27" s="189"/>
      <c r="DMH27" s="189"/>
      <c r="DMI27" s="189"/>
      <c r="DMJ27" s="189"/>
      <c r="DMK27" s="189"/>
      <c r="DML27" s="189"/>
      <c r="DMM27" s="189"/>
      <c r="DMN27" s="189"/>
      <c r="DMO27" s="189"/>
      <c r="DMP27" s="189"/>
      <c r="DMQ27" s="189"/>
      <c r="DMR27" s="189"/>
      <c r="DMS27" s="189"/>
      <c r="DMT27" s="189"/>
      <c r="DMU27" s="189"/>
      <c r="DMV27" s="189"/>
      <c r="DMW27" s="189"/>
      <c r="DMX27" s="189"/>
      <c r="DMY27" s="189"/>
      <c r="DMZ27" s="189"/>
      <c r="DNA27" s="189"/>
      <c r="DNB27" s="189"/>
      <c r="DNC27" s="189"/>
      <c r="DND27" s="189"/>
      <c r="DNE27" s="189"/>
      <c r="DNF27" s="189"/>
      <c r="DNG27" s="189"/>
      <c r="DNH27" s="189"/>
      <c r="DNI27" s="189"/>
      <c r="DNJ27" s="189"/>
      <c r="DNK27" s="189"/>
      <c r="DNL27" s="189"/>
      <c r="DNM27" s="189"/>
      <c r="DNN27" s="189"/>
      <c r="DNO27" s="189"/>
      <c r="DNP27" s="189"/>
      <c r="DNQ27" s="189"/>
      <c r="DNR27" s="189"/>
      <c r="DNS27" s="189"/>
      <c r="DNT27" s="189"/>
      <c r="DNU27" s="189"/>
      <c r="DNV27" s="189"/>
      <c r="DNW27" s="189"/>
      <c r="DNX27" s="189"/>
      <c r="DNY27" s="189"/>
      <c r="DNZ27" s="189"/>
      <c r="DOA27" s="189"/>
      <c r="DOB27" s="189"/>
      <c r="DOC27" s="189"/>
      <c r="DOD27" s="189"/>
      <c r="DOE27" s="189"/>
      <c r="DOF27" s="189"/>
      <c r="DOG27" s="189"/>
      <c r="DOH27" s="189"/>
      <c r="DOI27" s="189"/>
      <c r="DOJ27" s="189"/>
      <c r="DOK27" s="189"/>
      <c r="DOL27" s="189"/>
      <c r="DOM27" s="189"/>
      <c r="DON27" s="189"/>
      <c r="DOO27" s="189"/>
      <c r="DOP27" s="189"/>
      <c r="DOQ27" s="189"/>
      <c r="DOR27" s="189"/>
      <c r="DOS27" s="189"/>
      <c r="DOT27" s="189"/>
      <c r="DOU27" s="189"/>
      <c r="DOV27" s="189"/>
      <c r="DOW27" s="189"/>
      <c r="DOX27" s="189"/>
      <c r="DOY27" s="189"/>
      <c r="DOZ27" s="189"/>
      <c r="DPA27" s="189"/>
      <c r="DPB27" s="189"/>
      <c r="DPC27" s="189"/>
      <c r="DPD27" s="189"/>
      <c r="DPE27" s="189"/>
      <c r="DPF27" s="189"/>
      <c r="DPG27" s="189"/>
      <c r="DPH27" s="189"/>
      <c r="DPI27" s="189"/>
      <c r="DPJ27" s="189"/>
      <c r="DPK27" s="189"/>
      <c r="DPL27" s="189"/>
      <c r="DPM27" s="189"/>
      <c r="DPN27" s="189"/>
      <c r="DPO27" s="189"/>
      <c r="DPP27" s="189"/>
      <c r="DPQ27" s="189"/>
      <c r="DPR27" s="189"/>
      <c r="DPS27" s="189"/>
      <c r="DPT27" s="189"/>
      <c r="DPU27" s="189"/>
      <c r="DPV27" s="189"/>
      <c r="DPW27" s="189"/>
      <c r="DPX27" s="189"/>
      <c r="DPY27" s="189"/>
      <c r="DPZ27" s="189"/>
      <c r="DQA27" s="189"/>
      <c r="DQB27" s="189"/>
      <c r="DQC27" s="189"/>
      <c r="DQD27" s="189"/>
      <c r="DQE27" s="189"/>
      <c r="DQF27" s="189"/>
      <c r="DQG27" s="189"/>
      <c r="DQH27" s="189"/>
      <c r="DQI27" s="189"/>
      <c r="DQJ27" s="189"/>
      <c r="DQK27" s="189"/>
      <c r="DQL27" s="189"/>
      <c r="DQM27" s="189"/>
      <c r="DQN27" s="189"/>
      <c r="DQO27" s="189"/>
      <c r="DQP27" s="189"/>
      <c r="DQQ27" s="189"/>
      <c r="DQR27" s="189"/>
      <c r="DQS27" s="189"/>
      <c r="DQT27" s="189"/>
      <c r="DQU27" s="189"/>
      <c r="DQV27" s="189"/>
      <c r="DQW27" s="189"/>
      <c r="DQX27" s="189"/>
      <c r="DQY27" s="189"/>
      <c r="DQZ27" s="189"/>
      <c r="DRA27" s="189"/>
      <c r="DRB27" s="189"/>
      <c r="DRC27" s="189"/>
      <c r="DRD27" s="189"/>
      <c r="DRE27" s="189"/>
      <c r="DRF27" s="189"/>
      <c r="DRG27" s="189"/>
      <c r="DRH27" s="189"/>
      <c r="DRI27" s="189"/>
      <c r="DRJ27" s="189"/>
      <c r="DRK27" s="189"/>
      <c r="DRL27" s="189"/>
      <c r="DRM27" s="189"/>
      <c r="DRN27" s="189"/>
      <c r="DRO27" s="189"/>
      <c r="DRP27" s="189"/>
      <c r="DRQ27" s="189"/>
      <c r="DRR27" s="189"/>
      <c r="DRS27" s="189"/>
      <c r="DRT27" s="189"/>
      <c r="DRU27" s="189"/>
      <c r="DRV27" s="189"/>
      <c r="DRW27" s="189"/>
      <c r="DRX27" s="189"/>
      <c r="DRY27" s="189"/>
      <c r="DRZ27" s="189"/>
      <c r="DSA27" s="189"/>
      <c r="DSB27" s="189"/>
      <c r="DSC27" s="189"/>
      <c r="DSD27" s="189"/>
      <c r="DSE27" s="189"/>
      <c r="DSF27" s="189"/>
      <c r="DSG27" s="189"/>
      <c r="DSH27" s="189"/>
      <c r="DSI27" s="189"/>
      <c r="DSJ27" s="189"/>
      <c r="DSK27" s="189"/>
      <c r="DSL27" s="189"/>
      <c r="DSM27" s="189"/>
      <c r="DSN27" s="189"/>
      <c r="DSO27" s="189"/>
      <c r="DSP27" s="189"/>
      <c r="DSQ27" s="189"/>
      <c r="DSR27" s="189"/>
      <c r="DSS27" s="189"/>
      <c r="DST27" s="189"/>
      <c r="DSU27" s="189"/>
      <c r="DSV27" s="189"/>
      <c r="DSW27" s="189"/>
      <c r="DSX27" s="189"/>
      <c r="DSY27" s="189"/>
      <c r="DSZ27" s="189"/>
      <c r="DTA27" s="189"/>
      <c r="DTB27" s="189"/>
      <c r="DTC27" s="189"/>
      <c r="DTD27" s="189"/>
      <c r="DTE27" s="189"/>
      <c r="DTF27" s="189"/>
      <c r="DTG27" s="189"/>
      <c r="DTH27" s="189"/>
      <c r="DTI27" s="189"/>
      <c r="DTJ27" s="189"/>
      <c r="DTK27" s="189"/>
      <c r="DTL27" s="189"/>
      <c r="DTM27" s="189"/>
      <c r="DTN27" s="189"/>
      <c r="DTO27" s="189"/>
      <c r="DTP27" s="189"/>
      <c r="DTQ27" s="189"/>
      <c r="DTR27" s="189"/>
      <c r="DTS27" s="189"/>
      <c r="DTT27" s="189"/>
      <c r="DTU27" s="189"/>
      <c r="DTV27" s="189"/>
      <c r="DTW27" s="189"/>
      <c r="DTX27" s="189"/>
      <c r="DTY27" s="189"/>
      <c r="DTZ27" s="189"/>
      <c r="DUA27" s="189"/>
      <c r="DUB27" s="189"/>
      <c r="DUC27" s="189"/>
      <c r="DUD27" s="189"/>
      <c r="DUE27" s="189"/>
      <c r="DUF27" s="189"/>
      <c r="DUG27" s="189"/>
      <c r="DUH27" s="189"/>
      <c r="DUI27" s="189"/>
      <c r="DUJ27" s="189"/>
      <c r="DUK27" s="189"/>
      <c r="DUL27" s="189"/>
      <c r="DUM27" s="189"/>
      <c r="DUN27" s="189"/>
      <c r="DUO27" s="189"/>
      <c r="DUP27" s="189"/>
      <c r="DUQ27" s="189"/>
      <c r="DUR27" s="189"/>
      <c r="DUS27" s="189"/>
      <c r="DUT27" s="189"/>
      <c r="DUU27" s="189"/>
      <c r="DUV27" s="189"/>
      <c r="DUW27" s="189"/>
      <c r="DUX27" s="189"/>
      <c r="DUY27" s="189"/>
      <c r="DUZ27" s="189"/>
      <c r="DVA27" s="189"/>
      <c r="DVB27" s="189"/>
      <c r="DVC27" s="189"/>
      <c r="DVD27" s="189"/>
      <c r="DVE27" s="189"/>
      <c r="DVF27" s="189"/>
      <c r="DVG27" s="189"/>
      <c r="DVH27" s="189"/>
      <c r="DVI27" s="189"/>
      <c r="DVJ27" s="189"/>
      <c r="DVK27" s="189"/>
      <c r="DVL27" s="189"/>
      <c r="DVM27" s="189"/>
      <c r="DVN27" s="189"/>
      <c r="DVO27" s="189"/>
      <c r="DVP27" s="189"/>
      <c r="DVQ27" s="189"/>
      <c r="DVR27" s="189"/>
      <c r="DVS27" s="189"/>
      <c r="DVT27" s="189"/>
      <c r="DVU27" s="189"/>
      <c r="DVV27" s="189"/>
      <c r="DVW27" s="189"/>
      <c r="DVX27" s="189"/>
      <c r="DVY27" s="189"/>
      <c r="DVZ27" s="189"/>
      <c r="DWA27" s="189"/>
      <c r="DWB27" s="189"/>
      <c r="DWC27" s="189"/>
      <c r="DWD27" s="189"/>
      <c r="DWE27" s="189"/>
      <c r="DWF27" s="189"/>
      <c r="DWG27" s="189"/>
      <c r="DWH27" s="189"/>
      <c r="DWI27" s="189"/>
      <c r="DWJ27" s="189"/>
      <c r="DWK27" s="189"/>
      <c r="DWL27" s="189"/>
      <c r="DWM27" s="189"/>
      <c r="DWN27" s="189"/>
      <c r="DWO27" s="189"/>
      <c r="DWP27" s="189"/>
      <c r="DWQ27" s="189"/>
      <c r="DWR27" s="189"/>
      <c r="DWS27" s="189"/>
      <c r="DWT27" s="189"/>
      <c r="DWU27" s="189"/>
      <c r="DWV27" s="189"/>
      <c r="DWW27" s="189"/>
      <c r="DWX27" s="189"/>
      <c r="DWY27" s="189"/>
      <c r="DWZ27" s="189"/>
      <c r="DXA27" s="189"/>
      <c r="DXB27" s="189"/>
      <c r="DXC27" s="189"/>
      <c r="DXD27" s="189"/>
      <c r="DXE27" s="189"/>
      <c r="DXF27" s="189"/>
      <c r="DXG27" s="189"/>
      <c r="DXH27" s="189"/>
      <c r="DXI27" s="189"/>
      <c r="DXJ27" s="189"/>
      <c r="DXK27" s="189"/>
      <c r="DXL27" s="189"/>
      <c r="DXM27" s="189"/>
      <c r="DXN27" s="189"/>
      <c r="DXO27" s="189"/>
      <c r="DXP27" s="189"/>
      <c r="DXQ27" s="189"/>
      <c r="DXR27" s="189"/>
      <c r="DXS27" s="189"/>
      <c r="DXT27" s="189"/>
      <c r="DXU27" s="189"/>
      <c r="DXV27" s="189"/>
      <c r="DXW27" s="189"/>
      <c r="DXX27" s="189"/>
      <c r="DXY27" s="189"/>
      <c r="DXZ27" s="189"/>
      <c r="DYA27" s="189"/>
      <c r="DYB27" s="189"/>
      <c r="DYC27" s="189"/>
      <c r="DYD27" s="189"/>
      <c r="DYE27" s="189"/>
      <c r="DYF27" s="189"/>
      <c r="DYG27" s="189"/>
      <c r="DYH27" s="189"/>
      <c r="DYI27" s="189"/>
      <c r="DYJ27" s="189"/>
      <c r="DYK27" s="189"/>
      <c r="DYL27" s="189"/>
      <c r="DYM27" s="189"/>
      <c r="DYN27" s="189"/>
      <c r="DYO27" s="189"/>
      <c r="DYP27" s="189"/>
      <c r="DYQ27" s="189"/>
      <c r="DYR27" s="189"/>
      <c r="DYS27" s="189"/>
      <c r="DYT27" s="189"/>
      <c r="DYU27" s="189"/>
      <c r="DYV27" s="189"/>
      <c r="DYW27" s="189"/>
      <c r="DYX27" s="189"/>
      <c r="DYY27" s="189"/>
      <c r="DYZ27" s="189"/>
      <c r="DZA27" s="189"/>
      <c r="DZB27" s="189"/>
      <c r="DZC27" s="189"/>
      <c r="DZD27" s="189"/>
      <c r="DZE27" s="189"/>
      <c r="DZF27" s="189"/>
      <c r="DZG27" s="189"/>
      <c r="DZH27" s="189"/>
      <c r="DZI27" s="189"/>
      <c r="DZJ27" s="189"/>
      <c r="DZK27" s="189"/>
      <c r="DZL27" s="189"/>
      <c r="DZM27" s="189"/>
      <c r="DZN27" s="189"/>
      <c r="DZO27" s="189"/>
      <c r="DZP27" s="189"/>
      <c r="DZQ27" s="189"/>
      <c r="DZR27" s="189"/>
      <c r="DZS27" s="189"/>
      <c r="DZT27" s="189"/>
      <c r="DZU27" s="189"/>
      <c r="DZV27" s="189"/>
      <c r="DZW27" s="189"/>
      <c r="DZX27" s="189"/>
      <c r="DZY27" s="189"/>
      <c r="DZZ27" s="189"/>
      <c r="EAA27" s="189"/>
      <c r="EAB27" s="189"/>
      <c r="EAC27" s="189"/>
      <c r="EAD27" s="189"/>
      <c r="EAE27" s="189"/>
      <c r="EAF27" s="189"/>
      <c r="EAG27" s="189"/>
      <c r="EAH27" s="189"/>
      <c r="EAI27" s="189"/>
      <c r="EAJ27" s="189"/>
      <c r="EAK27" s="189"/>
      <c r="EAL27" s="189"/>
      <c r="EAM27" s="189"/>
      <c r="EAN27" s="189"/>
      <c r="EAO27" s="189"/>
      <c r="EAP27" s="189"/>
      <c r="EAQ27" s="189"/>
      <c r="EAR27" s="189"/>
      <c r="EAS27" s="189"/>
      <c r="EAT27" s="189"/>
      <c r="EAU27" s="189"/>
      <c r="EAV27" s="189"/>
      <c r="EAW27" s="189"/>
      <c r="EAX27" s="189"/>
      <c r="EAY27" s="189"/>
      <c r="EAZ27" s="189"/>
      <c r="EBA27" s="189"/>
      <c r="EBB27" s="189"/>
      <c r="EBC27" s="189"/>
      <c r="EBD27" s="189"/>
      <c r="EBE27" s="189"/>
      <c r="EBF27" s="189"/>
      <c r="EBG27" s="189"/>
      <c r="EBH27" s="189"/>
      <c r="EBI27" s="189"/>
      <c r="EBJ27" s="189"/>
      <c r="EBK27" s="189"/>
      <c r="EBL27" s="189"/>
      <c r="EBM27" s="189"/>
      <c r="EBN27" s="189"/>
      <c r="EBO27" s="189"/>
      <c r="EBP27" s="189"/>
      <c r="EBQ27" s="189"/>
      <c r="EBR27" s="189"/>
      <c r="EBS27" s="189"/>
      <c r="EBT27" s="189"/>
      <c r="EBU27" s="189"/>
      <c r="EBV27" s="189"/>
      <c r="EBW27" s="189"/>
      <c r="EBX27" s="189"/>
      <c r="EBY27" s="189"/>
      <c r="EBZ27" s="189"/>
      <c r="ECA27" s="189"/>
      <c r="ECB27" s="189"/>
      <c r="ECC27" s="189"/>
      <c r="ECD27" s="189"/>
      <c r="ECE27" s="189"/>
      <c r="ECF27" s="189"/>
      <c r="ECG27" s="189"/>
      <c r="ECH27" s="189"/>
      <c r="ECI27" s="189"/>
      <c r="ECJ27" s="189"/>
      <c r="ECK27" s="189"/>
      <c r="ECL27" s="189"/>
      <c r="ECM27" s="189"/>
      <c r="ECN27" s="189"/>
      <c r="ECO27" s="189"/>
      <c r="ECP27" s="189"/>
      <c r="ECQ27" s="189"/>
      <c r="ECR27" s="189"/>
      <c r="ECS27" s="189"/>
      <c r="ECT27" s="189"/>
      <c r="ECU27" s="189"/>
      <c r="ECV27" s="189"/>
      <c r="ECW27" s="189"/>
      <c r="ECX27" s="189"/>
      <c r="ECY27" s="189"/>
      <c r="ECZ27" s="189"/>
      <c r="EDA27" s="189"/>
      <c r="EDB27" s="189"/>
      <c r="EDC27" s="189"/>
      <c r="EDD27" s="189"/>
      <c r="EDE27" s="189"/>
      <c r="EDF27" s="189"/>
      <c r="EDG27" s="189"/>
      <c r="EDH27" s="189"/>
      <c r="EDI27" s="189"/>
      <c r="EDJ27" s="189"/>
      <c r="EDK27" s="189"/>
      <c r="EDL27" s="189"/>
      <c r="EDM27" s="189"/>
      <c r="EDN27" s="189"/>
      <c r="EDO27" s="189"/>
      <c r="EDP27" s="189"/>
      <c r="EDQ27" s="189"/>
      <c r="EDR27" s="189"/>
      <c r="EDS27" s="189"/>
      <c r="EDT27" s="189"/>
      <c r="EDU27" s="189"/>
      <c r="EDV27" s="189"/>
      <c r="EDW27" s="189"/>
      <c r="EDX27" s="189"/>
      <c r="EDY27" s="189"/>
      <c r="EDZ27" s="189"/>
      <c r="EEA27" s="189"/>
      <c r="EEB27" s="189"/>
      <c r="EEC27" s="189"/>
      <c r="EED27" s="189"/>
      <c r="EEE27" s="189"/>
      <c r="EEF27" s="189"/>
      <c r="EEG27" s="189"/>
      <c r="EEH27" s="189"/>
      <c r="EEI27" s="189"/>
      <c r="EEJ27" s="189"/>
      <c r="EEK27" s="189"/>
      <c r="EEL27" s="189"/>
      <c r="EEM27" s="189"/>
      <c r="EEN27" s="189"/>
      <c r="EEO27" s="189"/>
      <c r="EEP27" s="189"/>
      <c r="EEQ27" s="189"/>
      <c r="EER27" s="189"/>
      <c r="EES27" s="189"/>
      <c r="EET27" s="189"/>
      <c r="EEU27" s="189"/>
      <c r="EEV27" s="189"/>
      <c r="EEW27" s="189"/>
      <c r="EEX27" s="189"/>
      <c r="EEY27" s="189"/>
      <c r="EEZ27" s="189"/>
      <c r="EFA27" s="189"/>
      <c r="EFB27" s="189"/>
      <c r="EFC27" s="189"/>
      <c r="EFD27" s="189"/>
      <c r="EFE27" s="189"/>
      <c r="EFF27" s="189"/>
      <c r="EFG27" s="189"/>
      <c r="EFH27" s="189"/>
      <c r="EFI27" s="189"/>
      <c r="EFJ27" s="189"/>
      <c r="EFK27" s="189"/>
      <c r="EFL27" s="189"/>
      <c r="EFM27" s="189"/>
      <c r="EFN27" s="189"/>
      <c r="EFO27" s="189"/>
      <c r="EFP27" s="189"/>
      <c r="EFQ27" s="189"/>
      <c r="EFR27" s="189"/>
      <c r="EFS27" s="189"/>
      <c r="EFT27" s="189"/>
      <c r="EFU27" s="189"/>
      <c r="EFV27" s="189"/>
      <c r="EFW27" s="189"/>
      <c r="EFX27" s="189"/>
      <c r="EFY27" s="189"/>
      <c r="EFZ27" s="189"/>
      <c r="EGA27" s="189"/>
      <c r="EGB27" s="189"/>
      <c r="EGC27" s="189"/>
      <c r="EGD27" s="189"/>
      <c r="EGE27" s="189"/>
      <c r="EGF27" s="189"/>
      <c r="EGG27" s="189"/>
      <c r="EGH27" s="189"/>
      <c r="EGI27" s="189"/>
      <c r="EGJ27" s="189"/>
      <c r="EGK27" s="189"/>
      <c r="EGL27" s="189"/>
      <c r="EGM27" s="189"/>
      <c r="EGN27" s="189"/>
      <c r="EGO27" s="189"/>
      <c r="EGP27" s="189"/>
      <c r="EGQ27" s="189"/>
      <c r="EGR27" s="189"/>
      <c r="EGS27" s="189"/>
      <c r="EGT27" s="189"/>
      <c r="EGU27" s="189"/>
      <c r="EGV27" s="189"/>
      <c r="EGW27" s="189"/>
      <c r="EGX27" s="189"/>
      <c r="EGY27" s="189"/>
      <c r="EGZ27" s="189"/>
      <c r="EHA27" s="189"/>
      <c r="EHB27" s="189"/>
      <c r="EHC27" s="189"/>
      <c r="EHD27" s="189"/>
      <c r="EHE27" s="189"/>
      <c r="EHF27" s="189"/>
      <c r="EHG27" s="189"/>
      <c r="EHH27" s="189"/>
      <c r="EHI27" s="189"/>
      <c r="EHJ27" s="189"/>
      <c r="EHK27" s="189"/>
      <c r="EHL27" s="189"/>
      <c r="EHM27" s="189"/>
      <c r="EHN27" s="189"/>
      <c r="EHO27" s="189"/>
      <c r="EHP27" s="189"/>
      <c r="EHQ27" s="189"/>
      <c r="EHR27" s="189"/>
      <c r="EHS27" s="189"/>
      <c r="EHT27" s="189"/>
      <c r="EHU27" s="189"/>
      <c r="EHV27" s="189"/>
      <c r="EHW27" s="189"/>
      <c r="EHX27" s="189"/>
      <c r="EHY27" s="189"/>
      <c r="EHZ27" s="189"/>
      <c r="EIA27" s="189"/>
      <c r="EIB27" s="189"/>
      <c r="EIC27" s="189"/>
      <c r="EID27" s="189"/>
      <c r="EIE27" s="189"/>
      <c r="EIF27" s="189"/>
      <c r="EIG27" s="189"/>
      <c r="EIH27" s="189"/>
      <c r="EII27" s="189"/>
      <c r="EIJ27" s="189"/>
      <c r="EIK27" s="189"/>
      <c r="EIL27" s="189"/>
      <c r="EIM27" s="189"/>
      <c r="EIN27" s="189"/>
      <c r="EIO27" s="189"/>
      <c r="EIP27" s="189"/>
      <c r="EIQ27" s="189"/>
      <c r="EIR27" s="189"/>
      <c r="EIS27" s="189"/>
      <c r="EIT27" s="189"/>
      <c r="EIU27" s="189"/>
      <c r="EIV27" s="189"/>
      <c r="EIW27" s="189"/>
      <c r="EIX27" s="189"/>
      <c r="EIY27" s="189"/>
      <c r="EIZ27" s="189"/>
      <c r="EJA27" s="189"/>
      <c r="EJB27" s="189"/>
      <c r="EJC27" s="189"/>
      <c r="EJD27" s="189"/>
      <c r="EJE27" s="189"/>
      <c r="EJF27" s="189"/>
      <c r="EJG27" s="189"/>
      <c r="EJH27" s="189"/>
      <c r="EJI27" s="189"/>
      <c r="EJJ27" s="189"/>
      <c r="EJK27" s="189"/>
      <c r="EJL27" s="189"/>
      <c r="EJM27" s="189"/>
      <c r="EJN27" s="189"/>
      <c r="EJO27" s="189"/>
      <c r="EJP27" s="189"/>
      <c r="EJQ27" s="189"/>
      <c r="EJR27" s="189"/>
      <c r="EJS27" s="189"/>
      <c r="EJT27" s="189"/>
      <c r="EJU27" s="189"/>
      <c r="EJV27" s="189"/>
      <c r="EJW27" s="189"/>
      <c r="EJX27" s="189"/>
      <c r="EJY27" s="189"/>
      <c r="EJZ27" s="189"/>
      <c r="EKA27" s="189"/>
      <c r="EKB27" s="189"/>
      <c r="EKC27" s="189"/>
      <c r="EKD27" s="189"/>
      <c r="EKE27" s="189"/>
      <c r="EKF27" s="189"/>
      <c r="EKG27" s="189"/>
      <c r="EKH27" s="189"/>
      <c r="EKI27" s="189"/>
      <c r="EKJ27" s="189"/>
      <c r="EKK27" s="189"/>
      <c r="EKL27" s="189"/>
      <c r="EKM27" s="189"/>
      <c r="EKN27" s="189"/>
      <c r="EKO27" s="189"/>
      <c r="EKP27" s="189"/>
      <c r="EKQ27" s="189"/>
      <c r="EKR27" s="189"/>
      <c r="EKS27" s="189"/>
      <c r="EKT27" s="189"/>
      <c r="EKU27" s="189"/>
      <c r="EKV27" s="189"/>
      <c r="EKW27" s="189"/>
      <c r="EKX27" s="189"/>
      <c r="EKY27" s="189"/>
      <c r="EKZ27" s="189"/>
      <c r="ELA27" s="189"/>
      <c r="ELB27" s="189"/>
      <c r="ELC27" s="189"/>
      <c r="ELD27" s="189"/>
      <c r="ELE27" s="189"/>
      <c r="ELF27" s="189"/>
      <c r="ELG27" s="189"/>
      <c r="ELH27" s="189"/>
      <c r="ELI27" s="189"/>
      <c r="ELJ27" s="189"/>
      <c r="ELK27" s="189"/>
      <c r="ELL27" s="189"/>
      <c r="ELM27" s="189"/>
      <c r="ELN27" s="189"/>
      <c r="ELO27" s="189"/>
      <c r="ELP27" s="189"/>
      <c r="ELQ27" s="189"/>
      <c r="ELR27" s="189"/>
      <c r="ELS27" s="189"/>
      <c r="ELT27" s="189"/>
      <c r="ELU27" s="189"/>
      <c r="ELV27" s="189"/>
      <c r="ELW27" s="189"/>
      <c r="ELX27" s="189"/>
      <c r="ELY27" s="189"/>
      <c r="ELZ27" s="189"/>
      <c r="EMA27" s="189"/>
      <c r="EMB27" s="189"/>
      <c r="EMC27" s="189"/>
      <c r="EMD27" s="189"/>
      <c r="EME27" s="189"/>
      <c r="EMF27" s="189"/>
      <c r="EMG27" s="189"/>
      <c r="EMH27" s="189"/>
      <c r="EMI27" s="189"/>
      <c r="EMJ27" s="189"/>
      <c r="EMK27" s="189"/>
      <c r="EML27" s="189"/>
      <c r="EMM27" s="189"/>
      <c r="EMN27" s="189"/>
      <c r="EMO27" s="189"/>
      <c r="EMP27" s="189"/>
      <c r="EMQ27" s="189"/>
      <c r="EMR27" s="189"/>
      <c r="EMS27" s="189"/>
      <c r="EMT27" s="189"/>
      <c r="EMU27" s="189"/>
      <c r="EMV27" s="189"/>
      <c r="EMW27" s="189"/>
      <c r="EMX27" s="189"/>
      <c r="EMY27" s="189"/>
      <c r="EMZ27" s="189"/>
      <c r="ENA27" s="189"/>
      <c r="ENB27" s="189"/>
      <c r="ENC27" s="189"/>
      <c r="END27" s="189"/>
      <c r="ENE27" s="189"/>
      <c r="ENF27" s="189"/>
      <c r="ENG27" s="189"/>
      <c r="ENH27" s="189"/>
      <c r="ENI27" s="189"/>
      <c r="ENJ27" s="189"/>
      <c r="ENK27" s="189"/>
      <c r="ENL27" s="189"/>
      <c r="ENM27" s="189"/>
      <c r="ENN27" s="189"/>
      <c r="ENO27" s="189"/>
      <c r="ENP27" s="189"/>
      <c r="ENQ27" s="189"/>
      <c r="ENR27" s="189"/>
      <c r="ENS27" s="189"/>
      <c r="ENT27" s="189"/>
      <c r="ENU27" s="189"/>
      <c r="ENV27" s="189"/>
      <c r="ENW27" s="189"/>
      <c r="ENX27" s="189"/>
      <c r="ENY27" s="189"/>
      <c r="ENZ27" s="189"/>
      <c r="EOA27" s="189"/>
      <c r="EOB27" s="189"/>
      <c r="EOC27" s="189"/>
      <c r="EOD27" s="189"/>
      <c r="EOE27" s="189"/>
      <c r="EOF27" s="189"/>
      <c r="EOG27" s="189"/>
      <c r="EOH27" s="189"/>
      <c r="EOI27" s="189"/>
      <c r="EOJ27" s="189"/>
      <c r="EOK27" s="189"/>
      <c r="EOL27" s="189"/>
      <c r="EOM27" s="189"/>
      <c r="EON27" s="189"/>
      <c r="EOO27" s="189"/>
      <c r="EOP27" s="189"/>
      <c r="EOQ27" s="189"/>
      <c r="EOR27" s="189"/>
      <c r="EOS27" s="189"/>
      <c r="EOT27" s="189"/>
      <c r="EOU27" s="189"/>
      <c r="EOV27" s="189"/>
      <c r="EOW27" s="189"/>
      <c r="EOX27" s="189"/>
      <c r="EOY27" s="189"/>
      <c r="EOZ27" s="189"/>
      <c r="EPA27" s="189"/>
      <c r="EPB27" s="189"/>
      <c r="EPC27" s="189"/>
      <c r="EPD27" s="189"/>
      <c r="EPE27" s="189"/>
      <c r="EPF27" s="189"/>
      <c r="EPG27" s="189"/>
      <c r="EPH27" s="189"/>
      <c r="EPI27" s="189"/>
      <c r="EPJ27" s="189"/>
      <c r="EPK27" s="189"/>
      <c r="EPL27" s="189"/>
      <c r="EPM27" s="189"/>
      <c r="EPN27" s="189"/>
      <c r="EPO27" s="189"/>
      <c r="EPP27" s="189"/>
      <c r="EPQ27" s="189"/>
      <c r="EPR27" s="189"/>
      <c r="EPS27" s="189"/>
      <c r="EPT27" s="189"/>
      <c r="EPU27" s="189"/>
      <c r="EPV27" s="189"/>
      <c r="EPW27" s="189"/>
      <c r="EPX27" s="189"/>
      <c r="EPY27" s="189"/>
      <c r="EPZ27" s="189"/>
      <c r="EQA27" s="189"/>
      <c r="EQB27" s="189"/>
      <c r="EQC27" s="189"/>
      <c r="EQD27" s="189"/>
      <c r="EQE27" s="189"/>
      <c r="EQF27" s="189"/>
      <c r="EQG27" s="189"/>
      <c r="EQH27" s="189"/>
      <c r="EQI27" s="189"/>
      <c r="EQJ27" s="189"/>
      <c r="EQK27" s="189"/>
      <c r="EQL27" s="189"/>
      <c r="EQM27" s="189"/>
      <c r="EQN27" s="189"/>
      <c r="EQO27" s="189"/>
      <c r="EQP27" s="189"/>
      <c r="EQQ27" s="189"/>
      <c r="EQR27" s="189"/>
      <c r="EQS27" s="189"/>
      <c r="EQT27" s="189"/>
      <c r="EQU27" s="189"/>
      <c r="EQV27" s="189"/>
      <c r="EQW27" s="189"/>
      <c r="EQX27" s="189"/>
      <c r="EQY27" s="189"/>
      <c r="EQZ27" s="189"/>
      <c r="ERA27" s="189"/>
      <c r="ERB27" s="189"/>
      <c r="ERC27" s="189"/>
      <c r="ERD27" s="189"/>
      <c r="ERE27" s="189"/>
      <c r="ERF27" s="189"/>
      <c r="ERG27" s="189"/>
      <c r="ERH27" s="189"/>
      <c r="ERI27" s="189"/>
      <c r="ERJ27" s="189"/>
      <c r="ERK27" s="189"/>
      <c r="ERL27" s="189"/>
      <c r="ERM27" s="189"/>
      <c r="ERN27" s="189"/>
      <c r="ERO27" s="189"/>
      <c r="ERP27" s="189"/>
      <c r="ERQ27" s="189"/>
      <c r="ERR27" s="189"/>
      <c r="ERS27" s="189"/>
      <c r="ERT27" s="189"/>
      <c r="ERU27" s="189"/>
      <c r="ERV27" s="189"/>
      <c r="ERW27" s="189"/>
      <c r="ERX27" s="189"/>
      <c r="ERY27" s="189"/>
      <c r="ERZ27" s="189"/>
      <c r="ESA27" s="189"/>
      <c r="ESB27" s="189"/>
      <c r="ESC27" s="189"/>
      <c r="ESD27" s="189"/>
      <c r="ESE27" s="189"/>
      <c r="ESF27" s="189"/>
      <c r="ESG27" s="189"/>
      <c r="ESH27" s="189"/>
      <c r="ESI27" s="189"/>
      <c r="ESJ27" s="189"/>
      <c r="ESK27" s="189"/>
      <c r="ESL27" s="189"/>
      <c r="ESM27" s="189"/>
      <c r="ESN27" s="189"/>
      <c r="ESO27" s="189"/>
      <c r="ESP27" s="189"/>
      <c r="ESQ27" s="189"/>
      <c r="ESR27" s="189"/>
      <c r="ESS27" s="189"/>
      <c r="EST27" s="189"/>
      <c r="ESU27" s="189"/>
      <c r="ESV27" s="189"/>
      <c r="ESW27" s="189"/>
      <c r="ESX27" s="189"/>
      <c r="ESY27" s="189"/>
      <c r="ESZ27" s="189"/>
      <c r="ETA27" s="189"/>
      <c r="ETB27" s="189"/>
      <c r="ETC27" s="189"/>
      <c r="ETD27" s="189"/>
      <c r="ETE27" s="189"/>
      <c r="ETF27" s="189"/>
      <c r="ETG27" s="189"/>
      <c r="ETH27" s="189"/>
      <c r="ETI27" s="189"/>
      <c r="ETJ27" s="189"/>
      <c r="ETK27" s="189"/>
      <c r="ETL27" s="189"/>
      <c r="ETM27" s="189"/>
      <c r="ETN27" s="189"/>
      <c r="ETO27" s="189"/>
      <c r="ETP27" s="189"/>
      <c r="ETQ27" s="189"/>
      <c r="ETR27" s="189"/>
      <c r="ETS27" s="189"/>
      <c r="ETT27" s="189"/>
      <c r="ETU27" s="189"/>
      <c r="ETV27" s="189"/>
      <c r="ETW27" s="189"/>
      <c r="ETX27" s="189"/>
      <c r="ETY27" s="189"/>
      <c r="ETZ27" s="189"/>
      <c r="EUA27" s="189"/>
      <c r="EUB27" s="189"/>
      <c r="EUC27" s="189"/>
      <c r="EUD27" s="189"/>
      <c r="EUE27" s="189"/>
      <c r="EUF27" s="189"/>
      <c r="EUG27" s="189"/>
      <c r="EUH27" s="189"/>
      <c r="EUI27" s="189"/>
      <c r="EUJ27" s="189"/>
      <c r="EUK27" s="189"/>
      <c r="EUL27" s="189"/>
      <c r="EUM27" s="189"/>
      <c r="EUN27" s="189"/>
      <c r="EUO27" s="189"/>
      <c r="EUP27" s="189"/>
      <c r="EUQ27" s="189"/>
      <c r="EUR27" s="189"/>
      <c r="EUS27" s="189"/>
      <c r="EUT27" s="189"/>
      <c r="EUU27" s="189"/>
      <c r="EUV27" s="189"/>
      <c r="EUW27" s="189"/>
      <c r="EUX27" s="189"/>
      <c r="EUY27" s="189"/>
      <c r="EUZ27" s="189"/>
      <c r="EVA27" s="189"/>
      <c r="EVB27" s="189"/>
      <c r="EVC27" s="189"/>
      <c r="EVD27" s="189"/>
      <c r="EVE27" s="189"/>
      <c r="EVF27" s="189"/>
      <c r="EVG27" s="189"/>
      <c r="EVH27" s="189"/>
      <c r="EVI27" s="189"/>
      <c r="EVJ27" s="189"/>
      <c r="EVK27" s="189"/>
      <c r="EVL27" s="189"/>
      <c r="EVM27" s="189"/>
      <c r="EVN27" s="189"/>
      <c r="EVO27" s="189"/>
      <c r="EVP27" s="189"/>
      <c r="EVQ27" s="189"/>
      <c r="EVR27" s="189"/>
      <c r="EVS27" s="189"/>
      <c r="EVT27" s="189"/>
      <c r="EVU27" s="189"/>
      <c r="EVV27" s="189"/>
      <c r="EVW27" s="189"/>
      <c r="EVX27" s="189"/>
      <c r="EVY27" s="189"/>
      <c r="EVZ27" s="189"/>
      <c r="EWA27" s="189"/>
      <c r="EWB27" s="189"/>
      <c r="EWC27" s="189"/>
      <c r="EWD27" s="189"/>
      <c r="EWE27" s="189"/>
      <c r="EWF27" s="189"/>
      <c r="EWG27" s="189"/>
      <c r="EWH27" s="189"/>
      <c r="EWI27" s="189"/>
      <c r="EWJ27" s="189"/>
      <c r="EWK27" s="189"/>
      <c r="EWL27" s="189"/>
      <c r="EWM27" s="189"/>
      <c r="EWN27" s="189"/>
      <c r="EWO27" s="189"/>
      <c r="EWP27" s="189"/>
      <c r="EWQ27" s="189"/>
      <c r="EWR27" s="189"/>
      <c r="EWS27" s="189"/>
      <c r="EWT27" s="189"/>
      <c r="EWU27" s="189"/>
      <c r="EWV27" s="189"/>
      <c r="EWW27" s="189"/>
      <c r="EWX27" s="189"/>
      <c r="EWY27" s="189"/>
      <c r="EWZ27" s="189"/>
      <c r="EXA27" s="189"/>
      <c r="EXB27" s="189"/>
      <c r="EXC27" s="189"/>
      <c r="EXD27" s="189"/>
      <c r="EXE27" s="189"/>
      <c r="EXF27" s="189"/>
      <c r="EXG27" s="189"/>
      <c r="EXH27" s="189"/>
      <c r="EXI27" s="189"/>
      <c r="EXJ27" s="189"/>
      <c r="EXK27" s="189"/>
      <c r="EXL27" s="189"/>
      <c r="EXM27" s="189"/>
      <c r="EXN27" s="189"/>
      <c r="EXO27" s="189"/>
      <c r="EXP27" s="189"/>
      <c r="EXQ27" s="189"/>
      <c r="EXR27" s="189"/>
      <c r="EXS27" s="189"/>
      <c r="EXT27" s="189"/>
      <c r="EXU27" s="189"/>
      <c r="EXV27" s="189"/>
      <c r="EXW27" s="189"/>
      <c r="EXX27" s="189"/>
      <c r="EXY27" s="189"/>
      <c r="EXZ27" s="189"/>
      <c r="EYA27" s="189"/>
      <c r="EYB27" s="189"/>
      <c r="EYC27" s="189"/>
      <c r="EYD27" s="189"/>
      <c r="EYE27" s="189"/>
      <c r="EYF27" s="189"/>
      <c r="EYG27" s="189"/>
      <c r="EYH27" s="189"/>
      <c r="EYI27" s="189"/>
      <c r="EYJ27" s="189"/>
      <c r="EYK27" s="189"/>
      <c r="EYL27" s="189"/>
      <c r="EYM27" s="189"/>
      <c r="EYN27" s="189"/>
      <c r="EYO27" s="189"/>
      <c r="EYP27" s="189"/>
      <c r="EYQ27" s="189"/>
      <c r="EYR27" s="189"/>
      <c r="EYS27" s="189"/>
      <c r="EYT27" s="189"/>
      <c r="EYU27" s="189"/>
      <c r="EYV27" s="189"/>
      <c r="EYW27" s="189"/>
      <c r="EYX27" s="189"/>
      <c r="EYY27" s="189"/>
      <c r="EYZ27" s="189"/>
      <c r="EZA27" s="189"/>
      <c r="EZB27" s="189"/>
      <c r="EZC27" s="189"/>
      <c r="EZD27" s="189"/>
      <c r="EZE27" s="189"/>
      <c r="EZF27" s="189"/>
      <c r="EZG27" s="189"/>
      <c r="EZH27" s="189"/>
      <c r="EZI27" s="189"/>
      <c r="EZJ27" s="189"/>
      <c r="EZK27" s="189"/>
      <c r="EZL27" s="189"/>
      <c r="EZM27" s="189"/>
      <c r="EZN27" s="189"/>
      <c r="EZO27" s="189"/>
      <c r="EZP27" s="189"/>
      <c r="EZQ27" s="189"/>
      <c r="EZR27" s="189"/>
      <c r="EZS27" s="189"/>
      <c r="EZT27" s="189"/>
      <c r="EZU27" s="189"/>
      <c r="EZV27" s="189"/>
      <c r="EZW27" s="189"/>
      <c r="EZX27" s="189"/>
      <c r="EZY27" s="189"/>
      <c r="EZZ27" s="189"/>
      <c r="FAA27" s="189"/>
      <c r="FAB27" s="189"/>
      <c r="FAC27" s="189"/>
      <c r="FAD27" s="189"/>
      <c r="FAE27" s="189"/>
      <c r="FAF27" s="189"/>
      <c r="FAG27" s="189"/>
      <c r="FAH27" s="189"/>
      <c r="FAI27" s="189"/>
      <c r="FAJ27" s="189"/>
      <c r="FAK27" s="189"/>
      <c r="FAL27" s="189"/>
      <c r="FAM27" s="189"/>
      <c r="FAN27" s="189"/>
      <c r="FAO27" s="189"/>
      <c r="FAP27" s="189"/>
      <c r="FAQ27" s="189"/>
      <c r="FAR27" s="189"/>
      <c r="FAS27" s="189"/>
      <c r="FAT27" s="189"/>
      <c r="FAU27" s="189"/>
      <c r="FAV27" s="189"/>
      <c r="FAW27" s="189"/>
      <c r="FAX27" s="189"/>
      <c r="FAY27" s="189"/>
      <c r="FAZ27" s="189"/>
      <c r="FBA27" s="189"/>
      <c r="FBB27" s="189"/>
      <c r="FBC27" s="189"/>
      <c r="FBD27" s="189"/>
      <c r="FBE27" s="189"/>
      <c r="FBF27" s="189"/>
      <c r="FBG27" s="189"/>
      <c r="FBH27" s="189"/>
      <c r="FBI27" s="189"/>
      <c r="FBJ27" s="189"/>
      <c r="FBK27" s="189"/>
      <c r="FBL27" s="189"/>
      <c r="FBM27" s="189"/>
      <c r="FBN27" s="189"/>
      <c r="FBO27" s="189"/>
      <c r="FBP27" s="189"/>
      <c r="FBQ27" s="189"/>
      <c r="FBR27" s="189"/>
      <c r="FBS27" s="189"/>
      <c r="FBT27" s="189"/>
      <c r="FBU27" s="189"/>
      <c r="FBV27" s="189"/>
      <c r="FBW27" s="189"/>
      <c r="FBX27" s="189"/>
      <c r="FBY27" s="189"/>
      <c r="FBZ27" s="189"/>
      <c r="FCA27" s="189"/>
      <c r="FCB27" s="189"/>
      <c r="FCC27" s="189"/>
      <c r="FCD27" s="189"/>
      <c r="FCE27" s="189"/>
      <c r="FCF27" s="189"/>
      <c r="FCG27" s="189"/>
      <c r="FCH27" s="189"/>
      <c r="FCI27" s="189"/>
      <c r="FCJ27" s="189"/>
      <c r="FCK27" s="189"/>
      <c r="FCL27" s="189"/>
      <c r="FCM27" s="189"/>
      <c r="FCN27" s="189"/>
      <c r="FCO27" s="189"/>
      <c r="FCP27" s="189"/>
      <c r="FCQ27" s="189"/>
      <c r="FCR27" s="189"/>
      <c r="FCS27" s="189"/>
      <c r="FCT27" s="189"/>
      <c r="FCU27" s="189"/>
      <c r="FCV27" s="189"/>
      <c r="FCW27" s="189"/>
      <c r="FCX27" s="189"/>
      <c r="FCY27" s="189"/>
      <c r="FCZ27" s="189"/>
      <c r="FDA27" s="189"/>
      <c r="FDB27" s="189"/>
      <c r="FDC27" s="189"/>
      <c r="FDD27" s="189"/>
      <c r="FDE27" s="189"/>
      <c r="FDF27" s="189"/>
      <c r="FDG27" s="189"/>
      <c r="FDH27" s="189"/>
      <c r="FDI27" s="189"/>
      <c r="FDJ27" s="189"/>
      <c r="FDK27" s="189"/>
      <c r="FDL27" s="189"/>
      <c r="FDM27" s="189"/>
      <c r="FDN27" s="189"/>
      <c r="FDO27" s="189"/>
      <c r="FDP27" s="189"/>
      <c r="FDQ27" s="189"/>
      <c r="FDR27" s="189"/>
      <c r="FDS27" s="189"/>
      <c r="FDT27" s="189"/>
      <c r="FDU27" s="189"/>
      <c r="FDV27" s="189"/>
      <c r="FDW27" s="189"/>
      <c r="FDX27" s="189"/>
      <c r="FDY27" s="189"/>
      <c r="FDZ27" s="189"/>
      <c r="FEA27" s="189"/>
      <c r="FEB27" s="189"/>
      <c r="FEC27" s="189"/>
      <c r="FED27" s="189"/>
      <c r="FEE27" s="189"/>
      <c r="FEF27" s="189"/>
      <c r="FEG27" s="189"/>
      <c r="FEH27" s="189"/>
      <c r="FEI27" s="189"/>
      <c r="FEJ27" s="189"/>
      <c r="FEK27" s="189"/>
      <c r="FEL27" s="189"/>
      <c r="FEM27" s="189"/>
      <c r="FEN27" s="189"/>
      <c r="FEO27" s="189"/>
      <c r="FEP27" s="189"/>
      <c r="FEQ27" s="189"/>
      <c r="FER27" s="189"/>
      <c r="FES27" s="189"/>
      <c r="FET27" s="189"/>
      <c r="FEU27" s="189"/>
      <c r="FEV27" s="189"/>
      <c r="FEW27" s="189"/>
      <c r="FEX27" s="189"/>
      <c r="FEY27" s="189"/>
      <c r="FEZ27" s="189"/>
      <c r="FFA27" s="189"/>
      <c r="FFB27" s="189"/>
      <c r="FFC27" s="189"/>
      <c r="FFD27" s="189"/>
      <c r="FFE27" s="189"/>
      <c r="FFF27" s="189"/>
      <c r="FFG27" s="189"/>
      <c r="FFH27" s="189"/>
      <c r="FFI27" s="189"/>
      <c r="FFJ27" s="189"/>
      <c r="FFK27" s="189"/>
      <c r="FFL27" s="189"/>
      <c r="FFM27" s="189"/>
      <c r="FFN27" s="189"/>
      <c r="FFO27" s="189"/>
      <c r="FFP27" s="189"/>
      <c r="FFQ27" s="189"/>
      <c r="FFR27" s="189"/>
      <c r="FFS27" s="189"/>
      <c r="FFT27" s="189"/>
      <c r="FFU27" s="189"/>
      <c r="FFV27" s="189"/>
      <c r="FFW27" s="189"/>
      <c r="FFX27" s="189"/>
      <c r="FFY27" s="189"/>
      <c r="FFZ27" s="189"/>
      <c r="FGA27" s="189"/>
      <c r="FGB27" s="189"/>
      <c r="FGC27" s="189"/>
      <c r="FGD27" s="189"/>
      <c r="FGE27" s="189"/>
      <c r="FGF27" s="189"/>
      <c r="FGG27" s="189"/>
      <c r="FGH27" s="189"/>
      <c r="FGI27" s="189"/>
      <c r="FGJ27" s="189"/>
      <c r="FGK27" s="189"/>
      <c r="FGL27" s="189"/>
      <c r="FGM27" s="189"/>
      <c r="FGN27" s="189"/>
      <c r="FGO27" s="189"/>
      <c r="FGP27" s="189"/>
      <c r="FGQ27" s="189"/>
      <c r="FGR27" s="189"/>
      <c r="FGS27" s="189"/>
      <c r="FGT27" s="189"/>
      <c r="FGU27" s="189"/>
      <c r="FGV27" s="189"/>
      <c r="FGW27" s="189"/>
      <c r="FGX27" s="189"/>
      <c r="FGY27" s="189"/>
      <c r="FGZ27" s="189"/>
      <c r="FHA27" s="189"/>
      <c r="FHB27" s="189"/>
      <c r="FHC27" s="189"/>
      <c r="FHD27" s="189"/>
      <c r="FHE27" s="189"/>
      <c r="FHF27" s="189"/>
      <c r="FHG27" s="189"/>
      <c r="FHH27" s="189"/>
      <c r="FHI27" s="189"/>
      <c r="FHJ27" s="189"/>
      <c r="FHK27" s="189"/>
      <c r="FHL27" s="189"/>
      <c r="FHM27" s="189"/>
      <c r="FHN27" s="189"/>
      <c r="FHO27" s="189"/>
      <c r="FHP27" s="189"/>
      <c r="FHQ27" s="189"/>
      <c r="FHR27" s="189"/>
      <c r="FHS27" s="189"/>
      <c r="FHT27" s="189"/>
      <c r="FHU27" s="189"/>
      <c r="FHV27" s="189"/>
      <c r="FHW27" s="189"/>
      <c r="FHX27" s="189"/>
      <c r="FHY27" s="189"/>
      <c r="FHZ27" s="189"/>
      <c r="FIA27" s="189"/>
      <c r="FIB27" s="189"/>
      <c r="FIC27" s="189"/>
      <c r="FID27" s="189"/>
      <c r="FIE27" s="189"/>
      <c r="FIF27" s="189"/>
      <c r="FIG27" s="189"/>
      <c r="FIH27" s="189"/>
      <c r="FII27" s="189"/>
      <c r="FIJ27" s="189"/>
      <c r="FIK27" s="189"/>
      <c r="FIL27" s="189"/>
      <c r="FIM27" s="189"/>
      <c r="FIN27" s="189"/>
      <c r="FIO27" s="189"/>
      <c r="FIP27" s="189"/>
      <c r="FIQ27" s="189"/>
      <c r="FIR27" s="189"/>
      <c r="FIS27" s="189"/>
      <c r="FIT27" s="189"/>
      <c r="FIU27" s="189"/>
      <c r="FIV27" s="189"/>
      <c r="FIW27" s="189"/>
      <c r="FIX27" s="189"/>
      <c r="FIY27" s="189"/>
      <c r="FIZ27" s="189"/>
      <c r="FJA27" s="189"/>
      <c r="FJB27" s="189"/>
      <c r="FJC27" s="189"/>
      <c r="FJD27" s="189"/>
      <c r="FJE27" s="189"/>
      <c r="FJF27" s="189"/>
      <c r="FJG27" s="189"/>
      <c r="FJH27" s="189"/>
      <c r="FJI27" s="189"/>
      <c r="FJJ27" s="189"/>
      <c r="FJK27" s="189"/>
      <c r="FJL27" s="189"/>
      <c r="FJM27" s="189"/>
      <c r="FJN27" s="189"/>
      <c r="FJO27" s="189"/>
      <c r="FJP27" s="189"/>
      <c r="FJQ27" s="189"/>
      <c r="FJR27" s="189"/>
      <c r="FJS27" s="189"/>
      <c r="FJT27" s="189"/>
      <c r="FJU27" s="189"/>
      <c r="FJV27" s="189"/>
      <c r="FJW27" s="189"/>
      <c r="FJX27" s="189"/>
      <c r="FJY27" s="189"/>
      <c r="FJZ27" s="189"/>
      <c r="FKA27" s="189"/>
      <c r="FKB27" s="189"/>
      <c r="FKC27" s="189"/>
      <c r="FKD27" s="189"/>
      <c r="FKE27" s="189"/>
      <c r="FKF27" s="189"/>
      <c r="FKG27" s="189"/>
      <c r="FKH27" s="189"/>
      <c r="FKI27" s="189"/>
      <c r="FKJ27" s="189"/>
      <c r="FKK27" s="189"/>
      <c r="FKL27" s="189"/>
      <c r="FKM27" s="189"/>
      <c r="FKN27" s="189"/>
      <c r="FKO27" s="189"/>
      <c r="FKP27" s="189"/>
      <c r="FKQ27" s="189"/>
      <c r="FKR27" s="189"/>
      <c r="FKS27" s="189"/>
      <c r="FKT27" s="189"/>
      <c r="FKU27" s="189"/>
      <c r="FKV27" s="189"/>
      <c r="FKW27" s="189"/>
      <c r="FKX27" s="189"/>
      <c r="FKY27" s="189"/>
      <c r="FKZ27" s="189"/>
      <c r="FLA27" s="189"/>
      <c r="FLB27" s="189"/>
      <c r="FLC27" s="189"/>
      <c r="FLD27" s="189"/>
      <c r="FLE27" s="189"/>
      <c r="FLF27" s="189"/>
      <c r="FLG27" s="189"/>
      <c r="FLH27" s="189"/>
      <c r="FLI27" s="189"/>
      <c r="FLJ27" s="189"/>
      <c r="FLK27" s="189"/>
      <c r="FLL27" s="189"/>
      <c r="FLM27" s="189"/>
      <c r="FLN27" s="189"/>
      <c r="FLO27" s="189"/>
      <c r="FLP27" s="189"/>
      <c r="FLQ27" s="189"/>
      <c r="FLR27" s="189"/>
      <c r="FLS27" s="189"/>
      <c r="FLT27" s="189"/>
      <c r="FLU27" s="189"/>
      <c r="FLV27" s="189"/>
      <c r="FLW27" s="189"/>
      <c r="FLX27" s="189"/>
      <c r="FLY27" s="189"/>
      <c r="FLZ27" s="189"/>
      <c r="FMA27" s="189"/>
      <c r="FMB27" s="189"/>
      <c r="FMC27" s="189"/>
      <c r="FMD27" s="189"/>
      <c r="FME27" s="189"/>
      <c r="FMF27" s="189"/>
      <c r="FMG27" s="189"/>
      <c r="FMH27" s="189"/>
      <c r="FMI27" s="189"/>
      <c r="FMJ27" s="189"/>
      <c r="FMK27" s="189"/>
      <c r="FML27" s="189"/>
      <c r="FMM27" s="189"/>
      <c r="FMN27" s="189"/>
      <c r="FMO27" s="189"/>
      <c r="FMP27" s="189"/>
      <c r="FMQ27" s="189"/>
      <c r="FMR27" s="189"/>
      <c r="FMS27" s="189"/>
      <c r="FMT27" s="189"/>
      <c r="FMU27" s="189"/>
      <c r="FMV27" s="189"/>
      <c r="FMW27" s="189"/>
      <c r="FMX27" s="189"/>
      <c r="FMY27" s="189"/>
      <c r="FMZ27" s="189"/>
      <c r="FNA27" s="189"/>
      <c r="FNB27" s="189"/>
      <c r="FNC27" s="189"/>
      <c r="FND27" s="189"/>
      <c r="FNE27" s="189"/>
      <c r="FNF27" s="189"/>
      <c r="FNG27" s="189"/>
      <c r="FNH27" s="189"/>
      <c r="FNI27" s="189"/>
      <c r="FNJ27" s="189"/>
      <c r="FNK27" s="189"/>
      <c r="FNL27" s="189"/>
      <c r="FNM27" s="189"/>
      <c r="FNN27" s="189"/>
      <c r="FNO27" s="189"/>
      <c r="FNP27" s="189"/>
      <c r="FNQ27" s="189"/>
      <c r="FNR27" s="189"/>
      <c r="FNS27" s="189"/>
      <c r="FNT27" s="189"/>
      <c r="FNU27" s="189"/>
      <c r="FNV27" s="189"/>
      <c r="FNW27" s="189"/>
      <c r="FNX27" s="189"/>
      <c r="FNY27" s="189"/>
      <c r="FNZ27" s="189"/>
      <c r="FOA27" s="189"/>
      <c r="FOB27" s="189"/>
      <c r="FOC27" s="189"/>
      <c r="FOD27" s="189"/>
      <c r="FOE27" s="189"/>
      <c r="FOF27" s="189"/>
      <c r="FOG27" s="189"/>
      <c r="FOH27" s="189"/>
      <c r="FOI27" s="189"/>
      <c r="FOJ27" s="189"/>
      <c r="FOK27" s="189"/>
      <c r="FOL27" s="189"/>
      <c r="FOM27" s="189"/>
      <c r="FON27" s="189"/>
      <c r="FOO27" s="189"/>
      <c r="FOP27" s="189"/>
      <c r="FOQ27" s="189"/>
      <c r="FOR27" s="189"/>
      <c r="FOS27" s="189"/>
      <c r="FOT27" s="189"/>
      <c r="FOU27" s="189"/>
      <c r="FOV27" s="189"/>
      <c r="FOW27" s="189"/>
      <c r="FOX27" s="189"/>
      <c r="FOY27" s="189"/>
      <c r="FOZ27" s="189"/>
      <c r="FPA27" s="189"/>
      <c r="FPB27" s="189"/>
      <c r="FPC27" s="189"/>
      <c r="FPD27" s="189"/>
      <c r="FPE27" s="189"/>
      <c r="FPF27" s="189"/>
      <c r="FPG27" s="189"/>
      <c r="FPH27" s="189"/>
      <c r="FPI27" s="189"/>
      <c r="FPJ27" s="189"/>
      <c r="FPK27" s="189"/>
      <c r="FPL27" s="189"/>
      <c r="FPM27" s="189"/>
      <c r="FPN27" s="189"/>
      <c r="FPO27" s="189"/>
      <c r="FPP27" s="189"/>
      <c r="FPQ27" s="189"/>
      <c r="FPR27" s="189"/>
      <c r="FPS27" s="189"/>
      <c r="FPT27" s="189"/>
      <c r="FPU27" s="189"/>
      <c r="FPV27" s="189"/>
      <c r="FPW27" s="189"/>
      <c r="FPX27" s="189"/>
      <c r="FPY27" s="189"/>
      <c r="FPZ27" s="189"/>
      <c r="FQA27" s="189"/>
      <c r="FQB27" s="189"/>
      <c r="FQC27" s="189"/>
      <c r="FQD27" s="189"/>
      <c r="FQE27" s="189"/>
      <c r="FQF27" s="189"/>
      <c r="FQG27" s="189"/>
      <c r="FQH27" s="189"/>
      <c r="FQI27" s="189"/>
      <c r="FQJ27" s="189"/>
      <c r="FQK27" s="189"/>
      <c r="FQL27" s="189"/>
      <c r="FQM27" s="189"/>
      <c r="FQN27" s="189"/>
      <c r="FQO27" s="189"/>
      <c r="FQP27" s="189"/>
      <c r="FQQ27" s="189"/>
      <c r="FQR27" s="189"/>
      <c r="FQS27" s="189"/>
      <c r="FQT27" s="189"/>
      <c r="FQU27" s="189"/>
      <c r="FQV27" s="189"/>
      <c r="FQW27" s="189"/>
      <c r="FQX27" s="189"/>
      <c r="FQY27" s="189"/>
      <c r="FQZ27" s="189"/>
      <c r="FRA27" s="189"/>
      <c r="FRB27" s="189"/>
      <c r="FRC27" s="189"/>
      <c r="FRD27" s="189"/>
      <c r="FRE27" s="189"/>
      <c r="FRF27" s="189"/>
      <c r="FRG27" s="189"/>
      <c r="FRH27" s="189"/>
      <c r="FRI27" s="189"/>
      <c r="FRJ27" s="189"/>
      <c r="FRK27" s="189"/>
      <c r="FRL27" s="189"/>
      <c r="FRM27" s="189"/>
      <c r="FRN27" s="189"/>
      <c r="FRO27" s="189"/>
      <c r="FRP27" s="189"/>
      <c r="FRQ27" s="189"/>
      <c r="FRR27" s="189"/>
      <c r="FRS27" s="189"/>
      <c r="FRT27" s="189"/>
      <c r="FRU27" s="189"/>
      <c r="FRV27" s="189"/>
      <c r="FRW27" s="189"/>
      <c r="FRX27" s="189"/>
      <c r="FRY27" s="189"/>
      <c r="FRZ27" s="189"/>
      <c r="FSA27" s="189"/>
      <c r="FSB27" s="189"/>
      <c r="FSC27" s="189"/>
      <c r="FSD27" s="189"/>
      <c r="FSE27" s="189"/>
      <c r="FSF27" s="189"/>
      <c r="FSG27" s="189"/>
      <c r="FSH27" s="189"/>
      <c r="FSI27" s="189"/>
      <c r="FSJ27" s="189"/>
      <c r="FSK27" s="189"/>
      <c r="FSL27" s="189"/>
      <c r="FSM27" s="189"/>
      <c r="FSN27" s="189"/>
      <c r="FSO27" s="189"/>
      <c r="FSP27" s="189"/>
      <c r="FSQ27" s="189"/>
      <c r="FSR27" s="189"/>
      <c r="FSS27" s="189"/>
      <c r="FST27" s="189"/>
      <c r="FSU27" s="189"/>
      <c r="FSV27" s="189"/>
      <c r="FSW27" s="189"/>
      <c r="FSX27" s="189"/>
      <c r="FSY27" s="189"/>
      <c r="FSZ27" s="189"/>
      <c r="FTA27" s="189"/>
      <c r="FTB27" s="189"/>
      <c r="FTC27" s="189"/>
      <c r="FTD27" s="189"/>
      <c r="FTE27" s="189"/>
      <c r="FTF27" s="189"/>
      <c r="FTG27" s="189"/>
      <c r="FTH27" s="189"/>
      <c r="FTI27" s="189"/>
      <c r="FTJ27" s="189"/>
      <c r="FTK27" s="189"/>
      <c r="FTL27" s="189"/>
      <c r="FTM27" s="189"/>
      <c r="FTN27" s="189"/>
      <c r="FTO27" s="189"/>
      <c r="FTP27" s="189"/>
      <c r="FTQ27" s="189"/>
      <c r="FTR27" s="189"/>
      <c r="FTS27" s="189"/>
      <c r="FTT27" s="189"/>
      <c r="FTU27" s="189"/>
      <c r="FTV27" s="189"/>
      <c r="FTW27" s="189"/>
      <c r="FTX27" s="189"/>
      <c r="FTY27" s="189"/>
      <c r="FTZ27" s="189"/>
      <c r="FUA27" s="189"/>
      <c r="FUB27" s="189"/>
      <c r="FUC27" s="189"/>
      <c r="FUD27" s="189"/>
      <c r="FUE27" s="189"/>
      <c r="FUF27" s="189"/>
      <c r="FUG27" s="189"/>
      <c r="FUH27" s="189"/>
      <c r="FUI27" s="189"/>
      <c r="FUJ27" s="189"/>
      <c r="FUK27" s="189"/>
      <c r="FUL27" s="189"/>
      <c r="FUM27" s="189"/>
      <c r="FUN27" s="189"/>
      <c r="FUO27" s="189"/>
      <c r="FUP27" s="189"/>
      <c r="FUQ27" s="189"/>
      <c r="FUR27" s="189"/>
      <c r="FUS27" s="189"/>
      <c r="FUT27" s="189"/>
      <c r="FUU27" s="189"/>
      <c r="FUV27" s="189"/>
      <c r="FUW27" s="189"/>
      <c r="FUX27" s="189"/>
      <c r="FUY27" s="189"/>
      <c r="FUZ27" s="189"/>
      <c r="FVA27" s="189"/>
      <c r="FVB27" s="189"/>
      <c r="FVC27" s="189"/>
      <c r="FVD27" s="189"/>
      <c r="FVE27" s="189"/>
      <c r="FVF27" s="189"/>
      <c r="FVG27" s="189"/>
      <c r="FVH27" s="189"/>
      <c r="FVI27" s="189"/>
      <c r="FVJ27" s="189"/>
      <c r="FVK27" s="189"/>
      <c r="FVL27" s="189"/>
      <c r="FVM27" s="189"/>
      <c r="FVN27" s="189"/>
      <c r="FVO27" s="189"/>
      <c r="FVP27" s="189"/>
      <c r="FVQ27" s="189"/>
      <c r="FVR27" s="189"/>
      <c r="FVS27" s="189"/>
      <c r="FVT27" s="189"/>
      <c r="FVU27" s="189"/>
      <c r="FVV27" s="189"/>
      <c r="FVW27" s="189"/>
      <c r="FVX27" s="189"/>
      <c r="FVY27" s="189"/>
      <c r="FVZ27" s="189"/>
      <c r="FWA27" s="189"/>
      <c r="FWB27" s="189"/>
      <c r="FWC27" s="189"/>
      <c r="FWD27" s="189"/>
      <c r="FWE27" s="189"/>
      <c r="FWF27" s="189"/>
      <c r="FWG27" s="189"/>
      <c r="FWH27" s="189"/>
      <c r="FWI27" s="189"/>
      <c r="FWJ27" s="189"/>
      <c r="FWK27" s="189"/>
      <c r="FWL27" s="189"/>
      <c r="FWM27" s="189"/>
      <c r="FWN27" s="189"/>
      <c r="FWO27" s="189"/>
      <c r="FWP27" s="189"/>
      <c r="FWQ27" s="189"/>
      <c r="FWR27" s="189"/>
      <c r="FWS27" s="189"/>
      <c r="FWT27" s="189"/>
      <c r="FWU27" s="189"/>
      <c r="FWV27" s="189"/>
      <c r="FWW27" s="189"/>
      <c r="FWX27" s="189"/>
      <c r="FWY27" s="189"/>
      <c r="FWZ27" s="189"/>
      <c r="FXA27" s="189"/>
      <c r="FXB27" s="189"/>
      <c r="FXC27" s="189"/>
      <c r="FXD27" s="189"/>
      <c r="FXE27" s="189"/>
      <c r="FXF27" s="189"/>
      <c r="FXG27" s="189"/>
      <c r="FXH27" s="189"/>
      <c r="FXI27" s="189"/>
      <c r="FXJ27" s="189"/>
      <c r="FXK27" s="189"/>
      <c r="FXL27" s="189"/>
      <c r="FXM27" s="189"/>
      <c r="FXN27" s="189"/>
      <c r="FXO27" s="189"/>
      <c r="FXP27" s="189"/>
      <c r="FXQ27" s="189"/>
      <c r="FXR27" s="189"/>
      <c r="FXS27" s="189"/>
      <c r="FXT27" s="189"/>
      <c r="FXU27" s="189"/>
      <c r="FXV27" s="189"/>
      <c r="FXW27" s="189"/>
      <c r="FXX27" s="189"/>
      <c r="FXY27" s="189"/>
      <c r="FXZ27" s="189"/>
      <c r="FYA27" s="189"/>
      <c r="FYB27" s="189"/>
      <c r="FYC27" s="189"/>
      <c r="FYD27" s="189"/>
      <c r="FYE27" s="189"/>
      <c r="FYF27" s="189"/>
      <c r="FYG27" s="189"/>
      <c r="FYH27" s="189"/>
      <c r="FYI27" s="189"/>
      <c r="FYJ27" s="189"/>
      <c r="FYK27" s="189"/>
      <c r="FYL27" s="189"/>
      <c r="FYM27" s="189"/>
      <c r="FYN27" s="189"/>
      <c r="FYO27" s="189"/>
      <c r="FYP27" s="189"/>
      <c r="FYQ27" s="189"/>
      <c r="FYR27" s="189"/>
      <c r="FYS27" s="189"/>
      <c r="FYT27" s="189"/>
      <c r="FYU27" s="189"/>
      <c r="FYV27" s="189"/>
      <c r="FYW27" s="189"/>
      <c r="FYX27" s="189"/>
      <c r="FYY27" s="189"/>
      <c r="FYZ27" s="189"/>
      <c r="FZA27" s="189"/>
      <c r="FZB27" s="189"/>
      <c r="FZC27" s="189"/>
      <c r="FZD27" s="189"/>
      <c r="FZE27" s="189"/>
      <c r="FZF27" s="189"/>
      <c r="FZG27" s="189"/>
      <c r="FZH27" s="189"/>
      <c r="FZI27" s="189"/>
      <c r="FZJ27" s="189"/>
      <c r="FZK27" s="189"/>
      <c r="FZL27" s="189"/>
      <c r="FZM27" s="189"/>
      <c r="FZN27" s="189"/>
      <c r="FZO27" s="189"/>
      <c r="FZP27" s="189"/>
      <c r="FZQ27" s="189"/>
      <c r="FZR27" s="189"/>
      <c r="FZS27" s="189"/>
      <c r="FZT27" s="189"/>
      <c r="FZU27" s="189"/>
      <c r="FZV27" s="189"/>
      <c r="FZW27" s="189"/>
      <c r="FZX27" s="189"/>
      <c r="FZY27" s="189"/>
      <c r="FZZ27" s="189"/>
      <c r="GAA27" s="189"/>
      <c r="GAB27" s="189"/>
      <c r="GAC27" s="189"/>
      <c r="GAD27" s="189"/>
      <c r="GAE27" s="189"/>
      <c r="GAF27" s="189"/>
      <c r="GAG27" s="189"/>
      <c r="GAH27" s="189"/>
      <c r="GAI27" s="189"/>
      <c r="GAJ27" s="189"/>
      <c r="GAK27" s="189"/>
      <c r="GAL27" s="189"/>
      <c r="GAM27" s="189"/>
      <c r="GAN27" s="189"/>
      <c r="GAO27" s="189"/>
      <c r="GAP27" s="189"/>
      <c r="GAQ27" s="189"/>
      <c r="GAR27" s="189"/>
      <c r="GAS27" s="189"/>
      <c r="GAT27" s="189"/>
      <c r="GAU27" s="189"/>
      <c r="GAV27" s="189"/>
      <c r="GAW27" s="189"/>
      <c r="GAX27" s="189"/>
      <c r="GAY27" s="189"/>
      <c r="GAZ27" s="189"/>
      <c r="GBA27" s="189"/>
      <c r="GBB27" s="189"/>
      <c r="GBC27" s="189"/>
      <c r="GBD27" s="189"/>
      <c r="GBE27" s="189"/>
      <c r="GBF27" s="189"/>
      <c r="GBG27" s="189"/>
      <c r="GBH27" s="189"/>
      <c r="GBI27" s="189"/>
      <c r="GBJ27" s="189"/>
      <c r="GBK27" s="189"/>
      <c r="GBL27" s="189"/>
      <c r="GBM27" s="189"/>
      <c r="GBN27" s="189"/>
      <c r="GBO27" s="189"/>
      <c r="GBP27" s="189"/>
      <c r="GBQ27" s="189"/>
      <c r="GBR27" s="189"/>
      <c r="GBS27" s="189"/>
      <c r="GBT27" s="189"/>
      <c r="GBU27" s="189"/>
      <c r="GBV27" s="189"/>
      <c r="GBW27" s="189"/>
      <c r="GBX27" s="189"/>
      <c r="GBY27" s="189"/>
      <c r="GBZ27" s="189"/>
      <c r="GCA27" s="189"/>
      <c r="GCB27" s="189"/>
      <c r="GCC27" s="189"/>
      <c r="GCD27" s="189"/>
      <c r="GCE27" s="189"/>
      <c r="GCF27" s="189"/>
      <c r="GCG27" s="189"/>
      <c r="GCH27" s="189"/>
      <c r="GCI27" s="189"/>
      <c r="GCJ27" s="189"/>
      <c r="GCK27" s="189"/>
      <c r="GCL27" s="189"/>
      <c r="GCM27" s="189"/>
      <c r="GCN27" s="189"/>
      <c r="GCO27" s="189"/>
      <c r="GCP27" s="189"/>
      <c r="GCQ27" s="189"/>
      <c r="GCR27" s="189"/>
      <c r="GCS27" s="189"/>
      <c r="GCT27" s="189"/>
      <c r="GCU27" s="189"/>
      <c r="GCV27" s="189"/>
      <c r="GCW27" s="189"/>
      <c r="GCX27" s="189"/>
      <c r="GCY27" s="189"/>
      <c r="GCZ27" s="189"/>
      <c r="GDA27" s="189"/>
      <c r="GDB27" s="189"/>
      <c r="GDC27" s="189"/>
      <c r="GDD27" s="189"/>
      <c r="GDE27" s="189"/>
      <c r="GDF27" s="189"/>
      <c r="GDG27" s="189"/>
      <c r="GDH27" s="189"/>
      <c r="GDI27" s="189"/>
      <c r="GDJ27" s="189"/>
      <c r="GDK27" s="189"/>
      <c r="GDL27" s="189"/>
      <c r="GDM27" s="189"/>
      <c r="GDN27" s="189"/>
      <c r="GDO27" s="189"/>
      <c r="GDP27" s="189"/>
      <c r="GDQ27" s="189"/>
      <c r="GDR27" s="189"/>
      <c r="GDS27" s="189"/>
      <c r="GDT27" s="189"/>
      <c r="GDU27" s="189"/>
      <c r="GDV27" s="189"/>
      <c r="GDW27" s="189"/>
      <c r="GDX27" s="189"/>
      <c r="GDY27" s="189"/>
      <c r="GDZ27" s="189"/>
      <c r="GEA27" s="189"/>
      <c r="GEB27" s="189"/>
      <c r="GEC27" s="189"/>
      <c r="GED27" s="189"/>
      <c r="GEE27" s="189"/>
      <c r="GEF27" s="189"/>
      <c r="GEG27" s="189"/>
      <c r="GEH27" s="189"/>
      <c r="GEI27" s="189"/>
      <c r="GEJ27" s="189"/>
      <c r="GEK27" s="189"/>
      <c r="GEL27" s="189"/>
      <c r="GEM27" s="189"/>
      <c r="GEN27" s="189"/>
      <c r="GEO27" s="189"/>
      <c r="GEP27" s="189"/>
      <c r="GEQ27" s="189"/>
      <c r="GER27" s="189"/>
      <c r="GES27" s="189"/>
      <c r="GET27" s="189"/>
      <c r="GEU27" s="189"/>
      <c r="GEV27" s="189"/>
      <c r="GEW27" s="189"/>
      <c r="GEX27" s="189"/>
      <c r="GEY27" s="189"/>
      <c r="GEZ27" s="189"/>
      <c r="GFA27" s="189"/>
      <c r="GFB27" s="189"/>
      <c r="GFC27" s="189"/>
      <c r="GFD27" s="189"/>
      <c r="GFE27" s="189"/>
      <c r="GFF27" s="189"/>
      <c r="GFG27" s="189"/>
      <c r="GFH27" s="189"/>
      <c r="GFI27" s="189"/>
      <c r="GFJ27" s="189"/>
      <c r="GFK27" s="189"/>
      <c r="GFL27" s="189"/>
      <c r="GFM27" s="189"/>
      <c r="GFN27" s="189"/>
      <c r="GFO27" s="189"/>
      <c r="GFP27" s="189"/>
      <c r="GFQ27" s="189"/>
      <c r="GFR27" s="189"/>
      <c r="GFS27" s="189"/>
      <c r="GFT27" s="189"/>
      <c r="GFU27" s="189"/>
      <c r="GFV27" s="189"/>
      <c r="GFW27" s="189"/>
      <c r="GFX27" s="189"/>
      <c r="GFY27" s="189"/>
      <c r="GFZ27" s="189"/>
      <c r="GGA27" s="189"/>
      <c r="GGB27" s="189"/>
      <c r="GGC27" s="189"/>
      <c r="GGD27" s="189"/>
      <c r="GGE27" s="189"/>
      <c r="GGF27" s="189"/>
      <c r="GGG27" s="189"/>
      <c r="GGH27" s="189"/>
      <c r="GGI27" s="189"/>
      <c r="GGJ27" s="189"/>
      <c r="GGK27" s="189"/>
      <c r="GGL27" s="189"/>
      <c r="GGM27" s="189"/>
      <c r="GGN27" s="189"/>
      <c r="GGO27" s="189"/>
      <c r="GGP27" s="189"/>
      <c r="GGQ27" s="189"/>
      <c r="GGR27" s="189"/>
      <c r="GGS27" s="189"/>
      <c r="GGT27" s="189"/>
      <c r="GGU27" s="189"/>
      <c r="GGV27" s="189"/>
      <c r="GGW27" s="189"/>
      <c r="GGX27" s="189"/>
      <c r="GGY27" s="189"/>
      <c r="GGZ27" s="189"/>
      <c r="GHA27" s="189"/>
      <c r="GHB27" s="189"/>
      <c r="GHC27" s="189"/>
      <c r="GHD27" s="189"/>
      <c r="GHE27" s="189"/>
      <c r="GHF27" s="189"/>
      <c r="GHG27" s="189"/>
      <c r="GHH27" s="189"/>
      <c r="GHI27" s="189"/>
      <c r="GHJ27" s="189"/>
      <c r="GHK27" s="189"/>
      <c r="GHL27" s="189"/>
      <c r="GHM27" s="189"/>
      <c r="GHN27" s="189"/>
      <c r="GHO27" s="189"/>
      <c r="GHP27" s="189"/>
      <c r="GHQ27" s="189"/>
      <c r="GHR27" s="189"/>
      <c r="GHS27" s="189"/>
      <c r="GHT27" s="189"/>
      <c r="GHU27" s="189"/>
      <c r="GHV27" s="189"/>
      <c r="GHW27" s="189"/>
      <c r="GHX27" s="189"/>
      <c r="GHY27" s="189"/>
      <c r="GHZ27" s="189"/>
      <c r="GIA27" s="189"/>
      <c r="GIB27" s="189"/>
      <c r="GIC27" s="189"/>
      <c r="GID27" s="189"/>
      <c r="GIE27" s="189"/>
      <c r="GIF27" s="189"/>
      <c r="GIG27" s="189"/>
      <c r="GIH27" s="189"/>
      <c r="GII27" s="189"/>
      <c r="GIJ27" s="189"/>
      <c r="GIK27" s="189"/>
      <c r="GIL27" s="189"/>
      <c r="GIM27" s="189"/>
      <c r="GIN27" s="189"/>
      <c r="GIO27" s="189"/>
      <c r="GIP27" s="189"/>
      <c r="GIQ27" s="189"/>
      <c r="GIR27" s="189"/>
      <c r="GIS27" s="189"/>
      <c r="GIT27" s="189"/>
      <c r="GIU27" s="189"/>
      <c r="GIV27" s="189"/>
      <c r="GIW27" s="189"/>
      <c r="GIX27" s="189"/>
      <c r="GIY27" s="189"/>
      <c r="GIZ27" s="189"/>
      <c r="GJA27" s="189"/>
      <c r="GJB27" s="189"/>
      <c r="GJC27" s="189"/>
      <c r="GJD27" s="189"/>
      <c r="GJE27" s="189"/>
      <c r="GJF27" s="189"/>
      <c r="GJG27" s="189"/>
      <c r="GJH27" s="189"/>
      <c r="GJI27" s="189"/>
      <c r="GJJ27" s="189"/>
      <c r="GJK27" s="189"/>
      <c r="GJL27" s="189"/>
      <c r="GJM27" s="189"/>
      <c r="GJN27" s="189"/>
      <c r="GJO27" s="189"/>
      <c r="GJP27" s="189"/>
      <c r="GJQ27" s="189"/>
      <c r="GJR27" s="189"/>
      <c r="GJS27" s="189"/>
      <c r="GJT27" s="189"/>
      <c r="GJU27" s="189"/>
      <c r="GJV27" s="189"/>
      <c r="GJW27" s="189"/>
      <c r="GJX27" s="189"/>
      <c r="GJY27" s="189"/>
      <c r="GJZ27" s="189"/>
      <c r="GKA27" s="189"/>
      <c r="GKB27" s="189"/>
      <c r="GKC27" s="189"/>
      <c r="GKD27" s="189"/>
      <c r="GKE27" s="189"/>
      <c r="GKF27" s="189"/>
      <c r="GKG27" s="189"/>
      <c r="GKH27" s="189"/>
      <c r="GKI27" s="189"/>
      <c r="GKJ27" s="189"/>
      <c r="GKK27" s="189"/>
      <c r="GKL27" s="189"/>
      <c r="GKM27" s="189"/>
      <c r="GKN27" s="189"/>
      <c r="GKO27" s="189"/>
      <c r="GKP27" s="189"/>
      <c r="GKQ27" s="189"/>
      <c r="GKR27" s="189"/>
      <c r="GKS27" s="189"/>
      <c r="GKT27" s="189"/>
      <c r="GKU27" s="189"/>
      <c r="GKV27" s="189"/>
      <c r="GKW27" s="189"/>
      <c r="GKX27" s="189"/>
      <c r="GKY27" s="189"/>
      <c r="GKZ27" s="189"/>
      <c r="GLA27" s="189"/>
      <c r="GLB27" s="189"/>
      <c r="GLC27" s="189"/>
      <c r="GLD27" s="189"/>
      <c r="GLE27" s="189"/>
      <c r="GLF27" s="189"/>
      <c r="GLG27" s="189"/>
      <c r="GLH27" s="189"/>
      <c r="GLI27" s="189"/>
      <c r="GLJ27" s="189"/>
      <c r="GLK27" s="189"/>
      <c r="GLL27" s="189"/>
      <c r="GLM27" s="189"/>
      <c r="GLN27" s="189"/>
      <c r="GLO27" s="189"/>
      <c r="GLP27" s="189"/>
      <c r="GLQ27" s="189"/>
      <c r="GLR27" s="189"/>
      <c r="GLS27" s="189"/>
      <c r="GLT27" s="189"/>
      <c r="GLU27" s="189"/>
      <c r="GLV27" s="189"/>
      <c r="GLW27" s="189"/>
      <c r="GLX27" s="189"/>
      <c r="GLY27" s="189"/>
      <c r="GLZ27" s="189"/>
      <c r="GMA27" s="189"/>
      <c r="GMB27" s="189"/>
      <c r="GMC27" s="189"/>
      <c r="GMD27" s="189"/>
      <c r="GME27" s="189"/>
      <c r="GMF27" s="189"/>
      <c r="GMG27" s="189"/>
      <c r="GMH27" s="189"/>
      <c r="GMI27" s="189"/>
      <c r="GMJ27" s="189"/>
      <c r="GMK27" s="189"/>
      <c r="GML27" s="189"/>
      <c r="GMM27" s="189"/>
      <c r="GMN27" s="189"/>
      <c r="GMO27" s="189"/>
      <c r="GMP27" s="189"/>
      <c r="GMQ27" s="189"/>
      <c r="GMR27" s="189"/>
      <c r="GMS27" s="189"/>
      <c r="GMT27" s="189"/>
      <c r="GMU27" s="189"/>
      <c r="GMV27" s="189"/>
      <c r="GMW27" s="189"/>
      <c r="GMX27" s="189"/>
      <c r="GMY27" s="189"/>
      <c r="GMZ27" s="189"/>
      <c r="GNA27" s="189"/>
      <c r="GNB27" s="189"/>
      <c r="GNC27" s="189"/>
      <c r="GND27" s="189"/>
      <c r="GNE27" s="189"/>
      <c r="GNF27" s="189"/>
      <c r="GNG27" s="189"/>
      <c r="GNH27" s="189"/>
      <c r="GNI27" s="189"/>
      <c r="GNJ27" s="189"/>
      <c r="GNK27" s="189"/>
      <c r="GNL27" s="189"/>
      <c r="GNM27" s="189"/>
      <c r="GNN27" s="189"/>
      <c r="GNO27" s="189"/>
      <c r="GNP27" s="189"/>
      <c r="GNQ27" s="189"/>
      <c r="GNR27" s="189"/>
      <c r="GNS27" s="189"/>
      <c r="GNT27" s="189"/>
      <c r="GNU27" s="189"/>
      <c r="GNV27" s="189"/>
      <c r="GNW27" s="189"/>
      <c r="GNX27" s="189"/>
      <c r="GNY27" s="189"/>
      <c r="GNZ27" s="189"/>
      <c r="GOA27" s="189"/>
      <c r="GOB27" s="189"/>
      <c r="GOC27" s="189"/>
      <c r="GOD27" s="189"/>
      <c r="GOE27" s="189"/>
      <c r="GOF27" s="189"/>
      <c r="GOG27" s="189"/>
      <c r="GOH27" s="189"/>
      <c r="GOI27" s="189"/>
      <c r="GOJ27" s="189"/>
      <c r="GOK27" s="189"/>
      <c r="GOL27" s="189"/>
      <c r="GOM27" s="189"/>
      <c r="GON27" s="189"/>
      <c r="GOO27" s="189"/>
      <c r="GOP27" s="189"/>
      <c r="GOQ27" s="189"/>
      <c r="GOR27" s="189"/>
      <c r="GOS27" s="189"/>
      <c r="GOT27" s="189"/>
      <c r="GOU27" s="189"/>
      <c r="GOV27" s="189"/>
      <c r="GOW27" s="189"/>
      <c r="GOX27" s="189"/>
      <c r="GOY27" s="189"/>
      <c r="GOZ27" s="189"/>
      <c r="GPA27" s="189"/>
      <c r="GPB27" s="189"/>
      <c r="GPC27" s="189"/>
      <c r="GPD27" s="189"/>
      <c r="GPE27" s="189"/>
      <c r="GPF27" s="189"/>
      <c r="GPG27" s="189"/>
      <c r="GPH27" s="189"/>
      <c r="GPI27" s="189"/>
      <c r="GPJ27" s="189"/>
      <c r="GPK27" s="189"/>
      <c r="GPL27" s="189"/>
      <c r="GPM27" s="189"/>
      <c r="GPN27" s="189"/>
      <c r="GPO27" s="189"/>
      <c r="GPP27" s="189"/>
      <c r="GPQ27" s="189"/>
      <c r="GPR27" s="189"/>
      <c r="GPS27" s="189"/>
      <c r="GPT27" s="189"/>
      <c r="GPU27" s="189"/>
      <c r="GPV27" s="189"/>
      <c r="GPW27" s="189"/>
      <c r="GPX27" s="189"/>
      <c r="GPY27" s="189"/>
      <c r="GPZ27" s="189"/>
      <c r="GQA27" s="189"/>
      <c r="GQB27" s="189"/>
      <c r="GQC27" s="189"/>
      <c r="GQD27" s="189"/>
      <c r="GQE27" s="189"/>
      <c r="GQF27" s="189"/>
      <c r="GQG27" s="189"/>
      <c r="GQH27" s="189"/>
      <c r="GQI27" s="189"/>
      <c r="GQJ27" s="189"/>
      <c r="GQK27" s="189"/>
      <c r="GQL27" s="189"/>
      <c r="GQM27" s="189"/>
      <c r="GQN27" s="189"/>
      <c r="GQO27" s="189"/>
      <c r="GQP27" s="189"/>
      <c r="GQQ27" s="189"/>
      <c r="GQR27" s="189"/>
      <c r="GQS27" s="189"/>
      <c r="GQT27" s="189"/>
      <c r="GQU27" s="189"/>
      <c r="GQV27" s="189"/>
      <c r="GQW27" s="189"/>
      <c r="GQX27" s="189"/>
      <c r="GQY27" s="189"/>
      <c r="GQZ27" s="189"/>
      <c r="GRA27" s="189"/>
      <c r="GRB27" s="189"/>
      <c r="GRC27" s="189"/>
      <c r="GRD27" s="189"/>
      <c r="GRE27" s="189"/>
      <c r="GRF27" s="189"/>
      <c r="GRG27" s="189"/>
      <c r="GRH27" s="189"/>
      <c r="GRI27" s="189"/>
      <c r="GRJ27" s="189"/>
      <c r="GRK27" s="189"/>
      <c r="GRL27" s="189"/>
      <c r="GRM27" s="189"/>
      <c r="GRN27" s="189"/>
      <c r="GRO27" s="189"/>
      <c r="GRP27" s="189"/>
      <c r="GRQ27" s="189"/>
      <c r="GRR27" s="189"/>
      <c r="GRS27" s="189"/>
      <c r="GRT27" s="189"/>
      <c r="GRU27" s="189"/>
      <c r="GRV27" s="189"/>
      <c r="GRW27" s="189"/>
      <c r="GRX27" s="189"/>
      <c r="GRY27" s="189"/>
      <c r="GRZ27" s="189"/>
      <c r="GSA27" s="189"/>
      <c r="GSB27" s="189"/>
      <c r="GSC27" s="189"/>
      <c r="GSD27" s="189"/>
      <c r="GSE27" s="189"/>
      <c r="GSF27" s="189"/>
      <c r="GSG27" s="189"/>
      <c r="GSH27" s="189"/>
      <c r="GSI27" s="189"/>
      <c r="GSJ27" s="189"/>
      <c r="GSK27" s="189"/>
      <c r="GSL27" s="189"/>
      <c r="GSM27" s="189"/>
      <c r="GSN27" s="189"/>
      <c r="GSO27" s="189"/>
      <c r="GSP27" s="189"/>
      <c r="GSQ27" s="189"/>
      <c r="GSR27" s="189"/>
      <c r="GSS27" s="189"/>
      <c r="GST27" s="189"/>
      <c r="GSU27" s="189"/>
      <c r="GSV27" s="189"/>
      <c r="GSW27" s="189"/>
      <c r="GSX27" s="189"/>
      <c r="GSY27" s="189"/>
      <c r="GSZ27" s="189"/>
      <c r="GTA27" s="189"/>
      <c r="GTB27" s="189"/>
      <c r="GTC27" s="189"/>
      <c r="GTD27" s="189"/>
      <c r="GTE27" s="189"/>
      <c r="GTF27" s="189"/>
      <c r="GTG27" s="189"/>
      <c r="GTH27" s="189"/>
      <c r="GTI27" s="189"/>
      <c r="GTJ27" s="189"/>
      <c r="GTK27" s="189"/>
      <c r="GTL27" s="189"/>
      <c r="GTM27" s="189"/>
      <c r="GTN27" s="189"/>
      <c r="GTO27" s="189"/>
      <c r="GTP27" s="189"/>
      <c r="GTQ27" s="189"/>
      <c r="GTR27" s="189"/>
      <c r="GTS27" s="189"/>
      <c r="GTT27" s="189"/>
      <c r="GTU27" s="189"/>
      <c r="GTV27" s="189"/>
      <c r="GTW27" s="189"/>
      <c r="GTX27" s="189"/>
      <c r="GTY27" s="189"/>
      <c r="GTZ27" s="189"/>
      <c r="GUA27" s="189"/>
      <c r="GUB27" s="189"/>
      <c r="GUC27" s="189"/>
      <c r="GUD27" s="189"/>
      <c r="GUE27" s="189"/>
      <c r="GUF27" s="189"/>
      <c r="GUG27" s="189"/>
      <c r="GUH27" s="189"/>
      <c r="GUI27" s="189"/>
      <c r="GUJ27" s="189"/>
      <c r="GUK27" s="189"/>
      <c r="GUL27" s="189"/>
      <c r="GUM27" s="189"/>
      <c r="GUN27" s="189"/>
      <c r="GUO27" s="189"/>
      <c r="GUP27" s="189"/>
      <c r="GUQ27" s="189"/>
      <c r="GUR27" s="189"/>
      <c r="GUS27" s="189"/>
      <c r="GUT27" s="189"/>
      <c r="GUU27" s="189"/>
      <c r="GUV27" s="189"/>
      <c r="GUW27" s="189"/>
      <c r="GUX27" s="189"/>
      <c r="GUY27" s="189"/>
      <c r="GUZ27" s="189"/>
      <c r="GVA27" s="189"/>
      <c r="GVB27" s="189"/>
      <c r="GVC27" s="189"/>
      <c r="GVD27" s="189"/>
      <c r="GVE27" s="189"/>
      <c r="GVF27" s="189"/>
      <c r="GVG27" s="189"/>
      <c r="GVH27" s="189"/>
      <c r="GVI27" s="189"/>
      <c r="GVJ27" s="189"/>
      <c r="GVK27" s="189"/>
      <c r="GVL27" s="189"/>
      <c r="GVM27" s="189"/>
      <c r="GVN27" s="189"/>
      <c r="GVO27" s="189"/>
      <c r="GVP27" s="189"/>
      <c r="GVQ27" s="189"/>
      <c r="GVR27" s="189"/>
      <c r="GVS27" s="189"/>
      <c r="GVT27" s="189"/>
      <c r="GVU27" s="189"/>
      <c r="GVV27" s="189"/>
      <c r="GVW27" s="189"/>
      <c r="GVX27" s="189"/>
      <c r="GVY27" s="189"/>
      <c r="GVZ27" s="189"/>
      <c r="GWA27" s="189"/>
      <c r="GWB27" s="189"/>
      <c r="GWC27" s="189"/>
      <c r="GWD27" s="189"/>
      <c r="GWE27" s="189"/>
      <c r="GWF27" s="189"/>
      <c r="GWG27" s="189"/>
      <c r="GWH27" s="189"/>
      <c r="GWI27" s="189"/>
      <c r="GWJ27" s="189"/>
      <c r="GWK27" s="189"/>
      <c r="GWL27" s="189"/>
      <c r="GWM27" s="189"/>
      <c r="GWN27" s="189"/>
      <c r="GWO27" s="189"/>
      <c r="GWP27" s="189"/>
      <c r="GWQ27" s="189"/>
      <c r="GWR27" s="189"/>
      <c r="GWS27" s="189"/>
      <c r="GWT27" s="189"/>
      <c r="GWU27" s="189"/>
      <c r="GWV27" s="189"/>
      <c r="GWW27" s="189"/>
      <c r="GWX27" s="189"/>
      <c r="GWY27" s="189"/>
      <c r="GWZ27" s="189"/>
      <c r="GXA27" s="189"/>
      <c r="GXB27" s="189"/>
      <c r="GXC27" s="189"/>
      <c r="GXD27" s="189"/>
      <c r="GXE27" s="189"/>
      <c r="GXF27" s="189"/>
      <c r="GXG27" s="189"/>
      <c r="GXH27" s="189"/>
      <c r="GXI27" s="189"/>
      <c r="GXJ27" s="189"/>
      <c r="GXK27" s="189"/>
      <c r="GXL27" s="189"/>
      <c r="GXM27" s="189"/>
      <c r="GXN27" s="189"/>
      <c r="GXO27" s="189"/>
      <c r="GXP27" s="189"/>
      <c r="GXQ27" s="189"/>
      <c r="GXR27" s="189"/>
      <c r="GXS27" s="189"/>
      <c r="GXT27" s="189"/>
      <c r="GXU27" s="189"/>
      <c r="GXV27" s="189"/>
      <c r="GXW27" s="189"/>
      <c r="GXX27" s="189"/>
      <c r="GXY27" s="189"/>
      <c r="GXZ27" s="189"/>
      <c r="GYA27" s="189"/>
      <c r="GYB27" s="189"/>
      <c r="GYC27" s="189"/>
      <c r="GYD27" s="189"/>
      <c r="GYE27" s="189"/>
      <c r="GYF27" s="189"/>
      <c r="GYG27" s="189"/>
      <c r="GYH27" s="189"/>
      <c r="GYI27" s="189"/>
      <c r="GYJ27" s="189"/>
      <c r="GYK27" s="189"/>
      <c r="GYL27" s="189"/>
      <c r="GYM27" s="189"/>
      <c r="GYN27" s="189"/>
      <c r="GYO27" s="189"/>
      <c r="GYP27" s="189"/>
      <c r="GYQ27" s="189"/>
      <c r="GYR27" s="189"/>
      <c r="GYS27" s="189"/>
      <c r="GYT27" s="189"/>
      <c r="GYU27" s="189"/>
      <c r="GYV27" s="189"/>
      <c r="GYW27" s="189"/>
      <c r="GYX27" s="189"/>
      <c r="GYY27" s="189"/>
      <c r="GYZ27" s="189"/>
      <c r="GZA27" s="189"/>
      <c r="GZB27" s="189"/>
      <c r="GZC27" s="189"/>
      <c r="GZD27" s="189"/>
      <c r="GZE27" s="189"/>
      <c r="GZF27" s="189"/>
      <c r="GZG27" s="189"/>
      <c r="GZH27" s="189"/>
      <c r="GZI27" s="189"/>
      <c r="GZJ27" s="189"/>
      <c r="GZK27" s="189"/>
      <c r="GZL27" s="189"/>
      <c r="GZM27" s="189"/>
      <c r="GZN27" s="189"/>
      <c r="GZO27" s="189"/>
      <c r="GZP27" s="189"/>
      <c r="GZQ27" s="189"/>
      <c r="GZR27" s="189"/>
      <c r="GZS27" s="189"/>
      <c r="GZT27" s="189"/>
      <c r="GZU27" s="189"/>
      <c r="GZV27" s="189"/>
      <c r="GZW27" s="189"/>
      <c r="GZX27" s="189"/>
      <c r="GZY27" s="189"/>
      <c r="GZZ27" s="189"/>
      <c r="HAA27" s="189"/>
      <c r="HAB27" s="189"/>
      <c r="HAC27" s="189"/>
      <c r="HAD27" s="189"/>
      <c r="HAE27" s="189"/>
      <c r="HAF27" s="189"/>
      <c r="HAG27" s="189"/>
      <c r="HAH27" s="189"/>
      <c r="HAI27" s="189"/>
      <c r="HAJ27" s="189"/>
      <c r="HAK27" s="189"/>
      <c r="HAL27" s="189"/>
      <c r="HAM27" s="189"/>
      <c r="HAN27" s="189"/>
      <c r="HAO27" s="189"/>
      <c r="HAP27" s="189"/>
      <c r="HAQ27" s="189"/>
      <c r="HAR27" s="189"/>
      <c r="HAS27" s="189"/>
      <c r="HAT27" s="189"/>
      <c r="HAU27" s="189"/>
      <c r="HAV27" s="189"/>
      <c r="HAW27" s="189"/>
      <c r="HAX27" s="189"/>
      <c r="HAY27" s="189"/>
      <c r="HAZ27" s="189"/>
      <c r="HBA27" s="189"/>
      <c r="HBB27" s="189"/>
      <c r="HBC27" s="189"/>
      <c r="HBD27" s="189"/>
      <c r="HBE27" s="189"/>
      <c r="HBF27" s="189"/>
      <c r="HBG27" s="189"/>
      <c r="HBH27" s="189"/>
      <c r="HBI27" s="189"/>
      <c r="HBJ27" s="189"/>
      <c r="HBK27" s="189"/>
      <c r="HBL27" s="189"/>
      <c r="HBM27" s="189"/>
      <c r="HBN27" s="189"/>
      <c r="HBO27" s="189"/>
      <c r="HBP27" s="189"/>
      <c r="HBQ27" s="189"/>
      <c r="HBR27" s="189"/>
      <c r="HBS27" s="189"/>
      <c r="HBT27" s="189"/>
      <c r="HBU27" s="189"/>
      <c r="HBV27" s="189"/>
      <c r="HBW27" s="189"/>
      <c r="HBX27" s="189"/>
      <c r="HBY27" s="189"/>
      <c r="HBZ27" s="189"/>
      <c r="HCA27" s="189"/>
      <c r="HCB27" s="189"/>
      <c r="HCC27" s="189"/>
      <c r="HCD27" s="189"/>
      <c r="HCE27" s="189"/>
      <c r="HCF27" s="189"/>
      <c r="HCG27" s="189"/>
      <c r="HCH27" s="189"/>
      <c r="HCI27" s="189"/>
      <c r="HCJ27" s="189"/>
      <c r="HCK27" s="189"/>
      <c r="HCL27" s="189"/>
      <c r="HCM27" s="189"/>
      <c r="HCN27" s="189"/>
      <c r="HCO27" s="189"/>
      <c r="HCP27" s="189"/>
      <c r="HCQ27" s="189"/>
      <c r="HCR27" s="189"/>
      <c r="HCS27" s="189"/>
      <c r="HCT27" s="189"/>
      <c r="HCU27" s="189"/>
      <c r="HCV27" s="189"/>
      <c r="HCW27" s="189"/>
      <c r="HCX27" s="189"/>
      <c r="HCY27" s="189"/>
      <c r="HCZ27" s="189"/>
      <c r="HDA27" s="189"/>
      <c r="HDB27" s="189"/>
      <c r="HDC27" s="189"/>
      <c r="HDD27" s="189"/>
      <c r="HDE27" s="189"/>
      <c r="HDF27" s="189"/>
      <c r="HDG27" s="189"/>
      <c r="HDH27" s="189"/>
      <c r="HDI27" s="189"/>
      <c r="HDJ27" s="189"/>
      <c r="HDK27" s="189"/>
      <c r="HDL27" s="189"/>
      <c r="HDM27" s="189"/>
      <c r="HDN27" s="189"/>
      <c r="HDO27" s="189"/>
      <c r="HDP27" s="189"/>
      <c r="HDQ27" s="189"/>
      <c r="HDR27" s="189"/>
      <c r="HDS27" s="189"/>
      <c r="HDT27" s="189"/>
      <c r="HDU27" s="189"/>
      <c r="HDV27" s="189"/>
      <c r="HDW27" s="189"/>
      <c r="HDX27" s="189"/>
      <c r="HDY27" s="189"/>
      <c r="HDZ27" s="189"/>
      <c r="HEA27" s="189"/>
      <c r="HEB27" s="189"/>
      <c r="HEC27" s="189"/>
      <c r="HED27" s="189"/>
      <c r="HEE27" s="189"/>
      <c r="HEF27" s="189"/>
      <c r="HEG27" s="189"/>
      <c r="HEH27" s="189"/>
      <c r="HEI27" s="189"/>
      <c r="HEJ27" s="189"/>
      <c r="HEK27" s="189"/>
      <c r="HEL27" s="189"/>
      <c r="HEM27" s="189"/>
      <c r="HEN27" s="189"/>
      <c r="HEO27" s="189"/>
      <c r="HEP27" s="189"/>
      <c r="HEQ27" s="189"/>
      <c r="HER27" s="189"/>
      <c r="HES27" s="189"/>
      <c r="HET27" s="189"/>
      <c r="HEU27" s="189"/>
      <c r="HEV27" s="189"/>
      <c r="HEW27" s="189"/>
      <c r="HEX27" s="189"/>
      <c r="HEY27" s="189"/>
      <c r="HEZ27" s="189"/>
      <c r="HFA27" s="189"/>
      <c r="HFB27" s="189"/>
      <c r="HFC27" s="189"/>
      <c r="HFD27" s="189"/>
      <c r="HFE27" s="189"/>
      <c r="HFF27" s="189"/>
      <c r="HFG27" s="189"/>
      <c r="HFH27" s="189"/>
      <c r="HFI27" s="189"/>
      <c r="HFJ27" s="189"/>
      <c r="HFK27" s="189"/>
      <c r="HFL27" s="189"/>
      <c r="HFM27" s="189"/>
      <c r="HFN27" s="189"/>
      <c r="HFO27" s="189"/>
      <c r="HFP27" s="189"/>
      <c r="HFQ27" s="189"/>
      <c r="HFR27" s="189"/>
      <c r="HFS27" s="189"/>
      <c r="HFT27" s="189"/>
      <c r="HFU27" s="189"/>
      <c r="HFV27" s="189"/>
      <c r="HFW27" s="189"/>
      <c r="HFX27" s="189"/>
      <c r="HFY27" s="189"/>
      <c r="HFZ27" s="189"/>
      <c r="HGA27" s="189"/>
      <c r="HGB27" s="189"/>
      <c r="HGC27" s="189"/>
      <c r="HGD27" s="189"/>
      <c r="HGE27" s="189"/>
      <c r="HGF27" s="189"/>
      <c r="HGG27" s="189"/>
      <c r="HGH27" s="189"/>
      <c r="HGI27" s="189"/>
      <c r="HGJ27" s="189"/>
      <c r="HGK27" s="189"/>
      <c r="HGL27" s="189"/>
      <c r="HGM27" s="189"/>
      <c r="HGN27" s="189"/>
      <c r="HGO27" s="189"/>
      <c r="HGP27" s="189"/>
      <c r="HGQ27" s="189"/>
      <c r="HGR27" s="189"/>
      <c r="HGS27" s="189"/>
      <c r="HGT27" s="189"/>
      <c r="HGU27" s="189"/>
      <c r="HGV27" s="189"/>
      <c r="HGW27" s="189"/>
      <c r="HGX27" s="189"/>
      <c r="HGY27" s="189"/>
      <c r="HGZ27" s="189"/>
      <c r="HHA27" s="189"/>
      <c r="HHB27" s="189"/>
      <c r="HHC27" s="189"/>
      <c r="HHD27" s="189"/>
      <c r="HHE27" s="189"/>
      <c r="HHF27" s="189"/>
      <c r="HHG27" s="189"/>
      <c r="HHH27" s="189"/>
      <c r="HHI27" s="189"/>
      <c r="HHJ27" s="189"/>
      <c r="HHK27" s="189"/>
      <c r="HHL27" s="189"/>
      <c r="HHM27" s="189"/>
      <c r="HHN27" s="189"/>
      <c r="HHO27" s="189"/>
      <c r="HHP27" s="189"/>
      <c r="HHQ27" s="189"/>
      <c r="HHR27" s="189"/>
      <c r="HHS27" s="189"/>
      <c r="HHT27" s="189"/>
      <c r="HHU27" s="189"/>
      <c r="HHV27" s="189"/>
      <c r="HHW27" s="189"/>
      <c r="HHX27" s="189"/>
      <c r="HHY27" s="189"/>
      <c r="HHZ27" s="189"/>
      <c r="HIA27" s="189"/>
      <c r="HIB27" s="189"/>
      <c r="HIC27" s="189"/>
      <c r="HID27" s="189"/>
      <c r="HIE27" s="189"/>
      <c r="HIF27" s="189"/>
      <c r="HIG27" s="189"/>
      <c r="HIH27" s="189"/>
      <c r="HII27" s="189"/>
      <c r="HIJ27" s="189"/>
      <c r="HIK27" s="189"/>
      <c r="HIL27" s="189"/>
      <c r="HIM27" s="189"/>
      <c r="HIN27" s="189"/>
      <c r="HIO27" s="189"/>
      <c r="HIP27" s="189"/>
      <c r="HIQ27" s="189"/>
      <c r="HIR27" s="189"/>
      <c r="HIS27" s="189"/>
      <c r="HIT27" s="189"/>
      <c r="HIU27" s="189"/>
      <c r="HIV27" s="189"/>
      <c r="HIW27" s="189"/>
      <c r="HIX27" s="189"/>
      <c r="HIY27" s="189"/>
      <c r="HIZ27" s="189"/>
      <c r="HJA27" s="189"/>
      <c r="HJB27" s="189"/>
      <c r="HJC27" s="189"/>
      <c r="HJD27" s="189"/>
      <c r="HJE27" s="189"/>
      <c r="HJF27" s="189"/>
      <c r="HJG27" s="189"/>
      <c r="HJH27" s="189"/>
      <c r="HJI27" s="189"/>
      <c r="HJJ27" s="189"/>
      <c r="HJK27" s="189"/>
      <c r="HJL27" s="189"/>
      <c r="HJM27" s="189"/>
      <c r="HJN27" s="189"/>
      <c r="HJO27" s="189"/>
      <c r="HJP27" s="189"/>
      <c r="HJQ27" s="189"/>
      <c r="HJR27" s="189"/>
      <c r="HJS27" s="189"/>
      <c r="HJT27" s="189"/>
      <c r="HJU27" s="189"/>
      <c r="HJV27" s="189"/>
      <c r="HJW27" s="189"/>
      <c r="HJX27" s="189"/>
      <c r="HJY27" s="189"/>
      <c r="HJZ27" s="189"/>
      <c r="HKA27" s="189"/>
      <c r="HKB27" s="189"/>
      <c r="HKC27" s="189"/>
      <c r="HKD27" s="189"/>
      <c r="HKE27" s="189"/>
      <c r="HKF27" s="189"/>
      <c r="HKG27" s="189"/>
      <c r="HKH27" s="189"/>
      <c r="HKI27" s="189"/>
      <c r="HKJ27" s="189"/>
      <c r="HKK27" s="189"/>
      <c r="HKL27" s="189"/>
      <c r="HKM27" s="189"/>
      <c r="HKN27" s="189"/>
      <c r="HKO27" s="189"/>
      <c r="HKP27" s="189"/>
      <c r="HKQ27" s="189"/>
      <c r="HKR27" s="189"/>
      <c r="HKS27" s="189"/>
      <c r="HKT27" s="189"/>
      <c r="HKU27" s="189"/>
      <c r="HKV27" s="189"/>
      <c r="HKW27" s="189"/>
      <c r="HKX27" s="189"/>
      <c r="HKY27" s="189"/>
      <c r="HKZ27" s="189"/>
      <c r="HLA27" s="189"/>
      <c r="HLB27" s="189"/>
      <c r="HLC27" s="189"/>
      <c r="HLD27" s="189"/>
      <c r="HLE27" s="189"/>
      <c r="HLF27" s="189"/>
      <c r="HLG27" s="189"/>
      <c r="HLH27" s="189"/>
      <c r="HLI27" s="189"/>
      <c r="HLJ27" s="189"/>
      <c r="HLK27" s="189"/>
      <c r="HLL27" s="189"/>
      <c r="HLM27" s="189"/>
      <c r="HLN27" s="189"/>
      <c r="HLO27" s="189"/>
      <c r="HLP27" s="189"/>
      <c r="HLQ27" s="189"/>
      <c r="HLR27" s="189"/>
      <c r="HLS27" s="189"/>
      <c r="HLT27" s="189"/>
      <c r="HLU27" s="189"/>
      <c r="HLV27" s="189"/>
      <c r="HLW27" s="189"/>
      <c r="HLX27" s="189"/>
      <c r="HLY27" s="189"/>
      <c r="HLZ27" s="189"/>
      <c r="HMA27" s="189"/>
      <c r="HMB27" s="189"/>
      <c r="HMC27" s="189"/>
      <c r="HMD27" s="189"/>
      <c r="HME27" s="189"/>
      <c r="HMF27" s="189"/>
      <c r="HMG27" s="189"/>
      <c r="HMH27" s="189"/>
      <c r="HMI27" s="189"/>
      <c r="HMJ27" s="189"/>
      <c r="HMK27" s="189"/>
      <c r="HML27" s="189"/>
      <c r="HMM27" s="189"/>
      <c r="HMN27" s="189"/>
      <c r="HMO27" s="189"/>
      <c r="HMP27" s="189"/>
      <c r="HMQ27" s="189"/>
      <c r="HMR27" s="189"/>
      <c r="HMS27" s="189"/>
      <c r="HMT27" s="189"/>
      <c r="HMU27" s="189"/>
      <c r="HMV27" s="189"/>
      <c r="HMW27" s="189"/>
      <c r="HMX27" s="189"/>
      <c r="HMY27" s="189"/>
      <c r="HMZ27" s="189"/>
      <c r="HNA27" s="189"/>
      <c r="HNB27" s="189"/>
      <c r="HNC27" s="189"/>
      <c r="HND27" s="189"/>
      <c r="HNE27" s="189"/>
      <c r="HNF27" s="189"/>
      <c r="HNG27" s="189"/>
      <c r="HNH27" s="189"/>
      <c r="HNI27" s="189"/>
      <c r="HNJ27" s="189"/>
      <c r="HNK27" s="189"/>
      <c r="HNL27" s="189"/>
      <c r="HNM27" s="189"/>
      <c r="HNN27" s="189"/>
      <c r="HNO27" s="189"/>
      <c r="HNP27" s="189"/>
      <c r="HNQ27" s="189"/>
      <c r="HNR27" s="189"/>
      <c r="HNS27" s="189"/>
      <c r="HNT27" s="189"/>
      <c r="HNU27" s="189"/>
      <c r="HNV27" s="189"/>
      <c r="HNW27" s="189"/>
      <c r="HNX27" s="189"/>
      <c r="HNY27" s="189"/>
      <c r="HNZ27" s="189"/>
      <c r="HOA27" s="189"/>
      <c r="HOB27" s="189"/>
      <c r="HOC27" s="189"/>
      <c r="HOD27" s="189"/>
      <c r="HOE27" s="189"/>
      <c r="HOF27" s="189"/>
      <c r="HOG27" s="189"/>
      <c r="HOH27" s="189"/>
      <c r="HOI27" s="189"/>
      <c r="HOJ27" s="189"/>
      <c r="HOK27" s="189"/>
      <c r="HOL27" s="189"/>
      <c r="HOM27" s="189"/>
      <c r="HON27" s="189"/>
      <c r="HOO27" s="189"/>
      <c r="HOP27" s="189"/>
      <c r="HOQ27" s="189"/>
      <c r="HOR27" s="189"/>
      <c r="HOS27" s="189"/>
      <c r="HOT27" s="189"/>
      <c r="HOU27" s="189"/>
      <c r="HOV27" s="189"/>
      <c r="HOW27" s="189"/>
      <c r="HOX27" s="189"/>
      <c r="HOY27" s="189"/>
      <c r="HOZ27" s="189"/>
      <c r="HPA27" s="189"/>
      <c r="HPB27" s="189"/>
      <c r="HPC27" s="189"/>
      <c r="HPD27" s="189"/>
      <c r="HPE27" s="189"/>
      <c r="HPF27" s="189"/>
      <c r="HPG27" s="189"/>
      <c r="HPH27" s="189"/>
      <c r="HPI27" s="189"/>
      <c r="HPJ27" s="189"/>
      <c r="HPK27" s="189"/>
      <c r="HPL27" s="189"/>
      <c r="HPM27" s="189"/>
      <c r="HPN27" s="189"/>
      <c r="HPO27" s="189"/>
      <c r="HPP27" s="189"/>
      <c r="HPQ27" s="189"/>
      <c r="HPR27" s="189"/>
      <c r="HPS27" s="189"/>
      <c r="HPT27" s="189"/>
      <c r="HPU27" s="189"/>
      <c r="HPV27" s="189"/>
      <c r="HPW27" s="189"/>
      <c r="HPX27" s="189"/>
      <c r="HPY27" s="189"/>
      <c r="HPZ27" s="189"/>
      <c r="HQA27" s="189"/>
      <c r="HQB27" s="189"/>
      <c r="HQC27" s="189"/>
      <c r="HQD27" s="189"/>
      <c r="HQE27" s="189"/>
      <c r="HQF27" s="189"/>
      <c r="HQG27" s="189"/>
      <c r="HQH27" s="189"/>
      <c r="HQI27" s="189"/>
      <c r="HQJ27" s="189"/>
      <c r="HQK27" s="189"/>
      <c r="HQL27" s="189"/>
      <c r="HQM27" s="189"/>
      <c r="HQN27" s="189"/>
      <c r="HQO27" s="189"/>
      <c r="HQP27" s="189"/>
      <c r="HQQ27" s="189"/>
      <c r="HQR27" s="189"/>
      <c r="HQS27" s="189"/>
      <c r="HQT27" s="189"/>
      <c r="HQU27" s="189"/>
      <c r="HQV27" s="189"/>
      <c r="HQW27" s="189"/>
      <c r="HQX27" s="189"/>
      <c r="HQY27" s="189"/>
      <c r="HQZ27" s="189"/>
      <c r="HRA27" s="189"/>
      <c r="HRB27" s="189"/>
      <c r="HRC27" s="189"/>
      <c r="HRD27" s="189"/>
      <c r="HRE27" s="189"/>
      <c r="HRF27" s="189"/>
      <c r="HRG27" s="189"/>
      <c r="HRH27" s="189"/>
      <c r="HRI27" s="189"/>
      <c r="HRJ27" s="189"/>
      <c r="HRK27" s="189"/>
      <c r="HRL27" s="189"/>
      <c r="HRM27" s="189"/>
      <c r="HRN27" s="189"/>
      <c r="HRO27" s="189"/>
      <c r="HRP27" s="189"/>
      <c r="HRQ27" s="189"/>
      <c r="HRR27" s="189"/>
      <c r="HRS27" s="189"/>
      <c r="HRT27" s="189"/>
      <c r="HRU27" s="189"/>
      <c r="HRV27" s="189"/>
      <c r="HRW27" s="189"/>
      <c r="HRX27" s="189"/>
      <c r="HRY27" s="189"/>
      <c r="HRZ27" s="189"/>
      <c r="HSA27" s="189"/>
      <c r="HSB27" s="189"/>
      <c r="HSC27" s="189"/>
      <c r="HSD27" s="189"/>
      <c r="HSE27" s="189"/>
      <c r="HSF27" s="189"/>
      <c r="HSG27" s="189"/>
      <c r="HSH27" s="189"/>
      <c r="HSI27" s="189"/>
      <c r="HSJ27" s="189"/>
      <c r="HSK27" s="189"/>
      <c r="HSL27" s="189"/>
      <c r="HSM27" s="189"/>
      <c r="HSN27" s="189"/>
      <c r="HSO27" s="189"/>
      <c r="HSP27" s="189"/>
      <c r="HSQ27" s="189"/>
      <c r="HSR27" s="189"/>
      <c r="HSS27" s="189"/>
      <c r="HST27" s="189"/>
      <c r="HSU27" s="189"/>
      <c r="HSV27" s="189"/>
      <c r="HSW27" s="189"/>
      <c r="HSX27" s="189"/>
      <c r="HSY27" s="189"/>
      <c r="HSZ27" s="189"/>
      <c r="HTA27" s="189"/>
      <c r="HTB27" s="189"/>
      <c r="HTC27" s="189"/>
      <c r="HTD27" s="189"/>
      <c r="HTE27" s="189"/>
      <c r="HTF27" s="189"/>
      <c r="HTG27" s="189"/>
      <c r="HTH27" s="189"/>
      <c r="HTI27" s="189"/>
      <c r="HTJ27" s="189"/>
      <c r="HTK27" s="189"/>
      <c r="HTL27" s="189"/>
      <c r="HTM27" s="189"/>
      <c r="HTN27" s="189"/>
      <c r="HTO27" s="189"/>
      <c r="HTP27" s="189"/>
      <c r="HTQ27" s="189"/>
      <c r="HTR27" s="189"/>
      <c r="HTS27" s="189"/>
      <c r="HTT27" s="189"/>
      <c r="HTU27" s="189"/>
      <c r="HTV27" s="189"/>
      <c r="HTW27" s="189"/>
      <c r="HTX27" s="189"/>
      <c r="HTY27" s="189"/>
      <c r="HTZ27" s="189"/>
      <c r="HUA27" s="189"/>
      <c r="HUB27" s="189"/>
      <c r="HUC27" s="189"/>
      <c r="HUD27" s="189"/>
      <c r="HUE27" s="189"/>
      <c r="HUF27" s="189"/>
      <c r="HUG27" s="189"/>
      <c r="HUH27" s="189"/>
      <c r="HUI27" s="189"/>
      <c r="HUJ27" s="189"/>
      <c r="HUK27" s="189"/>
      <c r="HUL27" s="189"/>
      <c r="HUM27" s="189"/>
      <c r="HUN27" s="189"/>
      <c r="HUO27" s="189"/>
      <c r="HUP27" s="189"/>
      <c r="HUQ27" s="189"/>
      <c r="HUR27" s="189"/>
      <c r="HUS27" s="189"/>
      <c r="HUT27" s="189"/>
      <c r="HUU27" s="189"/>
      <c r="HUV27" s="189"/>
      <c r="HUW27" s="189"/>
      <c r="HUX27" s="189"/>
      <c r="HUY27" s="189"/>
      <c r="HUZ27" s="189"/>
      <c r="HVA27" s="189"/>
      <c r="HVB27" s="189"/>
      <c r="HVC27" s="189"/>
      <c r="HVD27" s="189"/>
      <c r="HVE27" s="189"/>
      <c r="HVF27" s="189"/>
      <c r="HVG27" s="189"/>
      <c r="HVH27" s="189"/>
      <c r="HVI27" s="189"/>
      <c r="HVJ27" s="189"/>
      <c r="HVK27" s="189"/>
      <c r="HVL27" s="189"/>
      <c r="HVM27" s="189"/>
      <c r="HVN27" s="189"/>
      <c r="HVO27" s="189"/>
      <c r="HVP27" s="189"/>
      <c r="HVQ27" s="189"/>
      <c r="HVR27" s="189"/>
      <c r="HVS27" s="189"/>
      <c r="HVT27" s="189"/>
      <c r="HVU27" s="189"/>
      <c r="HVV27" s="189"/>
      <c r="HVW27" s="189"/>
      <c r="HVX27" s="189"/>
      <c r="HVY27" s="189"/>
      <c r="HVZ27" s="189"/>
      <c r="HWA27" s="189"/>
      <c r="HWB27" s="189"/>
      <c r="HWC27" s="189"/>
      <c r="HWD27" s="189"/>
      <c r="HWE27" s="189"/>
      <c r="HWF27" s="189"/>
      <c r="HWG27" s="189"/>
      <c r="HWH27" s="189"/>
      <c r="HWI27" s="189"/>
      <c r="HWJ27" s="189"/>
      <c r="HWK27" s="189"/>
      <c r="HWL27" s="189"/>
      <c r="HWM27" s="189"/>
      <c r="HWN27" s="189"/>
      <c r="HWO27" s="189"/>
      <c r="HWP27" s="189"/>
      <c r="HWQ27" s="189"/>
      <c r="HWR27" s="189"/>
      <c r="HWS27" s="189"/>
      <c r="HWT27" s="189"/>
      <c r="HWU27" s="189"/>
      <c r="HWV27" s="189"/>
      <c r="HWW27" s="189"/>
      <c r="HWX27" s="189"/>
      <c r="HWY27" s="189"/>
      <c r="HWZ27" s="189"/>
      <c r="HXA27" s="189"/>
      <c r="HXB27" s="189"/>
      <c r="HXC27" s="189"/>
      <c r="HXD27" s="189"/>
      <c r="HXE27" s="189"/>
      <c r="HXF27" s="189"/>
      <c r="HXG27" s="189"/>
      <c r="HXH27" s="189"/>
      <c r="HXI27" s="189"/>
      <c r="HXJ27" s="189"/>
      <c r="HXK27" s="189"/>
      <c r="HXL27" s="189"/>
      <c r="HXM27" s="189"/>
      <c r="HXN27" s="189"/>
      <c r="HXO27" s="189"/>
      <c r="HXP27" s="189"/>
      <c r="HXQ27" s="189"/>
      <c r="HXR27" s="189"/>
      <c r="HXS27" s="189"/>
      <c r="HXT27" s="189"/>
      <c r="HXU27" s="189"/>
      <c r="HXV27" s="189"/>
      <c r="HXW27" s="189"/>
      <c r="HXX27" s="189"/>
      <c r="HXY27" s="189"/>
      <c r="HXZ27" s="189"/>
      <c r="HYA27" s="189"/>
      <c r="HYB27" s="189"/>
      <c r="HYC27" s="189"/>
      <c r="HYD27" s="189"/>
      <c r="HYE27" s="189"/>
      <c r="HYF27" s="189"/>
      <c r="HYG27" s="189"/>
      <c r="HYH27" s="189"/>
      <c r="HYI27" s="189"/>
      <c r="HYJ27" s="189"/>
      <c r="HYK27" s="189"/>
      <c r="HYL27" s="189"/>
      <c r="HYM27" s="189"/>
      <c r="HYN27" s="189"/>
      <c r="HYO27" s="189"/>
      <c r="HYP27" s="189"/>
      <c r="HYQ27" s="189"/>
      <c r="HYR27" s="189"/>
      <c r="HYS27" s="189"/>
      <c r="HYT27" s="189"/>
      <c r="HYU27" s="189"/>
      <c r="HYV27" s="189"/>
      <c r="HYW27" s="189"/>
      <c r="HYX27" s="189"/>
      <c r="HYY27" s="189"/>
      <c r="HYZ27" s="189"/>
      <c r="HZA27" s="189"/>
      <c r="HZB27" s="189"/>
      <c r="HZC27" s="189"/>
      <c r="HZD27" s="189"/>
      <c r="HZE27" s="189"/>
      <c r="HZF27" s="189"/>
      <c r="HZG27" s="189"/>
      <c r="HZH27" s="189"/>
      <c r="HZI27" s="189"/>
      <c r="HZJ27" s="189"/>
      <c r="HZK27" s="189"/>
      <c r="HZL27" s="189"/>
      <c r="HZM27" s="189"/>
      <c r="HZN27" s="189"/>
      <c r="HZO27" s="189"/>
      <c r="HZP27" s="189"/>
      <c r="HZQ27" s="189"/>
      <c r="HZR27" s="189"/>
      <c r="HZS27" s="189"/>
      <c r="HZT27" s="189"/>
      <c r="HZU27" s="189"/>
      <c r="HZV27" s="189"/>
      <c r="HZW27" s="189"/>
      <c r="HZX27" s="189"/>
      <c r="HZY27" s="189"/>
      <c r="HZZ27" s="189"/>
      <c r="IAA27" s="189"/>
      <c r="IAB27" s="189"/>
      <c r="IAC27" s="189"/>
      <c r="IAD27" s="189"/>
      <c r="IAE27" s="189"/>
      <c r="IAF27" s="189"/>
      <c r="IAG27" s="189"/>
      <c r="IAH27" s="189"/>
      <c r="IAI27" s="189"/>
      <c r="IAJ27" s="189"/>
      <c r="IAK27" s="189"/>
      <c r="IAL27" s="189"/>
      <c r="IAM27" s="189"/>
      <c r="IAN27" s="189"/>
      <c r="IAO27" s="189"/>
      <c r="IAP27" s="189"/>
      <c r="IAQ27" s="189"/>
      <c r="IAR27" s="189"/>
      <c r="IAS27" s="189"/>
      <c r="IAT27" s="189"/>
      <c r="IAU27" s="189"/>
      <c r="IAV27" s="189"/>
      <c r="IAW27" s="189"/>
      <c r="IAX27" s="189"/>
      <c r="IAY27" s="189"/>
      <c r="IAZ27" s="189"/>
      <c r="IBA27" s="189"/>
      <c r="IBB27" s="189"/>
      <c r="IBC27" s="189"/>
      <c r="IBD27" s="189"/>
      <c r="IBE27" s="189"/>
      <c r="IBF27" s="189"/>
      <c r="IBG27" s="189"/>
      <c r="IBH27" s="189"/>
      <c r="IBI27" s="189"/>
      <c r="IBJ27" s="189"/>
      <c r="IBK27" s="189"/>
      <c r="IBL27" s="189"/>
      <c r="IBM27" s="189"/>
      <c r="IBN27" s="189"/>
      <c r="IBO27" s="189"/>
      <c r="IBP27" s="189"/>
      <c r="IBQ27" s="189"/>
      <c r="IBR27" s="189"/>
      <c r="IBS27" s="189"/>
      <c r="IBT27" s="189"/>
      <c r="IBU27" s="189"/>
      <c r="IBV27" s="189"/>
      <c r="IBW27" s="189"/>
      <c r="IBX27" s="189"/>
      <c r="IBY27" s="189"/>
      <c r="IBZ27" s="189"/>
      <c r="ICA27" s="189"/>
      <c r="ICB27" s="189"/>
      <c r="ICC27" s="189"/>
      <c r="ICD27" s="189"/>
      <c r="ICE27" s="189"/>
      <c r="ICF27" s="189"/>
      <c r="ICG27" s="189"/>
      <c r="ICH27" s="189"/>
      <c r="ICI27" s="189"/>
      <c r="ICJ27" s="189"/>
      <c r="ICK27" s="189"/>
      <c r="ICL27" s="189"/>
      <c r="ICM27" s="189"/>
      <c r="ICN27" s="189"/>
      <c r="ICO27" s="189"/>
      <c r="ICP27" s="189"/>
      <c r="ICQ27" s="189"/>
      <c r="ICR27" s="189"/>
      <c r="ICS27" s="189"/>
      <c r="ICT27" s="189"/>
      <c r="ICU27" s="189"/>
      <c r="ICV27" s="189"/>
      <c r="ICW27" s="189"/>
      <c r="ICX27" s="189"/>
      <c r="ICY27" s="189"/>
      <c r="ICZ27" s="189"/>
      <c r="IDA27" s="189"/>
      <c r="IDB27" s="189"/>
      <c r="IDC27" s="189"/>
      <c r="IDD27" s="189"/>
      <c r="IDE27" s="189"/>
      <c r="IDF27" s="189"/>
      <c r="IDG27" s="189"/>
      <c r="IDH27" s="189"/>
      <c r="IDI27" s="189"/>
      <c r="IDJ27" s="189"/>
      <c r="IDK27" s="189"/>
      <c r="IDL27" s="189"/>
      <c r="IDM27" s="189"/>
      <c r="IDN27" s="189"/>
      <c r="IDO27" s="189"/>
      <c r="IDP27" s="189"/>
      <c r="IDQ27" s="189"/>
      <c r="IDR27" s="189"/>
      <c r="IDS27" s="189"/>
      <c r="IDT27" s="189"/>
      <c r="IDU27" s="189"/>
      <c r="IDV27" s="189"/>
      <c r="IDW27" s="189"/>
      <c r="IDX27" s="189"/>
      <c r="IDY27" s="189"/>
      <c r="IDZ27" s="189"/>
      <c r="IEA27" s="189"/>
      <c r="IEB27" s="189"/>
      <c r="IEC27" s="189"/>
      <c r="IED27" s="189"/>
      <c r="IEE27" s="189"/>
      <c r="IEF27" s="189"/>
      <c r="IEG27" s="189"/>
      <c r="IEH27" s="189"/>
      <c r="IEI27" s="189"/>
      <c r="IEJ27" s="189"/>
      <c r="IEK27" s="189"/>
      <c r="IEL27" s="189"/>
      <c r="IEM27" s="189"/>
      <c r="IEN27" s="189"/>
      <c r="IEO27" s="189"/>
      <c r="IEP27" s="189"/>
      <c r="IEQ27" s="189"/>
      <c r="IER27" s="189"/>
      <c r="IES27" s="189"/>
      <c r="IET27" s="189"/>
      <c r="IEU27" s="189"/>
      <c r="IEV27" s="189"/>
      <c r="IEW27" s="189"/>
      <c r="IEX27" s="189"/>
      <c r="IEY27" s="189"/>
      <c r="IEZ27" s="189"/>
      <c r="IFA27" s="189"/>
      <c r="IFB27" s="189"/>
      <c r="IFC27" s="189"/>
      <c r="IFD27" s="189"/>
      <c r="IFE27" s="189"/>
      <c r="IFF27" s="189"/>
      <c r="IFG27" s="189"/>
      <c r="IFH27" s="189"/>
      <c r="IFI27" s="189"/>
      <c r="IFJ27" s="189"/>
      <c r="IFK27" s="189"/>
      <c r="IFL27" s="189"/>
      <c r="IFM27" s="189"/>
      <c r="IFN27" s="189"/>
      <c r="IFO27" s="189"/>
      <c r="IFP27" s="189"/>
      <c r="IFQ27" s="189"/>
      <c r="IFR27" s="189"/>
      <c r="IFS27" s="189"/>
      <c r="IFT27" s="189"/>
      <c r="IFU27" s="189"/>
      <c r="IFV27" s="189"/>
      <c r="IFW27" s="189"/>
      <c r="IFX27" s="189"/>
      <c r="IFY27" s="189"/>
      <c r="IFZ27" s="189"/>
      <c r="IGA27" s="189"/>
      <c r="IGB27" s="189"/>
      <c r="IGC27" s="189"/>
      <c r="IGD27" s="189"/>
      <c r="IGE27" s="189"/>
      <c r="IGF27" s="189"/>
      <c r="IGG27" s="189"/>
      <c r="IGH27" s="189"/>
      <c r="IGI27" s="189"/>
      <c r="IGJ27" s="189"/>
      <c r="IGK27" s="189"/>
      <c r="IGL27" s="189"/>
      <c r="IGM27" s="189"/>
      <c r="IGN27" s="189"/>
      <c r="IGO27" s="189"/>
      <c r="IGP27" s="189"/>
      <c r="IGQ27" s="189"/>
      <c r="IGR27" s="189"/>
      <c r="IGS27" s="189"/>
      <c r="IGT27" s="189"/>
      <c r="IGU27" s="189"/>
      <c r="IGV27" s="189"/>
      <c r="IGW27" s="189"/>
      <c r="IGX27" s="189"/>
      <c r="IGY27" s="189"/>
      <c r="IGZ27" s="189"/>
      <c r="IHA27" s="189"/>
      <c r="IHB27" s="189"/>
      <c r="IHC27" s="189"/>
      <c r="IHD27" s="189"/>
      <c r="IHE27" s="189"/>
      <c r="IHF27" s="189"/>
      <c r="IHG27" s="189"/>
      <c r="IHH27" s="189"/>
      <c r="IHI27" s="189"/>
      <c r="IHJ27" s="189"/>
      <c r="IHK27" s="189"/>
      <c r="IHL27" s="189"/>
      <c r="IHM27" s="189"/>
      <c r="IHN27" s="189"/>
      <c r="IHO27" s="189"/>
      <c r="IHP27" s="189"/>
      <c r="IHQ27" s="189"/>
      <c r="IHR27" s="189"/>
      <c r="IHS27" s="189"/>
      <c r="IHT27" s="189"/>
      <c r="IHU27" s="189"/>
      <c r="IHV27" s="189"/>
      <c r="IHW27" s="189"/>
      <c r="IHX27" s="189"/>
      <c r="IHY27" s="189"/>
      <c r="IHZ27" s="189"/>
      <c r="IIA27" s="189"/>
      <c r="IIB27" s="189"/>
      <c r="IIC27" s="189"/>
      <c r="IID27" s="189"/>
      <c r="IIE27" s="189"/>
      <c r="IIF27" s="189"/>
      <c r="IIG27" s="189"/>
      <c r="IIH27" s="189"/>
      <c r="III27" s="189"/>
      <c r="IIJ27" s="189"/>
      <c r="IIK27" s="189"/>
      <c r="IIL27" s="189"/>
      <c r="IIM27" s="189"/>
      <c r="IIN27" s="189"/>
      <c r="IIO27" s="189"/>
      <c r="IIP27" s="189"/>
      <c r="IIQ27" s="189"/>
      <c r="IIR27" s="189"/>
      <c r="IIS27" s="189"/>
      <c r="IIT27" s="189"/>
      <c r="IIU27" s="189"/>
      <c r="IIV27" s="189"/>
      <c r="IIW27" s="189"/>
      <c r="IIX27" s="189"/>
      <c r="IIY27" s="189"/>
      <c r="IIZ27" s="189"/>
      <c r="IJA27" s="189"/>
      <c r="IJB27" s="189"/>
      <c r="IJC27" s="189"/>
      <c r="IJD27" s="189"/>
      <c r="IJE27" s="189"/>
      <c r="IJF27" s="189"/>
      <c r="IJG27" s="189"/>
      <c r="IJH27" s="189"/>
      <c r="IJI27" s="189"/>
      <c r="IJJ27" s="189"/>
      <c r="IJK27" s="189"/>
      <c r="IJL27" s="189"/>
      <c r="IJM27" s="189"/>
      <c r="IJN27" s="189"/>
      <c r="IJO27" s="189"/>
      <c r="IJP27" s="189"/>
      <c r="IJQ27" s="189"/>
      <c r="IJR27" s="189"/>
      <c r="IJS27" s="189"/>
      <c r="IJT27" s="189"/>
      <c r="IJU27" s="189"/>
      <c r="IJV27" s="189"/>
      <c r="IJW27" s="189"/>
      <c r="IJX27" s="189"/>
      <c r="IJY27" s="189"/>
      <c r="IJZ27" s="189"/>
      <c r="IKA27" s="189"/>
      <c r="IKB27" s="189"/>
      <c r="IKC27" s="189"/>
      <c r="IKD27" s="189"/>
      <c r="IKE27" s="189"/>
      <c r="IKF27" s="189"/>
      <c r="IKG27" s="189"/>
      <c r="IKH27" s="189"/>
      <c r="IKI27" s="189"/>
      <c r="IKJ27" s="189"/>
      <c r="IKK27" s="189"/>
      <c r="IKL27" s="189"/>
      <c r="IKM27" s="189"/>
      <c r="IKN27" s="189"/>
      <c r="IKO27" s="189"/>
      <c r="IKP27" s="189"/>
      <c r="IKQ27" s="189"/>
      <c r="IKR27" s="189"/>
      <c r="IKS27" s="189"/>
      <c r="IKT27" s="189"/>
      <c r="IKU27" s="189"/>
      <c r="IKV27" s="189"/>
      <c r="IKW27" s="189"/>
      <c r="IKX27" s="189"/>
      <c r="IKY27" s="189"/>
      <c r="IKZ27" s="189"/>
      <c r="ILA27" s="189"/>
      <c r="ILB27" s="189"/>
      <c r="ILC27" s="189"/>
      <c r="ILD27" s="189"/>
      <c r="ILE27" s="189"/>
      <c r="ILF27" s="189"/>
      <c r="ILG27" s="189"/>
      <c r="ILH27" s="189"/>
      <c r="ILI27" s="189"/>
      <c r="ILJ27" s="189"/>
      <c r="ILK27" s="189"/>
      <c r="ILL27" s="189"/>
      <c r="ILM27" s="189"/>
      <c r="ILN27" s="189"/>
      <c r="ILO27" s="189"/>
      <c r="ILP27" s="189"/>
      <c r="ILQ27" s="189"/>
      <c r="ILR27" s="189"/>
      <c r="ILS27" s="189"/>
      <c r="ILT27" s="189"/>
      <c r="ILU27" s="189"/>
      <c r="ILV27" s="189"/>
      <c r="ILW27" s="189"/>
      <c r="ILX27" s="189"/>
      <c r="ILY27" s="189"/>
      <c r="ILZ27" s="189"/>
      <c r="IMA27" s="189"/>
      <c r="IMB27" s="189"/>
      <c r="IMC27" s="189"/>
      <c r="IMD27" s="189"/>
      <c r="IME27" s="189"/>
      <c r="IMF27" s="189"/>
      <c r="IMG27" s="189"/>
      <c r="IMH27" s="189"/>
      <c r="IMI27" s="189"/>
      <c r="IMJ27" s="189"/>
      <c r="IMK27" s="189"/>
      <c r="IML27" s="189"/>
      <c r="IMM27" s="189"/>
      <c r="IMN27" s="189"/>
      <c r="IMO27" s="189"/>
      <c r="IMP27" s="189"/>
      <c r="IMQ27" s="189"/>
      <c r="IMR27" s="189"/>
      <c r="IMS27" s="189"/>
      <c r="IMT27" s="189"/>
      <c r="IMU27" s="189"/>
      <c r="IMV27" s="189"/>
      <c r="IMW27" s="189"/>
      <c r="IMX27" s="189"/>
      <c r="IMY27" s="189"/>
      <c r="IMZ27" s="189"/>
      <c r="INA27" s="189"/>
      <c r="INB27" s="189"/>
      <c r="INC27" s="189"/>
      <c r="IND27" s="189"/>
      <c r="INE27" s="189"/>
      <c r="INF27" s="189"/>
      <c r="ING27" s="189"/>
      <c r="INH27" s="189"/>
      <c r="INI27" s="189"/>
      <c r="INJ27" s="189"/>
      <c r="INK27" s="189"/>
      <c r="INL27" s="189"/>
      <c r="INM27" s="189"/>
      <c r="INN27" s="189"/>
      <c r="INO27" s="189"/>
      <c r="INP27" s="189"/>
      <c r="INQ27" s="189"/>
      <c r="INR27" s="189"/>
      <c r="INS27" s="189"/>
      <c r="INT27" s="189"/>
      <c r="INU27" s="189"/>
      <c r="INV27" s="189"/>
      <c r="INW27" s="189"/>
      <c r="INX27" s="189"/>
      <c r="INY27" s="189"/>
      <c r="INZ27" s="189"/>
      <c r="IOA27" s="189"/>
      <c r="IOB27" s="189"/>
      <c r="IOC27" s="189"/>
      <c r="IOD27" s="189"/>
      <c r="IOE27" s="189"/>
      <c r="IOF27" s="189"/>
      <c r="IOG27" s="189"/>
      <c r="IOH27" s="189"/>
      <c r="IOI27" s="189"/>
      <c r="IOJ27" s="189"/>
      <c r="IOK27" s="189"/>
      <c r="IOL27" s="189"/>
      <c r="IOM27" s="189"/>
      <c r="ION27" s="189"/>
      <c r="IOO27" s="189"/>
      <c r="IOP27" s="189"/>
      <c r="IOQ27" s="189"/>
      <c r="IOR27" s="189"/>
      <c r="IOS27" s="189"/>
      <c r="IOT27" s="189"/>
      <c r="IOU27" s="189"/>
      <c r="IOV27" s="189"/>
      <c r="IOW27" s="189"/>
      <c r="IOX27" s="189"/>
      <c r="IOY27" s="189"/>
      <c r="IOZ27" s="189"/>
      <c r="IPA27" s="189"/>
      <c r="IPB27" s="189"/>
      <c r="IPC27" s="189"/>
      <c r="IPD27" s="189"/>
      <c r="IPE27" s="189"/>
      <c r="IPF27" s="189"/>
      <c r="IPG27" s="189"/>
      <c r="IPH27" s="189"/>
      <c r="IPI27" s="189"/>
      <c r="IPJ27" s="189"/>
      <c r="IPK27" s="189"/>
      <c r="IPL27" s="189"/>
      <c r="IPM27" s="189"/>
      <c r="IPN27" s="189"/>
      <c r="IPO27" s="189"/>
      <c r="IPP27" s="189"/>
      <c r="IPQ27" s="189"/>
      <c r="IPR27" s="189"/>
      <c r="IPS27" s="189"/>
      <c r="IPT27" s="189"/>
      <c r="IPU27" s="189"/>
      <c r="IPV27" s="189"/>
      <c r="IPW27" s="189"/>
      <c r="IPX27" s="189"/>
      <c r="IPY27" s="189"/>
      <c r="IPZ27" s="189"/>
      <c r="IQA27" s="189"/>
      <c r="IQB27" s="189"/>
      <c r="IQC27" s="189"/>
      <c r="IQD27" s="189"/>
      <c r="IQE27" s="189"/>
      <c r="IQF27" s="189"/>
      <c r="IQG27" s="189"/>
      <c r="IQH27" s="189"/>
      <c r="IQI27" s="189"/>
      <c r="IQJ27" s="189"/>
      <c r="IQK27" s="189"/>
      <c r="IQL27" s="189"/>
      <c r="IQM27" s="189"/>
      <c r="IQN27" s="189"/>
      <c r="IQO27" s="189"/>
      <c r="IQP27" s="189"/>
      <c r="IQQ27" s="189"/>
      <c r="IQR27" s="189"/>
      <c r="IQS27" s="189"/>
      <c r="IQT27" s="189"/>
      <c r="IQU27" s="189"/>
      <c r="IQV27" s="189"/>
      <c r="IQW27" s="189"/>
      <c r="IQX27" s="189"/>
      <c r="IQY27" s="189"/>
      <c r="IQZ27" s="189"/>
      <c r="IRA27" s="189"/>
      <c r="IRB27" s="189"/>
      <c r="IRC27" s="189"/>
      <c r="IRD27" s="189"/>
      <c r="IRE27" s="189"/>
      <c r="IRF27" s="189"/>
      <c r="IRG27" s="189"/>
      <c r="IRH27" s="189"/>
      <c r="IRI27" s="189"/>
      <c r="IRJ27" s="189"/>
      <c r="IRK27" s="189"/>
      <c r="IRL27" s="189"/>
      <c r="IRM27" s="189"/>
      <c r="IRN27" s="189"/>
      <c r="IRO27" s="189"/>
      <c r="IRP27" s="189"/>
      <c r="IRQ27" s="189"/>
      <c r="IRR27" s="189"/>
      <c r="IRS27" s="189"/>
      <c r="IRT27" s="189"/>
      <c r="IRU27" s="189"/>
      <c r="IRV27" s="189"/>
      <c r="IRW27" s="189"/>
      <c r="IRX27" s="189"/>
      <c r="IRY27" s="189"/>
      <c r="IRZ27" s="189"/>
      <c r="ISA27" s="189"/>
      <c r="ISB27" s="189"/>
      <c r="ISC27" s="189"/>
      <c r="ISD27" s="189"/>
      <c r="ISE27" s="189"/>
      <c r="ISF27" s="189"/>
      <c r="ISG27" s="189"/>
      <c r="ISH27" s="189"/>
      <c r="ISI27" s="189"/>
      <c r="ISJ27" s="189"/>
      <c r="ISK27" s="189"/>
      <c r="ISL27" s="189"/>
      <c r="ISM27" s="189"/>
      <c r="ISN27" s="189"/>
      <c r="ISO27" s="189"/>
      <c r="ISP27" s="189"/>
      <c r="ISQ27" s="189"/>
      <c r="ISR27" s="189"/>
      <c r="ISS27" s="189"/>
      <c r="IST27" s="189"/>
      <c r="ISU27" s="189"/>
      <c r="ISV27" s="189"/>
      <c r="ISW27" s="189"/>
      <c r="ISX27" s="189"/>
      <c r="ISY27" s="189"/>
      <c r="ISZ27" s="189"/>
      <c r="ITA27" s="189"/>
      <c r="ITB27" s="189"/>
      <c r="ITC27" s="189"/>
      <c r="ITD27" s="189"/>
      <c r="ITE27" s="189"/>
      <c r="ITF27" s="189"/>
      <c r="ITG27" s="189"/>
      <c r="ITH27" s="189"/>
      <c r="ITI27" s="189"/>
      <c r="ITJ27" s="189"/>
      <c r="ITK27" s="189"/>
      <c r="ITL27" s="189"/>
      <c r="ITM27" s="189"/>
      <c r="ITN27" s="189"/>
      <c r="ITO27" s="189"/>
      <c r="ITP27" s="189"/>
      <c r="ITQ27" s="189"/>
      <c r="ITR27" s="189"/>
      <c r="ITS27" s="189"/>
      <c r="ITT27" s="189"/>
      <c r="ITU27" s="189"/>
      <c r="ITV27" s="189"/>
      <c r="ITW27" s="189"/>
      <c r="ITX27" s="189"/>
      <c r="ITY27" s="189"/>
      <c r="ITZ27" s="189"/>
      <c r="IUA27" s="189"/>
      <c r="IUB27" s="189"/>
      <c r="IUC27" s="189"/>
      <c r="IUD27" s="189"/>
      <c r="IUE27" s="189"/>
      <c r="IUF27" s="189"/>
      <c r="IUG27" s="189"/>
      <c r="IUH27" s="189"/>
      <c r="IUI27" s="189"/>
      <c r="IUJ27" s="189"/>
      <c r="IUK27" s="189"/>
      <c r="IUL27" s="189"/>
      <c r="IUM27" s="189"/>
      <c r="IUN27" s="189"/>
      <c r="IUO27" s="189"/>
      <c r="IUP27" s="189"/>
      <c r="IUQ27" s="189"/>
      <c r="IUR27" s="189"/>
      <c r="IUS27" s="189"/>
      <c r="IUT27" s="189"/>
      <c r="IUU27" s="189"/>
      <c r="IUV27" s="189"/>
      <c r="IUW27" s="189"/>
      <c r="IUX27" s="189"/>
      <c r="IUY27" s="189"/>
      <c r="IUZ27" s="189"/>
      <c r="IVA27" s="189"/>
      <c r="IVB27" s="189"/>
      <c r="IVC27" s="189"/>
      <c r="IVD27" s="189"/>
      <c r="IVE27" s="189"/>
      <c r="IVF27" s="189"/>
      <c r="IVG27" s="189"/>
      <c r="IVH27" s="189"/>
      <c r="IVI27" s="189"/>
      <c r="IVJ27" s="189"/>
      <c r="IVK27" s="189"/>
      <c r="IVL27" s="189"/>
      <c r="IVM27" s="189"/>
      <c r="IVN27" s="189"/>
      <c r="IVO27" s="189"/>
      <c r="IVP27" s="189"/>
      <c r="IVQ27" s="189"/>
      <c r="IVR27" s="189"/>
      <c r="IVS27" s="189"/>
      <c r="IVT27" s="189"/>
      <c r="IVU27" s="189"/>
      <c r="IVV27" s="189"/>
      <c r="IVW27" s="189"/>
      <c r="IVX27" s="189"/>
      <c r="IVY27" s="189"/>
      <c r="IVZ27" s="189"/>
      <c r="IWA27" s="189"/>
      <c r="IWB27" s="189"/>
      <c r="IWC27" s="189"/>
      <c r="IWD27" s="189"/>
      <c r="IWE27" s="189"/>
      <c r="IWF27" s="189"/>
      <c r="IWG27" s="189"/>
      <c r="IWH27" s="189"/>
      <c r="IWI27" s="189"/>
      <c r="IWJ27" s="189"/>
      <c r="IWK27" s="189"/>
      <c r="IWL27" s="189"/>
      <c r="IWM27" s="189"/>
      <c r="IWN27" s="189"/>
      <c r="IWO27" s="189"/>
      <c r="IWP27" s="189"/>
      <c r="IWQ27" s="189"/>
      <c r="IWR27" s="189"/>
      <c r="IWS27" s="189"/>
      <c r="IWT27" s="189"/>
      <c r="IWU27" s="189"/>
      <c r="IWV27" s="189"/>
      <c r="IWW27" s="189"/>
      <c r="IWX27" s="189"/>
      <c r="IWY27" s="189"/>
      <c r="IWZ27" s="189"/>
      <c r="IXA27" s="189"/>
      <c r="IXB27" s="189"/>
      <c r="IXC27" s="189"/>
      <c r="IXD27" s="189"/>
      <c r="IXE27" s="189"/>
      <c r="IXF27" s="189"/>
      <c r="IXG27" s="189"/>
      <c r="IXH27" s="189"/>
      <c r="IXI27" s="189"/>
      <c r="IXJ27" s="189"/>
      <c r="IXK27" s="189"/>
      <c r="IXL27" s="189"/>
      <c r="IXM27" s="189"/>
      <c r="IXN27" s="189"/>
      <c r="IXO27" s="189"/>
      <c r="IXP27" s="189"/>
      <c r="IXQ27" s="189"/>
      <c r="IXR27" s="189"/>
      <c r="IXS27" s="189"/>
      <c r="IXT27" s="189"/>
      <c r="IXU27" s="189"/>
      <c r="IXV27" s="189"/>
      <c r="IXW27" s="189"/>
      <c r="IXX27" s="189"/>
      <c r="IXY27" s="189"/>
      <c r="IXZ27" s="189"/>
      <c r="IYA27" s="189"/>
      <c r="IYB27" s="189"/>
      <c r="IYC27" s="189"/>
      <c r="IYD27" s="189"/>
      <c r="IYE27" s="189"/>
      <c r="IYF27" s="189"/>
      <c r="IYG27" s="189"/>
      <c r="IYH27" s="189"/>
      <c r="IYI27" s="189"/>
      <c r="IYJ27" s="189"/>
      <c r="IYK27" s="189"/>
      <c r="IYL27" s="189"/>
      <c r="IYM27" s="189"/>
      <c r="IYN27" s="189"/>
      <c r="IYO27" s="189"/>
      <c r="IYP27" s="189"/>
      <c r="IYQ27" s="189"/>
      <c r="IYR27" s="189"/>
      <c r="IYS27" s="189"/>
      <c r="IYT27" s="189"/>
      <c r="IYU27" s="189"/>
      <c r="IYV27" s="189"/>
      <c r="IYW27" s="189"/>
      <c r="IYX27" s="189"/>
      <c r="IYY27" s="189"/>
      <c r="IYZ27" s="189"/>
      <c r="IZA27" s="189"/>
      <c r="IZB27" s="189"/>
      <c r="IZC27" s="189"/>
      <c r="IZD27" s="189"/>
      <c r="IZE27" s="189"/>
      <c r="IZF27" s="189"/>
      <c r="IZG27" s="189"/>
      <c r="IZH27" s="189"/>
      <c r="IZI27" s="189"/>
      <c r="IZJ27" s="189"/>
      <c r="IZK27" s="189"/>
      <c r="IZL27" s="189"/>
      <c r="IZM27" s="189"/>
      <c r="IZN27" s="189"/>
      <c r="IZO27" s="189"/>
      <c r="IZP27" s="189"/>
      <c r="IZQ27" s="189"/>
      <c r="IZR27" s="189"/>
      <c r="IZS27" s="189"/>
      <c r="IZT27" s="189"/>
      <c r="IZU27" s="189"/>
      <c r="IZV27" s="189"/>
      <c r="IZW27" s="189"/>
      <c r="IZX27" s="189"/>
      <c r="IZY27" s="189"/>
      <c r="IZZ27" s="189"/>
      <c r="JAA27" s="189"/>
      <c r="JAB27" s="189"/>
      <c r="JAC27" s="189"/>
      <c r="JAD27" s="189"/>
      <c r="JAE27" s="189"/>
      <c r="JAF27" s="189"/>
      <c r="JAG27" s="189"/>
      <c r="JAH27" s="189"/>
      <c r="JAI27" s="189"/>
      <c r="JAJ27" s="189"/>
      <c r="JAK27" s="189"/>
      <c r="JAL27" s="189"/>
      <c r="JAM27" s="189"/>
      <c r="JAN27" s="189"/>
      <c r="JAO27" s="189"/>
      <c r="JAP27" s="189"/>
      <c r="JAQ27" s="189"/>
      <c r="JAR27" s="189"/>
      <c r="JAS27" s="189"/>
      <c r="JAT27" s="189"/>
      <c r="JAU27" s="189"/>
      <c r="JAV27" s="189"/>
      <c r="JAW27" s="189"/>
      <c r="JAX27" s="189"/>
      <c r="JAY27" s="189"/>
      <c r="JAZ27" s="189"/>
      <c r="JBA27" s="189"/>
      <c r="JBB27" s="189"/>
      <c r="JBC27" s="189"/>
      <c r="JBD27" s="189"/>
      <c r="JBE27" s="189"/>
      <c r="JBF27" s="189"/>
      <c r="JBG27" s="189"/>
      <c r="JBH27" s="189"/>
      <c r="JBI27" s="189"/>
      <c r="JBJ27" s="189"/>
      <c r="JBK27" s="189"/>
      <c r="JBL27" s="189"/>
      <c r="JBM27" s="189"/>
      <c r="JBN27" s="189"/>
      <c r="JBO27" s="189"/>
      <c r="JBP27" s="189"/>
      <c r="JBQ27" s="189"/>
      <c r="JBR27" s="189"/>
      <c r="JBS27" s="189"/>
      <c r="JBT27" s="189"/>
      <c r="JBU27" s="189"/>
      <c r="JBV27" s="189"/>
      <c r="JBW27" s="189"/>
      <c r="JBX27" s="189"/>
      <c r="JBY27" s="189"/>
      <c r="JBZ27" s="189"/>
      <c r="JCA27" s="189"/>
      <c r="JCB27" s="189"/>
      <c r="JCC27" s="189"/>
      <c r="JCD27" s="189"/>
      <c r="JCE27" s="189"/>
      <c r="JCF27" s="189"/>
      <c r="JCG27" s="189"/>
      <c r="JCH27" s="189"/>
      <c r="JCI27" s="189"/>
      <c r="JCJ27" s="189"/>
      <c r="JCK27" s="189"/>
      <c r="JCL27" s="189"/>
      <c r="JCM27" s="189"/>
      <c r="JCN27" s="189"/>
      <c r="JCO27" s="189"/>
      <c r="JCP27" s="189"/>
      <c r="JCQ27" s="189"/>
      <c r="JCR27" s="189"/>
      <c r="JCS27" s="189"/>
      <c r="JCT27" s="189"/>
      <c r="JCU27" s="189"/>
      <c r="JCV27" s="189"/>
      <c r="JCW27" s="189"/>
      <c r="JCX27" s="189"/>
      <c r="JCY27" s="189"/>
      <c r="JCZ27" s="189"/>
      <c r="JDA27" s="189"/>
      <c r="JDB27" s="189"/>
      <c r="JDC27" s="189"/>
      <c r="JDD27" s="189"/>
      <c r="JDE27" s="189"/>
      <c r="JDF27" s="189"/>
      <c r="JDG27" s="189"/>
      <c r="JDH27" s="189"/>
      <c r="JDI27" s="189"/>
      <c r="JDJ27" s="189"/>
      <c r="JDK27" s="189"/>
      <c r="JDL27" s="189"/>
      <c r="JDM27" s="189"/>
      <c r="JDN27" s="189"/>
      <c r="JDO27" s="189"/>
      <c r="JDP27" s="189"/>
      <c r="JDQ27" s="189"/>
      <c r="JDR27" s="189"/>
      <c r="JDS27" s="189"/>
      <c r="JDT27" s="189"/>
      <c r="JDU27" s="189"/>
      <c r="JDV27" s="189"/>
      <c r="JDW27" s="189"/>
      <c r="JDX27" s="189"/>
      <c r="JDY27" s="189"/>
      <c r="JDZ27" s="189"/>
      <c r="JEA27" s="189"/>
      <c r="JEB27" s="189"/>
      <c r="JEC27" s="189"/>
      <c r="JED27" s="189"/>
      <c r="JEE27" s="189"/>
      <c r="JEF27" s="189"/>
      <c r="JEG27" s="189"/>
      <c r="JEH27" s="189"/>
      <c r="JEI27" s="189"/>
      <c r="JEJ27" s="189"/>
      <c r="JEK27" s="189"/>
      <c r="JEL27" s="189"/>
      <c r="JEM27" s="189"/>
      <c r="JEN27" s="189"/>
      <c r="JEO27" s="189"/>
      <c r="JEP27" s="189"/>
      <c r="JEQ27" s="189"/>
      <c r="JER27" s="189"/>
      <c r="JES27" s="189"/>
      <c r="JET27" s="189"/>
      <c r="JEU27" s="189"/>
      <c r="JEV27" s="189"/>
      <c r="JEW27" s="189"/>
      <c r="JEX27" s="189"/>
      <c r="JEY27" s="189"/>
      <c r="JEZ27" s="189"/>
      <c r="JFA27" s="189"/>
      <c r="JFB27" s="189"/>
      <c r="JFC27" s="189"/>
      <c r="JFD27" s="189"/>
      <c r="JFE27" s="189"/>
      <c r="JFF27" s="189"/>
      <c r="JFG27" s="189"/>
      <c r="JFH27" s="189"/>
      <c r="JFI27" s="189"/>
      <c r="JFJ27" s="189"/>
      <c r="JFK27" s="189"/>
      <c r="JFL27" s="189"/>
      <c r="JFM27" s="189"/>
      <c r="JFN27" s="189"/>
      <c r="JFO27" s="189"/>
      <c r="JFP27" s="189"/>
      <c r="JFQ27" s="189"/>
      <c r="JFR27" s="189"/>
      <c r="JFS27" s="189"/>
      <c r="JFT27" s="189"/>
      <c r="JFU27" s="189"/>
      <c r="JFV27" s="189"/>
      <c r="JFW27" s="189"/>
      <c r="JFX27" s="189"/>
      <c r="JFY27" s="189"/>
      <c r="JFZ27" s="189"/>
      <c r="JGA27" s="189"/>
      <c r="JGB27" s="189"/>
      <c r="JGC27" s="189"/>
      <c r="JGD27" s="189"/>
      <c r="JGE27" s="189"/>
      <c r="JGF27" s="189"/>
      <c r="JGG27" s="189"/>
      <c r="JGH27" s="189"/>
      <c r="JGI27" s="189"/>
      <c r="JGJ27" s="189"/>
      <c r="JGK27" s="189"/>
      <c r="JGL27" s="189"/>
      <c r="JGM27" s="189"/>
      <c r="JGN27" s="189"/>
      <c r="JGO27" s="189"/>
      <c r="JGP27" s="189"/>
      <c r="JGQ27" s="189"/>
      <c r="JGR27" s="189"/>
      <c r="JGS27" s="189"/>
      <c r="JGT27" s="189"/>
      <c r="JGU27" s="189"/>
      <c r="JGV27" s="189"/>
      <c r="JGW27" s="189"/>
      <c r="JGX27" s="189"/>
      <c r="JGY27" s="189"/>
      <c r="JGZ27" s="189"/>
      <c r="JHA27" s="189"/>
      <c r="JHB27" s="189"/>
      <c r="JHC27" s="189"/>
      <c r="JHD27" s="189"/>
      <c r="JHE27" s="189"/>
      <c r="JHF27" s="189"/>
      <c r="JHG27" s="189"/>
      <c r="JHH27" s="189"/>
      <c r="JHI27" s="189"/>
      <c r="JHJ27" s="189"/>
      <c r="JHK27" s="189"/>
      <c r="JHL27" s="189"/>
      <c r="JHM27" s="189"/>
      <c r="JHN27" s="189"/>
      <c r="JHO27" s="189"/>
      <c r="JHP27" s="189"/>
      <c r="JHQ27" s="189"/>
      <c r="JHR27" s="189"/>
      <c r="JHS27" s="189"/>
      <c r="JHT27" s="189"/>
      <c r="JHU27" s="189"/>
      <c r="JHV27" s="189"/>
      <c r="JHW27" s="189"/>
      <c r="JHX27" s="189"/>
      <c r="JHY27" s="189"/>
      <c r="JHZ27" s="189"/>
      <c r="JIA27" s="189"/>
      <c r="JIB27" s="189"/>
      <c r="JIC27" s="189"/>
      <c r="JID27" s="189"/>
      <c r="JIE27" s="189"/>
      <c r="JIF27" s="189"/>
      <c r="JIG27" s="189"/>
      <c r="JIH27" s="189"/>
      <c r="JII27" s="189"/>
      <c r="JIJ27" s="189"/>
      <c r="JIK27" s="189"/>
      <c r="JIL27" s="189"/>
      <c r="JIM27" s="189"/>
      <c r="JIN27" s="189"/>
      <c r="JIO27" s="189"/>
      <c r="JIP27" s="189"/>
      <c r="JIQ27" s="189"/>
      <c r="JIR27" s="189"/>
      <c r="JIS27" s="189"/>
      <c r="JIT27" s="189"/>
      <c r="JIU27" s="189"/>
      <c r="JIV27" s="189"/>
      <c r="JIW27" s="189"/>
      <c r="JIX27" s="189"/>
      <c r="JIY27" s="189"/>
      <c r="JIZ27" s="189"/>
      <c r="JJA27" s="189"/>
      <c r="JJB27" s="189"/>
      <c r="JJC27" s="189"/>
      <c r="JJD27" s="189"/>
      <c r="JJE27" s="189"/>
      <c r="JJF27" s="189"/>
      <c r="JJG27" s="189"/>
      <c r="JJH27" s="189"/>
      <c r="JJI27" s="189"/>
      <c r="JJJ27" s="189"/>
      <c r="JJK27" s="189"/>
      <c r="JJL27" s="189"/>
      <c r="JJM27" s="189"/>
      <c r="JJN27" s="189"/>
      <c r="JJO27" s="189"/>
      <c r="JJP27" s="189"/>
      <c r="JJQ27" s="189"/>
      <c r="JJR27" s="189"/>
      <c r="JJS27" s="189"/>
      <c r="JJT27" s="189"/>
      <c r="JJU27" s="189"/>
      <c r="JJV27" s="189"/>
      <c r="JJW27" s="189"/>
      <c r="JJX27" s="189"/>
      <c r="JJY27" s="189"/>
      <c r="JJZ27" s="189"/>
      <c r="JKA27" s="189"/>
      <c r="JKB27" s="189"/>
      <c r="JKC27" s="189"/>
      <c r="JKD27" s="189"/>
      <c r="JKE27" s="189"/>
      <c r="JKF27" s="189"/>
      <c r="JKG27" s="189"/>
      <c r="JKH27" s="189"/>
      <c r="JKI27" s="189"/>
      <c r="JKJ27" s="189"/>
      <c r="JKK27" s="189"/>
      <c r="JKL27" s="189"/>
      <c r="JKM27" s="189"/>
      <c r="JKN27" s="189"/>
      <c r="JKO27" s="189"/>
      <c r="JKP27" s="189"/>
      <c r="JKQ27" s="189"/>
      <c r="JKR27" s="189"/>
      <c r="JKS27" s="189"/>
      <c r="JKT27" s="189"/>
      <c r="JKU27" s="189"/>
      <c r="JKV27" s="189"/>
      <c r="JKW27" s="189"/>
      <c r="JKX27" s="189"/>
      <c r="JKY27" s="189"/>
      <c r="JKZ27" s="189"/>
      <c r="JLA27" s="189"/>
      <c r="JLB27" s="189"/>
      <c r="JLC27" s="189"/>
      <c r="JLD27" s="189"/>
      <c r="JLE27" s="189"/>
      <c r="JLF27" s="189"/>
      <c r="JLG27" s="189"/>
      <c r="JLH27" s="189"/>
      <c r="JLI27" s="189"/>
      <c r="JLJ27" s="189"/>
      <c r="JLK27" s="189"/>
      <c r="JLL27" s="189"/>
      <c r="JLM27" s="189"/>
      <c r="JLN27" s="189"/>
      <c r="JLO27" s="189"/>
      <c r="JLP27" s="189"/>
      <c r="JLQ27" s="189"/>
      <c r="JLR27" s="189"/>
      <c r="JLS27" s="189"/>
      <c r="JLT27" s="189"/>
      <c r="JLU27" s="189"/>
      <c r="JLV27" s="189"/>
      <c r="JLW27" s="189"/>
      <c r="JLX27" s="189"/>
      <c r="JLY27" s="189"/>
      <c r="JLZ27" s="189"/>
      <c r="JMA27" s="189"/>
      <c r="JMB27" s="189"/>
      <c r="JMC27" s="189"/>
      <c r="JMD27" s="189"/>
      <c r="JME27" s="189"/>
      <c r="JMF27" s="189"/>
      <c r="JMG27" s="189"/>
      <c r="JMH27" s="189"/>
      <c r="JMI27" s="189"/>
      <c r="JMJ27" s="189"/>
      <c r="JMK27" s="189"/>
      <c r="JML27" s="189"/>
      <c r="JMM27" s="189"/>
      <c r="JMN27" s="189"/>
      <c r="JMO27" s="189"/>
      <c r="JMP27" s="189"/>
      <c r="JMQ27" s="189"/>
      <c r="JMR27" s="189"/>
      <c r="JMS27" s="189"/>
      <c r="JMT27" s="189"/>
      <c r="JMU27" s="189"/>
      <c r="JMV27" s="189"/>
      <c r="JMW27" s="189"/>
      <c r="JMX27" s="189"/>
      <c r="JMY27" s="189"/>
      <c r="JMZ27" s="189"/>
      <c r="JNA27" s="189"/>
      <c r="JNB27" s="189"/>
      <c r="JNC27" s="189"/>
      <c r="JND27" s="189"/>
      <c r="JNE27" s="189"/>
      <c r="JNF27" s="189"/>
      <c r="JNG27" s="189"/>
      <c r="JNH27" s="189"/>
      <c r="JNI27" s="189"/>
      <c r="JNJ27" s="189"/>
      <c r="JNK27" s="189"/>
      <c r="JNL27" s="189"/>
      <c r="JNM27" s="189"/>
      <c r="JNN27" s="189"/>
      <c r="JNO27" s="189"/>
      <c r="JNP27" s="189"/>
      <c r="JNQ27" s="189"/>
      <c r="JNR27" s="189"/>
      <c r="JNS27" s="189"/>
      <c r="JNT27" s="189"/>
      <c r="JNU27" s="189"/>
      <c r="JNV27" s="189"/>
      <c r="JNW27" s="189"/>
      <c r="JNX27" s="189"/>
      <c r="JNY27" s="189"/>
      <c r="JNZ27" s="189"/>
      <c r="JOA27" s="189"/>
      <c r="JOB27" s="189"/>
      <c r="JOC27" s="189"/>
      <c r="JOD27" s="189"/>
      <c r="JOE27" s="189"/>
      <c r="JOF27" s="189"/>
      <c r="JOG27" s="189"/>
      <c r="JOH27" s="189"/>
      <c r="JOI27" s="189"/>
      <c r="JOJ27" s="189"/>
      <c r="JOK27" s="189"/>
      <c r="JOL27" s="189"/>
      <c r="JOM27" s="189"/>
      <c r="JON27" s="189"/>
      <c r="JOO27" s="189"/>
      <c r="JOP27" s="189"/>
      <c r="JOQ27" s="189"/>
      <c r="JOR27" s="189"/>
      <c r="JOS27" s="189"/>
      <c r="JOT27" s="189"/>
      <c r="JOU27" s="189"/>
      <c r="JOV27" s="189"/>
      <c r="JOW27" s="189"/>
      <c r="JOX27" s="189"/>
      <c r="JOY27" s="189"/>
      <c r="JOZ27" s="189"/>
      <c r="JPA27" s="189"/>
      <c r="JPB27" s="189"/>
      <c r="JPC27" s="189"/>
      <c r="JPD27" s="189"/>
      <c r="JPE27" s="189"/>
      <c r="JPF27" s="189"/>
      <c r="JPG27" s="189"/>
      <c r="JPH27" s="189"/>
      <c r="JPI27" s="189"/>
      <c r="JPJ27" s="189"/>
      <c r="JPK27" s="189"/>
      <c r="JPL27" s="189"/>
      <c r="JPM27" s="189"/>
      <c r="JPN27" s="189"/>
      <c r="JPO27" s="189"/>
      <c r="JPP27" s="189"/>
      <c r="JPQ27" s="189"/>
      <c r="JPR27" s="189"/>
      <c r="JPS27" s="189"/>
      <c r="JPT27" s="189"/>
      <c r="JPU27" s="189"/>
      <c r="JPV27" s="189"/>
      <c r="JPW27" s="189"/>
      <c r="JPX27" s="189"/>
      <c r="JPY27" s="189"/>
      <c r="JPZ27" s="189"/>
      <c r="JQA27" s="189"/>
      <c r="JQB27" s="189"/>
      <c r="JQC27" s="189"/>
      <c r="JQD27" s="189"/>
      <c r="JQE27" s="189"/>
      <c r="JQF27" s="189"/>
      <c r="JQG27" s="189"/>
      <c r="JQH27" s="189"/>
      <c r="JQI27" s="189"/>
      <c r="JQJ27" s="189"/>
      <c r="JQK27" s="189"/>
      <c r="JQL27" s="189"/>
      <c r="JQM27" s="189"/>
      <c r="JQN27" s="189"/>
      <c r="JQO27" s="189"/>
      <c r="JQP27" s="189"/>
      <c r="JQQ27" s="189"/>
      <c r="JQR27" s="189"/>
      <c r="JQS27" s="189"/>
      <c r="JQT27" s="189"/>
      <c r="JQU27" s="189"/>
      <c r="JQV27" s="189"/>
      <c r="JQW27" s="189"/>
      <c r="JQX27" s="189"/>
      <c r="JQY27" s="189"/>
      <c r="JQZ27" s="189"/>
      <c r="JRA27" s="189"/>
      <c r="JRB27" s="189"/>
      <c r="JRC27" s="189"/>
      <c r="JRD27" s="189"/>
      <c r="JRE27" s="189"/>
      <c r="JRF27" s="189"/>
      <c r="JRG27" s="189"/>
      <c r="JRH27" s="189"/>
      <c r="JRI27" s="189"/>
      <c r="JRJ27" s="189"/>
      <c r="JRK27" s="189"/>
      <c r="JRL27" s="189"/>
      <c r="JRM27" s="189"/>
      <c r="JRN27" s="189"/>
      <c r="JRO27" s="189"/>
      <c r="JRP27" s="189"/>
      <c r="JRQ27" s="189"/>
      <c r="JRR27" s="189"/>
      <c r="JRS27" s="189"/>
      <c r="JRT27" s="189"/>
      <c r="JRU27" s="189"/>
      <c r="JRV27" s="189"/>
      <c r="JRW27" s="189"/>
      <c r="JRX27" s="189"/>
      <c r="JRY27" s="189"/>
      <c r="JRZ27" s="189"/>
      <c r="JSA27" s="189"/>
      <c r="JSB27" s="189"/>
      <c r="JSC27" s="189"/>
      <c r="JSD27" s="189"/>
      <c r="JSE27" s="189"/>
      <c r="JSF27" s="189"/>
      <c r="JSG27" s="189"/>
      <c r="JSH27" s="189"/>
      <c r="JSI27" s="189"/>
      <c r="JSJ27" s="189"/>
      <c r="JSK27" s="189"/>
      <c r="JSL27" s="189"/>
      <c r="JSM27" s="189"/>
      <c r="JSN27" s="189"/>
      <c r="JSO27" s="189"/>
      <c r="JSP27" s="189"/>
      <c r="JSQ27" s="189"/>
      <c r="JSR27" s="189"/>
      <c r="JSS27" s="189"/>
      <c r="JST27" s="189"/>
      <c r="JSU27" s="189"/>
      <c r="JSV27" s="189"/>
      <c r="JSW27" s="189"/>
      <c r="JSX27" s="189"/>
      <c r="JSY27" s="189"/>
      <c r="JSZ27" s="189"/>
      <c r="JTA27" s="189"/>
      <c r="JTB27" s="189"/>
      <c r="JTC27" s="189"/>
      <c r="JTD27" s="189"/>
      <c r="JTE27" s="189"/>
      <c r="JTF27" s="189"/>
      <c r="JTG27" s="189"/>
      <c r="JTH27" s="189"/>
      <c r="JTI27" s="189"/>
      <c r="JTJ27" s="189"/>
      <c r="JTK27" s="189"/>
      <c r="JTL27" s="189"/>
      <c r="JTM27" s="189"/>
      <c r="JTN27" s="189"/>
      <c r="JTO27" s="189"/>
      <c r="JTP27" s="189"/>
      <c r="JTQ27" s="189"/>
      <c r="JTR27" s="189"/>
      <c r="JTS27" s="189"/>
      <c r="JTT27" s="189"/>
      <c r="JTU27" s="189"/>
      <c r="JTV27" s="189"/>
      <c r="JTW27" s="189"/>
      <c r="JTX27" s="189"/>
      <c r="JTY27" s="189"/>
      <c r="JTZ27" s="189"/>
      <c r="JUA27" s="189"/>
      <c r="JUB27" s="189"/>
      <c r="JUC27" s="189"/>
      <c r="JUD27" s="189"/>
      <c r="JUE27" s="189"/>
      <c r="JUF27" s="189"/>
      <c r="JUG27" s="189"/>
      <c r="JUH27" s="189"/>
      <c r="JUI27" s="189"/>
      <c r="JUJ27" s="189"/>
      <c r="JUK27" s="189"/>
      <c r="JUL27" s="189"/>
      <c r="JUM27" s="189"/>
      <c r="JUN27" s="189"/>
      <c r="JUO27" s="189"/>
      <c r="JUP27" s="189"/>
      <c r="JUQ27" s="189"/>
      <c r="JUR27" s="189"/>
      <c r="JUS27" s="189"/>
      <c r="JUT27" s="189"/>
      <c r="JUU27" s="189"/>
      <c r="JUV27" s="189"/>
      <c r="JUW27" s="189"/>
      <c r="JUX27" s="189"/>
      <c r="JUY27" s="189"/>
      <c r="JUZ27" s="189"/>
      <c r="JVA27" s="189"/>
      <c r="JVB27" s="189"/>
      <c r="JVC27" s="189"/>
      <c r="JVD27" s="189"/>
      <c r="JVE27" s="189"/>
      <c r="JVF27" s="189"/>
      <c r="JVG27" s="189"/>
      <c r="JVH27" s="189"/>
      <c r="JVI27" s="189"/>
      <c r="JVJ27" s="189"/>
      <c r="JVK27" s="189"/>
      <c r="JVL27" s="189"/>
      <c r="JVM27" s="189"/>
      <c r="JVN27" s="189"/>
      <c r="JVO27" s="189"/>
      <c r="JVP27" s="189"/>
      <c r="JVQ27" s="189"/>
      <c r="JVR27" s="189"/>
      <c r="JVS27" s="189"/>
      <c r="JVT27" s="189"/>
      <c r="JVU27" s="189"/>
      <c r="JVV27" s="189"/>
      <c r="JVW27" s="189"/>
      <c r="JVX27" s="189"/>
      <c r="JVY27" s="189"/>
      <c r="JVZ27" s="189"/>
      <c r="JWA27" s="189"/>
      <c r="JWB27" s="189"/>
      <c r="JWC27" s="189"/>
      <c r="JWD27" s="189"/>
      <c r="JWE27" s="189"/>
      <c r="JWF27" s="189"/>
      <c r="JWG27" s="189"/>
      <c r="JWH27" s="189"/>
      <c r="JWI27" s="189"/>
      <c r="JWJ27" s="189"/>
      <c r="JWK27" s="189"/>
      <c r="JWL27" s="189"/>
      <c r="JWM27" s="189"/>
      <c r="JWN27" s="189"/>
      <c r="JWO27" s="189"/>
      <c r="JWP27" s="189"/>
      <c r="JWQ27" s="189"/>
      <c r="JWR27" s="189"/>
      <c r="JWS27" s="189"/>
      <c r="JWT27" s="189"/>
      <c r="JWU27" s="189"/>
      <c r="JWV27" s="189"/>
      <c r="JWW27" s="189"/>
      <c r="JWX27" s="189"/>
      <c r="JWY27" s="189"/>
      <c r="JWZ27" s="189"/>
      <c r="JXA27" s="189"/>
      <c r="JXB27" s="189"/>
      <c r="JXC27" s="189"/>
      <c r="JXD27" s="189"/>
      <c r="JXE27" s="189"/>
      <c r="JXF27" s="189"/>
      <c r="JXG27" s="189"/>
      <c r="JXH27" s="189"/>
      <c r="JXI27" s="189"/>
      <c r="JXJ27" s="189"/>
      <c r="JXK27" s="189"/>
      <c r="JXL27" s="189"/>
      <c r="JXM27" s="189"/>
      <c r="JXN27" s="189"/>
      <c r="JXO27" s="189"/>
      <c r="JXP27" s="189"/>
      <c r="JXQ27" s="189"/>
      <c r="JXR27" s="189"/>
      <c r="JXS27" s="189"/>
      <c r="JXT27" s="189"/>
      <c r="JXU27" s="189"/>
      <c r="JXV27" s="189"/>
      <c r="JXW27" s="189"/>
      <c r="JXX27" s="189"/>
      <c r="JXY27" s="189"/>
      <c r="JXZ27" s="189"/>
      <c r="JYA27" s="189"/>
      <c r="JYB27" s="189"/>
      <c r="JYC27" s="189"/>
      <c r="JYD27" s="189"/>
      <c r="JYE27" s="189"/>
      <c r="JYF27" s="189"/>
      <c r="JYG27" s="189"/>
      <c r="JYH27" s="189"/>
      <c r="JYI27" s="189"/>
      <c r="JYJ27" s="189"/>
      <c r="JYK27" s="189"/>
      <c r="JYL27" s="189"/>
      <c r="JYM27" s="189"/>
      <c r="JYN27" s="189"/>
      <c r="JYO27" s="189"/>
      <c r="JYP27" s="189"/>
      <c r="JYQ27" s="189"/>
      <c r="JYR27" s="189"/>
      <c r="JYS27" s="189"/>
      <c r="JYT27" s="189"/>
      <c r="JYU27" s="189"/>
      <c r="JYV27" s="189"/>
      <c r="JYW27" s="189"/>
      <c r="JYX27" s="189"/>
      <c r="JYY27" s="189"/>
      <c r="JYZ27" s="189"/>
      <c r="JZA27" s="189"/>
      <c r="JZB27" s="189"/>
      <c r="JZC27" s="189"/>
      <c r="JZD27" s="189"/>
      <c r="JZE27" s="189"/>
      <c r="JZF27" s="189"/>
      <c r="JZG27" s="189"/>
      <c r="JZH27" s="189"/>
      <c r="JZI27" s="189"/>
      <c r="JZJ27" s="189"/>
      <c r="JZK27" s="189"/>
      <c r="JZL27" s="189"/>
      <c r="JZM27" s="189"/>
      <c r="JZN27" s="189"/>
      <c r="JZO27" s="189"/>
      <c r="JZP27" s="189"/>
      <c r="JZQ27" s="189"/>
      <c r="JZR27" s="189"/>
      <c r="JZS27" s="189"/>
      <c r="JZT27" s="189"/>
      <c r="JZU27" s="189"/>
      <c r="JZV27" s="189"/>
      <c r="JZW27" s="189"/>
      <c r="JZX27" s="189"/>
      <c r="JZY27" s="189"/>
      <c r="JZZ27" s="189"/>
      <c r="KAA27" s="189"/>
      <c r="KAB27" s="189"/>
      <c r="KAC27" s="189"/>
      <c r="KAD27" s="189"/>
      <c r="KAE27" s="189"/>
      <c r="KAF27" s="189"/>
      <c r="KAG27" s="189"/>
      <c r="KAH27" s="189"/>
      <c r="KAI27" s="189"/>
      <c r="KAJ27" s="189"/>
      <c r="KAK27" s="189"/>
      <c r="KAL27" s="189"/>
      <c r="KAM27" s="189"/>
      <c r="KAN27" s="189"/>
      <c r="KAO27" s="189"/>
      <c r="KAP27" s="189"/>
      <c r="KAQ27" s="189"/>
      <c r="KAR27" s="189"/>
      <c r="KAS27" s="189"/>
      <c r="KAT27" s="189"/>
      <c r="KAU27" s="189"/>
      <c r="KAV27" s="189"/>
      <c r="KAW27" s="189"/>
      <c r="KAX27" s="189"/>
      <c r="KAY27" s="189"/>
      <c r="KAZ27" s="189"/>
      <c r="KBA27" s="189"/>
      <c r="KBB27" s="189"/>
      <c r="KBC27" s="189"/>
      <c r="KBD27" s="189"/>
      <c r="KBE27" s="189"/>
      <c r="KBF27" s="189"/>
      <c r="KBG27" s="189"/>
      <c r="KBH27" s="189"/>
      <c r="KBI27" s="189"/>
      <c r="KBJ27" s="189"/>
      <c r="KBK27" s="189"/>
      <c r="KBL27" s="189"/>
      <c r="KBM27" s="189"/>
      <c r="KBN27" s="189"/>
      <c r="KBO27" s="189"/>
      <c r="KBP27" s="189"/>
      <c r="KBQ27" s="189"/>
      <c r="KBR27" s="189"/>
      <c r="KBS27" s="189"/>
      <c r="KBT27" s="189"/>
      <c r="KBU27" s="189"/>
      <c r="KBV27" s="189"/>
      <c r="KBW27" s="189"/>
      <c r="KBX27" s="189"/>
      <c r="KBY27" s="189"/>
      <c r="KBZ27" s="189"/>
      <c r="KCA27" s="189"/>
      <c r="KCB27" s="189"/>
      <c r="KCC27" s="189"/>
      <c r="KCD27" s="189"/>
      <c r="KCE27" s="189"/>
      <c r="KCF27" s="189"/>
      <c r="KCG27" s="189"/>
      <c r="KCH27" s="189"/>
      <c r="KCI27" s="189"/>
      <c r="KCJ27" s="189"/>
      <c r="KCK27" s="189"/>
      <c r="KCL27" s="189"/>
      <c r="KCM27" s="189"/>
      <c r="KCN27" s="189"/>
      <c r="KCO27" s="189"/>
      <c r="KCP27" s="189"/>
      <c r="KCQ27" s="189"/>
      <c r="KCR27" s="189"/>
      <c r="KCS27" s="189"/>
      <c r="KCT27" s="189"/>
      <c r="KCU27" s="189"/>
      <c r="KCV27" s="189"/>
      <c r="KCW27" s="189"/>
      <c r="KCX27" s="189"/>
      <c r="KCY27" s="189"/>
      <c r="KCZ27" s="189"/>
      <c r="KDA27" s="189"/>
      <c r="KDB27" s="189"/>
      <c r="KDC27" s="189"/>
      <c r="KDD27" s="189"/>
      <c r="KDE27" s="189"/>
      <c r="KDF27" s="189"/>
      <c r="KDG27" s="189"/>
      <c r="KDH27" s="189"/>
      <c r="KDI27" s="189"/>
      <c r="KDJ27" s="189"/>
      <c r="KDK27" s="189"/>
      <c r="KDL27" s="189"/>
      <c r="KDM27" s="189"/>
      <c r="KDN27" s="189"/>
      <c r="KDO27" s="189"/>
      <c r="KDP27" s="189"/>
      <c r="KDQ27" s="189"/>
      <c r="KDR27" s="189"/>
      <c r="KDS27" s="189"/>
      <c r="KDT27" s="189"/>
      <c r="KDU27" s="189"/>
      <c r="KDV27" s="189"/>
      <c r="KDW27" s="189"/>
      <c r="KDX27" s="189"/>
      <c r="KDY27" s="189"/>
      <c r="KDZ27" s="189"/>
      <c r="KEA27" s="189"/>
      <c r="KEB27" s="189"/>
      <c r="KEC27" s="189"/>
      <c r="KED27" s="189"/>
      <c r="KEE27" s="189"/>
      <c r="KEF27" s="189"/>
      <c r="KEG27" s="189"/>
      <c r="KEH27" s="189"/>
      <c r="KEI27" s="189"/>
      <c r="KEJ27" s="189"/>
      <c r="KEK27" s="189"/>
      <c r="KEL27" s="189"/>
      <c r="KEM27" s="189"/>
      <c r="KEN27" s="189"/>
      <c r="KEO27" s="189"/>
      <c r="KEP27" s="189"/>
      <c r="KEQ27" s="189"/>
      <c r="KER27" s="189"/>
      <c r="KES27" s="189"/>
      <c r="KET27" s="189"/>
      <c r="KEU27" s="189"/>
      <c r="KEV27" s="189"/>
      <c r="KEW27" s="189"/>
      <c r="KEX27" s="189"/>
      <c r="KEY27" s="189"/>
      <c r="KEZ27" s="189"/>
      <c r="KFA27" s="189"/>
      <c r="KFB27" s="189"/>
      <c r="KFC27" s="189"/>
      <c r="KFD27" s="189"/>
      <c r="KFE27" s="189"/>
      <c r="KFF27" s="189"/>
      <c r="KFG27" s="189"/>
      <c r="KFH27" s="189"/>
      <c r="KFI27" s="189"/>
      <c r="KFJ27" s="189"/>
      <c r="KFK27" s="189"/>
      <c r="KFL27" s="189"/>
      <c r="KFM27" s="189"/>
      <c r="KFN27" s="189"/>
      <c r="KFO27" s="189"/>
      <c r="KFP27" s="189"/>
      <c r="KFQ27" s="189"/>
      <c r="KFR27" s="189"/>
      <c r="KFS27" s="189"/>
      <c r="KFT27" s="189"/>
      <c r="KFU27" s="189"/>
      <c r="KFV27" s="189"/>
      <c r="KFW27" s="189"/>
      <c r="KFX27" s="189"/>
      <c r="KFY27" s="189"/>
      <c r="KFZ27" s="189"/>
      <c r="KGA27" s="189"/>
      <c r="KGB27" s="189"/>
      <c r="KGC27" s="189"/>
      <c r="KGD27" s="189"/>
      <c r="KGE27" s="189"/>
      <c r="KGF27" s="189"/>
      <c r="KGG27" s="189"/>
      <c r="KGH27" s="189"/>
      <c r="KGI27" s="189"/>
      <c r="KGJ27" s="189"/>
      <c r="KGK27" s="189"/>
      <c r="KGL27" s="189"/>
      <c r="KGM27" s="189"/>
      <c r="KGN27" s="189"/>
      <c r="KGO27" s="189"/>
      <c r="KGP27" s="189"/>
      <c r="KGQ27" s="189"/>
      <c r="KGR27" s="189"/>
      <c r="KGS27" s="189"/>
      <c r="KGT27" s="189"/>
      <c r="KGU27" s="189"/>
      <c r="KGV27" s="189"/>
      <c r="KGW27" s="189"/>
      <c r="KGX27" s="189"/>
      <c r="KGY27" s="189"/>
      <c r="KGZ27" s="189"/>
      <c r="KHA27" s="189"/>
      <c r="KHB27" s="189"/>
      <c r="KHC27" s="189"/>
      <c r="KHD27" s="189"/>
      <c r="KHE27" s="189"/>
      <c r="KHF27" s="189"/>
      <c r="KHG27" s="189"/>
      <c r="KHH27" s="189"/>
      <c r="KHI27" s="189"/>
      <c r="KHJ27" s="189"/>
      <c r="KHK27" s="189"/>
      <c r="KHL27" s="189"/>
      <c r="KHM27" s="189"/>
      <c r="KHN27" s="189"/>
      <c r="KHO27" s="189"/>
      <c r="KHP27" s="189"/>
      <c r="KHQ27" s="189"/>
      <c r="KHR27" s="189"/>
      <c r="KHS27" s="189"/>
      <c r="KHT27" s="189"/>
      <c r="KHU27" s="189"/>
      <c r="KHV27" s="189"/>
      <c r="KHW27" s="189"/>
      <c r="KHX27" s="189"/>
      <c r="KHY27" s="189"/>
      <c r="KHZ27" s="189"/>
      <c r="KIA27" s="189"/>
      <c r="KIB27" s="189"/>
      <c r="KIC27" s="189"/>
      <c r="KID27" s="189"/>
      <c r="KIE27" s="189"/>
      <c r="KIF27" s="189"/>
      <c r="KIG27" s="189"/>
      <c r="KIH27" s="189"/>
      <c r="KII27" s="189"/>
      <c r="KIJ27" s="189"/>
      <c r="KIK27" s="189"/>
      <c r="KIL27" s="189"/>
      <c r="KIM27" s="189"/>
      <c r="KIN27" s="189"/>
      <c r="KIO27" s="189"/>
      <c r="KIP27" s="189"/>
      <c r="KIQ27" s="189"/>
      <c r="KIR27" s="189"/>
      <c r="KIS27" s="189"/>
      <c r="KIT27" s="189"/>
      <c r="KIU27" s="189"/>
      <c r="KIV27" s="189"/>
      <c r="KIW27" s="189"/>
      <c r="KIX27" s="189"/>
      <c r="KIY27" s="189"/>
      <c r="KIZ27" s="189"/>
      <c r="KJA27" s="189"/>
      <c r="KJB27" s="189"/>
      <c r="KJC27" s="189"/>
      <c r="KJD27" s="189"/>
      <c r="KJE27" s="189"/>
      <c r="KJF27" s="189"/>
      <c r="KJG27" s="189"/>
      <c r="KJH27" s="189"/>
      <c r="KJI27" s="189"/>
      <c r="KJJ27" s="189"/>
      <c r="KJK27" s="189"/>
      <c r="KJL27" s="189"/>
      <c r="KJM27" s="189"/>
      <c r="KJN27" s="189"/>
      <c r="KJO27" s="189"/>
      <c r="KJP27" s="189"/>
      <c r="KJQ27" s="189"/>
      <c r="KJR27" s="189"/>
      <c r="KJS27" s="189"/>
      <c r="KJT27" s="189"/>
      <c r="KJU27" s="189"/>
      <c r="KJV27" s="189"/>
      <c r="KJW27" s="189"/>
      <c r="KJX27" s="189"/>
      <c r="KJY27" s="189"/>
      <c r="KJZ27" s="189"/>
      <c r="KKA27" s="189"/>
      <c r="KKB27" s="189"/>
      <c r="KKC27" s="189"/>
      <c r="KKD27" s="189"/>
      <c r="KKE27" s="189"/>
      <c r="KKF27" s="189"/>
      <c r="KKG27" s="189"/>
      <c r="KKH27" s="189"/>
      <c r="KKI27" s="189"/>
      <c r="KKJ27" s="189"/>
      <c r="KKK27" s="189"/>
      <c r="KKL27" s="189"/>
      <c r="KKM27" s="189"/>
      <c r="KKN27" s="189"/>
      <c r="KKO27" s="189"/>
      <c r="KKP27" s="189"/>
      <c r="KKQ27" s="189"/>
      <c r="KKR27" s="189"/>
      <c r="KKS27" s="189"/>
      <c r="KKT27" s="189"/>
      <c r="KKU27" s="189"/>
      <c r="KKV27" s="189"/>
      <c r="KKW27" s="189"/>
      <c r="KKX27" s="189"/>
      <c r="KKY27" s="189"/>
      <c r="KKZ27" s="189"/>
      <c r="KLA27" s="189"/>
      <c r="KLB27" s="189"/>
      <c r="KLC27" s="189"/>
      <c r="KLD27" s="189"/>
      <c r="KLE27" s="189"/>
      <c r="KLF27" s="189"/>
      <c r="KLG27" s="189"/>
      <c r="KLH27" s="189"/>
      <c r="KLI27" s="189"/>
      <c r="KLJ27" s="189"/>
      <c r="KLK27" s="189"/>
      <c r="KLL27" s="189"/>
      <c r="KLM27" s="189"/>
      <c r="KLN27" s="189"/>
      <c r="KLO27" s="189"/>
      <c r="KLP27" s="189"/>
      <c r="KLQ27" s="189"/>
      <c r="KLR27" s="189"/>
      <c r="KLS27" s="189"/>
      <c r="KLT27" s="189"/>
      <c r="KLU27" s="189"/>
      <c r="KLV27" s="189"/>
      <c r="KLW27" s="189"/>
      <c r="KLX27" s="189"/>
      <c r="KLY27" s="189"/>
      <c r="KLZ27" s="189"/>
      <c r="KMA27" s="189"/>
      <c r="KMB27" s="189"/>
      <c r="KMC27" s="189"/>
      <c r="KMD27" s="189"/>
      <c r="KME27" s="189"/>
      <c r="KMF27" s="189"/>
      <c r="KMG27" s="189"/>
      <c r="KMH27" s="189"/>
      <c r="KMI27" s="189"/>
      <c r="KMJ27" s="189"/>
      <c r="KMK27" s="189"/>
      <c r="KML27" s="189"/>
      <c r="KMM27" s="189"/>
      <c r="KMN27" s="189"/>
      <c r="KMO27" s="189"/>
      <c r="KMP27" s="189"/>
      <c r="KMQ27" s="189"/>
      <c r="KMR27" s="189"/>
      <c r="KMS27" s="189"/>
      <c r="KMT27" s="189"/>
      <c r="KMU27" s="189"/>
      <c r="KMV27" s="189"/>
      <c r="KMW27" s="189"/>
      <c r="KMX27" s="189"/>
      <c r="KMY27" s="189"/>
      <c r="KMZ27" s="189"/>
      <c r="KNA27" s="189"/>
      <c r="KNB27" s="189"/>
      <c r="KNC27" s="189"/>
      <c r="KND27" s="189"/>
      <c r="KNE27" s="189"/>
      <c r="KNF27" s="189"/>
      <c r="KNG27" s="189"/>
      <c r="KNH27" s="189"/>
      <c r="KNI27" s="189"/>
      <c r="KNJ27" s="189"/>
      <c r="KNK27" s="189"/>
      <c r="KNL27" s="189"/>
      <c r="KNM27" s="189"/>
      <c r="KNN27" s="189"/>
      <c r="KNO27" s="189"/>
      <c r="KNP27" s="189"/>
      <c r="KNQ27" s="189"/>
      <c r="KNR27" s="189"/>
      <c r="KNS27" s="189"/>
      <c r="KNT27" s="189"/>
      <c r="KNU27" s="189"/>
      <c r="KNV27" s="189"/>
      <c r="KNW27" s="189"/>
      <c r="KNX27" s="189"/>
      <c r="KNY27" s="189"/>
      <c r="KNZ27" s="189"/>
      <c r="KOA27" s="189"/>
      <c r="KOB27" s="189"/>
      <c r="KOC27" s="189"/>
      <c r="KOD27" s="189"/>
      <c r="KOE27" s="189"/>
      <c r="KOF27" s="189"/>
      <c r="KOG27" s="189"/>
      <c r="KOH27" s="189"/>
      <c r="KOI27" s="189"/>
      <c r="KOJ27" s="189"/>
      <c r="KOK27" s="189"/>
      <c r="KOL27" s="189"/>
      <c r="KOM27" s="189"/>
      <c r="KON27" s="189"/>
      <c r="KOO27" s="189"/>
      <c r="KOP27" s="189"/>
      <c r="KOQ27" s="189"/>
      <c r="KOR27" s="189"/>
      <c r="KOS27" s="189"/>
      <c r="KOT27" s="189"/>
      <c r="KOU27" s="189"/>
      <c r="KOV27" s="189"/>
      <c r="KOW27" s="189"/>
      <c r="KOX27" s="189"/>
      <c r="KOY27" s="189"/>
      <c r="KOZ27" s="189"/>
      <c r="KPA27" s="189"/>
      <c r="KPB27" s="189"/>
      <c r="KPC27" s="189"/>
      <c r="KPD27" s="189"/>
      <c r="KPE27" s="189"/>
      <c r="KPF27" s="189"/>
      <c r="KPG27" s="189"/>
      <c r="KPH27" s="189"/>
      <c r="KPI27" s="189"/>
      <c r="KPJ27" s="189"/>
      <c r="KPK27" s="189"/>
      <c r="KPL27" s="189"/>
      <c r="KPM27" s="189"/>
      <c r="KPN27" s="189"/>
      <c r="KPO27" s="189"/>
      <c r="KPP27" s="189"/>
      <c r="KPQ27" s="189"/>
      <c r="KPR27" s="189"/>
      <c r="KPS27" s="189"/>
      <c r="KPT27" s="189"/>
      <c r="KPU27" s="189"/>
      <c r="KPV27" s="189"/>
      <c r="KPW27" s="189"/>
      <c r="KPX27" s="189"/>
      <c r="KPY27" s="189"/>
      <c r="KPZ27" s="189"/>
      <c r="KQA27" s="189"/>
      <c r="KQB27" s="189"/>
      <c r="KQC27" s="189"/>
      <c r="KQD27" s="189"/>
      <c r="KQE27" s="189"/>
      <c r="KQF27" s="189"/>
      <c r="KQG27" s="189"/>
      <c r="KQH27" s="189"/>
      <c r="KQI27" s="189"/>
      <c r="KQJ27" s="189"/>
      <c r="KQK27" s="189"/>
      <c r="KQL27" s="189"/>
      <c r="KQM27" s="189"/>
      <c r="KQN27" s="189"/>
      <c r="KQO27" s="189"/>
      <c r="KQP27" s="189"/>
      <c r="KQQ27" s="189"/>
      <c r="KQR27" s="189"/>
      <c r="KQS27" s="189"/>
      <c r="KQT27" s="189"/>
      <c r="KQU27" s="189"/>
      <c r="KQV27" s="189"/>
      <c r="KQW27" s="189"/>
      <c r="KQX27" s="189"/>
      <c r="KQY27" s="189"/>
      <c r="KQZ27" s="189"/>
      <c r="KRA27" s="189"/>
      <c r="KRB27" s="189"/>
      <c r="KRC27" s="189"/>
      <c r="KRD27" s="189"/>
      <c r="KRE27" s="189"/>
      <c r="KRF27" s="189"/>
      <c r="KRG27" s="189"/>
      <c r="KRH27" s="189"/>
      <c r="KRI27" s="189"/>
      <c r="KRJ27" s="189"/>
      <c r="KRK27" s="189"/>
      <c r="KRL27" s="189"/>
      <c r="KRM27" s="189"/>
      <c r="KRN27" s="189"/>
      <c r="KRO27" s="189"/>
      <c r="KRP27" s="189"/>
      <c r="KRQ27" s="189"/>
      <c r="KRR27" s="189"/>
      <c r="KRS27" s="189"/>
      <c r="KRT27" s="189"/>
      <c r="KRU27" s="189"/>
      <c r="KRV27" s="189"/>
      <c r="KRW27" s="189"/>
      <c r="KRX27" s="189"/>
      <c r="KRY27" s="189"/>
      <c r="KRZ27" s="189"/>
      <c r="KSA27" s="189"/>
      <c r="KSB27" s="189"/>
      <c r="KSC27" s="189"/>
      <c r="KSD27" s="189"/>
      <c r="KSE27" s="189"/>
      <c r="KSF27" s="189"/>
      <c r="KSG27" s="189"/>
      <c r="KSH27" s="189"/>
      <c r="KSI27" s="189"/>
      <c r="KSJ27" s="189"/>
      <c r="KSK27" s="189"/>
      <c r="KSL27" s="189"/>
      <c r="KSM27" s="189"/>
      <c r="KSN27" s="189"/>
      <c r="KSO27" s="189"/>
      <c r="KSP27" s="189"/>
      <c r="KSQ27" s="189"/>
      <c r="KSR27" s="189"/>
      <c r="KSS27" s="189"/>
      <c r="KST27" s="189"/>
      <c r="KSU27" s="189"/>
      <c r="KSV27" s="189"/>
      <c r="KSW27" s="189"/>
      <c r="KSX27" s="189"/>
      <c r="KSY27" s="189"/>
      <c r="KSZ27" s="189"/>
      <c r="KTA27" s="189"/>
      <c r="KTB27" s="189"/>
      <c r="KTC27" s="189"/>
      <c r="KTD27" s="189"/>
      <c r="KTE27" s="189"/>
      <c r="KTF27" s="189"/>
      <c r="KTG27" s="189"/>
      <c r="KTH27" s="189"/>
      <c r="KTI27" s="189"/>
      <c r="KTJ27" s="189"/>
      <c r="KTK27" s="189"/>
      <c r="KTL27" s="189"/>
      <c r="KTM27" s="189"/>
      <c r="KTN27" s="189"/>
      <c r="KTO27" s="189"/>
      <c r="KTP27" s="189"/>
      <c r="KTQ27" s="189"/>
      <c r="KTR27" s="189"/>
      <c r="KTS27" s="189"/>
      <c r="KTT27" s="189"/>
      <c r="KTU27" s="189"/>
      <c r="KTV27" s="189"/>
      <c r="KTW27" s="189"/>
      <c r="KTX27" s="189"/>
      <c r="KTY27" s="189"/>
      <c r="KTZ27" s="189"/>
      <c r="KUA27" s="189"/>
      <c r="KUB27" s="189"/>
      <c r="KUC27" s="189"/>
      <c r="KUD27" s="189"/>
      <c r="KUE27" s="189"/>
      <c r="KUF27" s="189"/>
      <c r="KUG27" s="189"/>
      <c r="KUH27" s="189"/>
      <c r="KUI27" s="189"/>
      <c r="KUJ27" s="189"/>
      <c r="KUK27" s="189"/>
      <c r="KUL27" s="189"/>
      <c r="KUM27" s="189"/>
      <c r="KUN27" s="189"/>
      <c r="KUO27" s="189"/>
      <c r="KUP27" s="189"/>
      <c r="KUQ27" s="189"/>
      <c r="KUR27" s="189"/>
      <c r="KUS27" s="189"/>
      <c r="KUT27" s="189"/>
      <c r="KUU27" s="189"/>
      <c r="KUV27" s="189"/>
      <c r="KUW27" s="189"/>
      <c r="KUX27" s="189"/>
      <c r="KUY27" s="189"/>
      <c r="KUZ27" s="189"/>
      <c r="KVA27" s="189"/>
      <c r="KVB27" s="189"/>
      <c r="KVC27" s="189"/>
      <c r="KVD27" s="189"/>
      <c r="KVE27" s="189"/>
      <c r="KVF27" s="189"/>
      <c r="KVG27" s="189"/>
      <c r="KVH27" s="189"/>
      <c r="KVI27" s="189"/>
      <c r="KVJ27" s="189"/>
      <c r="KVK27" s="189"/>
      <c r="KVL27" s="189"/>
      <c r="KVM27" s="189"/>
      <c r="KVN27" s="189"/>
      <c r="KVO27" s="189"/>
      <c r="KVP27" s="189"/>
      <c r="KVQ27" s="189"/>
      <c r="KVR27" s="189"/>
      <c r="KVS27" s="189"/>
      <c r="KVT27" s="189"/>
      <c r="KVU27" s="189"/>
      <c r="KVV27" s="189"/>
      <c r="KVW27" s="189"/>
      <c r="KVX27" s="189"/>
      <c r="KVY27" s="189"/>
      <c r="KVZ27" s="189"/>
      <c r="KWA27" s="189"/>
      <c r="KWB27" s="189"/>
      <c r="KWC27" s="189"/>
      <c r="KWD27" s="189"/>
      <c r="KWE27" s="189"/>
      <c r="KWF27" s="189"/>
      <c r="KWG27" s="189"/>
      <c r="KWH27" s="189"/>
      <c r="KWI27" s="189"/>
      <c r="KWJ27" s="189"/>
      <c r="KWK27" s="189"/>
      <c r="KWL27" s="189"/>
      <c r="KWM27" s="189"/>
      <c r="KWN27" s="189"/>
      <c r="KWO27" s="189"/>
      <c r="KWP27" s="189"/>
      <c r="KWQ27" s="189"/>
      <c r="KWR27" s="189"/>
      <c r="KWS27" s="189"/>
      <c r="KWT27" s="189"/>
      <c r="KWU27" s="189"/>
      <c r="KWV27" s="189"/>
      <c r="KWW27" s="189"/>
      <c r="KWX27" s="189"/>
      <c r="KWY27" s="189"/>
      <c r="KWZ27" s="189"/>
      <c r="KXA27" s="189"/>
      <c r="KXB27" s="189"/>
      <c r="KXC27" s="189"/>
      <c r="KXD27" s="189"/>
      <c r="KXE27" s="189"/>
      <c r="KXF27" s="189"/>
      <c r="KXG27" s="189"/>
      <c r="KXH27" s="189"/>
      <c r="KXI27" s="189"/>
      <c r="KXJ27" s="189"/>
      <c r="KXK27" s="189"/>
      <c r="KXL27" s="189"/>
      <c r="KXM27" s="189"/>
      <c r="KXN27" s="189"/>
      <c r="KXO27" s="189"/>
      <c r="KXP27" s="189"/>
      <c r="KXQ27" s="189"/>
      <c r="KXR27" s="189"/>
      <c r="KXS27" s="189"/>
      <c r="KXT27" s="189"/>
      <c r="KXU27" s="189"/>
      <c r="KXV27" s="189"/>
      <c r="KXW27" s="189"/>
      <c r="KXX27" s="189"/>
      <c r="KXY27" s="189"/>
      <c r="KXZ27" s="189"/>
      <c r="KYA27" s="189"/>
      <c r="KYB27" s="189"/>
      <c r="KYC27" s="189"/>
      <c r="KYD27" s="189"/>
      <c r="KYE27" s="189"/>
      <c r="KYF27" s="189"/>
      <c r="KYG27" s="189"/>
      <c r="KYH27" s="189"/>
      <c r="KYI27" s="189"/>
      <c r="KYJ27" s="189"/>
      <c r="KYK27" s="189"/>
      <c r="KYL27" s="189"/>
      <c r="KYM27" s="189"/>
      <c r="KYN27" s="189"/>
      <c r="KYO27" s="189"/>
      <c r="KYP27" s="189"/>
      <c r="KYQ27" s="189"/>
      <c r="KYR27" s="189"/>
      <c r="KYS27" s="189"/>
      <c r="KYT27" s="189"/>
      <c r="KYU27" s="189"/>
      <c r="KYV27" s="189"/>
      <c r="KYW27" s="189"/>
      <c r="KYX27" s="189"/>
      <c r="KYY27" s="189"/>
      <c r="KYZ27" s="189"/>
      <c r="KZA27" s="189"/>
      <c r="KZB27" s="189"/>
      <c r="KZC27" s="189"/>
      <c r="KZD27" s="189"/>
      <c r="KZE27" s="189"/>
      <c r="KZF27" s="189"/>
      <c r="KZG27" s="189"/>
      <c r="KZH27" s="189"/>
      <c r="KZI27" s="189"/>
      <c r="KZJ27" s="189"/>
      <c r="KZK27" s="189"/>
      <c r="KZL27" s="189"/>
      <c r="KZM27" s="189"/>
      <c r="KZN27" s="189"/>
      <c r="KZO27" s="189"/>
      <c r="KZP27" s="189"/>
      <c r="KZQ27" s="189"/>
      <c r="KZR27" s="189"/>
      <c r="KZS27" s="189"/>
      <c r="KZT27" s="189"/>
      <c r="KZU27" s="189"/>
      <c r="KZV27" s="189"/>
      <c r="KZW27" s="189"/>
      <c r="KZX27" s="189"/>
      <c r="KZY27" s="189"/>
      <c r="KZZ27" s="189"/>
      <c r="LAA27" s="189"/>
      <c r="LAB27" s="189"/>
      <c r="LAC27" s="189"/>
      <c r="LAD27" s="189"/>
      <c r="LAE27" s="189"/>
      <c r="LAF27" s="189"/>
      <c r="LAG27" s="189"/>
      <c r="LAH27" s="189"/>
      <c r="LAI27" s="189"/>
      <c r="LAJ27" s="189"/>
      <c r="LAK27" s="189"/>
      <c r="LAL27" s="189"/>
      <c r="LAM27" s="189"/>
      <c r="LAN27" s="189"/>
      <c r="LAO27" s="189"/>
      <c r="LAP27" s="189"/>
      <c r="LAQ27" s="189"/>
      <c r="LAR27" s="189"/>
      <c r="LAS27" s="189"/>
      <c r="LAT27" s="189"/>
      <c r="LAU27" s="189"/>
      <c r="LAV27" s="189"/>
      <c r="LAW27" s="189"/>
      <c r="LAX27" s="189"/>
      <c r="LAY27" s="189"/>
      <c r="LAZ27" s="189"/>
      <c r="LBA27" s="189"/>
      <c r="LBB27" s="189"/>
      <c r="LBC27" s="189"/>
      <c r="LBD27" s="189"/>
      <c r="LBE27" s="189"/>
      <c r="LBF27" s="189"/>
      <c r="LBG27" s="189"/>
      <c r="LBH27" s="189"/>
      <c r="LBI27" s="189"/>
      <c r="LBJ27" s="189"/>
      <c r="LBK27" s="189"/>
      <c r="LBL27" s="189"/>
      <c r="LBM27" s="189"/>
      <c r="LBN27" s="189"/>
      <c r="LBO27" s="189"/>
      <c r="LBP27" s="189"/>
      <c r="LBQ27" s="189"/>
      <c r="LBR27" s="189"/>
      <c r="LBS27" s="189"/>
      <c r="LBT27" s="189"/>
      <c r="LBU27" s="189"/>
      <c r="LBV27" s="189"/>
      <c r="LBW27" s="189"/>
      <c r="LBX27" s="189"/>
      <c r="LBY27" s="189"/>
      <c r="LBZ27" s="189"/>
      <c r="LCA27" s="189"/>
      <c r="LCB27" s="189"/>
      <c r="LCC27" s="189"/>
      <c r="LCD27" s="189"/>
      <c r="LCE27" s="189"/>
      <c r="LCF27" s="189"/>
      <c r="LCG27" s="189"/>
      <c r="LCH27" s="189"/>
      <c r="LCI27" s="189"/>
      <c r="LCJ27" s="189"/>
      <c r="LCK27" s="189"/>
      <c r="LCL27" s="189"/>
      <c r="LCM27" s="189"/>
      <c r="LCN27" s="189"/>
      <c r="LCO27" s="189"/>
      <c r="LCP27" s="189"/>
      <c r="LCQ27" s="189"/>
      <c r="LCR27" s="189"/>
      <c r="LCS27" s="189"/>
      <c r="LCT27" s="189"/>
      <c r="LCU27" s="189"/>
      <c r="LCV27" s="189"/>
      <c r="LCW27" s="189"/>
      <c r="LCX27" s="189"/>
      <c r="LCY27" s="189"/>
      <c r="LCZ27" s="189"/>
      <c r="LDA27" s="189"/>
      <c r="LDB27" s="189"/>
      <c r="LDC27" s="189"/>
      <c r="LDD27" s="189"/>
      <c r="LDE27" s="189"/>
      <c r="LDF27" s="189"/>
      <c r="LDG27" s="189"/>
      <c r="LDH27" s="189"/>
      <c r="LDI27" s="189"/>
      <c r="LDJ27" s="189"/>
      <c r="LDK27" s="189"/>
      <c r="LDL27" s="189"/>
      <c r="LDM27" s="189"/>
      <c r="LDN27" s="189"/>
      <c r="LDO27" s="189"/>
      <c r="LDP27" s="189"/>
      <c r="LDQ27" s="189"/>
      <c r="LDR27" s="189"/>
      <c r="LDS27" s="189"/>
      <c r="LDT27" s="189"/>
      <c r="LDU27" s="189"/>
      <c r="LDV27" s="189"/>
      <c r="LDW27" s="189"/>
      <c r="LDX27" s="189"/>
      <c r="LDY27" s="189"/>
      <c r="LDZ27" s="189"/>
      <c r="LEA27" s="189"/>
      <c r="LEB27" s="189"/>
      <c r="LEC27" s="189"/>
      <c r="LED27" s="189"/>
      <c r="LEE27" s="189"/>
      <c r="LEF27" s="189"/>
      <c r="LEG27" s="189"/>
      <c r="LEH27" s="189"/>
      <c r="LEI27" s="189"/>
      <c r="LEJ27" s="189"/>
      <c r="LEK27" s="189"/>
      <c r="LEL27" s="189"/>
      <c r="LEM27" s="189"/>
      <c r="LEN27" s="189"/>
      <c r="LEO27" s="189"/>
      <c r="LEP27" s="189"/>
      <c r="LEQ27" s="189"/>
      <c r="LER27" s="189"/>
      <c r="LES27" s="189"/>
      <c r="LET27" s="189"/>
      <c r="LEU27" s="189"/>
      <c r="LEV27" s="189"/>
      <c r="LEW27" s="189"/>
      <c r="LEX27" s="189"/>
      <c r="LEY27" s="189"/>
      <c r="LEZ27" s="189"/>
      <c r="LFA27" s="189"/>
      <c r="LFB27" s="189"/>
      <c r="LFC27" s="189"/>
      <c r="LFD27" s="189"/>
      <c r="LFE27" s="189"/>
      <c r="LFF27" s="189"/>
      <c r="LFG27" s="189"/>
      <c r="LFH27" s="189"/>
      <c r="LFI27" s="189"/>
      <c r="LFJ27" s="189"/>
      <c r="LFK27" s="189"/>
      <c r="LFL27" s="189"/>
      <c r="LFM27" s="189"/>
      <c r="LFN27" s="189"/>
      <c r="LFO27" s="189"/>
      <c r="LFP27" s="189"/>
      <c r="LFQ27" s="189"/>
      <c r="LFR27" s="189"/>
      <c r="LFS27" s="189"/>
      <c r="LFT27" s="189"/>
      <c r="LFU27" s="189"/>
      <c r="LFV27" s="189"/>
      <c r="LFW27" s="189"/>
      <c r="LFX27" s="189"/>
      <c r="LFY27" s="189"/>
      <c r="LFZ27" s="189"/>
      <c r="LGA27" s="189"/>
      <c r="LGB27" s="189"/>
      <c r="LGC27" s="189"/>
      <c r="LGD27" s="189"/>
      <c r="LGE27" s="189"/>
      <c r="LGF27" s="189"/>
      <c r="LGG27" s="189"/>
      <c r="LGH27" s="189"/>
      <c r="LGI27" s="189"/>
      <c r="LGJ27" s="189"/>
      <c r="LGK27" s="189"/>
      <c r="LGL27" s="189"/>
      <c r="LGM27" s="189"/>
      <c r="LGN27" s="189"/>
      <c r="LGO27" s="189"/>
      <c r="LGP27" s="189"/>
      <c r="LGQ27" s="189"/>
      <c r="LGR27" s="189"/>
      <c r="LGS27" s="189"/>
      <c r="LGT27" s="189"/>
      <c r="LGU27" s="189"/>
      <c r="LGV27" s="189"/>
      <c r="LGW27" s="189"/>
      <c r="LGX27" s="189"/>
      <c r="LGY27" s="189"/>
      <c r="LGZ27" s="189"/>
      <c r="LHA27" s="189"/>
      <c r="LHB27" s="189"/>
      <c r="LHC27" s="189"/>
      <c r="LHD27" s="189"/>
      <c r="LHE27" s="189"/>
      <c r="LHF27" s="189"/>
      <c r="LHG27" s="189"/>
      <c r="LHH27" s="189"/>
      <c r="LHI27" s="189"/>
      <c r="LHJ27" s="189"/>
      <c r="LHK27" s="189"/>
      <c r="LHL27" s="189"/>
      <c r="LHM27" s="189"/>
      <c r="LHN27" s="189"/>
      <c r="LHO27" s="189"/>
      <c r="LHP27" s="189"/>
      <c r="LHQ27" s="189"/>
      <c r="LHR27" s="189"/>
      <c r="LHS27" s="189"/>
      <c r="LHT27" s="189"/>
      <c r="LHU27" s="189"/>
      <c r="LHV27" s="189"/>
      <c r="LHW27" s="189"/>
      <c r="LHX27" s="189"/>
      <c r="LHY27" s="189"/>
      <c r="LHZ27" s="189"/>
      <c r="LIA27" s="189"/>
      <c r="LIB27" s="189"/>
      <c r="LIC27" s="189"/>
      <c r="LID27" s="189"/>
      <c r="LIE27" s="189"/>
      <c r="LIF27" s="189"/>
      <c r="LIG27" s="189"/>
      <c r="LIH27" s="189"/>
      <c r="LII27" s="189"/>
      <c r="LIJ27" s="189"/>
      <c r="LIK27" s="189"/>
      <c r="LIL27" s="189"/>
      <c r="LIM27" s="189"/>
      <c r="LIN27" s="189"/>
      <c r="LIO27" s="189"/>
      <c r="LIP27" s="189"/>
      <c r="LIQ27" s="189"/>
      <c r="LIR27" s="189"/>
      <c r="LIS27" s="189"/>
      <c r="LIT27" s="189"/>
      <c r="LIU27" s="189"/>
      <c r="LIV27" s="189"/>
      <c r="LIW27" s="189"/>
      <c r="LIX27" s="189"/>
      <c r="LIY27" s="189"/>
      <c r="LIZ27" s="189"/>
      <c r="LJA27" s="189"/>
      <c r="LJB27" s="189"/>
      <c r="LJC27" s="189"/>
      <c r="LJD27" s="189"/>
      <c r="LJE27" s="189"/>
      <c r="LJF27" s="189"/>
      <c r="LJG27" s="189"/>
      <c r="LJH27" s="189"/>
      <c r="LJI27" s="189"/>
      <c r="LJJ27" s="189"/>
      <c r="LJK27" s="189"/>
      <c r="LJL27" s="189"/>
      <c r="LJM27" s="189"/>
      <c r="LJN27" s="189"/>
      <c r="LJO27" s="189"/>
      <c r="LJP27" s="189"/>
      <c r="LJQ27" s="189"/>
      <c r="LJR27" s="189"/>
      <c r="LJS27" s="189"/>
      <c r="LJT27" s="189"/>
      <c r="LJU27" s="189"/>
      <c r="LJV27" s="189"/>
      <c r="LJW27" s="189"/>
      <c r="LJX27" s="189"/>
      <c r="LJY27" s="189"/>
      <c r="LJZ27" s="189"/>
      <c r="LKA27" s="189"/>
      <c r="LKB27" s="189"/>
      <c r="LKC27" s="189"/>
      <c r="LKD27" s="189"/>
      <c r="LKE27" s="189"/>
      <c r="LKF27" s="189"/>
      <c r="LKG27" s="189"/>
      <c r="LKH27" s="189"/>
      <c r="LKI27" s="189"/>
      <c r="LKJ27" s="189"/>
      <c r="LKK27" s="189"/>
      <c r="LKL27" s="189"/>
      <c r="LKM27" s="189"/>
      <c r="LKN27" s="189"/>
      <c r="LKO27" s="189"/>
      <c r="LKP27" s="189"/>
      <c r="LKQ27" s="189"/>
      <c r="LKR27" s="189"/>
      <c r="LKS27" s="189"/>
      <c r="LKT27" s="189"/>
      <c r="LKU27" s="189"/>
      <c r="LKV27" s="189"/>
      <c r="LKW27" s="189"/>
      <c r="LKX27" s="189"/>
      <c r="LKY27" s="189"/>
      <c r="LKZ27" s="189"/>
      <c r="LLA27" s="189"/>
      <c r="LLB27" s="189"/>
      <c r="LLC27" s="189"/>
      <c r="LLD27" s="189"/>
      <c r="LLE27" s="189"/>
      <c r="LLF27" s="189"/>
      <c r="LLG27" s="189"/>
      <c r="LLH27" s="189"/>
      <c r="LLI27" s="189"/>
      <c r="LLJ27" s="189"/>
      <c r="LLK27" s="189"/>
      <c r="LLL27" s="189"/>
      <c r="LLM27" s="189"/>
      <c r="LLN27" s="189"/>
      <c r="LLO27" s="189"/>
      <c r="LLP27" s="189"/>
      <c r="LLQ27" s="189"/>
      <c r="LLR27" s="189"/>
      <c r="LLS27" s="189"/>
      <c r="LLT27" s="189"/>
      <c r="LLU27" s="189"/>
      <c r="LLV27" s="189"/>
      <c r="LLW27" s="189"/>
      <c r="LLX27" s="189"/>
      <c r="LLY27" s="189"/>
      <c r="LLZ27" s="189"/>
      <c r="LMA27" s="189"/>
      <c r="LMB27" s="189"/>
      <c r="LMC27" s="189"/>
      <c r="LMD27" s="189"/>
      <c r="LME27" s="189"/>
      <c r="LMF27" s="189"/>
      <c r="LMG27" s="189"/>
      <c r="LMH27" s="189"/>
      <c r="LMI27" s="189"/>
      <c r="LMJ27" s="189"/>
      <c r="LMK27" s="189"/>
      <c r="LML27" s="189"/>
      <c r="LMM27" s="189"/>
      <c r="LMN27" s="189"/>
      <c r="LMO27" s="189"/>
      <c r="LMP27" s="189"/>
      <c r="LMQ27" s="189"/>
      <c r="LMR27" s="189"/>
      <c r="LMS27" s="189"/>
      <c r="LMT27" s="189"/>
      <c r="LMU27" s="189"/>
      <c r="LMV27" s="189"/>
      <c r="LMW27" s="189"/>
      <c r="LMX27" s="189"/>
      <c r="LMY27" s="189"/>
      <c r="LMZ27" s="189"/>
      <c r="LNA27" s="189"/>
      <c r="LNB27" s="189"/>
      <c r="LNC27" s="189"/>
      <c r="LND27" s="189"/>
      <c r="LNE27" s="189"/>
      <c r="LNF27" s="189"/>
      <c r="LNG27" s="189"/>
      <c r="LNH27" s="189"/>
      <c r="LNI27" s="189"/>
      <c r="LNJ27" s="189"/>
      <c r="LNK27" s="189"/>
      <c r="LNL27" s="189"/>
      <c r="LNM27" s="189"/>
      <c r="LNN27" s="189"/>
      <c r="LNO27" s="189"/>
      <c r="LNP27" s="189"/>
      <c r="LNQ27" s="189"/>
      <c r="LNR27" s="189"/>
      <c r="LNS27" s="189"/>
      <c r="LNT27" s="189"/>
      <c r="LNU27" s="189"/>
      <c r="LNV27" s="189"/>
      <c r="LNW27" s="189"/>
      <c r="LNX27" s="189"/>
      <c r="LNY27" s="189"/>
      <c r="LNZ27" s="189"/>
      <c r="LOA27" s="189"/>
      <c r="LOB27" s="189"/>
      <c r="LOC27" s="189"/>
      <c r="LOD27" s="189"/>
      <c r="LOE27" s="189"/>
      <c r="LOF27" s="189"/>
      <c r="LOG27" s="189"/>
      <c r="LOH27" s="189"/>
      <c r="LOI27" s="189"/>
      <c r="LOJ27" s="189"/>
      <c r="LOK27" s="189"/>
      <c r="LOL27" s="189"/>
      <c r="LOM27" s="189"/>
      <c r="LON27" s="189"/>
      <c r="LOO27" s="189"/>
      <c r="LOP27" s="189"/>
      <c r="LOQ27" s="189"/>
      <c r="LOR27" s="189"/>
      <c r="LOS27" s="189"/>
      <c r="LOT27" s="189"/>
      <c r="LOU27" s="189"/>
      <c r="LOV27" s="189"/>
      <c r="LOW27" s="189"/>
      <c r="LOX27" s="189"/>
      <c r="LOY27" s="189"/>
      <c r="LOZ27" s="189"/>
      <c r="LPA27" s="189"/>
      <c r="LPB27" s="189"/>
      <c r="LPC27" s="189"/>
      <c r="LPD27" s="189"/>
      <c r="LPE27" s="189"/>
      <c r="LPF27" s="189"/>
      <c r="LPG27" s="189"/>
      <c r="LPH27" s="189"/>
      <c r="LPI27" s="189"/>
      <c r="LPJ27" s="189"/>
      <c r="LPK27" s="189"/>
      <c r="LPL27" s="189"/>
      <c r="LPM27" s="189"/>
      <c r="LPN27" s="189"/>
      <c r="LPO27" s="189"/>
      <c r="LPP27" s="189"/>
      <c r="LPQ27" s="189"/>
      <c r="LPR27" s="189"/>
      <c r="LPS27" s="189"/>
      <c r="LPT27" s="189"/>
      <c r="LPU27" s="189"/>
      <c r="LPV27" s="189"/>
      <c r="LPW27" s="189"/>
      <c r="LPX27" s="189"/>
      <c r="LPY27" s="189"/>
      <c r="LPZ27" s="189"/>
      <c r="LQA27" s="189"/>
      <c r="LQB27" s="189"/>
      <c r="LQC27" s="189"/>
      <c r="LQD27" s="189"/>
      <c r="LQE27" s="189"/>
      <c r="LQF27" s="189"/>
      <c r="LQG27" s="189"/>
      <c r="LQH27" s="189"/>
      <c r="LQI27" s="189"/>
      <c r="LQJ27" s="189"/>
      <c r="LQK27" s="189"/>
      <c r="LQL27" s="189"/>
      <c r="LQM27" s="189"/>
      <c r="LQN27" s="189"/>
      <c r="LQO27" s="189"/>
      <c r="LQP27" s="189"/>
      <c r="LQQ27" s="189"/>
      <c r="LQR27" s="189"/>
      <c r="LQS27" s="189"/>
      <c r="LQT27" s="189"/>
      <c r="LQU27" s="189"/>
      <c r="LQV27" s="189"/>
      <c r="LQW27" s="189"/>
      <c r="LQX27" s="189"/>
      <c r="LQY27" s="189"/>
      <c r="LQZ27" s="189"/>
      <c r="LRA27" s="189"/>
      <c r="LRB27" s="189"/>
      <c r="LRC27" s="189"/>
      <c r="LRD27" s="189"/>
      <c r="LRE27" s="189"/>
      <c r="LRF27" s="189"/>
      <c r="LRG27" s="189"/>
      <c r="LRH27" s="189"/>
      <c r="LRI27" s="189"/>
      <c r="LRJ27" s="189"/>
      <c r="LRK27" s="189"/>
      <c r="LRL27" s="189"/>
      <c r="LRM27" s="189"/>
      <c r="LRN27" s="189"/>
      <c r="LRO27" s="189"/>
      <c r="LRP27" s="189"/>
      <c r="LRQ27" s="189"/>
      <c r="LRR27" s="189"/>
      <c r="LRS27" s="189"/>
      <c r="LRT27" s="189"/>
      <c r="LRU27" s="189"/>
      <c r="LRV27" s="189"/>
      <c r="LRW27" s="189"/>
      <c r="LRX27" s="189"/>
      <c r="LRY27" s="189"/>
      <c r="LRZ27" s="189"/>
      <c r="LSA27" s="189"/>
      <c r="LSB27" s="189"/>
      <c r="LSC27" s="189"/>
      <c r="LSD27" s="189"/>
      <c r="LSE27" s="189"/>
      <c r="LSF27" s="189"/>
      <c r="LSG27" s="189"/>
      <c r="LSH27" s="189"/>
      <c r="LSI27" s="189"/>
      <c r="LSJ27" s="189"/>
      <c r="LSK27" s="189"/>
      <c r="LSL27" s="189"/>
      <c r="LSM27" s="189"/>
      <c r="LSN27" s="189"/>
      <c r="LSO27" s="189"/>
      <c r="LSP27" s="189"/>
      <c r="LSQ27" s="189"/>
      <c r="LSR27" s="189"/>
      <c r="LSS27" s="189"/>
      <c r="LST27" s="189"/>
      <c r="LSU27" s="189"/>
      <c r="LSV27" s="189"/>
      <c r="LSW27" s="189"/>
      <c r="LSX27" s="189"/>
      <c r="LSY27" s="189"/>
      <c r="LSZ27" s="189"/>
      <c r="LTA27" s="189"/>
      <c r="LTB27" s="189"/>
      <c r="LTC27" s="189"/>
      <c r="LTD27" s="189"/>
      <c r="LTE27" s="189"/>
      <c r="LTF27" s="189"/>
      <c r="LTG27" s="189"/>
      <c r="LTH27" s="189"/>
      <c r="LTI27" s="189"/>
      <c r="LTJ27" s="189"/>
      <c r="LTK27" s="189"/>
      <c r="LTL27" s="189"/>
      <c r="LTM27" s="189"/>
      <c r="LTN27" s="189"/>
      <c r="LTO27" s="189"/>
      <c r="LTP27" s="189"/>
      <c r="LTQ27" s="189"/>
      <c r="LTR27" s="189"/>
      <c r="LTS27" s="189"/>
      <c r="LTT27" s="189"/>
      <c r="LTU27" s="189"/>
      <c r="LTV27" s="189"/>
      <c r="LTW27" s="189"/>
      <c r="LTX27" s="189"/>
      <c r="LTY27" s="189"/>
      <c r="LTZ27" s="189"/>
      <c r="LUA27" s="189"/>
      <c r="LUB27" s="189"/>
      <c r="LUC27" s="189"/>
      <c r="LUD27" s="189"/>
      <c r="LUE27" s="189"/>
      <c r="LUF27" s="189"/>
      <c r="LUG27" s="189"/>
      <c r="LUH27" s="189"/>
      <c r="LUI27" s="189"/>
      <c r="LUJ27" s="189"/>
      <c r="LUK27" s="189"/>
      <c r="LUL27" s="189"/>
      <c r="LUM27" s="189"/>
      <c r="LUN27" s="189"/>
      <c r="LUO27" s="189"/>
      <c r="LUP27" s="189"/>
      <c r="LUQ27" s="189"/>
      <c r="LUR27" s="189"/>
      <c r="LUS27" s="189"/>
      <c r="LUT27" s="189"/>
      <c r="LUU27" s="189"/>
      <c r="LUV27" s="189"/>
      <c r="LUW27" s="189"/>
      <c r="LUX27" s="189"/>
      <c r="LUY27" s="189"/>
      <c r="LUZ27" s="189"/>
      <c r="LVA27" s="189"/>
      <c r="LVB27" s="189"/>
      <c r="LVC27" s="189"/>
      <c r="LVD27" s="189"/>
      <c r="LVE27" s="189"/>
      <c r="LVF27" s="189"/>
      <c r="LVG27" s="189"/>
      <c r="LVH27" s="189"/>
      <c r="LVI27" s="189"/>
      <c r="LVJ27" s="189"/>
      <c r="LVK27" s="189"/>
      <c r="LVL27" s="189"/>
      <c r="LVM27" s="189"/>
      <c r="LVN27" s="189"/>
      <c r="LVO27" s="189"/>
      <c r="LVP27" s="189"/>
      <c r="LVQ27" s="189"/>
      <c r="LVR27" s="189"/>
      <c r="LVS27" s="189"/>
      <c r="LVT27" s="189"/>
      <c r="LVU27" s="189"/>
      <c r="LVV27" s="189"/>
      <c r="LVW27" s="189"/>
      <c r="LVX27" s="189"/>
      <c r="LVY27" s="189"/>
      <c r="LVZ27" s="189"/>
      <c r="LWA27" s="189"/>
      <c r="LWB27" s="189"/>
      <c r="LWC27" s="189"/>
      <c r="LWD27" s="189"/>
      <c r="LWE27" s="189"/>
      <c r="LWF27" s="189"/>
      <c r="LWG27" s="189"/>
      <c r="LWH27" s="189"/>
      <c r="LWI27" s="189"/>
      <c r="LWJ27" s="189"/>
      <c r="LWK27" s="189"/>
      <c r="LWL27" s="189"/>
      <c r="LWM27" s="189"/>
      <c r="LWN27" s="189"/>
      <c r="LWO27" s="189"/>
      <c r="LWP27" s="189"/>
      <c r="LWQ27" s="189"/>
      <c r="LWR27" s="189"/>
      <c r="LWS27" s="189"/>
      <c r="LWT27" s="189"/>
      <c r="LWU27" s="189"/>
      <c r="LWV27" s="189"/>
      <c r="LWW27" s="189"/>
      <c r="LWX27" s="189"/>
      <c r="LWY27" s="189"/>
      <c r="LWZ27" s="189"/>
      <c r="LXA27" s="189"/>
      <c r="LXB27" s="189"/>
      <c r="LXC27" s="189"/>
      <c r="LXD27" s="189"/>
      <c r="LXE27" s="189"/>
      <c r="LXF27" s="189"/>
      <c r="LXG27" s="189"/>
      <c r="LXH27" s="189"/>
      <c r="LXI27" s="189"/>
      <c r="LXJ27" s="189"/>
      <c r="LXK27" s="189"/>
      <c r="LXL27" s="189"/>
      <c r="LXM27" s="189"/>
      <c r="LXN27" s="189"/>
      <c r="LXO27" s="189"/>
      <c r="LXP27" s="189"/>
      <c r="LXQ27" s="189"/>
      <c r="LXR27" s="189"/>
      <c r="LXS27" s="189"/>
      <c r="LXT27" s="189"/>
      <c r="LXU27" s="189"/>
      <c r="LXV27" s="189"/>
      <c r="LXW27" s="189"/>
      <c r="LXX27" s="189"/>
      <c r="LXY27" s="189"/>
      <c r="LXZ27" s="189"/>
      <c r="LYA27" s="189"/>
      <c r="LYB27" s="189"/>
      <c r="LYC27" s="189"/>
      <c r="LYD27" s="189"/>
      <c r="LYE27" s="189"/>
      <c r="LYF27" s="189"/>
      <c r="LYG27" s="189"/>
      <c r="LYH27" s="189"/>
      <c r="LYI27" s="189"/>
      <c r="LYJ27" s="189"/>
      <c r="LYK27" s="189"/>
      <c r="LYL27" s="189"/>
      <c r="LYM27" s="189"/>
      <c r="LYN27" s="189"/>
      <c r="LYO27" s="189"/>
      <c r="LYP27" s="189"/>
      <c r="LYQ27" s="189"/>
      <c r="LYR27" s="189"/>
      <c r="LYS27" s="189"/>
      <c r="LYT27" s="189"/>
      <c r="LYU27" s="189"/>
      <c r="LYV27" s="189"/>
      <c r="LYW27" s="189"/>
      <c r="LYX27" s="189"/>
      <c r="LYY27" s="189"/>
      <c r="LYZ27" s="189"/>
      <c r="LZA27" s="189"/>
      <c r="LZB27" s="189"/>
      <c r="LZC27" s="189"/>
      <c r="LZD27" s="189"/>
      <c r="LZE27" s="189"/>
      <c r="LZF27" s="189"/>
      <c r="LZG27" s="189"/>
      <c r="LZH27" s="189"/>
      <c r="LZI27" s="189"/>
      <c r="LZJ27" s="189"/>
      <c r="LZK27" s="189"/>
      <c r="LZL27" s="189"/>
      <c r="LZM27" s="189"/>
      <c r="LZN27" s="189"/>
      <c r="LZO27" s="189"/>
      <c r="LZP27" s="189"/>
      <c r="LZQ27" s="189"/>
      <c r="LZR27" s="189"/>
      <c r="LZS27" s="189"/>
      <c r="LZT27" s="189"/>
      <c r="LZU27" s="189"/>
      <c r="LZV27" s="189"/>
      <c r="LZW27" s="189"/>
      <c r="LZX27" s="189"/>
      <c r="LZY27" s="189"/>
      <c r="LZZ27" s="189"/>
      <c r="MAA27" s="189"/>
      <c r="MAB27" s="189"/>
      <c r="MAC27" s="189"/>
      <c r="MAD27" s="189"/>
      <c r="MAE27" s="189"/>
      <c r="MAF27" s="189"/>
      <c r="MAG27" s="189"/>
      <c r="MAH27" s="189"/>
      <c r="MAI27" s="189"/>
      <c r="MAJ27" s="189"/>
      <c r="MAK27" s="189"/>
      <c r="MAL27" s="189"/>
      <c r="MAM27" s="189"/>
      <c r="MAN27" s="189"/>
      <c r="MAO27" s="189"/>
      <c r="MAP27" s="189"/>
      <c r="MAQ27" s="189"/>
      <c r="MAR27" s="189"/>
      <c r="MAS27" s="189"/>
      <c r="MAT27" s="189"/>
      <c r="MAU27" s="189"/>
      <c r="MAV27" s="189"/>
      <c r="MAW27" s="189"/>
      <c r="MAX27" s="189"/>
      <c r="MAY27" s="189"/>
      <c r="MAZ27" s="189"/>
      <c r="MBA27" s="189"/>
      <c r="MBB27" s="189"/>
      <c r="MBC27" s="189"/>
      <c r="MBD27" s="189"/>
      <c r="MBE27" s="189"/>
      <c r="MBF27" s="189"/>
      <c r="MBG27" s="189"/>
      <c r="MBH27" s="189"/>
      <c r="MBI27" s="189"/>
      <c r="MBJ27" s="189"/>
      <c r="MBK27" s="189"/>
      <c r="MBL27" s="189"/>
      <c r="MBM27" s="189"/>
      <c r="MBN27" s="189"/>
      <c r="MBO27" s="189"/>
      <c r="MBP27" s="189"/>
      <c r="MBQ27" s="189"/>
      <c r="MBR27" s="189"/>
      <c r="MBS27" s="189"/>
      <c r="MBT27" s="189"/>
      <c r="MBU27" s="189"/>
      <c r="MBV27" s="189"/>
      <c r="MBW27" s="189"/>
      <c r="MBX27" s="189"/>
      <c r="MBY27" s="189"/>
      <c r="MBZ27" s="189"/>
      <c r="MCA27" s="189"/>
      <c r="MCB27" s="189"/>
      <c r="MCC27" s="189"/>
      <c r="MCD27" s="189"/>
      <c r="MCE27" s="189"/>
      <c r="MCF27" s="189"/>
      <c r="MCG27" s="189"/>
      <c r="MCH27" s="189"/>
      <c r="MCI27" s="189"/>
      <c r="MCJ27" s="189"/>
      <c r="MCK27" s="189"/>
      <c r="MCL27" s="189"/>
      <c r="MCM27" s="189"/>
      <c r="MCN27" s="189"/>
      <c r="MCO27" s="189"/>
      <c r="MCP27" s="189"/>
      <c r="MCQ27" s="189"/>
      <c r="MCR27" s="189"/>
      <c r="MCS27" s="189"/>
      <c r="MCT27" s="189"/>
      <c r="MCU27" s="189"/>
      <c r="MCV27" s="189"/>
      <c r="MCW27" s="189"/>
      <c r="MCX27" s="189"/>
      <c r="MCY27" s="189"/>
      <c r="MCZ27" s="189"/>
      <c r="MDA27" s="189"/>
      <c r="MDB27" s="189"/>
      <c r="MDC27" s="189"/>
      <c r="MDD27" s="189"/>
      <c r="MDE27" s="189"/>
      <c r="MDF27" s="189"/>
      <c r="MDG27" s="189"/>
      <c r="MDH27" s="189"/>
      <c r="MDI27" s="189"/>
      <c r="MDJ27" s="189"/>
      <c r="MDK27" s="189"/>
      <c r="MDL27" s="189"/>
      <c r="MDM27" s="189"/>
      <c r="MDN27" s="189"/>
      <c r="MDO27" s="189"/>
      <c r="MDP27" s="189"/>
      <c r="MDQ27" s="189"/>
      <c r="MDR27" s="189"/>
      <c r="MDS27" s="189"/>
      <c r="MDT27" s="189"/>
      <c r="MDU27" s="189"/>
      <c r="MDV27" s="189"/>
      <c r="MDW27" s="189"/>
      <c r="MDX27" s="189"/>
      <c r="MDY27" s="189"/>
      <c r="MDZ27" s="189"/>
      <c r="MEA27" s="189"/>
      <c r="MEB27" s="189"/>
      <c r="MEC27" s="189"/>
      <c r="MED27" s="189"/>
      <c r="MEE27" s="189"/>
      <c r="MEF27" s="189"/>
      <c r="MEG27" s="189"/>
      <c r="MEH27" s="189"/>
      <c r="MEI27" s="189"/>
      <c r="MEJ27" s="189"/>
      <c r="MEK27" s="189"/>
      <c r="MEL27" s="189"/>
      <c r="MEM27" s="189"/>
      <c r="MEN27" s="189"/>
      <c r="MEO27" s="189"/>
      <c r="MEP27" s="189"/>
      <c r="MEQ27" s="189"/>
      <c r="MER27" s="189"/>
      <c r="MES27" s="189"/>
      <c r="MET27" s="189"/>
      <c r="MEU27" s="189"/>
      <c r="MEV27" s="189"/>
      <c r="MEW27" s="189"/>
      <c r="MEX27" s="189"/>
      <c r="MEY27" s="189"/>
      <c r="MEZ27" s="189"/>
      <c r="MFA27" s="189"/>
      <c r="MFB27" s="189"/>
      <c r="MFC27" s="189"/>
      <c r="MFD27" s="189"/>
      <c r="MFE27" s="189"/>
      <c r="MFF27" s="189"/>
      <c r="MFG27" s="189"/>
      <c r="MFH27" s="189"/>
      <c r="MFI27" s="189"/>
      <c r="MFJ27" s="189"/>
      <c r="MFK27" s="189"/>
      <c r="MFL27" s="189"/>
      <c r="MFM27" s="189"/>
      <c r="MFN27" s="189"/>
      <c r="MFO27" s="189"/>
      <c r="MFP27" s="189"/>
      <c r="MFQ27" s="189"/>
      <c r="MFR27" s="189"/>
      <c r="MFS27" s="189"/>
      <c r="MFT27" s="189"/>
      <c r="MFU27" s="189"/>
      <c r="MFV27" s="189"/>
      <c r="MFW27" s="189"/>
      <c r="MFX27" s="189"/>
      <c r="MFY27" s="189"/>
      <c r="MFZ27" s="189"/>
      <c r="MGA27" s="189"/>
      <c r="MGB27" s="189"/>
      <c r="MGC27" s="189"/>
      <c r="MGD27" s="189"/>
      <c r="MGE27" s="189"/>
      <c r="MGF27" s="189"/>
      <c r="MGG27" s="189"/>
      <c r="MGH27" s="189"/>
      <c r="MGI27" s="189"/>
      <c r="MGJ27" s="189"/>
      <c r="MGK27" s="189"/>
      <c r="MGL27" s="189"/>
      <c r="MGM27" s="189"/>
      <c r="MGN27" s="189"/>
      <c r="MGO27" s="189"/>
      <c r="MGP27" s="189"/>
      <c r="MGQ27" s="189"/>
      <c r="MGR27" s="189"/>
      <c r="MGS27" s="189"/>
      <c r="MGT27" s="189"/>
      <c r="MGU27" s="189"/>
      <c r="MGV27" s="189"/>
      <c r="MGW27" s="189"/>
      <c r="MGX27" s="189"/>
      <c r="MGY27" s="189"/>
      <c r="MGZ27" s="189"/>
      <c r="MHA27" s="189"/>
      <c r="MHB27" s="189"/>
      <c r="MHC27" s="189"/>
      <c r="MHD27" s="189"/>
      <c r="MHE27" s="189"/>
      <c r="MHF27" s="189"/>
      <c r="MHG27" s="189"/>
      <c r="MHH27" s="189"/>
      <c r="MHI27" s="189"/>
      <c r="MHJ27" s="189"/>
      <c r="MHK27" s="189"/>
      <c r="MHL27" s="189"/>
      <c r="MHM27" s="189"/>
      <c r="MHN27" s="189"/>
      <c r="MHO27" s="189"/>
      <c r="MHP27" s="189"/>
      <c r="MHQ27" s="189"/>
      <c r="MHR27" s="189"/>
      <c r="MHS27" s="189"/>
      <c r="MHT27" s="189"/>
      <c r="MHU27" s="189"/>
      <c r="MHV27" s="189"/>
      <c r="MHW27" s="189"/>
      <c r="MHX27" s="189"/>
      <c r="MHY27" s="189"/>
      <c r="MHZ27" s="189"/>
      <c r="MIA27" s="189"/>
      <c r="MIB27" s="189"/>
      <c r="MIC27" s="189"/>
      <c r="MID27" s="189"/>
      <c r="MIE27" s="189"/>
      <c r="MIF27" s="189"/>
      <c r="MIG27" s="189"/>
      <c r="MIH27" s="189"/>
      <c r="MII27" s="189"/>
      <c r="MIJ27" s="189"/>
      <c r="MIK27" s="189"/>
      <c r="MIL27" s="189"/>
      <c r="MIM27" s="189"/>
      <c r="MIN27" s="189"/>
      <c r="MIO27" s="189"/>
      <c r="MIP27" s="189"/>
      <c r="MIQ27" s="189"/>
      <c r="MIR27" s="189"/>
      <c r="MIS27" s="189"/>
      <c r="MIT27" s="189"/>
      <c r="MIU27" s="189"/>
      <c r="MIV27" s="189"/>
      <c r="MIW27" s="189"/>
      <c r="MIX27" s="189"/>
      <c r="MIY27" s="189"/>
      <c r="MIZ27" s="189"/>
      <c r="MJA27" s="189"/>
      <c r="MJB27" s="189"/>
      <c r="MJC27" s="189"/>
      <c r="MJD27" s="189"/>
      <c r="MJE27" s="189"/>
      <c r="MJF27" s="189"/>
      <c r="MJG27" s="189"/>
      <c r="MJH27" s="189"/>
      <c r="MJI27" s="189"/>
      <c r="MJJ27" s="189"/>
      <c r="MJK27" s="189"/>
      <c r="MJL27" s="189"/>
      <c r="MJM27" s="189"/>
      <c r="MJN27" s="189"/>
      <c r="MJO27" s="189"/>
      <c r="MJP27" s="189"/>
      <c r="MJQ27" s="189"/>
      <c r="MJR27" s="189"/>
      <c r="MJS27" s="189"/>
      <c r="MJT27" s="189"/>
      <c r="MJU27" s="189"/>
      <c r="MJV27" s="189"/>
      <c r="MJW27" s="189"/>
      <c r="MJX27" s="189"/>
      <c r="MJY27" s="189"/>
      <c r="MJZ27" s="189"/>
      <c r="MKA27" s="189"/>
      <c r="MKB27" s="189"/>
      <c r="MKC27" s="189"/>
      <c r="MKD27" s="189"/>
      <c r="MKE27" s="189"/>
      <c r="MKF27" s="189"/>
      <c r="MKG27" s="189"/>
      <c r="MKH27" s="189"/>
      <c r="MKI27" s="189"/>
      <c r="MKJ27" s="189"/>
      <c r="MKK27" s="189"/>
      <c r="MKL27" s="189"/>
      <c r="MKM27" s="189"/>
      <c r="MKN27" s="189"/>
      <c r="MKO27" s="189"/>
      <c r="MKP27" s="189"/>
      <c r="MKQ27" s="189"/>
      <c r="MKR27" s="189"/>
      <c r="MKS27" s="189"/>
      <c r="MKT27" s="189"/>
      <c r="MKU27" s="189"/>
      <c r="MKV27" s="189"/>
      <c r="MKW27" s="189"/>
      <c r="MKX27" s="189"/>
      <c r="MKY27" s="189"/>
      <c r="MKZ27" s="189"/>
      <c r="MLA27" s="189"/>
      <c r="MLB27" s="189"/>
      <c r="MLC27" s="189"/>
      <c r="MLD27" s="189"/>
      <c r="MLE27" s="189"/>
      <c r="MLF27" s="189"/>
      <c r="MLG27" s="189"/>
      <c r="MLH27" s="189"/>
      <c r="MLI27" s="189"/>
      <c r="MLJ27" s="189"/>
      <c r="MLK27" s="189"/>
      <c r="MLL27" s="189"/>
      <c r="MLM27" s="189"/>
      <c r="MLN27" s="189"/>
      <c r="MLO27" s="189"/>
      <c r="MLP27" s="189"/>
      <c r="MLQ27" s="189"/>
      <c r="MLR27" s="189"/>
      <c r="MLS27" s="189"/>
      <c r="MLT27" s="189"/>
      <c r="MLU27" s="189"/>
      <c r="MLV27" s="189"/>
      <c r="MLW27" s="189"/>
      <c r="MLX27" s="189"/>
      <c r="MLY27" s="189"/>
      <c r="MLZ27" s="189"/>
      <c r="MMA27" s="189"/>
      <c r="MMB27" s="189"/>
      <c r="MMC27" s="189"/>
      <c r="MMD27" s="189"/>
      <c r="MME27" s="189"/>
      <c r="MMF27" s="189"/>
      <c r="MMG27" s="189"/>
      <c r="MMH27" s="189"/>
      <c r="MMI27" s="189"/>
      <c r="MMJ27" s="189"/>
      <c r="MMK27" s="189"/>
      <c r="MML27" s="189"/>
      <c r="MMM27" s="189"/>
      <c r="MMN27" s="189"/>
      <c r="MMO27" s="189"/>
      <c r="MMP27" s="189"/>
      <c r="MMQ27" s="189"/>
      <c r="MMR27" s="189"/>
      <c r="MMS27" s="189"/>
      <c r="MMT27" s="189"/>
      <c r="MMU27" s="189"/>
      <c r="MMV27" s="189"/>
      <c r="MMW27" s="189"/>
      <c r="MMX27" s="189"/>
      <c r="MMY27" s="189"/>
      <c r="MMZ27" s="189"/>
      <c r="MNA27" s="189"/>
      <c r="MNB27" s="189"/>
      <c r="MNC27" s="189"/>
      <c r="MND27" s="189"/>
      <c r="MNE27" s="189"/>
      <c r="MNF27" s="189"/>
      <c r="MNG27" s="189"/>
      <c r="MNH27" s="189"/>
      <c r="MNI27" s="189"/>
      <c r="MNJ27" s="189"/>
      <c r="MNK27" s="189"/>
      <c r="MNL27" s="189"/>
      <c r="MNM27" s="189"/>
      <c r="MNN27" s="189"/>
      <c r="MNO27" s="189"/>
      <c r="MNP27" s="189"/>
      <c r="MNQ27" s="189"/>
      <c r="MNR27" s="189"/>
      <c r="MNS27" s="189"/>
      <c r="MNT27" s="189"/>
      <c r="MNU27" s="189"/>
      <c r="MNV27" s="189"/>
      <c r="MNW27" s="189"/>
      <c r="MNX27" s="189"/>
      <c r="MNY27" s="189"/>
      <c r="MNZ27" s="189"/>
      <c r="MOA27" s="189"/>
      <c r="MOB27" s="189"/>
      <c r="MOC27" s="189"/>
      <c r="MOD27" s="189"/>
      <c r="MOE27" s="189"/>
      <c r="MOF27" s="189"/>
      <c r="MOG27" s="189"/>
      <c r="MOH27" s="189"/>
      <c r="MOI27" s="189"/>
      <c r="MOJ27" s="189"/>
      <c r="MOK27" s="189"/>
      <c r="MOL27" s="189"/>
      <c r="MOM27" s="189"/>
      <c r="MON27" s="189"/>
      <c r="MOO27" s="189"/>
      <c r="MOP27" s="189"/>
      <c r="MOQ27" s="189"/>
      <c r="MOR27" s="189"/>
      <c r="MOS27" s="189"/>
      <c r="MOT27" s="189"/>
      <c r="MOU27" s="189"/>
      <c r="MOV27" s="189"/>
      <c r="MOW27" s="189"/>
      <c r="MOX27" s="189"/>
      <c r="MOY27" s="189"/>
      <c r="MOZ27" s="189"/>
      <c r="MPA27" s="189"/>
      <c r="MPB27" s="189"/>
      <c r="MPC27" s="189"/>
      <c r="MPD27" s="189"/>
      <c r="MPE27" s="189"/>
      <c r="MPF27" s="189"/>
      <c r="MPG27" s="189"/>
      <c r="MPH27" s="189"/>
      <c r="MPI27" s="189"/>
      <c r="MPJ27" s="189"/>
      <c r="MPK27" s="189"/>
      <c r="MPL27" s="189"/>
      <c r="MPM27" s="189"/>
      <c r="MPN27" s="189"/>
      <c r="MPO27" s="189"/>
      <c r="MPP27" s="189"/>
      <c r="MPQ27" s="189"/>
      <c r="MPR27" s="189"/>
      <c r="MPS27" s="189"/>
      <c r="MPT27" s="189"/>
      <c r="MPU27" s="189"/>
      <c r="MPV27" s="189"/>
      <c r="MPW27" s="189"/>
      <c r="MPX27" s="189"/>
      <c r="MPY27" s="189"/>
      <c r="MPZ27" s="189"/>
      <c r="MQA27" s="189"/>
      <c r="MQB27" s="189"/>
      <c r="MQC27" s="189"/>
      <c r="MQD27" s="189"/>
      <c r="MQE27" s="189"/>
      <c r="MQF27" s="189"/>
      <c r="MQG27" s="189"/>
      <c r="MQH27" s="189"/>
      <c r="MQI27" s="189"/>
      <c r="MQJ27" s="189"/>
      <c r="MQK27" s="189"/>
      <c r="MQL27" s="189"/>
      <c r="MQM27" s="189"/>
      <c r="MQN27" s="189"/>
      <c r="MQO27" s="189"/>
      <c r="MQP27" s="189"/>
      <c r="MQQ27" s="189"/>
      <c r="MQR27" s="189"/>
      <c r="MQS27" s="189"/>
      <c r="MQT27" s="189"/>
      <c r="MQU27" s="189"/>
      <c r="MQV27" s="189"/>
      <c r="MQW27" s="189"/>
      <c r="MQX27" s="189"/>
      <c r="MQY27" s="189"/>
      <c r="MQZ27" s="189"/>
      <c r="MRA27" s="189"/>
      <c r="MRB27" s="189"/>
      <c r="MRC27" s="189"/>
      <c r="MRD27" s="189"/>
      <c r="MRE27" s="189"/>
      <c r="MRF27" s="189"/>
      <c r="MRG27" s="189"/>
      <c r="MRH27" s="189"/>
      <c r="MRI27" s="189"/>
      <c r="MRJ27" s="189"/>
      <c r="MRK27" s="189"/>
      <c r="MRL27" s="189"/>
      <c r="MRM27" s="189"/>
      <c r="MRN27" s="189"/>
      <c r="MRO27" s="189"/>
      <c r="MRP27" s="189"/>
      <c r="MRQ27" s="189"/>
      <c r="MRR27" s="189"/>
      <c r="MRS27" s="189"/>
      <c r="MRT27" s="189"/>
      <c r="MRU27" s="189"/>
      <c r="MRV27" s="189"/>
      <c r="MRW27" s="189"/>
      <c r="MRX27" s="189"/>
      <c r="MRY27" s="189"/>
      <c r="MRZ27" s="189"/>
      <c r="MSA27" s="189"/>
      <c r="MSB27" s="189"/>
      <c r="MSC27" s="189"/>
      <c r="MSD27" s="189"/>
      <c r="MSE27" s="189"/>
      <c r="MSF27" s="189"/>
      <c r="MSG27" s="189"/>
      <c r="MSH27" s="189"/>
      <c r="MSI27" s="189"/>
      <c r="MSJ27" s="189"/>
      <c r="MSK27" s="189"/>
      <c r="MSL27" s="189"/>
      <c r="MSM27" s="189"/>
      <c r="MSN27" s="189"/>
      <c r="MSO27" s="189"/>
      <c r="MSP27" s="189"/>
      <c r="MSQ27" s="189"/>
      <c r="MSR27" s="189"/>
      <c r="MSS27" s="189"/>
      <c r="MST27" s="189"/>
      <c r="MSU27" s="189"/>
      <c r="MSV27" s="189"/>
      <c r="MSW27" s="189"/>
      <c r="MSX27" s="189"/>
      <c r="MSY27" s="189"/>
      <c r="MSZ27" s="189"/>
      <c r="MTA27" s="189"/>
      <c r="MTB27" s="189"/>
      <c r="MTC27" s="189"/>
      <c r="MTD27" s="189"/>
      <c r="MTE27" s="189"/>
      <c r="MTF27" s="189"/>
      <c r="MTG27" s="189"/>
      <c r="MTH27" s="189"/>
      <c r="MTI27" s="189"/>
      <c r="MTJ27" s="189"/>
      <c r="MTK27" s="189"/>
      <c r="MTL27" s="189"/>
      <c r="MTM27" s="189"/>
      <c r="MTN27" s="189"/>
      <c r="MTO27" s="189"/>
      <c r="MTP27" s="189"/>
      <c r="MTQ27" s="189"/>
      <c r="MTR27" s="189"/>
      <c r="MTS27" s="189"/>
      <c r="MTT27" s="189"/>
      <c r="MTU27" s="189"/>
      <c r="MTV27" s="189"/>
      <c r="MTW27" s="189"/>
      <c r="MTX27" s="189"/>
      <c r="MTY27" s="189"/>
      <c r="MTZ27" s="189"/>
      <c r="MUA27" s="189"/>
      <c r="MUB27" s="189"/>
      <c r="MUC27" s="189"/>
      <c r="MUD27" s="189"/>
      <c r="MUE27" s="189"/>
      <c r="MUF27" s="189"/>
      <c r="MUG27" s="189"/>
      <c r="MUH27" s="189"/>
      <c r="MUI27" s="189"/>
      <c r="MUJ27" s="189"/>
      <c r="MUK27" s="189"/>
      <c r="MUL27" s="189"/>
      <c r="MUM27" s="189"/>
      <c r="MUN27" s="189"/>
      <c r="MUO27" s="189"/>
      <c r="MUP27" s="189"/>
      <c r="MUQ27" s="189"/>
      <c r="MUR27" s="189"/>
      <c r="MUS27" s="189"/>
      <c r="MUT27" s="189"/>
      <c r="MUU27" s="189"/>
      <c r="MUV27" s="189"/>
      <c r="MUW27" s="189"/>
      <c r="MUX27" s="189"/>
      <c r="MUY27" s="189"/>
      <c r="MUZ27" s="189"/>
      <c r="MVA27" s="189"/>
      <c r="MVB27" s="189"/>
      <c r="MVC27" s="189"/>
      <c r="MVD27" s="189"/>
      <c r="MVE27" s="189"/>
      <c r="MVF27" s="189"/>
      <c r="MVG27" s="189"/>
      <c r="MVH27" s="189"/>
      <c r="MVI27" s="189"/>
      <c r="MVJ27" s="189"/>
      <c r="MVK27" s="189"/>
      <c r="MVL27" s="189"/>
      <c r="MVM27" s="189"/>
      <c r="MVN27" s="189"/>
      <c r="MVO27" s="189"/>
      <c r="MVP27" s="189"/>
      <c r="MVQ27" s="189"/>
      <c r="MVR27" s="189"/>
      <c r="MVS27" s="189"/>
      <c r="MVT27" s="189"/>
      <c r="MVU27" s="189"/>
      <c r="MVV27" s="189"/>
      <c r="MVW27" s="189"/>
      <c r="MVX27" s="189"/>
      <c r="MVY27" s="189"/>
      <c r="MVZ27" s="189"/>
      <c r="MWA27" s="189"/>
      <c r="MWB27" s="189"/>
      <c r="MWC27" s="189"/>
      <c r="MWD27" s="189"/>
      <c r="MWE27" s="189"/>
      <c r="MWF27" s="189"/>
      <c r="MWG27" s="189"/>
      <c r="MWH27" s="189"/>
      <c r="MWI27" s="189"/>
      <c r="MWJ27" s="189"/>
      <c r="MWK27" s="189"/>
      <c r="MWL27" s="189"/>
      <c r="MWM27" s="189"/>
      <c r="MWN27" s="189"/>
      <c r="MWO27" s="189"/>
      <c r="MWP27" s="189"/>
      <c r="MWQ27" s="189"/>
      <c r="MWR27" s="189"/>
      <c r="MWS27" s="189"/>
      <c r="MWT27" s="189"/>
      <c r="MWU27" s="189"/>
      <c r="MWV27" s="189"/>
      <c r="MWW27" s="189"/>
      <c r="MWX27" s="189"/>
      <c r="MWY27" s="189"/>
      <c r="MWZ27" s="189"/>
      <c r="MXA27" s="189"/>
      <c r="MXB27" s="189"/>
      <c r="MXC27" s="189"/>
      <c r="MXD27" s="189"/>
      <c r="MXE27" s="189"/>
      <c r="MXF27" s="189"/>
      <c r="MXG27" s="189"/>
      <c r="MXH27" s="189"/>
      <c r="MXI27" s="189"/>
      <c r="MXJ27" s="189"/>
      <c r="MXK27" s="189"/>
      <c r="MXL27" s="189"/>
      <c r="MXM27" s="189"/>
      <c r="MXN27" s="189"/>
      <c r="MXO27" s="189"/>
      <c r="MXP27" s="189"/>
      <c r="MXQ27" s="189"/>
      <c r="MXR27" s="189"/>
      <c r="MXS27" s="189"/>
      <c r="MXT27" s="189"/>
      <c r="MXU27" s="189"/>
      <c r="MXV27" s="189"/>
      <c r="MXW27" s="189"/>
      <c r="MXX27" s="189"/>
      <c r="MXY27" s="189"/>
      <c r="MXZ27" s="189"/>
      <c r="MYA27" s="189"/>
      <c r="MYB27" s="189"/>
      <c r="MYC27" s="189"/>
      <c r="MYD27" s="189"/>
      <c r="MYE27" s="189"/>
      <c r="MYF27" s="189"/>
      <c r="MYG27" s="189"/>
      <c r="MYH27" s="189"/>
      <c r="MYI27" s="189"/>
      <c r="MYJ27" s="189"/>
      <c r="MYK27" s="189"/>
      <c r="MYL27" s="189"/>
      <c r="MYM27" s="189"/>
      <c r="MYN27" s="189"/>
      <c r="MYO27" s="189"/>
      <c r="MYP27" s="189"/>
      <c r="MYQ27" s="189"/>
      <c r="MYR27" s="189"/>
      <c r="MYS27" s="189"/>
      <c r="MYT27" s="189"/>
      <c r="MYU27" s="189"/>
      <c r="MYV27" s="189"/>
      <c r="MYW27" s="189"/>
      <c r="MYX27" s="189"/>
      <c r="MYY27" s="189"/>
      <c r="MYZ27" s="189"/>
      <c r="MZA27" s="189"/>
      <c r="MZB27" s="189"/>
      <c r="MZC27" s="189"/>
      <c r="MZD27" s="189"/>
      <c r="MZE27" s="189"/>
      <c r="MZF27" s="189"/>
      <c r="MZG27" s="189"/>
      <c r="MZH27" s="189"/>
      <c r="MZI27" s="189"/>
      <c r="MZJ27" s="189"/>
      <c r="MZK27" s="189"/>
      <c r="MZL27" s="189"/>
      <c r="MZM27" s="189"/>
      <c r="MZN27" s="189"/>
      <c r="MZO27" s="189"/>
      <c r="MZP27" s="189"/>
      <c r="MZQ27" s="189"/>
      <c r="MZR27" s="189"/>
      <c r="MZS27" s="189"/>
      <c r="MZT27" s="189"/>
      <c r="MZU27" s="189"/>
      <c r="MZV27" s="189"/>
      <c r="MZW27" s="189"/>
      <c r="MZX27" s="189"/>
      <c r="MZY27" s="189"/>
      <c r="MZZ27" s="189"/>
      <c r="NAA27" s="189"/>
      <c r="NAB27" s="189"/>
      <c r="NAC27" s="189"/>
      <c r="NAD27" s="189"/>
      <c r="NAE27" s="189"/>
      <c r="NAF27" s="189"/>
      <c r="NAG27" s="189"/>
      <c r="NAH27" s="189"/>
      <c r="NAI27" s="189"/>
      <c r="NAJ27" s="189"/>
      <c r="NAK27" s="189"/>
      <c r="NAL27" s="189"/>
      <c r="NAM27" s="189"/>
      <c r="NAN27" s="189"/>
      <c r="NAO27" s="189"/>
      <c r="NAP27" s="189"/>
      <c r="NAQ27" s="189"/>
      <c r="NAR27" s="189"/>
      <c r="NAS27" s="189"/>
      <c r="NAT27" s="189"/>
      <c r="NAU27" s="189"/>
      <c r="NAV27" s="189"/>
      <c r="NAW27" s="189"/>
      <c r="NAX27" s="189"/>
      <c r="NAY27" s="189"/>
      <c r="NAZ27" s="189"/>
      <c r="NBA27" s="189"/>
      <c r="NBB27" s="189"/>
      <c r="NBC27" s="189"/>
      <c r="NBD27" s="189"/>
      <c r="NBE27" s="189"/>
      <c r="NBF27" s="189"/>
      <c r="NBG27" s="189"/>
      <c r="NBH27" s="189"/>
      <c r="NBI27" s="189"/>
      <c r="NBJ27" s="189"/>
      <c r="NBK27" s="189"/>
      <c r="NBL27" s="189"/>
      <c r="NBM27" s="189"/>
      <c r="NBN27" s="189"/>
      <c r="NBO27" s="189"/>
      <c r="NBP27" s="189"/>
      <c r="NBQ27" s="189"/>
      <c r="NBR27" s="189"/>
      <c r="NBS27" s="189"/>
      <c r="NBT27" s="189"/>
      <c r="NBU27" s="189"/>
      <c r="NBV27" s="189"/>
      <c r="NBW27" s="189"/>
      <c r="NBX27" s="189"/>
      <c r="NBY27" s="189"/>
      <c r="NBZ27" s="189"/>
      <c r="NCA27" s="189"/>
      <c r="NCB27" s="189"/>
      <c r="NCC27" s="189"/>
      <c r="NCD27" s="189"/>
      <c r="NCE27" s="189"/>
      <c r="NCF27" s="189"/>
      <c r="NCG27" s="189"/>
      <c r="NCH27" s="189"/>
      <c r="NCI27" s="189"/>
      <c r="NCJ27" s="189"/>
      <c r="NCK27" s="189"/>
      <c r="NCL27" s="189"/>
      <c r="NCM27" s="189"/>
      <c r="NCN27" s="189"/>
      <c r="NCO27" s="189"/>
      <c r="NCP27" s="189"/>
      <c r="NCQ27" s="189"/>
      <c r="NCR27" s="189"/>
      <c r="NCS27" s="189"/>
      <c r="NCT27" s="189"/>
      <c r="NCU27" s="189"/>
      <c r="NCV27" s="189"/>
      <c r="NCW27" s="189"/>
      <c r="NCX27" s="189"/>
      <c r="NCY27" s="189"/>
      <c r="NCZ27" s="189"/>
      <c r="NDA27" s="189"/>
      <c r="NDB27" s="189"/>
      <c r="NDC27" s="189"/>
      <c r="NDD27" s="189"/>
      <c r="NDE27" s="189"/>
      <c r="NDF27" s="189"/>
      <c r="NDG27" s="189"/>
      <c r="NDH27" s="189"/>
      <c r="NDI27" s="189"/>
      <c r="NDJ27" s="189"/>
      <c r="NDK27" s="189"/>
      <c r="NDL27" s="189"/>
      <c r="NDM27" s="189"/>
      <c r="NDN27" s="189"/>
      <c r="NDO27" s="189"/>
      <c r="NDP27" s="189"/>
      <c r="NDQ27" s="189"/>
      <c r="NDR27" s="189"/>
      <c r="NDS27" s="189"/>
      <c r="NDT27" s="189"/>
      <c r="NDU27" s="189"/>
      <c r="NDV27" s="189"/>
      <c r="NDW27" s="189"/>
      <c r="NDX27" s="189"/>
      <c r="NDY27" s="189"/>
      <c r="NDZ27" s="189"/>
      <c r="NEA27" s="189"/>
      <c r="NEB27" s="189"/>
      <c r="NEC27" s="189"/>
      <c r="NED27" s="189"/>
      <c r="NEE27" s="189"/>
      <c r="NEF27" s="189"/>
      <c r="NEG27" s="189"/>
      <c r="NEH27" s="189"/>
      <c r="NEI27" s="189"/>
      <c r="NEJ27" s="189"/>
      <c r="NEK27" s="189"/>
      <c r="NEL27" s="189"/>
      <c r="NEM27" s="189"/>
      <c r="NEN27" s="189"/>
      <c r="NEO27" s="189"/>
      <c r="NEP27" s="189"/>
      <c r="NEQ27" s="189"/>
      <c r="NER27" s="189"/>
      <c r="NES27" s="189"/>
      <c r="NET27" s="189"/>
      <c r="NEU27" s="189"/>
      <c r="NEV27" s="189"/>
      <c r="NEW27" s="189"/>
      <c r="NEX27" s="189"/>
      <c r="NEY27" s="189"/>
      <c r="NEZ27" s="189"/>
      <c r="NFA27" s="189"/>
      <c r="NFB27" s="189"/>
      <c r="NFC27" s="189"/>
      <c r="NFD27" s="189"/>
      <c r="NFE27" s="189"/>
      <c r="NFF27" s="189"/>
      <c r="NFG27" s="189"/>
      <c r="NFH27" s="189"/>
      <c r="NFI27" s="189"/>
      <c r="NFJ27" s="189"/>
      <c r="NFK27" s="189"/>
      <c r="NFL27" s="189"/>
      <c r="NFM27" s="189"/>
      <c r="NFN27" s="189"/>
      <c r="NFO27" s="189"/>
      <c r="NFP27" s="189"/>
      <c r="NFQ27" s="189"/>
      <c r="NFR27" s="189"/>
      <c r="NFS27" s="189"/>
      <c r="NFT27" s="189"/>
      <c r="NFU27" s="189"/>
      <c r="NFV27" s="189"/>
      <c r="NFW27" s="189"/>
      <c r="NFX27" s="189"/>
      <c r="NFY27" s="189"/>
      <c r="NFZ27" s="189"/>
      <c r="NGA27" s="189"/>
      <c r="NGB27" s="189"/>
      <c r="NGC27" s="189"/>
      <c r="NGD27" s="189"/>
      <c r="NGE27" s="189"/>
      <c r="NGF27" s="189"/>
      <c r="NGG27" s="189"/>
      <c r="NGH27" s="189"/>
      <c r="NGI27" s="189"/>
      <c r="NGJ27" s="189"/>
      <c r="NGK27" s="189"/>
      <c r="NGL27" s="189"/>
      <c r="NGM27" s="189"/>
      <c r="NGN27" s="189"/>
      <c r="NGO27" s="189"/>
      <c r="NGP27" s="189"/>
      <c r="NGQ27" s="189"/>
      <c r="NGR27" s="189"/>
      <c r="NGS27" s="189"/>
      <c r="NGT27" s="189"/>
      <c r="NGU27" s="189"/>
      <c r="NGV27" s="189"/>
      <c r="NGW27" s="189"/>
      <c r="NGX27" s="189"/>
      <c r="NGY27" s="189"/>
      <c r="NGZ27" s="189"/>
      <c r="NHA27" s="189"/>
      <c r="NHB27" s="189"/>
      <c r="NHC27" s="189"/>
      <c r="NHD27" s="189"/>
      <c r="NHE27" s="189"/>
      <c r="NHF27" s="189"/>
      <c r="NHG27" s="189"/>
      <c r="NHH27" s="189"/>
      <c r="NHI27" s="189"/>
      <c r="NHJ27" s="189"/>
      <c r="NHK27" s="189"/>
      <c r="NHL27" s="189"/>
      <c r="NHM27" s="189"/>
      <c r="NHN27" s="189"/>
      <c r="NHO27" s="189"/>
      <c r="NHP27" s="189"/>
      <c r="NHQ27" s="189"/>
      <c r="NHR27" s="189"/>
      <c r="NHS27" s="189"/>
      <c r="NHT27" s="189"/>
      <c r="NHU27" s="189"/>
      <c r="NHV27" s="189"/>
      <c r="NHW27" s="189"/>
      <c r="NHX27" s="189"/>
      <c r="NHY27" s="189"/>
      <c r="NHZ27" s="189"/>
      <c r="NIA27" s="189"/>
      <c r="NIB27" s="189"/>
      <c r="NIC27" s="189"/>
      <c r="NID27" s="189"/>
      <c r="NIE27" s="189"/>
      <c r="NIF27" s="189"/>
      <c r="NIG27" s="189"/>
      <c r="NIH27" s="189"/>
      <c r="NII27" s="189"/>
      <c r="NIJ27" s="189"/>
      <c r="NIK27" s="189"/>
      <c r="NIL27" s="189"/>
      <c r="NIM27" s="189"/>
      <c r="NIN27" s="189"/>
      <c r="NIO27" s="189"/>
      <c r="NIP27" s="189"/>
      <c r="NIQ27" s="189"/>
      <c r="NIR27" s="189"/>
      <c r="NIS27" s="189"/>
      <c r="NIT27" s="189"/>
      <c r="NIU27" s="189"/>
      <c r="NIV27" s="189"/>
      <c r="NIW27" s="189"/>
      <c r="NIX27" s="189"/>
      <c r="NIY27" s="189"/>
      <c r="NIZ27" s="189"/>
      <c r="NJA27" s="189"/>
      <c r="NJB27" s="189"/>
      <c r="NJC27" s="189"/>
      <c r="NJD27" s="189"/>
      <c r="NJE27" s="189"/>
      <c r="NJF27" s="189"/>
      <c r="NJG27" s="189"/>
      <c r="NJH27" s="189"/>
      <c r="NJI27" s="189"/>
      <c r="NJJ27" s="189"/>
      <c r="NJK27" s="189"/>
      <c r="NJL27" s="189"/>
      <c r="NJM27" s="189"/>
      <c r="NJN27" s="189"/>
      <c r="NJO27" s="189"/>
      <c r="NJP27" s="189"/>
      <c r="NJQ27" s="189"/>
      <c r="NJR27" s="189"/>
      <c r="NJS27" s="189"/>
      <c r="NJT27" s="189"/>
      <c r="NJU27" s="189"/>
      <c r="NJV27" s="189"/>
      <c r="NJW27" s="189"/>
      <c r="NJX27" s="189"/>
      <c r="NJY27" s="189"/>
      <c r="NJZ27" s="189"/>
      <c r="NKA27" s="189"/>
      <c r="NKB27" s="189"/>
      <c r="NKC27" s="189"/>
      <c r="NKD27" s="189"/>
      <c r="NKE27" s="189"/>
      <c r="NKF27" s="189"/>
      <c r="NKG27" s="189"/>
      <c r="NKH27" s="189"/>
      <c r="NKI27" s="189"/>
      <c r="NKJ27" s="189"/>
      <c r="NKK27" s="189"/>
      <c r="NKL27" s="189"/>
      <c r="NKM27" s="189"/>
      <c r="NKN27" s="189"/>
      <c r="NKO27" s="189"/>
      <c r="NKP27" s="189"/>
      <c r="NKQ27" s="189"/>
      <c r="NKR27" s="189"/>
      <c r="NKS27" s="189"/>
      <c r="NKT27" s="189"/>
      <c r="NKU27" s="189"/>
      <c r="NKV27" s="189"/>
      <c r="NKW27" s="189"/>
      <c r="NKX27" s="189"/>
      <c r="NKY27" s="189"/>
      <c r="NKZ27" s="189"/>
      <c r="NLA27" s="189"/>
      <c r="NLB27" s="189"/>
      <c r="NLC27" s="189"/>
      <c r="NLD27" s="189"/>
      <c r="NLE27" s="189"/>
      <c r="NLF27" s="189"/>
      <c r="NLG27" s="189"/>
      <c r="NLH27" s="189"/>
      <c r="NLI27" s="189"/>
      <c r="NLJ27" s="189"/>
      <c r="NLK27" s="189"/>
      <c r="NLL27" s="189"/>
      <c r="NLM27" s="189"/>
      <c r="NLN27" s="189"/>
      <c r="NLO27" s="189"/>
      <c r="NLP27" s="189"/>
      <c r="NLQ27" s="189"/>
      <c r="NLR27" s="189"/>
      <c r="NLS27" s="189"/>
      <c r="NLT27" s="189"/>
      <c r="NLU27" s="189"/>
      <c r="NLV27" s="189"/>
      <c r="NLW27" s="189"/>
      <c r="NLX27" s="189"/>
      <c r="NLY27" s="189"/>
      <c r="NLZ27" s="189"/>
      <c r="NMA27" s="189"/>
      <c r="NMB27" s="189"/>
      <c r="NMC27" s="189"/>
      <c r="NMD27" s="189"/>
      <c r="NME27" s="189"/>
      <c r="NMF27" s="189"/>
      <c r="NMG27" s="189"/>
      <c r="NMH27" s="189"/>
      <c r="NMI27" s="189"/>
      <c r="NMJ27" s="189"/>
      <c r="NMK27" s="189"/>
      <c r="NML27" s="189"/>
      <c r="NMM27" s="189"/>
      <c r="NMN27" s="189"/>
      <c r="NMO27" s="189"/>
      <c r="NMP27" s="189"/>
      <c r="NMQ27" s="189"/>
      <c r="NMR27" s="189"/>
      <c r="NMS27" s="189"/>
      <c r="NMT27" s="189"/>
      <c r="NMU27" s="189"/>
      <c r="NMV27" s="189"/>
      <c r="NMW27" s="189"/>
      <c r="NMX27" s="189"/>
      <c r="NMY27" s="189"/>
      <c r="NMZ27" s="189"/>
      <c r="NNA27" s="189"/>
      <c r="NNB27" s="189"/>
      <c r="NNC27" s="189"/>
      <c r="NND27" s="189"/>
      <c r="NNE27" s="189"/>
      <c r="NNF27" s="189"/>
      <c r="NNG27" s="189"/>
      <c r="NNH27" s="189"/>
      <c r="NNI27" s="189"/>
      <c r="NNJ27" s="189"/>
      <c r="NNK27" s="189"/>
      <c r="NNL27" s="189"/>
      <c r="NNM27" s="189"/>
      <c r="NNN27" s="189"/>
      <c r="NNO27" s="189"/>
      <c r="NNP27" s="189"/>
      <c r="NNQ27" s="189"/>
      <c r="NNR27" s="189"/>
      <c r="NNS27" s="189"/>
      <c r="NNT27" s="189"/>
      <c r="NNU27" s="189"/>
      <c r="NNV27" s="189"/>
      <c r="NNW27" s="189"/>
      <c r="NNX27" s="189"/>
      <c r="NNY27" s="189"/>
      <c r="NNZ27" s="189"/>
      <c r="NOA27" s="189"/>
      <c r="NOB27" s="189"/>
      <c r="NOC27" s="189"/>
      <c r="NOD27" s="189"/>
      <c r="NOE27" s="189"/>
      <c r="NOF27" s="189"/>
      <c r="NOG27" s="189"/>
      <c r="NOH27" s="189"/>
      <c r="NOI27" s="189"/>
      <c r="NOJ27" s="189"/>
      <c r="NOK27" s="189"/>
      <c r="NOL27" s="189"/>
      <c r="NOM27" s="189"/>
      <c r="NON27" s="189"/>
      <c r="NOO27" s="189"/>
      <c r="NOP27" s="189"/>
      <c r="NOQ27" s="189"/>
      <c r="NOR27" s="189"/>
      <c r="NOS27" s="189"/>
      <c r="NOT27" s="189"/>
      <c r="NOU27" s="189"/>
      <c r="NOV27" s="189"/>
      <c r="NOW27" s="189"/>
      <c r="NOX27" s="189"/>
      <c r="NOY27" s="189"/>
      <c r="NOZ27" s="189"/>
      <c r="NPA27" s="189"/>
      <c r="NPB27" s="189"/>
      <c r="NPC27" s="189"/>
      <c r="NPD27" s="189"/>
      <c r="NPE27" s="189"/>
      <c r="NPF27" s="189"/>
      <c r="NPG27" s="189"/>
      <c r="NPH27" s="189"/>
      <c r="NPI27" s="189"/>
      <c r="NPJ27" s="189"/>
      <c r="NPK27" s="189"/>
      <c r="NPL27" s="189"/>
      <c r="NPM27" s="189"/>
      <c r="NPN27" s="189"/>
      <c r="NPO27" s="189"/>
      <c r="NPP27" s="189"/>
      <c r="NPQ27" s="189"/>
      <c r="NPR27" s="189"/>
      <c r="NPS27" s="189"/>
      <c r="NPT27" s="189"/>
      <c r="NPU27" s="189"/>
      <c r="NPV27" s="189"/>
      <c r="NPW27" s="189"/>
      <c r="NPX27" s="189"/>
      <c r="NPY27" s="189"/>
      <c r="NPZ27" s="189"/>
      <c r="NQA27" s="189"/>
      <c r="NQB27" s="189"/>
      <c r="NQC27" s="189"/>
      <c r="NQD27" s="189"/>
      <c r="NQE27" s="189"/>
      <c r="NQF27" s="189"/>
      <c r="NQG27" s="189"/>
      <c r="NQH27" s="189"/>
      <c r="NQI27" s="189"/>
      <c r="NQJ27" s="189"/>
      <c r="NQK27" s="189"/>
      <c r="NQL27" s="189"/>
      <c r="NQM27" s="189"/>
      <c r="NQN27" s="189"/>
      <c r="NQO27" s="189"/>
      <c r="NQP27" s="189"/>
      <c r="NQQ27" s="189"/>
      <c r="NQR27" s="189"/>
      <c r="NQS27" s="189"/>
      <c r="NQT27" s="189"/>
      <c r="NQU27" s="189"/>
      <c r="NQV27" s="189"/>
      <c r="NQW27" s="189"/>
      <c r="NQX27" s="189"/>
      <c r="NQY27" s="189"/>
      <c r="NQZ27" s="189"/>
      <c r="NRA27" s="189"/>
      <c r="NRB27" s="189"/>
      <c r="NRC27" s="189"/>
      <c r="NRD27" s="189"/>
      <c r="NRE27" s="189"/>
      <c r="NRF27" s="189"/>
      <c r="NRG27" s="189"/>
      <c r="NRH27" s="189"/>
      <c r="NRI27" s="189"/>
      <c r="NRJ27" s="189"/>
      <c r="NRK27" s="189"/>
      <c r="NRL27" s="189"/>
      <c r="NRM27" s="189"/>
      <c r="NRN27" s="189"/>
      <c r="NRO27" s="189"/>
      <c r="NRP27" s="189"/>
      <c r="NRQ27" s="189"/>
      <c r="NRR27" s="189"/>
      <c r="NRS27" s="189"/>
      <c r="NRT27" s="189"/>
      <c r="NRU27" s="189"/>
      <c r="NRV27" s="189"/>
      <c r="NRW27" s="189"/>
      <c r="NRX27" s="189"/>
      <c r="NRY27" s="189"/>
      <c r="NRZ27" s="189"/>
      <c r="NSA27" s="189"/>
      <c r="NSB27" s="189"/>
      <c r="NSC27" s="189"/>
      <c r="NSD27" s="189"/>
      <c r="NSE27" s="189"/>
      <c r="NSF27" s="189"/>
      <c r="NSG27" s="189"/>
      <c r="NSH27" s="189"/>
      <c r="NSI27" s="189"/>
      <c r="NSJ27" s="189"/>
      <c r="NSK27" s="189"/>
      <c r="NSL27" s="189"/>
      <c r="NSM27" s="189"/>
      <c r="NSN27" s="189"/>
      <c r="NSO27" s="189"/>
      <c r="NSP27" s="189"/>
      <c r="NSQ27" s="189"/>
      <c r="NSR27" s="189"/>
      <c r="NSS27" s="189"/>
      <c r="NST27" s="189"/>
      <c r="NSU27" s="189"/>
      <c r="NSV27" s="189"/>
      <c r="NSW27" s="189"/>
      <c r="NSX27" s="189"/>
      <c r="NSY27" s="189"/>
      <c r="NSZ27" s="189"/>
      <c r="NTA27" s="189"/>
      <c r="NTB27" s="189"/>
      <c r="NTC27" s="189"/>
      <c r="NTD27" s="189"/>
      <c r="NTE27" s="189"/>
      <c r="NTF27" s="189"/>
      <c r="NTG27" s="189"/>
      <c r="NTH27" s="189"/>
      <c r="NTI27" s="189"/>
      <c r="NTJ27" s="189"/>
      <c r="NTK27" s="189"/>
      <c r="NTL27" s="189"/>
      <c r="NTM27" s="189"/>
      <c r="NTN27" s="189"/>
      <c r="NTO27" s="189"/>
      <c r="NTP27" s="189"/>
      <c r="NTQ27" s="189"/>
      <c r="NTR27" s="189"/>
      <c r="NTS27" s="189"/>
      <c r="NTT27" s="189"/>
      <c r="NTU27" s="189"/>
      <c r="NTV27" s="189"/>
      <c r="NTW27" s="189"/>
      <c r="NTX27" s="189"/>
      <c r="NTY27" s="189"/>
      <c r="NTZ27" s="189"/>
      <c r="NUA27" s="189"/>
      <c r="NUB27" s="189"/>
      <c r="NUC27" s="189"/>
      <c r="NUD27" s="189"/>
      <c r="NUE27" s="189"/>
      <c r="NUF27" s="189"/>
      <c r="NUG27" s="189"/>
      <c r="NUH27" s="189"/>
      <c r="NUI27" s="189"/>
      <c r="NUJ27" s="189"/>
      <c r="NUK27" s="189"/>
      <c r="NUL27" s="189"/>
      <c r="NUM27" s="189"/>
      <c r="NUN27" s="189"/>
      <c r="NUO27" s="189"/>
      <c r="NUP27" s="189"/>
      <c r="NUQ27" s="189"/>
      <c r="NUR27" s="189"/>
      <c r="NUS27" s="189"/>
      <c r="NUT27" s="189"/>
      <c r="NUU27" s="189"/>
      <c r="NUV27" s="189"/>
      <c r="NUW27" s="189"/>
      <c r="NUX27" s="189"/>
      <c r="NUY27" s="189"/>
      <c r="NUZ27" s="189"/>
      <c r="NVA27" s="189"/>
      <c r="NVB27" s="189"/>
      <c r="NVC27" s="189"/>
      <c r="NVD27" s="189"/>
      <c r="NVE27" s="189"/>
      <c r="NVF27" s="189"/>
      <c r="NVG27" s="189"/>
      <c r="NVH27" s="189"/>
      <c r="NVI27" s="189"/>
      <c r="NVJ27" s="189"/>
      <c r="NVK27" s="189"/>
      <c r="NVL27" s="189"/>
      <c r="NVM27" s="189"/>
      <c r="NVN27" s="189"/>
      <c r="NVO27" s="189"/>
      <c r="NVP27" s="189"/>
      <c r="NVQ27" s="189"/>
      <c r="NVR27" s="189"/>
      <c r="NVS27" s="189"/>
      <c r="NVT27" s="189"/>
      <c r="NVU27" s="189"/>
      <c r="NVV27" s="189"/>
      <c r="NVW27" s="189"/>
      <c r="NVX27" s="189"/>
      <c r="NVY27" s="189"/>
      <c r="NVZ27" s="189"/>
      <c r="NWA27" s="189"/>
      <c r="NWB27" s="189"/>
      <c r="NWC27" s="189"/>
      <c r="NWD27" s="189"/>
      <c r="NWE27" s="189"/>
      <c r="NWF27" s="189"/>
      <c r="NWG27" s="189"/>
      <c r="NWH27" s="189"/>
      <c r="NWI27" s="189"/>
      <c r="NWJ27" s="189"/>
      <c r="NWK27" s="189"/>
      <c r="NWL27" s="189"/>
      <c r="NWM27" s="189"/>
      <c r="NWN27" s="189"/>
      <c r="NWO27" s="189"/>
      <c r="NWP27" s="189"/>
      <c r="NWQ27" s="189"/>
      <c r="NWR27" s="189"/>
      <c r="NWS27" s="189"/>
      <c r="NWT27" s="189"/>
      <c r="NWU27" s="189"/>
      <c r="NWV27" s="189"/>
      <c r="NWW27" s="189"/>
      <c r="NWX27" s="189"/>
      <c r="NWY27" s="189"/>
      <c r="NWZ27" s="189"/>
      <c r="NXA27" s="189"/>
      <c r="NXB27" s="189"/>
      <c r="NXC27" s="189"/>
      <c r="NXD27" s="189"/>
      <c r="NXE27" s="189"/>
      <c r="NXF27" s="189"/>
      <c r="NXG27" s="189"/>
      <c r="NXH27" s="189"/>
      <c r="NXI27" s="189"/>
      <c r="NXJ27" s="189"/>
      <c r="NXK27" s="189"/>
      <c r="NXL27" s="189"/>
      <c r="NXM27" s="189"/>
      <c r="NXN27" s="189"/>
      <c r="NXO27" s="189"/>
      <c r="NXP27" s="189"/>
      <c r="NXQ27" s="189"/>
      <c r="NXR27" s="189"/>
      <c r="NXS27" s="189"/>
      <c r="NXT27" s="189"/>
      <c r="NXU27" s="189"/>
      <c r="NXV27" s="189"/>
      <c r="NXW27" s="189"/>
      <c r="NXX27" s="189"/>
      <c r="NXY27" s="189"/>
      <c r="NXZ27" s="189"/>
      <c r="NYA27" s="189"/>
      <c r="NYB27" s="189"/>
      <c r="NYC27" s="189"/>
      <c r="NYD27" s="189"/>
      <c r="NYE27" s="189"/>
      <c r="NYF27" s="189"/>
      <c r="NYG27" s="189"/>
      <c r="NYH27" s="189"/>
      <c r="NYI27" s="189"/>
      <c r="NYJ27" s="189"/>
      <c r="NYK27" s="189"/>
      <c r="NYL27" s="189"/>
      <c r="NYM27" s="189"/>
      <c r="NYN27" s="189"/>
      <c r="NYO27" s="189"/>
      <c r="NYP27" s="189"/>
      <c r="NYQ27" s="189"/>
      <c r="NYR27" s="189"/>
      <c r="NYS27" s="189"/>
      <c r="NYT27" s="189"/>
      <c r="NYU27" s="189"/>
      <c r="NYV27" s="189"/>
      <c r="NYW27" s="189"/>
      <c r="NYX27" s="189"/>
      <c r="NYY27" s="189"/>
      <c r="NYZ27" s="189"/>
      <c r="NZA27" s="189"/>
      <c r="NZB27" s="189"/>
      <c r="NZC27" s="189"/>
      <c r="NZD27" s="189"/>
      <c r="NZE27" s="189"/>
      <c r="NZF27" s="189"/>
      <c r="NZG27" s="189"/>
      <c r="NZH27" s="189"/>
      <c r="NZI27" s="189"/>
      <c r="NZJ27" s="189"/>
      <c r="NZK27" s="189"/>
      <c r="NZL27" s="189"/>
      <c r="NZM27" s="189"/>
      <c r="NZN27" s="189"/>
      <c r="NZO27" s="189"/>
      <c r="NZP27" s="189"/>
      <c r="NZQ27" s="189"/>
      <c r="NZR27" s="189"/>
      <c r="NZS27" s="189"/>
      <c r="NZT27" s="189"/>
      <c r="NZU27" s="189"/>
      <c r="NZV27" s="189"/>
      <c r="NZW27" s="189"/>
      <c r="NZX27" s="189"/>
      <c r="NZY27" s="189"/>
      <c r="NZZ27" s="189"/>
      <c r="OAA27" s="189"/>
      <c r="OAB27" s="189"/>
      <c r="OAC27" s="189"/>
      <c r="OAD27" s="189"/>
      <c r="OAE27" s="189"/>
      <c r="OAF27" s="189"/>
      <c r="OAG27" s="189"/>
      <c r="OAH27" s="189"/>
      <c r="OAI27" s="189"/>
      <c r="OAJ27" s="189"/>
      <c r="OAK27" s="189"/>
      <c r="OAL27" s="189"/>
      <c r="OAM27" s="189"/>
      <c r="OAN27" s="189"/>
      <c r="OAO27" s="189"/>
      <c r="OAP27" s="189"/>
      <c r="OAQ27" s="189"/>
      <c r="OAR27" s="189"/>
      <c r="OAS27" s="189"/>
      <c r="OAT27" s="189"/>
      <c r="OAU27" s="189"/>
      <c r="OAV27" s="189"/>
      <c r="OAW27" s="189"/>
      <c r="OAX27" s="189"/>
      <c r="OAY27" s="189"/>
      <c r="OAZ27" s="189"/>
      <c r="OBA27" s="189"/>
      <c r="OBB27" s="189"/>
      <c r="OBC27" s="189"/>
      <c r="OBD27" s="189"/>
      <c r="OBE27" s="189"/>
      <c r="OBF27" s="189"/>
      <c r="OBG27" s="189"/>
      <c r="OBH27" s="189"/>
      <c r="OBI27" s="189"/>
      <c r="OBJ27" s="189"/>
      <c r="OBK27" s="189"/>
      <c r="OBL27" s="189"/>
      <c r="OBM27" s="189"/>
      <c r="OBN27" s="189"/>
      <c r="OBO27" s="189"/>
      <c r="OBP27" s="189"/>
      <c r="OBQ27" s="189"/>
      <c r="OBR27" s="189"/>
      <c r="OBS27" s="189"/>
      <c r="OBT27" s="189"/>
      <c r="OBU27" s="189"/>
      <c r="OBV27" s="189"/>
      <c r="OBW27" s="189"/>
      <c r="OBX27" s="189"/>
      <c r="OBY27" s="189"/>
      <c r="OBZ27" s="189"/>
      <c r="OCA27" s="189"/>
      <c r="OCB27" s="189"/>
      <c r="OCC27" s="189"/>
      <c r="OCD27" s="189"/>
      <c r="OCE27" s="189"/>
      <c r="OCF27" s="189"/>
      <c r="OCG27" s="189"/>
      <c r="OCH27" s="189"/>
      <c r="OCI27" s="189"/>
      <c r="OCJ27" s="189"/>
      <c r="OCK27" s="189"/>
      <c r="OCL27" s="189"/>
      <c r="OCM27" s="189"/>
      <c r="OCN27" s="189"/>
      <c r="OCO27" s="189"/>
      <c r="OCP27" s="189"/>
      <c r="OCQ27" s="189"/>
      <c r="OCR27" s="189"/>
      <c r="OCS27" s="189"/>
      <c r="OCT27" s="189"/>
      <c r="OCU27" s="189"/>
      <c r="OCV27" s="189"/>
      <c r="OCW27" s="189"/>
      <c r="OCX27" s="189"/>
      <c r="OCY27" s="189"/>
      <c r="OCZ27" s="189"/>
      <c r="ODA27" s="189"/>
      <c r="ODB27" s="189"/>
      <c r="ODC27" s="189"/>
      <c r="ODD27" s="189"/>
      <c r="ODE27" s="189"/>
      <c r="ODF27" s="189"/>
      <c r="ODG27" s="189"/>
      <c r="ODH27" s="189"/>
      <c r="ODI27" s="189"/>
      <c r="ODJ27" s="189"/>
      <c r="ODK27" s="189"/>
      <c r="ODL27" s="189"/>
      <c r="ODM27" s="189"/>
      <c r="ODN27" s="189"/>
      <c r="ODO27" s="189"/>
      <c r="ODP27" s="189"/>
      <c r="ODQ27" s="189"/>
      <c r="ODR27" s="189"/>
      <c r="ODS27" s="189"/>
      <c r="ODT27" s="189"/>
      <c r="ODU27" s="189"/>
      <c r="ODV27" s="189"/>
      <c r="ODW27" s="189"/>
      <c r="ODX27" s="189"/>
      <c r="ODY27" s="189"/>
      <c r="ODZ27" s="189"/>
      <c r="OEA27" s="189"/>
      <c r="OEB27" s="189"/>
      <c r="OEC27" s="189"/>
      <c r="OED27" s="189"/>
      <c r="OEE27" s="189"/>
      <c r="OEF27" s="189"/>
      <c r="OEG27" s="189"/>
      <c r="OEH27" s="189"/>
      <c r="OEI27" s="189"/>
      <c r="OEJ27" s="189"/>
      <c r="OEK27" s="189"/>
      <c r="OEL27" s="189"/>
      <c r="OEM27" s="189"/>
      <c r="OEN27" s="189"/>
      <c r="OEO27" s="189"/>
      <c r="OEP27" s="189"/>
      <c r="OEQ27" s="189"/>
      <c r="OER27" s="189"/>
      <c r="OES27" s="189"/>
      <c r="OET27" s="189"/>
      <c r="OEU27" s="189"/>
      <c r="OEV27" s="189"/>
      <c r="OEW27" s="189"/>
      <c r="OEX27" s="189"/>
      <c r="OEY27" s="189"/>
      <c r="OEZ27" s="189"/>
      <c r="OFA27" s="189"/>
      <c r="OFB27" s="189"/>
      <c r="OFC27" s="189"/>
      <c r="OFD27" s="189"/>
      <c r="OFE27" s="189"/>
      <c r="OFF27" s="189"/>
      <c r="OFG27" s="189"/>
      <c r="OFH27" s="189"/>
      <c r="OFI27" s="189"/>
      <c r="OFJ27" s="189"/>
      <c r="OFK27" s="189"/>
      <c r="OFL27" s="189"/>
      <c r="OFM27" s="189"/>
      <c r="OFN27" s="189"/>
      <c r="OFO27" s="189"/>
      <c r="OFP27" s="189"/>
      <c r="OFQ27" s="189"/>
      <c r="OFR27" s="189"/>
      <c r="OFS27" s="189"/>
      <c r="OFT27" s="189"/>
      <c r="OFU27" s="189"/>
      <c r="OFV27" s="189"/>
      <c r="OFW27" s="189"/>
      <c r="OFX27" s="189"/>
      <c r="OFY27" s="189"/>
      <c r="OFZ27" s="189"/>
      <c r="OGA27" s="189"/>
      <c r="OGB27" s="189"/>
      <c r="OGC27" s="189"/>
      <c r="OGD27" s="189"/>
      <c r="OGE27" s="189"/>
      <c r="OGF27" s="189"/>
      <c r="OGG27" s="189"/>
      <c r="OGH27" s="189"/>
      <c r="OGI27" s="189"/>
      <c r="OGJ27" s="189"/>
      <c r="OGK27" s="189"/>
      <c r="OGL27" s="189"/>
      <c r="OGM27" s="189"/>
      <c r="OGN27" s="189"/>
      <c r="OGO27" s="189"/>
      <c r="OGP27" s="189"/>
      <c r="OGQ27" s="189"/>
      <c r="OGR27" s="189"/>
      <c r="OGS27" s="189"/>
      <c r="OGT27" s="189"/>
      <c r="OGU27" s="189"/>
      <c r="OGV27" s="189"/>
      <c r="OGW27" s="189"/>
      <c r="OGX27" s="189"/>
      <c r="OGY27" s="189"/>
      <c r="OGZ27" s="189"/>
      <c r="OHA27" s="189"/>
      <c r="OHB27" s="189"/>
      <c r="OHC27" s="189"/>
      <c r="OHD27" s="189"/>
      <c r="OHE27" s="189"/>
      <c r="OHF27" s="189"/>
      <c r="OHG27" s="189"/>
      <c r="OHH27" s="189"/>
      <c r="OHI27" s="189"/>
      <c r="OHJ27" s="189"/>
      <c r="OHK27" s="189"/>
      <c r="OHL27" s="189"/>
      <c r="OHM27" s="189"/>
      <c r="OHN27" s="189"/>
      <c r="OHO27" s="189"/>
      <c r="OHP27" s="189"/>
      <c r="OHQ27" s="189"/>
      <c r="OHR27" s="189"/>
      <c r="OHS27" s="189"/>
      <c r="OHT27" s="189"/>
      <c r="OHU27" s="189"/>
      <c r="OHV27" s="189"/>
      <c r="OHW27" s="189"/>
      <c r="OHX27" s="189"/>
      <c r="OHY27" s="189"/>
      <c r="OHZ27" s="189"/>
      <c r="OIA27" s="189"/>
      <c r="OIB27" s="189"/>
      <c r="OIC27" s="189"/>
      <c r="OID27" s="189"/>
      <c r="OIE27" s="189"/>
      <c r="OIF27" s="189"/>
      <c r="OIG27" s="189"/>
      <c r="OIH27" s="189"/>
      <c r="OII27" s="189"/>
      <c r="OIJ27" s="189"/>
      <c r="OIK27" s="189"/>
      <c r="OIL27" s="189"/>
      <c r="OIM27" s="189"/>
      <c r="OIN27" s="189"/>
      <c r="OIO27" s="189"/>
      <c r="OIP27" s="189"/>
      <c r="OIQ27" s="189"/>
      <c r="OIR27" s="189"/>
      <c r="OIS27" s="189"/>
      <c r="OIT27" s="189"/>
      <c r="OIU27" s="189"/>
      <c r="OIV27" s="189"/>
      <c r="OIW27" s="189"/>
      <c r="OIX27" s="189"/>
      <c r="OIY27" s="189"/>
      <c r="OIZ27" s="189"/>
      <c r="OJA27" s="189"/>
      <c r="OJB27" s="189"/>
      <c r="OJC27" s="189"/>
      <c r="OJD27" s="189"/>
      <c r="OJE27" s="189"/>
      <c r="OJF27" s="189"/>
      <c r="OJG27" s="189"/>
      <c r="OJH27" s="189"/>
      <c r="OJI27" s="189"/>
      <c r="OJJ27" s="189"/>
      <c r="OJK27" s="189"/>
      <c r="OJL27" s="189"/>
      <c r="OJM27" s="189"/>
      <c r="OJN27" s="189"/>
      <c r="OJO27" s="189"/>
      <c r="OJP27" s="189"/>
      <c r="OJQ27" s="189"/>
      <c r="OJR27" s="189"/>
      <c r="OJS27" s="189"/>
      <c r="OJT27" s="189"/>
      <c r="OJU27" s="189"/>
      <c r="OJV27" s="189"/>
      <c r="OJW27" s="189"/>
      <c r="OJX27" s="189"/>
      <c r="OJY27" s="189"/>
      <c r="OJZ27" s="189"/>
      <c r="OKA27" s="189"/>
      <c r="OKB27" s="189"/>
      <c r="OKC27" s="189"/>
      <c r="OKD27" s="189"/>
      <c r="OKE27" s="189"/>
      <c r="OKF27" s="189"/>
      <c r="OKG27" s="189"/>
      <c r="OKH27" s="189"/>
      <c r="OKI27" s="189"/>
      <c r="OKJ27" s="189"/>
      <c r="OKK27" s="189"/>
      <c r="OKL27" s="189"/>
      <c r="OKM27" s="189"/>
      <c r="OKN27" s="189"/>
      <c r="OKO27" s="189"/>
      <c r="OKP27" s="189"/>
      <c r="OKQ27" s="189"/>
      <c r="OKR27" s="189"/>
      <c r="OKS27" s="189"/>
      <c r="OKT27" s="189"/>
      <c r="OKU27" s="189"/>
      <c r="OKV27" s="189"/>
      <c r="OKW27" s="189"/>
      <c r="OKX27" s="189"/>
      <c r="OKY27" s="189"/>
      <c r="OKZ27" s="189"/>
      <c r="OLA27" s="189"/>
      <c r="OLB27" s="189"/>
      <c r="OLC27" s="189"/>
      <c r="OLD27" s="189"/>
      <c r="OLE27" s="189"/>
      <c r="OLF27" s="189"/>
      <c r="OLG27" s="189"/>
      <c r="OLH27" s="189"/>
      <c r="OLI27" s="189"/>
      <c r="OLJ27" s="189"/>
      <c r="OLK27" s="189"/>
      <c r="OLL27" s="189"/>
      <c r="OLM27" s="189"/>
      <c r="OLN27" s="189"/>
      <c r="OLO27" s="189"/>
      <c r="OLP27" s="189"/>
      <c r="OLQ27" s="189"/>
      <c r="OLR27" s="189"/>
      <c r="OLS27" s="189"/>
      <c r="OLT27" s="189"/>
      <c r="OLU27" s="189"/>
      <c r="OLV27" s="189"/>
      <c r="OLW27" s="189"/>
      <c r="OLX27" s="189"/>
      <c r="OLY27" s="189"/>
      <c r="OLZ27" s="189"/>
      <c r="OMA27" s="189"/>
      <c r="OMB27" s="189"/>
      <c r="OMC27" s="189"/>
      <c r="OMD27" s="189"/>
      <c r="OME27" s="189"/>
      <c r="OMF27" s="189"/>
      <c r="OMG27" s="189"/>
      <c r="OMH27" s="189"/>
      <c r="OMI27" s="189"/>
      <c r="OMJ27" s="189"/>
      <c r="OMK27" s="189"/>
      <c r="OML27" s="189"/>
      <c r="OMM27" s="189"/>
      <c r="OMN27" s="189"/>
      <c r="OMO27" s="189"/>
      <c r="OMP27" s="189"/>
      <c r="OMQ27" s="189"/>
      <c r="OMR27" s="189"/>
      <c r="OMS27" s="189"/>
      <c r="OMT27" s="189"/>
      <c r="OMU27" s="189"/>
      <c r="OMV27" s="189"/>
      <c r="OMW27" s="189"/>
      <c r="OMX27" s="189"/>
      <c r="OMY27" s="189"/>
      <c r="OMZ27" s="189"/>
      <c r="ONA27" s="189"/>
      <c r="ONB27" s="189"/>
      <c r="ONC27" s="189"/>
      <c r="OND27" s="189"/>
      <c r="ONE27" s="189"/>
      <c r="ONF27" s="189"/>
      <c r="ONG27" s="189"/>
      <c r="ONH27" s="189"/>
      <c r="ONI27" s="189"/>
      <c r="ONJ27" s="189"/>
      <c r="ONK27" s="189"/>
      <c r="ONL27" s="189"/>
      <c r="ONM27" s="189"/>
      <c r="ONN27" s="189"/>
      <c r="ONO27" s="189"/>
      <c r="ONP27" s="189"/>
      <c r="ONQ27" s="189"/>
      <c r="ONR27" s="189"/>
      <c r="ONS27" s="189"/>
      <c r="ONT27" s="189"/>
      <c r="ONU27" s="189"/>
      <c r="ONV27" s="189"/>
      <c r="ONW27" s="189"/>
      <c r="ONX27" s="189"/>
      <c r="ONY27" s="189"/>
      <c r="ONZ27" s="189"/>
      <c r="OOA27" s="189"/>
      <c r="OOB27" s="189"/>
      <c r="OOC27" s="189"/>
      <c r="OOD27" s="189"/>
      <c r="OOE27" s="189"/>
      <c r="OOF27" s="189"/>
      <c r="OOG27" s="189"/>
      <c r="OOH27" s="189"/>
      <c r="OOI27" s="189"/>
      <c r="OOJ27" s="189"/>
      <c r="OOK27" s="189"/>
      <c r="OOL27" s="189"/>
      <c r="OOM27" s="189"/>
      <c r="OON27" s="189"/>
      <c r="OOO27" s="189"/>
      <c r="OOP27" s="189"/>
      <c r="OOQ27" s="189"/>
      <c r="OOR27" s="189"/>
      <c r="OOS27" s="189"/>
      <c r="OOT27" s="189"/>
      <c r="OOU27" s="189"/>
      <c r="OOV27" s="189"/>
      <c r="OOW27" s="189"/>
      <c r="OOX27" s="189"/>
      <c r="OOY27" s="189"/>
      <c r="OOZ27" s="189"/>
      <c r="OPA27" s="189"/>
      <c r="OPB27" s="189"/>
      <c r="OPC27" s="189"/>
      <c r="OPD27" s="189"/>
      <c r="OPE27" s="189"/>
      <c r="OPF27" s="189"/>
      <c r="OPG27" s="189"/>
      <c r="OPH27" s="189"/>
      <c r="OPI27" s="189"/>
      <c r="OPJ27" s="189"/>
      <c r="OPK27" s="189"/>
      <c r="OPL27" s="189"/>
      <c r="OPM27" s="189"/>
      <c r="OPN27" s="189"/>
      <c r="OPO27" s="189"/>
      <c r="OPP27" s="189"/>
      <c r="OPQ27" s="189"/>
      <c r="OPR27" s="189"/>
      <c r="OPS27" s="189"/>
      <c r="OPT27" s="189"/>
      <c r="OPU27" s="189"/>
      <c r="OPV27" s="189"/>
      <c r="OPW27" s="189"/>
      <c r="OPX27" s="189"/>
      <c r="OPY27" s="189"/>
      <c r="OPZ27" s="189"/>
      <c r="OQA27" s="189"/>
      <c r="OQB27" s="189"/>
      <c r="OQC27" s="189"/>
      <c r="OQD27" s="189"/>
      <c r="OQE27" s="189"/>
      <c r="OQF27" s="189"/>
      <c r="OQG27" s="189"/>
      <c r="OQH27" s="189"/>
      <c r="OQI27" s="189"/>
      <c r="OQJ27" s="189"/>
      <c r="OQK27" s="189"/>
      <c r="OQL27" s="189"/>
      <c r="OQM27" s="189"/>
      <c r="OQN27" s="189"/>
      <c r="OQO27" s="189"/>
      <c r="OQP27" s="189"/>
      <c r="OQQ27" s="189"/>
      <c r="OQR27" s="189"/>
      <c r="OQS27" s="189"/>
      <c r="OQT27" s="189"/>
      <c r="OQU27" s="189"/>
      <c r="OQV27" s="189"/>
      <c r="OQW27" s="189"/>
      <c r="OQX27" s="189"/>
      <c r="OQY27" s="189"/>
      <c r="OQZ27" s="189"/>
      <c r="ORA27" s="189"/>
      <c r="ORB27" s="189"/>
      <c r="ORC27" s="189"/>
      <c r="ORD27" s="189"/>
      <c r="ORE27" s="189"/>
      <c r="ORF27" s="189"/>
      <c r="ORG27" s="189"/>
      <c r="ORH27" s="189"/>
      <c r="ORI27" s="189"/>
      <c r="ORJ27" s="189"/>
      <c r="ORK27" s="189"/>
      <c r="ORL27" s="189"/>
      <c r="ORM27" s="189"/>
      <c r="ORN27" s="189"/>
      <c r="ORO27" s="189"/>
      <c r="ORP27" s="189"/>
      <c r="ORQ27" s="189"/>
      <c r="ORR27" s="189"/>
      <c r="ORS27" s="189"/>
      <c r="ORT27" s="189"/>
      <c r="ORU27" s="189"/>
      <c r="ORV27" s="189"/>
      <c r="ORW27" s="189"/>
      <c r="ORX27" s="189"/>
      <c r="ORY27" s="189"/>
      <c r="ORZ27" s="189"/>
      <c r="OSA27" s="189"/>
      <c r="OSB27" s="189"/>
      <c r="OSC27" s="189"/>
      <c r="OSD27" s="189"/>
      <c r="OSE27" s="189"/>
      <c r="OSF27" s="189"/>
      <c r="OSG27" s="189"/>
      <c r="OSH27" s="189"/>
      <c r="OSI27" s="189"/>
      <c r="OSJ27" s="189"/>
      <c r="OSK27" s="189"/>
      <c r="OSL27" s="189"/>
      <c r="OSM27" s="189"/>
      <c r="OSN27" s="189"/>
      <c r="OSO27" s="189"/>
      <c r="OSP27" s="189"/>
      <c r="OSQ27" s="189"/>
      <c r="OSR27" s="189"/>
      <c r="OSS27" s="189"/>
      <c r="OST27" s="189"/>
      <c r="OSU27" s="189"/>
      <c r="OSV27" s="189"/>
      <c r="OSW27" s="189"/>
      <c r="OSX27" s="189"/>
      <c r="OSY27" s="189"/>
      <c r="OSZ27" s="189"/>
      <c r="OTA27" s="189"/>
      <c r="OTB27" s="189"/>
      <c r="OTC27" s="189"/>
      <c r="OTD27" s="189"/>
      <c r="OTE27" s="189"/>
      <c r="OTF27" s="189"/>
      <c r="OTG27" s="189"/>
      <c r="OTH27" s="189"/>
      <c r="OTI27" s="189"/>
      <c r="OTJ27" s="189"/>
      <c r="OTK27" s="189"/>
      <c r="OTL27" s="189"/>
      <c r="OTM27" s="189"/>
      <c r="OTN27" s="189"/>
      <c r="OTO27" s="189"/>
      <c r="OTP27" s="189"/>
      <c r="OTQ27" s="189"/>
      <c r="OTR27" s="189"/>
      <c r="OTS27" s="189"/>
      <c r="OTT27" s="189"/>
      <c r="OTU27" s="189"/>
      <c r="OTV27" s="189"/>
      <c r="OTW27" s="189"/>
      <c r="OTX27" s="189"/>
      <c r="OTY27" s="189"/>
      <c r="OTZ27" s="189"/>
      <c r="OUA27" s="189"/>
      <c r="OUB27" s="189"/>
      <c r="OUC27" s="189"/>
      <c r="OUD27" s="189"/>
      <c r="OUE27" s="189"/>
      <c r="OUF27" s="189"/>
      <c r="OUG27" s="189"/>
      <c r="OUH27" s="189"/>
      <c r="OUI27" s="189"/>
      <c r="OUJ27" s="189"/>
      <c r="OUK27" s="189"/>
      <c r="OUL27" s="189"/>
      <c r="OUM27" s="189"/>
      <c r="OUN27" s="189"/>
      <c r="OUO27" s="189"/>
      <c r="OUP27" s="189"/>
      <c r="OUQ27" s="189"/>
      <c r="OUR27" s="189"/>
      <c r="OUS27" s="189"/>
      <c r="OUT27" s="189"/>
      <c r="OUU27" s="189"/>
      <c r="OUV27" s="189"/>
      <c r="OUW27" s="189"/>
      <c r="OUX27" s="189"/>
      <c r="OUY27" s="189"/>
      <c r="OUZ27" s="189"/>
      <c r="OVA27" s="189"/>
      <c r="OVB27" s="189"/>
      <c r="OVC27" s="189"/>
      <c r="OVD27" s="189"/>
      <c r="OVE27" s="189"/>
      <c r="OVF27" s="189"/>
      <c r="OVG27" s="189"/>
      <c r="OVH27" s="189"/>
      <c r="OVI27" s="189"/>
      <c r="OVJ27" s="189"/>
      <c r="OVK27" s="189"/>
      <c r="OVL27" s="189"/>
      <c r="OVM27" s="189"/>
      <c r="OVN27" s="189"/>
      <c r="OVO27" s="189"/>
      <c r="OVP27" s="189"/>
      <c r="OVQ27" s="189"/>
      <c r="OVR27" s="189"/>
      <c r="OVS27" s="189"/>
      <c r="OVT27" s="189"/>
      <c r="OVU27" s="189"/>
      <c r="OVV27" s="189"/>
      <c r="OVW27" s="189"/>
      <c r="OVX27" s="189"/>
      <c r="OVY27" s="189"/>
      <c r="OVZ27" s="189"/>
      <c r="OWA27" s="189"/>
      <c r="OWB27" s="189"/>
      <c r="OWC27" s="189"/>
      <c r="OWD27" s="189"/>
      <c r="OWE27" s="189"/>
      <c r="OWF27" s="189"/>
      <c r="OWG27" s="189"/>
      <c r="OWH27" s="189"/>
      <c r="OWI27" s="189"/>
      <c r="OWJ27" s="189"/>
      <c r="OWK27" s="189"/>
      <c r="OWL27" s="189"/>
      <c r="OWM27" s="189"/>
      <c r="OWN27" s="189"/>
      <c r="OWO27" s="189"/>
      <c r="OWP27" s="189"/>
      <c r="OWQ27" s="189"/>
      <c r="OWR27" s="189"/>
      <c r="OWS27" s="189"/>
      <c r="OWT27" s="189"/>
      <c r="OWU27" s="189"/>
      <c r="OWV27" s="189"/>
      <c r="OWW27" s="189"/>
      <c r="OWX27" s="189"/>
      <c r="OWY27" s="189"/>
      <c r="OWZ27" s="189"/>
      <c r="OXA27" s="189"/>
      <c r="OXB27" s="189"/>
      <c r="OXC27" s="189"/>
      <c r="OXD27" s="189"/>
      <c r="OXE27" s="189"/>
      <c r="OXF27" s="189"/>
      <c r="OXG27" s="189"/>
      <c r="OXH27" s="189"/>
      <c r="OXI27" s="189"/>
      <c r="OXJ27" s="189"/>
      <c r="OXK27" s="189"/>
      <c r="OXL27" s="189"/>
      <c r="OXM27" s="189"/>
      <c r="OXN27" s="189"/>
      <c r="OXO27" s="189"/>
      <c r="OXP27" s="189"/>
      <c r="OXQ27" s="189"/>
      <c r="OXR27" s="189"/>
      <c r="OXS27" s="189"/>
      <c r="OXT27" s="189"/>
      <c r="OXU27" s="189"/>
      <c r="OXV27" s="189"/>
      <c r="OXW27" s="189"/>
      <c r="OXX27" s="189"/>
      <c r="OXY27" s="189"/>
      <c r="OXZ27" s="189"/>
      <c r="OYA27" s="189"/>
      <c r="OYB27" s="189"/>
      <c r="OYC27" s="189"/>
      <c r="OYD27" s="189"/>
      <c r="OYE27" s="189"/>
      <c r="OYF27" s="189"/>
      <c r="OYG27" s="189"/>
      <c r="OYH27" s="189"/>
      <c r="OYI27" s="189"/>
      <c r="OYJ27" s="189"/>
      <c r="OYK27" s="189"/>
      <c r="OYL27" s="189"/>
      <c r="OYM27" s="189"/>
      <c r="OYN27" s="189"/>
      <c r="OYO27" s="189"/>
      <c r="OYP27" s="189"/>
      <c r="OYQ27" s="189"/>
      <c r="OYR27" s="189"/>
      <c r="OYS27" s="189"/>
      <c r="OYT27" s="189"/>
      <c r="OYU27" s="189"/>
      <c r="OYV27" s="189"/>
      <c r="OYW27" s="189"/>
      <c r="OYX27" s="189"/>
      <c r="OYY27" s="189"/>
      <c r="OYZ27" s="189"/>
      <c r="OZA27" s="189"/>
      <c r="OZB27" s="189"/>
      <c r="OZC27" s="189"/>
      <c r="OZD27" s="189"/>
      <c r="OZE27" s="189"/>
      <c r="OZF27" s="189"/>
      <c r="OZG27" s="189"/>
      <c r="OZH27" s="189"/>
      <c r="OZI27" s="189"/>
      <c r="OZJ27" s="189"/>
      <c r="OZK27" s="189"/>
      <c r="OZL27" s="189"/>
      <c r="OZM27" s="189"/>
      <c r="OZN27" s="189"/>
      <c r="OZO27" s="189"/>
      <c r="OZP27" s="189"/>
      <c r="OZQ27" s="189"/>
      <c r="OZR27" s="189"/>
      <c r="OZS27" s="189"/>
      <c r="OZT27" s="189"/>
      <c r="OZU27" s="189"/>
      <c r="OZV27" s="189"/>
      <c r="OZW27" s="189"/>
      <c r="OZX27" s="189"/>
      <c r="OZY27" s="189"/>
      <c r="OZZ27" s="189"/>
      <c r="PAA27" s="189"/>
      <c r="PAB27" s="189"/>
      <c r="PAC27" s="189"/>
      <c r="PAD27" s="189"/>
      <c r="PAE27" s="189"/>
      <c r="PAF27" s="189"/>
      <c r="PAG27" s="189"/>
      <c r="PAH27" s="189"/>
      <c r="PAI27" s="189"/>
      <c r="PAJ27" s="189"/>
      <c r="PAK27" s="189"/>
      <c r="PAL27" s="189"/>
      <c r="PAM27" s="189"/>
      <c r="PAN27" s="189"/>
      <c r="PAO27" s="189"/>
      <c r="PAP27" s="189"/>
      <c r="PAQ27" s="189"/>
      <c r="PAR27" s="189"/>
      <c r="PAS27" s="189"/>
      <c r="PAT27" s="189"/>
      <c r="PAU27" s="189"/>
      <c r="PAV27" s="189"/>
      <c r="PAW27" s="189"/>
      <c r="PAX27" s="189"/>
      <c r="PAY27" s="189"/>
      <c r="PAZ27" s="189"/>
      <c r="PBA27" s="189"/>
      <c r="PBB27" s="189"/>
      <c r="PBC27" s="189"/>
      <c r="PBD27" s="189"/>
      <c r="PBE27" s="189"/>
      <c r="PBF27" s="189"/>
      <c r="PBG27" s="189"/>
      <c r="PBH27" s="189"/>
      <c r="PBI27" s="189"/>
      <c r="PBJ27" s="189"/>
      <c r="PBK27" s="189"/>
      <c r="PBL27" s="189"/>
      <c r="PBM27" s="189"/>
      <c r="PBN27" s="189"/>
      <c r="PBO27" s="189"/>
      <c r="PBP27" s="189"/>
      <c r="PBQ27" s="189"/>
      <c r="PBR27" s="189"/>
      <c r="PBS27" s="189"/>
      <c r="PBT27" s="189"/>
      <c r="PBU27" s="189"/>
      <c r="PBV27" s="189"/>
      <c r="PBW27" s="189"/>
      <c r="PBX27" s="189"/>
      <c r="PBY27" s="189"/>
      <c r="PBZ27" s="189"/>
      <c r="PCA27" s="189"/>
      <c r="PCB27" s="189"/>
      <c r="PCC27" s="189"/>
      <c r="PCD27" s="189"/>
      <c r="PCE27" s="189"/>
      <c r="PCF27" s="189"/>
      <c r="PCG27" s="189"/>
      <c r="PCH27" s="189"/>
      <c r="PCI27" s="189"/>
      <c r="PCJ27" s="189"/>
      <c r="PCK27" s="189"/>
      <c r="PCL27" s="189"/>
      <c r="PCM27" s="189"/>
      <c r="PCN27" s="189"/>
      <c r="PCO27" s="189"/>
      <c r="PCP27" s="189"/>
      <c r="PCQ27" s="189"/>
      <c r="PCR27" s="189"/>
      <c r="PCS27" s="189"/>
      <c r="PCT27" s="189"/>
      <c r="PCU27" s="189"/>
      <c r="PCV27" s="189"/>
      <c r="PCW27" s="189"/>
      <c r="PCX27" s="189"/>
      <c r="PCY27" s="189"/>
      <c r="PCZ27" s="189"/>
      <c r="PDA27" s="189"/>
      <c r="PDB27" s="189"/>
      <c r="PDC27" s="189"/>
      <c r="PDD27" s="189"/>
      <c r="PDE27" s="189"/>
      <c r="PDF27" s="189"/>
      <c r="PDG27" s="189"/>
      <c r="PDH27" s="189"/>
      <c r="PDI27" s="189"/>
      <c r="PDJ27" s="189"/>
      <c r="PDK27" s="189"/>
      <c r="PDL27" s="189"/>
      <c r="PDM27" s="189"/>
      <c r="PDN27" s="189"/>
      <c r="PDO27" s="189"/>
      <c r="PDP27" s="189"/>
      <c r="PDQ27" s="189"/>
      <c r="PDR27" s="189"/>
      <c r="PDS27" s="189"/>
      <c r="PDT27" s="189"/>
      <c r="PDU27" s="189"/>
      <c r="PDV27" s="189"/>
      <c r="PDW27" s="189"/>
      <c r="PDX27" s="189"/>
      <c r="PDY27" s="189"/>
      <c r="PDZ27" s="189"/>
      <c r="PEA27" s="189"/>
      <c r="PEB27" s="189"/>
      <c r="PEC27" s="189"/>
      <c r="PED27" s="189"/>
      <c r="PEE27" s="189"/>
      <c r="PEF27" s="189"/>
      <c r="PEG27" s="189"/>
      <c r="PEH27" s="189"/>
      <c r="PEI27" s="189"/>
      <c r="PEJ27" s="189"/>
      <c r="PEK27" s="189"/>
      <c r="PEL27" s="189"/>
      <c r="PEM27" s="189"/>
      <c r="PEN27" s="189"/>
      <c r="PEO27" s="189"/>
      <c r="PEP27" s="189"/>
      <c r="PEQ27" s="189"/>
      <c r="PER27" s="189"/>
      <c r="PES27" s="189"/>
      <c r="PET27" s="189"/>
      <c r="PEU27" s="189"/>
      <c r="PEV27" s="189"/>
      <c r="PEW27" s="189"/>
      <c r="PEX27" s="189"/>
      <c r="PEY27" s="189"/>
      <c r="PEZ27" s="189"/>
      <c r="PFA27" s="189"/>
      <c r="PFB27" s="189"/>
      <c r="PFC27" s="189"/>
      <c r="PFD27" s="189"/>
      <c r="PFE27" s="189"/>
      <c r="PFF27" s="189"/>
      <c r="PFG27" s="189"/>
      <c r="PFH27" s="189"/>
      <c r="PFI27" s="189"/>
      <c r="PFJ27" s="189"/>
      <c r="PFK27" s="189"/>
      <c r="PFL27" s="189"/>
      <c r="PFM27" s="189"/>
      <c r="PFN27" s="189"/>
      <c r="PFO27" s="189"/>
      <c r="PFP27" s="189"/>
      <c r="PFQ27" s="189"/>
      <c r="PFR27" s="189"/>
      <c r="PFS27" s="189"/>
      <c r="PFT27" s="189"/>
      <c r="PFU27" s="189"/>
      <c r="PFV27" s="189"/>
      <c r="PFW27" s="189"/>
      <c r="PFX27" s="189"/>
      <c r="PFY27" s="189"/>
      <c r="PFZ27" s="189"/>
      <c r="PGA27" s="189"/>
      <c r="PGB27" s="189"/>
      <c r="PGC27" s="189"/>
      <c r="PGD27" s="189"/>
      <c r="PGE27" s="189"/>
      <c r="PGF27" s="189"/>
      <c r="PGG27" s="189"/>
      <c r="PGH27" s="189"/>
      <c r="PGI27" s="189"/>
      <c r="PGJ27" s="189"/>
      <c r="PGK27" s="189"/>
      <c r="PGL27" s="189"/>
      <c r="PGM27" s="189"/>
      <c r="PGN27" s="189"/>
      <c r="PGO27" s="189"/>
      <c r="PGP27" s="189"/>
      <c r="PGQ27" s="189"/>
      <c r="PGR27" s="189"/>
      <c r="PGS27" s="189"/>
      <c r="PGT27" s="189"/>
      <c r="PGU27" s="189"/>
      <c r="PGV27" s="189"/>
      <c r="PGW27" s="189"/>
      <c r="PGX27" s="189"/>
      <c r="PGY27" s="189"/>
      <c r="PGZ27" s="189"/>
      <c r="PHA27" s="189"/>
      <c r="PHB27" s="189"/>
      <c r="PHC27" s="189"/>
      <c r="PHD27" s="189"/>
      <c r="PHE27" s="189"/>
      <c r="PHF27" s="189"/>
      <c r="PHG27" s="189"/>
      <c r="PHH27" s="189"/>
      <c r="PHI27" s="189"/>
      <c r="PHJ27" s="189"/>
      <c r="PHK27" s="189"/>
      <c r="PHL27" s="189"/>
      <c r="PHM27" s="189"/>
      <c r="PHN27" s="189"/>
      <c r="PHO27" s="189"/>
      <c r="PHP27" s="189"/>
      <c r="PHQ27" s="189"/>
      <c r="PHR27" s="189"/>
      <c r="PHS27" s="189"/>
      <c r="PHT27" s="189"/>
      <c r="PHU27" s="189"/>
      <c r="PHV27" s="189"/>
      <c r="PHW27" s="189"/>
      <c r="PHX27" s="189"/>
      <c r="PHY27" s="189"/>
      <c r="PHZ27" s="189"/>
      <c r="PIA27" s="189"/>
      <c r="PIB27" s="189"/>
      <c r="PIC27" s="189"/>
      <c r="PID27" s="189"/>
      <c r="PIE27" s="189"/>
      <c r="PIF27" s="189"/>
      <c r="PIG27" s="189"/>
      <c r="PIH27" s="189"/>
      <c r="PII27" s="189"/>
      <c r="PIJ27" s="189"/>
      <c r="PIK27" s="189"/>
      <c r="PIL27" s="189"/>
      <c r="PIM27" s="189"/>
      <c r="PIN27" s="189"/>
      <c r="PIO27" s="189"/>
      <c r="PIP27" s="189"/>
      <c r="PIQ27" s="189"/>
      <c r="PIR27" s="189"/>
      <c r="PIS27" s="189"/>
      <c r="PIT27" s="189"/>
      <c r="PIU27" s="189"/>
      <c r="PIV27" s="189"/>
      <c r="PIW27" s="189"/>
      <c r="PIX27" s="189"/>
      <c r="PIY27" s="189"/>
      <c r="PIZ27" s="189"/>
      <c r="PJA27" s="189"/>
      <c r="PJB27" s="189"/>
      <c r="PJC27" s="189"/>
      <c r="PJD27" s="189"/>
      <c r="PJE27" s="189"/>
      <c r="PJF27" s="189"/>
      <c r="PJG27" s="189"/>
      <c r="PJH27" s="189"/>
      <c r="PJI27" s="189"/>
      <c r="PJJ27" s="189"/>
      <c r="PJK27" s="189"/>
      <c r="PJL27" s="189"/>
      <c r="PJM27" s="189"/>
      <c r="PJN27" s="189"/>
      <c r="PJO27" s="189"/>
      <c r="PJP27" s="189"/>
      <c r="PJQ27" s="189"/>
      <c r="PJR27" s="189"/>
      <c r="PJS27" s="189"/>
      <c r="PJT27" s="189"/>
      <c r="PJU27" s="189"/>
      <c r="PJV27" s="189"/>
      <c r="PJW27" s="189"/>
      <c r="PJX27" s="189"/>
      <c r="PJY27" s="189"/>
      <c r="PJZ27" s="189"/>
      <c r="PKA27" s="189"/>
      <c r="PKB27" s="189"/>
      <c r="PKC27" s="189"/>
      <c r="PKD27" s="189"/>
      <c r="PKE27" s="189"/>
      <c r="PKF27" s="189"/>
      <c r="PKG27" s="189"/>
      <c r="PKH27" s="189"/>
      <c r="PKI27" s="189"/>
      <c r="PKJ27" s="189"/>
      <c r="PKK27" s="189"/>
      <c r="PKL27" s="189"/>
      <c r="PKM27" s="189"/>
      <c r="PKN27" s="189"/>
      <c r="PKO27" s="189"/>
      <c r="PKP27" s="189"/>
      <c r="PKQ27" s="189"/>
      <c r="PKR27" s="189"/>
      <c r="PKS27" s="189"/>
      <c r="PKT27" s="189"/>
      <c r="PKU27" s="189"/>
      <c r="PKV27" s="189"/>
      <c r="PKW27" s="189"/>
      <c r="PKX27" s="189"/>
      <c r="PKY27" s="189"/>
      <c r="PKZ27" s="189"/>
      <c r="PLA27" s="189"/>
      <c r="PLB27" s="189"/>
      <c r="PLC27" s="189"/>
      <c r="PLD27" s="189"/>
      <c r="PLE27" s="189"/>
      <c r="PLF27" s="189"/>
      <c r="PLG27" s="189"/>
      <c r="PLH27" s="189"/>
      <c r="PLI27" s="189"/>
      <c r="PLJ27" s="189"/>
      <c r="PLK27" s="189"/>
      <c r="PLL27" s="189"/>
      <c r="PLM27" s="189"/>
      <c r="PLN27" s="189"/>
      <c r="PLO27" s="189"/>
      <c r="PLP27" s="189"/>
      <c r="PLQ27" s="189"/>
      <c r="PLR27" s="189"/>
      <c r="PLS27" s="189"/>
      <c r="PLT27" s="189"/>
      <c r="PLU27" s="189"/>
      <c r="PLV27" s="189"/>
      <c r="PLW27" s="189"/>
      <c r="PLX27" s="189"/>
      <c r="PLY27" s="189"/>
      <c r="PLZ27" s="189"/>
      <c r="PMA27" s="189"/>
      <c r="PMB27" s="189"/>
      <c r="PMC27" s="189"/>
      <c r="PMD27" s="189"/>
      <c r="PME27" s="189"/>
      <c r="PMF27" s="189"/>
      <c r="PMG27" s="189"/>
      <c r="PMH27" s="189"/>
      <c r="PMI27" s="189"/>
      <c r="PMJ27" s="189"/>
      <c r="PMK27" s="189"/>
      <c r="PML27" s="189"/>
      <c r="PMM27" s="189"/>
      <c r="PMN27" s="189"/>
      <c r="PMO27" s="189"/>
      <c r="PMP27" s="189"/>
      <c r="PMQ27" s="189"/>
      <c r="PMR27" s="189"/>
      <c r="PMS27" s="189"/>
      <c r="PMT27" s="189"/>
      <c r="PMU27" s="189"/>
      <c r="PMV27" s="189"/>
      <c r="PMW27" s="189"/>
      <c r="PMX27" s="189"/>
      <c r="PMY27" s="189"/>
      <c r="PMZ27" s="189"/>
      <c r="PNA27" s="189"/>
      <c r="PNB27" s="189"/>
      <c r="PNC27" s="189"/>
      <c r="PND27" s="189"/>
      <c r="PNE27" s="189"/>
      <c r="PNF27" s="189"/>
      <c r="PNG27" s="189"/>
      <c r="PNH27" s="189"/>
      <c r="PNI27" s="189"/>
      <c r="PNJ27" s="189"/>
      <c r="PNK27" s="189"/>
      <c r="PNL27" s="189"/>
      <c r="PNM27" s="189"/>
      <c r="PNN27" s="189"/>
      <c r="PNO27" s="189"/>
      <c r="PNP27" s="189"/>
      <c r="PNQ27" s="189"/>
      <c r="PNR27" s="189"/>
      <c r="PNS27" s="189"/>
      <c r="PNT27" s="189"/>
      <c r="PNU27" s="189"/>
      <c r="PNV27" s="189"/>
      <c r="PNW27" s="189"/>
      <c r="PNX27" s="189"/>
      <c r="PNY27" s="189"/>
      <c r="PNZ27" s="189"/>
      <c r="POA27" s="189"/>
      <c r="POB27" s="189"/>
      <c r="POC27" s="189"/>
      <c r="POD27" s="189"/>
      <c r="POE27" s="189"/>
      <c r="POF27" s="189"/>
      <c r="POG27" s="189"/>
      <c r="POH27" s="189"/>
      <c r="POI27" s="189"/>
      <c r="POJ27" s="189"/>
      <c r="POK27" s="189"/>
      <c r="POL27" s="189"/>
      <c r="POM27" s="189"/>
      <c r="PON27" s="189"/>
      <c r="POO27" s="189"/>
      <c r="POP27" s="189"/>
      <c r="POQ27" s="189"/>
      <c r="POR27" s="189"/>
      <c r="POS27" s="189"/>
      <c r="POT27" s="189"/>
      <c r="POU27" s="189"/>
      <c r="POV27" s="189"/>
      <c r="POW27" s="189"/>
      <c r="POX27" s="189"/>
      <c r="POY27" s="189"/>
      <c r="POZ27" s="189"/>
      <c r="PPA27" s="189"/>
      <c r="PPB27" s="189"/>
      <c r="PPC27" s="189"/>
      <c r="PPD27" s="189"/>
      <c r="PPE27" s="189"/>
      <c r="PPF27" s="189"/>
      <c r="PPG27" s="189"/>
      <c r="PPH27" s="189"/>
      <c r="PPI27" s="189"/>
      <c r="PPJ27" s="189"/>
      <c r="PPK27" s="189"/>
      <c r="PPL27" s="189"/>
      <c r="PPM27" s="189"/>
      <c r="PPN27" s="189"/>
      <c r="PPO27" s="189"/>
      <c r="PPP27" s="189"/>
      <c r="PPQ27" s="189"/>
      <c r="PPR27" s="189"/>
      <c r="PPS27" s="189"/>
      <c r="PPT27" s="189"/>
      <c r="PPU27" s="189"/>
      <c r="PPV27" s="189"/>
      <c r="PPW27" s="189"/>
      <c r="PPX27" s="189"/>
      <c r="PPY27" s="189"/>
      <c r="PPZ27" s="189"/>
      <c r="PQA27" s="189"/>
      <c r="PQB27" s="189"/>
      <c r="PQC27" s="189"/>
      <c r="PQD27" s="189"/>
      <c r="PQE27" s="189"/>
      <c r="PQF27" s="189"/>
      <c r="PQG27" s="189"/>
      <c r="PQH27" s="189"/>
      <c r="PQI27" s="189"/>
      <c r="PQJ27" s="189"/>
      <c r="PQK27" s="189"/>
      <c r="PQL27" s="189"/>
      <c r="PQM27" s="189"/>
      <c r="PQN27" s="189"/>
      <c r="PQO27" s="189"/>
      <c r="PQP27" s="189"/>
      <c r="PQQ27" s="189"/>
      <c r="PQR27" s="189"/>
      <c r="PQS27" s="189"/>
      <c r="PQT27" s="189"/>
      <c r="PQU27" s="189"/>
      <c r="PQV27" s="189"/>
      <c r="PQW27" s="189"/>
      <c r="PQX27" s="189"/>
      <c r="PQY27" s="189"/>
      <c r="PQZ27" s="189"/>
      <c r="PRA27" s="189"/>
      <c r="PRB27" s="189"/>
      <c r="PRC27" s="189"/>
      <c r="PRD27" s="189"/>
      <c r="PRE27" s="189"/>
      <c r="PRF27" s="189"/>
      <c r="PRG27" s="189"/>
      <c r="PRH27" s="189"/>
      <c r="PRI27" s="189"/>
      <c r="PRJ27" s="189"/>
      <c r="PRK27" s="189"/>
      <c r="PRL27" s="189"/>
      <c r="PRM27" s="189"/>
      <c r="PRN27" s="189"/>
      <c r="PRO27" s="189"/>
      <c r="PRP27" s="189"/>
      <c r="PRQ27" s="189"/>
      <c r="PRR27" s="189"/>
      <c r="PRS27" s="189"/>
      <c r="PRT27" s="189"/>
      <c r="PRU27" s="189"/>
      <c r="PRV27" s="189"/>
      <c r="PRW27" s="189"/>
      <c r="PRX27" s="189"/>
      <c r="PRY27" s="189"/>
      <c r="PRZ27" s="189"/>
      <c r="PSA27" s="189"/>
      <c r="PSB27" s="189"/>
      <c r="PSC27" s="189"/>
      <c r="PSD27" s="189"/>
      <c r="PSE27" s="189"/>
      <c r="PSF27" s="189"/>
      <c r="PSG27" s="189"/>
      <c r="PSH27" s="189"/>
      <c r="PSI27" s="189"/>
      <c r="PSJ27" s="189"/>
      <c r="PSK27" s="189"/>
      <c r="PSL27" s="189"/>
      <c r="PSM27" s="189"/>
      <c r="PSN27" s="189"/>
      <c r="PSO27" s="189"/>
      <c r="PSP27" s="189"/>
      <c r="PSQ27" s="189"/>
      <c r="PSR27" s="189"/>
      <c r="PSS27" s="189"/>
      <c r="PST27" s="189"/>
      <c r="PSU27" s="189"/>
      <c r="PSV27" s="189"/>
      <c r="PSW27" s="189"/>
      <c r="PSX27" s="189"/>
      <c r="PSY27" s="189"/>
      <c r="PSZ27" s="189"/>
      <c r="PTA27" s="189"/>
      <c r="PTB27" s="189"/>
      <c r="PTC27" s="189"/>
      <c r="PTD27" s="189"/>
      <c r="PTE27" s="189"/>
      <c r="PTF27" s="189"/>
      <c r="PTG27" s="189"/>
      <c r="PTH27" s="189"/>
      <c r="PTI27" s="189"/>
      <c r="PTJ27" s="189"/>
      <c r="PTK27" s="189"/>
      <c r="PTL27" s="189"/>
      <c r="PTM27" s="189"/>
      <c r="PTN27" s="189"/>
      <c r="PTO27" s="189"/>
      <c r="PTP27" s="189"/>
      <c r="PTQ27" s="189"/>
      <c r="PTR27" s="189"/>
      <c r="PTS27" s="189"/>
      <c r="PTT27" s="189"/>
      <c r="PTU27" s="189"/>
      <c r="PTV27" s="189"/>
      <c r="PTW27" s="189"/>
      <c r="PTX27" s="189"/>
      <c r="PTY27" s="189"/>
      <c r="PTZ27" s="189"/>
      <c r="PUA27" s="189"/>
      <c r="PUB27" s="189"/>
      <c r="PUC27" s="189"/>
      <c r="PUD27" s="189"/>
      <c r="PUE27" s="189"/>
      <c r="PUF27" s="189"/>
      <c r="PUG27" s="189"/>
      <c r="PUH27" s="189"/>
      <c r="PUI27" s="189"/>
      <c r="PUJ27" s="189"/>
      <c r="PUK27" s="189"/>
      <c r="PUL27" s="189"/>
      <c r="PUM27" s="189"/>
      <c r="PUN27" s="189"/>
      <c r="PUO27" s="189"/>
      <c r="PUP27" s="189"/>
      <c r="PUQ27" s="189"/>
      <c r="PUR27" s="189"/>
      <c r="PUS27" s="189"/>
      <c r="PUT27" s="189"/>
      <c r="PUU27" s="189"/>
      <c r="PUV27" s="189"/>
      <c r="PUW27" s="189"/>
      <c r="PUX27" s="189"/>
      <c r="PUY27" s="189"/>
      <c r="PUZ27" s="189"/>
      <c r="PVA27" s="189"/>
      <c r="PVB27" s="189"/>
      <c r="PVC27" s="189"/>
      <c r="PVD27" s="189"/>
      <c r="PVE27" s="189"/>
      <c r="PVF27" s="189"/>
      <c r="PVG27" s="189"/>
      <c r="PVH27" s="189"/>
      <c r="PVI27" s="189"/>
      <c r="PVJ27" s="189"/>
      <c r="PVK27" s="189"/>
      <c r="PVL27" s="189"/>
      <c r="PVM27" s="189"/>
      <c r="PVN27" s="189"/>
      <c r="PVO27" s="189"/>
      <c r="PVP27" s="189"/>
      <c r="PVQ27" s="189"/>
      <c r="PVR27" s="189"/>
      <c r="PVS27" s="189"/>
      <c r="PVT27" s="189"/>
      <c r="PVU27" s="189"/>
      <c r="PVV27" s="189"/>
      <c r="PVW27" s="189"/>
      <c r="PVX27" s="189"/>
      <c r="PVY27" s="189"/>
      <c r="PVZ27" s="189"/>
      <c r="PWA27" s="189"/>
      <c r="PWB27" s="189"/>
      <c r="PWC27" s="189"/>
      <c r="PWD27" s="189"/>
      <c r="PWE27" s="189"/>
      <c r="PWF27" s="189"/>
      <c r="PWG27" s="189"/>
      <c r="PWH27" s="189"/>
      <c r="PWI27" s="189"/>
      <c r="PWJ27" s="189"/>
      <c r="PWK27" s="189"/>
      <c r="PWL27" s="189"/>
      <c r="PWM27" s="189"/>
      <c r="PWN27" s="189"/>
      <c r="PWO27" s="189"/>
      <c r="PWP27" s="189"/>
      <c r="PWQ27" s="189"/>
      <c r="PWR27" s="189"/>
      <c r="PWS27" s="189"/>
      <c r="PWT27" s="189"/>
      <c r="PWU27" s="189"/>
      <c r="PWV27" s="189"/>
      <c r="PWW27" s="189"/>
      <c r="PWX27" s="189"/>
      <c r="PWY27" s="189"/>
      <c r="PWZ27" s="189"/>
      <c r="PXA27" s="189"/>
      <c r="PXB27" s="189"/>
      <c r="PXC27" s="189"/>
      <c r="PXD27" s="189"/>
      <c r="PXE27" s="189"/>
      <c r="PXF27" s="189"/>
      <c r="PXG27" s="189"/>
      <c r="PXH27" s="189"/>
      <c r="PXI27" s="189"/>
      <c r="PXJ27" s="189"/>
      <c r="PXK27" s="189"/>
      <c r="PXL27" s="189"/>
      <c r="PXM27" s="189"/>
      <c r="PXN27" s="189"/>
      <c r="PXO27" s="189"/>
      <c r="PXP27" s="189"/>
      <c r="PXQ27" s="189"/>
      <c r="PXR27" s="189"/>
      <c r="PXS27" s="189"/>
      <c r="PXT27" s="189"/>
      <c r="PXU27" s="189"/>
      <c r="PXV27" s="189"/>
      <c r="PXW27" s="189"/>
      <c r="PXX27" s="189"/>
      <c r="PXY27" s="189"/>
      <c r="PXZ27" s="189"/>
      <c r="PYA27" s="189"/>
      <c r="PYB27" s="189"/>
      <c r="PYC27" s="189"/>
      <c r="PYD27" s="189"/>
      <c r="PYE27" s="189"/>
      <c r="PYF27" s="189"/>
      <c r="PYG27" s="189"/>
      <c r="PYH27" s="189"/>
      <c r="PYI27" s="189"/>
      <c r="PYJ27" s="189"/>
      <c r="PYK27" s="189"/>
      <c r="PYL27" s="189"/>
      <c r="PYM27" s="189"/>
      <c r="PYN27" s="189"/>
      <c r="PYO27" s="189"/>
      <c r="PYP27" s="189"/>
      <c r="PYQ27" s="189"/>
      <c r="PYR27" s="189"/>
      <c r="PYS27" s="189"/>
      <c r="PYT27" s="189"/>
      <c r="PYU27" s="189"/>
      <c r="PYV27" s="189"/>
      <c r="PYW27" s="189"/>
      <c r="PYX27" s="189"/>
      <c r="PYY27" s="189"/>
      <c r="PYZ27" s="189"/>
      <c r="PZA27" s="189"/>
      <c r="PZB27" s="189"/>
      <c r="PZC27" s="189"/>
      <c r="PZD27" s="189"/>
      <c r="PZE27" s="189"/>
      <c r="PZF27" s="189"/>
      <c r="PZG27" s="189"/>
      <c r="PZH27" s="189"/>
      <c r="PZI27" s="189"/>
      <c r="PZJ27" s="189"/>
      <c r="PZK27" s="189"/>
      <c r="PZL27" s="189"/>
      <c r="PZM27" s="189"/>
      <c r="PZN27" s="189"/>
      <c r="PZO27" s="189"/>
      <c r="PZP27" s="189"/>
      <c r="PZQ27" s="189"/>
      <c r="PZR27" s="189"/>
      <c r="PZS27" s="189"/>
      <c r="PZT27" s="189"/>
      <c r="PZU27" s="189"/>
      <c r="PZV27" s="189"/>
      <c r="PZW27" s="189"/>
      <c r="PZX27" s="189"/>
      <c r="PZY27" s="189"/>
      <c r="PZZ27" s="189"/>
      <c r="QAA27" s="189"/>
      <c r="QAB27" s="189"/>
      <c r="QAC27" s="189"/>
      <c r="QAD27" s="189"/>
      <c r="QAE27" s="189"/>
      <c r="QAF27" s="189"/>
      <c r="QAG27" s="189"/>
      <c r="QAH27" s="189"/>
      <c r="QAI27" s="189"/>
      <c r="QAJ27" s="189"/>
      <c r="QAK27" s="189"/>
      <c r="QAL27" s="189"/>
      <c r="QAM27" s="189"/>
      <c r="QAN27" s="189"/>
      <c r="QAO27" s="189"/>
      <c r="QAP27" s="189"/>
      <c r="QAQ27" s="189"/>
      <c r="QAR27" s="189"/>
      <c r="QAS27" s="189"/>
      <c r="QAT27" s="189"/>
      <c r="QAU27" s="189"/>
      <c r="QAV27" s="189"/>
      <c r="QAW27" s="189"/>
      <c r="QAX27" s="189"/>
      <c r="QAY27" s="189"/>
      <c r="QAZ27" s="189"/>
      <c r="QBA27" s="189"/>
      <c r="QBB27" s="189"/>
      <c r="QBC27" s="189"/>
      <c r="QBD27" s="189"/>
      <c r="QBE27" s="189"/>
      <c r="QBF27" s="189"/>
      <c r="QBG27" s="189"/>
      <c r="QBH27" s="189"/>
      <c r="QBI27" s="189"/>
      <c r="QBJ27" s="189"/>
      <c r="QBK27" s="189"/>
      <c r="QBL27" s="189"/>
      <c r="QBM27" s="189"/>
      <c r="QBN27" s="189"/>
      <c r="QBO27" s="189"/>
      <c r="QBP27" s="189"/>
      <c r="QBQ27" s="189"/>
      <c r="QBR27" s="189"/>
      <c r="QBS27" s="189"/>
      <c r="QBT27" s="189"/>
      <c r="QBU27" s="189"/>
      <c r="QBV27" s="189"/>
      <c r="QBW27" s="189"/>
      <c r="QBX27" s="189"/>
      <c r="QBY27" s="189"/>
      <c r="QBZ27" s="189"/>
      <c r="QCA27" s="189"/>
      <c r="QCB27" s="189"/>
      <c r="QCC27" s="189"/>
      <c r="QCD27" s="189"/>
      <c r="QCE27" s="189"/>
      <c r="QCF27" s="189"/>
      <c r="QCG27" s="189"/>
      <c r="QCH27" s="189"/>
      <c r="QCI27" s="189"/>
      <c r="QCJ27" s="189"/>
      <c r="QCK27" s="189"/>
      <c r="QCL27" s="189"/>
      <c r="QCM27" s="189"/>
      <c r="QCN27" s="189"/>
      <c r="QCO27" s="189"/>
      <c r="QCP27" s="189"/>
      <c r="QCQ27" s="189"/>
      <c r="QCR27" s="189"/>
      <c r="QCS27" s="189"/>
      <c r="QCT27" s="189"/>
      <c r="QCU27" s="189"/>
      <c r="QCV27" s="189"/>
      <c r="QCW27" s="189"/>
      <c r="QCX27" s="189"/>
      <c r="QCY27" s="189"/>
      <c r="QCZ27" s="189"/>
      <c r="QDA27" s="189"/>
      <c r="QDB27" s="189"/>
      <c r="QDC27" s="189"/>
      <c r="QDD27" s="189"/>
      <c r="QDE27" s="189"/>
      <c r="QDF27" s="189"/>
      <c r="QDG27" s="189"/>
      <c r="QDH27" s="189"/>
      <c r="QDI27" s="189"/>
      <c r="QDJ27" s="189"/>
      <c r="QDK27" s="189"/>
      <c r="QDL27" s="189"/>
      <c r="QDM27" s="189"/>
      <c r="QDN27" s="189"/>
      <c r="QDO27" s="189"/>
      <c r="QDP27" s="189"/>
      <c r="QDQ27" s="189"/>
      <c r="QDR27" s="189"/>
      <c r="QDS27" s="189"/>
      <c r="QDT27" s="189"/>
      <c r="QDU27" s="189"/>
      <c r="QDV27" s="189"/>
      <c r="QDW27" s="189"/>
      <c r="QDX27" s="189"/>
      <c r="QDY27" s="189"/>
      <c r="QDZ27" s="189"/>
      <c r="QEA27" s="189"/>
      <c r="QEB27" s="189"/>
      <c r="QEC27" s="189"/>
      <c r="QED27" s="189"/>
      <c r="QEE27" s="189"/>
      <c r="QEF27" s="189"/>
      <c r="QEG27" s="189"/>
      <c r="QEH27" s="189"/>
      <c r="QEI27" s="189"/>
      <c r="QEJ27" s="189"/>
      <c r="QEK27" s="189"/>
      <c r="QEL27" s="189"/>
      <c r="QEM27" s="189"/>
      <c r="QEN27" s="189"/>
      <c r="QEO27" s="189"/>
      <c r="QEP27" s="189"/>
      <c r="QEQ27" s="189"/>
      <c r="QER27" s="189"/>
      <c r="QES27" s="189"/>
      <c r="QET27" s="189"/>
      <c r="QEU27" s="189"/>
      <c r="QEV27" s="189"/>
      <c r="QEW27" s="189"/>
      <c r="QEX27" s="189"/>
      <c r="QEY27" s="189"/>
      <c r="QEZ27" s="189"/>
      <c r="QFA27" s="189"/>
      <c r="QFB27" s="189"/>
      <c r="QFC27" s="189"/>
      <c r="QFD27" s="189"/>
      <c r="QFE27" s="189"/>
      <c r="QFF27" s="189"/>
      <c r="QFG27" s="189"/>
      <c r="QFH27" s="189"/>
      <c r="QFI27" s="189"/>
      <c r="QFJ27" s="189"/>
      <c r="QFK27" s="189"/>
      <c r="QFL27" s="189"/>
      <c r="QFM27" s="189"/>
      <c r="QFN27" s="189"/>
      <c r="QFO27" s="189"/>
      <c r="QFP27" s="189"/>
      <c r="QFQ27" s="189"/>
      <c r="QFR27" s="189"/>
      <c r="QFS27" s="189"/>
      <c r="QFT27" s="189"/>
      <c r="QFU27" s="189"/>
      <c r="QFV27" s="189"/>
      <c r="QFW27" s="189"/>
      <c r="QFX27" s="189"/>
      <c r="QFY27" s="189"/>
      <c r="QFZ27" s="189"/>
      <c r="QGA27" s="189"/>
      <c r="QGB27" s="189"/>
      <c r="QGC27" s="189"/>
      <c r="QGD27" s="189"/>
      <c r="QGE27" s="189"/>
      <c r="QGF27" s="189"/>
      <c r="QGG27" s="189"/>
      <c r="QGH27" s="189"/>
      <c r="QGI27" s="189"/>
      <c r="QGJ27" s="189"/>
      <c r="QGK27" s="189"/>
      <c r="QGL27" s="189"/>
      <c r="QGM27" s="189"/>
      <c r="QGN27" s="189"/>
      <c r="QGO27" s="189"/>
      <c r="QGP27" s="189"/>
      <c r="QGQ27" s="189"/>
      <c r="QGR27" s="189"/>
      <c r="QGS27" s="189"/>
      <c r="QGT27" s="189"/>
      <c r="QGU27" s="189"/>
      <c r="QGV27" s="189"/>
      <c r="QGW27" s="189"/>
      <c r="QGX27" s="189"/>
      <c r="QGY27" s="189"/>
      <c r="QGZ27" s="189"/>
      <c r="QHA27" s="189"/>
      <c r="QHB27" s="189"/>
      <c r="QHC27" s="189"/>
      <c r="QHD27" s="189"/>
      <c r="QHE27" s="189"/>
      <c r="QHF27" s="189"/>
      <c r="QHG27" s="189"/>
      <c r="QHH27" s="189"/>
      <c r="QHI27" s="189"/>
      <c r="QHJ27" s="189"/>
      <c r="QHK27" s="189"/>
      <c r="QHL27" s="189"/>
      <c r="QHM27" s="189"/>
      <c r="QHN27" s="189"/>
      <c r="QHO27" s="189"/>
      <c r="QHP27" s="189"/>
      <c r="QHQ27" s="189"/>
      <c r="QHR27" s="189"/>
      <c r="QHS27" s="189"/>
      <c r="QHT27" s="189"/>
      <c r="QHU27" s="189"/>
      <c r="QHV27" s="189"/>
      <c r="QHW27" s="189"/>
      <c r="QHX27" s="189"/>
      <c r="QHY27" s="189"/>
      <c r="QHZ27" s="189"/>
      <c r="QIA27" s="189"/>
      <c r="QIB27" s="189"/>
      <c r="QIC27" s="189"/>
      <c r="QID27" s="189"/>
      <c r="QIE27" s="189"/>
      <c r="QIF27" s="189"/>
      <c r="QIG27" s="189"/>
      <c r="QIH27" s="189"/>
      <c r="QII27" s="189"/>
      <c r="QIJ27" s="189"/>
      <c r="QIK27" s="189"/>
      <c r="QIL27" s="189"/>
      <c r="QIM27" s="189"/>
      <c r="QIN27" s="189"/>
      <c r="QIO27" s="189"/>
      <c r="QIP27" s="189"/>
      <c r="QIQ27" s="189"/>
      <c r="QIR27" s="189"/>
      <c r="QIS27" s="189"/>
      <c r="QIT27" s="189"/>
      <c r="QIU27" s="189"/>
      <c r="QIV27" s="189"/>
      <c r="QIW27" s="189"/>
      <c r="QIX27" s="189"/>
      <c r="QIY27" s="189"/>
      <c r="QIZ27" s="189"/>
      <c r="QJA27" s="189"/>
      <c r="QJB27" s="189"/>
      <c r="QJC27" s="189"/>
      <c r="QJD27" s="189"/>
      <c r="QJE27" s="189"/>
      <c r="QJF27" s="189"/>
      <c r="QJG27" s="189"/>
      <c r="QJH27" s="189"/>
      <c r="QJI27" s="189"/>
      <c r="QJJ27" s="189"/>
      <c r="QJK27" s="189"/>
      <c r="QJL27" s="189"/>
      <c r="QJM27" s="189"/>
      <c r="QJN27" s="189"/>
      <c r="QJO27" s="189"/>
      <c r="QJP27" s="189"/>
      <c r="QJQ27" s="189"/>
      <c r="QJR27" s="189"/>
      <c r="QJS27" s="189"/>
      <c r="QJT27" s="189"/>
      <c r="QJU27" s="189"/>
      <c r="QJV27" s="189"/>
      <c r="QJW27" s="189"/>
      <c r="QJX27" s="189"/>
      <c r="QJY27" s="189"/>
      <c r="QJZ27" s="189"/>
      <c r="QKA27" s="189"/>
      <c r="QKB27" s="189"/>
      <c r="QKC27" s="189"/>
      <c r="QKD27" s="189"/>
      <c r="QKE27" s="189"/>
      <c r="QKF27" s="189"/>
      <c r="QKG27" s="189"/>
      <c r="QKH27" s="189"/>
      <c r="QKI27" s="189"/>
      <c r="QKJ27" s="189"/>
      <c r="QKK27" s="189"/>
      <c r="QKL27" s="189"/>
      <c r="QKM27" s="189"/>
      <c r="QKN27" s="189"/>
      <c r="QKO27" s="189"/>
      <c r="QKP27" s="189"/>
      <c r="QKQ27" s="189"/>
      <c r="QKR27" s="189"/>
      <c r="QKS27" s="189"/>
      <c r="QKT27" s="189"/>
      <c r="QKU27" s="189"/>
      <c r="QKV27" s="189"/>
      <c r="QKW27" s="189"/>
      <c r="QKX27" s="189"/>
      <c r="QKY27" s="189"/>
      <c r="QKZ27" s="189"/>
      <c r="QLA27" s="189"/>
      <c r="QLB27" s="189"/>
      <c r="QLC27" s="189"/>
      <c r="QLD27" s="189"/>
      <c r="QLE27" s="189"/>
      <c r="QLF27" s="189"/>
      <c r="QLG27" s="189"/>
      <c r="QLH27" s="189"/>
      <c r="QLI27" s="189"/>
      <c r="QLJ27" s="189"/>
      <c r="QLK27" s="189"/>
      <c r="QLL27" s="189"/>
      <c r="QLM27" s="189"/>
      <c r="QLN27" s="189"/>
      <c r="QLO27" s="189"/>
      <c r="QLP27" s="189"/>
      <c r="QLQ27" s="189"/>
      <c r="QLR27" s="189"/>
      <c r="QLS27" s="189"/>
      <c r="QLT27" s="189"/>
      <c r="QLU27" s="189"/>
      <c r="QLV27" s="189"/>
      <c r="QLW27" s="189"/>
      <c r="QLX27" s="189"/>
      <c r="QLY27" s="189"/>
      <c r="QLZ27" s="189"/>
      <c r="QMA27" s="189"/>
      <c r="QMB27" s="189"/>
      <c r="QMC27" s="189"/>
      <c r="QMD27" s="189"/>
      <c r="QME27" s="189"/>
      <c r="QMF27" s="189"/>
      <c r="QMG27" s="189"/>
      <c r="QMH27" s="189"/>
      <c r="QMI27" s="189"/>
      <c r="QMJ27" s="189"/>
      <c r="QMK27" s="189"/>
      <c r="QML27" s="189"/>
      <c r="QMM27" s="189"/>
      <c r="QMN27" s="189"/>
      <c r="QMO27" s="189"/>
      <c r="QMP27" s="189"/>
      <c r="QMQ27" s="189"/>
      <c r="QMR27" s="189"/>
      <c r="QMS27" s="189"/>
      <c r="QMT27" s="189"/>
      <c r="QMU27" s="189"/>
      <c r="QMV27" s="189"/>
      <c r="QMW27" s="189"/>
      <c r="QMX27" s="189"/>
      <c r="QMY27" s="189"/>
      <c r="QMZ27" s="189"/>
      <c r="QNA27" s="189"/>
      <c r="QNB27" s="189"/>
      <c r="QNC27" s="189"/>
      <c r="QND27" s="189"/>
      <c r="QNE27" s="189"/>
      <c r="QNF27" s="189"/>
      <c r="QNG27" s="189"/>
      <c r="QNH27" s="189"/>
      <c r="QNI27" s="189"/>
      <c r="QNJ27" s="189"/>
      <c r="QNK27" s="189"/>
      <c r="QNL27" s="189"/>
      <c r="QNM27" s="189"/>
      <c r="QNN27" s="189"/>
      <c r="QNO27" s="189"/>
      <c r="QNP27" s="189"/>
      <c r="QNQ27" s="189"/>
      <c r="QNR27" s="189"/>
      <c r="QNS27" s="189"/>
      <c r="QNT27" s="189"/>
      <c r="QNU27" s="189"/>
      <c r="QNV27" s="189"/>
      <c r="QNW27" s="189"/>
      <c r="QNX27" s="189"/>
      <c r="QNY27" s="189"/>
      <c r="QNZ27" s="189"/>
      <c r="QOA27" s="189"/>
      <c r="QOB27" s="189"/>
      <c r="QOC27" s="189"/>
      <c r="QOD27" s="189"/>
      <c r="QOE27" s="189"/>
      <c r="QOF27" s="189"/>
      <c r="QOG27" s="189"/>
      <c r="QOH27" s="189"/>
      <c r="QOI27" s="189"/>
      <c r="QOJ27" s="189"/>
      <c r="QOK27" s="189"/>
      <c r="QOL27" s="189"/>
      <c r="QOM27" s="189"/>
      <c r="QON27" s="189"/>
      <c r="QOO27" s="189"/>
      <c r="QOP27" s="189"/>
      <c r="QOQ27" s="189"/>
      <c r="QOR27" s="189"/>
      <c r="QOS27" s="189"/>
      <c r="QOT27" s="189"/>
      <c r="QOU27" s="189"/>
      <c r="QOV27" s="189"/>
      <c r="QOW27" s="189"/>
      <c r="QOX27" s="189"/>
      <c r="QOY27" s="189"/>
      <c r="QOZ27" s="189"/>
      <c r="QPA27" s="189"/>
      <c r="QPB27" s="189"/>
      <c r="QPC27" s="189"/>
      <c r="QPD27" s="189"/>
      <c r="QPE27" s="189"/>
      <c r="QPF27" s="189"/>
      <c r="QPG27" s="189"/>
      <c r="QPH27" s="189"/>
      <c r="QPI27" s="189"/>
      <c r="QPJ27" s="189"/>
      <c r="QPK27" s="189"/>
      <c r="QPL27" s="189"/>
      <c r="QPM27" s="189"/>
      <c r="QPN27" s="189"/>
      <c r="QPO27" s="189"/>
      <c r="QPP27" s="189"/>
      <c r="QPQ27" s="189"/>
      <c r="QPR27" s="189"/>
      <c r="QPS27" s="189"/>
      <c r="QPT27" s="189"/>
      <c r="QPU27" s="189"/>
      <c r="QPV27" s="189"/>
      <c r="QPW27" s="189"/>
      <c r="QPX27" s="189"/>
      <c r="QPY27" s="189"/>
      <c r="QPZ27" s="189"/>
      <c r="QQA27" s="189"/>
      <c r="QQB27" s="189"/>
      <c r="QQC27" s="189"/>
      <c r="QQD27" s="189"/>
      <c r="QQE27" s="189"/>
      <c r="QQF27" s="189"/>
      <c r="QQG27" s="189"/>
      <c r="QQH27" s="189"/>
      <c r="QQI27" s="189"/>
      <c r="QQJ27" s="189"/>
      <c r="QQK27" s="189"/>
      <c r="QQL27" s="189"/>
      <c r="QQM27" s="189"/>
      <c r="QQN27" s="189"/>
      <c r="QQO27" s="189"/>
      <c r="QQP27" s="189"/>
      <c r="QQQ27" s="189"/>
      <c r="QQR27" s="189"/>
      <c r="QQS27" s="189"/>
      <c r="QQT27" s="189"/>
      <c r="QQU27" s="189"/>
      <c r="QQV27" s="189"/>
      <c r="QQW27" s="189"/>
      <c r="QQX27" s="189"/>
      <c r="QQY27" s="189"/>
      <c r="QQZ27" s="189"/>
      <c r="QRA27" s="189"/>
      <c r="QRB27" s="189"/>
      <c r="QRC27" s="189"/>
      <c r="QRD27" s="189"/>
      <c r="QRE27" s="189"/>
      <c r="QRF27" s="189"/>
      <c r="QRG27" s="189"/>
      <c r="QRH27" s="189"/>
      <c r="QRI27" s="189"/>
      <c r="QRJ27" s="189"/>
      <c r="QRK27" s="189"/>
      <c r="QRL27" s="189"/>
      <c r="QRM27" s="189"/>
      <c r="QRN27" s="189"/>
      <c r="QRO27" s="189"/>
      <c r="QRP27" s="189"/>
      <c r="QRQ27" s="189"/>
      <c r="QRR27" s="189"/>
      <c r="QRS27" s="189"/>
      <c r="QRT27" s="189"/>
      <c r="QRU27" s="189"/>
      <c r="QRV27" s="189"/>
      <c r="QRW27" s="189"/>
      <c r="QRX27" s="189"/>
      <c r="QRY27" s="189"/>
      <c r="QRZ27" s="189"/>
      <c r="QSA27" s="189"/>
      <c r="QSB27" s="189"/>
      <c r="QSC27" s="189"/>
      <c r="QSD27" s="189"/>
      <c r="QSE27" s="189"/>
      <c r="QSF27" s="189"/>
      <c r="QSG27" s="189"/>
      <c r="QSH27" s="189"/>
      <c r="QSI27" s="189"/>
      <c r="QSJ27" s="189"/>
      <c r="QSK27" s="189"/>
      <c r="QSL27" s="189"/>
      <c r="QSM27" s="189"/>
      <c r="QSN27" s="189"/>
      <c r="QSO27" s="189"/>
      <c r="QSP27" s="189"/>
      <c r="QSQ27" s="189"/>
      <c r="QSR27" s="189"/>
      <c r="QSS27" s="189"/>
      <c r="QST27" s="189"/>
      <c r="QSU27" s="189"/>
      <c r="QSV27" s="189"/>
      <c r="QSW27" s="189"/>
      <c r="QSX27" s="189"/>
      <c r="QSY27" s="189"/>
      <c r="QSZ27" s="189"/>
      <c r="QTA27" s="189"/>
      <c r="QTB27" s="189"/>
      <c r="QTC27" s="189"/>
      <c r="QTD27" s="189"/>
      <c r="QTE27" s="189"/>
      <c r="QTF27" s="189"/>
      <c r="QTG27" s="189"/>
      <c r="QTH27" s="189"/>
      <c r="QTI27" s="189"/>
      <c r="QTJ27" s="189"/>
      <c r="QTK27" s="189"/>
      <c r="QTL27" s="189"/>
      <c r="QTM27" s="189"/>
      <c r="QTN27" s="189"/>
      <c r="QTO27" s="189"/>
      <c r="QTP27" s="189"/>
      <c r="QTQ27" s="189"/>
      <c r="QTR27" s="189"/>
      <c r="QTS27" s="189"/>
      <c r="QTT27" s="189"/>
      <c r="QTU27" s="189"/>
      <c r="QTV27" s="189"/>
      <c r="QTW27" s="189"/>
      <c r="QTX27" s="189"/>
      <c r="QTY27" s="189"/>
      <c r="QTZ27" s="189"/>
      <c r="QUA27" s="189"/>
      <c r="QUB27" s="189"/>
      <c r="QUC27" s="189"/>
      <c r="QUD27" s="189"/>
      <c r="QUE27" s="189"/>
      <c r="QUF27" s="189"/>
      <c r="QUG27" s="189"/>
      <c r="QUH27" s="189"/>
      <c r="QUI27" s="189"/>
      <c r="QUJ27" s="189"/>
      <c r="QUK27" s="189"/>
      <c r="QUL27" s="189"/>
      <c r="QUM27" s="189"/>
      <c r="QUN27" s="189"/>
      <c r="QUO27" s="189"/>
      <c r="QUP27" s="189"/>
      <c r="QUQ27" s="189"/>
      <c r="QUR27" s="189"/>
      <c r="QUS27" s="189"/>
      <c r="QUT27" s="189"/>
      <c r="QUU27" s="189"/>
      <c r="QUV27" s="189"/>
      <c r="QUW27" s="189"/>
      <c r="QUX27" s="189"/>
      <c r="QUY27" s="189"/>
      <c r="QUZ27" s="189"/>
      <c r="QVA27" s="189"/>
      <c r="QVB27" s="189"/>
      <c r="QVC27" s="189"/>
      <c r="QVD27" s="189"/>
      <c r="QVE27" s="189"/>
      <c r="QVF27" s="189"/>
      <c r="QVG27" s="189"/>
      <c r="QVH27" s="189"/>
      <c r="QVI27" s="189"/>
      <c r="QVJ27" s="189"/>
      <c r="QVK27" s="189"/>
      <c r="QVL27" s="189"/>
      <c r="QVM27" s="189"/>
      <c r="QVN27" s="189"/>
      <c r="QVO27" s="189"/>
      <c r="QVP27" s="189"/>
      <c r="QVQ27" s="189"/>
      <c r="QVR27" s="189"/>
      <c r="QVS27" s="189"/>
      <c r="QVT27" s="189"/>
      <c r="QVU27" s="189"/>
      <c r="QVV27" s="189"/>
      <c r="QVW27" s="189"/>
      <c r="QVX27" s="189"/>
      <c r="QVY27" s="189"/>
      <c r="QVZ27" s="189"/>
      <c r="QWA27" s="189"/>
      <c r="QWB27" s="189"/>
      <c r="QWC27" s="189"/>
      <c r="QWD27" s="189"/>
      <c r="QWE27" s="189"/>
      <c r="QWF27" s="189"/>
      <c r="QWG27" s="189"/>
      <c r="QWH27" s="189"/>
      <c r="QWI27" s="189"/>
      <c r="QWJ27" s="189"/>
      <c r="QWK27" s="189"/>
      <c r="QWL27" s="189"/>
      <c r="QWM27" s="189"/>
      <c r="QWN27" s="189"/>
      <c r="QWO27" s="189"/>
      <c r="QWP27" s="189"/>
      <c r="QWQ27" s="189"/>
      <c r="QWR27" s="189"/>
      <c r="QWS27" s="189"/>
      <c r="QWT27" s="189"/>
      <c r="QWU27" s="189"/>
      <c r="QWV27" s="189"/>
      <c r="QWW27" s="189"/>
      <c r="QWX27" s="189"/>
      <c r="QWY27" s="189"/>
      <c r="QWZ27" s="189"/>
      <c r="QXA27" s="189"/>
      <c r="QXB27" s="189"/>
      <c r="QXC27" s="189"/>
      <c r="QXD27" s="189"/>
      <c r="QXE27" s="189"/>
      <c r="QXF27" s="189"/>
      <c r="QXG27" s="189"/>
      <c r="QXH27" s="189"/>
      <c r="QXI27" s="189"/>
      <c r="QXJ27" s="189"/>
      <c r="QXK27" s="189"/>
      <c r="QXL27" s="189"/>
      <c r="QXM27" s="189"/>
      <c r="QXN27" s="189"/>
      <c r="QXO27" s="189"/>
      <c r="QXP27" s="189"/>
      <c r="QXQ27" s="189"/>
      <c r="QXR27" s="189"/>
      <c r="QXS27" s="189"/>
      <c r="QXT27" s="189"/>
      <c r="QXU27" s="189"/>
      <c r="QXV27" s="189"/>
      <c r="QXW27" s="189"/>
      <c r="QXX27" s="189"/>
      <c r="QXY27" s="189"/>
      <c r="QXZ27" s="189"/>
      <c r="QYA27" s="189"/>
      <c r="QYB27" s="189"/>
      <c r="QYC27" s="189"/>
      <c r="QYD27" s="189"/>
      <c r="QYE27" s="189"/>
      <c r="QYF27" s="189"/>
      <c r="QYG27" s="189"/>
      <c r="QYH27" s="189"/>
      <c r="QYI27" s="189"/>
      <c r="QYJ27" s="189"/>
      <c r="QYK27" s="189"/>
      <c r="QYL27" s="189"/>
      <c r="QYM27" s="189"/>
      <c r="QYN27" s="189"/>
      <c r="QYO27" s="189"/>
      <c r="QYP27" s="189"/>
      <c r="QYQ27" s="189"/>
      <c r="QYR27" s="189"/>
      <c r="QYS27" s="189"/>
      <c r="QYT27" s="189"/>
      <c r="QYU27" s="189"/>
      <c r="QYV27" s="189"/>
      <c r="QYW27" s="189"/>
      <c r="QYX27" s="189"/>
      <c r="QYY27" s="189"/>
      <c r="QYZ27" s="189"/>
      <c r="QZA27" s="189"/>
      <c r="QZB27" s="189"/>
      <c r="QZC27" s="189"/>
      <c r="QZD27" s="189"/>
      <c r="QZE27" s="189"/>
      <c r="QZF27" s="189"/>
      <c r="QZG27" s="189"/>
      <c r="QZH27" s="189"/>
      <c r="QZI27" s="189"/>
      <c r="QZJ27" s="189"/>
      <c r="QZK27" s="189"/>
      <c r="QZL27" s="189"/>
      <c r="QZM27" s="189"/>
      <c r="QZN27" s="189"/>
      <c r="QZO27" s="189"/>
      <c r="QZP27" s="189"/>
      <c r="QZQ27" s="189"/>
      <c r="QZR27" s="189"/>
      <c r="QZS27" s="189"/>
      <c r="QZT27" s="189"/>
      <c r="QZU27" s="189"/>
      <c r="QZV27" s="189"/>
      <c r="QZW27" s="189"/>
      <c r="QZX27" s="189"/>
      <c r="QZY27" s="189"/>
      <c r="QZZ27" s="189"/>
      <c r="RAA27" s="189"/>
      <c r="RAB27" s="189"/>
      <c r="RAC27" s="189"/>
      <c r="RAD27" s="189"/>
      <c r="RAE27" s="189"/>
      <c r="RAF27" s="189"/>
      <c r="RAG27" s="189"/>
      <c r="RAH27" s="189"/>
      <c r="RAI27" s="189"/>
      <c r="RAJ27" s="189"/>
      <c r="RAK27" s="189"/>
      <c r="RAL27" s="189"/>
      <c r="RAM27" s="189"/>
      <c r="RAN27" s="189"/>
      <c r="RAO27" s="189"/>
      <c r="RAP27" s="189"/>
      <c r="RAQ27" s="189"/>
      <c r="RAR27" s="189"/>
      <c r="RAS27" s="189"/>
      <c r="RAT27" s="189"/>
      <c r="RAU27" s="189"/>
      <c r="RAV27" s="189"/>
      <c r="RAW27" s="189"/>
      <c r="RAX27" s="189"/>
      <c r="RAY27" s="189"/>
      <c r="RAZ27" s="189"/>
      <c r="RBA27" s="189"/>
      <c r="RBB27" s="189"/>
      <c r="RBC27" s="189"/>
      <c r="RBD27" s="189"/>
      <c r="RBE27" s="189"/>
      <c r="RBF27" s="189"/>
      <c r="RBG27" s="189"/>
      <c r="RBH27" s="189"/>
      <c r="RBI27" s="189"/>
      <c r="RBJ27" s="189"/>
      <c r="RBK27" s="189"/>
      <c r="RBL27" s="189"/>
      <c r="RBM27" s="189"/>
      <c r="RBN27" s="189"/>
      <c r="RBO27" s="189"/>
      <c r="RBP27" s="189"/>
      <c r="RBQ27" s="189"/>
      <c r="RBR27" s="189"/>
      <c r="RBS27" s="189"/>
      <c r="RBT27" s="189"/>
      <c r="RBU27" s="189"/>
      <c r="RBV27" s="189"/>
      <c r="RBW27" s="189"/>
      <c r="RBX27" s="189"/>
      <c r="RBY27" s="189"/>
      <c r="RBZ27" s="189"/>
      <c r="RCA27" s="189"/>
      <c r="RCB27" s="189"/>
      <c r="RCC27" s="189"/>
      <c r="RCD27" s="189"/>
      <c r="RCE27" s="189"/>
      <c r="RCF27" s="189"/>
      <c r="RCG27" s="189"/>
      <c r="RCH27" s="189"/>
      <c r="RCI27" s="189"/>
      <c r="RCJ27" s="189"/>
      <c r="RCK27" s="189"/>
      <c r="RCL27" s="189"/>
      <c r="RCM27" s="189"/>
      <c r="RCN27" s="189"/>
      <c r="RCO27" s="189"/>
      <c r="RCP27" s="189"/>
      <c r="RCQ27" s="189"/>
      <c r="RCR27" s="189"/>
      <c r="RCS27" s="189"/>
      <c r="RCT27" s="189"/>
      <c r="RCU27" s="189"/>
      <c r="RCV27" s="189"/>
      <c r="RCW27" s="189"/>
      <c r="RCX27" s="189"/>
      <c r="RCY27" s="189"/>
      <c r="RCZ27" s="189"/>
      <c r="RDA27" s="189"/>
      <c r="RDB27" s="189"/>
      <c r="RDC27" s="189"/>
      <c r="RDD27" s="189"/>
      <c r="RDE27" s="189"/>
      <c r="RDF27" s="189"/>
      <c r="RDG27" s="189"/>
      <c r="RDH27" s="189"/>
      <c r="RDI27" s="189"/>
      <c r="RDJ27" s="189"/>
      <c r="RDK27" s="189"/>
      <c r="RDL27" s="189"/>
      <c r="RDM27" s="189"/>
      <c r="RDN27" s="189"/>
      <c r="RDO27" s="189"/>
      <c r="RDP27" s="189"/>
      <c r="RDQ27" s="189"/>
      <c r="RDR27" s="189"/>
      <c r="RDS27" s="189"/>
      <c r="RDT27" s="189"/>
      <c r="RDU27" s="189"/>
      <c r="RDV27" s="189"/>
      <c r="RDW27" s="189"/>
      <c r="RDX27" s="189"/>
      <c r="RDY27" s="189"/>
      <c r="RDZ27" s="189"/>
      <c r="REA27" s="189"/>
      <c r="REB27" s="189"/>
      <c r="REC27" s="189"/>
      <c r="RED27" s="189"/>
      <c r="REE27" s="189"/>
      <c r="REF27" s="189"/>
      <c r="REG27" s="189"/>
      <c r="REH27" s="189"/>
      <c r="REI27" s="189"/>
      <c r="REJ27" s="189"/>
      <c r="REK27" s="189"/>
      <c r="REL27" s="189"/>
      <c r="REM27" s="189"/>
      <c r="REN27" s="189"/>
      <c r="REO27" s="189"/>
      <c r="REP27" s="189"/>
      <c r="REQ27" s="189"/>
      <c r="RER27" s="189"/>
      <c r="RES27" s="189"/>
      <c r="RET27" s="189"/>
      <c r="REU27" s="189"/>
      <c r="REV27" s="189"/>
      <c r="REW27" s="189"/>
      <c r="REX27" s="189"/>
      <c r="REY27" s="189"/>
      <c r="REZ27" s="189"/>
      <c r="RFA27" s="189"/>
      <c r="RFB27" s="189"/>
      <c r="RFC27" s="189"/>
      <c r="RFD27" s="189"/>
      <c r="RFE27" s="189"/>
      <c r="RFF27" s="189"/>
      <c r="RFG27" s="189"/>
      <c r="RFH27" s="189"/>
      <c r="RFI27" s="189"/>
      <c r="RFJ27" s="189"/>
      <c r="RFK27" s="189"/>
      <c r="RFL27" s="189"/>
      <c r="RFM27" s="189"/>
      <c r="RFN27" s="189"/>
      <c r="RFO27" s="189"/>
      <c r="RFP27" s="189"/>
      <c r="RFQ27" s="189"/>
      <c r="RFR27" s="189"/>
      <c r="RFS27" s="189"/>
      <c r="RFT27" s="189"/>
      <c r="RFU27" s="189"/>
      <c r="RFV27" s="189"/>
      <c r="RFW27" s="189"/>
      <c r="RFX27" s="189"/>
      <c r="RFY27" s="189"/>
      <c r="RFZ27" s="189"/>
      <c r="RGA27" s="189"/>
      <c r="RGB27" s="189"/>
      <c r="RGC27" s="189"/>
      <c r="RGD27" s="189"/>
      <c r="RGE27" s="189"/>
      <c r="RGF27" s="189"/>
      <c r="RGG27" s="189"/>
      <c r="RGH27" s="189"/>
      <c r="RGI27" s="189"/>
      <c r="RGJ27" s="189"/>
      <c r="RGK27" s="189"/>
      <c r="RGL27" s="189"/>
      <c r="RGM27" s="189"/>
      <c r="RGN27" s="189"/>
      <c r="RGO27" s="189"/>
      <c r="RGP27" s="189"/>
      <c r="RGQ27" s="189"/>
      <c r="RGR27" s="189"/>
      <c r="RGS27" s="189"/>
      <c r="RGT27" s="189"/>
      <c r="RGU27" s="189"/>
      <c r="RGV27" s="189"/>
      <c r="RGW27" s="189"/>
      <c r="RGX27" s="189"/>
      <c r="RGY27" s="189"/>
      <c r="RGZ27" s="189"/>
      <c r="RHA27" s="189"/>
      <c r="RHB27" s="189"/>
      <c r="RHC27" s="189"/>
      <c r="RHD27" s="189"/>
      <c r="RHE27" s="189"/>
      <c r="RHF27" s="189"/>
      <c r="RHG27" s="189"/>
      <c r="RHH27" s="189"/>
      <c r="RHI27" s="189"/>
      <c r="RHJ27" s="189"/>
      <c r="RHK27" s="189"/>
      <c r="RHL27" s="189"/>
      <c r="RHM27" s="189"/>
      <c r="RHN27" s="189"/>
      <c r="RHO27" s="189"/>
      <c r="RHP27" s="189"/>
      <c r="RHQ27" s="189"/>
      <c r="RHR27" s="189"/>
      <c r="RHS27" s="189"/>
      <c r="RHT27" s="189"/>
      <c r="RHU27" s="189"/>
      <c r="RHV27" s="189"/>
      <c r="RHW27" s="189"/>
      <c r="RHX27" s="189"/>
      <c r="RHY27" s="189"/>
      <c r="RHZ27" s="189"/>
      <c r="RIA27" s="189"/>
      <c r="RIB27" s="189"/>
      <c r="RIC27" s="189"/>
      <c r="RID27" s="189"/>
      <c r="RIE27" s="189"/>
      <c r="RIF27" s="189"/>
      <c r="RIG27" s="189"/>
      <c r="RIH27" s="189"/>
      <c r="RII27" s="189"/>
      <c r="RIJ27" s="189"/>
      <c r="RIK27" s="189"/>
      <c r="RIL27" s="189"/>
      <c r="RIM27" s="189"/>
      <c r="RIN27" s="189"/>
      <c r="RIO27" s="189"/>
      <c r="RIP27" s="189"/>
      <c r="RIQ27" s="189"/>
      <c r="RIR27" s="189"/>
      <c r="RIS27" s="189"/>
      <c r="RIT27" s="189"/>
      <c r="RIU27" s="189"/>
      <c r="RIV27" s="189"/>
      <c r="RIW27" s="189"/>
      <c r="RIX27" s="189"/>
      <c r="RIY27" s="189"/>
      <c r="RIZ27" s="189"/>
      <c r="RJA27" s="189"/>
      <c r="RJB27" s="189"/>
      <c r="RJC27" s="189"/>
      <c r="RJD27" s="189"/>
      <c r="RJE27" s="189"/>
      <c r="RJF27" s="189"/>
      <c r="RJG27" s="189"/>
      <c r="RJH27" s="189"/>
      <c r="RJI27" s="189"/>
      <c r="RJJ27" s="189"/>
      <c r="RJK27" s="189"/>
      <c r="RJL27" s="189"/>
      <c r="RJM27" s="189"/>
      <c r="RJN27" s="189"/>
      <c r="RJO27" s="189"/>
      <c r="RJP27" s="189"/>
      <c r="RJQ27" s="189"/>
      <c r="RJR27" s="189"/>
      <c r="RJS27" s="189"/>
      <c r="RJT27" s="189"/>
      <c r="RJU27" s="189"/>
      <c r="RJV27" s="189"/>
      <c r="RJW27" s="189"/>
      <c r="RJX27" s="189"/>
      <c r="RJY27" s="189"/>
      <c r="RJZ27" s="189"/>
      <c r="RKA27" s="189"/>
      <c r="RKB27" s="189"/>
      <c r="RKC27" s="189"/>
      <c r="RKD27" s="189"/>
      <c r="RKE27" s="189"/>
      <c r="RKF27" s="189"/>
      <c r="RKG27" s="189"/>
      <c r="RKH27" s="189"/>
      <c r="RKI27" s="189"/>
      <c r="RKJ27" s="189"/>
      <c r="RKK27" s="189"/>
      <c r="RKL27" s="189"/>
      <c r="RKM27" s="189"/>
      <c r="RKN27" s="189"/>
      <c r="RKO27" s="189"/>
      <c r="RKP27" s="189"/>
      <c r="RKQ27" s="189"/>
      <c r="RKR27" s="189"/>
      <c r="RKS27" s="189"/>
      <c r="RKT27" s="189"/>
      <c r="RKU27" s="189"/>
      <c r="RKV27" s="189"/>
      <c r="RKW27" s="189"/>
      <c r="RKX27" s="189"/>
      <c r="RKY27" s="189"/>
      <c r="RKZ27" s="189"/>
      <c r="RLA27" s="189"/>
      <c r="RLB27" s="189"/>
      <c r="RLC27" s="189"/>
      <c r="RLD27" s="189"/>
      <c r="RLE27" s="189"/>
      <c r="RLF27" s="189"/>
      <c r="RLG27" s="189"/>
      <c r="RLH27" s="189"/>
      <c r="RLI27" s="189"/>
      <c r="RLJ27" s="189"/>
      <c r="RLK27" s="189"/>
      <c r="RLL27" s="189"/>
      <c r="RLM27" s="189"/>
      <c r="RLN27" s="189"/>
      <c r="RLO27" s="189"/>
      <c r="RLP27" s="189"/>
      <c r="RLQ27" s="189"/>
      <c r="RLR27" s="189"/>
      <c r="RLS27" s="189"/>
      <c r="RLT27" s="189"/>
      <c r="RLU27" s="189"/>
      <c r="RLV27" s="189"/>
      <c r="RLW27" s="189"/>
      <c r="RLX27" s="189"/>
      <c r="RLY27" s="189"/>
      <c r="RLZ27" s="189"/>
      <c r="RMA27" s="189"/>
      <c r="RMB27" s="189"/>
      <c r="RMC27" s="189"/>
      <c r="RMD27" s="189"/>
      <c r="RME27" s="189"/>
      <c r="RMF27" s="189"/>
      <c r="RMG27" s="189"/>
      <c r="RMH27" s="189"/>
      <c r="RMI27" s="189"/>
      <c r="RMJ27" s="189"/>
      <c r="RMK27" s="189"/>
      <c r="RML27" s="189"/>
      <c r="RMM27" s="189"/>
      <c r="RMN27" s="189"/>
      <c r="RMO27" s="189"/>
      <c r="RMP27" s="189"/>
      <c r="RMQ27" s="189"/>
      <c r="RMR27" s="189"/>
      <c r="RMS27" s="189"/>
      <c r="RMT27" s="189"/>
      <c r="RMU27" s="189"/>
      <c r="RMV27" s="189"/>
      <c r="RMW27" s="189"/>
      <c r="RMX27" s="189"/>
      <c r="RMY27" s="189"/>
      <c r="RMZ27" s="189"/>
      <c r="RNA27" s="189"/>
      <c r="RNB27" s="189"/>
      <c r="RNC27" s="189"/>
      <c r="RND27" s="189"/>
      <c r="RNE27" s="189"/>
      <c r="RNF27" s="189"/>
      <c r="RNG27" s="189"/>
      <c r="RNH27" s="189"/>
      <c r="RNI27" s="189"/>
      <c r="RNJ27" s="189"/>
      <c r="RNK27" s="189"/>
      <c r="RNL27" s="189"/>
      <c r="RNM27" s="189"/>
      <c r="RNN27" s="189"/>
      <c r="RNO27" s="189"/>
      <c r="RNP27" s="189"/>
      <c r="RNQ27" s="189"/>
      <c r="RNR27" s="189"/>
      <c r="RNS27" s="189"/>
      <c r="RNT27" s="189"/>
      <c r="RNU27" s="189"/>
      <c r="RNV27" s="189"/>
      <c r="RNW27" s="189"/>
      <c r="RNX27" s="189"/>
      <c r="RNY27" s="189"/>
      <c r="RNZ27" s="189"/>
      <c r="ROA27" s="189"/>
      <c r="ROB27" s="189"/>
      <c r="ROC27" s="189"/>
      <c r="ROD27" s="189"/>
      <c r="ROE27" s="189"/>
      <c r="ROF27" s="189"/>
      <c r="ROG27" s="189"/>
      <c r="ROH27" s="189"/>
      <c r="ROI27" s="189"/>
      <c r="ROJ27" s="189"/>
      <c r="ROK27" s="189"/>
      <c r="ROL27" s="189"/>
      <c r="ROM27" s="189"/>
      <c r="RON27" s="189"/>
      <c r="ROO27" s="189"/>
      <c r="ROP27" s="189"/>
      <c r="ROQ27" s="189"/>
      <c r="ROR27" s="189"/>
      <c r="ROS27" s="189"/>
      <c r="ROT27" s="189"/>
      <c r="ROU27" s="189"/>
      <c r="ROV27" s="189"/>
      <c r="ROW27" s="189"/>
      <c r="ROX27" s="189"/>
      <c r="ROY27" s="189"/>
      <c r="ROZ27" s="189"/>
      <c r="RPA27" s="189"/>
      <c r="RPB27" s="189"/>
      <c r="RPC27" s="189"/>
      <c r="RPD27" s="189"/>
      <c r="RPE27" s="189"/>
      <c r="RPF27" s="189"/>
      <c r="RPG27" s="189"/>
      <c r="RPH27" s="189"/>
      <c r="RPI27" s="189"/>
      <c r="RPJ27" s="189"/>
      <c r="RPK27" s="189"/>
      <c r="RPL27" s="189"/>
      <c r="RPM27" s="189"/>
      <c r="RPN27" s="189"/>
      <c r="RPO27" s="189"/>
      <c r="RPP27" s="189"/>
      <c r="RPQ27" s="189"/>
      <c r="RPR27" s="189"/>
      <c r="RPS27" s="189"/>
      <c r="RPT27" s="189"/>
      <c r="RPU27" s="189"/>
      <c r="RPV27" s="189"/>
      <c r="RPW27" s="189"/>
      <c r="RPX27" s="189"/>
      <c r="RPY27" s="189"/>
      <c r="RPZ27" s="189"/>
      <c r="RQA27" s="189"/>
      <c r="RQB27" s="189"/>
      <c r="RQC27" s="189"/>
      <c r="RQD27" s="189"/>
      <c r="RQE27" s="189"/>
      <c r="RQF27" s="189"/>
      <c r="RQG27" s="189"/>
      <c r="RQH27" s="189"/>
      <c r="RQI27" s="189"/>
      <c r="RQJ27" s="189"/>
      <c r="RQK27" s="189"/>
      <c r="RQL27" s="189"/>
      <c r="RQM27" s="189"/>
      <c r="RQN27" s="189"/>
      <c r="RQO27" s="189"/>
      <c r="RQP27" s="189"/>
      <c r="RQQ27" s="189"/>
      <c r="RQR27" s="189"/>
      <c r="RQS27" s="189"/>
      <c r="RQT27" s="189"/>
      <c r="RQU27" s="189"/>
      <c r="RQV27" s="189"/>
      <c r="RQW27" s="189"/>
      <c r="RQX27" s="189"/>
      <c r="RQY27" s="189"/>
      <c r="RQZ27" s="189"/>
      <c r="RRA27" s="189"/>
      <c r="RRB27" s="189"/>
      <c r="RRC27" s="189"/>
      <c r="RRD27" s="189"/>
      <c r="RRE27" s="189"/>
      <c r="RRF27" s="189"/>
      <c r="RRG27" s="189"/>
      <c r="RRH27" s="189"/>
      <c r="RRI27" s="189"/>
      <c r="RRJ27" s="189"/>
      <c r="RRK27" s="189"/>
      <c r="RRL27" s="189"/>
      <c r="RRM27" s="189"/>
      <c r="RRN27" s="189"/>
      <c r="RRO27" s="189"/>
      <c r="RRP27" s="189"/>
      <c r="RRQ27" s="189"/>
      <c r="RRR27" s="189"/>
      <c r="RRS27" s="189"/>
      <c r="RRT27" s="189"/>
      <c r="RRU27" s="189"/>
      <c r="RRV27" s="189"/>
      <c r="RRW27" s="189"/>
      <c r="RRX27" s="189"/>
      <c r="RRY27" s="189"/>
      <c r="RRZ27" s="189"/>
      <c r="RSA27" s="189"/>
      <c r="RSB27" s="189"/>
      <c r="RSC27" s="189"/>
      <c r="RSD27" s="189"/>
      <c r="RSE27" s="189"/>
      <c r="RSF27" s="189"/>
      <c r="RSG27" s="189"/>
      <c r="RSH27" s="189"/>
      <c r="RSI27" s="189"/>
      <c r="RSJ27" s="189"/>
      <c r="RSK27" s="189"/>
      <c r="RSL27" s="189"/>
      <c r="RSM27" s="189"/>
      <c r="RSN27" s="189"/>
      <c r="RSO27" s="189"/>
      <c r="RSP27" s="189"/>
      <c r="RSQ27" s="189"/>
      <c r="RSR27" s="189"/>
      <c r="RSS27" s="189"/>
      <c r="RST27" s="189"/>
      <c r="RSU27" s="189"/>
      <c r="RSV27" s="189"/>
      <c r="RSW27" s="189"/>
      <c r="RSX27" s="189"/>
      <c r="RSY27" s="189"/>
      <c r="RSZ27" s="189"/>
      <c r="RTA27" s="189"/>
      <c r="RTB27" s="189"/>
      <c r="RTC27" s="189"/>
      <c r="RTD27" s="189"/>
      <c r="RTE27" s="189"/>
      <c r="RTF27" s="189"/>
      <c r="RTG27" s="189"/>
      <c r="RTH27" s="189"/>
      <c r="RTI27" s="189"/>
      <c r="RTJ27" s="189"/>
      <c r="RTK27" s="189"/>
      <c r="RTL27" s="189"/>
      <c r="RTM27" s="189"/>
      <c r="RTN27" s="189"/>
      <c r="RTO27" s="189"/>
      <c r="RTP27" s="189"/>
      <c r="RTQ27" s="189"/>
      <c r="RTR27" s="189"/>
      <c r="RTS27" s="189"/>
      <c r="RTT27" s="189"/>
      <c r="RTU27" s="189"/>
      <c r="RTV27" s="189"/>
      <c r="RTW27" s="189"/>
      <c r="RTX27" s="189"/>
      <c r="RTY27" s="189"/>
      <c r="RTZ27" s="189"/>
      <c r="RUA27" s="189"/>
      <c r="RUB27" s="189"/>
      <c r="RUC27" s="189"/>
      <c r="RUD27" s="189"/>
      <c r="RUE27" s="189"/>
      <c r="RUF27" s="189"/>
      <c r="RUG27" s="189"/>
      <c r="RUH27" s="189"/>
      <c r="RUI27" s="189"/>
      <c r="RUJ27" s="189"/>
      <c r="RUK27" s="189"/>
      <c r="RUL27" s="189"/>
      <c r="RUM27" s="189"/>
      <c r="RUN27" s="189"/>
      <c r="RUO27" s="189"/>
      <c r="RUP27" s="189"/>
      <c r="RUQ27" s="189"/>
      <c r="RUR27" s="189"/>
      <c r="RUS27" s="189"/>
      <c r="RUT27" s="189"/>
      <c r="RUU27" s="189"/>
      <c r="RUV27" s="189"/>
      <c r="RUW27" s="189"/>
      <c r="RUX27" s="189"/>
      <c r="RUY27" s="189"/>
      <c r="RUZ27" s="189"/>
      <c r="RVA27" s="189"/>
      <c r="RVB27" s="189"/>
      <c r="RVC27" s="189"/>
      <c r="RVD27" s="189"/>
      <c r="RVE27" s="189"/>
      <c r="RVF27" s="189"/>
      <c r="RVG27" s="189"/>
      <c r="RVH27" s="189"/>
      <c r="RVI27" s="189"/>
      <c r="RVJ27" s="189"/>
      <c r="RVK27" s="189"/>
      <c r="RVL27" s="189"/>
      <c r="RVM27" s="189"/>
      <c r="RVN27" s="189"/>
      <c r="RVO27" s="189"/>
      <c r="RVP27" s="189"/>
      <c r="RVQ27" s="189"/>
      <c r="RVR27" s="189"/>
      <c r="RVS27" s="189"/>
      <c r="RVT27" s="189"/>
      <c r="RVU27" s="189"/>
      <c r="RVV27" s="189"/>
      <c r="RVW27" s="189"/>
      <c r="RVX27" s="189"/>
      <c r="RVY27" s="189"/>
      <c r="RVZ27" s="189"/>
      <c r="RWA27" s="189"/>
      <c r="RWB27" s="189"/>
      <c r="RWC27" s="189"/>
      <c r="RWD27" s="189"/>
      <c r="RWE27" s="189"/>
      <c r="RWF27" s="189"/>
      <c r="RWG27" s="189"/>
      <c r="RWH27" s="189"/>
      <c r="RWI27" s="189"/>
      <c r="RWJ27" s="189"/>
      <c r="RWK27" s="189"/>
      <c r="RWL27" s="189"/>
      <c r="RWM27" s="189"/>
      <c r="RWN27" s="189"/>
      <c r="RWO27" s="189"/>
      <c r="RWP27" s="189"/>
      <c r="RWQ27" s="189"/>
      <c r="RWR27" s="189"/>
      <c r="RWS27" s="189"/>
      <c r="RWT27" s="189"/>
      <c r="RWU27" s="189"/>
      <c r="RWV27" s="189"/>
      <c r="RWW27" s="189"/>
      <c r="RWX27" s="189"/>
      <c r="RWY27" s="189"/>
      <c r="RWZ27" s="189"/>
      <c r="RXA27" s="189"/>
      <c r="RXB27" s="189"/>
      <c r="RXC27" s="189"/>
      <c r="RXD27" s="189"/>
      <c r="RXE27" s="189"/>
      <c r="RXF27" s="189"/>
      <c r="RXG27" s="189"/>
      <c r="RXH27" s="189"/>
      <c r="RXI27" s="189"/>
      <c r="RXJ27" s="189"/>
      <c r="RXK27" s="189"/>
      <c r="RXL27" s="189"/>
      <c r="RXM27" s="189"/>
      <c r="RXN27" s="189"/>
      <c r="RXO27" s="189"/>
      <c r="RXP27" s="189"/>
      <c r="RXQ27" s="189"/>
      <c r="RXR27" s="189"/>
      <c r="RXS27" s="189"/>
      <c r="RXT27" s="189"/>
      <c r="RXU27" s="189"/>
      <c r="RXV27" s="189"/>
      <c r="RXW27" s="189"/>
      <c r="RXX27" s="189"/>
      <c r="RXY27" s="189"/>
      <c r="RXZ27" s="189"/>
      <c r="RYA27" s="189"/>
      <c r="RYB27" s="189"/>
      <c r="RYC27" s="189"/>
      <c r="RYD27" s="189"/>
      <c r="RYE27" s="189"/>
      <c r="RYF27" s="189"/>
      <c r="RYG27" s="189"/>
      <c r="RYH27" s="189"/>
      <c r="RYI27" s="189"/>
      <c r="RYJ27" s="189"/>
      <c r="RYK27" s="189"/>
      <c r="RYL27" s="189"/>
      <c r="RYM27" s="189"/>
      <c r="RYN27" s="189"/>
      <c r="RYO27" s="189"/>
      <c r="RYP27" s="189"/>
      <c r="RYQ27" s="189"/>
      <c r="RYR27" s="189"/>
      <c r="RYS27" s="189"/>
      <c r="RYT27" s="189"/>
      <c r="RYU27" s="189"/>
      <c r="RYV27" s="189"/>
      <c r="RYW27" s="189"/>
      <c r="RYX27" s="189"/>
      <c r="RYY27" s="189"/>
      <c r="RYZ27" s="189"/>
      <c r="RZA27" s="189"/>
      <c r="RZB27" s="189"/>
      <c r="RZC27" s="189"/>
      <c r="RZD27" s="189"/>
      <c r="RZE27" s="189"/>
      <c r="RZF27" s="189"/>
      <c r="RZG27" s="189"/>
      <c r="RZH27" s="189"/>
      <c r="RZI27" s="189"/>
      <c r="RZJ27" s="189"/>
      <c r="RZK27" s="189"/>
      <c r="RZL27" s="189"/>
      <c r="RZM27" s="189"/>
      <c r="RZN27" s="189"/>
      <c r="RZO27" s="189"/>
      <c r="RZP27" s="189"/>
      <c r="RZQ27" s="189"/>
      <c r="RZR27" s="189"/>
      <c r="RZS27" s="189"/>
      <c r="RZT27" s="189"/>
      <c r="RZU27" s="189"/>
      <c r="RZV27" s="189"/>
      <c r="RZW27" s="189"/>
      <c r="RZX27" s="189"/>
      <c r="RZY27" s="189"/>
      <c r="RZZ27" s="189"/>
      <c r="SAA27" s="189"/>
      <c r="SAB27" s="189"/>
      <c r="SAC27" s="189"/>
      <c r="SAD27" s="189"/>
      <c r="SAE27" s="189"/>
      <c r="SAF27" s="189"/>
      <c r="SAG27" s="189"/>
      <c r="SAH27" s="189"/>
      <c r="SAI27" s="189"/>
      <c r="SAJ27" s="189"/>
      <c r="SAK27" s="189"/>
      <c r="SAL27" s="189"/>
      <c r="SAM27" s="189"/>
      <c r="SAN27" s="189"/>
      <c r="SAO27" s="189"/>
      <c r="SAP27" s="189"/>
      <c r="SAQ27" s="189"/>
      <c r="SAR27" s="189"/>
      <c r="SAS27" s="189"/>
      <c r="SAT27" s="189"/>
      <c r="SAU27" s="189"/>
      <c r="SAV27" s="189"/>
      <c r="SAW27" s="189"/>
      <c r="SAX27" s="189"/>
      <c r="SAY27" s="189"/>
      <c r="SAZ27" s="189"/>
      <c r="SBA27" s="189"/>
      <c r="SBB27" s="189"/>
      <c r="SBC27" s="189"/>
      <c r="SBD27" s="189"/>
      <c r="SBE27" s="189"/>
      <c r="SBF27" s="189"/>
      <c r="SBG27" s="189"/>
      <c r="SBH27" s="189"/>
      <c r="SBI27" s="189"/>
      <c r="SBJ27" s="189"/>
      <c r="SBK27" s="189"/>
      <c r="SBL27" s="189"/>
      <c r="SBM27" s="189"/>
      <c r="SBN27" s="189"/>
      <c r="SBO27" s="189"/>
      <c r="SBP27" s="189"/>
      <c r="SBQ27" s="189"/>
      <c r="SBR27" s="189"/>
      <c r="SBS27" s="189"/>
      <c r="SBT27" s="189"/>
      <c r="SBU27" s="189"/>
      <c r="SBV27" s="189"/>
      <c r="SBW27" s="189"/>
      <c r="SBX27" s="189"/>
      <c r="SBY27" s="189"/>
      <c r="SBZ27" s="189"/>
      <c r="SCA27" s="189"/>
      <c r="SCB27" s="189"/>
      <c r="SCC27" s="189"/>
      <c r="SCD27" s="189"/>
      <c r="SCE27" s="189"/>
      <c r="SCF27" s="189"/>
      <c r="SCG27" s="189"/>
      <c r="SCH27" s="189"/>
      <c r="SCI27" s="189"/>
      <c r="SCJ27" s="189"/>
      <c r="SCK27" s="189"/>
      <c r="SCL27" s="189"/>
      <c r="SCM27" s="189"/>
      <c r="SCN27" s="189"/>
      <c r="SCO27" s="189"/>
      <c r="SCP27" s="189"/>
      <c r="SCQ27" s="189"/>
      <c r="SCR27" s="189"/>
      <c r="SCS27" s="189"/>
      <c r="SCT27" s="189"/>
      <c r="SCU27" s="189"/>
      <c r="SCV27" s="189"/>
      <c r="SCW27" s="189"/>
      <c r="SCX27" s="189"/>
      <c r="SCY27" s="189"/>
      <c r="SCZ27" s="189"/>
      <c r="SDA27" s="189"/>
      <c r="SDB27" s="189"/>
      <c r="SDC27" s="189"/>
      <c r="SDD27" s="189"/>
      <c r="SDE27" s="189"/>
      <c r="SDF27" s="189"/>
      <c r="SDG27" s="189"/>
      <c r="SDH27" s="189"/>
      <c r="SDI27" s="189"/>
      <c r="SDJ27" s="189"/>
      <c r="SDK27" s="189"/>
      <c r="SDL27" s="189"/>
      <c r="SDM27" s="189"/>
      <c r="SDN27" s="189"/>
      <c r="SDO27" s="189"/>
      <c r="SDP27" s="189"/>
      <c r="SDQ27" s="189"/>
      <c r="SDR27" s="189"/>
      <c r="SDS27" s="189"/>
      <c r="SDT27" s="189"/>
      <c r="SDU27" s="189"/>
      <c r="SDV27" s="189"/>
      <c r="SDW27" s="189"/>
      <c r="SDX27" s="189"/>
      <c r="SDY27" s="189"/>
      <c r="SDZ27" s="189"/>
      <c r="SEA27" s="189"/>
      <c r="SEB27" s="189"/>
      <c r="SEC27" s="189"/>
      <c r="SED27" s="189"/>
      <c r="SEE27" s="189"/>
      <c r="SEF27" s="189"/>
      <c r="SEG27" s="189"/>
      <c r="SEH27" s="189"/>
      <c r="SEI27" s="189"/>
      <c r="SEJ27" s="189"/>
      <c r="SEK27" s="189"/>
      <c r="SEL27" s="189"/>
      <c r="SEM27" s="189"/>
      <c r="SEN27" s="189"/>
      <c r="SEO27" s="189"/>
      <c r="SEP27" s="189"/>
      <c r="SEQ27" s="189"/>
      <c r="SER27" s="189"/>
      <c r="SES27" s="189"/>
      <c r="SET27" s="189"/>
      <c r="SEU27" s="189"/>
      <c r="SEV27" s="189"/>
      <c r="SEW27" s="189"/>
      <c r="SEX27" s="189"/>
      <c r="SEY27" s="189"/>
      <c r="SEZ27" s="189"/>
      <c r="SFA27" s="189"/>
      <c r="SFB27" s="189"/>
      <c r="SFC27" s="189"/>
      <c r="SFD27" s="189"/>
      <c r="SFE27" s="189"/>
      <c r="SFF27" s="189"/>
      <c r="SFG27" s="189"/>
      <c r="SFH27" s="189"/>
      <c r="SFI27" s="189"/>
      <c r="SFJ27" s="189"/>
      <c r="SFK27" s="189"/>
      <c r="SFL27" s="189"/>
      <c r="SFM27" s="189"/>
      <c r="SFN27" s="189"/>
      <c r="SFO27" s="189"/>
      <c r="SFP27" s="189"/>
      <c r="SFQ27" s="189"/>
      <c r="SFR27" s="189"/>
      <c r="SFS27" s="189"/>
      <c r="SFT27" s="189"/>
      <c r="SFU27" s="189"/>
      <c r="SFV27" s="189"/>
      <c r="SFW27" s="189"/>
      <c r="SFX27" s="189"/>
      <c r="SFY27" s="189"/>
      <c r="SFZ27" s="189"/>
      <c r="SGA27" s="189"/>
      <c r="SGB27" s="189"/>
      <c r="SGC27" s="189"/>
      <c r="SGD27" s="189"/>
      <c r="SGE27" s="189"/>
      <c r="SGF27" s="189"/>
      <c r="SGG27" s="189"/>
      <c r="SGH27" s="189"/>
      <c r="SGI27" s="189"/>
      <c r="SGJ27" s="189"/>
      <c r="SGK27" s="189"/>
      <c r="SGL27" s="189"/>
      <c r="SGM27" s="189"/>
      <c r="SGN27" s="189"/>
      <c r="SGO27" s="189"/>
      <c r="SGP27" s="189"/>
      <c r="SGQ27" s="189"/>
      <c r="SGR27" s="189"/>
      <c r="SGS27" s="189"/>
      <c r="SGT27" s="189"/>
      <c r="SGU27" s="189"/>
      <c r="SGV27" s="189"/>
      <c r="SGW27" s="189"/>
      <c r="SGX27" s="189"/>
      <c r="SGY27" s="189"/>
      <c r="SGZ27" s="189"/>
      <c r="SHA27" s="189"/>
      <c r="SHB27" s="189"/>
      <c r="SHC27" s="189"/>
      <c r="SHD27" s="189"/>
      <c r="SHE27" s="189"/>
      <c r="SHF27" s="189"/>
      <c r="SHG27" s="189"/>
      <c r="SHH27" s="189"/>
      <c r="SHI27" s="189"/>
      <c r="SHJ27" s="189"/>
      <c r="SHK27" s="189"/>
      <c r="SHL27" s="189"/>
      <c r="SHM27" s="189"/>
      <c r="SHN27" s="189"/>
      <c r="SHO27" s="189"/>
      <c r="SHP27" s="189"/>
      <c r="SHQ27" s="189"/>
      <c r="SHR27" s="189"/>
      <c r="SHS27" s="189"/>
      <c r="SHT27" s="189"/>
      <c r="SHU27" s="189"/>
      <c r="SHV27" s="189"/>
      <c r="SHW27" s="189"/>
      <c r="SHX27" s="189"/>
      <c r="SHY27" s="189"/>
      <c r="SHZ27" s="189"/>
      <c r="SIA27" s="189"/>
      <c r="SIB27" s="189"/>
      <c r="SIC27" s="189"/>
      <c r="SID27" s="189"/>
      <c r="SIE27" s="189"/>
      <c r="SIF27" s="189"/>
      <c r="SIG27" s="189"/>
      <c r="SIH27" s="189"/>
      <c r="SII27" s="189"/>
      <c r="SIJ27" s="189"/>
      <c r="SIK27" s="189"/>
      <c r="SIL27" s="189"/>
      <c r="SIM27" s="189"/>
      <c r="SIN27" s="189"/>
      <c r="SIO27" s="189"/>
      <c r="SIP27" s="189"/>
      <c r="SIQ27" s="189"/>
      <c r="SIR27" s="189"/>
      <c r="SIS27" s="189"/>
      <c r="SIT27" s="189"/>
      <c r="SIU27" s="189"/>
      <c r="SIV27" s="189"/>
      <c r="SIW27" s="189"/>
      <c r="SIX27" s="189"/>
      <c r="SIY27" s="189"/>
      <c r="SIZ27" s="189"/>
      <c r="SJA27" s="189"/>
      <c r="SJB27" s="189"/>
      <c r="SJC27" s="189"/>
      <c r="SJD27" s="189"/>
      <c r="SJE27" s="189"/>
      <c r="SJF27" s="189"/>
      <c r="SJG27" s="189"/>
      <c r="SJH27" s="189"/>
      <c r="SJI27" s="189"/>
      <c r="SJJ27" s="189"/>
      <c r="SJK27" s="189"/>
      <c r="SJL27" s="189"/>
      <c r="SJM27" s="189"/>
      <c r="SJN27" s="189"/>
      <c r="SJO27" s="189"/>
      <c r="SJP27" s="189"/>
      <c r="SJQ27" s="189"/>
      <c r="SJR27" s="189"/>
      <c r="SJS27" s="189"/>
      <c r="SJT27" s="189"/>
      <c r="SJU27" s="189"/>
      <c r="SJV27" s="189"/>
      <c r="SJW27" s="189"/>
      <c r="SJX27" s="189"/>
      <c r="SJY27" s="189"/>
      <c r="SJZ27" s="189"/>
      <c r="SKA27" s="189"/>
      <c r="SKB27" s="189"/>
      <c r="SKC27" s="189"/>
      <c r="SKD27" s="189"/>
      <c r="SKE27" s="189"/>
      <c r="SKF27" s="189"/>
      <c r="SKG27" s="189"/>
      <c r="SKH27" s="189"/>
      <c r="SKI27" s="189"/>
      <c r="SKJ27" s="189"/>
      <c r="SKK27" s="189"/>
      <c r="SKL27" s="189"/>
      <c r="SKM27" s="189"/>
      <c r="SKN27" s="189"/>
      <c r="SKO27" s="189"/>
      <c r="SKP27" s="189"/>
      <c r="SKQ27" s="189"/>
      <c r="SKR27" s="189"/>
      <c r="SKS27" s="189"/>
      <c r="SKT27" s="189"/>
      <c r="SKU27" s="189"/>
      <c r="SKV27" s="189"/>
      <c r="SKW27" s="189"/>
      <c r="SKX27" s="189"/>
      <c r="SKY27" s="189"/>
      <c r="SKZ27" s="189"/>
      <c r="SLA27" s="189"/>
      <c r="SLB27" s="189"/>
      <c r="SLC27" s="189"/>
      <c r="SLD27" s="189"/>
      <c r="SLE27" s="189"/>
      <c r="SLF27" s="189"/>
      <c r="SLG27" s="189"/>
      <c r="SLH27" s="189"/>
      <c r="SLI27" s="189"/>
      <c r="SLJ27" s="189"/>
      <c r="SLK27" s="189"/>
      <c r="SLL27" s="189"/>
      <c r="SLM27" s="189"/>
      <c r="SLN27" s="189"/>
      <c r="SLO27" s="189"/>
      <c r="SLP27" s="189"/>
      <c r="SLQ27" s="189"/>
      <c r="SLR27" s="189"/>
      <c r="SLS27" s="189"/>
      <c r="SLT27" s="189"/>
      <c r="SLU27" s="189"/>
      <c r="SLV27" s="189"/>
      <c r="SLW27" s="189"/>
      <c r="SLX27" s="189"/>
      <c r="SLY27" s="189"/>
      <c r="SLZ27" s="189"/>
      <c r="SMA27" s="189"/>
      <c r="SMB27" s="189"/>
      <c r="SMC27" s="189"/>
      <c r="SMD27" s="189"/>
      <c r="SME27" s="189"/>
      <c r="SMF27" s="189"/>
      <c r="SMG27" s="189"/>
      <c r="SMH27" s="189"/>
      <c r="SMI27" s="189"/>
      <c r="SMJ27" s="189"/>
      <c r="SMK27" s="189"/>
      <c r="SML27" s="189"/>
      <c r="SMM27" s="189"/>
      <c r="SMN27" s="189"/>
      <c r="SMO27" s="189"/>
      <c r="SMP27" s="189"/>
      <c r="SMQ27" s="189"/>
      <c r="SMR27" s="189"/>
      <c r="SMS27" s="189"/>
      <c r="SMT27" s="189"/>
      <c r="SMU27" s="189"/>
      <c r="SMV27" s="189"/>
      <c r="SMW27" s="189"/>
      <c r="SMX27" s="189"/>
      <c r="SMY27" s="189"/>
      <c r="SMZ27" s="189"/>
      <c r="SNA27" s="189"/>
      <c r="SNB27" s="189"/>
      <c r="SNC27" s="189"/>
      <c r="SND27" s="189"/>
      <c r="SNE27" s="189"/>
      <c r="SNF27" s="189"/>
      <c r="SNG27" s="189"/>
      <c r="SNH27" s="189"/>
      <c r="SNI27" s="189"/>
      <c r="SNJ27" s="189"/>
      <c r="SNK27" s="189"/>
      <c r="SNL27" s="189"/>
      <c r="SNM27" s="189"/>
      <c r="SNN27" s="189"/>
      <c r="SNO27" s="189"/>
      <c r="SNP27" s="189"/>
      <c r="SNQ27" s="189"/>
      <c r="SNR27" s="189"/>
      <c r="SNS27" s="189"/>
      <c r="SNT27" s="189"/>
      <c r="SNU27" s="189"/>
      <c r="SNV27" s="189"/>
      <c r="SNW27" s="189"/>
      <c r="SNX27" s="189"/>
      <c r="SNY27" s="189"/>
      <c r="SNZ27" s="189"/>
      <c r="SOA27" s="189"/>
      <c r="SOB27" s="189"/>
      <c r="SOC27" s="189"/>
      <c r="SOD27" s="189"/>
      <c r="SOE27" s="189"/>
      <c r="SOF27" s="189"/>
      <c r="SOG27" s="189"/>
      <c r="SOH27" s="189"/>
      <c r="SOI27" s="189"/>
      <c r="SOJ27" s="189"/>
      <c r="SOK27" s="189"/>
      <c r="SOL27" s="189"/>
      <c r="SOM27" s="189"/>
      <c r="SON27" s="189"/>
      <c r="SOO27" s="189"/>
      <c r="SOP27" s="189"/>
      <c r="SOQ27" s="189"/>
      <c r="SOR27" s="189"/>
      <c r="SOS27" s="189"/>
      <c r="SOT27" s="189"/>
      <c r="SOU27" s="189"/>
      <c r="SOV27" s="189"/>
      <c r="SOW27" s="189"/>
      <c r="SOX27" s="189"/>
      <c r="SOY27" s="189"/>
      <c r="SOZ27" s="189"/>
      <c r="SPA27" s="189"/>
      <c r="SPB27" s="189"/>
      <c r="SPC27" s="189"/>
      <c r="SPD27" s="189"/>
      <c r="SPE27" s="189"/>
      <c r="SPF27" s="189"/>
      <c r="SPG27" s="189"/>
      <c r="SPH27" s="189"/>
      <c r="SPI27" s="189"/>
      <c r="SPJ27" s="189"/>
      <c r="SPK27" s="189"/>
      <c r="SPL27" s="189"/>
      <c r="SPM27" s="189"/>
      <c r="SPN27" s="189"/>
      <c r="SPO27" s="189"/>
      <c r="SPP27" s="189"/>
      <c r="SPQ27" s="189"/>
      <c r="SPR27" s="189"/>
      <c r="SPS27" s="189"/>
      <c r="SPT27" s="189"/>
      <c r="SPU27" s="189"/>
      <c r="SPV27" s="189"/>
      <c r="SPW27" s="189"/>
      <c r="SPX27" s="189"/>
      <c r="SPY27" s="189"/>
      <c r="SPZ27" s="189"/>
      <c r="SQA27" s="189"/>
      <c r="SQB27" s="189"/>
      <c r="SQC27" s="189"/>
      <c r="SQD27" s="189"/>
      <c r="SQE27" s="189"/>
      <c r="SQF27" s="189"/>
      <c r="SQG27" s="189"/>
      <c r="SQH27" s="189"/>
      <c r="SQI27" s="189"/>
      <c r="SQJ27" s="189"/>
      <c r="SQK27" s="189"/>
      <c r="SQL27" s="189"/>
      <c r="SQM27" s="189"/>
      <c r="SQN27" s="189"/>
      <c r="SQO27" s="189"/>
      <c r="SQP27" s="189"/>
      <c r="SQQ27" s="189"/>
      <c r="SQR27" s="189"/>
      <c r="SQS27" s="189"/>
      <c r="SQT27" s="189"/>
      <c r="SQU27" s="189"/>
      <c r="SQV27" s="189"/>
      <c r="SQW27" s="189"/>
      <c r="SQX27" s="189"/>
      <c r="SQY27" s="189"/>
      <c r="SQZ27" s="189"/>
      <c r="SRA27" s="189"/>
      <c r="SRB27" s="189"/>
      <c r="SRC27" s="189"/>
      <c r="SRD27" s="189"/>
      <c r="SRE27" s="189"/>
      <c r="SRF27" s="189"/>
      <c r="SRG27" s="189"/>
      <c r="SRH27" s="189"/>
      <c r="SRI27" s="189"/>
      <c r="SRJ27" s="189"/>
      <c r="SRK27" s="189"/>
      <c r="SRL27" s="189"/>
      <c r="SRM27" s="189"/>
      <c r="SRN27" s="189"/>
      <c r="SRO27" s="189"/>
      <c r="SRP27" s="189"/>
      <c r="SRQ27" s="189"/>
      <c r="SRR27" s="189"/>
      <c r="SRS27" s="189"/>
      <c r="SRT27" s="189"/>
      <c r="SRU27" s="189"/>
      <c r="SRV27" s="189"/>
      <c r="SRW27" s="189"/>
      <c r="SRX27" s="189"/>
      <c r="SRY27" s="189"/>
      <c r="SRZ27" s="189"/>
      <c r="SSA27" s="189"/>
      <c r="SSB27" s="189"/>
      <c r="SSC27" s="189"/>
      <c r="SSD27" s="189"/>
      <c r="SSE27" s="189"/>
      <c r="SSF27" s="189"/>
      <c r="SSG27" s="189"/>
      <c r="SSH27" s="189"/>
      <c r="SSI27" s="189"/>
      <c r="SSJ27" s="189"/>
      <c r="SSK27" s="189"/>
      <c r="SSL27" s="189"/>
      <c r="SSM27" s="189"/>
      <c r="SSN27" s="189"/>
      <c r="SSO27" s="189"/>
      <c r="SSP27" s="189"/>
      <c r="SSQ27" s="189"/>
      <c r="SSR27" s="189"/>
      <c r="SSS27" s="189"/>
      <c r="SST27" s="189"/>
      <c r="SSU27" s="189"/>
      <c r="SSV27" s="189"/>
      <c r="SSW27" s="189"/>
      <c r="SSX27" s="189"/>
      <c r="SSY27" s="189"/>
      <c r="SSZ27" s="189"/>
      <c r="STA27" s="189"/>
      <c r="STB27" s="189"/>
      <c r="STC27" s="189"/>
      <c r="STD27" s="189"/>
      <c r="STE27" s="189"/>
      <c r="STF27" s="189"/>
      <c r="STG27" s="189"/>
      <c r="STH27" s="189"/>
      <c r="STI27" s="189"/>
      <c r="STJ27" s="189"/>
      <c r="STK27" s="189"/>
      <c r="STL27" s="189"/>
      <c r="STM27" s="189"/>
      <c r="STN27" s="189"/>
      <c r="STO27" s="189"/>
      <c r="STP27" s="189"/>
      <c r="STQ27" s="189"/>
      <c r="STR27" s="189"/>
      <c r="STS27" s="189"/>
      <c r="STT27" s="189"/>
      <c r="STU27" s="189"/>
      <c r="STV27" s="189"/>
      <c r="STW27" s="189"/>
      <c r="STX27" s="189"/>
      <c r="STY27" s="189"/>
      <c r="STZ27" s="189"/>
      <c r="SUA27" s="189"/>
      <c r="SUB27" s="189"/>
      <c r="SUC27" s="189"/>
      <c r="SUD27" s="189"/>
      <c r="SUE27" s="189"/>
      <c r="SUF27" s="189"/>
      <c r="SUG27" s="189"/>
      <c r="SUH27" s="189"/>
      <c r="SUI27" s="189"/>
      <c r="SUJ27" s="189"/>
      <c r="SUK27" s="189"/>
      <c r="SUL27" s="189"/>
      <c r="SUM27" s="189"/>
      <c r="SUN27" s="189"/>
      <c r="SUO27" s="189"/>
      <c r="SUP27" s="189"/>
      <c r="SUQ27" s="189"/>
      <c r="SUR27" s="189"/>
      <c r="SUS27" s="189"/>
      <c r="SUT27" s="189"/>
      <c r="SUU27" s="189"/>
      <c r="SUV27" s="189"/>
      <c r="SUW27" s="189"/>
      <c r="SUX27" s="189"/>
      <c r="SUY27" s="189"/>
      <c r="SUZ27" s="189"/>
      <c r="SVA27" s="189"/>
      <c r="SVB27" s="189"/>
      <c r="SVC27" s="189"/>
      <c r="SVD27" s="189"/>
      <c r="SVE27" s="189"/>
      <c r="SVF27" s="189"/>
      <c r="SVG27" s="189"/>
      <c r="SVH27" s="189"/>
      <c r="SVI27" s="189"/>
      <c r="SVJ27" s="189"/>
      <c r="SVK27" s="189"/>
      <c r="SVL27" s="189"/>
      <c r="SVM27" s="189"/>
      <c r="SVN27" s="189"/>
      <c r="SVO27" s="189"/>
      <c r="SVP27" s="189"/>
      <c r="SVQ27" s="189"/>
      <c r="SVR27" s="189"/>
      <c r="SVS27" s="189"/>
      <c r="SVT27" s="189"/>
      <c r="SVU27" s="189"/>
      <c r="SVV27" s="189"/>
      <c r="SVW27" s="189"/>
      <c r="SVX27" s="189"/>
      <c r="SVY27" s="189"/>
      <c r="SVZ27" s="189"/>
      <c r="SWA27" s="189"/>
      <c r="SWB27" s="189"/>
      <c r="SWC27" s="189"/>
      <c r="SWD27" s="189"/>
      <c r="SWE27" s="189"/>
      <c r="SWF27" s="189"/>
      <c r="SWG27" s="189"/>
      <c r="SWH27" s="189"/>
      <c r="SWI27" s="189"/>
      <c r="SWJ27" s="189"/>
      <c r="SWK27" s="189"/>
      <c r="SWL27" s="189"/>
      <c r="SWM27" s="189"/>
      <c r="SWN27" s="189"/>
      <c r="SWO27" s="189"/>
      <c r="SWP27" s="189"/>
      <c r="SWQ27" s="189"/>
      <c r="SWR27" s="189"/>
      <c r="SWS27" s="189"/>
      <c r="SWT27" s="189"/>
      <c r="SWU27" s="189"/>
      <c r="SWV27" s="189"/>
      <c r="SWW27" s="189"/>
      <c r="SWX27" s="189"/>
      <c r="SWY27" s="189"/>
      <c r="SWZ27" s="189"/>
      <c r="SXA27" s="189"/>
      <c r="SXB27" s="189"/>
      <c r="SXC27" s="189"/>
      <c r="SXD27" s="189"/>
      <c r="SXE27" s="189"/>
      <c r="SXF27" s="189"/>
      <c r="SXG27" s="189"/>
      <c r="SXH27" s="189"/>
      <c r="SXI27" s="189"/>
      <c r="SXJ27" s="189"/>
      <c r="SXK27" s="189"/>
      <c r="SXL27" s="189"/>
      <c r="SXM27" s="189"/>
      <c r="SXN27" s="189"/>
      <c r="SXO27" s="189"/>
      <c r="SXP27" s="189"/>
      <c r="SXQ27" s="189"/>
      <c r="SXR27" s="189"/>
      <c r="SXS27" s="189"/>
      <c r="SXT27" s="189"/>
      <c r="SXU27" s="189"/>
      <c r="SXV27" s="189"/>
      <c r="SXW27" s="189"/>
      <c r="SXX27" s="189"/>
      <c r="SXY27" s="189"/>
      <c r="SXZ27" s="189"/>
      <c r="SYA27" s="189"/>
      <c r="SYB27" s="189"/>
      <c r="SYC27" s="189"/>
      <c r="SYD27" s="189"/>
      <c r="SYE27" s="189"/>
      <c r="SYF27" s="189"/>
      <c r="SYG27" s="189"/>
      <c r="SYH27" s="189"/>
      <c r="SYI27" s="189"/>
      <c r="SYJ27" s="189"/>
      <c r="SYK27" s="189"/>
      <c r="SYL27" s="189"/>
      <c r="SYM27" s="189"/>
      <c r="SYN27" s="189"/>
      <c r="SYO27" s="189"/>
      <c r="SYP27" s="189"/>
      <c r="SYQ27" s="189"/>
      <c r="SYR27" s="189"/>
      <c r="SYS27" s="189"/>
      <c r="SYT27" s="189"/>
      <c r="SYU27" s="189"/>
      <c r="SYV27" s="189"/>
      <c r="SYW27" s="189"/>
      <c r="SYX27" s="189"/>
      <c r="SYY27" s="189"/>
      <c r="SYZ27" s="189"/>
      <c r="SZA27" s="189"/>
      <c r="SZB27" s="189"/>
      <c r="SZC27" s="189"/>
      <c r="SZD27" s="189"/>
      <c r="SZE27" s="189"/>
      <c r="SZF27" s="189"/>
      <c r="SZG27" s="189"/>
      <c r="SZH27" s="189"/>
      <c r="SZI27" s="189"/>
      <c r="SZJ27" s="189"/>
      <c r="SZK27" s="189"/>
      <c r="SZL27" s="189"/>
      <c r="SZM27" s="189"/>
      <c r="SZN27" s="189"/>
      <c r="SZO27" s="189"/>
      <c r="SZP27" s="189"/>
      <c r="SZQ27" s="189"/>
      <c r="SZR27" s="189"/>
      <c r="SZS27" s="189"/>
      <c r="SZT27" s="189"/>
      <c r="SZU27" s="189"/>
      <c r="SZV27" s="189"/>
      <c r="SZW27" s="189"/>
      <c r="SZX27" s="189"/>
      <c r="SZY27" s="189"/>
      <c r="SZZ27" s="189"/>
      <c r="TAA27" s="189"/>
      <c r="TAB27" s="189"/>
      <c r="TAC27" s="189"/>
      <c r="TAD27" s="189"/>
      <c r="TAE27" s="189"/>
      <c r="TAF27" s="189"/>
      <c r="TAG27" s="189"/>
      <c r="TAH27" s="189"/>
      <c r="TAI27" s="189"/>
      <c r="TAJ27" s="189"/>
      <c r="TAK27" s="189"/>
      <c r="TAL27" s="189"/>
      <c r="TAM27" s="189"/>
      <c r="TAN27" s="189"/>
      <c r="TAO27" s="189"/>
      <c r="TAP27" s="189"/>
      <c r="TAQ27" s="189"/>
      <c r="TAR27" s="189"/>
      <c r="TAS27" s="189"/>
      <c r="TAT27" s="189"/>
      <c r="TAU27" s="189"/>
      <c r="TAV27" s="189"/>
      <c r="TAW27" s="189"/>
      <c r="TAX27" s="189"/>
      <c r="TAY27" s="189"/>
      <c r="TAZ27" s="189"/>
      <c r="TBA27" s="189"/>
      <c r="TBB27" s="189"/>
      <c r="TBC27" s="189"/>
      <c r="TBD27" s="189"/>
      <c r="TBE27" s="189"/>
      <c r="TBF27" s="189"/>
      <c r="TBG27" s="189"/>
      <c r="TBH27" s="189"/>
      <c r="TBI27" s="189"/>
      <c r="TBJ27" s="189"/>
      <c r="TBK27" s="189"/>
      <c r="TBL27" s="189"/>
      <c r="TBM27" s="189"/>
      <c r="TBN27" s="189"/>
      <c r="TBO27" s="189"/>
      <c r="TBP27" s="189"/>
      <c r="TBQ27" s="189"/>
      <c r="TBR27" s="189"/>
      <c r="TBS27" s="189"/>
      <c r="TBT27" s="189"/>
      <c r="TBU27" s="189"/>
      <c r="TBV27" s="189"/>
      <c r="TBW27" s="189"/>
      <c r="TBX27" s="189"/>
      <c r="TBY27" s="189"/>
      <c r="TBZ27" s="189"/>
      <c r="TCA27" s="189"/>
      <c r="TCB27" s="189"/>
      <c r="TCC27" s="189"/>
      <c r="TCD27" s="189"/>
      <c r="TCE27" s="189"/>
      <c r="TCF27" s="189"/>
      <c r="TCG27" s="189"/>
      <c r="TCH27" s="189"/>
      <c r="TCI27" s="189"/>
      <c r="TCJ27" s="189"/>
      <c r="TCK27" s="189"/>
      <c r="TCL27" s="189"/>
      <c r="TCM27" s="189"/>
      <c r="TCN27" s="189"/>
      <c r="TCO27" s="189"/>
      <c r="TCP27" s="189"/>
      <c r="TCQ27" s="189"/>
      <c r="TCR27" s="189"/>
      <c r="TCS27" s="189"/>
      <c r="TCT27" s="189"/>
      <c r="TCU27" s="189"/>
      <c r="TCV27" s="189"/>
      <c r="TCW27" s="189"/>
      <c r="TCX27" s="189"/>
      <c r="TCY27" s="189"/>
      <c r="TCZ27" s="189"/>
      <c r="TDA27" s="189"/>
      <c r="TDB27" s="189"/>
      <c r="TDC27" s="189"/>
      <c r="TDD27" s="189"/>
      <c r="TDE27" s="189"/>
      <c r="TDF27" s="189"/>
      <c r="TDG27" s="189"/>
      <c r="TDH27" s="189"/>
      <c r="TDI27" s="189"/>
      <c r="TDJ27" s="189"/>
      <c r="TDK27" s="189"/>
      <c r="TDL27" s="189"/>
      <c r="TDM27" s="189"/>
      <c r="TDN27" s="189"/>
      <c r="TDO27" s="189"/>
      <c r="TDP27" s="189"/>
      <c r="TDQ27" s="189"/>
      <c r="TDR27" s="189"/>
      <c r="TDS27" s="189"/>
      <c r="TDT27" s="189"/>
      <c r="TDU27" s="189"/>
      <c r="TDV27" s="189"/>
      <c r="TDW27" s="189"/>
      <c r="TDX27" s="189"/>
      <c r="TDY27" s="189"/>
      <c r="TDZ27" s="189"/>
      <c r="TEA27" s="189"/>
      <c r="TEB27" s="189"/>
      <c r="TEC27" s="189"/>
      <c r="TED27" s="189"/>
      <c r="TEE27" s="189"/>
      <c r="TEF27" s="189"/>
      <c r="TEG27" s="189"/>
      <c r="TEH27" s="189"/>
      <c r="TEI27" s="189"/>
      <c r="TEJ27" s="189"/>
      <c r="TEK27" s="189"/>
      <c r="TEL27" s="189"/>
      <c r="TEM27" s="189"/>
      <c r="TEN27" s="189"/>
      <c r="TEO27" s="189"/>
      <c r="TEP27" s="189"/>
      <c r="TEQ27" s="189"/>
      <c r="TER27" s="189"/>
      <c r="TES27" s="189"/>
      <c r="TET27" s="189"/>
      <c r="TEU27" s="189"/>
      <c r="TEV27" s="189"/>
      <c r="TEW27" s="189"/>
      <c r="TEX27" s="189"/>
      <c r="TEY27" s="189"/>
      <c r="TEZ27" s="189"/>
      <c r="TFA27" s="189"/>
      <c r="TFB27" s="189"/>
      <c r="TFC27" s="189"/>
      <c r="TFD27" s="189"/>
      <c r="TFE27" s="189"/>
      <c r="TFF27" s="189"/>
      <c r="TFG27" s="189"/>
      <c r="TFH27" s="189"/>
      <c r="TFI27" s="189"/>
      <c r="TFJ27" s="189"/>
      <c r="TFK27" s="189"/>
      <c r="TFL27" s="189"/>
      <c r="TFM27" s="189"/>
      <c r="TFN27" s="189"/>
      <c r="TFO27" s="189"/>
      <c r="TFP27" s="189"/>
      <c r="TFQ27" s="189"/>
      <c r="TFR27" s="189"/>
      <c r="TFS27" s="189"/>
      <c r="TFT27" s="189"/>
      <c r="TFU27" s="189"/>
      <c r="TFV27" s="189"/>
      <c r="TFW27" s="189"/>
      <c r="TFX27" s="189"/>
      <c r="TFY27" s="189"/>
      <c r="TFZ27" s="189"/>
      <c r="TGA27" s="189"/>
      <c r="TGB27" s="189"/>
      <c r="TGC27" s="189"/>
      <c r="TGD27" s="189"/>
      <c r="TGE27" s="189"/>
      <c r="TGF27" s="189"/>
      <c r="TGG27" s="189"/>
      <c r="TGH27" s="189"/>
      <c r="TGI27" s="189"/>
      <c r="TGJ27" s="189"/>
      <c r="TGK27" s="189"/>
      <c r="TGL27" s="189"/>
      <c r="TGM27" s="189"/>
      <c r="TGN27" s="189"/>
      <c r="TGO27" s="189"/>
      <c r="TGP27" s="189"/>
      <c r="TGQ27" s="189"/>
      <c r="TGR27" s="189"/>
      <c r="TGS27" s="189"/>
      <c r="TGT27" s="189"/>
      <c r="TGU27" s="189"/>
      <c r="TGV27" s="189"/>
      <c r="TGW27" s="189"/>
      <c r="TGX27" s="189"/>
      <c r="TGY27" s="189"/>
      <c r="TGZ27" s="189"/>
      <c r="THA27" s="189"/>
      <c r="THB27" s="189"/>
      <c r="THC27" s="189"/>
      <c r="THD27" s="189"/>
      <c r="THE27" s="189"/>
      <c r="THF27" s="189"/>
      <c r="THG27" s="189"/>
      <c r="THH27" s="189"/>
      <c r="THI27" s="189"/>
      <c r="THJ27" s="189"/>
      <c r="THK27" s="189"/>
      <c r="THL27" s="189"/>
      <c r="THM27" s="189"/>
      <c r="THN27" s="189"/>
      <c r="THO27" s="189"/>
      <c r="THP27" s="189"/>
      <c r="THQ27" s="189"/>
      <c r="THR27" s="189"/>
      <c r="THS27" s="189"/>
      <c r="THT27" s="189"/>
      <c r="THU27" s="189"/>
      <c r="THV27" s="189"/>
      <c r="THW27" s="189"/>
      <c r="THX27" s="189"/>
      <c r="THY27" s="189"/>
      <c r="THZ27" s="189"/>
      <c r="TIA27" s="189"/>
      <c r="TIB27" s="189"/>
      <c r="TIC27" s="189"/>
      <c r="TID27" s="189"/>
      <c r="TIE27" s="189"/>
      <c r="TIF27" s="189"/>
      <c r="TIG27" s="189"/>
      <c r="TIH27" s="189"/>
      <c r="TII27" s="189"/>
      <c r="TIJ27" s="189"/>
      <c r="TIK27" s="189"/>
      <c r="TIL27" s="189"/>
      <c r="TIM27" s="189"/>
      <c r="TIN27" s="189"/>
      <c r="TIO27" s="189"/>
      <c r="TIP27" s="189"/>
      <c r="TIQ27" s="189"/>
      <c r="TIR27" s="189"/>
      <c r="TIS27" s="189"/>
      <c r="TIT27" s="189"/>
      <c r="TIU27" s="189"/>
      <c r="TIV27" s="189"/>
      <c r="TIW27" s="189"/>
      <c r="TIX27" s="189"/>
      <c r="TIY27" s="189"/>
      <c r="TIZ27" s="189"/>
      <c r="TJA27" s="189"/>
      <c r="TJB27" s="189"/>
      <c r="TJC27" s="189"/>
      <c r="TJD27" s="189"/>
      <c r="TJE27" s="189"/>
      <c r="TJF27" s="189"/>
      <c r="TJG27" s="189"/>
      <c r="TJH27" s="189"/>
      <c r="TJI27" s="189"/>
      <c r="TJJ27" s="189"/>
      <c r="TJK27" s="189"/>
      <c r="TJL27" s="189"/>
      <c r="TJM27" s="189"/>
      <c r="TJN27" s="189"/>
      <c r="TJO27" s="189"/>
      <c r="TJP27" s="189"/>
      <c r="TJQ27" s="189"/>
      <c r="TJR27" s="189"/>
      <c r="TJS27" s="189"/>
      <c r="TJT27" s="189"/>
      <c r="TJU27" s="189"/>
      <c r="TJV27" s="189"/>
      <c r="TJW27" s="189"/>
      <c r="TJX27" s="189"/>
      <c r="TJY27" s="189"/>
      <c r="TJZ27" s="189"/>
      <c r="TKA27" s="189"/>
      <c r="TKB27" s="189"/>
      <c r="TKC27" s="189"/>
      <c r="TKD27" s="189"/>
      <c r="TKE27" s="189"/>
      <c r="TKF27" s="189"/>
      <c r="TKG27" s="189"/>
      <c r="TKH27" s="189"/>
      <c r="TKI27" s="189"/>
      <c r="TKJ27" s="189"/>
      <c r="TKK27" s="189"/>
      <c r="TKL27" s="189"/>
      <c r="TKM27" s="189"/>
      <c r="TKN27" s="189"/>
      <c r="TKO27" s="189"/>
      <c r="TKP27" s="189"/>
      <c r="TKQ27" s="189"/>
      <c r="TKR27" s="189"/>
      <c r="TKS27" s="189"/>
      <c r="TKT27" s="189"/>
      <c r="TKU27" s="189"/>
      <c r="TKV27" s="189"/>
      <c r="TKW27" s="189"/>
      <c r="TKX27" s="189"/>
      <c r="TKY27" s="189"/>
      <c r="TKZ27" s="189"/>
      <c r="TLA27" s="189"/>
      <c r="TLB27" s="189"/>
      <c r="TLC27" s="189"/>
      <c r="TLD27" s="189"/>
      <c r="TLE27" s="189"/>
      <c r="TLF27" s="189"/>
      <c r="TLG27" s="189"/>
      <c r="TLH27" s="189"/>
      <c r="TLI27" s="189"/>
      <c r="TLJ27" s="189"/>
      <c r="TLK27" s="189"/>
      <c r="TLL27" s="189"/>
      <c r="TLM27" s="189"/>
      <c r="TLN27" s="189"/>
      <c r="TLO27" s="189"/>
      <c r="TLP27" s="189"/>
      <c r="TLQ27" s="189"/>
      <c r="TLR27" s="189"/>
      <c r="TLS27" s="189"/>
      <c r="TLT27" s="189"/>
      <c r="TLU27" s="189"/>
      <c r="TLV27" s="189"/>
      <c r="TLW27" s="189"/>
      <c r="TLX27" s="189"/>
      <c r="TLY27" s="189"/>
      <c r="TLZ27" s="189"/>
      <c r="TMA27" s="189"/>
      <c r="TMB27" s="189"/>
      <c r="TMC27" s="189"/>
      <c r="TMD27" s="189"/>
      <c r="TME27" s="189"/>
      <c r="TMF27" s="189"/>
      <c r="TMG27" s="189"/>
      <c r="TMH27" s="189"/>
      <c r="TMI27" s="189"/>
      <c r="TMJ27" s="189"/>
      <c r="TMK27" s="189"/>
      <c r="TML27" s="189"/>
      <c r="TMM27" s="189"/>
      <c r="TMN27" s="189"/>
      <c r="TMO27" s="189"/>
      <c r="TMP27" s="189"/>
      <c r="TMQ27" s="189"/>
      <c r="TMR27" s="189"/>
      <c r="TMS27" s="189"/>
      <c r="TMT27" s="189"/>
      <c r="TMU27" s="189"/>
      <c r="TMV27" s="189"/>
      <c r="TMW27" s="189"/>
      <c r="TMX27" s="189"/>
      <c r="TMY27" s="189"/>
      <c r="TMZ27" s="189"/>
      <c r="TNA27" s="189"/>
      <c r="TNB27" s="189"/>
      <c r="TNC27" s="189"/>
      <c r="TND27" s="189"/>
      <c r="TNE27" s="189"/>
      <c r="TNF27" s="189"/>
      <c r="TNG27" s="189"/>
      <c r="TNH27" s="189"/>
      <c r="TNI27" s="189"/>
      <c r="TNJ27" s="189"/>
      <c r="TNK27" s="189"/>
      <c r="TNL27" s="189"/>
      <c r="TNM27" s="189"/>
      <c r="TNN27" s="189"/>
      <c r="TNO27" s="189"/>
      <c r="TNP27" s="189"/>
      <c r="TNQ27" s="189"/>
      <c r="TNR27" s="189"/>
      <c r="TNS27" s="189"/>
      <c r="TNT27" s="189"/>
      <c r="TNU27" s="189"/>
      <c r="TNV27" s="189"/>
      <c r="TNW27" s="189"/>
      <c r="TNX27" s="189"/>
      <c r="TNY27" s="189"/>
      <c r="TNZ27" s="189"/>
      <c r="TOA27" s="189"/>
      <c r="TOB27" s="189"/>
      <c r="TOC27" s="189"/>
      <c r="TOD27" s="189"/>
      <c r="TOE27" s="189"/>
      <c r="TOF27" s="189"/>
      <c r="TOG27" s="189"/>
      <c r="TOH27" s="189"/>
      <c r="TOI27" s="189"/>
      <c r="TOJ27" s="189"/>
      <c r="TOK27" s="189"/>
      <c r="TOL27" s="189"/>
      <c r="TOM27" s="189"/>
      <c r="TON27" s="189"/>
      <c r="TOO27" s="189"/>
      <c r="TOP27" s="189"/>
      <c r="TOQ27" s="189"/>
      <c r="TOR27" s="189"/>
      <c r="TOS27" s="189"/>
      <c r="TOT27" s="189"/>
      <c r="TOU27" s="189"/>
      <c r="TOV27" s="189"/>
      <c r="TOW27" s="189"/>
      <c r="TOX27" s="189"/>
      <c r="TOY27" s="189"/>
      <c r="TOZ27" s="189"/>
      <c r="TPA27" s="189"/>
      <c r="TPB27" s="189"/>
      <c r="TPC27" s="189"/>
      <c r="TPD27" s="189"/>
      <c r="TPE27" s="189"/>
      <c r="TPF27" s="189"/>
      <c r="TPG27" s="189"/>
      <c r="TPH27" s="189"/>
      <c r="TPI27" s="189"/>
      <c r="TPJ27" s="189"/>
      <c r="TPK27" s="189"/>
      <c r="TPL27" s="189"/>
      <c r="TPM27" s="189"/>
      <c r="TPN27" s="189"/>
      <c r="TPO27" s="189"/>
      <c r="TPP27" s="189"/>
      <c r="TPQ27" s="189"/>
      <c r="TPR27" s="189"/>
      <c r="TPS27" s="189"/>
      <c r="TPT27" s="189"/>
      <c r="TPU27" s="189"/>
      <c r="TPV27" s="189"/>
      <c r="TPW27" s="189"/>
      <c r="TPX27" s="189"/>
      <c r="TPY27" s="189"/>
      <c r="TPZ27" s="189"/>
      <c r="TQA27" s="189"/>
      <c r="TQB27" s="189"/>
      <c r="TQC27" s="189"/>
      <c r="TQD27" s="189"/>
      <c r="TQE27" s="189"/>
      <c r="TQF27" s="189"/>
      <c r="TQG27" s="189"/>
      <c r="TQH27" s="189"/>
      <c r="TQI27" s="189"/>
      <c r="TQJ27" s="189"/>
      <c r="TQK27" s="189"/>
      <c r="TQL27" s="189"/>
      <c r="TQM27" s="189"/>
      <c r="TQN27" s="189"/>
      <c r="TQO27" s="189"/>
      <c r="TQP27" s="189"/>
      <c r="TQQ27" s="189"/>
      <c r="TQR27" s="189"/>
      <c r="TQS27" s="189"/>
      <c r="TQT27" s="189"/>
      <c r="TQU27" s="189"/>
      <c r="TQV27" s="189"/>
      <c r="TQW27" s="189"/>
      <c r="TQX27" s="189"/>
      <c r="TQY27" s="189"/>
      <c r="TQZ27" s="189"/>
      <c r="TRA27" s="189"/>
      <c r="TRB27" s="189"/>
      <c r="TRC27" s="189"/>
      <c r="TRD27" s="189"/>
      <c r="TRE27" s="189"/>
      <c r="TRF27" s="189"/>
      <c r="TRG27" s="189"/>
      <c r="TRH27" s="189"/>
      <c r="TRI27" s="189"/>
      <c r="TRJ27" s="189"/>
      <c r="TRK27" s="189"/>
      <c r="TRL27" s="189"/>
      <c r="TRM27" s="189"/>
      <c r="TRN27" s="189"/>
      <c r="TRO27" s="189"/>
      <c r="TRP27" s="189"/>
      <c r="TRQ27" s="189"/>
      <c r="TRR27" s="189"/>
      <c r="TRS27" s="189"/>
      <c r="TRT27" s="189"/>
      <c r="TRU27" s="189"/>
      <c r="TRV27" s="189"/>
      <c r="TRW27" s="189"/>
      <c r="TRX27" s="189"/>
      <c r="TRY27" s="189"/>
      <c r="TRZ27" s="189"/>
      <c r="TSA27" s="189"/>
      <c r="TSB27" s="189"/>
      <c r="TSC27" s="189"/>
      <c r="TSD27" s="189"/>
      <c r="TSE27" s="189"/>
      <c r="TSF27" s="189"/>
      <c r="TSG27" s="189"/>
      <c r="TSH27" s="189"/>
      <c r="TSI27" s="189"/>
      <c r="TSJ27" s="189"/>
      <c r="TSK27" s="189"/>
      <c r="TSL27" s="189"/>
      <c r="TSM27" s="189"/>
      <c r="TSN27" s="189"/>
      <c r="TSO27" s="189"/>
      <c r="TSP27" s="189"/>
      <c r="TSQ27" s="189"/>
      <c r="TSR27" s="189"/>
      <c r="TSS27" s="189"/>
      <c r="TST27" s="189"/>
      <c r="TSU27" s="189"/>
      <c r="TSV27" s="189"/>
      <c r="TSW27" s="189"/>
      <c r="TSX27" s="189"/>
      <c r="TSY27" s="189"/>
      <c r="TSZ27" s="189"/>
      <c r="TTA27" s="189"/>
      <c r="TTB27" s="189"/>
      <c r="TTC27" s="189"/>
      <c r="TTD27" s="189"/>
      <c r="TTE27" s="189"/>
      <c r="TTF27" s="189"/>
      <c r="TTG27" s="189"/>
      <c r="TTH27" s="189"/>
      <c r="TTI27" s="189"/>
      <c r="TTJ27" s="189"/>
      <c r="TTK27" s="189"/>
      <c r="TTL27" s="189"/>
      <c r="TTM27" s="189"/>
      <c r="TTN27" s="189"/>
      <c r="TTO27" s="189"/>
      <c r="TTP27" s="189"/>
      <c r="TTQ27" s="189"/>
      <c r="TTR27" s="189"/>
      <c r="TTS27" s="189"/>
      <c r="TTT27" s="189"/>
      <c r="TTU27" s="189"/>
      <c r="TTV27" s="189"/>
      <c r="TTW27" s="189"/>
      <c r="TTX27" s="189"/>
      <c r="TTY27" s="189"/>
      <c r="TTZ27" s="189"/>
      <c r="TUA27" s="189"/>
      <c r="TUB27" s="189"/>
      <c r="TUC27" s="189"/>
      <c r="TUD27" s="189"/>
      <c r="TUE27" s="189"/>
      <c r="TUF27" s="189"/>
      <c r="TUG27" s="189"/>
      <c r="TUH27" s="189"/>
      <c r="TUI27" s="189"/>
      <c r="TUJ27" s="189"/>
      <c r="TUK27" s="189"/>
      <c r="TUL27" s="189"/>
      <c r="TUM27" s="189"/>
      <c r="TUN27" s="189"/>
      <c r="TUO27" s="189"/>
      <c r="TUP27" s="189"/>
      <c r="TUQ27" s="189"/>
      <c r="TUR27" s="189"/>
      <c r="TUS27" s="189"/>
      <c r="TUT27" s="189"/>
      <c r="TUU27" s="189"/>
      <c r="TUV27" s="189"/>
      <c r="TUW27" s="189"/>
      <c r="TUX27" s="189"/>
      <c r="TUY27" s="189"/>
      <c r="TUZ27" s="189"/>
      <c r="TVA27" s="189"/>
      <c r="TVB27" s="189"/>
      <c r="TVC27" s="189"/>
      <c r="TVD27" s="189"/>
      <c r="TVE27" s="189"/>
      <c r="TVF27" s="189"/>
      <c r="TVG27" s="189"/>
      <c r="TVH27" s="189"/>
      <c r="TVI27" s="189"/>
      <c r="TVJ27" s="189"/>
      <c r="TVK27" s="189"/>
      <c r="TVL27" s="189"/>
      <c r="TVM27" s="189"/>
      <c r="TVN27" s="189"/>
      <c r="TVO27" s="189"/>
      <c r="TVP27" s="189"/>
      <c r="TVQ27" s="189"/>
      <c r="TVR27" s="189"/>
      <c r="TVS27" s="189"/>
      <c r="TVT27" s="189"/>
      <c r="TVU27" s="189"/>
      <c r="TVV27" s="189"/>
      <c r="TVW27" s="189"/>
      <c r="TVX27" s="189"/>
      <c r="TVY27" s="189"/>
      <c r="TVZ27" s="189"/>
      <c r="TWA27" s="189"/>
      <c r="TWB27" s="189"/>
      <c r="TWC27" s="189"/>
      <c r="TWD27" s="189"/>
      <c r="TWE27" s="189"/>
      <c r="TWF27" s="189"/>
      <c r="TWG27" s="189"/>
      <c r="TWH27" s="189"/>
      <c r="TWI27" s="189"/>
      <c r="TWJ27" s="189"/>
      <c r="TWK27" s="189"/>
      <c r="TWL27" s="189"/>
      <c r="TWM27" s="189"/>
      <c r="TWN27" s="189"/>
      <c r="TWO27" s="189"/>
      <c r="TWP27" s="189"/>
      <c r="TWQ27" s="189"/>
      <c r="TWR27" s="189"/>
      <c r="TWS27" s="189"/>
      <c r="TWT27" s="189"/>
      <c r="TWU27" s="189"/>
      <c r="TWV27" s="189"/>
      <c r="TWW27" s="189"/>
      <c r="TWX27" s="189"/>
      <c r="TWY27" s="189"/>
      <c r="TWZ27" s="189"/>
      <c r="TXA27" s="189"/>
      <c r="TXB27" s="189"/>
      <c r="TXC27" s="189"/>
      <c r="TXD27" s="189"/>
      <c r="TXE27" s="189"/>
      <c r="TXF27" s="189"/>
      <c r="TXG27" s="189"/>
      <c r="TXH27" s="189"/>
      <c r="TXI27" s="189"/>
      <c r="TXJ27" s="189"/>
      <c r="TXK27" s="189"/>
      <c r="TXL27" s="189"/>
      <c r="TXM27" s="189"/>
      <c r="TXN27" s="189"/>
      <c r="TXO27" s="189"/>
      <c r="TXP27" s="189"/>
      <c r="TXQ27" s="189"/>
      <c r="TXR27" s="189"/>
      <c r="TXS27" s="189"/>
      <c r="TXT27" s="189"/>
      <c r="TXU27" s="189"/>
      <c r="TXV27" s="189"/>
      <c r="TXW27" s="189"/>
      <c r="TXX27" s="189"/>
      <c r="TXY27" s="189"/>
      <c r="TXZ27" s="189"/>
      <c r="TYA27" s="189"/>
      <c r="TYB27" s="189"/>
      <c r="TYC27" s="189"/>
      <c r="TYD27" s="189"/>
      <c r="TYE27" s="189"/>
      <c r="TYF27" s="189"/>
      <c r="TYG27" s="189"/>
      <c r="TYH27" s="189"/>
      <c r="TYI27" s="189"/>
      <c r="TYJ27" s="189"/>
      <c r="TYK27" s="189"/>
      <c r="TYL27" s="189"/>
      <c r="TYM27" s="189"/>
      <c r="TYN27" s="189"/>
      <c r="TYO27" s="189"/>
      <c r="TYP27" s="189"/>
      <c r="TYQ27" s="189"/>
      <c r="TYR27" s="189"/>
      <c r="TYS27" s="189"/>
      <c r="TYT27" s="189"/>
      <c r="TYU27" s="189"/>
      <c r="TYV27" s="189"/>
      <c r="TYW27" s="189"/>
      <c r="TYX27" s="189"/>
      <c r="TYY27" s="189"/>
      <c r="TYZ27" s="189"/>
      <c r="TZA27" s="189"/>
      <c r="TZB27" s="189"/>
      <c r="TZC27" s="189"/>
      <c r="TZD27" s="189"/>
      <c r="TZE27" s="189"/>
      <c r="TZF27" s="189"/>
      <c r="TZG27" s="189"/>
      <c r="TZH27" s="189"/>
      <c r="TZI27" s="189"/>
      <c r="TZJ27" s="189"/>
      <c r="TZK27" s="189"/>
      <c r="TZL27" s="189"/>
      <c r="TZM27" s="189"/>
      <c r="TZN27" s="189"/>
      <c r="TZO27" s="189"/>
      <c r="TZP27" s="189"/>
      <c r="TZQ27" s="189"/>
      <c r="TZR27" s="189"/>
      <c r="TZS27" s="189"/>
      <c r="TZT27" s="189"/>
      <c r="TZU27" s="189"/>
      <c r="TZV27" s="189"/>
      <c r="TZW27" s="189"/>
      <c r="TZX27" s="189"/>
      <c r="TZY27" s="189"/>
      <c r="TZZ27" s="189"/>
      <c r="UAA27" s="189"/>
      <c r="UAB27" s="189"/>
      <c r="UAC27" s="189"/>
      <c r="UAD27" s="189"/>
      <c r="UAE27" s="189"/>
      <c r="UAF27" s="189"/>
      <c r="UAG27" s="189"/>
      <c r="UAH27" s="189"/>
      <c r="UAI27" s="189"/>
      <c r="UAJ27" s="189"/>
      <c r="UAK27" s="189"/>
      <c r="UAL27" s="189"/>
      <c r="UAM27" s="189"/>
      <c r="UAN27" s="189"/>
      <c r="UAO27" s="189"/>
      <c r="UAP27" s="189"/>
      <c r="UAQ27" s="189"/>
      <c r="UAR27" s="189"/>
      <c r="UAS27" s="189"/>
      <c r="UAT27" s="189"/>
      <c r="UAU27" s="189"/>
      <c r="UAV27" s="189"/>
      <c r="UAW27" s="189"/>
      <c r="UAX27" s="189"/>
      <c r="UAY27" s="189"/>
      <c r="UAZ27" s="189"/>
      <c r="UBA27" s="189"/>
      <c r="UBB27" s="189"/>
      <c r="UBC27" s="189"/>
      <c r="UBD27" s="189"/>
      <c r="UBE27" s="189"/>
      <c r="UBF27" s="189"/>
      <c r="UBG27" s="189"/>
      <c r="UBH27" s="189"/>
      <c r="UBI27" s="189"/>
      <c r="UBJ27" s="189"/>
      <c r="UBK27" s="189"/>
      <c r="UBL27" s="189"/>
      <c r="UBM27" s="189"/>
      <c r="UBN27" s="189"/>
      <c r="UBO27" s="189"/>
      <c r="UBP27" s="189"/>
      <c r="UBQ27" s="189"/>
      <c r="UBR27" s="189"/>
      <c r="UBS27" s="189"/>
      <c r="UBT27" s="189"/>
      <c r="UBU27" s="189"/>
      <c r="UBV27" s="189"/>
      <c r="UBW27" s="189"/>
      <c r="UBX27" s="189"/>
      <c r="UBY27" s="189"/>
      <c r="UBZ27" s="189"/>
      <c r="UCA27" s="189"/>
      <c r="UCB27" s="189"/>
      <c r="UCC27" s="189"/>
      <c r="UCD27" s="189"/>
      <c r="UCE27" s="189"/>
      <c r="UCF27" s="189"/>
      <c r="UCG27" s="189"/>
      <c r="UCH27" s="189"/>
      <c r="UCI27" s="189"/>
      <c r="UCJ27" s="189"/>
      <c r="UCK27" s="189"/>
      <c r="UCL27" s="189"/>
      <c r="UCM27" s="189"/>
      <c r="UCN27" s="189"/>
      <c r="UCO27" s="189"/>
      <c r="UCP27" s="189"/>
      <c r="UCQ27" s="189"/>
      <c r="UCR27" s="189"/>
      <c r="UCS27" s="189"/>
      <c r="UCT27" s="189"/>
      <c r="UCU27" s="189"/>
      <c r="UCV27" s="189"/>
      <c r="UCW27" s="189"/>
      <c r="UCX27" s="189"/>
      <c r="UCY27" s="189"/>
      <c r="UCZ27" s="189"/>
      <c r="UDA27" s="189"/>
      <c r="UDB27" s="189"/>
      <c r="UDC27" s="189"/>
      <c r="UDD27" s="189"/>
      <c r="UDE27" s="189"/>
      <c r="UDF27" s="189"/>
      <c r="UDG27" s="189"/>
      <c r="UDH27" s="189"/>
      <c r="UDI27" s="189"/>
      <c r="UDJ27" s="189"/>
      <c r="UDK27" s="189"/>
      <c r="UDL27" s="189"/>
      <c r="UDM27" s="189"/>
      <c r="UDN27" s="189"/>
      <c r="UDO27" s="189"/>
      <c r="UDP27" s="189"/>
      <c r="UDQ27" s="189"/>
      <c r="UDR27" s="189"/>
      <c r="UDS27" s="189"/>
      <c r="UDT27" s="189"/>
      <c r="UDU27" s="189"/>
      <c r="UDV27" s="189"/>
      <c r="UDW27" s="189"/>
      <c r="UDX27" s="189"/>
      <c r="UDY27" s="189"/>
      <c r="UDZ27" s="189"/>
      <c r="UEA27" s="189"/>
      <c r="UEB27" s="189"/>
      <c r="UEC27" s="189"/>
      <c r="UED27" s="189"/>
      <c r="UEE27" s="189"/>
      <c r="UEF27" s="189"/>
      <c r="UEG27" s="189"/>
      <c r="UEH27" s="189"/>
      <c r="UEI27" s="189"/>
      <c r="UEJ27" s="189"/>
      <c r="UEK27" s="189"/>
      <c r="UEL27" s="189"/>
      <c r="UEM27" s="189"/>
      <c r="UEN27" s="189"/>
      <c r="UEO27" s="189"/>
      <c r="UEP27" s="189"/>
      <c r="UEQ27" s="189"/>
      <c r="UER27" s="189"/>
      <c r="UES27" s="189"/>
      <c r="UET27" s="189"/>
      <c r="UEU27" s="189"/>
      <c r="UEV27" s="189"/>
      <c r="UEW27" s="189"/>
      <c r="UEX27" s="189"/>
      <c r="UEY27" s="189"/>
      <c r="UEZ27" s="189"/>
      <c r="UFA27" s="189"/>
      <c r="UFB27" s="189"/>
      <c r="UFC27" s="189"/>
      <c r="UFD27" s="189"/>
      <c r="UFE27" s="189"/>
      <c r="UFF27" s="189"/>
      <c r="UFG27" s="189"/>
      <c r="UFH27" s="189"/>
      <c r="UFI27" s="189"/>
      <c r="UFJ27" s="189"/>
      <c r="UFK27" s="189"/>
      <c r="UFL27" s="189"/>
      <c r="UFM27" s="189"/>
      <c r="UFN27" s="189"/>
      <c r="UFO27" s="189"/>
      <c r="UFP27" s="189"/>
      <c r="UFQ27" s="189"/>
      <c r="UFR27" s="189"/>
      <c r="UFS27" s="189"/>
      <c r="UFT27" s="189"/>
      <c r="UFU27" s="189"/>
      <c r="UFV27" s="189"/>
      <c r="UFW27" s="189"/>
      <c r="UFX27" s="189"/>
      <c r="UFY27" s="189"/>
      <c r="UFZ27" s="189"/>
      <c r="UGA27" s="189"/>
      <c r="UGB27" s="189"/>
      <c r="UGC27" s="189"/>
      <c r="UGD27" s="189"/>
      <c r="UGE27" s="189"/>
      <c r="UGF27" s="189"/>
      <c r="UGG27" s="189"/>
      <c r="UGH27" s="189"/>
      <c r="UGI27" s="189"/>
      <c r="UGJ27" s="189"/>
      <c r="UGK27" s="189"/>
      <c r="UGL27" s="189"/>
      <c r="UGM27" s="189"/>
      <c r="UGN27" s="189"/>
      <c r="UGO27" s="189"/>
      <c r="UGP27" s="189"/>
      <c r="UGQ27" s="189"/>
      <c r="UGR27" s="189"/>
      <c r="UGS27" s="189"/>
      <c r="UGT27" s="189"/>
      <c r="UGU27" s="189"/>
      <c r="UGV27" s="189"/>
      <c r="UGW27" s="189"/>
      <c r="UGX27" s="189"/>
      <c r="UGY27" s="189"/>
      <c r="UGZ27" s="189"/>
      <c r="UHA27" s="189"/>
      <c r="UHB27" s="189"/>
      <c r="UHC27" s="189"/>
      <c r="UHD27" s="189"/>
      <c r="UHE27" s="189"/>
      <c r="UHF27" s="189"/>
      <c r="UHG27" s="189"/>
      <c r="UHH27" s="189"/>
      <c r="UHI27" s="189"/>
      <c r="UHJ27" s="189"/>
      <c r="UHK27" s="189"/>
      <c r="UHL27" s="189"/>
      <c r="UHM27" s="189"/>
      <c r="UHN27" s="189"/>
      <c r="UHO27" s="189"/>
      <c r="UHP27" s="189"/>
      <c r="UHQ27" s="189"/>
      <c r="UHR27" s="189"/>
      <c r="UHS27" s="189"/>
      <c r="UHT27" s="189"/>
      <c r="UHU27" s="189"/>
      <c r="UHV27" s="189"/>
      <c r="UHW27" s="189"/>
      <c r="UHX27" s="189"/>
      <c r="UHY27" s="189"/>
      <c r="UHZ27" s="189"/>
      <c r="UIA27" s="189"/>
      <c r="UIB27" s="189"/>
      <c r="UIC27" s="189"/>
      <c r="UID27" s="189"/>
      <c r="UIE27" s="189"/>
      <c r="UIF27" s="189"/>
      <c r="UIG27" s="189"/>
      <c r="UIH27" s="189"/>
      <c r="UII27" s="189"/>
      <c r="UIJ27" s="189"/>
      <c r="UIK27" s="189"/>
      <c r="UIL27" s="189"/>
      <c r="UIM27" s="189"/>
      <c r="UIN27" s="189"/>
      <c r="UIO27" s="189"/>
      <c r="UIP27" s="189"/>
      <c r="UIQ27" s="189"/>
      <c r="UIR27" s="189"/>
      <c r="UIS27" s="189"/>
      <c r="UIT27" s="189"/>
      <c r="UIU27" s="189"/>
      <c r="UIV27" s="189"/>
      <c r="UIW27" s="189"/>
      <c r="UIX27" s="189"/>
      <c r="UIY27" s="189"/>
      <c r="UIZ27" s="189"/>
      <c r="UJA27" s="189"/>
      <c r="UJB27" s="189"/>
      <c r="UJC27" s="189"/>
      <c r="UJD27" s="189"/>
      <c r="UJE27" s="189"/>
      <c r="UJF27" s="189"/>
      <c r="UJG27" s="189"/>
      <c r="UJH27" s="189"/>
      <c r="UJI27" s="189"/>
      <c r="UJJ27" s="189"/>
      <c r="UJK27" s="189"/>
      <c r="UJL27" s="189"/>
      <c r="UJM27" s="189"/>
      <c r="UJN27" s="189"/>
      <c r="UJO27" s="189"/>
      <c r="UJP27" s="189"/>
      <c r="UJQ27" s="189"/>
      <c r="UJR27" s="189"/>
      <c r="UJS27" s="189"/>
      <c r="UJT27" s="189"/>
      <c r="UJU27" s="189"/>
      <c r="UJV27" s="189"/>
      <c r="UJW27" s="189"/>
      <c r="UJX27" s="189"/>
      <c r="UJY27" s="189"/>
      <c r="UJZ27" s="189"/>
      <c r="UKA27" s="189"/>
      <c r="UKB27" s="189"/>
      <c r="UKC27" s="189"/>
      <c r="UKD27" s="189"/>
      <c r="UKE27" s="189"/>
      <c r="UKF27" s="189"/>
      <c r="UKG27" s="189"/>
      <c r="UKH27" s="189"/>
      <c r="UKI27" s="189"/>
      <c r="UKJ27" s="189"/>
      <c r="UKK27" s="189"/>
      <c r="UKL27" s="189"/>
      <c r="UKM27" s="189"/>
      <c r="UKN27" s="189"/>
      <c r="UKO27" s="189"/>
      <c r="UKP27" s="189"/>
      <c r="UKQ27" s="189"/>
      <c r="UKR27" s="189"/>
      <c r="UKS27" s="189"/>
      <c r="UKT27" s="189"/>
      <c r="UKU27" s="189"/>
      <c r="UKV27" s="189"/>
      <c r="UKW27" s="189"/>
      <c r="UKX27" s="189"/>
      <c r="UKY27" s="189"/>
      <c r="UKZ27" s="189"/>
      <c r="ULA27" s="189"/>
      <c r="ULB27" s="189"/>
      <c r="ULC27" s="189"/>
      <c r="ULD27" s="189"/>
      <c r="ULE27" s="189"/>
      <c r="ULF27" s="189"/>
      <c r="ULG27" s="189"/>
      <c r="ULH27" s="189"/>
      <c r="ULI27" s="189"/>
      <c r="ULJ27" s="189"/>
      <c r="ULK27" s="189"/>
      <c r="ULL27" s="189"/>
      <c r="ULM27" s="189"/>
      <c r="ULN27" s="189"/>
      <c r="ULO27" s="189"/>
      <c r="ULP27" s="189"/>
      <c r="ULQ27" s="189"/>
      <c r="ULR27" s="189"/>
      <c r="ULS27" s="189"/>
      <c r="ULT27" s="189"/>
      <c r="ULU27" s="189"/>
      <c r="ULV27" s="189"/>
      <c r="ULW27" s="189"/>
      <c r="ULX27" s="189"/>
      <c r="ULY27" s="189"/>
      <c r="ULZ27" s="189"/>
      <c r="UMA27" s="189"/>
      <c r="UMB27" s="189"/>
      <c r="UMC27" s="189"/>
      <c r="UMD27" s="189"/>
      <c r="UME27" s="189"/>
      <c r="UMF27" s="189"/>
      <c r="UMG27" s="189"/>
      <c r="UMH27" s="189"/>
      <c r="UMI27" s="189"/>
      <c r="UMJ27" s="189"/>
      <c r="UMK27" s="189"/>
      <c r="UML27" s="189"/>
      <c r="UMM27" s="189"/>
      <c r="UMN27" s="189"/>
      <c r="UMO27" s="189"/>
      <c r="UMP27" s="189"/>
      <c r="UMQ27" s="189"/>
      <c r="UMR27" s="189"/>
      <c r="UMS27" s="189"/>
      <c r="UMT27" s="189"/>
      <c r="UMU27" s="189"/>
      <c r="UMV27" s="189"/>
      <c r="UMW27" s="189"/>
      <c r="UMX27" s="189"/>
      <c r="UMY27" s="189"/>
      <c r="UMZ27" s="189"/>
      <c r="UNA27" s="189"/>
      <c r="UNB27" s="189"/>
      <c r="UNC27" s="189"/>
      <c r="UND27" s="189"/>
      <c r="UNE27" s="189"/>
      <c r="UNF27" s="189"/>
      <c r="UNG27" s="189"/>
      <c r="UNH27" s="189"/>
      <c r="UNI27" s="189"/>
      <c r="UNJ27" s="189"/>
      <c r="UNK27" s="189"/>
      <c r="UNL27" s="189"/>
      <c r="UNM27" s="189"/>
      <c r="UNN27" s="189"/>
      <c r="UNO27" s="189"/>
      <c r="UNP27" s="189"/>
      <c r="UNQ27" s="189"/>
      <c r="UNR27" s="189"/>
      <c r="UNS27" s="189"/>
      <c r="UNT27" s="189"/>
      <c r="UNU27" s="189"/>
      <c r="UNV27" s="189"/>
      <c r="UNW27" s="189"/>
      <c r="UNX27" s="189"/>
      <c r="UNY27" s="189"/>
      <c r="UNZ27" s="189"/>
      <c r="UOA27" s="189"/>
      <c r="UOB27" s="189"/>
      <c r="UOC27" s="189"/>
      <c r="UOD27" s="189"/>
      <c r="UOE27" s="189"/>
      <c r="UOF27" s="189"/>
      <c r="UOG27" s="189"/>
      <c r="UOH27" s="189"/>
      <c r="UOI27" s="189"/>
      <c r="UOJ27" s="189"/>
      <c r="UOK27" s="189"/>
      <c r="UOL27" s="189"/>
      <c r="UOM27" s="189"/>
      <c r="UON27" s="189"/>
      <c r="UOO27" s="189"/>
      <c r="UOP27" s="189"/>
      <c r="UOQ27" s="189"/>
      <c r="UOR27" s="189"/>
      <c r="UOS27" s="189"/>
      <c r="UOT27" s="189"/>
      <c r="UOU27" s="189"/>
      <c r="UOV27" s="189"/>
      <c r="UOW27" s="189"/>
      <c r="UOX27" s="189"/>
      <c r="UOY27" s="189"/>
      <c r="UOZ27" s="189"/>
      <c r="UPA27" s="189"/>
      <c r="UPB27" s="189"/>
      <c r="UPC27" s="189"/>
      <c r="UPD27" s="189"/>
      <c r="UPE27" s="189"/>
      <c r="UPF27" s="189"/>
      <c r="UPG27" s="189"/>
      <c r="UPH27" s="189"/>
      <c r="UPI27" s="189"/>
      <c r="UPJ27" s="189"/>
      <c r="UPK27" s="189"/>
      <c r="UPL27" s="189"/>
      <c r="UPM27" s="189"/>
      <c r="UPN27" s="189"/>
      <c r="UPO27" s="189"/>
      <c r="UPP27" s="189"/>
      <c r="UPQ27" s="189"/>
      <c r="UPR27" s="189"/>
      <c r="UPS27" s="189"/>
      <c r="UPT27" s="189"/>
      <c r="UPU27" s="189"/>
      <c r="UPV27" s="189"/>
      <c r="UPW27" s="189"/>
      <c r="UPX27" s="189"/>
      <c r="UPY27" s="189"/>
      <c r="UPZ27" s="189"/>
      <c r="UQA27" s="189"/>
      <c r="UQB27" s="189"/>
      <c r="UQC27" s="189"/>
      <c r="UQD27" s="189"/>
      <c r="UQE27" s="189"/>
      <c r="UQF27" s="189"/>
      <c r="UQG27" s="189"/>
      <c r="UQH27" s="189"/>
      <c r="UQI27" s="189"/>
      <c r="UQJ27" s="189"/>
      <c r="UQK27" s="189"/>
      <c r="UQL27" s="189"/>
      <c r="UQM27" s="189"/>
      <c r="UQN27" s="189"/>
      <c r="UQO27" s="189"/>
      <c r="UQP27" s="189"/>
      <c r="UQQ27" s="189"/>
      <c r="UQR27" s="189"/>
      <c r="UQS27" s="189"/>
      <c r="UQT27" s="189"/>
      <c r="UQU27" s="189"/>
      <c r="UQV27" s="189"/>
      <c r="UQW27" s="189"/>
      <c r="UQX27" s="189"/>
      <c r="UQY27" s="189"/>
      <c r="UQZ27" s="189"/>
      <c r="URA27" s="189"/>
      <c r="URB27" s="189"/>
      <c r="URC27" s="189"/>
      <c r="URD27" s="189"/>
      <c r="URE27" s="189"/>
      <c r="URF27" s="189"/>
      <c r="URG27" s="189"/>
      <c r="URH27" s="189"/>
      <c r="URI27" s="189"/>
      <c r="URJ27" s="189"/>
      <c r="URK27" s="189"/>
      <c r="URL27" s="189"/>
      <c r="URM27" s="189"/>
      <c r="URN27" s="189"/>
      <c r="URO27" s="189"/>
      <c r="URP27" s="189"/>
      <c r="URQ27" s="189"/>
      <c r="URR27" s="189"/>
      <c r="URS27" s="189"/>
      <c r="URT27" s="189"/>
      <c r="URU27" s="189"/>
      <c r="URV27" s="189"/>
      <c r="URW27" s="189"/>
      <c r="URX27" s="189"/>
      <c r="URY27" s="189"/>
      <c r="URZ27" s="189"/>
      <c r="USA27" s="189"/>
      <c r="USB27" s="189"/>
      <c r="USC27" s="189"/>
      <c r="USD27" s="189"/>
      <c r="USE27" s="189"/>
      <c r="USF27" s="189"/>
      <c r="USG27" s="189"/>
      <c r="USH27" s="189"/>
      <c r="USI27" s="189"/>
      <c r="USJ27" s="189"/>
      <c r="USK27" s="189"/>
      <c r="USL27" s="189"/>
      <c r="USM27" s="189"/>
      <c r="USN27" s="189"/>
      <c r="USO27" s="189"/>
      <c r="USP27" s="189"/>
      <c r="USQ27" s="189"/>
      <c r="USR27" s="189"/>
      <c r="USS27" s="189"/>
      <c r="UST27" s="189"/>
      <c r="USU27" s="189"/>
      <c r="USV27" s="189"/>
      <c r="USW27" s="189"/>
      <c r="USX27" s="189"/>
      <c r="USY27" s="189"/>
      <c r="USZ27" s="189"/>
      <c r="UTA27" s="189"/>
      <c r="UTB27" s="189"/>
      <c r="UTC27" s="189"/>
      <c r="UTD27" s="189"/>
      <c r="UTE27" s="189"/>
      <c r="UTF27" s="189"/>
      <c r="UTG27" s="189"/>
      <c r="UTH27" s="189"/>
      <c r="UTI27" s="189"/>
      <c r="UTJ27" s="189"/>
      <c r="UTK27" s="189"/>
      <c r="UTL27" s="189"/>
      <c r="UTM27" s="189"/>
      <c r="UTN27" s="189"/>
      <c r="UTO27" s="189"/>
      <c r="UTP27" s="189"/>
      <c r="UTQ27" s="189"/>
      <c r="UTR27" s="189"/>
      <c r="UTS27" s="189"/>
      <c r="UTT27" s="189"/>
      <c r="UTU27" s="189"/>
      <c r="UTV27" s="189"/>
      <c r="UTW27" s="189"/>
      <c r="UTX27" s="189"/>
      <c r="UTY27" s="189"/>
      <c r="UTZ27" s="189"/>
      <c r="UUA27" s="189"/>
      <c r="UUB27" s="189"/>
      <c r="UUC27" s="189"/>
      <c r="UUD27" s="189"/>
      <c r="UUE27" s="189"/>
      <c r="UUF27" s="189"/>
      <c r="UUG27" s="189"/>
      <c r="UUH27" s="189"/>
      <c r="UUI27" s="189"/>
      <c r="UUJ27" s="189"/>
      <c r="UUK27" s="189"/>
      <c r="UUL27" s="189"/>
      <c r="UUM27" s="189"/>
      <c r="UUN27" s="189"/>
      <c r="UUO27" s="189"/>
      <c r="UUP27" s="189"/>
      <c r="UUQ27" s="189"/>
      <c r="UUR27" s="189"/>
      <c r="UUS27" s="189"/>
      <c r="UUT27" s="189"/>
      <c r="UUU27" s="189"/>
      <c r="UUV27" s="189"/>
      <c r="UUW27" s="189"/>
      <c r="UUX27" s="189"/>
      <c r="UUY27" s="189"/>
      <c r="UUZ27" s="189"/>
      <c r="UVA27" s="189"/>
      <c r="UVB27" s="189"/>
      <c r="UVC27" s="189"/>
      <c r="UVD27" s="189"/>
      <c r="UVE27" s="189"/>
      <c r="UVF27" s="189"/>
      <c r="UVG27" s="189"/>
      <c r="UVH27" s="189"/>
      <c r="UVI27" s="189"/>
      <c r="UVJ27" s="189"/>
      <c r="UVK27" s="189"/>
      <c r="UVL27" s="189"/>
      <c r="UVM27" s="189"/>
      <c r="UVN27" s="189"/>
      <c r="UVO27" s="189"/>
      <c r="UVP27" s="189"/>
      <c r="UVQ27" s="189"/>
      <c r="UVR27" s="189"/>
      <c r="UVS27" s="189"/>
      <c r="UVT27" s="189"/>
      <c r="UVU27" s="189"/>
      <c r="UVV27" s="189"/>
      <c r="UVW27" s="189"/>
      <c r="UVX27" s="189"/>
      <c r="UVY27" s="189"/>
      <c r="UVZ27" s="189"/>
      <c r="UWA27" s="189"/>
      <c r="UWB27" s="189"/>
      <c r="UWC27" s="189"/>
      <c r="UWD27" s="189"/>
      <c r="UWE27" s="189"/>
      <c r="UWF27" s="189"/>
      <c r="UWG27" s="189"/>
      <c r="UWH27" s="189"/>
      <c r="UWI27" s="189"/>
      <c r="UWJ27" s="189"/>
      <c r="UWK27" s="189"/>
      <c r="UWL27" s="189"/>
      <c r="UWM27" s="189"/>
      <c r="UWN27" s="189"/>
      <c r="UWO27" s="189"/>
      <c r="UWP27" s="189"/>
      <c r="UWQ27" s="189"/>
      <c r="UWR27" s="189"/>
      <c r="UWS27" s="189"/>
      <c r="UWT27" s="189"/>
      <c r="UWU27" s="189"/>
      <c r="UWV27" s="189"/>
      <c r="UWW27" s="189"/>
      <c r="UWX27" s="189"/>
      <c r="UWY27" s="189"/>
      <c r="UWZ27" s="189"/>
      <c r="UXA27" s="189"/>
      <c r="UXB27" s="189"/>
      <c r="UXC27" s="189"/>
      <c r="UXD27" s="189"/>
      <c r="UXE27" s="189"/>
      <c r="UXF27" s="189"/>
      <c r="UXG27" s="189"/>
      <c r="UXH27" s="189"/>
      <c r="UXI27" s="189"/>
      <c r="UXJ27" s="189"/>
      <c r="UXK27" s="189"/>
      <c r="UXL27" s="189"/>
      <c r="UXM27" s="189"/>
      <c r="UXN27" s="189"/>
      <c r="UXO27" s="189"/>
      <c r="UXP27" s="189"/>
      <c r="UXQ27" s="189"/>
      <c r="UXR27" s="189"/>
      <c r="UXS27" s="189"/>
      <c r="UXT27" s="189"/>
      <c r="UXU27" s="189"/>
      <c r="UXV27" s="189"/>
      <c r="UXW27" s="189"/>
      <c r="UXX27" s="189"/>
      <c r="UXY27" s="189"/>
      <c r="UXZ27" s="189"/>
      <c r="UYA27" s="189"/>
      <c r="UYB27" s="189"/>
      <c r="UYC27" s="189"/>
      <c r="UYD27" s="189"/>
      <c r="UYE27" s="189"/>
      <c r="UYF27" s="189"/>
      <c r="UYG27" s="189"/>
      <c r="UYH27" s="189"/>
      <c r="UYI27" s="189"/>
      <c r="UYJ27" s="189"/>
      <c r="UYK27" s="189"/>
      <c r="UYL27" s="189"/>
      <c r="UYM27" s="189"/>
      <c r="UYN27" s="189"/>
      <c r="UYO27" s="189"/>
      <c r="UYP27" s="189"/>
      <c r="UYQ27" s="189"/>
      <c r="UYR27" s="189"/>
      <c r="UYS27" s="189"/>
      <c r="UYT27" s="189"/>
      <c r="UYU27" s="189"/>
      <c r="UYV27" s="189"/>
      <c r="UYW27" s="189"/>
      <c r="UYX27" s="189"/>
      <c r="UYY27" s="189"/>
      <c r="UYZ27" s="189"/>
      <c r="UZA27" s="189"/>
      <c r="UZB27" s="189"/>
      <c r="UZC27" s="189"/>
      <c r="UZD27" s="189"/>
      <c r="UZE27" s="189"/>
      <c r="UZF27" s="189"/>
      <c r="UZG27" s="189"/>
      <c r="UZH27" s="189"/>
      <c r="UZI27" s="189"/>
      <c r="UZJ27" s="189"/>
      <c r="UZK27" s="189"/>
      <c r="UZL27" s="189"/>
      <c r="UZM27" s="189"/>
      <c r="UZN27" s="189"/>
      <c r="UZO27" s="189"/>
      <c r="UZP27" s="189"/>
      <c r="UZQ27" s="189"/>
      <c r="UZR27" s="189"/>
      <c r="UZS27" s="189"/>
      <c r="UZT27" s="189"/>
      <c r="UZU27" s="189"/>
      <c r="UZV27" s="189"/>
      <c r="UZW27" s="189"/>
      <c r="UZX27" s="189"/>
      <c r="UZY27" s="189"/>
      <c r="UZZ27" s="189"/>
      <c r="VAA27" s="189"/>
      <c r="VAB27" s="189"/>
      <c r="VAC27" s="189"/>
      <c r="VAD27" s="189"/>
      <c r="VAE27" s="189"/>
      <c r="VAF27" s="189"/>
      <c r="VAG27" s="189"/>
      <c r="VAH27" s="189"/>
      <c r="VAI27" s="189"/>
      <c r="VAJ27" s="189"/>
      <c r="VAK27" s="189"/>
      <c r="VAL27" s="189"/>
      <c r="VAM27" s="189"/>
      <c r="VAN27" s="189"/>
      <c r="VAO27" s="189"/>
      <c r="VAP27" s="189"/>
      <c r="VAQ27" s="189"/>
      <c r="VAR27" s="189"/>
      <c r="VAS27" s="189"/>
      <c r="VAT27" s="189"/>
      <c r="VAU27" s="189"/>
      <c r="VAV27" s="189"/>
      <c r="VAW27" s="189"/>
      <c r="VAX27" s="189"/>
      <c r="VAY27" s="189"/>
      <c r="VAZ27" s="189"/>
      <c r="VBA27" s="189"/>
      <c r="VBB27" s="189"/>
      <c r="VBC27" s="189"/>
      <c r="VBD27" s="189"/>
      <c r="VBE27" s="189"/>
      <c r="VBF27" s="189"/>
      <c r="VBG27" s="189"/>
      <c r="VBH27" s="189"/>
      <c r="VBI27" s="189"/>
      <c r="VBJ27" s="189"/>
      <c r="VBK27" s="189"/>
      <c r="VBL27" s="189"/>
      <c r="VBM27" s="189"/>
      <c r="VBN27" s="189"/>
      <c r="VBO27" s="189"/>
      <c r="VBP27" s="189"/>
      <c r="VBQ27" s="189"/>
      <c r="VBR27" s="189"/>
      <c r="VBS27" s="189"/>
      <c r="VBT27" s="189"/>
      <c r="VBU27" s="189"/>
      <c r="VBV27" s="189"/>
      <c r="VBW27" s="189"/>
      <c r="VBX27" s="189"/>
      <c r="VBY27" s="189"/>
      <c r="VBZ27" s="189"/>
      <c r="VCA27" s="189"/>
      <c r="VCB27" s="189"/>
      <c r="VCC27" s="189"/>
      <c r="VCD27" s="189"/>
      <c r="VCE27" s="189"/>
      <c r="VCF27" s="189"/>
      <c r="VCG27" s="189"/>
      <c r="VCH27" s="189"/>
      <c r="VCI27" s="189"/>
      <c r="VCJ27" s="189"/>
      <c r="VCK27" s="189"/>
      <c r="VCL27" s="189"/>
      <c r="VCM27" s="189"/>
      <c r="VCN27" s="189"/>
      <c r="VCO27" s="189"/>
      <c r="VCP27" s="189"/>
      <c r="VCQ27" s="189"/>
      <c r="VCR27" s="189"/>
      <c r="VCS27" s="189"/>
      <c r="VCT27" s="189"/>
      <c r="VCU27" s="189"/>
      <c r="VCV27" s="189"/>
      <c r="VCW27" s="189"/>
      <c r="VCX27" s="189"/>
      <c r="VCY27" s="189"/>
      <c r="VCZ27" s="189"/>
      <c r="VDA27" s="189"/>
      <c r="VDB27" s="189"/>
      <c r="VDC27" s="189"/>
      <c r="VDD27" s="189"/>
      <c r="VDE27" s="189"/>
      <c r="VDF27" s="189"/>
      <c r="VDG27" s="189"/>
      <c r="VDH27" s="189"/>
      <c r="VDI27" s="189"/>
      <c r="VDJ27" s="189"/>
      <c r="VDK27" s="189"/>
      <c r="VDL27" s="189"/>
      <c r="VDM27" s="189"/>
      <c r="VDN27" s="189"/>
      <c r="VDO27" s="189"/>
      <c r="VDP27" s="189"/>
      <c r="VDQ27" s="189"/>
      <c r="VDR27" s="189"/>
      <c r="VDS27" s="189"/>
      <c r="VDT27" s="189"/>
      <c r="VDU27" s="189"/>
      <c r="VDV27" s="189"/>
      <c r="VDW27" s="189"/>
      <c r="VDX27" s="189"/>
      <c r="VDY27" s="189"/>
      <c r="VDZ27" s="189"/>
      <c r="VEA27" s="189"/>
      <c r="VEB27" s="189"/>
      <c r="VEC27" s="189"/>
      <c r="VED27" s="189"/>
      <c r="VEE27" s="189"/>
      <c r="VEF27" s="189"/>
      <c r="VEG27" s="189"/>
      <c r="VEH27" s="189"/>
      <c r="VEI27" s="189"/>
      <c r="VEJ27" s="189"/>
      <c r="VEK27" s="189"/>
      <c r="VEL27" s="189"/>
      <c r="VEM27" s="189"/>
      <c r="VEN27" s="189"/>
      <c r="VEO27" s="189"/>
      <c r="VEP27" s="189"/>
      <c r="VEQ27" s="189"/>
      <c r="VER27" s="189"/>
      <c r="VES27" s="189"/>
      <c r="VET27" s="189"/>
      <c r="VEU27" s="189"/>
      <c r="VEV27" s="189"/>
      <c r="VEW27" s="189"/>
      <c r="VEX27" s="189"/>
      <c r="VEY27" s="189"/>
      <c r="VEZ27" s="189"/>
      <c r="VFA27" s="189"/>
      <c r="VFB27" s="189"/>
      <c r="VFC27" s="189"/>
      <c r="VFD27" s="189"/>
      <c r="VFE27" s="189"/>
      <c r="VFF27" s="189"/>
      <c r="VFG27" s="189"/>
      <c r="VFH27" s="189"/>
      <c r="VFI27" s="189"/>
      <c r="VFJ27" s="189"/>
      <c r="VFK27" s="189"/>
      <c r="VFL27" s="189"/>
      <c r="VFM27" s="189"/>
      <c r="VFN27" s="189"/>
      <c r="VFO27" s="189"/>
      <c r="VFP27" s="189"/>
      <c r="VFQ27" s="189"/>
      <c r="VFR27" s="189"/>
      <c r="VFS27" s="189"/>
      <c r="VFT27" s="189"/>
      <c r="VFU27" s="189"/>
      <c r="VFV27" s="189"/>
      <c r="VFW27" s="189"/>
      <c r="VFX27" s="189"/>
      <c r="VFY27" s="189"/>
      <c r="VFZ27" s="189"/>
      <c r="VGA27" s="189"/>
      <c r="VGB27" s="189"/>
      <c r="VGC27" s="189"/>
      <c r="VGD27" s="189"/>
      <c r="VGE27" s="189"/>
      <c r="VGF27" s="189"/>
      <c r="VGG27" s="189"/>
      <c r="VGH27" s="189"/>
      <c r="VGI27" s="189"/>
      <c r="VGJ27" s="189"/>
      <c r="VGK27" s="189"/>
      <c r="VGL27" s="189"/>
      <c r="VGM27" s="189"/>
      <c r="VGN27" s="189"/>
      <c r="VGO27" s="189"/>
      <c r="VGP27" s="189"/>
      <c r="VGQ27" s="189"/>
      <c r="VGR27" s="189"/>
      <c r="VGS27" s="189"/>
      <c r="VGT27" s="189"/>
      <c r="VGU27" s="189"/>
      <c r="VGV27" s="189"/>
      <c r="VGW27" s="189"/>
      <c r="VGX27" s="189"/>
      <c r="VGY27" s="189"/>
      <c r="VGZ27" s="189"/>
      <c r="VHA27" s="189"/>
      <c r="VHB27" s="189"/>
      <c r="VHC27" s="189"/>
      <c r="VHD27" s="189"/>
      <c r="VHE27" s="189"/>
      <c r="VHF27" s="189"/>
      <c r="VHG27" s="189"/>
      <c r="VHH27" s="189"/>
      <c r="VHI27" s="189"/>
      <c r="VHJ27" s="189"/>
      <c r="VHK27" s="189"/>
      <c r="VHL27" s="189"/>
      <c r="VHM27" s="189"/>
      <c r="VHN27" s="189"/>
      <c r="VHO27" s="189"/>
      <c r="VHP27" s="189"/>
      <c r="VHQ27" s="189"/>
      <c r="VHR27" s="189"/>
      <c r="VHS27" s="189"/>
      <c r="VHT27" s="189"/>
      <c r="VHU27" s="189"/>
      <c r="VHV27" s="189"/>
      <c r="VHW27" s="189"/>
      <c r="VHX27" s="189"/>
      <c r="VHY27" s="189"/>
      <c r="VHZ27" s="189"/>
      <c r="VIA27" s="189"/>
      <c r="VIB27" s="189"/>
      <c r="VIC27" s="189"/>
      <c r="VID27" s="189"/>
      <c r="VIE27" s="189"/>
      <c r="VIF27" s="189"/>
      <c r="VIG27" s="189"/>
      <c r="VIH27" s="189"/>
      <c r="VII27" s="189"/>
      <c r="VIJ27" s="189"/>
      <c r="VIK27" s="189"/>
      <c r="VIL27" s="189"/>
      <c r="VIM27" s="189"/>
      <c r="VIN27" s="189"/>
      <c r="VIO27" s="189"/>
      <c r="VIP27" s="189"/>
      <c r="VIQ27" s="189"/>
      <c r="VIR27" s="189"/>
      <c r="VIS27" s="189"/>
      <c r="VIT27" s="189"/>
      <c r="VIU27" s="189"/>
      <c r="VIV27" s="189"/>
      <c r="VIW27" s="189"/>
      <c r="VIX27" s="189"/>
      <c r="VIY27" s="189"/>
      <c r="VIZ27" s="189"/>
      <c r="VJA27" s="189"/>
      <c r="VJB27" s="189"/>
      <c r="VJC27" s="189"/>
      <c r="VJD27" s="189"/>
      <c r="VJE27" s="189"/>
      <c r="VJF27" s="189"/>
      <c r="VJG27" s="189"/>
      <c r="VJH27" s="189"/>
      <c r="VJI27" s="189"/>
      <c r="VJJ27" s="189"/>
      <c r="VJK27" s="189"/>
      <c r="VJL27" s="189"/>
      <c r="VJM27" s="189"/>
      <c r="VJN27" s="189"/>
      <c r="VJO27" s="189"/>
      <c r="VJP27" s="189"/>
      <c r="VJQ27" s="189"/>
      <c r="VJR27" s="189"/>
      <c r="VJS27" s="189"/>
      <c r="VJT27" s="189"/>
      <c r="VJU27" s="189"/>
      <c r="VJV27" s="189"/>
      <c r="VJW27" s="189"/>
      <c r="VJX27" s="189"/>
      <c r="VJY27" s="189"/>
      <c r="VJZ27" s="189"/>
      <c r="VKA27" s="189"/>
      <c r="VKB27" s="189"/>
      <c r="VKC27" s="189"/>
      <c r="VKD27" s="189"/>
      <c r="VKE27" s="189"/>
      <c r="VKF27" s="189"/>
      <c r="VKG27" s="189"/>
      <c r="VKH27" s="189"/>
      <c r="VKI27" s="189"/>
      <c r="VKJ27" s="189"/>
      <c r="VKK27" s="189"/>
      <c r="VKL27" s="189"/>
      <c r="VKM27" s="189"/>
      <c r="VKN27" s="189"/>
      <c r="VKO27" s="189"/>
      <c r="VKP27" s="189"/>
      <c r="VKQ27" s="189"/>
      <c r="VKR27" s="189"/>
      <c r="VKS27" s="189"/>
      <c r="VKT27" s="189"/>
      <c r="VKU27" s="189"/>
      <c r="VKV27" s="189"/>
      <c r="VKW27" s="189"/>
      <c r="VKX27" s="189"/>
      <c r="VKY27" s="189"/>
      <c r="VKZ27" s="189"/>
      <c r="VLA27" s="189"/>
      <c r="VLB27" s="189"/>
      <c r="VLC27" s="189"/>
      <c r="VLD27" s="189"/>
      <c r="VLE27" s="189"/>
      <c r="VLF27" s="189"/>
      <c r="VLG27" s="189"/>
      <c r="VLH27" s="189"/>
      <c r="VLI27" s="189"/>
      <c r="VLJ27" s="189"/>
      <c r="VLK27" s="189"/>
      <c r="VLL27" s="189"/>
      <c r="VLM27" s="189"/>
      <c r="VLN27" s="189"/>
      <c r="VLO27" s="189"/>
      <c r="VLP27" s="189"/>
      <c r="VLQ27" s="189"/>
      <c r="VLR27" s="189"/>
      <c r="VLS27" s="189"/>
      <c r="VLT27" s="189"/>
      <c r="VLU27" s="189"/>
      <c r="VLV27" s="189"/>
      <c r="VLW27" s="189"/>
      <c r="VLX27" s="189"/>
      <c r="VLY27" s="189"/>
      <c r="VLZ27" s="189"/>
      <c r="VMA27" s="189"/>
      <c r="VMB27" s="189"/>
      <c r="VMC27" s="189"/>
      <c r="VMD27" s="189"/>
      <c r="VME27" s="189"/>
      <c r="VMF27" s="189"/>
      <c r="VMG27" s="189"/>
      <c r="VMH27" s="189"/>
      <c r="VMI27" s="189"/>
      <c r="VMJ27" s="189"/>
      <c r="VMK27" s="189"/>
      <c r="VML27" s="189"/>
      <c r="VMM27" s="189"/>
      <c r="VMN27" s="189"/>
      <c r="VMO27" s="189"/>
      <c r="VMP27" s="189"/>
      <c r="VMQ27" s="189"/>
      <c r="VMR27" s="189"/>
      <c r="VMS27" s="189"/>
      <c r="VMT27" s="189"/>
      <c r="VMU27" s="189"/>
      <c r="VMV27" s="189"/>
      <c r="VMW27" s="189"/>
      <c r="VMX27" s="189"/>
      <c r="VMY27" s="189"/>
      <c r="VMZ27" s="189"/>
      <c r="VNA27" s="189"/>
      <c r="VNB27" s="189"/>
      <c r="VNC27" s="189"/>
      <c r="VND27" s="189"/>
      <c r="VNE27" s="189"/>
      <c r="VNF27" s="189"/>
      <c r="VNG27" s="189"/>
      <c r="VNH27" s="189"/>
      <c r="VNI27" s="189"/>
      <c r="VNJ27" s="189"/>
      <c r="VNK27" s="189"/>
      <c r="VNL27" s="189"/>
      <c r="VNM27" s="189"/>
      <c r="VNN27" s="189"/>
      <c r="VNO27" s="189"/>
      <c r="VNP27" s="189"/>
      <c r="VNQ27" s="189"/>
      <c r="VNR27" s="189"/>
      <c r="VNS27" s="189"/>
      <c r="VNT27" s="189"/>
      <c r="VNU27" s="189"/>
      <c r="VNV27" s="189"/>
      <c r="VNW27" s="189"/>
      <c r="VNX27" s="189"/>
      <c r="VNY27" s="189"/>
      <c r="VNZ27" s="189"/>
      <c r="VOA27" s="189"/>
      <c r="VOB27" s="189"/>
      <c r="VOC27" s="189"/>
      <c r="VOD27" s="189"/>
      <c r="VOE27" s="189"/>
      <c r="VOF27" s="189"/>
      <c r="VOG27" s="189"/>
      <c r="VOH27" s="189"/>
      <c r="VOI27" s="189"/>
      <c r="VOJ27" s="189"/>
      <c r="VOK27" s="189"/>
      <c r="VOL27" s="189"/>
      <c r="VOM27" s="189"/>
      <c r="VON27" s="189"/>
      <c r="VOO27" s="189"/>
      <c r="VOP27" s="189"/>
      <c r="VOQ27" s="189"/>
      <c r="VOR27" s="189"/>
      <c r="VOS27" s="189"/>
      <c r="VOT27" s="189"/>
      <c r="VOU27" s="189"/>
      <c r="VOV27" s="189"/>
      <c r="VOW27" s="189"/>
      <c r="VOX27" s="189"/>
      <c r="VOY27" s="189"/>
      <c r="VOZ27" s="189"/>
      <c r="VPA27" s="189"/>
      <c r="VPB27" s="189"/>
      <c r="VPC27" s="189"/>
      <c r="VPD27" s="189"/>
      <c r="VPE27" s="189"/>
      <c r="VPF27" s="189"/>
      <c r="VPG27" s="189"/>
      <c r="VPH27" s="189"/>
      <c r="VPI27" s="189"/>
      <c r="VPJ27" s="189"/>
      <c r="VPK27" s="189"/>
      <c r="VPL27" s="189"/>
      <c r="VPM27" s="189"/>
      <c r="VPN27" s="189"/>
      <c r="VPO27" s="189"/>
      <c r="VPP27" s="189"/>
      <c r="VPQ27" s="189"/>
      <c r="VPR27" s="189"/>
      <c r="VPS27" s="189"/>
      <c r="VPT27" s="189"/>
      <c r="VPU27" s="189"/>
      <c r="VPV27" s="189"/>
      <c r="VPW27" s="189"/>
      <c r="VPX27" s="189"/>
      <c r="VPY27" s="189"/>
      <c r="VPZ27" s="189"/>
      <c r="VQA27" s="189"/>
      <c r="VQB27" s="189"/>
      <c r="VQC27" s="189"/>
      <c r="VQD27" s="189"/>
      <c r="VQE27" s="189"/>
      <c r="VQF27" s="189"/>
      <c r="VQG27" s="189"/>
      <c r="VQH27" s="189"/>
      <c r="VQI27" s="189"/>
      <c r="VQJ27" s="189"/>
      <c r="VQK27" s="189"/>
      <c r="VQL27" s="189"/>
      <c r="VQM27" s="189"/>
      <c r="VQN27" s="189"/>
      <c r="VQO27" s="189"/>
      <c r="VQP27" s="189"/>
      <c r="VQQ27" s="189"/>
      <c r="VQR27" s="189"/>
      <c r="VQS27" s="189"/>
      <c r="VQT27" s="189"/>
      <c r="VQU27" s="189"/>
      <c r="VQV27" s="189"/>
      <c r="VQW27" s="189"/>
      <c r="VQX27" s="189"/>
      <c r="VQY27" s="189"/>
      <c r="VQZ27" s="189"/>
      <c r="VRA27" s="189"/>
      <c r="VRB27" s="189"/>
      <c r="VRC27" s="189"/>
      <c r="VRD27" s="189"/>
      <c r="VRE27" s="189"/>
      <c r="VRF27" s="189"/>
      <c r="VRG27" s="189"/>
      <c r="VRH27" s="189"/>
      <c r="VRI27" s="189"/>
      <c r="VRJ27" s="189"/>
      <c r="VRK27" s="189"/>
      <c r="VRL27" s="189"/>
      <c r="VRM27" s="189"/>
      <c r="VRN27" s="189"/>
      <c r="VRO27" s="189"/>
      <c r="VRP27" s="189"/>
      <c r="VRQ27" s="189"/>
      <c r="VRR27" s="189"/>
      <c r="VRS27" s="189"/>
      <c r="VRT27" s="189"/>
      <c r="VRU27" s="189"/>
      <c r="VRV27" s="189"/>
      <c r="VRW27" s="189"/>
      <c r="VRX27" s="189"/>
      <c r="VRY27" s="189"/>
      <c r="VRZ27" s="189"/>
      <c r="VSA27" s="189"/>
      <c r="VSB27" s="189"/>
      <c r="VSC27" s="189"/>
      <c r="VSD27" s="189"/>
      <c r="VSE27" s="189"/>
      <c r="VSF27" s="189"/>
      <c r="VSG27" s="189"/>
      <c r="VSH27" s="189"/>
      <c r="VSI27" s="189"/>
      <c r="VSJ27" s="189"/>
      <c r="VSK27" s="189"/>
      <c r="VSL27" s="189"/>
      <c r="VSM27" s="189"/>
      <c r="VSN27" s="189"/>
      <c r="VSO27" s="189"/>
      <c r="VSP27" s="189"/>
      <c r="VSQ27" s="189"/>
      <c r="VSR27" s="189"/>
      <c r="VSS27" s="189"/>
      <c r="VST27" s="189"/>
      <c r="VSU27" s="189"/>
      <c r="VSV27" s="189"/>
      <c r="VSW27" s="189"/>
      <c r="VSX27" s="189"/>
      <c r="VSY27" s="189"/>
      <c r="VSZ27" s="189"/>
      <c r="VTA27" s="189"/>
      <c r="VTB27" s="189"/>
      <c r="VTC27" s="189"/>
      <c r="VTD27" s="189"/>
      <c r="VTE27" s="189"/>
      <c r="VTF27" s="189"/>
      <c r="VTG27" s="189"/>
      <c r="VTH27" s="189"/>
      <c r="VTI27" s="189"/>
      <c r="VTJ27" s="189"/>
      <c r="VTK27" s="189"/>
      <c r="VTL27" s="189"/>
      <c r="VTM27" s="189"/>
      <c r="VTN27" s="189"/>
      <c r="VTO27" s="189"/>
      <c r="VTP27" s="189"/>
      <c r="VTQ27" s="189"/>
      <c r="VTR27" s="189"/>
      <c r="VTS27" s="189"/>
      <c r="VTT27" s="189"/>
      <c r="VTU27" s="189"/>
      <c r="VTV27" s="189"/>
      <c r="VTW27" s="189"/>
      <c r="VTX27" s="189"/>
      <c r="VTY27" s="189"/>
      <c r="VTZ27" s="189"/>
      <c r="VUA27" s="189"/>
      <c r="VUB27" s="189"/>
      <c r="VUC27" s="189"/>
      <c r="VUD27" s="189"/>
      <c r="VUE27" s="189"/>
      <c r="VUF27" s="189"/>
      <c r="VUG27" s="189"/>
      <c r="VUH27" s="189"/>
      <c r="VUI27" s="189"/>
      <c r="VUJ27" s="189"/>
      <c r="VUK27" s="189"/>
      <c r="VUL27" s="189"/>
      <c r="VUM27" s="189"/>
      <c r="VUN27" s="189"/>
      <c r="VUO27" s="189"/>
      <c r="VUP27" s="189"/>
      <c r="VUQ27" s="189"/>
      <c r="VUR27" s="189"/>
      <c r="VUS27" s="189"/>
      <c r="VUT27" s="189"/>
      <c r="VUU27" s="189"/>
      <c r="VUV27" s="189"/>
      <c r="VUW27" s="189"/>
      <c r="VUX27" s="189"/>
      <c r="VUY27" s="189"/>
      <c r="VUZ27" s="189"/>
      <c r="VVA27" s="189"/>
      <c r="VVB27" s="189"/>
      <c r="VVC27" s="189"/>
      <c r="VVD27" s="189"/>
      <c r="VVE27" s="189"/>
      <c r="VVF27" s="189"/>
      <c r="VVG27" s="189"/>
      <c r="VVH27" s="189"/>
      <c r="VVI27" s="189"/>
      <c r="VVJ27" s="189"/>
      <c r="VVK27" s="189"/>
      <c r="VVL27" s="189"/>
      <c r="VVM27" s="189"/>
      <c r="VVN27" s="189"/>
      <c r="VVO27" s="189"/>
      <c r="VVP27" s="189"/>
      <c r="VVQ27" s="189"/>
      <c r="VVR27" s="189"/>
      <c r="VVS27" s="189"/>
      <c r="VVT27" s="189"/>
      <c r="VVU27" s="189"/>
      <c r="VVV27" s="189"/>
      <c r="VVW27" s="189"/>
      <c r="VVX27" s="189"/>
      <c r="VVY27" s="189"/>
      <c r="VVZ27" s="189"/>
      <c r="VWA27" s="189"/>
      <c r="VWB27" s="189"/>
      <c r="VWC27" s="189"/>
      <c r="VWD27" s="189"/>
      <c r="VWE27" s="189"/>
      <c r="VWF27" s="189"/>
      <c r="VWG27" s="189"/>
      <c r="VWH27" s="189"/>
      <c r="VWI27" s="189"/>
      <c r="VWJ27" s="189"/>
      <c r="VWK27" s="189"/>
      <c r="VWL27" s="189"/>
      <c r="VWM27" s="189"/>
      <c r="VWN27" s="189"/>
      <c r="VWO27" s="189"/>
      <c r="VWP27" s="189"/>
      <c r="VWQ27" s="189"/>
      <c r="VWR27" s="189"/>
      <c r="VWS27" s="189"/>
      <c r="VWT27" s="189"/>
      <c r="VWU27" s="189"/>
      <c r="VWV27" s="189"/>
      <c r="VWW27" s="189"/>
      <c r="VWX27" s="189"/>
      <c r="VWY27" s="189"/>
      <c r="VWZ27" s="189"/>
      <c r="VXA27" s="189"/>
      <c r="VXB27" s="189"/>
      <c r="VXC27" s="189"/>
      <c r="VXD27" s="189"/>
      <c r="VXE27" s="189"/>
      <c r="VXF27" s="189"/>
      <c r="VXG27" s="189"/>
      <c r="VXH27" s="189"/>
      <c r="VXI27" s="189"/>
      <c r="VXJ27" s="189"/>
      <c r="VXK27" s="189"/>
      <c r="VXL27" s="189"/>
      <c r="VXM27" s="189"/>
      <c r="VXN27" s="189"/>
      <c r="VXO27" s="189"/>
      <c r="VXP27" s="189"/>
      <c r="VXQ27" s="189"/>
      <c r="VXR27" s="189"/>
      <c r="VXS27" s="189"/>
      <c r="VXT27" s="189"/>
      <c r="VXU27" s="189"/>
      <c r="VXV27" s="189"/>
      <c r="VXW27" s="189"/>
      <c r="VXX27" s="189"/>
      <c r="VXY27" s="189"/>
      <c r="VXZ27" s="189"/>
      <c r="VYA27" s="189"/>
      <c r="VYB27" s="189"/>
      <c r="VYC27" s="189"/>
      <c r="VYD27" s="189"/>
      <c r="VYE27" s="189"/>
      <c r="VYF27" s="189"/>
      <c r="VYG27" s="189"/>
      <c r="VYH27" s="189"/>
      <c r="VYI27" s="189"/>
      <c r="VYJ27" s="189"/>
      <c r="VYK27" s="189"/>
      <c r="VYL27" s="189"/>
      <c r="VYM27" s="189"/>
      <c r="VYN27" s="189"/>
      <c r="VYO27" s="189"/>
      <c r="VYP27" s="189"/>
      <c r="VYQ27" s="189"/>
      <c r="VYR27" s="189"/>
      <c r="VYS27" s="189"/>
      <c r="VYT27" s="189"/>
      <c r="VYU27" s="189"/>
      <c r="VYV27" s="189"/>
      <c r="VYW27" s="189"/>
      <c r="VYX27" s="189"/>
      <c r="VYY27" s="189"/>
      <c r="VYZ27" s="189"/>
      <c r="VZA27" s="189"/>
      <c r="VZB27" s="189"/>
      <c r="VZC27" s="189"/>
      <c r="VZD27" s="189"/>
      <c r="VZE27" s="189"/>
      <c r="VZF27" s="189"/>
      <c r="VZG27" s="189"/>
      <c r="VZH27" s="189"/>
      <c r="VZI27" s="189"/>
      <c r="VZJ27" s="189"/>
      <c r="VZK27" s="189"/>
      <c r="VZL27" s="189"/>
      <c r="VZM27" s="189"/>
      <c r="VZN27" s="189"/>
      <c r="VZO27" s="189"/>
      <c r="VZP27" s="189"/>
      <c r="VZQ27" s="189"/>
      <c r="VZR27" s="189"/>
      <c r="VZS27" s="189"/>
      <c r="VZT27" s="189"/>
      <c r="VZU27" s="189"/>
      <c r="VZV27" s="189"/>
      <c r="VZW27" s="189"/>
      <c r="VZX27" s="189"/>
      <c r="VZY27" s="189"/>
      <c r="VZZ27" s="189"/>
      <c r="WAA27" s="189"/>
      <c r="WAB27" s="189"/>
      <c r="WAC27" s="189"/>
      <c r="WAD27" s="189"/>
      <c r="WAE27" s="189"/>
      <c r="WAF27" s="189"/>
      <c r="WAG27" s="189"/>
      <c r="WAH27" s="189"/>
      <c r="WAI27" s="189"/>
      <c r="WAJ27" s="189"/>
      <c r="WAK27" s="189"/>
      <c r="WAL27" s="189"/>
      <c r="WAM27" s="189"/>
      <c r="WAN27" s="189"/>
      <c r="WAO27" s="189"/>
      <c r="WAP27" s="189"/>
      <c r="WAQ27" s="189"/>
      <c r="WAR27" s="189"/>
      <c r="WAS27" s="189"/>
      <c r="WAT27" s="189"/>
      <c r="WAU27" s="189"/>
      <c r="WAV27" s="189"/>
      <c r="WAW27" s="189"/>
      <c r="WAX27" s="189"/>
      <c r="WAY27" s="189"/>
      <c r="WAZ27" s="189"/>
      <c r="WBA27" s="189"/>
      <c r="WBB27" s="189"/>
      <c r="WBC27" s="189"/>
      <c r="WBD27" s="189"/>
      <c r="WBE27" s="189"/>
      <c r="WBF27" s="189"/>
      <c r="WBG27" s="189"/>
      <c r="WBH27" s="189"/>
      <c r="WBI27" s="189"/>
      <c r="WBJ27" s="189"/>
      <c r="WBK27" s="189"/>
      <c r="WBL27" s="189"/>
      <c r="WBM27" s="189"/>
      <c r="WBN27" s="189"/>
      <c r="WBO27" s="189"/>
      <c r="WBP27" s="189"/>
      <c r="WBQ27" s="189"/>
      <c r="WBR27" s="189"/>
      <c r="WBS27" s="189"/>
      <c r="WBT27" s="189"/>
      <c r="WBU27" s="189"/>
      <c r="WBV27" s="189"/>
      <c r="WBW27" s="189"/>
      <c r="WBX27" s="189"/>
      <c r="WBY27" s="189"/>
      <c r="WBZ27" s="189"/>
      <c r="WCA27" s="189"/>
      <c r="WCB27" s="189"/>
      <c r="WCC27" s="189"/>
      <c r="WCD27" s="189"/>
      <c r="WCE27" s="189"/>
      <c r="WCF27" s="189"/>
      <c r="WCG27" s="189"/>
      <c r="WCH27" s="189"/>
      <c r="WCI27" s="189"/>
      <c r="WCJ27" s="189"/>
      <c r="WCK27" s="189"/>
      <c r="WCL27" s="189"/>
      <c r="WCM27" s="189"/>
      <c r="WCN27" s="189"/>
      <c r="WCO27" s="189"/>
      <c r="WCP27" s="189"/>
      <c r="WCQ27" s="189"/>
      <c r="WCR27" s="189"/>
      <c r="WCS27" s="189"/>
      <c r="WCT27" s="189"/>
      <c r="WCU27" s="189"/>
      <c r="WCV27" s="189"/>
      <c r="WCW27" s="189"/>
      <c r="WCX27" s="189"/>
      <c r="WCY27" s="189"/>
      <c r="WCZ27" s="189"/>
      <c r="WDA27" s="189"/>
      <c r="WDB27" s="189"/>
      <c r="WDC27" s="189"/>
      <c r="WDD27" s="189"/>
      <c r="WDE27" s="189"/>
      <c r="WDF27" s="189"/>
      <c r="WDG27" s="189"/>
      <c r="WDH27" s="189"/>
      <c r="WDI27" s="189"/>
      <c r="WDJ27" s="189"/>
      <c r="WDK27" s="189"/>
      <c r="WDL27" s="189"/>
      <c r="WDM27" s="189"/>
      <c r="WDN27" s="189"/>
      <c r="WDO27" s="189"/>
      <c r="WDP27" s="189"/>
      <c r="WDQ27" s="189"/>
      <c r="WDR27" s="189"/>
      <c r="WDS27" s="189"/>
      <c r="WDT27" s="189"/>
      <c r="WDU27" s="189"/>
      <c r="WDV27" s="189"/>
      <c r="WDW27" s="189"/>
      <c r="WDX27" s="189"/>
      <c r="WDY27" s="189"/>
      <c r="WDZ27" s="189"/>
      <c r="WEA27" s="189"/>
      <c r="WEB27" s="189"/>
      <c r="WEC27" s="189"/>
      <c r="WED27" s="189"/>
      <c r="WEE27" s="189"/>
      <c r="WEF27" s="189"/>
      <c r="WEG27" s="189"/>
      <c r="WEH27" s="189"/>
      <c r="WEI27" s="189"/>
      <c r="WEJ27" s="189"/>
      <c r="WEK27" s="189"/>
      <c r="WEL27" s="189"/>
      <c r="WEM27" s="189"/>
      <c r="WEN27" s="189"/>
      <c r="WEO27" s="189"/>
      <c r="WEP27" s="189"/>
      <c r="WEQ27" s="189"/>
      <c r="WER27" s="189"/>
      <c r="WES27" s="189"/>
      <c r="WET27" s="189"/>
      <c r="WEU27" s="189"/>
      <c r="WEV27" s="189"/>
      <c r="WEW27" s="189"/>
      <c r="WEX27" s="189"/>
      <c r="WEY27" s="189"/>
      <c r="WEZ27" s="189"/>
      <c r="WFA27" s="189"/>
      <c r="WFB27" s="189"/>
      <c r="WFC27" s="189"/>
      <c r="WFD27" s="189"/>
      <c r="WFE27" s="189"/>
      <c r="WFF27" s="189"/>
      <c r="WFG27" s="189"/>
      <c r="WFH27" s="189"/>
      <c r="WFI27" s="189"/>
      <c r="WFJ27" s="189"/>
      <c r="WFK27" s="189"/>
      <c r="WFL27" s="189"/>
      <c r="WFM27" s="189"/>
      <c r="WFN27" s="189"/>
      <c r="WFO27" s="189"/>
      <c r="WFP27" s="189"/>
      <c r="WFQ27" s="189"/>
      <c r="WFR27" s="189"/>
      <c r="WFS27" s="189"/>
      <c r="WFT27" s="189"/>
      <c r="WFU27" s="189"/>
      <c r="WFV27" s="189"/>
      <c r="WFW27" s="189"/>
      <c r="WFX27" s="189"/>
      <c r="WFY27" s="189"/>
      <c r="WFZ27" s="189"/>
      <c r="WGA27" s="189"/>
      <c r="WGB27" s="189"/>
      <c r="WGC27" s="189"/>
      <c r="WGD27" s="189"/>
      <c r="WGE27" s="189"/>
      <c r="WGF27" s="189"/>
      <c r="WGG27" s="189"/>
      <c r="WGH27" s="189"/>
      <c r="WGI27" s="189"/>
      <c r="WGJ27" s="189"/>
      <c r="WGK27" s="189"/>
      <c r="WGL27" s="189"/>
      <c r="WGM27" s="189"/>
      <c r="WGN27" s="189"/>
      <c r="WGO27" s="189"/>
      <c r="WGP27" s="189"/>
      <c r="WGQ27" s="189"/>
      <c r="WGR27" s="189"/>
      <c r="WGS27" s="189"/>
      <c r="WGT27" s="189"/>
      <c r="WGU27" s="189"/>
      <c r="WGV27" s="189"/>
      <c r="WGW27" s="189"/>
      <c r="WGX27" s="189"/>
      <c r="WGY27" s="189"/>
      <c r="WGZ27" s="189"/>
      <c r="WHA27" s="189"/>
      <c r="WHB27" s="189"/>
      <c r="WHC27" s="189"/>
      <c r="WHD27" s="189"/>
      <c r="WHE27" s="189"/>
      <c r="WHF27" s="189"/>
      <c r="WHG27" s="189"/>
      <c r="WHH27" s="189"/>
      <c r="WHI27" s="189"/>
      <c r="WHJ27" s="189"/>
      <c r="WHK27" s="189"/>
      <c r="WHL27" s="189"/>
      <c r="WHM27" s="189"/>
      <c r="WHN27" s="189"/>
      <c r="WHO27" s="189"/>
      <c r="WHP27" s="189"/>
      <c r="WHQ27" s="189"/>
      <c r="WHR27" s="189"/>
      <c r="WHS27" s="189"/>
      <c r="WHT27" s="189"/>
      <c r="WHU27" s="189"/>
      <c r="WHV27" s="189"/>
      <c r="WHW27" s="189"/>
      <c r="WHX27" s="189"/>
      <c r="WHY27" s="189"/>
      <c r="WHZ27" s="189"/>
      <c r="WIA27" s="189"/>
      <c r="WIB27" s="189"/>
      <c r="WIC27" s="189"/>
      <c r="WID27" s="189"/>
      <c r="WIE27" s="189"/>
      <c r="WIF27" s="189"/>
      <c r="WIG27" s="189"/>
      <c r="WIH27" s="189"/>
      <c r="WII27" s="189"/>
      <c r="WIJ27" s="189"/>
      <c r="WIK27" s="189"/>
      <c r="WIL27" s="189"/>
      <c r="WIM27" s="189"/>
      <c r="WIN27" s="189"/>
      <c r="WIO27" s="189"/>
      <c r="WIP27" s="189"/>
      <c r="WIQ27" s="189"/>
      <c r="WIR27" s="189"/>
      <c r="WIS27" s="189"/>
      <c r="WIT27" s="189"/>
      <c r="WIU27" s="189"/>
      <c r="WIV27" s="189"/>
      <c r="WIW27" s="189"/>
      <c r="WIX27" s="189"/>
      <c r="WIY27" s="189"/>
      <c r="WIZ27" s="189"/>
      <c r="WJA27" s="189"/>
      <c r="WJB27" s="189"/>
      <c r="WJC27" s="189"/>
      <c r="WJD27" s="189"/>
      <c r="WJE27" s="189"/>
      <c r="WJF27" s="189"/>
      <c r="WJG27" s="189"/>
      <c r="WJH27" s="189"/>
      <c r="WJI27" s="189"/>
      <c r="WJJ27" s="189"/>
      <c r="WJK27" s="189"/>
      <c r="WJL27" s="189"/>
      <c r="WJM27" s="189"/>
      <c r="WJN27" s="189"/>
      <c r="WJO27" s="189"/>
      <c r="WJP27" s="189"/>
      <c r="WJQ27" s="189"/>
      <c r="WJR27" s="189"/>
      <c r="WJS27" s="189"/>
      <c r="WJT27" s="189"/>
      <c r="WJU27" s="189"/>
      <c r="WJV27" s="189"/>
      <c r="WJW27" s="189"/>
      <c r="WJX27" s="189"/>
      <c r="WJY27" s="189"/>
      <c r="WJZ27" s="189"/>
      <c r="WKA27" s="189"/>
      <c r="WKB27" s="189"/>
      <c r="WKC27" s="189"/>
      <c r="WKD27" s="189"/>
      <c r="WKE27" s="189"/>
      <c r="WKF27" s="189"/>
      <c r="WKG27" s="189"/>
      <c r="WKH27" s="189"/>
      <c r="WKI27" s="189"/>
      <c r="WKJ27" s="189"/>
      <c r="WKK27" s="189"/>
      <c r="WKL27" s="189"/>
      <c r="WKM27" s="189"/>
      <c r="WKN27" s="189"/>
      <c r="WKO27" s="189"/>
      <c r="WKP27" s="189"/>
      <c r="WKQ27" s="189"/>
      <c r="WKR27" s="189"/>
      <c r="WKS27" s="189"/>
      <c r="WKT27" s="189"/>
      <c r="WKU27" s="189"/>
      <c r="WKV27" s="189"/>
      <c r="WKW27" s="189"/>
      <c r="WKX27" s="189"/>
      <c r="WKY27" s="189"/>
      <c r="WKZ27" s="189"/>
      <c r="WLA27" s="189"/>
      <c r="WLB27" s="189"/>
      <c r="WLC27" s="189"/>
      <c r="WLD27" s="189"/>
      <c r="WLE27" s="189"/>
      <c r="WLF27" s="189"/>
      <c r="WLG27" s="189"/>
      <c r="WLH27" s="189"/>
      <c r="WLI27" s="189"/>
      <c r="WLJ27" s="189"/>
      <c r="WLK27" s="189"/>
      <c r="WLL27" s="189"/>
      <c r="WLM27" s="189"/>
      <c r="WLN27" s="189"/>
      <c r="WLO27" s="189"/>
      <c r="WLP27" s="189"/>
      <c r="WLQ27" s="189"/>
      <c r="WLR27" s="189"/>
      <c r="WLS27" s="189"/>
      <c r="WLT27" s="189"/>
      <c r="WLU27" s="189"/>
      <c r="WLV27" s="189"/>
      <c r="WLW27" s="189"/>
      <c r="WLX27" s="189"/>
      <c r="WLY27" s="189"/>
      <c r="WLZ27" s="189"/>
      <c r="WMA27" s="189"/>
      <c r="WMB27" s="189"/>
      <c r="WMC27" s="189"/>
      <c r="WMD27" s="189"/>
      <c r="WME27" s="189"/>
      <c r="WMF27" s="189"/>
      <c r="WMG27" s="189"/>
      <c r="WMH27" s="189"/>
      <c r="WMI27" s="189"/>
      <c r="WMJ27" s="189"/>
      <c r="WMK27" s="189"/>
      <c r="WML27" s="189"/>
      <c r="WMM27" s="189"/>
      <c r="WMN27" s="189"/>
      <c r="WMO27" s="189"/>
      <c r="WMP27" s="189"/>
      <c r="WMQ27" s="189"/>
      <c r="WMR27" s="189"/>
      <c r="WMS27" s="189"/>
      <c r="WMT27" s="189"/>
      <c r="WMU27" s="189"/>
      <c r="WMV27" s="189"/>
      <c r="WMW27" s="189"/>
      <c r="WMX27" s="189"/>
      <c r="WMY27" s="189"/>
      <c r="WMZ27" s="189"/>
      <c r="WNA27" s="189"/>
      <c r="WNB27" s="189"/>
      <c r="WNC27" s="189"/>
      <c r="WND27" s="189"/>
      <c r="WNE27" s="189"/>
      <c r="WNF27" s="189"/>
      <c r="WNG27" s="189"/>
      <c r="WNH27" s="189"/>
      <c r="WNI27" s="189"/>
      <c r="WNJ27" s="189"/>
      <c r="WNK27" s="189"/>
      <c r="WNL27" s="189"/>
      <c r="WNM27" s="189"/>
      <c r="WNN27" s="189"/>
      <c r="WNO27" s="189"/>
      <c r="WNP27" s="189"/>
      <c r="WNQ27" s="189"/>
      <c r="WNR27" s="189"/>
      <c r="WNS27" s="189"/>
      <c r="WNT27" s="189"/>
      <c r="WNU27" s="189"/>
      <c r="WNV27" s="189"/>
      <c r="WNW27" s="189"/>
      <c r="WNX27" s="189"/>
      <c r="WNY27" s="189"/>
      <c r="WNZ27" s="189"/>
      <c r="WOA27" s="189"/>
      <c r="WOB27" s="189"/>
      <c r="WOC27" s="189"/>
      <c r="WOD27" s="189"/>
      <c r="WOE27" s="189"/>
      <c r="WOF27" s="189"/>
      <c r="WOG27" s="189"/>
      <c r="WOH27" s="189"/>
      <c r="WOI27" s="189"/>
      <c r="WOJ27" s="189"/>
      <c r="WOK27" s="189"/>
      <c r="WOL27" s="189"/>
      <c r="WOM27" s="189"/>
      <c r="WON27" s="189"/>
      <c r="WOO27" s="189"/>
      <c r="WOP27" s="189"/>
      <c r="WOQ27" s="189"/>
      <c r="WOR27" s="189"/>
      <c r="WOS27" s="189"/>
      <c r="WOT27" s="189"/>
      <c r="WOU27" s="189"/>
      <c r="WOV27" s="189"/>
      <c r="WOW27" s="189"/>
      <c r="WOX27" s="189"/>
      <c r="WOY27" s="189"/>
      <c r="WOZ27" s="189"/>
      <c r="WPA27" s="189"/>
      <c r="WPB27" s="189"/>
      <c r="WPC27" s="189"/>
      <c r="WPD27" s="189"/>
      <c r="WPE27" s="189"/>
      <c r="WPF27" s="189"/>
      <c r="WPG27" s="189"/>
      <c r="WPH27" s="189"/>
      <c r="WPI27" s="189"/>
      <c r="WPJ27" s="189"/>
      <c r="WPK27" s="189"/>
      <c r="WPL27" s="189"/>
      <c r="WPM27" s="189"/>
      <c r="WPN27" s="189"/>
      <c r="WPO27" s="189"/>
      <c r="WPP27" s="189"/>
      <c r="WPQ27" s="189"/>
      <c r="WPR27" s="189"/>
      <c r="WPS27" s="189"/>
      <c r="WPT27" s="189"/>
      <c r="WPU27" s="189"/>
      <c r="WPV27" s="189"/>
      <c r="WPW27" s="189"/>
      <c r="WPX27" s="189"/>
      <c r="WPY27" s="189"/>
      <c r="WPZ27" s="189"/>
      <c r="WQA27" s="189"/>
      <c r="WQB27" s="189"/>
      <c r="WQC27" s="189"/>
      <c r="WQD27" s="189"/>
      <c r="WQE27" s="189"/>
      <c r="WQF27" s="189"/>
      <c r="WQG27" s="189"/>
      <c r="WQH27" s="189"/>
      <c r="WQI27" s="189"/>
      <c r="WQJ27" s="189"/>
      <c r="WQK27" s="189"/>
      <c r="WQL27" s="189"/>
      <c r="WQM27" s="189"/>
      <c r="WQN27" s="189"/>
      <c r="WQO27" s="189"/>
      <c r="WQP27" s="189"/>
      <c r="WQQ27" s="189"/>
      <c r="WQR27" s="189"/>
      <c r="WQS27" s="189"/>
      <c r="WQT27" s="189"/>
      <c r="WQU27" s="189"/>
      <c r="WQV27" s="189"/>
      <c r="WQW27" s="189"/>
      <c r="WQX27" s="189"/>
      <c r="WQY27" s="189"/>
      <c r="WQZ27" s="189"/>
      <c r="WRA27" s="189"/>
      <c r="WRB27" s="189"/>
      <c r="WRC27" s="189"/>
      <c r="WRD27" s="189"/>
      <c r="WRE27" s="189"/>
      <c r="WRF27" s="189"/>
      <c r="WRG27" s="189"/>
      <c r="WRH27" s="189"/>
      <c r="WRI27" s="189"/>
      <c r="WRJ27" s="189"/>
      <c r="WRK27" s="189"/>
      <c r="WRL27" s="189"/>
      <c r="WRM27" s="189"/>
      <c r="WRN27" s="189"/>
      <c r="WRO27" s="189"/>
      <c r="WRP27" s="189"/>
      <c r="WRQ27" s="189"/>
      <c r="WRR27" s="189"/>
      <c r="WRS27" s="189"/>
      <c r="WRT27" s="189"/>
      <c r="WRU27" s="189"/>
      <c r="WRV27" s="189"/>
      <c r="WRW27" s="189"/>
      <c r="WRX27" s="189"/>
      <c r="WRY27" s="189"/>
      <c r="WRZ27" s="189"/>
      <c r="WSA27" s="189"/>
      <c r="WSB27" s="189"/>
      <c r="WSC27" s="189"/>
      <c r="WSD27" s="189"/>
      <c r="WSE27" s="189"/>
      <c r="WSF27" s="189"/>
      <c r="WSG27" s="189"/>
      <c r="WSH27" s="189"/>
      <c r="WSI27" s="189"/>
      <c r="WSJ27" s="189"/>
      <c r="WSK27" s="189"/>
      <c r="WSL27" s="189"/>
      <c r="WSM27" s="189"/>
      <c r="WSN27" s="189"/>
      <c r="WSO27" s="189"/>
      <c r="WSP27" s="189"/>
      <c r="WSQ27" s="189"/>
      <c r="WSR27" s="189"/>
      <c r="WSS27" s="189"/>
      <c r="WST27" s="189"/>
      <c r="WSU27" s="189"/>
      <c r="WSV27" s="189"/>
      <c r="WSW27" s="189"/>
      <c r="WSX27" s="189"/>
      <c r="WSY27" s="189"/>
      <c r="WSZ27" s="189"/>
      <c r="WTA27" s="189"/>
      <c r="WTB27" s="189"/>
      <c r="WTC27" s="189"/>
      <c r="WTD27" s="189"/>
      <c r="WTE27" s="189"/>
      <c r="WTF27" s="189"/>
      <c r="WTG27" s="189"/>
      <c r="WTH27" s="189"/>
      <c r="WTI27" s="189"/>
      <c r="WTJ27" s="189"/>
      <c r="WTK27" s="189"/>
      <c r="WTL27" s="189"/>
      <c r="WTM27" s="189"/>
      <c r="WTN27" s="189"/>
      <c r="WTO27" s="189"/>
      <c r="WTP27" s="189"/>
      <c r="WTQ27" s="189"/>
      <c r="WTR27" s="189"/>
      <c r="WTS27" s="189"/>
      <c r="WTT27" s="189"/>
      <c r="WTU27" s="189"/>
      <c r="WTV27" s="189"/>
      <c r="WTW27" s="189"/>
      <c r="WTX27" s="189"/>
      <c r="WTY27" s="189"/>
      <c r="WTZ27" s="189"/>
      <c r="WUA27" s="189"/>
      <c r="WUB27" s="189"/>
      <c r="WUC27" s="189"/>
      <c r="WUD27" s="189"/>
      <c r="WUE27" s="189"/>
      <c r="WUF27" s="189"/>
      <c r="WUG27" s="189"/>
      <c r="WUH27" s="189"/>
      <c r="WUI27" s="189"/>
      <c r="WUJ27" s="189"/>
      <c r="WUK27" s="189"/>
      <c r="WUL27" s="189"/>
      <c r="WUM27" s="189"/>
      <c r="WUN27" s="189"/>
      <c r="WUO27" s="189"/>
      <c r="WUP27" s="189"/>
      <c r="WUQ27" s="189"/>
      <c r="WUR27" s="189"/>
      <c r="WUS27" s="189"/>
      <c r="WUT27" s="189"/>
      <c r="WUU27" s="189"/>
      <c r="WUV27" s="189"/>
      <c r="WUW27" s="189"/>
      <c r="WUX27" s="189"/>
      <c r="WUY27" s="189"/>
      <c r="WUZ27" s="189"/>
      <c r="WVA27" s="189"/>
      <c r="WVB27" s="189"/>
      <c r="WVC27" s="189"/>
      <c r="WVD27" s="189"/>
      <c r="WVE27" s="189"/>
      <c r="WVF27" s="189"/>
      <c r="WVG27" s="189"/>
      <c r="WVH27" s="189"/>
      <c r="WVI27" s="189"/>
      <c r="WVJ27" s="189"/>
      <c r="WVK27" s="189"/>
      <c r="WVL27" s="189"/>
      <c r="WVM27" s="189"/>
      <c r="WVN27" s="189"/>
      <c r="WVO27" s="189"/>
      <c r="WVP27" s="189"/>
      <c r="WVQ27" s="189"/>
      <c r="WVR27" s="189"/>
      <c r="WVS27" s="189"/>
      <c r="WVT27" s="189"/>
      <c r="WVU27" s="189"/>
      <c r="WVV27" s="189"/>
      <c r="WVW27" s="189"/>
      <c r="WVX27" s="189"/>
      <c r="WVY27" s="189"/>
      <c r="WVZ27" s="189"/>
      <c r="WWA27" s="189"/>
      <c r="WWB27" s="189"/>
      <c r="WWC27" s="189"/>
      <c r="WWD27" s="189"/>
      <c r="WWE27" s="189"/>
      <c r="WWF27" s="189"/>
      <c r="WWG27" s="189"/>
      <c r="WWH27" s="189"/>
      <c r="WWI27" s="189"/>
      <c r="WWJ27" s="189"/>
      <c r="WWK27" s="189"/>
      <c r="WWL27" s="189"/>
      <c r="WWM27" s="189"/>
      <c r="WWN27" s="189"/>
      <c r="WWO27" s="189"/>
      <c r="WWP27" s="189"/>
      <c r="WWQ27" s="189"/>
      <c r="WWR27" s="189"/>
      <c r="WWS27" s="189"/>
      <c r="WWT27" s="189"/>
      <c r="WWU27" s="189"/>
      <c r="WWV27" s="189"/>
      <c r="WWW27" s="189"/>
      <c r="WWX27" s="189"/>
      <c r="WWY27" s="189"/>
      <c r="WWZ27" s="189"/>
      <c r="WXA27" s="189"/>
      <c r="WXB27" s="189"/>
      <c r="WXC27" s="189"/>
      <c r="WXD27" s="189"/>
      <c r="WXE27" s="189"/>
      <c r="WXF27" s="189"/>
      <c r="WXG27" s="189"/>
      <c r="WXH27" s="189"/>
      <c r="WXI27" s="189"/>
      <c r="WXJ27" s="189"/>
      <c r="WXK27" s="189"/>
      <c r="WXL27" s="189"/>
      <c r="WXM27" s="189"/>
      <c r="WXN27" s="189"/>
      <c r="WXO27" s="189"/>
      <c r="WXP27" s="189"/>
      <c r="WXQ27" s="189"/>
      <c r="WXR27" s="189"/>
      <c r="WXS27" s="189"/>
      <c r="WXT27" s="189"/>
      <c r="WXU27" s="189"/>
      <c r="WXV27" s="189"/>
      <c r="WXW27" s="189"/>
      <c r="WXX27" s="189"/>
      <c r="WXY27" s="189"/>
      <c r="WXZ27" s="189"/>
      <c r="WYA27" s="189"/>
      <c r="WYB27" s="189"/>
      <c r="WYC27" s="189"/>
      <c r="WYD27" s="189"/>
      <c r="WYE27" s="189"/>
      <c r="WYF27" s="189"/>
      <c r="WYG27" s="189"/>
      <c r="WYH27" s="189"/>
      <c r="WYI27" s="189"/>
      <c r="WYJ27" s="189"/>
      <c r="WYK27" s="189"/>
      <c r="WYL27" s="189"/>
      <c r="WYM27" s="189"/>
      <c r="WYN27" s="189"/>
      <c r="WYO27" s="189"/>
      <c r="WYP27" s="189"/>
      <c r="WYQ27" s="189"/>
      <c r="WYR27" s="189"/>
      <c r="WYS27" s="189"/>
      <c r="WYT27" s="189"/>
      <c r="WYU27" s="189"/>
      <c r="WYV27" s="189"/>
      <c r="WYW27" s="189"/>
      <c r="WYX27" s="189"/>
      <c r="WYY27" s="189"/>
      <c r="WYZ27" s="189"/>
      <c r="WZA27" s="189"/>
      <c r="WZB27" s="189"/>
      <c r="WZC27" s="189"/>
      <c r="WZD27" s="189"/>
      <c r="WZE27" s="189"/>
      <c r="WZF27" s="189"/>
      <c r="WZG27" s="189"/>
      <c r="WZH27" s="189"/>
      <c r="WZI27" s="189"/>
      <c r="WZJ27" s="189"/>
      <c r="WZK27" s="189"/>
      <c r="WZL27" s="189"/>
      <c r="WZM27" s="189"/>
      <c r="WZN27" s="189"/>
      <c r="WZO27" s="189"/>
      <c r="WZP27" s="189"/>
      <c r="WZQ27" s="189"/>
      <c r="WZR27" s="189"/>
      <c r="WZS27" s="189"/>
      <c r="WZT27" s="189"/>
      <c r="WZU27" s="189"/>
      <c r="WZV27" s="189"/>
      <c r="WZW27" s="189"/>
      <c r="WZX27" s="189"/>
      <c r="WZY27" s="189"/>
      <c r="WZZ27" s="189"/>
      <c r="XAA27" s="189"/>
      <c r="XAB27" s="189"/>
      <c r="XAC27" s="189"/>
      <c r="XAD27" s="189"/>
      <c r="XAE27" s="189"/>
      <c r="XAF27" s="189"/>
      <c r="XAG27" s="189"/>
      <c r="XAH27" s="189"/>
      <c r="XAI27" s="189"/>
      <c r="XAJ27" s="189"/>
      <c r="XAK27" s="189"/>
      <c r="XAL27" s="189"/>
      <c r="XAM27" s="189"/>
      <c r="XAN27" s="189"/>
      <c r="XAO27" s="189"/>
      <c r="XAP27" s="189"/>
      <c r="XAQ27" s="189"/>
      <c r="XAR27" s="189"/>
      <c r="XAS27" s="189"/>
      <c r="XAT27" s="189"/>
      <c r="XAU27" s="189"/>
      <c r="XAV27" s="189"/>
      <c r="XAW27" s="189"/>
      <c r="XAX27" s="189"/>
      <c r="XAY27" s="189"/>
      <c r="XAZ27" s="189"/>
      <c r="XBA27" s="189"/>
      <c r="XBB27" s="189"/>
      <c r="XBC27" s="189"/>
      <c r="XBD27" s="189"/>
      <c r="XBE27" s="189"/>
      <c r="XBF27" s="189"/>
      <c r="XBG27" s="189"/>
      <c r="XBH27" s="189"/>
      <c r="XBI27" s="189"/>
      <c r="XBJ27" s="189"/>
      <c r="XBK27" s="189"/>
      <c r="XBL27" s="189"/>
      <c r="XBM27" s="189"/>
      <c r="XBN27" s="189"/>
      <c r="XBO27" s="189"/>
      <c r="XBP27" s="189"/>
      <c r="XBQ27" s="189"/>
      <c r="XBR27" s="189"/>
      <c r="XBS27" s="189"/>
      <c r="XBT27" s="189"/>
      <c r="XBU27" s="189"/>
      <c r="XBV27" s="189"/>
      <c r="XBW27" s="189"/>
      <c r="XBX27" s="189"/>
      <c r="XBY27" s="189"/>
      <c r="XBZ27" s="189"/>
      <c r="XCA27" s="189"/>
      <c r="XCB27" s="189"/>
      <c r="XCC27" s="189"/>
      <c r="XCD27" s="189"/>
      <c r="XCE27" s="189"/>
      <c r="XCF27" s="189"/>
      <c r="XCG27" s="189"/>
      <c r="XCH27" s="189"/>
      <c r="XCI27" s="189"/>
      <c r="XCJ27" s="189"/>
      <c r="XCK27" s="189"/>
      <c r="XCL27" s="189"/>
      <c r="XCM27" s="189"/>
      <c r="XCN27" s="189"/>
      <c r="XCO27" s="189"/>
      <c r="XCP27" s="189"/>
      <c r="XCQ27" s="189"/>
      <c r="XCR27" s="189"/>
      <c r="XCS27" s="189"/>
      <c r="XCT27" s="189"/>
      <c r="XCU27" s="189"/>
      <c r="XCV27" s="189"/>
      <c r="XCW27" s="189"/>
      <c r="XCX27" s="189"/>
      <c r="XCY27" s="189"/>
      <c r="XCZ27" s="189"/>
      <c r="XDA27" s="189"/>
      <c r="XDB27" s="189"/>
      <c r="XDC27" s="189"/>
      <c r="XDD27" s="189"/>
      <c r="XDE27" s="189"/>
      <c r="XDF27" s="189"/>
      <c r="XDG27" s="189"/>
      <c r="XDH27" s="189"/>
      <c r="XDI27" s="189"/>
      <c r="XDJ27" s="189"/>
      <c r="XDK27" s="189"/>
      <c r="XDL27" s="189"/>
      <c r="XDM27" s="189"/>
      <c r="XDN27" s="189"/>
      <c r="XDO27" s="189"/>
      <c r="XDP27" s="189"/>
      <c r="XDQ27" s="189"/>
      <c r="XDR27" s="189"/>
      <c r="XDS27" s="189"/>
      <c r="XDT27" s="189"/>
      <c r="XDU27" s="189"/>
      <c r="XDV27" s="189"/>
      <c r="XDW27" s="189"/>
      <c r="XDX27" s="189"/>
      <c r="XDY27" s="189"/>
      <c r="XDZ27" s="189"/>
      <c r="XEA27" s="189"/>
      <c r="XEB27" s="189"/>
      <c r="XEC27" s="189"/>
      <c r="XED27" s="189"/>
      <c r="XEE27" s="189"/>
      <c r="XEF27" s="189"/>
      <c r="XEG27" s="189"/>
      <c r="XEH27" s="189"/>
      <c r="XEI27" s="189"/>
      <c r="XEJ27" s="189"/>
      <c r="XEK27" s="189"/>
      <c r="XEL27" s="189"/>
      <c r="XEM27" s="189"/>
      <c r="XEN27" s="189"/>
      <c r="XEO27" s="189"/>
      <c r="XEP27" s="189"/>
      <c r="XEQ27" s="189"/>
      <c r="XER27" s="189"/>
      <c r="XES27" s="189"/>
      <c r="XET27" s="189"/>
      <c r="XEU27" s="189"/>
    </row>
    <row r="28" spans="2:16375" s="186" customFormat="1" ht="15" thickBot="1" x14ac:dyDescent="0.25">
      <c r="B28" s="207" t="s">
        <v>103</v>
      </c>
      <c r="C28" s="208" t="s">
        <v>104</v>
      </c>
      <c r="D28" s="209" t="s">
        <v>105</v>
      </c>
      <c r="E28" s="210" t="s">
        <v>84</v>
      </c>
      <c r="F28" s="211" t="s">
        <v>85</v>
      </c>
      <c r="G28" s="1076" t="s">
        <v>86</v>
      </c>
      <c r="H28" s="1077" t="s">
        <v>87</v>
      </c>
      <c r="I28" s="299">
        <v>10.958357632933101</v>
      </c>
      <c r="J28" s="297">
        <v>9.9249999999999989</v>
      </c>
      <c r="K28" s="280">
        <v>9.9249999999999972</v>
      </c>
      <c r="L28" s="280">
        <v>7.077</v>
      </c>
      <c r="M28" s="280">
        <v>6.8009999999999984</v>
      </c>
      <c r="N28" s="280">
        <v>6.6579999999999995</v>
      </c>
      <c r="O28" s="280">
        <v>6.1020000000000012</v>
      </c>
      <c r="P28" s="224"/>
      <c r="Q28" s="224"/>
      <c r="R28" s="224"/>
      <c r="S28" s="224"/>
      <c r="T28" s="225"/>
      <c r="U28" s="226"/>
      <c r="V28" s="222"/>
      <c r="W28" s="222"/>
      <c r="X28" s="222"/>
      <c r="Y28" s="222"/>
      <c r="Z28" s="222"/>
      <c r="AA28" s="222"/>
      <c r="AB28" s="222"/>
      <c r="AC28" s="222"/>
      <c r="AD28" s="222"/>
      <c r="AE28" s="222"/>
      <c r="AF28" s="222"/>
      <c r="AG28" s="222"/>
      <c r="AH28" s="222"/>
      <c r="AI28" s="222"/>
      <c r="AJ28" s="222"/>
      <c r="AK28" s="222"/>
      <c r="AL28" s="222"/>
      <c r="AM28" s="202"/>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c r="FP28" s="189"/>
      <c r="FQ28" s="189"/>
      <c r="FR28" s="189"/>
      <c r="FS28" s="189"/>
      <c r="FT28" s="189"/>
      <c r="FU28" s="189"/>
      <c r="FV28" s="189"/>
      <c r="FW28" s="189"/>
      <c r="FX28" s="189"/>
      <c r="FY28" s="189"/>
      <c r="FZ28" s="189"/>
      <c r="GA28" s="189"/>
      <c r="GB28" s="189"/>
      <c r="GC28" s="189"/>
      <c r="GD28" s="189"/>
      <c r="GE28" s="189"/>
      <c r="GF28" s="189"/>
      <c r="GG28" s="189"/>
      <c r="GH28" s="189"/>
      <c r="GI28" s="189"/>
      <c r="GJ28" s="189"/>
      <c r="GK28" s="189"/>
      <c r="GL28" s="189"/>
      <c r="GM28" s="189"/>
      <c r="GN28" s="189"/>
      <c r="GO28" s="189"/>
      <c r="GP28" s="189"/>
      <c r="GQ28" s="189"/>
      <c r="GR28" s="189"/>
      <c r="GS28" s="189"/>
      <c r="GT28" s="189"/>
      <c r="GU28" s="189"/>
      <c r="GV28" s="189"/>
      <c r="GW28" s="189"/>
      <c r="GX28" s="189"/>
      <c r="GY28" s="189"/>
      <c r="GZ28" s="189"/>
      <c r="HA28" s="189"/>
      <c r="HB28" s="189"/>
      <c r="HC28" s="189"/>
      <c r="HD28" s="189"/>
      <c r="HE28" s="189"/>
      <c r="HF28" s="189"/>
      <c r="HG28" s="189"/>
      <c r="HH28" s="189"/>
      <c r="HI28" s="189"/>
      <c r="HJ28" s="189"/>
      <c r="HK28" s="189"/>
      <c r="HL28" s="189"/>
      <c r="HM28" s="189"/>
      <c r="HN28" s="189"/>
      <c r="HO28" s="189"/>
      <c r="HP28" s="189"/>
      <c r="HQ28" s="189"/>
      <c r="HR28" s="189"/>
      <c r="HS28" s="189"/>
      <c r="HT28" s="189"/>
      <c r="HU28" s="189"/>
      <c r="HV28" s="189"/>
      <c r="HW28" s="189"/>
      <c r="HX28" s="189"/>
      <c r="HY28" s="189"/>
      <c r="HZ28" s="189"/>
      <c r="IA28" s="189"/>
      <c r="IB28" s="189"/>
      <c r="IC28" s="189"/>
      <c r="ID28" s="189"/>
      <c r="IE28" s="189"/>
      <c r="IF28" s="189"/>
      <c r="IG28" s="189"/>
      <c r="IH28" s="189"/>
      <c r="II28" s="189"/>
      <c r="IJ28" s="189"/>
      <c r="IK28" s="189"/>
      <c r="IL28" s="189"/>
      <c r="IM28" s="189"/>
      <c r="IN28" s="189"/>
      <c r="IO28" s="189"/>
      <c r="IP28" s="189"/>
      <c r="IQ28" s="189"/>
      <c r="IR28" s="189"/>
      <c r="IS28" s="189"/>
      <c r="IT28" s="189"/>
      <c r="IU28" s="189"/>
      <c r="IV28" s="189"/>
      <c r="IW28" s="189"/>
      <c r="IX28" s="189"/>
      <c r="IY28" s="189"/>
      <c r="IZ28" s="189"/>
      <c r="JA28" s="189"/>
      <c r="JB28" s="189"/>
      <c r="JC28" s="189"/>
      <c r="JD28" s="189"/>
      <c r="JE28" s="189"/>
      <c r="JF28" s="189"/>
      <c r="JG28" s="189"/>
      <c r="JH28" s="189"/>
      <c r="JI28" s="189"/>
      <c r="JJ28" s="189"/>
      <c r="JK28" s="189"/>
      <c r="JL28" s="189"/>
      <c r="JM28" s="189"/>
      <c r="JN28" s="189"/>
      <c r="JO28" s="189"/>
      <c r="JP28" s="189"/>
      <c r="JQ28" s="189"/>
      <c r="JR28" s="189"/>
      <c r="JS28" s="189"/>
      <c r="JT28" s="189"/>
      <c r="JU28" s="189"/>
      <c r="JV28" s="189"/>
      <c r="JW28" s="189"/>
      <c r="JX28" s="189"/>
      <c r="JY28" s="189"/>
      <c r="JZ28" s="189"/>
      <c r="KA28" s="189"/>
      <c r="KB28" s="189"/>
      <c r="KC28" s="189"/>
      <c r="KD28" s="189"/>
      <c r="KE28" s="189"/>
      <c r="KF28" s="189"/>
      <c r="KG28" s="189"/>
      <c r="KH28" s="189"/>
      <c r="KI28" s="189"/>
      <c r="KJ28" s="189"/>
      <c r="KK28" s="189"/>
      <c r="KL28" s="189"/>
      <c r="KM28" s="189"/>
      <c r="KN28" s="189"/>
      <c r="KO28" s="189"/>
      <c r="KP28" s="189"/>
      <c r="KQ28" s="189"/>
      <c r="KR28" s="189"/>
      <c r="KS28" s="189"/>
      <c r="KT28" s="189"/>
      <c r="KU28" s="189"/>
      <c r="KV28" s="189"/>
      <c r="KW28" s="189"/>
      <c r="KX28" s="189"/>
      <c r="KY28" s="189"/>
      <c r="KZ28" s="189"/>
      <c r="LA28" s="189"/>
      <c r="LB28" s="189"/>
      <c r="LC28" s="189"/>
      <c r="LD28" s="189"/>
      <c r="LE28" s="189"/>
      <c r="LF28" s="189"/>
      <c r="LG28" s="189"/>
      <c r="LH28" s="189"/>
      <c r="LI28" s="189"/>
      <c r="LJ28" s="189"/>
      <c r="LK28" s="189"/>
      <c r="LL28" s="189"/>
      <c r="LM28" s="189"/>
      <c r="LN28" s="189"/>
      <c r="LO28" s="189"/>
      <c r="LP28" s="189"/>
      <c r="LQ28" s="189"/>
      <c r="LR28" s="189"/>
      <c r="LS28" s="189"/>
      <c r="LT28" s="189"/>
      <c r="LU28" s="189"/>
      <c r="LV28" s="189"/>
      <c r="LW28" s="189"/>
      <c r="LX28" s="189"/>
      <c r="LY28" s="189"/>
      <c r="LZ28" s="189"/>
      <c r="MA28" s="189"/>
      <c r="MB28" s="189"/>
      <c r="MC28" s="189"/>
      <c r="MD28" s="189"/>
      <c r="ME28" s="189"/>
      <c r="MF28" s="189"/>
      <c r="MG28" s="189"/>
      <c r="MH28" s="189"/>
      <c r="MI28" s="189"/>
      <c r="MJ28" s="189"/>
      <c r="MK28" s="189"/>
      <c r="ML28" s="189"/>
      <c r="MM28" s="189"/>
      <c r="MN28" s="189"/>
      <c r="MO28" s="189"/>
      <c r="MP28" s="189"/>
      <c r="MQ28" s="189"/>
      <c r="MR28" s="189"/>
      <c r="MS28" s="189"/>
      <c r="MT28" s="189"/>
      <c r="MU28" s="189"/>
      <c r="MV28" s="189"/>
      <c r="MW28" s="189"/>
      <c r="MX28" s="189"/>
      <c r="MY28" s="189"/>
      <c r="MZ28" s="189"/>
      <c r="NA28" s="189"/>
      <c r="NB28" s="189"/>
      <c r="NC28" s="189"/>
      <c r="ND28" s="189"/>
      <c r="NE28" s="189"/>
      <c r="NF28" s="189"/>
      <c r="NG28" s="189"/>
      <c r="NH28" s="189"/>
      <c r="NI28" s="189"/>
      <c r="NJ28" s="189"/>
      <c r="NK28" s="189"/>
      <c r="NL28" s="189"/>
      <c r="NM28" s="189"/>
      <c r="NN28" s="189"/>
      <c r="NO28" s="189"/>
      <c r="NP28" s="189"/>
      <c r="NQ28" s="189"/>
      <c r="NR28" s="189"/>
      <c r="NS28" s="189"/>
      <c r="NT28" s="189"/>
      <c r="NU28" s="189"/>
      <c r="NV28" s="189"/>
      <c r="NW28" s="189"/>
      <c r="NX28" s="189"/>
      <c r="NY28" s="189"/>
      <c r="NZ28" s="189"/>
      <c r="OA28" s="189"/>
      <c r="OB28" s="189"/>
      <c r="OC28" s="189"/>
      <c r="OD28" s="189"/>
      <c r="OE28" s="189"/>
      <c r="OF28" s="189"/>
      <c r="OG28" s="189"/>
      <c r="OH28" s="189"/>
      <c r="OI28" s="189"/>
      <c r="OJ28" s="189"/>
      <c r="OK28" s="189"/>
      <c r="OL28" s="189"/>
      <c r="OM28" s="189"/>
      <c r="ON28" s="189"/>
      <c r="OO28" s="189"/>
      <c r="OP28" s="189"/>
      <c r="OQ28" s="189"/>
      <c r="OR28" s="189"/>
      <c r="OS28" s="189"/>
      <c r="OT28" s="189"/>
      <c r="OU28" s="189"/>
      <c r="OV28" s="189"/>
      <c r="OW28" s="189"/>
      <c r="OX28" s="189"/>
      <c r="OY28" s="189"/>
      <c r="OZ28" s="189"/>
      <c r="PA28" s="189"/>
      <c r="PB28" s="189"/>
      <c r="PC28" s="189"/>
      <c r="PD28" s="189"/>
      <c r="PE28" s="189"/>
      <c r="PF28" s="189"/>
      <c r="PG28" s="189"/>
      <c r="PH28" s="189"/>
      <c r="PI28" s="189"/>
      <c r="PJ28" s="189"/>
      <c r="PK28" s="189"/>
      <c r="PL28" s="189"/>
      <c r="PM28" s="189"/>
      <c r="PN28" s="189"/>
      <c r="PO28" s="189"/>
      <c r="PP28" s="189"/>
      <c r="PQ28" s="189"/>
      <c r="PR28" s="189"/>
      <c r="PS28" s="189"/>
      <c r="PT28" s="189"/>
      <c r="PU28" s="189"/>
      <c r="PV28" s="189"/>
      <c r="PW28" s="189"/>
      <c r="PX28" s="189"/>
      <c r="PY28" s="189"/>
      <c r="PZ28" s="189"/>
      <c r="QA28" s="189"/>
      <c r="QB28" s="189"/>
      <c r="QC28" s="189"/>
      <c r="QD28" s="189"/>
      <c r="QE28" s="189"/>
      <c r="QF28" s="189"/>
      <c r="QG28" s="189"/>
      <c r="QH28" s="189"/>
      <c r="QI28" s="189"/>
      <c r="QJ28" s="189"/>
      <c r="QK28" s="189"/>
      <c r="QL28" s="189"/>
      <c r="QM28" s="189"/>
      <c r="QN28" s="189"/>
      <c r="QO28" s="189"/>
      <c r="QP28" s="189"/>
      <c r="QQ28" s="189"/>
      <c r="QR28" s="189"/>
      <c r="QS28" s="189"/>
      <c r="QT28" s="189"/>
      <c r="QU28" s="189"/>
      <c r="QV28" s="189"/>
      <c r="QW28" s="189"/>
      <c r="QX28" s="189"/>
      <c r="QY28" s="189"/>
      <c r="QZ28" s="189"/>
      <c r="RA28" s="189"/>
      <c r="RB28" s="189"/>
      <c r="RC28" s="189"/>
      <c r="RD28" s="189"/>
      <c r="RE28" s="189"/>
      <c r="RF28" s="189"/>
      <c r="RG28" s="189"/>
      <c r="RH28" s="189"/>
      <c r="RI28" s="189"/>
      <c r="RJ28" s="189"/>
      <c r="RK28" s="189"/>
      <c r="RL28" s="189"/>
      <c r="RM28" s="189"/>
      <c r="RN28" s="189"/>
      <c r="RO28" s="189"/>
      <c r="RP28" s="189"/>
      <c r="RQ28" s="189"/>
      <c r="RR28" s="189"/>
      <c r="RS28" s="189"/>
      <c r="RT28" s="189"/>
      <c r="RU28" s="189"/>
      <c r="RV28" s="189"/>
      <c r="RW28" s="189"/>
      <c r="RX28" s="189"/>
      <c r="RY28" s="189"/>
      <c r="RZ28" s="189"/>
      <c r="SA28" s="189"/>
      <c r="SB28" s="189"/>
      <c r="SC28" s="189"/>
      <c r="SD28" s="189"/>
      <c r="SE28" s="189"/>
      <c r="SF28" s="189"/>
      <c r="SG28" s="189"/>
      <c r="SH28" s="189"/>
      <c r="SI28" s="189"/>
      <c r="SJ28" s="189"/>
      <c r="SK28" s="189"/>
      <c r="SL28" s="189"/>
      <c r="SM28" s="189"/>
      <c r="SN28" s="189"/>
      <c r="SO28" s="189"/>
      <c r="SP28" s="189"/>
      <c r="SQ28" s="189"/>
      <c r="SR28" s="189"/>
      <c r="SS28" s="189"/>
      <c r="ST28" s="189"/>
      <c r="SU28" s="189"/>
      <c r="SV28" s="189"/>
      <c r="SW28" s="189"/>
      <c r="SX28" s="189"/>
      <c r="SY28" s="189"/>
      <c r="SZ28" s="189"/>
      <c r="TA28" s="189"/>
      <c r="TB28" s="189"/>
      <c r="TC28" s="189"/>
      <c r="TD28" s="189"/>
      <c r="TE28" s="189"/>
      <c r="TF28" s="189"/>
      <c r="TG28" s="189"/>
      <c r="TH28" s="189"/>
      <c r="TI28" s="189"/>
      <c r="TJ28" s="189"/>
      <c r="TK28" s="189"/>
      <c r="TL28" s="189"/>
      <c r="TM28" s="189"/>
      <c r="TN28" s="189"/>
      <c r="TO28" s="189"/>
      <c r="TP28" s="189"/>
      <c r="TQ28" s="189"/>
      <c r="TR28" s="189"/>
      <c r="TS28" s="189"/>
      <c r="TT28" s="189"/>
      <c r="TU28" s="189"/>
      <c r="TV28" s="189"/>
      <c r="TW28" s="189"/>
      <c r="TX28" s="189"/>
      <c r="TY28" s="189"/>
      <c r="TZ28" s="189"/>
      <c r="UA28" s="189"/>
      <c r="UB28" s="189"/>
      <c r="UC28" s="189"/>
      <c r="UD28" s="189"/>
      <c r="UE28" s="189"/>
      <c r="UF28" s="189"/>
      <c r="UG28" s="189"/>
      <c r="UH28" s="189"/>
      <c r="UI28" s="189"/>
      <c r="UJ28" s="189"/>
      <c r="UK28" s="189"/>
      <c r="UL28" s="189"/>
      <c r="UM28" s="189"/>
      <c r="UN28" s="189"/>
      <c r="UO28" s="189"/>
      <c r="UP28" s="189"/>
      <c r="UQ28" s="189"/>
      <c r="UR28" s="189"/>
      <c r="US28" s="189"/>
      <c r="UT28" s="189"/>
      <c r="UU28" s="189"/>
      <c r="UV28" s="189"/>
      <c r="UW28" s="189"/>
      <c r="UX28" s="189"/>
      <c r="UY28" s="189"/>
      <c r="UZ28" s="189"/>
      <c r="VA28" s="189"/>
      <c r="VB28" s="189"/>
      <c r="VC28" s="189"/>
      <c r="VD28" s="189"/>
      <c r="VE28" s="189"/>
      <c r="VF28" s="189"/>
      <c r="VG28" s="189"/>
      <c r="VH28" s="189"/>
      <c r="VI28" s="189"/>
      <c r="VJ28" s="189"/>
      <c r="VK28" s="189"/>
      <c r="VL28" s="189"/>
      <c r="VM28" s="189"/>
      <c r="VN28" s="189"/>
      <c r="VO28" s="189"/>
      <c r="VP28" s="189"/>
      <c r="VQ28" s="189"/>
      <c r="VR28" s="189"/>
      <c r="VS28" s="189"/>
      <c r="VT28" s="189"/>
      <c r="VU28" s="189"/>
      <c r="VV28" s="189"/>
      <c r="VW28" s="189"/>
      <c r="VX28" s="189"/>
      <c r="VY28" s="189"/>
      <c r="VZ28" s="189"/>
      <c r="WA28" s="189"/>
      <c r="WB28" s="189"/>
      <c r="WC28" s="189"/>
      <c r="WD28" s="189"/>
      <c r="WE28" s="189"/>
      <c r="WF28" s="189"/>
      <c r="WG28" s="189"/>
      <c r="WH28" s="189"/>
      <c r="WI28" s="189"/>
      <c r="WJ28" s="189"/>
      <c r="WK28" s="189"/>
      <c r="WL28" s="189"/>
      <c r="WM28" s="189"/>
      <c r="WN28" s="189"/>
      <c r="WO28" s="189"/>
      <c r="WP28" s="189"/>
      <c r="WQ28" s="189"/>
      <c r="WR28" s="189"/>
      <c r="WS28" s="189"/>
      <c r="WT28" s="189"/>
      <c r="WU28" s="189"/>
      <c r="WV28" s="189"/>
      <c r="WW28" s="189"/>
      <c r="WX28" s="189"/>
      <c r="WY28" s="189"/>
      <c r="WZ28" s="189"/>
      <c r="XA28" s="189"/>
      <c r="XB28" s="189"/>
      <c r="XC28" s="189"/>
      <c r="XD28" s="189"/>
      <c r="XE28" s="189"/>
      <c r="XF28" s="189"/>
      <c r="XG28" s="189"/>
      <c r="XH28" s="189"/>
      <c r="XI28" s="189"/>
      <c r="XJ28" s="189"/>
      <c r="XK28" s="189"/>
      <c r="XL28" s="189"/>
      <c r="XM28" s="189"/>
      <c r="XN28" s="189"/>
      <c r="XO28" s="189"/>
      <c r="XP28" s="189"/>
      <c r="XQ28" s="189"/>
      <c r="XR28" s="189"/>
      <c r="XS28" s="189"/>
      <c r="XT28" s="189"/>
      <c r="XU28" s="189"/>
      <c r="XV28" s="189"/>
      <c r="XW28" s="189"/>
      <c r="XX28" s="189"/>
      <c r="XY28" s="189"/>
      <c r="XZ28" s="189"/>
      <c r="YA28" s="189"/>
      <c r="YB28" s="189"/>
      <c r="YC28" s="189"/>
      <c r="YD28" s="189"/>
      <c r="YE28" s="189"/>
      <c r="YF28" s="189"/>
      <c r="YG28" s="189"/>
      <c r="YH28" s="189"/>
      <c r="YI28" s="189"/>
      <c r="YJ28" s="189"/>
      <c r="YK28" s="189"/>
      <c r="YL28" s="189"/>
      <c r="YM28" s="189"/>
      <c r="YN28" s="189"/>
      <c r="YO28" s="189"/>
      <c r="YP28" s="189"/>
      <c r="YQ28" s="189"/>
      <c r="YR28" s="189"/>
      <c r="YS28" s="189"/>
      <c r="YT28" s="189"/>
      <c r="YU28" s="189"/>
      <c r="YV28" s="189"/>
      <c r="YW28" s="189"/>
      <c r="YX28" s="189"/>
      <c r="YY28" s="189"/>
      <c r="YZ28" s="189"/>
      <c r="ZA28" s="189"/>
      <c r="ZB28" s="189"/>
      <c r="ZC28" s="189"/>
      <c r="ZD28" s="189"/>
      <c r="ZE28" s="189"/>
      <c r="ZF28" s="189"/>
      <c r="ZG28" s="189"/>
      <c r="ZH28" s="189"/>
      <c r="ZI28" s="189"/>
      <c r="ZJ28" s="189"/>
      <c r="ZK28" s="189"/>
      <c r="ZL28" s="189"/>
      <c r="ZM28" s="189"/>
      <c r="ZN28" s="189"/>
      <c r="ZO28" s="189"/>
      <c r="ZP28" s="189"/>
      <c r="ZQ28" s="189"/>
      <c r="ZR28" s="189"/>
      <c r="ZS28" s="189"/>
      <c r="ZT28" s="189"/>
      <c r="ZU28" s="189"/>
      <c r="ZV28" s="189"/>
      <c r="ZW28" s="189"/>
      <c r="ZX28" s="189"/>
      <c r="ZY28" s="189"/>
      <c r="ZZ28" s="189"/>
      <c r="AAA28" s="189"/>
      <c r="AAB28" s="189"/>
      <c r="AAC28" s="189"/>
      <c r="AAD28" s="189"/>
      <c r="AAE28" s="189"/>
      <c r="AAF28" s="189"/>
      <c r="AAG28" s="189"/>
      <c r="AAH28" s="189"/>
      <c r="AAI28" s="189"/>
      <c r="AAJ28" s="189"/>
      <c r="AAK28" s="189"/>
      <c r="AAL28" s="189"/>
      <c r="AAM28" s="189"/>
      <c r="AAN28" s="189"/>
      <c r="AAO28" s="189"/>
      <c r="AAP28" s="189"/>
      <c r="AAQ28" s="189"/>
      <c r="AAR28" s="189"/>
      <c r="AAS28" s="189"/>
      <c r="AAT28" s="189"/>
      <c r="AAU28" s="189"/>
      <c r="AAV28" s="189"/>
      <c r="AAW28" s="189"/>
      <c r="AAX28" s="189"/>
      <c r="AAY28" s="189"/>
      <c r="AAZ28" s="189"/>
      <c r="ABA28" s="189"/>
      <c r="ABB28" s="189"/>
      <c r="ABC28" s="189"/>
      <c r="ABD28" s="189"/>
      <c r="ABE28" s="189"/>
      <c r="ABF28" s="189"/>
      <c r="ABG28" s="189"/>
      <c r="ABH28" s="189"/>
      <c r="ABI28" s="189"/>
      <c r="ABJ28" s="189"/>
      <c r="ABK28" s="189"/>
      <c r="ABL28" s="189"/>
      <c r="ABM28" s="189"/>
      <c r="ABN28" s="189"/>
      <c r="ABO28" s="189"/>
      <c r="ABP28" s="189"/>
      <c r="ABQ28" s="189"/>
      <c r="ABR28" s="189"/>
      <c r="ABS28" s="189"/>
      <c r="ABT28" s="189"/>
      <c r="ABU28" s="189"/>
      <c r="ABV28" s="189"/>
      <c r="ABW28" s="189"/>
      <c r="ABX28" s="189"/>
      <c r="ABY28" s="189"/>
      <c r="ABZ28" s="189"/>
      <c r="ACA28" s="189"/>
      <c r="ACB28" s="189"/>
      <c r="ACC28" s="189"/>
      <c r="ACD28" s="189"/>
      <c r="ACE28" s="189"/>
      <c r="ACF28" s="189"/>
      <c r="ACG28" s="189"/>
      <c r="ACH28" s="189"/>
      <c r="ACI28" s="189"/>
      <c r="ACJ28" s="189"/>
      <c r="ACK28" s="189"/>
      <c r="ACL28" s="189"/>
      <c r="ACM28" s="189"/>
      <c r="ACN28" s="189"/>
      <c r="ACO28" s="189"/>
      <c r="ACP28" s="189"/>
      <c r="ACQ28" s="189"/>
      <c r="ACR28" s="189"/>
      <c r="ACS28" s="189"/>
      <c r="ACT28" s="189"/>
      <c r="ACU28" s="189"/>
      <c r="ACV28" s="189"/>
      <c r="ACW28" s="189"/>
      <c r="ACX28" s="189"/>
      <c r="ACY28" s="189"/>
      <c r="ACZ28" s="189"/>
      <c r="ADA28" s="189"/>
      <c r="ADB28" s="189"/>
      <c r="ADC28" s="189"/>
      <c r="ADD28" s="189"/>
      <c r="ADE28" s="189"/>
      <c r="ADF28" s="189"/>
      <c r="ADG28" s="189"/>
      <c r="ADH28" s="189"/>
      <c r="ADI28" s="189"/>
      <c r="ADJ28" s="189"/>
      <c r="ADK28" s="189"/>
      <c r="ADL28" s="189"/>
      <c r="ADM28" s="189"/>
      <c r="ADN28" s="189"/>
      <c r="ADO28" s="189"/>
      <c r="ADP28" s="189"/>
      <c r="ADQ28" s="189"/>
      <c r="ADR28" s="189"/>
      <c r="ADS28" s="189"/>
      <c r="ADT28" s="189"/>
      <c r="ADU28" s="189"/>
      <c r="ADV28" s="189"/>
      <c r="ADW28" s="189"/>
      <c r="ADX28" s="189"/>
      <c r="ADY28" s="189"/>
      <c r="ADZ28" s="189"/>
      <c r="AEA28" s="189"/>
      <c r="AEB28" s="189"/>
      <c r="AEC28" s="189"/>
      <c r="AED28" s="189"/>
      <c r="AEE28" s="189"/>
      <c r="AEF28" s="189"/>
      <c r="AEG28" s="189"/>
      <c r="AEH28" s="189"/>
      <c r="AEI28" s="189"/>
      <c r="AEJ28" s="189"/>
      <c r="AEK28" s="189"/>
      <c r="AEL28" s="189"/>
      <c r="AEM28" s="189"/>
      <c r="AEN28" s="189"/>
      <c r="AEO28" s="189"/>
      <c r="AEP28" s="189"/>
      <c r="AEQ28" s="189"/>
      <c r="AER28" s="189"/>
      <c r="AES28" s="189"/>
      <c r="AET28" s="189"/>
      <c r="AEU28" s="189"/>
      <c r="AEV28" s="189"/>
      <c r="AEW28" s="189"/>
      <c r="AEX28" s="189"/>
      <c r="AEY28" s="189"/>
      <c r="AEZ28" s="189"/>
      <c r="AFA28" s="189"/>
      <c r="AFB28" s="189"/>
      <c r="AFC28" s="189"/>
      <c r="AFD28" s="189"/>
      <c r="AFE28" s="189"/>
      <c r="AFF28" s="189"/>
      <c r="AFG28" s="189"/>
      <c r="AFH28" s="189"/>
      <c r="AFI28" s="189"/>
      <c r="AFJ28" s="189"/>
      <c r="AFK28" s="189"/>
      <c r="AFL28" s="189"/>
      <c r="AFM28" s="189"/>
      <c r="AFN28" s="189"/>
      <c r="AFO28" s="189"/>
      <c r="AFP28" s="189"/>
      <c r="AFQ28" s="189"/>
      <c r="AFR28" s="189"/>
      <c r="AFS28" s="189"/>
      <c r="AFT28" s="189"/>
      <c r="AFU28" s="189"/>
      <c r="AFV28" s="189"/>
      <c r="AFW28" s="189"/>
      <c r="AFX28" s="189"/>
      <c r="AFY28" s="189"/>
      <c r="AFZ28" s="189"/>
      <c r="AGA28" s="189"/>
      <c r="AGB28" s="189"/>
      <c r="AGC28" s="189"/>
      <c r="AGD28" s="189"/>
      <c r="AGE28" s="189"/>
      <c r="AGF28" s="189"/>
      <c r="AGG28" s="189"/>
      <c r="AGH28" s="189"/>
      <c r="AGI28" s="189"/>
      <c r="AGJ28" s="189"/>
      <c r="AGK28" s="189"/>
      <c r="AGL28" s="189"/>
      <c r="AGM28" s="189"/>
      <c r="AGN28" s="189"/>
      <c r="AGO28" s="189"/>
      <c r="AGP28" s="189"/>
      <c r="AGQ28" s="189"/>
      <c r="AGR28" s="189"/>
      <c r="AGS28" s="189"/>
      <c r="AGT28" s="189"/>
      <c r="AGU28" s="189"/>
      <c r="AGV28" s="189"/>
      <c r="AGW28" s="189"/>
      <c r="AGX28" s="189"/>
      <c r="AGY28" s="189"/>
      <c r="AGZ28" s="189"/>
      <c r="AHA28" s="189"/>
      <c r="AHB28" s="189"/>
      <c r="AHC28" s="189"/>
      <c r="AHD28" s="189"/>
      <c r="AHE28" s="189"/>
      <c r="AHF28" s="189"/>
      <c r="AHG28" s="189"/>
      <c r="AHH28" s="189"/>
      <c r="AHI28" s="189"/>
      <c r="AHJ28" s="189"/>
      <c r="AHK28" s="189"/>
      <c r="AHL28" s="189"/>
      <c r="AHM28" s="189"/>
      <c r="AHN28" s="189"/>
      <c r="AHO28" s="189"/>
      <c r="AHP28" s="189"/>
      <c r="AHQ28" s="189"/>
      <c r="AHR28" s="189"/>
      <c r="AHS28" s="189"/>
      <c r="AHT28" s="189"/>
      <c r="AHU28" s="189"/>
      <c r="AHV28" s="189"/>
      <c r="AHW28" s="189"/>
      <c r="AHX28" s="189"/>
      <c r="AHY28" s="189"/>
      <c r="AHZ28" s="189"/>
      <c r="AIA28" s="189"/>
      <c r="AIB28" s="189"/>
      <c r="AIC28" s="189"/>
      <c r="AID28" s="189"/>
      <c r="AIE28" s="189"/>
      <c r="AIF28" s="189"/>
      <c r="AIG28" s="189"/>
      <c r="AIH28" s="189"/>
      <c r="AII28" s="189"/>
      <c r="AIJ28" s="189"/>
      <c r="AIK28" s="189"/>
      <c r="AIL28" s="189"/>
      <c r="AIM28" s="189"/>
      <c r="AIN28" s="189"/>
      <c r="AIO28" s="189"/>
      <c r="AIP28" s="189"/>
      <c r="AIQ28" s="189"/>
      <c r="AIR28" s="189"/>
      <c r="AIS28" s="189"/>
      <c r="AIT28" s="189"/>
      <c r="AIU28" s="189"/>
      <c r="AIV28" s="189"/>
      <c r="AIW28" s="189"/>
      <c r="AIX28" s="189"/>
      <c r="AIY28" s="189"/>
      <c r="AIZ28" s="189"/>
      <c r="AJA28" s="189"/>
      <c r="AJB28" s="189"/>
      <c r="AJC28" s="189"/>
      <c r="AJD28" s="189"/>
      <c r="AJE28" s="189"/>
      <c r="AJF28" s="189"/>
      <c r="AJG28" s="189"/>
      <c r="AJH28" s="189"/>
      <c r="AJI28" s="189"/>
      <c r="AJJ28" s="189"/>
      <c r="AJK28" s="189"/>
      <c r="AJL28" s="189"/>
      <c r="AJM28" s="189"/>
      <c r="AJN28" s="189"/>
      <c r="AJO28" s="189"/>
      <c r="AJP28" s="189"/>
      <c r="AJQ28" s="189"/>
      <c r="AJR28" s="189"/>
      <c r="AJS28" s="189"/>
      <c r="AJT28" s="189"/>
      <c r="AJU28" s="189"/>
      <c r="AJV28" s="189"/>
      <c r="AJW28" s="189"/>
      <c r="AJX28" s="189"/>
      <c r="AJY28" s="189"/>
      <c r="AJZ28" s="189"/>
      <c r="AKA28" s="189"/>
      <c r="AKB28" s="189"/>
      <c r="AKC28" s="189"/>
      <c r="AKD28" s="189"/>
      <c r="AKE28" s="189"/>
      <c r="AKF28" s="189"/>
      <c r="AKG28" s="189"/>
      <c r="AKH28" s="189"/>
      <c r="AKI28" s="189"/>
      <c r="AKJ28" s="189"/>
      <c r="AKK28" s="189"/>
      <c r="AKL28" s="189"/>
      <c r="AKM28" s="189"/>
      <c r="AKN28" s="189"/>
      <c r="AKO28" s="189"/>
      <c r="AKP28" s="189"/>
      <c r="AKQ28" s="189"/>
      <c r="AKR28" s="189"/>
      <c r="AKS28" s="189"/>
      <c r="AKT28" s="189"/>
      <c r="AKU28" s="189"/>
      <c r="AKV28" s="189"/>
      <c r="AKW28" s="189"/>
      <c r="AKX28" s="189"/>
      <c r="AKY28" s="189"/>
      <c r="AKZ28" s="189"/>
      <c r="ALA28" s="189"/>
      <c r="ALB28" s="189"/>
      <c r="ALC28" s="189"/>
      <c r="ALD28" s="189"/>
      <c r="ALE28" s="189"/>
      <c r="ALF28" s="189"/>
      <c r="ALG28" s="189"/>
      <c r="ALH28" s="189"/>
      <c r="ALI28" s="189"/>
      <c r="ALJ28" s="189"/>
      <c r="ALK28" s="189"/>
      <c r="ALL28" s="189"/>
      <c r="ALM28" s="189"/>
      <c r="ALN28" s="189"/>
      <c r="ALO28" s="189"/>
      <c r="ALP28" s="189"/>
      <c r="ALQ28" s="189"/>
      <c r="ALR28" s="189"/>
      <c r="ALS28" s="189"/>
      <c r="ALT28" s="189"/>
      <c r="ALU28" s="189"/>
      <c r="ALV28" s="189"/>
      <c r="ALW28" s="189"/>
      <c r="ALX28" s="189"/>
      <c r="ALY28" s="189"/>
      <c r="ALZ28" s="189"/>
      <c r="AMA28" s="189"/>
      <c r="AMB28" s="189"/>
      <c r="AMC28" s="189"/>
      <c r="AMD28" s="189"/>
      <c r="AME28" s="189"/>
      <c r="AMF28" s="189"/>
      <c r="AMG28" s="189"/>
      <c r="AMH28" s="189"/>
      <c r="AMI28" s="189"/>
      <c r="AMJ28" s="189"/>
      <c r="AMK28" s="189"/>
      <c r="AML28" s="189"/>
      <c r="AMM28" s="189"/>
      <c r="AMN28" s="189"/>
      <c r="AMO28" s="189"/>
      <c r="AMP28" s="189"/>
      <c r="AMQ28" s="189"/>
      <c r="AMR28" s="189"/>
      <c r="AMS28" s="189"/>
      <c r="AMT28" s="189"/>
      <c r="AMU28" s="189"/>
      <c r="AMV28" s="189"/>
      <c r="AMW28" s="189"/>
      <c r="AMX28" s="189"/>
      <c r="AMY28" s="189"/>
      <c r="AMZ28" s="189"/>
      <c r="ANA28" s="189"/>
      <c r="ANB28" s="189"/>
      <c r="ANC28" s="189"/>
      <c r="AND28" s="189"/>
      <c r="ANE28" s="189"/>
      <c r="ANF28" s="189"/>
      <c r="ANG28" s="189"/>
      <c r="ANH28" s="189"/>
      <c r="ANI28" s="189"/>
      <c r="ANJ28" s="189"/>
      <c r="ANK28" s="189"/>
      <c r="ANL28" s="189"/>
      <c r="ANM28" s="189"/>
      <c r="ANN28" s="189"/>
      <c r="ANO28" s="189"/>
      <c r="ANP28" s="189"/>
      <c r="ANQ28" s="189"/>
      <c r="ANR28" s="189"/>
      <c r="ANS28" s="189"/>
      <c r="ANT28" s="189"/>
      <c r="ANU28" s="189"/>
      <c r="ANV28" s="189"/>
      <c r="ANW28" s="189"/>
      <c r="ANX28" s="189"/>
      <c r="ANY28" s="189"/>
      <c r="ANZ28" s="189"/>
      <c r="AOA28" s="189"/>
      <c r="AOB28" s="189"/>
      <c r="AOC28" s="189"/>
      <c r="AOD28" s="189"/>
      <c r="AOE28" s="189"/>
      <c r="AOF28" s="189"/>
      <c r="AOG28" s="189"/>
      <c r="AOH28" s="189"/>
      <c r="AOI28" s="189"/>
      <c r="AOJ28" s="189"/>
      <c r="AOK28" s="189"/>
      <c r="AOL28" s="189"/>
      <c r="AOM28" s="189"/>
      <c r="AON28" s="189"/>
      <c r="AOO28" s="189"/>
      <c r="AOP28" s="189"/>
      <c r="AOQ28" s="189"/>
      <c r="AOR28" s="189"/>
      <c r="AOS28" s="189"/>
      <c r="AOT28" s="189"/>
      <c r="AOU28" s="189"/>
      <c r="AOV28" s="189"/>
      <c r="AOW28" s="189"/>
      <c r="AOX28" s="189"/>
      <c r="AOY28" s="189"/>
      <c r="AOZ28" s="189"/>
      <c r="APA28" s="189"/>
      <c r="APB28" s="189"/>
      <c r="APC28" s="189"/>
      <c r="APD28" s="189"/>
      <c r="APE28" s="189"/>
      <c r="APF28" s="189"/>
      <c r="APG28" s="189"/>
      <c r="APH28" s="189"/>
      <c r="API28" s="189"/>
      <c r="APJ28" s="189"/>
      <c r="APK28" s="189"/>
      <c r="APL28" s="189"/>
      <c r="APM28" s="189"/>
      <c r="APN28" s="189"/>
      <c r="APO28" s="189"/>
      <c r="APP28" s="189"/>
      <c r="APQ28" s="189"/>
      <c r="APR28" s="189"/>
      <c r="APS28" s="189"/>
      <c r="APT28" s="189"/>
      <c r="APU28" s="189"/>
      <c r="APV28" s="189"/>
      <c r="APW28" s="189"/>
      <c r="APX28" s="189"/>
      <c r="APY28" s="189"/>
      <c r="APZ28" s="189"/>
      <c r="AQA28" s="189"/>
      <c r="AQB28" s="189"/>
      <c r="AQC28" s="189"/>
      <c r="AQD28" s="189"/>
      <c r="AQE28" s="189"/>
      <c r="AQF28" s="189"/>
      <c r="AQG28" s="189"/>
      <c r="AQH28" s="189"/>
      <c r="AQI28" s="189"/>
      <c r="AQJ28" s="189"/>
      <c r="AQK28" s="189"/>
      <c r="AQL28" s="189"/>
      <c r="AQM28" s="189"/>
      <c r="AQN28" s="189"/>
      <c r="AQO28" s="189"/>
      <c r="AQP28" s="189"/>
      <c r="AQQ28" s="189"/>
      <c r="AQR28" s="189"/>
      <c r="AQS28" s="189"/>
      <c r="AQT28" s="189"/>
      <c r="AQU28" s="189"/>
      <c r="AQV28" s="189"/>
      <c r="AQW28" s="189"/>
      <c r="AQX28" s="189"/>
      <c r="AQY28" s="189"/>
      <c r="AQZ28" s="189"/>
      <c r="ARA28" s="189"/>
      <c r="ARB28" s="189"/>
      <c r="ARC28" s="189"/>
      <c r="ARD28" s="189"/>
      <c r="ARE28" s="189"/>
      <c r="ARF28" s="189"/>
      <c r="ARG28" s="189"/>
      <c r="ARH28" s="189"/>
      <c r="ARI28" s="189"/>
      <c r="ARJ28" s="189"/>
      <c r="ARK28" s="189"/>
      <c r="ARL28" s="189"/>
      <c r="ARM28" s="189"/>
      <c r="ARN28" s="189"/>
      <c r="ARO28" s="189"/>
      <c r="ARP28" s="189"/>
      <c r="ARQ28" s="189"/>
      <c r="ARR28" s="189"/>
      <c r="ARS28" s="189"/>
      <c r="ART28" s="189"/>
      <c r="ARU28" s="189"/>
      <c r="ARV28" s="189"/>
      <c r="ARW28" s="189"/>
      <c r="ARX28" s="189"/>
      <c r="ARY28" s="189"/>
      <c r="ARZ28" s="189"/>
      <c r="ASA28" s="189"/>
      <c r="ASB28" s="189"/>
      <c r="ASC28" s="189"/>
      <c r="ASD28" s="189"/>
      <c r="ASE28" s="189"/>
      <c r="ASF28" s="189"/>
      <c r="ASG28" s="189"/>
      <c r="ASH28" s="189"/>
      <c r="ASI28" s="189"/>
      <c r="ASJ28" s="189"/>
      <c r="ASK28" s="189"/>
      <c r="ASL28" s="189"/>
      <c r="ASM28" s="189"/>
      <c r="ASN28" s="189"/>
      <c r="ASO28" s="189"/>
      <c r="ASP28" s="189"/>
      <c r="ASQ28" s="189"/>
      <c r="ASR28" s="189"/>
      <c r="ASS28" s="189"/>
      <c r="AST28" s="189"/>
      <c r="ASU28" s="189"/>
      <c r="ASV28" s="189"/>
      <c r="ASW28" s="189"/>
      <c r="ASX28" s="189"/>
      <c r="ASY28" s="189"/>
      <c r="ASZ28" s="189"/>
      <c r="ATA28" s="189"/>
      <c r="ATB28" s="189"/>
      <c r="ATC28" s="189"/>
      <c r="ATD28" s="189"/>
      <c r="ATE28" s="189"/>
      <c r="ATF28" s="189"/>
      <c r="ATG28" s="189"/>
      <c r="ATH28" s="189"/>
      <c r="ATI28" s="189"/>
      <c r="ATJ28" s="189"/>
      <c r="ATK28" s="189"/>
      <c r="ATL28" s="189"/>
      <c r="ATM28" s="189"/>
      <c r="ATN28" s="189"/>
      <c r="ATO28" s="189"/>
      <c r="ATP28" s="189"/>
      <c r="ATQ28" s="189"/>
      <c r="ATR28" s="189"/>
      <c r="ATS28" s="189"/>
      <c r="ATT28" s="189"/>
      <c r="ATU28" s="189"/>
      <c r="ATV28" s="189"/>
      <c r="ATW28" s="189"/>
      <c r="ATX28" s="189"/>
      <c r="ATY28" s="189"/>
      <c r="ATZ28" s="189"/>
      <c r="AUA28" s="189"/>
      <c r="AUB28" s="189"/>
      <c r="AUC28" s="189"/>
      <c r="AUD28" s="189"/>
      <c r="AUE28" s="189"/>
      <c r="AUF28" s="189"/>
      <c r="AUG28" s="189"/>
      <c r="AUH28" s="189"/>
      <c r="AUI28" s="189"/>
      <c r="AUJ28" s="189"/>
      <c r="AUK28" s="189"/>
      <c r="AUL28" s="189"/>
      <c r="AUM28" s="189"/>
      <c r="AUN28" s="189"/>
      <c r="AUO28" s="189"/>
      <c r="AUP28" s="189"/>
      <c r="AUQ28" s="189"/>
      <c r="AUR28" s="189"/>
      <c r="AUS28" s="189"/>
      <c r="AUT28" s="189"/>
      <c r="AUU28" s="189"/>
      <c r="AUV28" s="189"/>
      <c r="AUW28" s="189"/>
      <c r="AUX28" s="189"/>
      <c r="AUY28" s="189"/>
      <c r="AUZ28" s="189"/>
      <c r="AVA28" s="189"/>
      <c r="AVB28" s="189"/>
      <c r="AVC28" s="189"/>
      <c r="AVD28" s="189"/>
      <c r="AVE28" s="189"/>
      <c r="AVF28" s="189"/>
      <c r="AVG28" s="189"/>
      <c r="AVH28" s="189"/>
      <c r="AVI28" s="189"/>
      <c r="AVJ28" s="189"/>
      <c r="AVK28" s="189"/>
      <c r="AVL28" s="189"/>
      <c r="AVM28" s="189"/>
      <c r="AVN28" s="189"/>
      <c r="AVO28" s="189"/>
      <c r="AVP28" s="189"/>
      <c r="AVQ28" s="189"/>
      <c r="AVR28" s="189"/>
      <c r="AVS28" s="189"/>
      <c r="AVT28" s="189"/>
      <c r="AVU28" s="189"/>
      <c r="AVV28" s="189"/>
      <c r="AVW28" s="189"/>
      <c r="AVX28" s="189"/>
      <c r="AVY28" s="189"/>
      <c r="AVZ28" s="189"/>
      <c r="AWA28" s="189"/>
      <c r="AWB28" s="189"/>
      <c r="AWC28" s="189"/>
      <c r="AWD28" s="189"/>
      <c r="AWE28" s="189"/>
      <c r="AWF28" s="189"/>
      <c r="AWG28" s="189"/>
      <c r="AWH28" s="189"/>
      <c r="AWI28" s="189"/>
      <c r="AWJ28" s="189"/>
      <c r="AWK28" s="189"/>
      <c r="AWL28" s="189"/>
      <c r="AWM28" s="189"/>
      <c r="AWN28" s="189"/>
      <c r="AWO28" s="189"/>
      <c r="AWP28" s="189"/>
      <c r="AWQ28" s="189"/>
      <c r="AWR28" s="189"/>
      <c r="AWS28" s="189"/>
      <c r="AWT28" s="189"/>
      <c r="AWU28" s="189"/>
      <c r="AWV28" s="189"/>
      <c r="AWW28" s="189"/>
      <c r="AWX28" s="189"/>
      <c r="AWY28" s="189"/>
      <c r="AWZ28" s="189"/>
      <c r="AXA28" s="189"/>
      <c r="AXB28" s="189"/>
      <c r="AXC28" s="189"/>
      <c r="AXD28" s="189"/>
      <c r="AXE28" s="189"/>
      <c r="AXF28" s="189"/>
      <c r="AXG28" s="189"/>
      <c r="AXH28" s="189"/>
      <c r="AXI28" s="189"/>
      <c r="AXJ28" s="189"/>
      <c r="AXK28" s="189"/>
      <c r="AXL28" s="189"/>
      <c r="AXM28" s="189"/>
      <c r="AXN28" s="189"/>
      <c r="AXO28" s="189"/>
      <c r="AXP28" s="189"/>
      <c r="AXQ28" s="189"/>
      <c r="AXR28" s="189"/>
      <c r="AXS28" s="189"/>
      <c r="AXT28" s="189"/>
      <c r="AXU28" s="189"/>
      <c r="AXV28" s="189"/>
      <c r="AXW28" s="189"/>
      <c r="AXX28" s="189"/>
      <c r="AXY28" s="189"/>
      <c r="AXZ28" s="189"/>
      <c r="AYA28" s="189"/>
      <c r="AYB28" s="189"/>
      <c r="AYC28" s="189"/>
      <c r="AYD28" s="189"/>
      <c r="AYE28" s="189"/>
      <c r="AYF28" s="189"/>
      <c r="AYG28" s="189"/>
      <c r="AYH28" s="189"/>
      <c r="AYI28" s="189"/>
      <c r="AYJ28" s="189"/>
      <c r="AYK28" s="189"/>
      <c r="AYL28" s="189"/>
      <c r="AYM28" s="189"/>
      <c r="AYN28" s="189"/>
      <c r="AYO28" s="189"/>
      <c r="AYP28" s="189"/>
      <c r="AYQ28" s="189"/>
      <c r="AYR28" s="189"/>
      <c r="AYS28" s="189"/>
      <c r="AYT28" s="189"/>
      <c r="AYU28" s="189"/>
      <c r="AYV28" s="189"/>
      <c r="AYW28" s="189"/>
      <c r="AYX28" s="189"/>
      <c r="AYY28" s="189"/>
      <c r="AYZ28" s="189"/>
      <c r="AZA28" s="189"/>
      <c r="AZB28" s="189"/>
      <c r="AZC28" s="189"/>
      <c r="AZD28" s="189"/>
      <c r="AZE28" s="189"/>
      <c r="AZF28" s="189"/>
      <c r="AZG28" s="189"/>
      <c r="AZH28" s="189"/>
      <c r="AZI28" s="189"/>
      <c r="AZJ28" s="189"/>
      <c r="AZK28" s="189"/>
      <c r="AZL28" s="189"/>
      <c r="AZM28" s="189"/>
      <c r="AZN28" s="189"/>
      <c r="AZO28" s="189"/>
      <c r="AZP28" s="189"/>
      <c r="AZQ28" s="189"/>
      <c r="AZR28" s="189"/>
      <c r="AZS28" s="189"/>
      <c r="AZT28" s="189"/>
      <c r="AZU28" s="189"/>
      <c r="AZV28" s="189"/>
      <c r="AZW28" s="189"/>
      <c r="AZX28" s="189"/>
      <c r="AZY28" s="189"/>
      <c r="AZZ28" s="189"/>
      <c r="BAA28" s="189"/>
      <c r="BAB28" s="189"/>
      <c r="BAC28" s="189"/>
      <c r="BAD28" s="189"/>
      <c r="BAE28" s="189"/>
      <c r="BAF28" s="189"/>
      <c r="BAG28" s="189"/>
      <c r="BAH28" s="189"/>
      <c r="BAI28" s="189"/>
      <c r="BAJ28" s="189"/>
      <c r="BAK28" s="189"/>
      <c r="BAL28" s="189"/>
      <c r="BAM28" s="189"/>
      <c r="BAN28" s="189"/>
      <c r="BAO28" s="189"/>
      <c r="BAP28" s="189"/>
      <c r="BAQ28" s="189"/>
      <c r="BAR28" s="189"/>
      <c r="BAS28" s="189"/>
      <c r="BAT28" s="189"/>
      <c r="BAU28" s="189"/>
      <c r="BAV28" s="189"/>
      <c r="BAW28" s="189"/>
      <c r="BAX28" s="189"/>
      <c r="BAY28" s="189"/>
      <c r="BAZ28" s="189"/>
      <c r="BBA28" s="189"/>
      <c r="BBB28" s="189"/>
      <c r="BBC28" s="189"/>
      <c r="BBD28" s="189"/>
      <c r="BBE28" s="189"/>
      <c r="BBF28" s="189"/>
      <c r="BBG28" s="189"/>
      <c r="BBH28" s="189"/>
      <c r="BBI28" s="189"/>
      <c r="BBJ28" s="189"/>
      <c r="BBK28" s="189"/>
      <c r="BBL28" s="189"/>
      <c r="BBM28" s="189"/>
      <c r="BBN28" s="189"/>
      <c r="BBO28" s="189"/>
      <c r="BBP28" s="189"/>
      <c r="BBQ28" s="189"/>
      <c r="BBR28" s="189"/>
      <c r="BBS28" s="189"/>
      <c r="BBT28" s="189"/>
      <c r="BBU28" s="189"/>
      <c r="BBV28" s="189"/>
      <c r="BBW28" s="189"/>
      <c r="BBX28" s="189"/>
      <c r="BBY28" s="189"/>
      <c r="BBZ28" s="189"/>
      <c r="BCA28" s="189"/>
      <c r="BCB28" s="189"/>
      <c r="BCC28" s="189"/>
      <c r="BCD28" s="189"/>
      <c r="BCE28" s="189"/>
      <c r="BCF28" s="189"/>
      <c r="BCG28" s="189"/>
      <c r="BCH28" s="189"/>
      <c r="BCI28" s="189"/>
      <c r="BCJ28" s="189"/>
      <c r="BCK28" s="189"/>
      <c r="BCL28" s="189"/>
      <c r="BCM28" s="189"/>
      <c r="BCN28" s="189"/>
      <c r="BCO28" s="189"/>
      <c r="BCP28" s="189"/>
      <c r="BCQ28" s="189"/>
      <c r="BCR28" s="189"/>
      <c r="BCS28" s="189"/>
      <c r="BCT28" s="189"/>
      <c r="BCU28" s="189"/>
      <c r="BCV28" s="189"/>
      <c r="BCW28" s="189"/>
      <c r="BCX28" s="189"/>
      <c r="BCY28" s="189"/>
      <c r="BCZ28" s="189"/>
      <c r="BDA28" s="189"/>
      <c r="BDB28" s="189"/>
      <c r="BDC28" s="189"/>
      <c r="BDD28" s="189"/>
      <c r="BDE28" s="189"/>
      <c r="BDF28" s="189"/>
      <c r="BDG28" s="189"/>
      <c r="BDH28" s="189"/>
      <c r="BDI28" s="189"/>
      <c r="BDJ28" s="189"/>
      <c r="BDK28" s="189"/>
      <c r="BDL28" s="189"/>
      <c r="BDM28" s="189"/>
      <c r="BDN28" s="189"/>
      <c r="BDO28" s="189"/>
      <c r="BDP28" s="189"/>
      <c r="BDQ28" s="189"/>
      <c r="BDR28" s="189"/>
      <c r="BDS28" s="189"/>
      <c r="BDT28" s="189"/>
      <c r="BDU28" s="189"/>
      <c r="BDV28" s="189"/>
      <c r="BDW28" s="189"/>
      <c r="BDX28" s="189"/>
      <c r="BDY28" s="189"/>
      <c r="BDZ28" s="189"/>
      <c r="BEA28" s="189"/>
      <c r="BEB28" s="189"/>
      <c r="BEC28" s="189"/>
      <c r="BED28" s="189"/>
      <c r="BEE28" s="189"/>
      <c r="BEF28" s="189"/>
      <c r="BEG28" s="189"/>
      <c r="BEH28" s="189"/>
      <c r="BEI28" s="189"/>
      <c r="BEJ28" s="189"/>
      <c r="BEK28" s="189"/>
      <c r="BEL28" s="189"/>
      <c r="BEM28" s="189"/>
      <c r="BEN28" s="189"/>
      <c r="BEO28" s="189"/>
      <c r="BEP28" s="189"/>
      <c r="BEQ28" s="189"/>
      <c r="BER28" s="189"/>
      <c r="BES28" s="189"/>
      <c r="BET28" s="189"/>
      <c r="BEU28" s="189"/>
      <c r="BEV28" s="189"/>
      <c r="BEW28" s="189"/>
      <c r="BEX28" s="189"/>
      <c r="BEY28" s="189"/>
      <c r="BEZ28" s="189"/>
      <c r="BFA28" s="189"/>
      <c r="BFB28" s="189"/>
      <c r="BFC28" s="189"/>
      <c r="BFD28" s="189"/>
      <c r="BFE28" s="189"/>
      <c r="BFF28" s="189"/>
      <c r="BFG28" s="189"/>
      <c r="BFH28" s="189"/>
      <c r="BFI28" s="189"/>
      <c r="BFJ28" s="189"/>
      <c r="BFK28" s="189"/>
      <c r="BFL28" s="189"/>
      <c r="BFM28" s="189"/>
      <c r="BFN28" s="189"/>
      <c r="BFO28" s="189"/>
      <c r="BFP28" s="189"/>
      <c r="BFQ28" s="189"/>
      <c r="BFR28" s="189"/>
      <c r="BFS28" s="189"/>
      <c r="BFT28" s="189"/>
      <c r="BFU28" s="189"/>
      <c r="BFV28" s="189"/>
      <c r="BFW28" s="189"/>
      <c r="BFX28" s="189"/>
      <c r="BFY28" s="189"/>
      <c r="BFZ28" s="189"/>
      <c r="BGA28" s="189"/>
      <c r="BGB28" s="189"/>
      <c r="BGC28" s="189"/>
      <c r="BGD28" s="189"/>
      <c r="BGE28" s="189"/>
      <c r="BGF28" s="189"/>
      <c r="BGG28" s="189"/>
      <c r="BGH28" s="189"/>
      <c r="BGI28" s="189"/>
      <c r="BGJ28" s="189"/>
      <c r="BGK28" s="189"/>
      <c r="BGL28" s="189"/>
      <c r="BGM28" s="189"/>
      <c r="BGN28" s="189"/>
      <c r="BGO28" s="189"/>
      <c r="BGP28" s="189"/>
      <c r="BGQ28" s="189"/>
      <c r="BGR28" s="189"/>
      <c r="BGS28" s="189"/>
      <c r="BGT28" s="189"/>
      <c r="BGU28" s="189"/>
      <c r="BGV28" s="189"/>
      <c r="BGW28" s="189"/>
      <c r="BGX28" s="189"/>
      <c r="BGY28" s="189"/>
      <c r="BGZ28" s="189"/>
      <c r="BHA28" s="189"/>
      <c r="BHB28" s="189"/>
      <c r="BHC28" s="189"/>
      <c r="BHD28" s="189"/>
      <c r="BHE28" s="189"/>
      <c r="BHF28" s="189"/>
      <c r="BHG28" s="189"/>
      <c r="BHH28" s="189"/>
      <c r="BHI28" s="189"/>
      <c r="BHJ28" s="189"/>
      <c r="BHK28" s="189"/>
      <c r="BHL28" s="189"/>
      <c r="BHM28" s="189"/>
      <c r="BHN28" s="189"/>
      <c r="BHO28" s="189"/>
      <c r="BHP28" s="189"/>
      <c r="BHQ28" s="189"/>
      <c r="BHR28" s="189"/>
      <c r="BHS28" s="189"/>
      <c r="BHT28" s="189"/>
      <c r="BHU28" s="189"/>
      <c r="BHV28" s="189"/>
      <c r="BHW28" s="189"/>
      <c r="BHX28" s="189"/>
      <c r="BHY28" s="189"/>
      <c r="BHZ28" s="189"/>
      <c r="BIA28" s="189"/>
      <c r="BIB28" s="189"/>
      <c r="BIC28" s="189"/>
      <c r="BID28" s="189"/>
      <c r="BIE28" s="189"/>
      <c r="BIF28" s="189"/>
      <c r="BIG28" s="189"/>
      <c r="BIH28" s="189"/>
      <c r="BII28" s="189"/>
      <c r="BIJ28" s="189"/>
      <c r="BIK28" s="189"/>
      <c r="BIL28" s="189"/>
      <c r="BIM28" s="189"/>
      <c r="BIN28" s="189"/>
      <c r="BIO28" s="189"/>
      <c r="BIP28" s="189"/>
      <c r="BIQ28" s="189"/>
      <c r="BIR28" s="189"/>
      <c r="BIS28" s="189"/>
      <c r="BIT28" s="189"/>
      <c r="BIU28" s="189"/>
      <c r="BIV28" s="189"/>
      <c r="BIW28" s="189"/>
      <c r="BIX28" s="189"/>
      <c r="BIY28" s="189"/>
      <c r="BIZ28" s="189"/>
      <c r="BJA28" s="189"/>
      <c r="BJB28" s="189"/>
      <c r="BJC28" s="189"/>
      <c r="BJD28" s="189"/>
      <c r="BJE28" s="189"/>
      <c r="BJF28" s="189"/>
      <c r="BJG28" s="189"/>
      <c r="BJH28" s="189"/>
      <c r="BJI28" s="189"/>
      <c r="BJJ28" s="189"/>
      <c r="BJK28" s="189"/>
      <c r="BJL28" s="189"/>
      <c r="BJM28" s="189"/>
      <c r="BJN28" s="189"/>
      <c r="BJO28" s="189"/>
      <c r="BJP28" s="189"/>
      <c r="BJQ28" s="189"/>
      <c r="BJR28" s="189"/>
      <c r="BJS28" s="189"/>
      <c r="BJT28" s="189"/>
      <c r="BJU28" s="189"/>
      <c r="BJV28" s="189"/>
      <c r="BJW28" s="189"/>
      <c r="BJX28" s="189"/>
      <c r="BJY28" s="189"/>
      <c r="BJZ28" s="189"/>
      <c r="BKA28" s="189"/>
      <c r="BKB28" s="189"/>
      <c r="BKC28" s="189"/>
      <c r="BKD28" s="189"/>
      <c r="BKE28" s="189"/>
      <c r="BKF28" s="189"/>
      <c r="BKG28" s="189"/>
      <c r="BKH28" s="189"/>
      <c r="BKI28" s="189"/>
      <c r="BKJ28" s="189"/>
      <c r="BKK28" s="189"/>
      <c r="BKL28" s="189"/>
      <c r="BKM28" s="189"/>
      <c r="BKN28" s="189"/>
      <c r="BKO28" s="189"/>
      <c r="BKP28" s="189"/>
      <c r="BKQ28" s="189"/>
      <c r="BKR28" s="189"/>
      <c r="BKS28" s="189"/>
      <c r="BKT28" s="189"/>
      <c r="BKU28" s="189"/>
      <c r="BKV28" s="189"/>
      <c r="BKW28" s="189"/>
      <c r="BKX28" s="189"/>
      <c r="BKY28" s="189"/>
      <c r="BKZ28" s="189"/>
      <c r="BLA28" s="189"/>
      <c r="BLB28" s="189"/>
      <c r="BLC28" s="189"/>
      <c r="BLD28" s="189"/>
      <c r="BLE28" s="189"/>
      <c r="BLF28" s="189"/>
      <c r="BLG28" s="189"/>
      <c r="BLH28" s="189"/>
      <c r="BLI28" s="189"/>
      <c r="BLJ28" s="189"/>
      <c r="BLK28" s="189"/>
      <c r="BLL28" s="189"/>
      <c r="BLM28" s="189"/>
      <c r="BLN28" s="189"/>
      <c r="BLO28" s="189"/>
      <c r="BLP28" s="189"/>
      <c r="BLQ28" s="189"/>
      <c r="BLR28" s="189"/>
      <c r="BLS28" s="189"/>
      <c r="BLT28" s="189"/>
      <c r="BLU28" s="189"/>
      <c r="BLV28" s="189"/>
      <c r="BLW28" s="189"/>
      <c r="BLX28" s="189"/>
      <c r="BLY28" s="189"/>
      <c r="BLZ28" s="189"/>
      <c r="BMA28" s="189"/>
      <c r="BMB28" s="189"/>
      <c r="BMC28" s="189"/>
      <c r="BMD28" s="189"/>
      <c r="BME28" s="189"/>
      <c r="BMF28" s="189"/>
      <c r="BMG28" s="189"/>
      <c r="BMH28" s="189"/>
      <c r="BMI28" s="189"/>
      <c r="BMJ28" s="189"/>
      <c r="BMK28" s="189"/>
      <c r="BML28" s="189"/>
      <c r="BMM28" s="189"/>
      <c r="BMN28" s="189"/>
      <c r="BMO28" s="189"/>
      <c r="BMP28" s="189"/>
      <c r="BMQ28" s="189"/>
      <c r="BMR28" s="189"/>
      <c r="BMS28" s="189"/>
      <c r="BMT28" s="189"/>
      <c r="BMU28" s="189"/>
      <c r="BMV28" s="189"/>
      <c r="BMW28" s="189"/>
      <c r="BMX28" s="189"/>
      <c r="BMY28" s="189"/>
      <c r="BMZ28" s="189"/>
      <c r="BNA28" s="189"/>
      <c r="BNB28" s="189"/>
      <c r="BNC28" s="189"/>
      <c r="BND28" s="189"/>
      <c r="BNE28" s="189"/>
      <c r="BNF28" s="189"/>
      <c r="BNG28" s="189"/>
      <c r="BNH28" s="189"/>
      <c r="BNI28" s="189"/>
      <c r="BNJ28" s="189"/>
      <c r="BNK28" s="189"/>
      <c r="BNL28" s="189"/>
      <c r="BNM28" s="189"/>
      <c r="BNN28" s="189"/>
      <c r="BNO28" s="189"/>
      <c r="BNP28" s="189"/>
      <c r="BNQ28" s="189"/>
      <c r="BNR28" s="189"/>
      <c r="BNS28" s="189"/>
      <c r="BNT28" s="189"/>
      <c r="BNU28" s="189"/>
      <c r="BNV28" s="189"/>
      <c r="BNW28" s="189"/>
      <c r="BNX28" s="189"/>
      <c r="BNY28" s="189"/>
      <c r="BNZ28" s="189"/>
      <c r="BOA28" s="189"/>
      <c r="BOB28" s="189"/>
      <c r="BOC28" s="189"/>
      <c r="BOD28" s="189"/>
      <c r="BOE28" s="189"/>
      <c r="BOF28" s="189"/>
      <c r="BOG28" s="189"/>
      <c r="BOH28" s="189"/>
      <c r="BOI28" s="189"/>
      <c r="BOJ28" s="189"/>
      <c r="BOK28" s="189"/>
      <c r="BOL28" s="189"/>
      <c r="BOM28" s="189"/>
      <c r="BON28" s="189"/>
      <c r="BOO28" s="189"/>
      <c r="BOP28" s="189"/>
      <c r="BOQ28" s="189"/>
      <c r="BOR28" s="189"/>
      <c r="BOS28" s="189"/>
      <c r="BOT28" s="189"/>
      <c r="BOU28" s="189"/>
      <c r="BOV28" s="189"/>
      <c r="BOW28" s="189"/>
      <c r="BOX28" s="189"/>
      <c r="BOY28" s="189"/>
      <c r="BOZ28" s="189"/>
      <c r="BPA28" s="189"/>
      <c r="BPB28" s="189"/>
      <c r="BPC28" s="189"/>
      <c r="BPD28" s="189"/>
      <c r="BPE28" s="189"/>
      <c r="BPF28" s="189"/>
      <c r="BPG28" s="189"/>
      <c r="BPH28" s="189"/>
      <c r="BPI28" s="189"/>
      <c r="BPJ28" s="189"/>
      <c r="BPK28" s="189"/>
      <c r="BPL28" s="189"/>
      <c r="BPM28" s="189"/>
      <c r="BPN28" s="189"/>
      <c r="BPO28" s="189"/>
      <c r="BPP28" s="189"/>
      <c r="BPQ28" s="189"/>
      <c r="BPR28" s="189"/>
      <c r="BPS28" s="189"/>
      <c r="BPT28" s="189"/>
      <c r="BPU28" s="189"/>
      <c r="BPV28" s="189"/>
      <c r="BPW28" s="189"/>
      <c r="BPX28" s="189"/>
      <c r="BPY28" s="189"/>
      <c r="BPZ28" s="189"/>
      <c r="BQA28" s="189"/>
      <c r="BQB28" s="189"/>
      <c r="BQC28" s="189"/>
      <c r="BQD28" s="189"/>
      <c r="BQE28" s="189"/>
      <c r="BQF28" s="189"/>
      <c r="BQG28" s="189"/>
      <c r="BQH28" s="189"/>
      <c r="BQI28" s="189"/>
      <c r="BQJ28" s="189"/>
      <c r="BQK28" s="189"/>
      <c r="BQL28" s="189"/>
      <c r="BQM28" s="189"/>
      <c r="BQN28" s="189"/>
      <c r="BQO28" s="189"/>
      <c r="BQP28" s="189"/>
      <c r="BQQ28" s="189"/>
      <c r="BQR28" s="189"/>
      <c r="BQS28" s="189"/>
      <c r="BQT28" s="189"/>
      <c r="BQU28" s="189"/>
      <c r="BQV28" s="189"/>
      <c r="BQW28" s="189"/>
      <c r="BQX28" s="189"/>
      <c r="BQY28" s="189"/>
      <c r="BQZ28" s="189"/>
      <c r="BRA28" s="189"/>
      <c r="BRB28" s="189"/>
      <c r="BRC28" s="189"/>
      <c r="BRD28" s="189"/>
      <c r="BRE28" s="189"/>
      <c r="BRF28" s="189"/>
      <c r="BRG28" s="189"/>
      <c r="BRH28" s="189"/>
      <c r="BRI28" s="189"/>
      <c r="BRJ28" s="189"/>
      <c r="BRK28" s="189"/>
      <c r="BRL28" s="189"/>
      <c r="BRM28" s="189"/>
      <c r="BRN28" s="189"/>
      <c r="BRO28" s="189"/>
      <c r="BRP28" s="189"/>
      <c r="BRQ28" s="189"/>
      <c r="BRR28" s="189"/>
      <c r="BRS28" s="189"/>
      <c r="BRT28" s="189"/>
      <c r="BRU28" s="189"/>
      <c r="BRV28" s="189"/>
      <c r="BRW28" s="189"/>
      <c r="BRX28" s="189"/>
      <c r="BRY28" s="189"/>
      <c r="BRZ28" s="189"/>
      <c r="BSA28" s="189"/>
      <c r="BSB28" s="189"/>
      <c r="BSC28" s="189"/>
      <c r="BSD28" s="189"/>
      <c r="BSE28" s="189"/>
      <c r="BSF28" s="189"/>
      <c r="BSG28" s="189"/>
      <c r="BSH28" s="189"/>
      <c r="BSI28" s="189"/>
      <c r="BSJ28" s="189"/>
      <c r="BSK28" s="189"/>
      <c r="BSL28" s="189"/>
      <c r="BSM28" s="189"/>
      <c r="BSN28" s="189"/>
      <c r="BSO28" s="189"/>
      <c r="BSP28" s="189"/>
      <c r="BSQ28" s="189"/>
      <c r="BSR28" s="189"/>
      <c r="BSS28" s="189"/>
      <c r="BST28" s="189"/>
      <c r="BSU28" s="189"/>
      <c r="BSV28" s="189"/>
      <c r="BSW28" s="189"/>
      <c r="BSX28" s="189"/>
      <c r="BSY28" s="189"/>
      <c r="BSZ28" s="189"/>
      <c r="BTA28" s="189"/>
      <c r="BTB28" s="189"/>
      <c r="BTC28" s="189"/>
      <c r="BTD28" s="189"/>
      <c r="BTE28" s="189"/>
      <c r="BTF28" s="189"/>
      <c r="BTG28" s="189"/>
      <c r="BTH28" s="189"/>
      <c r="BTI28" s="189"/>
      <c r="BTJ28" s="189"/>
      <c r="BTK28" s="189"/>
      <c r="BTL28" s="189"/>
      <c r="BTM28" s="189"/>
      <c r="BTN28" s="189"/>
      <c r="BTO28" s="189"/>
      <c r="BTP28" s="189"/>
      <c r="BTQ28" s="189"/>
      <c r="BTR28" s="189"/>
      <c r="BTS28" s="189"/>
      <c r="BTT28" s="189"/>
      <c r="BTU28" s="189"/>
      <c r="BTV28" s="189"/>
      <c r="BTW28" s="189"/>
      <c r="BTX28" s="189"/>
      <c r="BTY28" s="189"/>
      <c r="BTZ28" s="189"/>
      <c r="BUA28" s="189"/>
      <c r="BUB28" s="189"/>
      <c r="BUC28" s="189"/>
      <c r="BUD28" s="189"/>
      <c r="BUE28" s="189"/>
      <c r="BUF28" s="189"/>
      <c r="BUG28" s="189"/>
      <c r="BUH28" s="189"/>
      <c r="BUI28" s="189"/>
      <c r="BUJ28" s="189"/>
      <c r="BUK28" s="189"/>
      <c r="BUL28" s="189"/>
      <c r="BUM28" s="189"/>
      <c r="BUN28" s="189"/>
      <c r="BUO28" s="189"/>
      <c r="BUP28" s="189"/>
      <c r="BUQ28" s="189"/>
      <c r="BUR28" s="189"/>
      <c r="BUS28" s="189"/>
      <c r="BUT28" s="189"/>
      <c r="BUU28" s="189"/>
      <c r="BUV28" s="189"/>
      <c r="BUW28" s="189"/>
      <c r="BUX28" s="189"/>
      <c r="BUY28" s="189"/>
      <c r="BUZ28" s="189"/>
      <c r="BVA28" s="189"/>
      <c r="BVB28" s="189"/>
      <c r="BVC28" s="189"/>
      <c r="BVD28" s="189"/>
      <c r="BVE28" s="189"/>
      <c r="BVF28" s="189"/>
      <c r="BVG28" s="189"/>
      <c r="BVH28" s="189"/>
      <c r="BVI28" s="189"/>
      <c r="BVJ28" s="189"/>
      <c r="BVK28" s="189"/>
      <c r="BVL28" s="189"/>
      <c r="BVM28" s="189"/>
      <c r="BVN28" s="189"/>
      <c r="BVO28" s="189"/>
      <c r="BVP28" s="189"/>
      <c r="BVQ28" s="189"/>
      <c r="BVR28" s="189"/>
      <c r="BVS28" s="189"/>
      <c r="BVT28" s="189"/>
      <c r="BVU28" s="189"/>
      <c r="BVV28" s="189"/>
      <c r="BVW28" s="189"/>
      <c r="BVX28" s="189"/>
      <c r="BVY28" s="189"/>
      <c r="BVZ28" s="189"/>
      <c r="BWA28" s="189"/>
      <c r="BWB28" s="189"/>
      <c r="BWC28" s="189"/>
      <c r="BWD28" s="189"/>
      <c r="BWE28" s="189"/>
      <c r="BWF28" s="189"/>
      <c r="BWG28" s="189"/>
      <c r="BWH28" s="189"/>
      <c r="BWI28" s="189"/>
      <c r="BWJ28" s="189"/>
      <c r="BWK28" s="189"/>
      <c r="BWL28" s="189"/>
      <c r="BWM28" s="189"/>
      <c r="BWN28" s="189"/>
      <c r="BWO28" s="189"/>
      <c r="BWP28" s="189"/>
      <c r="BWQ28" s="189"/>
      <c r="BWR28" s="189"/>
      <c r="BWS28" s="189"/>
      <c r="BWT28" s="189"/>
      <c r="BWU28" s="189"/>
      <c r="BWV28" s="189"/>
      <c r="BWW28" s="189"/>
      <c r="BWX28" s="189"/>
      <c r="BWY28" s="189"/>
      <c r="BWZ28" s="189"/>
      <c r="BXA28" s="189"/>
      <c r="BXB28" s="189"/>
      <c r="BXC28" s="189"/>
      <c r="BXD28" s="189"/>
      <c r="BXE28" s="189"/>
      <c r="BXF28" s="189"/>
      <c r="BXG28" s="189"/>
      <c r="BXH28" s="189"/>
      <c r="BXI28" s="189"/>
      <c r="BXJ28" s="189"/>
      <c r="BXK28" s="189"/>
      <c r="BXL28" s="189"/>
      <c r="BXM28" s="189"/>
      <c r="BXN28" s="189"/>
      <c r="BXO28" s="189"/>
      <c r="BXP28" s="189"/>
      <c r="BXQ28" s="189"/>
      <c r="BXR28" s="189"/>
      <c r="BXS28" s="189"/>
      <c r="BXT28" s="189"/>
      <c r="BXU28" s="189"/>
      <c r="BXV28" s="189"/>
      <c r="BXW28" s="189"/>
      <c r="BXX28" s="189"/>
      <c r="BXY28" s="189"/>
      <c r="BXZ28" s="189"/>
      <c r="BYA28" s="189"/>
      <c r="BYB28" s="189"/>
      <c r="BYC28" s="189"/>
      <c r="BYD28" s="189"/>
      <c r="BYE28" s="189"/>
      <c r="BYF28" s="189"/>
      <c r="BYG28" s="189"/>
      <c r="BYH28" s="189"/>
      <c r="BYI28" s="189"/>
      <c r="BYJ28" s="189"/>
      <c r="BYK28" s="189"/>
      <c r="BYL28" s="189"/>
      <c r="BYM28" s="189"/>
      <c r="BYN28" s="189"/>
      <c r="BYO28" s="189"/>
      <c r="BYP28" s="189"/>
      <c r="BYQ28" s="189"/>
      <c r="BYR28" s="189"/>
      <c r="BYS28" s="189"/>
      <c r="BYT28" s="189"/>
      <c r="BYU28" s="189"/>
      <c r="BYV28" s="189"/>
      <c r="BYW28" s="189"/>
      <c r="BYX28" s="189"/>
      <c r="BYY28" s="189"/>
      <c r="BYZ28" s="189"/>
      <c r="BZA28" s="189"/>
      <c r="BZB28" s="189"/>
      <c r="BZC28" s="189"/>
      <c r="BZD28" s="189"/>
      <c r="BZE28" s="189"/>
      <c r="BZF28" s="189"/>
      <c r="BZG28" s="189"/>
      <c r="BZH28" s="189"/>
      <c r="BZI28" s="189"/>
      <c r="BZJ28" s="189"/>
      <c r="BZK28" s="189"/>
      <c r="BZL28" s="189"/>
      <c r="BZM28" s="189"/>
      <c r="BZN28" s="189"/>
      <c r="BZO28" s="189"/>
      <c r="BZP28" s="189"/>
      <c r="BZQ28" s="189"/>
      <c r="BZR28" s="189"/>
      <c r="BZS28" s="189"/>
      <c r="BZT28" s="189"/>
      <c r="BZU28" s="189"/>
      <c r="BZV28" s="189"/>
      <c r="BZW28" s="189"/>
      <c r="BZX28" s="189"/>
      <c r="BZY28" s="189"/>
      <c r="BZZ28" s="189"/>
      <c r="CAA28" s="189"/>
      <c r="CAB28" s="189"/>
      <c r="CAC28" s="189"/>
      <c r="CAD28" s="189"/>
      <c r="CAE28" s="189"/>
      <c r="CAF28" s="189"/>
      <c r="CAG28" s="189"/>
      <c r="CAH28" s="189"/>
      <c r="CAI28" s="189"/>
      <c r="CAJ28" s="189"/>
      <c r="CAK28" s="189"/>
      <c r="CAL28" s="189"/>
      <c r="CAM28" s="189"/>
      <c r="CAN28" s="189"/>
      <c r="CAO28" s="189"/>
      <c r="CAP28" s="189"/>
      <c r="CAQ28" s="189"/>
      <c r="CAR28" s="189"/>
      <c r="CAS28" s="189"/>
      <c r="CAT28" s="189"/>
      <c r="CAU28" s="189"/>
      <c r="CAV28" s="189"/>
      <c r="CAW28" s="189"/>
      <c r="CAX28" s="189"/>
      <c r="CAY28" s="189"/>
      <c r="CAZ28" s="189"/>
      <c r="CBA28" s="189"/>
      <c r="CBB28" s="189"/>
      <c r="CBC28" s="189"/>
      <c r="CBD28" s="189"/>
      <c r="CBE28" s="189"/>
      <c r="CBF28" s="189"/>
      <c r="CBG28" s="189"/>
      <c r="CBH28" s="189"/>
      <c r="CBI28" s="189"/>
      <c r="CBJ28" s="189"/>
      <c r="CBK28" s="189"/>
      <c r="CBL28" s="189"/>
      <c r="CBM28" s="189"/>
      <c r="CBN28" s="189"/>
      <c r="CBO28" s="189"/>
      <c r="CBP28" s="189"/>
      <c r="CBQ28" s="189"/>
      <c r="CBR28" s="189"/>
      <c r="CBS28" s="189"/>
      <c r="CBT28" s="189"/>
      <c r="CBU28" s="189"/>
      <c r="CBV28" s="189"/>
      <c r="CBW28" s="189"/>
      <c r="CBX28" s="189"/>
      <c r="CBY28" s="189"/>
      <c r="CBZ28" s="189"/>
      <c r="CCA28" s="189"/>
      <c r="CCB28" s="189"/>
      <c r="CCC28" s="189"/>
      <c r="CCD28" s="189"/>
      <c r="CCE28" s="189"/>
      <c r="CCF28" s="189"/>
      <c r="CCG28" s="189"/>
      <c r="CCH28" s="189"/>
      <c r="CCI28" s="189"/>
      <c r="CCJ28" s="189"/>
      <c r="CCK28" s="189"/>
      <c r="CCL28" s="189"/>
      <c r="CCM28" s="189"/>
      <c r="CCN28" s="189"/>
      <c r="CCO28" s="189"/>
      <c r="CCP28" s="189"/>
      <c r="CCQ28" s="189"/>
      <c r="CCR28" s="189"/>
      <c r="CCS28" s="189"/>
      <c r="CCT28" s="189"/>
      <c r="CCU28" s="189"/>
      <c r="CCV28" s="189"/>
      <c r="CCW28" s="189"/>
      <c r="CCX28" s="189"/>
      <c r="CCY28" s="189"/>
      <c r="CCZ28" s="189"/>
      <c r="CDA28" s="189"/>
      <c r="CDB28" s="189"/>
      <c r="CDC28" s="189"/>
      <c r="CDD28" s="189"/>
      <c r="CDE28" s="189"/>
      <c r="CDF28" s="189"/>
      <c r="CDG28" s="189"/>
      <c r="CDH28" s="189"/>
      <c r="CDI28" s="189"/>
      <c r="CDJ28" s="189"/>
      <c r="CDK28" s="189"/>
      <c r="CDL28" s="189"/>
      <c r="CDM28" s="189"/>
      <c r="CDN28" s="189"/>
      <c r="CDO28" s="189"/>
      <c r="CDP28" s="189"/>
      <c r="CDQ28" s="189"/>
      <c r="CDR28" s="189"/>
      <c r="CDS28" s="189"/>
      <c r="CDT28" s="189"/>
      <c r="CDU28" s="189"/>
      <c r="CDV28" s="189"/>
      <c r="CDW28" s="189"/>
      <c r="CDX28" s="189"/>
      <c r="CDY28" s="189"/>
      <c r="CDZ28" s="189"/>
      <c r="CEA28" s="189"/>
      <c r="CEB28" s="189"/>
      <c r="CEC28" s="189"/>
      <c r="CED28" s="189"/>
      <c r="CEE28" s="189"/>
      <c r="CEF28" s="189"/>
      <c r="CEG28" s="189"/>
      <c r="CEH28" s="189"/>
      <c r="CEI28" s="189"/>
      <c r="CEJ28" s="189"/>
      <c r="CEK28" s="189"/>
      <c r="CEL28" s="189"/>
      <c r="CEM28" s="189"/>
      <c r="CEN28" s="189"/>
      <c r="CEO28" s="189"/>
      <c r="CEP28" s="189"/>
      <c r="CEQ28" s="189"/>
      <c r="CER28" s="189"/>
      <c r="CES28" s="189"/>
      <c r="CET28" s="189"/>
      <c r="CEU28" s="189"/>
      <c r="CEV28" s="189"/>
      <c r="CEW28" s="189"/>
      <c r="CEX28" s="189"/>
      <c r="CEY28" s="189"/>
      <c r="CEZ28" s="189"/>
      <c r="CFA28" s="189"/>
      <c r="CFB28" s="189"/>
      <c r="CFC28" s="189"/>
      <c r="CFD28" s="189"/>
      <c r="CFE28" s="189"/>
      <c r="CFF28" s="189"/>
      <c r="CFG28" s="189"/>
      <c r="CFH28" s="189"/>
      <c r="CFI28" s="189"/>
      <c r="CFJ28" s="189"/>
      <c r="CFK28" s="189"/>
      <c r="CFL28" s="189"/>
      <c r="CFM28" s="189"/>
      <c r="CFN28" s="189"/>
      <c r="CFO28" s="189"/>
      <c r="CFP28" s="189"/>
      <c r="CFQ28" s="189"/>
      <c r="CFR28" s="189"/>
      <c r="CFS28" s="189"/>
      <c r="CFT28" s="189"/>
      <c r="CFU28" s="189"/>
      <c r="CFV28" s="189"/>
      <c r="CFW28" s="189"/>
      <c r="CFX28" s="189"/>
      <c r="CFY28" s="189"/>
      <c r="CFZ28" s="189"/>
      <c r="CGA28" s="189"/>
      <c r="CGB28" s="189"/>
      <c r="CGC28" s="189"/>
      <c r="CGD28" s="189"/>
      <c r="CGE28" s="189"/>
      <c r="CGF28" s="189"/>
      <c r="CGG28" s="189"/>
      <c r="CGH28" s="189"/>
      <c r="CGI28" s="189"/>
      <c r="CGJ28" s="189"/>
      <c r="CGK28" s="189"/>
      <c r="CGL28" s="189"/>
      <c r="CGM28" s="189"/>
      <c r="CGN28" s="189"/>
      <c r="CGO28" s="189"/>
      <c r="CGP28" s="189"/>
      <c r="CGQ28" s="189"/>
      <c r="CGR28" s="189"/>
      <c r="CGS28" s="189"/>
      <c r="CGT28" s="189"/>
      <c r="CGU28" s="189"/>
      <c r="CGV28" s="189"/>
      <c r="CGW28" s="189"/>
      <c r="CGX28" s="189"/>
      <c r="CGY28" s="189"/>
      <c r="CGZ28" s="189"/>
      <c r="CHA28" s="189"/>
      <c r="CHB28" s="189"/>
      <c r="CHC28" s="189"/>
      <c r="CHD28" s="189"/>
      <c r="CHE28" s="189"/>
      <c r="CHF28" s="189"/>
      <c r="CHG28" s="189"/>
      <c r="CHH28" s="189"/>
      <c r="CHI28" s="189"/>
      <c r="CHJ28" s="189"/>
      <c r="CHK28" s="189"/>
      <c r="CHL28" s="189"/>
      <c r="CHM28" s="189"/>
      <c r="CHN28" s="189"/>
      <c r="CHO28" s="189"/>
      <c r="CHP28" s="189"/>
      <c r="CHQ28" s="189"/>
      <c r="CHR28" s="189"/>
      <c r="CHS28" s="189"/>
      <c r="CHT28" s="189"/>
      <c r="CHU28" s="189"/>
      <c r="CHV28" s="189"/>
      <c r="CHW28" s="189"/>
      <c r="CHX28" s="189"/>
      <c r="CHY28" s="189"/>
      <c r="CHZ28" s="189"/>
      <c r="CIA28" s="189"/>
      <c r="CIB28" s="189"/>
      <c r="CIC28" s="189"/>
      <c r="CID28" s="189"/>
      <c r="CIE28" s="189"/>
      <c r="CIF28" s="189"/>
      <c r="CIG28" s="189"/>
      <c r="CIH28" s="189"/>
      <c r="CII28" s="189"/>
      <c r="CIJ28" s="189"/>
      <c r="CIK28" s="189"/>
      <c r="CIL28" s="189"/>
      <c r="CIM28" s="189"/>
      <c r="CIN28" s="189"/>
      <c r="CIO28" s="189"/>
      <c r="CIP28" s="189"/>
      <c r="CIQ28" s="189"/>
      <c r="CIR28" s="189"/>
      <c r="CIS28" s="189"/>
      <c r="CIT28" s="189"/>
      <c r="CIU28" s="189"/>
      <c r="CIV28" s="189"/>
      <c r="CIW28" s="189"/>
      <c r="CIX28" s="189"/>
      <c r="CIY28" s="189"/>
      <c r="CIZ28" s="189"/>
      <c r="CJA28" s="189"/>
      <c r="CJB28" s="189"/>
      <c r="CJC28" s="189"/>
      <c r="CJD28" s="189"/>
      <c r="CJE28" s="189"/>
      <c r="CJF28" s="189"/>
      <c r="CJG28" s="189"/>
      <c r="CJH28" s="189"/>
      <c r="CJI28" s="189"/>
      <c r="CJJ28" s="189"/>
      <c r="CJK28" s="189"/>
      <c r="CJL28" s="189"/>
      <c r="CJM28" s="189"/>
      <c r="CJN28" s="189"/>
      <c r="CJO28" s="189"/>
      <c r="CJP28" s="189"/>
      <c r="CJQ28" s="189"/>
      <c r="CJR28" s="189"/>
      <c r="CJS28" s="189"/>
      <c r="CJT28" s="189"/>
      <c r="CJU28" s="189"/>
      <c r="CJV28" s="189"/>
      <c r="CJW28" s="189"/>
      <c r="CJX28" s="189"/>
      <c r="CJY28" s="189"/>
      <c r="CJZ28" s="189"/>
      <c r="CKA28" s="189"/>
      <c r="CKB28" s="189"/>
      <c r="CKC28" s="189"/>
      <c r="CKD28" s="189"/>
      <c r="CKE28" s="189"/>
      <c r="CKF28" s="189"/>
      <c r="CKG28" s="189"/>
      <c r="CKH28" s="189"/>
      <c r="CKI28" s="189"/>
      <c r="CKJ28" s="189"/>
      <c r="CKK28" s="189"/>
      <c r="CKL28" s="189"/>
      <c r="CKM28" s="189"/>
      <c r="CKN28" s="189"/>
      <c r="CKO28" s="189"/>
      <c r="CKP28" s="189"/>
      <c r="CKQ28" s="189"/>
      <c r="CKR28" s="189"/>
      <c r="CKS28" s="189"/>
      <c r="CKT28" s="189"/>
      <c r="CKU28" s="189"/>
      <c r="CKV28" s="189"/>
      <c r="CKW28" s="189"/>
      <c r="CKX28" s="189"/>
      <c r="CKY28" s="189"/>
      <c r="CKZ28" s="189"/>
      <c r="CLA28" s="189"/>
      <c r="CLB28" s="189"/>
      <c r="CLC28" s="189"/>
      <c r="CLD28" s="189"/>
      <c r="CLE28" s="189"/>
      <c r="CLF28" s="189"/>
      <c r="CLG28" s="189"/>
      <c r="CLH28" s="189"/>
      <c r="CLI28" s="189"/>
      <c r="CLJ28" s="189"/>
      <c r="CLK28" s="189"/>
      <c r="CLL28" s="189"/>
      <c r="CLM28" s="189"/>
      <c r="CLN28" s="189"/>
      <c r="CLO28" s="189"/>
      <c r="CLP28" s="189"/>
      <c r="CLQ28" s="189"/>
      <c r="CLR28" s="189"/>
      <c r="CLS28" s="189"/>
      <c r="CLT28" s="189"/>
      <c r="CLU28" s="189"/>
      <c r="CLV28" s="189"/>
      <c r="CLW28" s="189"/>
      <c r="CLX28" s="189"/>
      <c r="CLY28" s="189"/>
      <c r="CLZ28" s="189"/>
      <c r="CMA28" s="189"/>
      <c r="CMB28" s="189"/>
      <c r="CMC28" s="189"/>
      <c r="CMD28" s="189"/>
      <c r="CME28" s="189"/>
      <c r="CMF28" s="189"/>
      <c r="CMG28" s="189"/>
      <c r="CMH28" s="189"/>
      <c r="CMI28" s="189"/>
      <c r="CMJ28" s="189"/>
      <c r="CMK28" s="189"/>
      <c r="CML28" s="189"/>
      <c r="CMM28" s="189"/>
      <c r="CMN28" s="189"/>
      <c r="CMO28" s="189"/>
      <c r="CMP28" s="189"/>
      <c r="CMQ28" s="189"/>
      <c r="CMR28" s="189"/>
      <c r="CMS28" s="189"/>
      <c r="CMT28" s="189"/>
      <c r="CMU28" s="189"/>
      <c r="CMV28" s="189"/>
      <c r="CMW28" s="189"/>
      <c r="CMX28" s="189"/>
      <c r="CMY28" s="189"/>
      <c r="CMZ28" s="189"/>
      <c r="CNA28" s="189"/>
      <c r="CNB28" s="189"/>
      <c r="CNC28" s="189"/>
      <c r="CND28" s="189"/>
      <c r="CNE28" s="189"/>
      <c r="CNF28" s="189"/>
      <c r="CNG28" s="189"/>
      <c r="CNH28" s="189"/>
      <c r="CNI28" s="189"/>
      <c r="CNJ28" s="189"/>
      <c r="CNK28" s="189"/>
      <c r="CNL28" s="189"/>
      <c r="CNM28" s="189"/>
      <c r="CNN28" s="189"/>
      <c r="CNO28" s="189"/>
      <c r="CNP28" s="189"/>
      <c r="CNQ28" s="189"/>
      <c r="CNR28" s="189"/>
      <c r="CNS28" s="189"/>
      <c r="CNT28" s="189"/>
      <c r="CNU28" s="189"/>
      <c r="CNV28" s="189"/>
      <c r="CNW28" s="189"/>
      <c r="CNX28" s="189"/>
      <c r="CNY28" s="189"/>
      <c r="CNZ28" s="189"/>
      <c r="COA28" s="189"/>
      <c r="COB28" s="189"/>
      <c r="COC28" s="189"/>
      <c r="COD28" s="189"/>
      <c r="COE28" s="189"/>
      <c r="COF28" s="189"/>
      <c r="COG28" s="189"/>
      <c r="COH28" s="189"/>
      <c r="COI28" s="189"/>
      <c r="COJ28" s="189"/>
      <c r="COK28" s="189"/>
      <c r="COL28" s="189"/>
      <c r="COM28" s="189"/>
      <c r="CON28" s="189"/>
      <c r="COO28" s="189"/>
      <c r="COP28" s="189"/>
      <c r="COQ28" s="189"/>
      <c r="COR28" s="189"/>
      <c r="COS28" s="189"/>
      <c r="COT28" s="189"/>
      <c r="COU28" s="189"/>
      <c r="COV28" s="189"/>
      <c r="COW28" s="189"/>
      <c r="COX28" s="189"/>
      <c r="COY28" s="189"/>
      <c r="COZ28" s="189"/>
      <c r="CPA28" s="189"/>
      <c r="CPB28" s="189"/>
      <c r="CPC28" s="189"/>
      <c r="CPD28" s="189"/>
      <c r="CPE28" s="189"/>
      <c r="CPF28" s="189"/>
      <c r="CPG28" s="189"/>
      <c r="CPH28" s="189"/>
      <c r="CPI28" s="189"/>
      <c r="CPJ28" s="189"/>
      <c r="CPK28" s="189"/>
      <c r="CPL28" s="189"/>
      <c r="CPM28" s="189"/>
      <c r="CPN28" s="189"/>
      <c r="CPO28" s="189"/>
      <c r="CPP28" s="189"/>
      <c r="CPQ28" s="189"/>
      <c r="CPR28" s="189"/>
      <c r="CPS28" s="189"/>
      <c r="CPT28" s="189"/>
      <c r="CPU28" s="189"/>
      <c r="CPV28" s="189"/>
      <c r="CPW28" s="189"/>
      <c r="CPX28" s="189"/>
      <c r="CPY28" s="189"/>
      <c r="CPZ28" s="189"/>
      <c r="CQA28" s="189"/>
      <c r="CQB28" s="189"/>
      <c r="CQC28" s="189"/>
      <c r="CQD28" s="189"/>
      <c r="CQE28" s="189"/>
      <c r="CQF28" s="189"/>
      <c r="CQG28" s="189"/>
      <c r="CQH28" s="189"/>
      <c r="CQI28" s="189"/>
      <c r="CQJ28" s="189"/>
      <c r="CQK28" s="189"/>
      <c r="CQL28" s="189"/>
      <c r="CQM28" s="189"/>
      <c r="CQN28" s="189"/>
      <c r="CQO28" s="189"/>
      <c r="CQP28" s="189"/>
      <c r="CQQ28" s="189"/>
      <c r="CQR28" s="189"/>
      <c r="CQS28" s="189"/>
      <c r="CQT28" s="189"/>
      <c r="CQU28" s="189"/>
      <c r="CQV28" s="189"/>
      <c r="CQW28" s="189"/>
      <c r="CQX28" s="189"/>
      <c r="CQY28" s="189"/>
      <c r="CQZ28" s="189"/>
      <c r="CRA28" s="189"/>
      <c r="CRB28" s="189"/>
      <c r="CRC28" s="189"/>
      <c r="CRD28" s="189"/>
      <c r="CRE28" s="189"/>
      <c r="CRF28" s="189"/>
      <c r="CRG28" s="189"/>
      <c r="CRH28" s="189"/>
      <c r="CRI28" s="189"/>
      <c r="CRJ28" s="189"/>
      <c r="CRK28" s="189"/>
      <c r="CRL28" s="189"/>
      <c r="CRM28" s="189"/>
      <c r="CRN28" s="189"/>
      <c r="CRO28" s="189"/>
      <c r="CRP28" s="189"/>
      <c r="CRQ28" s="189"/>
      <c r="CRR28" s="189"/>
      <c r="CRS28" s="189"/>
      <c r="CRT28" s="189"/>
      <c r="CRU28" s="189"/>
      <c r="CRV28" s="189"/>
      <c r="CRW28" s="189"/>
      <c r="CRX28" s="189"/>
      <c r="CRY28" s="189"/>
      <c r="CRZ28" s="189"/>
      <c r="CSA28" s="189"/>
      <c r="CSB28" s="189"/>
      <c r="CSC28" s="189"/>
      <c r="CSD28" s="189"/>
      <c r="CSE28" s="189"/>
      <c r="CSF28" s="189"/>
      <c r="CSG28" s="189"/>
      <c r="CSH28" s="189"/>
      <c r="CSI28" s="189"/>
      <c r="CSJ28" s="189"/>
      <c r="CSK28" s="189"/>
      <c r="CSL28" s="189"/>
      <c r="CSM28" s="189"/>
      <c r="CSN28" s="189"/>
      <c r="CSO28" s="189"/>
      <c r="CSP28" s="189"/>
      <c r="CSQ28" s="189"/>
      <c r="CSR28" s="189"/>
      <c r="CSS28" s="189"/>
      <c r="CST28" s="189"/>
      <c r="CSU28" s="189"/>
      <c r="CSV28" s="189"/>
      <c r="CSW28" s="189"/>
      <c r="CSX28" s="189"/>
      <c r="CSY28" s="189"/>
      <c r="CSZ28" s="189"/>
      <c r="CTA28" s="189"/>
      <c r="CTB28" s="189"/>
      <c r="CTC28" s="189"/>
      <c r="CTD28" s="189"/>
      <c r="CTE28" s="189"/>
      <c r="CTF28" s="189"/>
      <c r="CTG28" s="189"/>
      <c r="CTH28" s="189"/>
      <c r="CTI28" s="189"/>
      <c r="CTJ28" s="189"/>
      <c r="CTK28" s="189"/>
      <c r="CTL28" s="189"/>
      <c r="CTM28" s="189"/>
      <c r="CTN28" s="189"/>
      <c r="CTO28" s="189"/>
      <c r="CTP28" s="189"/>
      <c r="CTQ28" s="189"/>
      <c r="CTR28" s="189"/>
      <c r="CTS28" s="189"/>
      <c r="CTT28" s="189"/>
      <c r="CTU28" s="189"/>
      <c r="CTV28" s="189"/>
      <c r="CTW28" s="189"/>
      <c r="CTX28" s="189"/>
      <c r="CTY28" s="189"/>
      <c r="CTZ28" s="189"/>
      <c r="CUA28" s="189"/>
      <c r="CUB28" s="189"/>
      <c r="CUC28" s="189"/>
      <c r="CUD28" s="189"/>
      <c r="CUE28" s="189"/>
      <c r="CUF28" s="189"/>
      <c r="CUG28" s="189"/>
      <c r="CUH28" s="189"/>
      <c r="CUI28" s="189"/>
      <c r="CUJ28" s="189"/>
      <c r="CUK28" s="189"/>
      <c r="CUL28" s="189"/>
      <c r="CUM28" s="189"/>
      <c r="CUN28" s="189"/>
      <c r="CUO28" s="189"/>
      <c r="CUP28" s="189"/>
      <c r="CUQ28" s="189"/>
      <c r="CUR28" s="189"/>
      <c r="CUS28" s="189"/>
      <c r="CUT28" s="189"/>
      <c r="CUU28" s="189"/>
      <c r="CUV28" s="189"/>
      <c r="CUW28" s="189"/>
      <c r="CUX28" s="189"/>
      <c r="CUY28" s="189"/>
      <c r="CUZ28" s="189"/>
      <c r="CVA28" s="189"/>
      <c r="CVB28" s="189"/>
      <c r="CVC28" s="189"/>
      <c r="CVD28" s="189"/>
      <c r="CVE28" s="189"/>
      <c r="CVF28" s="189"/>
      <c r="CVG28" s="189"/>
      <c r="CVH28" s="189"/>
      <c r="CVI28" s="189"/>
      <c r="CVJ28" s="189"/>
      <c r="CVK28" s="189"/>
      <c r="CVL28" s="189"/>
      <c r="CVM28" s="189"/>
      <c r="CVN28" s="189"/>
      <c r="CVO28" s="189"/>
      <c r="CVP28" s="189"/>
      <c r="CVQ28" s="189"/>
      <c r="CVR28" s="189"/>
      <c r="CVS28" s="189"/>
      <c r="CVT28" s="189"/>
      <c r="CVU28" s="189"/>
      <c r="CVV28" s="189"/>
      <c r="CVW28" s="189"/>
      <c r="CVX28" s="189"/>
      <c r="CVY28" s="189"/>
      <c r="CVZ28" s="189"/>
      <c r="CWA28" s="189"/>
      <c r="CWB28" s="189"/>
      <c r="CWC28" s="189"/>
      <c r="CWD28" s="189"/>
      <c r="CWE28" s="189"/>
      <c r="CWF28" s="189"/>
      <c r="CWG28" s="189"/>
      <c r="CWH28" s="189"/>
      <c r="CWI28" s="189"/>
      <c r="CWJ28" s="189"/>
      <c r="CWK28" s="189"/>
      <c r="CWL28" s="189"/>
      <c r="CWM28" s="189"/>
      <c r="CWN28" s="189"/>
      <c r="CWO28" s="189"/>
      <c r="CWP28" s="189"/>
      <c r="CWQ28" s="189"/>
      <c r="CWR28" s="189"/>
      <c r="CWS28" s="189"/>
      <c r="CWT28" s="189"/>
      <c r="CWU28" s="189"/>
      <c r="CWV28" s="189"/>
      <c r="CWW28" s="189"/>
      <c r="CWX28" s="189"/>
      <c r="CWY28" s="189"/>
      <c r="CWZ28" s="189"/>
      <c r="CXA28" s="189"/>
      <c r="CXB28" s="189"/>
      <c r="CXC28" s="189"/>
      <c r="CXD28" s="189"/>
      <c r="CXE28" s="189"/>
      <c r="CXF28" s="189"/>
      <c r="CXG28" s="189"/>
      <c r="CXH28" s="189"/>
      <c r="CXI28" s="189"/>
      <c r="CXJ28" s="189"/>
      <c r="CXK28" s="189"/>
      <c r="CXL28" s="189"/>
      <c r="CXM28" s="189"/>
      <c r="CXN28" s="189"/>
      <c r="CXO28" s="189"/>
      <c r="CXP28" s="189"/>
      <c r="CXQ28" s="189"/>
      <c r="CXR28" s="189"/>
      <c r="CXS28" s="189"/>
      <c r="CXT28" s="189"/>
      <c r="CXU28" s="189"/>
      <c r="CXV28" s="189"/>
      <c r="CXW28" s="189"/>
      <c r="CXX28" s="189"/>
      <c r="CXY28" s="189"/>
      <c r="CXZ28" s="189"/>
      <c r="CYA28" s="189"/>
      <c r="CYB28" s="189"/>
      <c r="CYC28" s="189"/>
      <c r="CYD28" s="189"/>
      <c r="CYE28" s="189"/>
      <c r="CYF28" s="189"/>
      <c r="CYG28" s="189"/>
      <c r="CYH28" s="189"/>
      <c r="CYI28" s="189"/>
      <c r="CYJ28" s="189"/>
      <c r="CYK28" s="189"/>
      <c r="CYL28" s="189"/>
      <c r="CYM28" s="189"/>
      <c r="CYN28" s="189"/>
      <c r="CYO28" s="189"/>
      <c r="CYP28" s="189"/>
      <c r="CYQ28" s="189"/>
      <c r="CYR28" s="189"/>
      <c r="CYS28" s="189"/>
      <c r="CYT28" s="189"/>
      <c r="CYU28" s="189"/>
      <c r="CYV28" s="189"/>
      <c r="CYW28" s="189"/>
      <c r="CYX28" s="189"/>
      <c r="CYY28" s="189"/>
      <c r="CYZ28" s="189"/>
      <c r="CZA28" s="189"/>
      <c r="CZB28" s="189"/>
      <c r="CZC28" s="189"/>
      <c r="CZD28" s="189"/>
      <c r="CZE28" s="189"/>
      <c r="CZF28" s="189"/>
      <c r="CZG28" s="189"/>
      <c r="CZH28" s="189"/>
      <c r="CZI28" s="189"/>
      <c r="CZJ28" s="189"/>
      <c r="CZK28" s="189"/>
      <c r="CZL28" s="189"/>
      <c r="CZM28" s="189"/>
      <c r="CZN28" s="189"/>
      <c r="CZO28" s="189"/>
      <c r="CZP28" s="189"/>
      <c r="CZQ28" s="189"/>
      <c r="CZR28" s="189"/>
      <c r="CZS28" s="189"/>
      <c r="CZT28" s="189"/>
      <c r="CZU28" s="189"/>
      <c r="CZV28" s="189"/>
      <c r="CZW28" s="189"/>
      <c r="CZX28" s="189"/>
      <c r="CZY28" s="189"/>
      <c r="CZZ28" s="189"/>
      <c r="DAA28" s="189"/>
      <c r="DAB28" s="189"/>
      <c r="DAC28" s="189"/>
      <c r="DAD28" s="189"/>
      <c r="DAE28" s="189"/>
      <c r="DAF28" s="189"/>
      <c r="DAG28" s="189"/>
      <c r="DAH28" s="189"/>
      <c r="DAI28" s="189"/>
      <c r="DAJ28" s="189"/>
      <c r="DAK28" s="189"/>
      <c r="DAL28" s="189"/>
      <c r="DAM28" s="189"/>
      <c r="DAN28" s="189"/>
      <c r="DAO28" s="189"/>
      <c r="DAP28" s="189"/>
      <c r="DAQ28" s="189"/>
      <c r="DAR28" s="189"/>
      <c r="DAS28" s="189"/>
      <c r="DAT28" s="189"/>
      <c r="DAU28" s="189"/>
      <c r="DAV28" s="189"/>
      <c r="DAW28" s="189"/>
      <c r="DAX28" s="189"/>
      <c r="DAY28" s="189"/>
      <c r="DAZ28" s="189"/>
      <c r="DBA28" s="189"/>
      <c r="DBB28" s="189"/>
      <c r="DBC28" s="189"/>
      <c r="DBD28" s="189"/>
      <c r="DBE28" s="189"/>
      <c r="DBF28" s="189"/>
      <c r="DBG28" s="189"/>
      <c r="DBH28" s="189"/>
      <c r="DBI28" s="189"/>
      <c r="DBJ28" s="189"/>
      <c r="DBK28" s="189"/>
      <c r="DBL28" s="189"/>
      <c r="DBM28" s="189"/>
      <c r="DBN28" s="189"/>
      <c r="DBO28" s="189"/>
      <c r="DBP28" s="189"/>
      <c r="DBQ28" s="189"/>
      <c r="DBR28" s="189"/>
      <c r="DBS28" s="189"/>
      <c r="DBT28" s="189"/>
      <c r="DBU28" s="189"/>
      <c r="DBV28" s="189"/>
      <c r="DBW28" s="189"/>
      <c r="DBX28" s="189"/>
      <c r="DBY28" s="189"/>
      <c r="DBZ28" s="189"/>
      <c r="DCA28" s="189"/>
      <c r="DCB28" s="189"/>
      <c r="DCC28" s="189"/>
      <c r="DCD28" s="189"/>
      <c r="DCE28" s="189"/>
      <c r="DCF28" s="189"/>
      <c r="DCG28" s="189"/>
      <c r="DCH28" s="189"/>
      <c r="DCI28" s="189"/>
      <c r="DCJ28" s="189"/>
      <c r="DCK28" s="189"/>
      <c r="DCL28" s="189"/>
      <c r="DCM28" s="189"/>
      <c r="DCN28" s="189"/>
      <c r="DCO28" s="189"/>
      <c r="DCP28" s="189"/>
      <c r="DCQ28" s="189"/>
      <c r="DCR28" s="189"/>
      <c r="DCS28" s="189"/>
      <c r="DCT28" s="189"/>
      <c r="DCU28" s="189"/>
      <c r="DCV28" s="189"/>
      <c r="DCW28" s="189"/>
      <c r="DCX28" s="189"/>
      <c r="DCY28" s="189"/>
      <c r="DCZ28" s="189"/>
      <c r="DDA28" s="189"/>
      <c r="DDB28" s="189"/>
      <c r="DDC28" s="189"/>
      <c r="DDD28" s="189"/>
      <c r="DDE28" s="189"/>
      <c r="DDF28" s="189"/>
      <c r="DDG28" s="189"/>
      <c r="DDH28" s="189"/>
      <c r="DDI28" s="189"/>
      <c r="DDJ28" s="189"/>
      <c r="DDK28" s="189"/>
      <c r="DDL28" s="189"/>
      <c r="DDM28" s="189"/>
      <c r="DDN28" s="189"/>
      <c r="DDO28" s="189"/>
      <c r="DDP28" s="189"/>
      <c r="DDQ28" s="189"/>
      <c r="DDR28" s="189"/>
      <c r="DDS28" s="189"/>
      <c r="DDT28" s="189"/>
      <c r="DDU28" s="189"/>
      <c r="DDV28" s="189"/>
      <c r="DDW28" s="189"/>
      <c r="DDX28" s="189"/>
      <c r="DDY28" s="189"/>
      <c r="DDZ28" s="189"/>
      <c r="DEA28" s="189"/>
      <c r="DEB28" s="189"/>
      <c r="DEC28" s="189"/>
      <c r="DED28" s="189"/>
      <c r="DEE28" s="189"/>
      <c r="DEF28" s="189"/>
      <c r="DEG28" s="189"/>
      <c r="DEH28" s="189"/>
      <c r="DEI28" s="189"/>
      <c r="DEJ28" s="189"/>
      <c r="DEK28" s="189"/>
      <c r="DEL28" s="189"/>
      <c r="DEM28" s="189"/>
      <c r="DEN28" s="189"/>
      <c r="DEO28" s="189"/>
      <c r="DEP28" s="189"/>
      <c r="DEQ28" s="189"/>
      <c r="DER28" s="189"/>
      <c r="DES28" s="189"/>
      <c r="DET28" s="189"/>
      <c r="DEU28" s="189"/>
      <c r="DEV28" s="189"/>
      <c r="DEW28" s="189"/>
      <c r="DEX28" s="189"/>
      <c r="DEY28" s="189"/>
      <c r="DEZ28" s="189"/>
      <c r="DFA28" s="189"/>
      <c r="DFB28" s="189"/>
      <c r="DFC28" s="189"/>
      <c r="DFD28" s="189"/>
      <c r="DFE28" s="189"/>
      <c r="DFF28" s="189"/>
      <c r="DFG28" s="189"/>
      <c r="DFH28" s="189"/>
      <c r="DFI28" s="189"/>
      <c r="DFJ28" s="189"/>
      <c r="DFK28" s="189"/>
      <c r="DFL28" s="189"/>
      <c r="DFM28" s="189"/>
      <c r="DFN28" s="189"/>
      <c r="DFO28" s="189"/>
      <c r="DFP28" s="189"/>
      <c r="DFQ28" s="189"/>
      <c r="DFR28" s="189"/>
      <c r="DFS28" s="189"/>
      <c r="DFT28" s="189"/>
      <c r="DFU28" s="189"/>
      <c r="DFV28" s="189"/>
      <c r="DFW28" s="189"/>
      <c r="DFX28" s="189"/>
      <c r="DFY28" s="189"/>
      <c r="DFZ28" s="189"/>
      <c r="DGA28" s="189"/>
      <c r="DGB28" s="189"/>
      <c r="DGC28" s="189"/>
      <c r="DGD28" s="189"/>
      <c r="DGE28" s="189"/>
      <c r="DGF28" s="189"/>
      <c r="DGG28" s="189"/>
      <c r="DGH28" s="189"/>
      <c r="DGI28" s="189"/>
      <c r="DGJ28" s="189"/>
      <c r="DGK28" s="189"/>
      <c r="DGL28" s="189"/>
      <c r="DGM28" s="189"/>
      <c r="DGN28" s="189"/>
      <c r="DGO28" s="189"/>
      <c r="DGP28" s="189"/>
      <c r="DGQ28" s="189"/>
      <c r="DGR28" s="189"/>
      <c r="DGS28" s="189"/>
      <c r="DGT28" s="189"/>
      <c r="DGU28" s="189"/>
      <c r="DGV28" s="189"/>
      <c r="DGW28" s="189"/>
      <c r="DGX28" s="189"/>
      <c r="DGY28" s="189"/>
      <c r="DGZ28" s="189"/>
      <c r="DHA28" s="189"/>
      <c r="DHB28" s="189"/>
      <c r="DHC28" s="189"/>
      <c r="DHD28" s="189"/>
      <c r="DHE28" s="189"/>
      <c r="DHF28" s="189"/>
      <c r="DHG28" s="189"/>
      <c r="DHH28" s="189"/>
      <c r="DHI28" s="189"/>
      <c r="DHJ28" s="189"/>
      <c r="DHK28" s="189"/>
      <c r="DHL28" s="189"/>
      <c r="DHM28" s="189"/>
      <c r="DHN28" s="189"/>
      <c r="DHO28" s="189"/>
      <c r="DHP28" s="189"/>
      <c r="DHQ28" s="189"/>
      <c r="DHR28" s="189"/>
      <c r="DHS28" s="189"/>
      <c r="DHT28" s="189"/>
      <c r="DHU28" s="189"/>
      <c r="DHV28" s="189"/>
      <c r="DHW28" s="189"/>
      <c r="DHX28" s="189"/>
      <c r="DHY28" s="189"/>
      <c r="DHZ28" s="189"/>
      <c r="DIA28" s="189"/>
      <c r="DIB28" s="189"/>
      <c r="DIC28" s="189"/>
      <c r="DID28" s="189"/>
      <c r="DIE28" s="189"/>
      <c r="DIF28" s="189"/>
      <c r="DIG28" s="189"/>
      <c r="DIH28" s="189"/>
      <c r="DII28" s="189"/>
      <c r="DIJ28" s="189"/>
      <c r="DIK28" s="189"/>
      <c r="DIL28" s="189"/>
      <c r="DIM28" s="189"/>
      <c r="DIN28" s="189"/>
      <c r="DIO28" s="189"/>
      <c r="DIP28" s="189"/>
      <c r="DIQ28" s="189"/>
      <c r="DIR28" s="189"/>
      <c r="DIS28" s="189"/>
      <c r="DIT28" s="189"/>
      <c r="DIU28" s="189"/>
      <c r="DIV28" s="189"/>
      <c r="DIW28" s="189"/>
      <c r="DIX28" s="189"/>
      <c r="DIY28" s="189"/>
      <c r="DIZ28" s="189"/>
      <c r="DJA28" s="189"/>
      <c r="DJB28" s="189"/>
      <c r="DJC28" s="189"/>
      <c r="DJD28" s="189"/>
      <c r="DJE28" s="189"/>
      <c r="DJF28" s="189"/>
      <c r="DJG28" s="189"/>
      <c r="DJH28" s="189"/>
      <c r="DJI28" s="189"/>
      <c r="DJJ28" s="189"/>
      <c r="DJK28" s="189"/>
      <c r="DJL28" s="189"/>
      <c r="DJM28" s="189"/>
      <c r="DJN28" s="189"/>
      <c r="DJO28" s="189"/>
      <c r="DJP28" s="189"/>
      <c r="DJQ28" s="189"/>
      <c r="DJR28" s="189"/>
      <c r="DJS28" s="189"/>
      <c r="DJT28" s="189"/>
      <c r="DJU28" s="189"/>
      <c r="DJV28" s="189"/>
      <c r="DJW28" s="189"/>
      <c r="DJX28" s="189"/>
      <c r="DJY28" s="189"/>
      <c r="DJZ28" s="189"/>
      <c r="DKA28" s="189"/>
      <c r="DKB28" s="189"/>
      <c r="DKC28" s="189"/>
      <c r="DKD28" s="189"/>
      <c r="DKE28" s="189"/>
      <c r="DKF28" s="189"/>
      <c r="DKG28" s="189"/>
      <c r="DKH28" s="189"/>
      <c r="DKI28" s="189"/>
      <c r="DKJ28" s="189"/>
      <c r="DKK28" s="189"/>
      <c r="DKL28" s="189"/>
      <c r="DKM28" s="189"/>
      <c r="DKN28" s="189"/>
      <c r="DKO28" s="189"/>
      <c r="DKP28" s="189"/>
      <c r="DKQ28" s="189"/>
      <c r="DKR28" s="189"/>
      <c r="DKS28" s="189"/>
      <c r="DKT28" s="189"/>
      <c r="DKU28" s="189"/>
      <c r="DKV28" s="189"/>
      <c r="DKW28" s="189"/>
      <c r="DKX28" s="189"/>
      <c r="DKY28" s="189"/>
      <c r="DKZ28" s="189"/>
      <c r="DLA28" s="189"/>
      <c r="DLB28" s="189"/>
      <c r="DLC28" s="189"/>
      <c r="DLD28" s="189"/>
      <c r="DLE28" s="189"/>
      <c r="DLF28" s="189"/>
      <c r="DLG28" s="189"/>
      <c r="DLH28" s="189"/>
      <c r="DLI28" s="189"/>
      <c r="DLJ28" s="189"/>
      <c r="DLK28" s="189"/>
      <c r="DLL28" s="189"/>
      <c r="DLM28" s="189"/>
      <c r="DLN28" s="189"/>
      <c r="DLO28" s="189"/>
      <c r="DLP28" s="189"/>
      <c r="DLQ28" s="189"/>
      <c r="DLR28" s="189"/>
      <c r="DLS28" s="189"/>
      <c r="DLT28" s="189"/>
      <c r="DLU28" s="189"/>
      <c r="DLV28" s="189"/>
      <c r="DLW28" s="189"/>
      <c r="DLX28" s="189"/>
      <c r="DLY28" s="189"/>
      <c r="DLZ28" s="189"/>
      <c r="DMA28" s="189"/>
      <c r="DMB28" s="189"/>
      <c r="DMC28" s="189"/>
      <c r="DMD28" s="189"/>
      <c r="DME28" s="189"/>
      <c r="DMF28" s="189"/>
      <c r="DMG28" s="189"/>
      <c r="DMH28" s="189"/>
      <c r="DMI28" s="189"/>
      <c r="DMJ28" s="189"/>
      <c r="DMK28" s="189"/>
      <c r="DML28" s="189"/>
      <c r="DMM28" s="189"/>
      <c r="DMN28" s="189"/>
      <c r="DMO28" s="189"/>
      <c r="DMP28" s="189"/>
      <c r="DMQ28" s="189"/>
      <c r="DMR28" s="189"/>
      <c r="DMS28" s="189"/>
      <c r="DMT28" s="189"/>
      <c r="DMU28" s="189"/>
      <c r="DMV28" s="189"/>
      <c r="DMW28" s="189"/>
      <c r="DMX28" s="189"/>
      <c r="DMY28" s="189"/>
      <c r="DMZ28" s="189"/>
      <c r="DNA28" s="189"/>
      <c r="DNB28" s="189"/>
      <c r="DNC28" s="189"/>
      <c r="DND28" s="189"/>
      <c r="DNE28" s="189"/>
      <c r="DNF28" s="189"/>
      <c r="DNG28" s="189"/>
      <c r="DNH28" s="189"/>
      <c r="DNI28" s="189"/>
      <c r="DNJ28" s="189"/>
      <c r="DNK28" s="189"/>
      <c r="DNL28" s="189"/>
      <c r="DNM28" s="189"/>
      <c r="DNN28" s="189"/>
      <c r="DNO28" s="189"/>
      <c r="DNP28" s="189"/>
      <c r="DNQ28" s="189"/>
      <c r="DNR28" s="189"/>
      <c r="DNS28" s="189"/>
      <c r="DNT28" s="189"/>
      <c r="DNU28" s="189"/>
      <c r="DNV28" s="189"/>
      <c r="DNW28" s="189"/>
      <c r="DNX28" s="189"/>
      <c r="DNY28" s="189"/>
      <c r="DNZ28" s="189"/>
      <c r="DOA28" s="189"/>
      <c r="DOB28" s="189"/>
      <c r="DOC28" s="189"/>
      <c r="DOD28" s="189"/>
      <c r="DOE28" s="189"/>
      <c r="DOF28" s="189"/>
      <c r="DOG28" s="189"/>
      <c r="DOH28" s="189"/>
      <c r="DOI28" s="189"/>
      <c r="DOJ28" s="189"/>
      <c r="DOK28" s="189"/>
      <c r="DOL28" s="189"/>
      <c r="DOM28" s="189"/>
      <c r="DON28" s="189"/>
      <c r="DOO28" s="189"/>
      <c r="DOP28" s="189"/>
      <c r="DOQ28" s="189"/>
      <c r="DOR28" s="189"/>
      <c r="DOS28" s="189"/>
      <c r="DOT28" s="189"/>
      <c r="DOU28" s="189"/>
      <c r="DOV28" s="189"/>
      <c r="DOW28" s="189"/>
      <c r="DOX28" s="189"/>
      <c r="DOY28" s="189"/>
      <c r="DOZ28" s="189"/>
      <c r="DPA28" s="189"/>
      <c r="DPB28" s="189"/>
      <c r="DPC28" s="189"/>
      <c r="DPD28" s="189"/>
      <c r="DPE28" s="189"/>
      <c r="DPF28" s="189"/>
      <c r="DPG28" s="189"/>
      <c r="DPH28" s="189"/>
      <c r="DPI28" s="189"/>
      <c r="DPJ28" s="189"/>
      <c r="DPK28" s="189"/>
      <c r="DPL28" s="189"/>
      <c r="DPM28" s="189"/>
      <c r="DPN28" s="189"/>
      <c r="DPO28" s="189"/>
      <c r="DPP28" s="189"/>
      <c r="DPQ28" s="189"/>
      <c r="DPR28" s="189"/>
      <c r="DPS28" s="189"/>
      <c r="DPT28" s="189"/>
      <c r="DPU28" s="189"/>
      <c r="DPV28" s="189"/>
      <c r="DPW28" s="189"/>
      <c r="DPX28" s="189"/>
      <c r="DPY28" s="189"/>
      <c r="DPZ28" s="189"/>
      <c r="DQA28" s="189"/>
      <c r="DQB28" s="189"/>
      <c r="DQC28" s="189"/>
      <c r="DQD28" s="189"/>
      <c r="DQE28" s="189"/>
      <c r="DQF28" s="189"/>
      <c r="DQG28" s="189"/>
      <c r="DQH28" s="189"/>
      <c r="DQI28" s="189"/>
      <c r="DQJ28" s="189"/>
      <c r="DQK28" s="189"/>
      <c r="DQL28" s="189"/>
      <c r="DQM28" s="189"/>
      <c r="DQN28" s="189"/>
      <c r="DQO28" s="189"/>
      <c r="DQP28" s="189"/>
      <c r="DQQ28" s="189"/>
      <c r="DQR28" s="189"/>
      <c r="DQS28" s="189"/>
      <c r="DQT28" s="189"/>
      <c r="DQU28" s="189"/>
      <c r="DQV28" s="189"/>
      <c r="DQW28" s="189"/>
      <c r="DQX28" s="189"/>
      <c r="DQY28" s="189"/>
      <c r="DQZ28" s="189"/>
      <c r="DRA28" s="189"/>
      <c r="DRB28" s="189"/>
      <c r="DRC28" s="189"/>
      <c r="DRD28" s="189"/>
      <c r="DRE28" s="189"/>
      <c r="DRF28" s="189"/>
      <c r="DRG28" s="189"/>
      <c r="DRH28" s="189"/>
      <c r="DRI28" s="189"/>
      <c r="DRJ28" s="189"/>
      <c r="DRK28" s="189"/>
      <c r="DRL28" s="189"/>
      <c r="DRM28" s="189"/>
      <c r="DRN28" s="189"/>
      <c r="DRO28" s="189"/>
      <c r="DRP28" s="189"/>
      <c r="DRQ28" s="189"/>
      <c r="DRR28" s="189"/>
      <c r="DRS28" s="189"/>
      <c r="DRT28" s="189"/>
      <c r="DRU28" s="189"/>
      <c r="DRV28" s="189"/>
      <c r="DRW28" s="189"/>
      <c r="DRX28" s="189"/>
      <c r="DRY28" s="189"/>
      <c r="DRZ28" s="189"/>
      <c r="DSA28" s="189"/>
      <c r="DSB28" s="189"/>
      <c r="DSC28" s="189"/>
      <c r="DSD28" s="189"/>
      <c r="DSE28" s="189"/>
      <c r="DSF28" s="189"/>
      <c r="DSG28" s="189"/>
      <c r="DSH28" s="189"/>
      <c r="DSI28" s="189"/>
      <c r="DSJ28" s="189"/>
      <c r="DSK28" s="189"/>
      <c r="DSL28" s="189"/>
      <c r="DSM28" s="189"/>
      <c r="DSN28" s="189"/>
      <c r="DSO28" s="189"/>
      <c r="DSP28" s="189"/>
      <c r="DSQ28" s="189"/>
      <c r="DSR28" s="189"/>
      <c r="DSS28" s="189"/>
      <c r="DST28" s="189"/>
      <c r="DSU28" s="189"/>
      <c r="DSV28" s="189"/>
      <c r="DSW28" s="189"/>
      <c r="DSX28" s="189"/>
      <c r="DSY28" s="189"/>
      <c r="DSZ28" s="189"/>
      <c r="DTA28" s="189"/>
      <c r="DTB28" s="189"/>
      <c r="DTC28" s="189"/>
      <c r="DTD28" s="189"/>
      <c r="DTE28" s="189"/>
      <c r="DTF28" s="189"/>
      <c r="DTG28" s="189"/>
      <c r="DTH28" s="189"/>
      <c r="DTI28" s="189"/>
      <c r="DTJ28" s="189"/>
      <c r="DTK28" s="189"/>
      <c r="DTL28" s="189"/>
      <c r="DTM28" s="189"/>
      <c r="DTN28" s="189"/>
      <c r="DTO28" s="189"/>
      <c r="DTP28" s="189"/>
      <c r="DTQ28" s="189"/>
      <c r="DTR28" s="189"/>
      <c r="DTS28" s="189"/>
      <c r="DTT28" s="189"/>
      <c r="DTU28" s="189"/>
      <c r="DTV28" s="189"/>
      <c r="DTW28" s="189"/>
      <c r="DTX28" s="189"/>
      <c r="DTY28" s="189"/>
      <c r="DTZ28" s="189"/>
      <c r="DUA28" s="189"/>
      <c r="DUB28" s="189"/>
      <c r="DUC28" s="189"/>
      <c r="DUD28" s="189"/>
      <c r="DUE28" s="189"/>
      <c r="DUF28" s="189"/>
      <c r="DUG28" s="189"/>
      <c r="DUH28" s="189"/>
      <c r="DUI28" s="189"/>
      <c r="DUJ28" s="189"/>
      <c r="DUK28" s="189"/>
      <c r="DUL28" s="189"/>
      <c r="DUM28" s="189"/>
      <c r="DUN28" s="189"/>
      <c r="DUO28" s="189"/>
      <c r="DUP28" s="189"/>
      <c r="DUQ28" s="189"/>
      <c r="DUR28" s="189"/>
      <c r="DUS28" s="189"/>
      <c r="DUT28" s="189"/>
      <c r="DUU28" s="189"/>
      <c r="DUV28" s="189"/>
      <c r="DUW28" s="189"/>
      <c r="DUX28" s="189"/>
      <c r="DUY28" s="189"/>
      <c r="DUZ28" s="189"/>
      <c r="DVA28" s="189"/>
      <c r="DVB28" s="189"/>
      <c r="DVC28" s="189"/>
      <c r="DVD28" s="189"/>
      <c r="DVE28" s="189"/>
      <c r="DVF28" s="189"/>
      <c r="DVG28" s="189"/>
      <c r="DVH28" s="189"/>
      <c r="DVI28" s="189"/>
      <c r="DVJ28" s="189"/>
      <c r="DVK28" s="189"/>
      <c r="DVL28" s="189"/>
      <c r="DVM28" s="189"/>
      <c r="DVN28" s="189"/>
      <c r="DVO28" s="189"/>
      <c r="DVP28" s="189"/>
      <c r="DVQ28" s="189"/>
      <c r="DVR28" s="189"/>
      <c r="DVS28" s="189"/>
      <c r="DVT28" s="189"/>
      <c r="DVU28" s="189"/>
      <c r="DVV28" s="189"/>
      <c r="DVW28" s="189"/>
      <c r="DVX28" s="189"/>
      <c r="DVY28" s="189"/>
      <c r="DVZ28" s="189"/>
      <c r="DWA28" s="189"/>
      <c r="DWB28" s="189"/>
      <c r="DWC28" s="189"/>
      <c r="DWD28" s="189"/>
      <c r="DWE28" s="189"/>
      <c r="DWF28" s="189"/>
      <c r="DWG28" s="189"/>
      <c r="DWH28" s="189"/>
      <c r="DWI28" s="189"/>
      <c r="DWJ28" s="189"/>
      <c r="DWK28" s="189"/>
      <c r="DWL28" s="189"/>
      <c r="DWM28" s="189"/>
      <c r="DWN28" s="189"/>
      <c r="DWO28" s="189"/>
      <c r="DWP28" s="189"/>
      <c r="DWQ28" s="189"/>
      <c r="DWR28" s="189"/>
      <c r="DWS28" s="189"/>
      <c r="DWT28" s="189"/>
      <c r="DWU28" s="189"/>
      <c r="DWV28" s="189"/>
      <c r="DWW28" s="189"/>
      <c r="DWX28" s="189"/>
      <c r="DWY28" s="189"/>
      <c r="DWZ28" s="189"/>
      <c r="DXA28" s="189"/>
      <c r="DXB28" s="189"/>
      <c r="DXC28" s="189"/>
      <c r="DXD28" s="189"/>
      <c r="DXE28" s="189"/>
      <c r="DXF28" s="189"/>
      <c r="DXG28" s="189"/>
      <c r="DXH28" s="189"/>
      <c r="DXI28" s="189"/>
      <c r="DXJ28" s="189"/>
      <c r="DXK28" s="189"/>
      <c r="DXL28" s="189"/>
      <c r="DXM28" s="189"/>
      <c r="DXN28" s="189"/>
      <c r="DXO28" s="189"/>
      <c r="DXP28" s="189"/>
      <c r="DXQ28" s="189"/>
      <c r="DXR28" s="189"/>
      <c r="DXS28" s="189"/>
      <c r="DXT28" s="189"/>
      <c r="DXU28" s="189"/>
      <c r="DXV28" s="189"/>
      <c r="DXW28" s="189"/>
      <c r="DXX28" s="189"/>
      <c r="DXY28" s="189"/>
      <c r="DXZ28" s="189"/>
      <c r="DYA28" s="189"/>
      <c r="DYB28" s="189"/>
      <c r="DYC28" s="189"/>
      <c r="DYD28" s="189"/>
      <c r="DYE28" s="189"/>
      <c r="DYF28" s="189"/>
      <c r="DYG28" s="189"/>
      <c r="DYH28" s="189"/>
      <c r="DYI28" s="189"/>
      <c r="DYJ28" s="189"/>
      <c r="DYK28" s="189"/>
      <c r="DYL28" s="189"/>
      <c r="DYM28" s="189"/>
      <c r="DYN28" s="189"/>
      <c r="DYO28" s="189"/>
      <c r="DYP28" s="189"/>
      <c r="DYQ28" s="189"/>
      <c r="DYR28" s="189"/>
      <c r="DYS28" s="189"/>
      <c r="DYT28" s="189"/>
      <c r="DYU28" s="189"/>
      <c r="DYV28" s="189"/>
      <c r="DYW28" s="189"/>
      <c r="DYX28" s="189"/>
      <c r="DYY28" s="189"/>
      <c r="DYZ28" s="189"/>
      <c r="DZA28" s="189"/>
      <c r="DZB28" s="189"/>
      <c r="DZC28" s="189"/>
      <c r="DZD28" s="189"/>
      <c r="DZE28" s="189"/>
      <c r="DZF28" s="189"/>
      <c r="DZG28" s="189"/>
      <c r="DZH28" s="189"/>
      <c r="DZI28" s="189"/>
      <c r="DZJ28" s="189"/>
      <c r="DZK28" s="189"/>
      <c r="DZL28" s="189"/>
      <c r="DZM28" s="189"/>
      <c r="DZN28" s="189"/>
      <c r="DZO28" s="189"/>
      <c r="DZP28" s="189"/>
      <c r="DZQ28" s="189"/>
      <c r="DZR28" s="189"/>
      <c r="DZS28" s="189"/>
      <c r="DZT28" s="189"/>
      <c r="DZU28" s="189"/>
      <c r="DZV28" s="189"/>
      <c r="DZW28" s="189"/>
      <c r="DZX28" s="189"/>
      <c r="DZY28" s="189"/>
      <c r="DZZ28" s="189"/>
      <c r="EAA28" s="189"/>
      <c r="EAB28" s="189"/>
      <c r="EAC28" s="189"/>
      <c r="EAD28" s="189"/>
      <c r="EAE28" s="189"/>
      <c r="EAF28" s="189"/>
      <c r="EAG28" s="189"/>
      <c r="EAH28" s="189"/>
      <c r="EAI28" s="189"/>
      <c r="EAJ28" s="189"/>
      <c r="EAK28" s="189"/>
      <c r="EAL28" s="189"/>
      <c r="EAM28" s="189"/>
      <c r="EAN28" s="189"/>
      <c r="EAO28" s="189"/>
      <c r="EAP28" s="189"/>
      <c r="EAQ28" s="189"/>
      <c r="EAR28" s="189"/>
      <c r="EAS28" s="189"/>
      <c r="EAT28" s="189"/>
      <c r="EAU28" s="189"/>
      <c r="EAV28" s="189"/>
      <c r="EAW28" s="189"/>
      <c r="EAX28" s="189"/>
      <c r="EAY28" s="189"/>
      <c r="EAZ28" s="189"/>
      <c r="EBA28" s="189"/>
      <c r="EBB28" s="189"/>
      <c r="EBC28" s="189"/>
      <c r="EBD28" s="189"/>
      <c r="EBE28" s="189"/>
      <c r="EBF28" s="189"/>
      <c r="EBG28" s="189"/>
      <c r="EBH28" s="189"/>
      <c r="EBI28" s="189"/>
      <c r="EBJ28" s="189"/>
      <c r="EBK28" s="189"/>
      <c r="EBL28" s="189"/>
      <c r="EBM28" s="189"/>
      <c r="EBN28" s="189"/>
      <c r="EBO28" s="189"/>
      <c r="EBP28" s="189"/>
      <c r="EBQ28" s="189"/>
      <c r="EBR28" s="189"/>
      <c r="EBS28" s="189"/>
      <c r="EBT28" s="189"/>
      <c r="EBU28" s="189"/>
      <c r="EBV28" s="189"/>
      <c r="EBW28" s="189"/>
      <c r="EBX28" s="189"/>
      <c r="EBY28" s="189"/>
      <c r="EBZ28" s="189"/>
      <c r="ECA28" s="189"/>
      <c r="ECB28" s="189"/>
      <c r="ECC28" s="189"/>
      <c r="ECD28" s="189"/>
      <c r="ECE28" s="189"/>
      <c r="ECF28" s="189"/>
      <c r="ECG28" s="189"/>
      <c r="ECH28" s="189"/>
      <c r="ECI28" s="189"/>
      <c r="ECJ28" s="189"/>
      <c r="ECK28" s="189"/>
      <c r="ECL28" s="189"/>
      <c r="ECM28" s="189"/>
      <c r="ECN28" s="189"/>
      <c r="ECO28" s="189"/>
      <c r="ECP28" s="189"/>
      <c r="ECQ28" s="189"/>
      <c r="ECR28" s="189"/>
      <c r="ECS28" s="189"/>
      <c r="ECT28" s="189"/>
      <c r="ECU28" s="189"/>
      <c r="ECV28" s="189"/>
      <c r="ECW28" s="189"/>
      <c r="ECX28" s="189"/>
      <c r="ECY28" s="189"/>
      <c r="ECZ28" s="189"/>
      <c r="EDA28" s="189"/>
      <c r="EDB28" s="189"/>
      <c r="EDC28" s="189"/>
      <c r="EDD28" s="189"/>
      <c r="EDE28" s="189"/>
      <c r="EDF28" s="189"/>
      <c r="EDG28" s="189"/>
      <c r="EDH28" s="189"/>
      <c r="EDI28" s="189"/>
      <c r="EDJ28" s="189"/>
      <c r="EDK28" s="189"/>
      <c r="EDL28" s="189"/>
      <c r="EDM28" s="189"/>
      <c r="EDN28" s="189"/>
      <c r="EDO28" s="189"/>
      <c r="EDP28" s="189"/>
      <c r="EDQ28" s="189"/>
      <c r="EDR28" s="189"/>
      <c r="EDS28" s="189"/>
      <c r="EDT28" s="189"/>
      <c r="EDU28" s="189"/>
      <c r="EDV28" s="189"/>
      <c r="EDW28" s="189"/>
      <c r="EDX28" s="189"/>
      <c r="EDY28" s="189"/>
      <c r="EDZ28" s="189"/>
      <c r="EEA28" s="189"/>
      <c r="EEB28" s="189"/>
      <c r="EEC28" s="189"/>
      <c r="EED28" s="189"/>
      <c r="EEE28" s="189"/>
      <c r="EEF28" s="189"/>
      <c r="EEG28" s="189"/>
      <c r="EEH28" s="189"/>
      <c r="EEI28" s="189"/>
      <c r="EEJ28" s="189"/>
      <c r="EEK28" s="189"/>
      <c r="EEL28" s="189"/>
      <c r="EEM28" s="189"/>
      <c r="EEN28" s="189"/>
      <c r="EEO28" s="189"/>
      <c r="EEP28" s="189"/>
      <c r="EEQ28" s="189"/>
      <c r="EER28" s="189"/>
      <c r="EES28" s="189"/>
      <c r="EET28" s="189"/>
      <c r="EEU28" s="189"/>
      <c r="EEV28" s="189"/>
      <c r="EEW28" s="189"/>
      <c r="EEX28" s="189"/>
      <c r="EEY28" s="189"/>
      <c r="EEZ28" s="189"/>
      <c r="EFA28" s="189"/>
      <c r="EFB28" s="189"/>
      <c r="EFC28" s="189"/>
      <c r="EFD28" s="189"/>
      <c r="EFE28" s="189"/>
      <c r="EFF28" s="189"/>
      <c r="EFG28" s="189"/>
      <c r="EFH28" s="189"/>
      <c r="EFI28" s="189"/>
      <c r="EFJ28" s="189"/>
      <c r="EFK28" s="189"/>
      <c r="EFL28" s="189"/>
      <c r="EFM28" s="189"/>
      <c r="EFN28" s="189"/>
      <c r="EFO28" s="189"/>
      <c r="EFP28" s="189"/>
      <c r="EFQ28" s="189"/>
      <c r="EFR28" s="189"/>
      <c r="EFS28" s="189"/>
      <c r="EFT28" s="189"/>
      <c r="EFU28" s="189"/>
      <c r="EFV28" s="189"/>
      <c r="EFW28" s="189"/>
      <c r="EFX28" s="189"/>
      <c r="EFY28" s="189"/>
      <c r="EFZ28" s="189"/>
      <c r="EGA28" s="189"/>
      <c r="EGB28" s="189"/>
      <c r="EGC28" s="189"/>
      <c r="EGD28" s="189"/>
      <c r="EGE28" s="189"/>
      <c r="EGF28" s="189"/>
      <c r="EGG28" s="189"/>
      <c r="EGH28" s="189"/>
      <c r="EGI28" s="189"/>
      <c r="EGJ28" s="189"/>
      <c r="EGK28" s="189"/>
      <c r="EGL28" s="189"/>
      <c r="EGM28" s="189"/>
      <c r="EGN28" s="189"/>
      <c r="EGO28" s="189"/>
      <c r="EGP28" s="189"/>
      <c r="EGQ28" s="189"/>
      <c r="EGR28" s="189"/>
      <c r="EGS28" s="189"/>
      <c r="EGT28" s="189"/>
      <c r="EGU28" s="189"/>
      <c r="EGV28" s="189"/>
      <c r="EGW28" s="189"/>
      <c r="EGX28" s="189"/>
      <c r="EGY28" s="189"/>
      <c r="EGZ28" s="189"/>
      <c r="EHA28" s="189"/>
      <c r="EHB28" s="189"/>
      <c r="EHC28" s="189"/>
      <c r="EHD28" s="189"/>
      <c r="EHE28" s="189"/>
      <c r="EHF28" s="189"/>
      <c r="EHG28" s="189"/>
      <c r="EHH28" s="189"/>
      <c r="EHI28" s="189"/>
      <c r="EHJ28" s="189"/>
      <c r="EHK28" s="189"/>
      <c r="EHL28" s="189"/>
      <c r="EHM28" s="189"/>
      <c r="EHN28" s="189"/>
      <c r="EHO28" s="189"/>
      <c r="EHP28" s="189"/>
      <c r="EHQ28" s="189"/>
      <c r="EHR28" s="189"/>
      <c r="EHS28" s="189"/>
      <c r="EHT28" s="189"/>
      <c r="EHU28" s="189"/>
      <c r="EHV28" s="189"/>
      <c r="EHW28" s="189"/>
      <c r="EHX28" s="189"/>
      <c r="EHY28" s="189"/>
      <c r="EHZ28" s="189"/>
      <c r="EIA28" s="189"/>
      <c r="EIB28" s="189"/>
      <c r="EIC28" s="189"/>
      <c r="EID28" s="189"/>
      <c r="EIE28" s="189"/>
      <c r="EIF28" s="189"/>
      <c r="EIG28" s="189"/>
      <c r="EIH28" s="189"/>
      <c r="EII28" s="189"/>
      <c r="EIJ28" s="189"/>
      <c r="EIK28" s="189"/>
      <c r="EIL28" s="189"/>
      <c r="EIM28" s="189"/>
      <c r="EIN28" s="189"/>
      <c r="EIO28" s="189"/>
      <c r="EIP28" s="189"/>
      <c r="EIQ28" s="189"/>
      <c r="EIR28" s="189"/>
      <c r="EIS28" s="189"/>
      <c r="EIT28" s="189"/>
      <c r="EIU28" s="189"/>
      <c r="EIV28" s="189"/>
      <c r="EIW28" s="189"/>
      <c r="EIX28" s="189"/>
      <c r="EIY28" s="189"/>
      <c r="EIZ28" s="189"/>
      <c r="EJA28" s="189"/>
      <c r="EJB28" s="189"/>
      <c r="EJC28" s="189"/>
      <c r="EJD28" s="189"/>
      <c r="EJE28" s="189"/>
      <c r="EJF28" s="189"/>
      <c r="EJG28" s="189"/>
      <c r="EJH28" s="189"/>
      <c r="EJI28" s="189"/>
      <c r="EJJ28" s="189"/>
      <c r="EJK28" s="189"/>
      <c r="EJL28" s="189"/>
      <c r="EJM28" s="189"/>
      <c r="EJN28" s="189"/>
      <c r="EJO28" s="189"/>
      <c r="EJP28" s="189"/>
      <c r="EJQ28" s="189"/>
      <c r="EJR28" s="189"/>
      <c r="EJS28" s="189"/>
      <c r="EJT28" s="189"/>
      <c r="EJU28" s="189"/>
      <c r="EJV28" s="189"/>
      <c r="EJW28" s="189"/>
      <c r="EJX28" s="189"/>
      <c r="EJY28" s="189"/>
      <c r="EJZ28" s="189"/>
      <c r="EKA28" s="189"/>
      <c r="EKB28" s="189"/>
      <c r="EKC28" s="189"/>
      <c r="EKD28" s="189"/>
      <c r="EKE28" s="189"/>
      <c r="EKF28" s="189"/>
      <c r="EKG28" s="189"/>
      <c r="EKH28" s="189"/>
      <c r="EKI28" s="189"/>
      <c r="EKJ28" s="189"/>
      <c r="EKK28" s="189"/>
      <c r="EKL28" s="189"/>
      <c r="EKM28" s="189"/>
      <c r="EKN28" s="189"/>
      <c r="EKO28" s="189"/>
      <c r="EKP28" s="189"/>
      <c r="EKQ28" s="189"/>
      <c r="EKR28" s="189"/>
      <c r="EKS28" s="189"/>
      <c r="EKT28" s="189"/>
      <c r="EKU28" s="189"/>
      <c r="EKV28" s="189"/>
      <c r="EKW28" s="189"/>
      <c r="EKX28" s="189"/>
      <c r="EKY28" s="189"/>
      <c r="EKZ28" s="189"/>
      <c r="ELA28" s="189"/>
      <c r="ELB28" s="189"/>
      <c r="ELC28" s="189"/>
      <c r="ELD28" s="189"/>
      <c r="ELE28" s="189"/>
      <c r="ELF28" s="189"/>
      <c r="ELG28" s="189"/>
      <c r="ELH28" s="189"/>
      <c r="ELI28" s="189"/>
      <c r="ELJ28" s="189"/>
      <c r="ELK28" s="189"/>
      <c r="ELL28" s="189"/>
      <c r="ELM28" s="189"/>
      <c r="ELN28" s="189"/>
      <c r="ELO28" s="189"/>
      <c r="ELP28" s="189"/>
      <c r="ELQ28" s="189"/>
      <c r="ELR28" s="189"/>
      <c r="ELS28" s="189"/>
      <c r="ELT28" s="189"/>
      <c r="ELU28" s="189"/>
      <c r="ELV28" s="189"/>
      <c r="ELW28" s="189"/>
      <c r="ELX28" s="189"/>
      <c r="ELY28" s="189"/>
      <c r="ELZ28" s="189"/>
      <c r="EMA28" s="189"/>
      <c r="EMB28" s="189"/>
      <c r="EMC28" s="189"/>
      <c r="EMD28" s="189"/>
      <c r="EME28" s="189"/>
      <c r="EMF28" s="189"/>
      <c r="EMG28" s="189"/>
      <c r="EMH28" s="189"/>
      <c r="EMI28" s="189"/>
      <c r="EMJ28" s="189"/>
      <c r="EMK28" s="189"/>
      <c r="EML28" s="189"/>
      <c r="EMM28" s="189"/>
      <c r="EMN28" s="189"/>
      <c r="EMO28" s="189"/>
      <c r="EMP28" s="189"/>
      <c r="EMQ28" s="189"/>
      <c r="EMR28" s="189"/>
      <c r="EMS28" s="189"/>
      <c r="EMT28" s="189"/>
      <c r="EMU28" s="189"/>
      <c r="EMV28" s="189"/>
      <c r="EMW28" s="189"/>
      <c r="EMX28" s="189"/>
      <c r="EMY28" s="189"/>
      <c r="EMZ28" s="189"/>
      <c r="ENA28" s="189"/>
      <c r="ENB28" s="189"/>
      <c r="ENC28" s="189"/>
      <c r="END28" s="189"/>
      <c r="ENE28" s="189"/>
      <c r="ENF28" s="189"/>
      <c r="ENG28" s="189"/>
      <c r="ENH28" s="189"/>
      <c r="ENI28" s="189"/>
      <c r="ENJ28" s="189"/>
      <c r="ENK28" s="189"/>
      <c r="ENL28" s="189"/>
      <c r="ENM28" s="189"/>
      <c r="ENN28" s="189"/>
      <c r="ENO28" s="189"/>
      <c r="ENP28" s="189"/>
      <c r="ENQ28" s="189"/>
      <c r="ENR28" s="189"/>
      <c r="ENS28" s="189"/>
      <c r="ENT28" s="189"/>
      <c r="ENU28" s="189"/>
      <c r="ENV28" s="189"/>
      <c r="ENW28" s="189"/>
      <c r="ENX28" s="189"/>
      <c r="ENY28" s="189"/>
      <c r="ENZ28" s="189"/>
      <c r="EOA28" s="189"/>
      <c r="EOB28" s="189"/>
      <c r="EOC28" s="189"/>
      <c r="EOD28" s="189"/>
      <c r="EOE28" s="189"/>
      <c r="EOF28" s="189"/>
      <c r="EOG28" s="189"/>
      <c r="EOH28" s="189"/>
      <c r="EOI28" s="189"/>
      <c r="EOJ28" s="189"/>
      <c r="EOK28" s="189"/>
      <c r="EOL28" s="189"/>
      <c r="EOM28" s="189"/>
      <c r="EON28" s="189"/>
      <c r="EOO28" s="189"/>
      <c r="EOP28" s="189"/>
      <c r="EOQ28" s="189"/>
      <c r="EOR28" s="189"/>
      <c r="EOS28" s="189"/>
      <c r="EOT28" s="189"/>
      <c r="EOU28" s="189"/>
      <c r="EOV28" s="189"/>
      <c r="EOW28" s="189"/>
      <c r="EOX28" s="189"/>
      <c r="EOY28" s="189"/>
      <c r="EOZ28" s="189"/>
      <c r="EPA28" s="189"/>
      <c r="EPB28" s="189"/>
      <c r="EPC28" s="189"/>
      <c r="EPD28" s="189"/>
      <c r="EPE28" s="189"/>
      <c r="EPF28" s="189"/>
      <c r="EPG28" s="189"/>
      <c r="EPH28" s="189"/>
      <c r="EPI28" s="189"/>
      <c r="EPJ28" s="189"/>
      <c r="EPK28" s="189"/>
      <c r="EPL28" s="189"/>
      <c r="EPM28" s="189"/>
      <c r="EPN28" s="189"/>
      <c r="EPO28" s="189"/>
      <c r="EPP28" s="189"/>
      <c r="EPQ28" s="189"/>
      <c r="EPR28" s="189"/>
      <c r="EPS28" s="189"/>
      <c r="EPT28" s="189"/>
      <c r="EPU28" s="189"/>
      <c r="EPV28" s="189"/>
      <c r="EPW28" s="189"/>
      <c r="EPX28" s="189"/>
      <c r="EPY28" s="189"/>
      <c r="EPZ28" s="189"/>
      <c r="EQA28" s="189"/>
      <c r="EQB28" s="189"/>
      <c r="EQC28" s="189"/>
      <c r="EQD28" s="189"/>
      <c r="EQE28" s="189"/>
      <c r="EQF28" s="189"/>
      <c r="EQG28" s="189"/>
      <c r="EQH28" s="189"/>
      <c r="EQI28" s="189"/>
      <c r="EQJ28" s="189"/>
      <c r="EQK28" s="189"/>
      <c r="EQL28" s="189"/>
      <c r="EQM28" s="189"/>
      <c r="EQN28" s="189"/>
      <c r="EQO28" s="189"/>
      <c r="EQP28" s="189"/>
      <c r="EQQ28" s="189"/>
      <c r="EQR28" s="189"/>
      <c r="EQS28" s="189"/>
      <c r="EQT28" s="189"/>
      <c r="EQU28" s="189"/>
      <c r="EQV28" s="189"/>
      <c r="EQW28" s="189"/>
      <c r="EQX28" s="189"/>
      <c r="EQY28" s="189"/>
      <c r="EQZ28" s="189"/>
      <c r="ERA28" s="189"/>
      <c r="ERB28" s="189"/>
      <c r="ERC28" s="189"/>
      <c r="ERD28" s="189"/>
      <c r="ERE28" s="189"/>
      <c r="ERF28" s="189"/>
      <c r="ERG28" s="189"/>
      <c r="ERH28" s="189"/>
      <c r="ERI28" s="189"/>
      <c r="ERJ28" s="189"/>
      <c r="ERK28" s="189"/>
      <c r="ERL28" s="189"/>
      <c r="ERM28" s="189"/>
      <c r="ERN28" s="189"/>
      <c r="ERO28" s="189"/>
      <c r="ERP28" s="189"/>
      <c r="ERQ28" s="189"/>
      <c r="ERR28" s="189"/>
      <c r="ERS28" s="189"/>
      <c r="ERT28" s="189"/>
      <c r="ERU28" s="189"/>
      <c r="ERV28" s="189"/>
      <c r="ERW28" s="189"/>
      <c r="ERX28" s="189"/>
      <c r="ERY28" s="189"/>
      <c r="ERZ28" s="189"/>
      <c r="ESA28" s="189"/>
      <c r="ESB28" s="189"/>
      <c r="ESC28" s="189"/>
      <c r="ESD28" s="189"/>
      <c r="ESE28" s="189"/>
      <c r="ESF28" s="189"/>
      <c r="ESG28" s="189"/>
      <c r="ESH28" s="189"/>
      <c r="ESI28" s="189"/>
      <c r="ESJ28" s="189"/>
      <c r="ESK28" s="189"/>
      <c r="ESL28" s="189"/>
      <c r="ESM28" s="189"/>
      <c r="ESN28" s="189"/>
      <c r="ESO28" s="189"/>
      <c r="ESP28" s="189"/>
      <c r="ESQ28" s="189"/>
      <c r="ESR28" s="189"/>
      <c r="ESS28" s="189"/>
      <c r="EST28" s="189"/>
      <c r="ESU28" s="189"/>
      <c r="ESV28" s="189"/>
      <c r="ESW28" s="189"/>
      <c r="ESX28" s="189"/>
      <c r="ESY28" s="189"/>
      <c r="ESZ28" s="189"/>
      <c r="ETA28" s="189"/>
      <c r="ETB28" s="189"/>
      <c r="ETC28" s="189"/>
      <c r="ETD28" s="189"/>
      <c r="ETE28" s="189"/>
      <c r="ETF28" s="189"/>
      <c r="ETG28" s="189"/>
      <c r="ETH28" s="189"/>
      <c r="ETI28" s="189"/>
      <c r="ETJ28" s="189"/>
      <c r="ETK28" s="189"/>
      <c r="ETL28" s="189"/>
      <c r="ETM28" s="189"/>
      <c r="ETN28" s="189"/>
      <c r="ETO28" s="189"/>
      <c r="ETP28" s="189"/>
      <c r="ETQ28" s="189"/>
      <c r="ETR28" s="189"/>
      <c r="ETS28" s="189"/>
      <c r="ETT28" s="189"/>
      <c r="ETU28" s="189"/>
      <c r="ETV28" s="189"/>
      <c r="ETW28" s="189"/>
      <c r="ETX28" s="189"/>
      <c r="ETY28" s="189"/>
      <c r="ETZ28" s="189"/>
      <c r="EUA28" s="189"/>
      <c r="EUB28" s="189"/>
      <c r="EUC28" s="189"/>
      <c r="EUD28" s="189"/>
      <c r="EUE28" s="189"/>
      <c r="EUF28" s="189"/>
      <c r="EUG28" s="189"/>
      <c r="EUH28" s="189"/>
      <c r="EUI28" s="189"/>
      <c r="EUJ28" s="189"/>
      <c r="EUK28" s="189"/>
      <c r="EUL28" s="189"/>
      <c r="EUM28" s="189"/>
      <c r="EUN28" s="189"/>
      <c r="EUO28" s="189"/>
      <c r="EUP28" s="189"/>
      <c r="EUQ28" s="189"/>
      <c r="EUR28" s="189"/>
      <c r="EUS28" s="189"/>
      <c r="EUT28" s="189"/>
      <c r="EUU28" s="189"/>
      <c r="EUV28" s="189"/>
      <c r="EUW28" s="189"/>
      <c r="EUX28" s="189"/>
      <c r="EUY28" s="189"/>
      <c r="EUZ28" s="189"/>
      <c r="EVA28" s="189"/>
      <c r="EVB28" s="189"/>
      <c r="EVC28" s="189"/>
      <c r="EVD28" s="189"/>
      <c r="EVE28" s="189"/>
      <c r="EVF28" s="189"/>
      <c r="EVG28" s="189"/>
      <c r="EVH28" s="189"/>
      <c r="EVI28" s="189"/>
      <c r="EVJ28" s="189"/>
      <c r="EVK28" s="189"/>
      <c r="EVL28" s="189"/>
      <c r="EVM28" s="189"/>
      <c r="EVN28" s="189"/>
      <c r="EVO28" s="189"/>
      <c r="EVP28" s="189"/>
      <c r="EVQ28" s="189"/>
      <c r="EVR28" s="189"/>
      <c r="EVS28" s="189"/>
      <c r="EVT28" s="189"/>
      <c r="EVU28" s="189"/>
      <c r="EVV28" s="189"/>
      <c r="EVW28" s="189"/>
      <c r="EVX28" s="189"/>
      <c r="EVY28" s="189"/>
      <c r="EVZ28" s="189"/>
      <c r="EWA28" s="189"/>
      <c r="EWB28" s="189"/>
      <c r="EWC28" s="189"/>
      <c r="EWD28" s="189"/>
      <c r="EWE28" s="189"/>
      <c r="EWF28" s="189"/>
      <c r="EWG28" s="189"/>
      <c r="EWH28" s="189"/>
      <c r="EWI28" s="189"/>
      <c r="EWJ28" s="189"/>
      <c r="EWK28" s="189"/>
      <c r="EWL28" s="189"/>
      <c r="EWM28" s="189"/>
      <c r="EWN28" s="189"/>
      <c r="EWO28" s="189"/>
      <c r="EWP28" s="189"/>
      <c r="EWQ28" s="189"/>
      <c r="EWR28" s="189"/>
      <c r="EWS28" s="189"/>
      <c r="EWT28" s="189"/>
      <c r="EWU28" s="189"/>
      <c r="EWV28" s="189"/>
      <c r="EWW28" s="189"/>
      <c r="EWX28" s="189"/>
      <c r="EWY28" s="189"/>
      <c r="EWZ28" s="189"/>
      <c r="EXA28" s="189"/>
      <c r="EXB28" s="189"/>
      <c r="EXC28" s="189"/>
      <c r="EXD28" s="189"/>
      <c r="EXE28" s="189"/>
      <c r="EXF28" s="189"/>
      <c r="EXG28" s="189"/>
      <c r="EXH28" s="189"/>
      <c r="EXI28" s="189"/>
      <c r="EXJ28" s="189"/>
      <c r="EXK28" s="189"/>
      <c r="EXL28" s="189"/>
      <c r="EXM28" s="189"/>
      <c r="EXN28" s="189"/>
      <c r="EXO28" s="189"/>
      <c r="EXP28" s="189"/>
      <c r="EXQ28" s="189"/>
      <c r="EXR28" s="189"/>
      <c r="EXS28" s="189"/>
      <c r="EXT28" s="189"/>
      <c r="EXU28" s="189"/>
      <c r="EXV28" s="189"/>
      <c r="EXW28" s="189"/>
      <c r="EXX28" s="189"/>
      <c r="EXY28" s="189"/>
      <c r="EXZ28" s="189"/>
      <c r="EYA28" s="189"/>
      <c r="EYB28" s="189"/>
      <c r="EYC28" s="189"/>
      <c r="EYD28" s="189"/>
      <c r="EYE28" s="189"/>
      <c r="EYF28" s="189"/>
      <c r="EYG28" s="189"/>
      <c r="EYH28" s="189"/>
      <c r="EYI28" s="189"/>
      <c r="EYJ28" s="189"/>
      <c r="EYK28" s="189"/>
      <c r="EYL28" s="189"/>
      <c r="EYM28" s="189"/>
      <c r="EYN28" s="189"/>
      <c r="EYO28" s="189"/>
      <c r="EYP28" s="189"/>
      <c r="EYQ28" s="189"/>
      <c r="EYR28" s="189"/>
      <c r="EYS28" s="189"/>
      <c r="EYT28" s="189"/>
      <c r="EYU28" s="189"/>
      <c r="EYV28" s="189"/>
      <c r="EYW28" s="189"/>
      <c r="EYX28" s="189"/>
      <c r="EYY28" s="189"/>
      <c r="EYZ28" s="189"/>
      <c r="EZA28" s="189"/>
      <c r="EZB28" s="189"/>
      <c r="EZC28" s="189"/>
      <c r="EZD28" s="189"/>
      <c r="EZE28" s="189"/>
      <c r="EZF28" s="189"/>
      <c r="EZG28" s="189"/>
      <c r="EZH28" s="189"/>
      <c r="EZI28" s="189"/>
      <c r="EZJ28" s="189"/>
      <c r="EZK28" s="189"/>
      <c r="EZL28" s="189"/>
      <c r="EZM28" s="189"/>
      <c r="EZN28" s="189"/>
      <c r="EZO28" s="189"/>
      <c r="EZP28" s="189"/>
      <c r="EZQ28" s="189"/>
      <c r="EZR28" s="189"/>
      <c r="EZS28" s="189"/>
      <c r="EZT28" s="189"/>
      <c r="EZU28" s="189"/>
      <c r="EZV28" s="189"/>
      <c r="EZW28" s="189"/>
      <c r="EZX28" s="189"/>
      <c r="EZY28" s="189"/>
      <c r="EZZ28" s="189"/>
      <c r="FAA28" s="189"/>
      <c r="FAB28" s="189"/>
      <c r="FAC28" s="189"/>
      <c r="FAD28" s="189"/>
      <c r="FAE28" s="189"/>
      <c r="FAF28" s="189"/>
      <c r="FAG28" s="189"/>
      <c r="FAH28" s="189"/>
      <c r="FAI28" s="189"/>
      <c r="FAJ28" s="189"/>
      <c r="FAK28" s="189"/>
      <c r="FAL28" s="189"/>
      <c r="FAM28" s="189"/>
      <c r="FAN28" s="189"/>
      <c r="FAO28" s="189"/>
      <c r="FAP28" s="189"/>
      <c r="FAQ28" s="189"/>
      <c r="FAR28" s="189"/>
      <c r="FAS28" s="189"/>
      <c r="FAT28" s="189"/>
      <c r="FAU28" s="189"/>
      <c r="FAV28" s="189"/>
      <c r="FAW28" s="189"/>
      <c r="FAX28" s="189"/>
      <c r="FAY28" s="189"/>
      <c r="FAZ28" s="189"/>
      <c r="FBA28" s="189"/>
      <c r="FBB28" s="189"/>
      <c r="FBC28" s="189"/>
      <c r="FBD28" s="189"/>
      <c r="FBE28" s="189"/>
      <c r="FBF28" s="189"/>
      <c r="FBG28" s="189"/>
      <c r="FBH28" s="189"/>
      <c r="FBI28" s="189"/>
      <c r="FBJ28" s="189"/>
      <c r="FBK28" s="189"/>
      <c r="FBL28" s="189"/>
      <c r="FBM28" s="189"/>
      <c r="FBN28" s="189"/>
      <c r="FBO28" s="189"/>
      <c r="FBP28" s="189"/>
      <c r="FBQ28" s="189"/>
      <c r="FBR28" s="189"/>
      <c r="FBS28" s="189"/>
      <c r="FBT28" s="189"/>
      <c r="FBU28" s="189"/>
      <c r="FBV28" s="189"/>
      <c r="FBW28" s="189"/>
      <c r="FBX28" s="189"/>
      <c r="FBY28" s="189"/>
      <c r="FBZ28" s="189"/>
      <c r="FCA28" s="189"/>
      <c r="FCB28" s="189"/>
      <c r="FCC28" s="189"/>
      <c r="FCD28" s="189"/>
      <c r="FCE28" s="189"/>
      <c r="FCF28" s="189"/>
      <c r="FCG28" s="189"/>
      <c r="FCH28" s="189"/>
      <c r="FCI28" s="189"/>
      <c r="FCJ28" s="189"/>
      <c r="FCK28" s="189"/>
      <c r="FCL28" s="189"/>
      <c r="FCM28" s="189"/>
      <c r="FCN28" s="189"/>
      <c r="FCO28" s="189"/>
      <c r="FCP28" s="189"/>
      <c r="FCQ28" s="189"/>
      <c r="FCR28" s="189"/>
      <c r="FCS28" s="189"/>
      <c r="FCT28" s="189"/>
      <c r="FCU28" s="189"/>
      <c r="FCV28" s="189"/>
      <c r="FCW28" s="189"/>
      <c r="FCX28" s="189"/>
      <c r="FCY28" s="189"/>
      <c r="FCZ28" s="189"/>
      <c r="FDA28" s="189"/>
      <c r="FDB28" s="189"/>
      <c r="FDC28" s="189"/>
      <c r="FDD28" s="189"/>
      <c r="FDE28" s="189"/>
      <c r="FDF28" s="189"/>
      <c r="FDG28" s="189"/>
      <c r="FDH28" s="189"/>
      <c r="FDI28" s="189"/>
      <c r="FDJ28" s="189"/>
      <c r="FDK28" s="189"/>
      <c r="FDL28" s="189"/>
      <c r="FDM28" s="189"/>
      <c r="FDN28" s="189"/>
      <c r="FDO28" s="189"/>
      <c r="FDP28" s="189"/>
      <c r="FDQ28" s="189"/>
      <c r="FDR28" s="189"/>
      <c r="FDS28" s="189"/>
      <c r="FDT28" s="189"/>
      <c r="FDU28" s="189"/>
      <c r="FDV28" s="189"/>
      <c r="FDW28" s="189"/>
      <c r="FDX28" s="189"/>
      <c r="FDY28" s="189"/>
      <c r="FDZ28" s="189"/>
      <c r="FEA28" s="189"/>
      <c r="FEB28" s="189"/>
      <c r="FEC28" s="189"/>
      <c r="FED28" s="189"/>
      <c r="FEE28" s="189"/>
      <c r="FEF28" s="189"/>
      <c r="FEG28" s="189"/>
      <c r="FEH28" s="189"/>
      <c r="FEI28" s="189"/>
      <c r="FEJ28" s="189"/>
      <c r="FEK28" s="189"/>
      <c r="FEL28" s="189"/>
      <c r="FEM28" s="189"/>
      <c r="FEN28" s="189"/>
      <c r="FEO28" s="189"/>
      <c r="FEP28" s="189"/>
      <c r="FEQ28" s="189"/>
      <c r="FER28" s="189"/>
      <c r="FES28" s="189"/>
      <c r="FET28" s="189"/>
      <c r="FEU28" s="189"/>
      <c r="FEV28" s="189"/>
      <c r="FEW28" s="189"/>
      <c r="FEX28" s="189"/>
      <c r="FEY28" s="189"/>
      <c r="FEZ28" s="189"/>
      <c r="FFA28" s="189"/>
      <c r="FFB28" s="189"/>
      <c r="FFC28" s="189"/>
      <c r="FFD28" s="189"/>
      <c r="FFE28" s="189"/>
      <c r="FFF28" s="189"/>
      <c r="FFG28" s="189"/>
      <c r="FFH28" s="189"/>
      <c r="FFI28" s="189"/>
      <c r="FFJ28" s="189"/>
      <c r="FFK28" s="189"/>
      <c r="FFL28" s="189"/>
      <c r="FFM28" s="189"/>
      <c r="FFN28" s="189"/>
      <c r="FFO28" s="189"/>
      <c r="FFP28" s="189"/>
      <c r="FFQ28" s="189"/>
      <c r="FFR28" s="189"/>
      <c r="FFS28" s="189"/>
      <c r="FFT28" s="189"/>
      <c r="FFU28" s="189"/>
      <c r="FFV28" s="189"/>
      <c r="FFW28" s="189"/>
      <c r="FFX28" s="189"/>
      <c r="FFY28" s="189"/>
      <c r="FFZ28" s="189"/>
      <c r="FGA28" s="189"/>
      <c r="FGB28" s="189"/>
      <c r="FGC28" s="189"/>
      <c r="FGD28" s="189"/>
      <c r="FGE28" s="189"/>
      <c r="FGF28" s="189"/>
      <c r="FGG28" s="189"/>
      <c r="FGH28" s="189"/>
      <c r="FGI28" s="189"/>
      <c r="FGJ28" s="189"/>
      <c r="FGK28" s="189"/>
      <c r="FGL28" s="189"/>
      <c r="FGM28" s="189"/>
      <c r="FGN28" s="189"/>
      <c r="FGO28" s="189"/>
      <c r="FGP28" s="189"/>
      <c r="FGQ28" s="189"/>
      <c r="FGR28" s="189"/>
      <c r="FGS28" s="189"/>
      <c r="FGT28" s="189"/>
      <c r="FGU28" s="189"/>
      <c r="FGV28" s="189"/>
      <c r="FGW28" s="189"/>
      <c r="FGX28" s="189"/>
      <c r="FGY28" s="189"/>
      <c r="FGZ28" s="189"/>
      <c r="FHA28" s="189"/>
      <c r="FHB28" s="189"/>
      <c r="FHC28" s="189"/>
      <c r="FHD28" s="189"/>
      <c r="FHE28" s="189"/>
      <c r="FHF28" s="189"/>
      <c r="FHG28" s="189"/>
      <c r="FHH28" s="189"/>
      <c r="FHI28" s="189"/>
      <c r="FHJ28" s="189"/>
      <c r="FHK28" s="189"/>
      <c r="FHL28" s="189"/>
      <c r="FHM28" s="189"/>
      <c r="FHN28" s="189"/>
      <c r="FHO28" s="189"/>
      <c r="FHP28" s="189"/>
      <c r="FHQ28" s="189"/>
      <c r="FHR28" s="189"/>
      <c r="FHS28" s="189"/>
      <c r="FHT28" s="189"/>
      <c r="FHU28" s="189"/>
      <c r="FHV28" s="189"/>
      <c r="FHW28" s="189"/>
      <c r="FHX28" s="189"/>
      <c r="FHY28" s="189"/>
      <c r="FHZ28" s="189"/>
      <c r="FIA28" s="189"/>
      <c r="FIB28" s="189"/>
      <c r="FIC28" s="189"/>
      <c r="FID28" s="189"/>
      <c r="FIE28" s="189"/>
      <c r="FIF28" s="189"/>
      <c r="FIG28" s="189"/>
      <c r="FIH28" s="189"/>
      <c r="FII28" s="189"/>
      <c r="FIJ28" s="189"/>
      <c r="FIK28" s="189"/>
      <c r="FIL28" s="189"/>
      <c r="FIM28" s="189"/>
      <c r="FIN28" s="189"/>
      <c r="FIO28" s="189"/>
      <c r="FIP28" s="189"/>
      <c r="FIQ28" s="189"/>
      <c r="FIR28" s="189"/>
      <c r="FIS28" s="189"/>
      <c r="FIT28" s="189"/>
      <c r="FIU28" s="189"/>
      <c r="FIV28" s="189"/>
      <c r="FIW28" s="189"/>
      <c r="FIX28" s="189"/>
      <c r="FIY28" s="189"/>
      <c r="FIZ28" s="189"/>
      <c r="FJA28" s="189"/>
      <c r="FJB28" s="189"/>
      <c r="FJC28" s="189"/>
      <c r="FJD28" s="189"/>
      <c r="FJE28" s="189"/>
      <c r="FJF28" s="189"/>
      <c r="FJG28" s="189"/>
      <c r="FJH28" s="189"/>
      <c r="FJI28" s="189"/>
      <c r="FJJ28" s="189"/>
      <c r="FJK28" s="189"/>
      <c r="FJL28" s="189"/>
      <c r="FJM28" s="189"/>
      <c r="FJN28" s="189"/>
      <c r="FJO28" s="189"/>
      <c r="FJP28" s="189"/>
      <c r="FJQ28" s="189"/>
      <c r="FJR28" s="189"/>
      <c r="FJS28" s="189"/>
      <c r="FJT28" s="189"/>
      <c r="FJU28" s="189"/>
      <c r="FJV28" s="189"/>
      <c r="FJW28" s="189"/>
      <c r="FJX28" s="189"/>
      <c r="FJY28" s="189"/>
      <c r="FJZ28" s="189"/>
      <c r="FKA28" s="189"/>
      <c r="FKB28" s="189"/>
      <c r="FKC28" s="189"/>
      <c r="FKD28" s="189"/>
      <c r="FKE28" s="189"/>
      <c r="FKF28" s="189"/>
      <c r="FKG28" s="189"/>
      <c r="FKH28" s="189"/>
      <c r="FKI28" s="189"/>
      <c r="FKJ28" s="189"/>
      <c r="FKK28" s="189"/>
      <c r="FKL28" s="189"/>
      <c r="FKM28" s="189"/>
      <c r="FKN28" s="189"/>
      <c r="FKO28" s="189"/>
      <c r="FKP28" s="189"/>
      <c r="FKQ28" s="189"/>
      <c r="FKR28" s="189"/>
      <c r="FKS28" s="189"/>
      <c r="FKT28" s="189"/>
      <c r="FKU28" s="189"/>
      <c r="FKV28" s="189"/>
      <c r="FKW28" s="189"/>
      <c r="FKX28" s="189"/>
      <c r="FKY28" s="189"/>
      <c r="FKZ28" s="189"/>
      <c r="FLA28" s="189"/>
      <c r="FLB28" s="189"/>
      <c r="FLC28" s="189"/>
      <c r="FLD28" s="189"/>
      <c r="FLE28" s="189"/>
      <c r="FLF28" s="189"/>
      <c r="FLG28" s="189"/>
      <c r="FLH28" s="189"/>
      <c r="FLI28" s="189"/>
      <c r="FLJ28" s="189"/>
      <c r="FLK28" s="189"/>
      <c r="FLL28" s="189"/>
      <c r="FLM28" s="189"/>
      <c r="FLN28" s="189"/>
      <c r="FLO28" s="189"/>
      <c r="FLP28" s="189"/>
      <c r="FLQ28" s="189"/>
      <c r="FLR28" s="189"/>
      <c r="FLS28" s="189"/>
      <c r="FLT28" s="189"/>
      <c r="FLU28" s="189"/>
      <c r="FLV28" s="189"/>
      <c r="FLW28" s="189"/>
      <c r="FLX28" s="189"/>
      <c r="FLY28" s="189"/>
      <c r="FLZ28" s="189"/>
      <c r="FMA28" s="189"/>
      <c r="FMB28" s="189"/>
      <c r="FMC28" s="189"/>
      <c r="FMD28" s="189"/>
      <c r="FME28" s="189"/>
      <c r="FMF28" s="189"/>
      <c r="FMG28" s="189"/>
      <c r="FMH28" s="189"/>
      <c r="FMI28" s="189"/>
      <c r="FMJ28" s="189"/>
      <c r="FMK28" s="189"/>
      <c r="FML28" s="189"/>
      <c r="FMM28" s="189"/>
      <c r="FMN28" s="189"/>
      <c r="FMO28" s="189"/>
      <c r="FMP28" s="189"/>
      <c r="FMQ28" s="189"/>
      <c r="FMR28" s="189"/>
      <c r="FMS28" s="189"/>
      <c r="FMT28" s="189"/>
      <c r="FMU28" s="189"/>
      <c r="FMV28" s="189"/>
      <c r="FMW28" s="189"/>
      <c r="FMX28" s="189"/>
      <c r="FMY28" s="189"/>
      <c r="FMZ28" s="189"/>
      <c r="FNA28" s="189"/>
      <c r="FNB28" s="189"/>
      <c r="FNC28" s="189"/>
      <c r="FND28" s="189"/>
      <c r="FNE28" s="189"/>
      <c r="FNF28" s="189"/>
      <c r="FNG28" s="189"/>
      <c r="FNH28" s="189"/>
      <c r="FNI28" s="189"/>
      <c r="FNJ28" s="189"/>
      <c r="FNK28" s="189"/>
      <c r="FNL28" s="189"/>
      <c r="FNM28" s="189"/>
      <c r="FNN28" s="189"/>
      <c r="FNO28" s="189"/>
      <c r="FNP28" s="189"/>
      <c r="FNQ28" s="189"/>
      <c r="FNR28" s="189"/>
      <c r="FNS28" s="189"/>
      <c r="FNT28" s="189"/>
      <c r="FNU28" s="189"/>
      <c r="FNV28" s="189"/>
      <c r="FNW28" s="189"/>
      <c r="FNX28" s="189"/>
      <c r="FNY28" s="189"/>
      <c r="FNZ28" s="189"/>
      <c r="FOA28" s="189"/>
      <c r="FOB28" s="189"/>
      <c r="FOC28" s="189"/>
      <c r="FOD28" s="189"/>
      <c r="FOE28" s="189"/>
      <c r="FOF28" s="189"/>
      <c r="FOG28" s="189"/>
      <c r="FOH28" s="189"/>
      <c r="FOI28" s="189"/>
      <c r="FOJ28" s="189"/>
      <c r="FOK28" s="189"/>
      <c r="FOL28" s="189"/>
      <c r="FOM28" s="189"/>
      <c r="FON28" s="189"/>
      <c r="FOO28" s="189"/>
      <c r="FOP28" s="189"/>
      <c r="FOQ28" s="189"/>
      <c r="FOR28" s="189"/>
      <c r="FOS28" s="189"/>
      <c r="FOT28" s="189"/>
      <c r="FOU28" s="189"/>
      <c r="FOV28" s="189"/>
      <c r="FOW28" s="189"/>
      <c r="FOX28" s="189"/>
      <c r="FOY28" s="189"/>
      <c r="FOZ28" s="189"/>
      <c r="FPA28" s="189"/>
      <c r="FPB28" s="189"/>
      <c r="FPC28" s="189"/>
      <c r="FPD28" s="189"/>
      <c r="FPE28" s="189"/>
      <c r="FPF28" s="189"/>
      <c r="FPG28" s="189"/>
      <c r="FPH28" s="189"/>
      <c r="FPI28" s="189"/>
      <c r="FPJ28" s="189"/>
      <c r="FPK28" s="189"/>
      <c r="FPL28" s="189"/>
      <c r="FPM28" s="189"/>
      <c r="FPN28" s="189"/>
      <c r="FPO28" s="189"/>
      <c r="FPP28" s="189"/>
      <c r="FPQ28" s="189"/>
      <c r="FPR28" s="189"/>
      <c r="FPS28" s="189"/>
      <c r="FPT28" s="189"/>
      <c r="FPU28" s="189"/>
      <c r="FPV28" s="189"/>
      <c r="FPW28" s="189"/>
      <c r="FPX28" s="189"/>
      <c r="FPY28" s="189"/>
      <c r="FPZ28" s="189"/>
      <c r="FQA28" s="189"/>
      <c r="FQB28" s="189"/>
      <c r="FQC28" s="189"/>
      <c r="FQD28" s="189"/>
      <c r="FQE28" s="189"/>
      <c r="FQF28" s="189"/>
      <c r="FQG28" s="189"/>
      <c r="FQH28" s="189"/>
      <c r="FQI28" s="189"/>
      <c r="FQJ28" s="189"/>
      <c r="FQK28" s="189"/>
      <c r="FQL28" s="189"/>
      <c r="FQM28" s="189"/>
      <c r="FQN28" s="189"/>
      <c r="FQO28" s="189"/>
      <c r="FQP28" s="189"/>
      <c r="FQQ28" s="189"/>
      <c r="FQR28" s="189"/>
      <c r="FQS28" s="189"/>
      <c r="FQT28" s="189"/>
      <c r="FQU28" s="189"/>
      <c r="FQV28" s="189"/>
      <c r="FQW28" s="189"/>
      <c r="FQX28" s="189"/>
      <c r="FQY28" s="189"/>
      <c r="FQZ28" s="189"/>
      <c r="FRA28" s="189"/>
      <c r="FRB28" s="189"/>
      <c r="FRC28" s="189"/>
      <c r="FRD28" s="189"/>
      <c r="FRE28" s="189"/>
      <c r="FRF28" s="189"/>
      <c r="FRG28" s="189"/>
      <c r="FRH28" s="189"/>
      <c r="FRI28" s="189"/>
      <c r="FRJ28" s="189"/>
      <c r="FRK28" s="189"/>
      <c r="FRL28" s="189"/>
      <c r="FRM28" s="189"/>
      <c r="FRN28" s="189"/>
      <c r="FRO28" s="189"/>
      <c r="FRP28" s="189"/>
      <c r="FRQ28" s="189"/>
      <c r="FRR28" s="189"/>
      <c r="FRS28" s="189"/>
      <c r="FRT28" s="189"/>
      <c r="FRU28" s="189"/>
      <c r="FRV28" s="189"/>
      <c r="FRW28" s="189"/>
      <c r="FRX28" s="189"/>
      <c r="FRY28" s="189"/>
      <c r="FRZ28" s="189"/>
      <c r="FSA28" s="189"/>
      <c r="FSB28" s="189"/>
      <c r="FSC28" s="189"/>
      <c r="FSD28" s="189"/>
      <c r="FSE28" s="189"/>
      <c r="FSF28" s="189"/>
      <c r="FSG28" s="189"/>
      <c r="FSH28" s="189"/>
      <c r="FSI28" s="189"/>
      <c r="FSJ28" s="189"/>
      <c r="FSK28" s="189"/>
      <c r="FSL28" s="189"/>
      <c r="FSM28" s="189"/>
      <c r="FSN28" s="189"/>
      <c r="FSO28" s="189"/>
      <c r="FSP28" s="189"/>
      <c r="FSQ28" s="189"/>
      <c r="FSR28" s="189"/>
      <c r="FSS28" s="189"/>
      <c r="FST28" s="189"/>
      <c r="FSU28" s="189"/>
      <c r="FSV28" s="189"/>
      <c r="FSW28" s="189"/>
      <c r="FSX28" s="189"/>
      <c r="FSY28" s="189"/>
      <c r="FSZ28" s="189"/>
      <c r="FTA28" s="189"/>
      <c r="FTB28" s="189"/>
      <c r="FTC28" s="189"/>
      <c r="FTD28" s="189"/>
      <c r="FTE28" s="189"/>
      <c r="FTF28" s="189"/>
      <c r="FTG28" s="189"/>
      <c r="FTH28" s="189"/>
      <c r="FTI28" s="189"/>
      <c r="FTJ28" s="189"/>
      <c r="FTK28" s="189"/>
      <c r="FTL28" s="189"/>
      <c r="FTM28" s="189"/>
      <c r="FTN28" s="189"/>
      <c r="FTO28" s="189"/>
      <c r="FTP28" s="189"/>
      <c r="FTQ28" s="189"/>
      <c r="FTR28" s="189"/>
      <c r="FTS28" s="189"/>
      <c r="FTT28" s="189"/>
      <c r="FTU28" s="189"/>
      <c r="FTV28" s="189"/>
      <c r="FTW28" s="189"/>
      <c r="FTX28" s="189"/>
      <c r="FTY28" s="189"/>
      <c r="FTZ28" s="189"/>
      <c r="FUA28" s="189"/>
      <c r="FUB28" s="189"/>
      <c r="FUC28" s="189"/>
      <c r="FUD28" s="189"/>
      <c r="FUE28" s="189"/>
      <c r="FUF28" s="189"/>
      <c r="FUG28" s="189"/>
      <c r="FUH28" s="189"/>
      <c r="FUI28" s="189"/>
      <c r="FUJ28" s="189"/>
      <c r="FUK28" s="189"/>
      <c r="FUL28" s="189"/>
      <c r="FUM28" s="189"/>
      <c r="FUN28" s="189"/>
      <c r="FUO28" s="189"/>
      <c r="FUP28" s="189"/>
      <c r="FUQ28" s="189"/>
      <c r="FUR28" s="189"/>
      <c r="FUS28" s="189"/>
      <c r="FUT28" s="189"/>
      <c r="FUU28" s="189"/>
      <c r="FUV28" s="189"/>
      <c r="FUW28" s="189"/>
      <c r="FUX28" s="189"/>
      <c r="FUY28" s="189"/>
      <c r="FUZ28" s="189"/>
      <c r="FVA28" s="189"/>
      <c r="FVB28" s="189"/>
      <c r="FVC28" s="189"/>
      <c r="FVD28" s="189"/>
      <c r="FVE28" s="189"/>
      <c r="FVF28" s="189"/>
      <c r="FVG28" s="189"/>
      <c r="FVH28" s="189"/>
      <c r="FVI28" s="189"/>
      <c r="FVJ28" s="189"/>
      <c r="FVK28" s="189"/>
      <c r="FVL28" s="189"/>
      <c r="FVM28" s="189"/>
      <c r="FVN28" s="189"/>
      <c r="FVO28" s="189"/>
      <c r="FVP28" s="189"/>
      <c r="FVQ28" s="189"/>
      <c r="FVR28" s="189"/>
      <c r="FVS28" s="189"/>
      <c r="FVT28" s="189"/>
      <c r="FVU28" s="189"/>
      <c r="FVV28" s="189"/>
      <c r="FVW28" s="189"/>
      <c r="FVX28" s="189"/>
      <c r="FVY28" s="189"/>
      <c r="FVZ28" s="189"/>
      <c r="FWA28" s="189"/>
      <c r="FWB28" s="189"/>
      <c r="FWC28" s="189"/>
      <c r="FWD28" s="189"/>
      <c r="FWE28" s="189"/>
      <c r="FWF28" s="189"/>
      <c r="FWG28" s="189"/>
      <c r="FWH28" s="189"/>
      <c r="FWI28" s="189"/>
      <c r="FWJ28" s="189"/>
      <c r="FWK28" s="189"/>
      <c r="FWL28" s="189"/>
      <c r="FWM28" s="189"/>
      <c r="FWN28" s="189"/>
      <c r="FWO28" s="189"/>
      <c r="FWP28" s="189"/>
      <c r="FWQ28" s="189"/>
      <c r="FWR28" s="189"/>
      <c r="FWS28" s="189"/>
      <c r="FWT28" s="189"/>
      <c r="FWU28" s="189"/>
      <c r="FWV28" s="189"/>
      <c r="FWW28" s="189"/>
      <c r="FWX28" s="189"/>
      <c r="FWY28" s="189"/>
      <c r="FWZ28" s="189"/>
      <c r="FXA28" s="189"/>
      <c r="FXB28" s="189"/>
      <c r="FXC28" s="189"/>
      <c r="FXD28" s="189"/>
      <c r="FXE28" s="189"/>
      <c r="FXF28" s="189"/>
      <c r="FXG28" s="189"/>
      <c r="FXH28" s="189"/>
      <c r="FXI28" s="189"/>
      <c r="FXJ28" s="189"/>
      <c r="FXK28" s="189"/>
      <c r="FXL28" s="189"/>
      <c r="FXM28" s="189"/>
      <c r="FXN28" s="189"/>
      <c r="FXO28" s="189"/>
      <c r="FXP28" s="189"/>
      <c r="FXQ28" s="189"/>
      <c r="FXR28" s="189"/>
      <c r="FXS28" s="189"/>
      <c r="FXT28" s="189"/>
      <c r="FXU28" s="189"/>
      <c r="FXV28" s="189"/>
      <c r="FXW28" s="189"/>
      <c r="FXX28" s="189"/>
      <c r="FXY28" s="189"/>
      <c r="FXZ28" s="189"/>
      <c r="FYA28" s="189"/>
      <c r="FYB28" s="189"/>
      <c r="FYC28" s="189"/>
      <c r="FYD28" s="189"/>
      <c r="FYE28" s="189"/>
      <c r="FYF28" s="189"/>
      <c r="FYG28" s="189"/>
      <c r="FYH28" s="189"/>
      <c r="FYI28" s="189"/>
      <c r="FYJ28" s="189"/>
      <c r="FYK28" s="189"/>
      <c r="FYL28" s="189"/>
      <c r="FYM28" s="189"/>
      <c r="FYN28" s="189"/>
      <c r="FYO28" s="189"/>
      <c r="FYP28" s="189"/>
      <c r="FYQ28" s="189"/>
      <c r="FYR28" s="189"/>
      <c r="FYS28" s="189"/>
      <c r="FYT28" s="189"/>
      <c r="FYU28" s="189"/>
      <c r="FYV28" s="189"/>
      <c r="FYW28" s="189"/>
      <c r="FYX28" s="189"/>
      <c r="FYY28" s="189"/>
      <c r="FYZ28" s="189"/>
      <c r="FZA28" s="189"/>
      <c r="FZB28" s="189"/>
      <c r="FZC28" s="189"/>
      <c r="FZD28" s="189"/>
      <c r="FZE28" s="189"/>
      <c r="FZF28" s="189"/>
      <c r="FZG28" s="189"/>
      <c r="FZH28" s="189"/>
      <c r="FZI28" s="189"/>
      <c r="FZJ28" s="189"/>
      <c r="FZK28" s="189"/>
      <c r="FZL28" s="189"/>
      <c r="FZM28" s="189"/>
      <c r="FZN28" s="189"/>
      <c r="FZO28" s="189"/>
      <c r="FZP28" s="189"/>
      <c r="FZQ28" s="189"/>
      <c r="FZR28" s="189"/>
      <c r="FZS28" s="189"/>
      <c r="FZT28" s="189"/>
      <c r="FZU28" s="189"/>
      <c r="FZV28" s="189"/>
      <c r="FZW28" s="189"/>
      <c r="FZX28" s="189"/>
      <c r="FZY28" s="189"/>
      <c r="FZZ28" s="189"/>
      <c r="GAA28" s="189"/>
      <c r="GAB28" s="189"/>
      <c r="GAC28" s="189"/>
      <c r="GAD28" s="189"/>
      <c r="GAE28" s="189"/>
      <c r="GAF28" s="189"/>
      <c r="GAG28" s="189"/>
      <c r="GAH28" s="189"/>
      <c r="GAI28" s="189"/>
      <c r="GAJ28" s="189"/>
      <c r="GAK28" s="189"/>
      <c r="GAL28" s="189"/>
      <c r="GAM28" s="189"/>
      <c r="GAN28" s="189"/>
      <c r="GAO28" s="189"/>
      <c r="GAP28" s="189"/>
      <c r="GAQ28" s="189"/>
      <c r="GAR28" s="189"/>
      <c r="GAS28" s="189"/>
      <c r="GAT28" s="189"/>
      <c r="GAU28" s="189"/>
      <c r="GAV28" s="189"/>
      <c r="GAW28" s="189"/>
      <c r="GAX28" s="189"/>
      <c r="GAY28" s="189"/>
      <c r="GAZ28" s="189"/>
      <c r="GBA28" s="189"/>
      <c r="GBB28" s="189"/>
      <c r="GBC28" s="189"/>
      <c r="GBD28" s="189"/>
      <c r="GBE28" s="189"/>
      <c r="GBF28" s="189"/>
      <c r="GBG28" s="189"/>
      <c r="GBH28" s="189"/>
      <c r="GBI28" s="189"/>
      <c r="GBJ28" s="189"/>
      <c r="GBK28" s="189"/>
      <c r="GBL28" s="189"/>
      <c r="GBM28" s="189"/>
      <c r="GBN28" s="189"/>
      <c r="GBO28" s="189"/>
      <c r="GBP28" s="189"/>
      <c r="GBQ28" s="189"/>
      <c r="GBR28" s="189"/>
      <c r="GBS28" s="189"/>
      <c r="GBT28" s="189"/>
      <c r="GBU28" s="189"/>
      <c r="GBV28" s="189"/>
      <c r="GBW28" s="189"/>
      <c r="GBX28" s="189"/>
      <c r="GBY28" s="189"/>
      <c r="GBZ28" s="189"/>
      <c r="GCA28" s="189"/>
      <c r="GCB28" s="189"/>
      <c r="GCC28" s="189"/>
      <c r="GCD28" s="189"/>
      <c r="GCE28" s="189"/>
      <c r="GCF28" s="189"/>
      <c r="GCG28" s="189"/>
      <c r="GCH28" s="189"/>
      <c r="GCI28" s="189"/>
      <c r="GCJ28" s="189"/>
      <c r="GCK28" s="189"/>
      <c r="GCL28" s="189"/>
      <c r="GCM28" s="189"/>
      <c r="GCN28" s="189"/>
      <c r="GCO28" s="189"/>
      <c r="GCP28" s="189"/>
      <c r="GCQ28" s="189"/>
      <c r="GCR28" s="189"/>
      <c r="GCS28" s="189"/>
      <c r="GCT28" s="189"/>
      <c r="GCU28" s="189"/>
      <c r="GCV28" s="189"/>
      <c r="GCW28" s="189"/>
      <c r="GCX28" s="189"/>
      <c r="GCY28" s="189"/>
      <c r="GCZ28" s="189"/>
      <c r="GDA28" s="189"/>
      <c r="GDB28" s="189"/>
      <c r="GDC28" s="189"/>
      <c r="GDD28" s="189"/>
      <c r="GDE28" s="189"/>
      <c r="GDF28" s="189"/>
      <c r="GDG28" s="189"/>
      <c r="GDH28" s="189"/>
      <c r="GDI28" s="189"/>
      <c r="GDJ28" s="189"/>
      <c r="GDK28" s="189"/>
      <c r="GDL28" s="189"/>
      <c r="GDM28" s="189"/>
      <c r="GDN28" s="189"/>
      <c r="GDO28" s="189"/>
      <c r="GDP28" s="189"/>
      <c r="GDQ28" s="189"/>
      <c r="GDR28" s="189"/>
      <c r="GDS28" s="189"/>
      <c r="GDT28" s="189"/>
      <c r="GDU28" s="189"/>
      <c r="GDV28" s="189"/>
      <c r="GDW28" s="189"/>
      <c r="GDX28" s="189"/>
      <c r="GDY28" s="189"/>
      <c r="GDZ28" s="189"/>
      <c r="GEA28" s="189"/>
      <c r="GEB28" s="189"/>
      <c r="GEC28" s="189"/>
      <c r="GED28" s="189"/>
      <c r="GEE28" s="189"/>
      <c r="GEF28" s="189"/>
      <c r="GEG28" s="189"/>
      <c r="GEH28" s="189"/>
      <c r="GEI28" s="189"/>
      <c r="GEJ28" s="189"/>
      <c r="GEK28" s="189"/>
      <c r="GEL28" s="189"/>
      <c r="GEM28" s="189"/>
      <c r="GEN28" s="189"/>
      <c r="GEO28" s="189"/>
      <c r="GEP28" s="189"/>
      <c r="GEQ28" s="189"/>
      <c r="GER28" s="189"/>
      <c r="GES28" s="189"/>
      <c r="GET28" s="189"/>
      <c r="GEU28" s="189"/>
      <c r="GEV28" s="189"/>
      <c r="GEW28" s="189"/>
      <c r="GEX28" s="189"/>
      <c r="GEY28" s="189"/>
      <c r="GEZ28" s="189"/>
      <c r="GFA28" s="189"/>
      <c r="GFB28" s="189"/>
      <c r="GFC28" s="189"/>
      <c r="GFD28" s="189"/>
      <c r="GFE28" s="189"/>
      <c r="GFF28" s="189"/>
      <c r="GFG28" s="189"/>
      <c r="GFH28" s="189"/>
      <c r="GFI28" s="189"/>
      <c r="GFJ28" s="189"/>
      <c r="GFK28" s="189"/>
      <c r="GFL28" s="189"/>
      <c r="GFM28" s="189"/>
      <c r="GFN28" s="189"/>
      <c r="GFO28" s="189"/>
      <c r="GFP28" s="189"/>
      <c r="GFQ28" s="189"/>
      <c r="GFR28" s="189"/>
      <c r="GFS28" s="189"/>
      <c r="GFT28" s="189"/>
      <c r="GFU28" s="189"/>
      <c r="GFV28" s="189"/>
      <c r="GFW28" s="189"/>
      <c r="GFX28" s="189"/>
      <c r="GFY28" s="189"/>
      <c r="GFZ28" s="189"/>
      <c r="GGA28" s="189"/>
      <c r="GGB28" s="189"/>
      <c r="GGC28" s="189"/>
      <c r="GGD28" s="189"/>
      <c r="GGE28" s="189"/>
      <c r="GGF28" s="189"/>
      <c r="GGG28" s="189"/>
      <c r="GGH28" s="189"/>
      <c r="GGI28" s="189"/>
      <c r="GGJ28" s="189"/>
      <c r="GGK28" s="189"/>
      <c r="GGL28" s="189"/>
      <c r="GGM28" s="189"/>
      <c r="GGN28" s="189"/>
      <c r="GGO28" s="189"/>
      <c r="GGP28" s="189"/>
      <c r="GGQ28" s="189"/>
      <c r="GGR28" s="189"/>
      <c r="GGS28" s="189"/>
      <c r="GGT28" s="189"/>
      <c r="GGU28" s="189"/>
      <c r="GGV28" s="189"/>
      <c r="GGW28" s="189"/>
      <c r="GGX28" s="189"/>
      <c r="GGY28" s="189"/>
      <c r="GGZ28" s="189"/>
      <c r="GHA28" s="189"/>
      <c r="GHB28" s="189"/>
      <c r="GHC28" s="189"/>
      <c r="GHD28" s="189"/>
      <c r="GHE28" s="189"/>
      <c r="GHF28" s="189"/>
      <c r="GHG28" s="189"/>
      <c r="GHH28" s="189"/>
      <c r="GHI28" s="189"/>
      <c r="GHJ28" s="189"/>
      <c r="GHK28" s="189"/>
      <c r="GHL28" s="189"/>
      <c r="GHM28" s="189"/>
      <c r="GHN28" s="189"/>
      <c r="GHO28" s="189"/>
      <c r="GHP28" s="189"/>
      <c r="GHQ28" s="189"/>
      <c r="GHR28" s="189"/>
      <c r="GHS28" s="189"/>
      <c r="GHT28" s="189"/>
      <c r="GHU28" s="189"/>
      <c r="GHV28" s="189"/>
      <c r="GHW28" s="189"/>
      <c r="GHX28" s="189"/>
      <c r="GHY28" s="189"/>
      <c r="GHZ28" s="189"/>
      <c r="GIA28" s="189"/>
      <c r="GIB28" s="189"/>
      <c r="GIC28" s="189"/>
      <c r="GID28" s="189"/>
      <c r="GIE28" s="189"/>
      <c r="GIF28" s="189"/>
      <c r="GIG28" s="189"/>
      <c r="GIH28" s="189"/>
      <c r="GII28" s="189"/>
      <c r="GIJ28" s="189"/>
      <c r="GIK28" s="189"/>
      <c r="GIL28" s="189"/>
      <c r="GIM28" s="189"/>
      <c r="GIN28" s="189"/>
      <c r="GIO28" s="189"/>
      <c r="GIP28" s="189"/>
      <c r="GIQ28" s="189"/>
      <c r="GIR28" s="189"/>
      <c r="GIS28" s="189"/>
      <c r="GIT28" s="189"/>
      <c r="GIU28" s="189"/>
      <c r="GIV28" s="189"/>
      <c r="GIW28" s="189"/>
      <c r="GIX28" s="189"/>
      <c r="GIY28" s="189"/>
      <c r="GIZ28" s="189"/>
      <c r="GJA28" s="189"/>
      <c r="GJB28" s="189"/>
      <c r="GJC28" s="189"/>
      <c r="GJD28" s="189"/>
      <c r="GJE28" s="189"/>
      <c r="GJF28" s="189"/>
      <c r="GJG28" s="189"/>
      <c r="GJH28" s="189"/>
      <c r="GJI28" s="189"/>
      <c r="GJJ28" s="189"/>
      <c r="GJK28" s="189"/>
      <c r="GJL28" s="189"/>
      <c r="GJM28" s="189"/>
      <c r="GJN28" s="189"/>
      <c r="GJO28" s="189"/>
      <c r="GJP28" s="189"/>
      <c r="GJQ28" s="189"/>
      <c r="GJR28" s="189"/>
      <c r="GJS28" s="189"/>
      <c r="GJT28" s="189"/>
      <c r="GJU28" s="189"/>
      <c r="GJV28" s="189"/>
      <c r="GJW28" s="189"/>
      <c r="GJX28" s="189"/>
      <c r="GJY28" s="189"/>
      <c r="GJZ28" s="189"/>
      <c r="GKA28" s="189"/>
      <c r="GKB28" s="189"/>
      <c r="GKC28" s="189"/>
      <c r="GKD28" s="189"/>
      <c r="GKE28" s="189"/>
      <c r="GKF28" s="189"/>
      <c r="GKG28" s="189"/>
      <c r="GKH28" s="189"/>
      <c r="GKI28" s="189"/>
      <c r="GKJ28" s="189"/>
      <c r="GKK28" s="189"/>
      <c r="GKL28" s="189"/>
      <c r="GKM28" s="189"/>
      <c r="GKN28" s="189"/>
      <c r="GKO28" s="189"/>
      <c r="GKP28" s="189"/>
      <c r="GKQ28" s="189"/>
      <c r="GKR28" s="189"/>
      <c r="GKS28" s="189"/>
      <c r="GKT28" s="189"/>
      <c r="GKU28" s="189"/>
      <c r="GKV28" s="189"/>
      <c r="GKW28" s="189"/>
      <c r="GKX28" s="189"/>
      <c r="GKY28" s="189"/>
      <c r="GKZ28" s="189"/>
      <c r="GLA28" s="189"/>
      <c r="GLB28" s="189"/>
      <c r="GLC28" s="189"/>
      <c r="GLD28" s="189"/>
      <c r="GLE28" s="189"/>
      <c r="GLF28" s="189"/>
      <c r="GLG28" s="189"/>
      <c r="GLH28" s="189"/>
      <c r="GLI28" s="189"/>
      <c r="GLJ28" s="189"/>
      <c r="GLK28" s="189"/>
      <c r="GLL28" s="189"/>
      <c r="GLM28" s="189"/>
      <c r="GLN28" s="189"/>
      <c r="GLO28" s="189"/>
      <c r="GLP28" s="189"/>
      <c r="GLQ28" s="189"/>
      <c r="GLR28" s="189"/>
      <c r="GLS28" s="189"/>
      <c r="GLT28" s="189"/>
      <c r="GLU28" s="189"/>
      <c r="GLV28" s="189"/>
      <c r="GLW28" s="189"/>
      <c r="GLX28" s="189"/>
      <c r="GLY28" s="189"/>
      <c r="GLZ28" s="189"/>
      <c r="GMA28" s="189"/>
      <c r="GMB28" s="189"/>
      <c r="GMC28" s="189"/>
      <c r="GMD28" s="189"/>
      <c r="GME28" s="189"/>
      <c r="GMF28" s="189"/>
      <c r="GMG28" s="189"/>
      <c r="GMH28" s="189"/>
      <c r="GMI28" s="189"/>
      <c r="GMJ28" s="189"/>
      <c r="GMK28" s="189"/>
      <c r="GML28" s="189"/>
      <c r="GMM28" s="189"/>
      <c r="GMN28" s="189"/>
      <c r="GMO28" s="189"/>
      <c r="GMP28" s="189"/>
      <c r="GMQ28" s="189"/>
      <c r="GMR28" s="189"/>
      <c r="GMS28" s="189"/>
      <c r="GMT28" s="189"/>
      <c r="GMU28" s="189"/>
      <c r="GMV28" s="189"/>
      <c r="GMW28" s="189"/>
      <c r="GMX28" s="189"/>
      <c r="GMY28" s="189"/>
      <c r="GMZ28" s="189"/>
      <c r="GNA28" s="189"/>
      <c r="GNB28" s="189"/>
      <c r="GNC28" s="189"/>
      <c r="GND28" s="189"/>
      <c r="GNE28" s="189"/>
      <c r="GNF28" s="189"/>
      <c r="GNG28" s="189"/>
      <c r="GNH28" s="189"/>
      <c r="GNI28" s="189"/>
      <c r="GNJ28" s="189"/>
      <c r="GNK28" s="189"/>
      <c r="GNL28" s="189"/>
      <c r="GNM28" s="189"/>
      <c r="GNN28" s="189"/>
      <c r="GNO28" s="189"/>
      <c r="GNP28" s="189"/>
      <c r="GNQ28" s="189"/>
      <c r="GNR28" s="189"/>
      <c r="GNS28" s="189"/>
      <c r="GNT28" s="189"/>
      <c r="GNU28" s="189"/>
      <c r="GNV28" s="189"/>
      <c r="GNW28" s="189"/>
      <c r="GNX28" s="189"/>
      <c r="GNY28" s="189"/>
      <c r="GNZ28" s="189"/>
      <c r="GOA28" s="189"/>
      <c r="GOB28" s="189"/>
      <c r="GOC28" s="189"/>
      <c r="GOD28" s="189"/>
      <c r="GOE28" s="189"/>
      <c r="GOF28" s="189"/>
      <c r="GOG28" s="189"/>
      <c r="GOH28" s="189"/>
      <c r="GOI28" s="189"/>
      <c r="GOJ28" s="189"/>
      <c r="GOK28" s="189"/>
      <c r="GOL28" s="189"/>
      <c r="GOM28" s="189"/>
      <c r="GON28" s="189"/>
      <c r="GOO28" s="189"/>
      <c r="GOP28" s="189"/>
      <c r="GOQ28" s="189"/>
      <c r="GOR28" s="189"/>
      <c r="GOS28" s="189"/>
      <c r="GOT28" s="189"/>
      <c r="GOU28" s="189"/>
      <c r="GOV28" s="189"/>
      <c r="GOW28" s="189"/>
      <c r="GOX28" s="189"/>
      <c r="GOY28" s="189"/>
      <c r="GOZ28" s="189"/>
      <c r="GPA28" s="189"/>
      <c r="GPB28" s="189"/>
      <c r="GPC28" s="189"/>
      <c r="GPD28" s="189"/>
      <c r="GPE28" s="189"/>
      <c r="GPF28" s="189"/>
      <c r="GPG28" s="189"/>
      <c r="GPH28" s="189"/>
      <c r="GPI28" s="189"/>
      <c r="GPJ28" s="189"/>
      <c r="GPK28" s="189"/>
      <c r="GPL28" s="189"/>
      <c r="GPM28" s="189"/>
      <c r="GPN28" s="189"/>
      <c r="GPO28" s="189"/>
      <c r="GPP28" s="189"/>
      <c r="GPQ28" s="189"/>
      <c r="GPR28" s="189"/>
      <c r="GPS28" s="189"/>
      <c r="GPT28" s="189"/>
      <c r="GPU28" s="189"/>
      <c r="GPV28" s="189"/>
      <c r="GPW28" s="189"/>
      <c r="GPX28" s="189"/>
      <c r="GPY28" s="189"/>
      <c r="GPZ28" s="189"/>
      <c r="GQA28" s="189"/>
      <c r="GQB28" s="189"/>
      <c r="GQC28" s="189"/>
      <c r="GQD28" s="189"/>
      <c r="GQE28" s="189"/>
      <c r="GQF28" s="189"/>
      <c r="GQG28" s="189"/>
      <c r="GQH28" s="189"/>
      <c r="GQI28" s="189"/>
      <c r="GQJ28" s="189"/>
      <c r="GQK28" s="189"/>
      <c r="GQL28" s="189"/>
      <c r="GQM28" s="189"/>
      <c r="GQN28" s="189"/>
      <c r="GQO28" s="189"/>
      <c r="GQP28" s="189"/>
      <c r="GQQ28" s="189"/>
      <c r="GQR28" s="189"/>
      <c r="GQS28" s="189"/>
      <c r="GQT28" s="189"/>
      <c r="GQU28" s="189"/>
      <c r="GQV28" s="189"/>
      <c r="GQW28" s="189"/>
      <c r="GQX28" s="189"/>
      <c r="GQY28" s="189"/>
      <c r="GQZ28" s="189"/>
      <c r="GRA28" s="189"/>
      <c r="GRB28" s="189"/>
      <c r="GRC28" s="189"/>
      <c r="GRD28" s="189"/>
      <c r="GRE28" s="189"/>
      <c r="GRF28" s="189"/>
      <c r="GRG28" s="189"/>
      <c r="GRH28" s="189"/>
      <c r="GRI28" s="189"/>
      <c r="GRJ28" s="189"/>
      <c r="GRK28" s="189"/>
      <c r="GRL28" s="189"/>
      <c r="GRM28" s="189"/>
      <c r="GRN28" s="189"/>
      <c r="GRO28" s="189"/>
      <c r="GRP28" s="189"/>
      <c r="GRQ28" s="189"/>
      <c r="GRR28" s="189"/>
      <c r="GRS28" s="189"/>
      <c r="GRT28" s="189"/>
      <c r="GRU28" s="189"/>
      <c r="GRV28" s="189"/>
      <c r="GRW28" s="189"/>
      <c r="GRX28" s="189"/>
      <c r="GRY28" s="189"/>
      <c r="GRZ28" s="189"/>
      <c r="GSA28" s="189"/>
      <c r="GSB28" s="189"/>
      <c r="GSC28" s="189"/>
      <c r="GSD28" s="189"/>
      <c r="GSE28" s="189"/>
      <c r="GSF28" s="189"/>
      <c r="GSG28" s="189"/>
      <c r="GSH28" s="189"/>
      <c r="GSI28" s="189"/>
      <c r="GSJ28" s="189"/>
      <c r="GSK28" s="189"/>
      <c r="GSL28" s="189"/>
      <c r="GSM28" s="189"/>
      <c r="GSN28" s="189"/>
      <c r="GSO28" s="189"/>
      <c r="GSP28" s="189"/>
      <c r="GSQ28" s="189"/>
      <c r="GSR28" s="189"/>
      <c r="GSS28" s="189"/>
      <c r="GST28" s="189"/>
      <c r="GSU28" s="189"/>
      <c r="GSV28" s="189"/>
      <c r="GSW28" s="189"/>
      <c r="GSX28" s="189"/>
      <c r="GSY28" s="189"/>
      <c r="GSZ28" s="189"/>
      <c r="GTA28" s="189"/>
      <c r="GTB28" s="189"/>
      <c r="GTC28" s="189"/>
      <c r="GTD28" s="189"/>
      <c r="GTE28" s="189"/>
      <c r="GTF28" s="189"/>
      <c r="GTG28" s="189"/>
      <c r="GTH28" s="189"/>
      <c r="GTI28" s="189"/>
      <c r="GTJ28" s="189"/>
      <c r="GTK28" s="189"/>
      <c r="GTL28" s="189"/>
      <c r="GTM28" s="189"/>
      <c r="GTN28" s="189"/>
      <c r="GTO28" s="189"/>
      <c r="GTP28" s="189"/>
      <c r="GTQ28" s="189"/>
      <c r="GTR28" s="189"/>
      <c r="GTS28" s="189"/>
      <c r="GTT28" s="189"/>
      <c r="GTU28" s="189"/>
      <c r="GTV28" s="189"/>
      <c r="GTW28" s="189"/>
      <c r="GTX28" s="189"/>
      <c r="GTY28" s="189"/>
      <c r="GTZ28" s="189"/>
      <c r="GUA28" s="189"/>
      <c r="GUB28" s="189"/>
      <c r="GUC28" s="189"/>
      <c r="GUD28" s="189"/>
      <c r="GUE28" s="189"/>
      <c r="GUF28" s="189"/>
      <c r="GUG28" s="189"/>
      <c r="GUH28" s="189"/>
      <c r="GUI28" s="189"/>
      <c r="GUJ28" s="189"/>
      <c r="GUK28" s="189"/>
      <c r="GUL28" s="189"/>
      <c r="GUM28" s="189"/>
      <c r="GUN28" s="189"/>
      <c r="GUO28" s="189"/>
      <c r="GUP28" s="189"/>
      <c r="GUQ28" s="189"/>
      <c r="GUR28" s="189"/>
      <c r="GUS28" s="189"/>
      <c r="GUT28" s="189"/>
      <c r="GUU28" s="189"/>
      <c r="GUV28" s="189"/>
      <c r="GUW28" s="189"/>
      <c r="GUX28" s="189"/>
      <c r="GUY28" s="189"/>
      <c r="GUZ28" s="189"/>
      <c r="GVA28" s="189"/>
      <c r="GVB28" s="189"/>
      <c r="GVC28" s="189"/>
      <c r="GVD28" s="189"/>
      <c r="GVE28" s="189"/>
      <c r="GVF28" s="189"/>
      <c r="GVG28" s="189"/>
      <c r="GVH28" s="189"/>
      <c r="GVI28" s="189"/>
      <c r="GVJ28" s="189"/>
      <c r="GVK28" s="189"/>
      <c r="GVL28" s="189"/>
      <c r="GVM28" s="189"/>
      <c r="GVN28" s="189"/>
      <c r="GVO28" s="189"/>
      <c r="GVP28" s="189"/>
      <c r="GVQ28" s="189"/>
      <c r="GVR28" s="189"/>
      <c r="GVS28" s="189"/>
      <c r="GVT28" s="189"/>
      <c r="GVU28" s="189"/>
      <c r="GVV28" s="189"/>
      <c r="GVW28" s="189"/>
      <c r="GVX28" s="189"/>
      <c r="GVY28" s="189"/>
      <c r="GVZ28" s="189"/>
      <c r="GWA28" s="189"/>
      <c r="GWB28" s="189"/>
      <c r="GWC28" s="189"/>
      <c r="GWD28" s="189"/>
      <c r="GWE28" s="189"/>
      <c r="GWF28" s="189"/>
      <c r="GWG28" s="189"/>
      <c r="GWH28" s="189"/>
      <c r="GWI28" s="189"/>
      <c r="GWJ28" s="189"/>
      <c r="GWK28" s="189"/>
      <c r="GWL28" s="189"/>
      <c r="GWM28" s="189"/>
      <c r="GWN28" s="189"/>
      <c r="GWO28" s="189"/>
      <c r="GWP28" s="189"/>
      <c r="GWQ28" s="189"/>
      <c r="GWR28" s="189"/>
      <c r="GWS28" s="189"/>
      <c r="GWT28" s="189"/>
      <c r="GWU28" s="189"/>
      <c r="GWV28" s="189"/>
      <c r="GWW28" s="189"/>
      <c r="GWX28" s="189"/>
      <c r="GWY28" s="189"/>
      <c r="GWZ28" s="189"/>
      <c r="GXA28" s="189"/>
      <c r="GXB28" s="189"/>
      <c r="GXC28" s="189"/>
      <c r="GXD28" s="189"/>
      <c r="GXE28" s="189"/>
      <c r="GXF28" s="189"/>
      <c r="GXG28" s="189"/>
      <c r="GXH28" s="189"/>
      <c r="GXI28" s="189"/>
      <c r="GXJ28" s="189"/>
      <c r="GXK28" s="189"/>
      <c r="GXL28" s="189"/>
      <c r="GXM28" s="189"/>
      <c r="GXN28" s="189"/>
      <c r="GXO28" s="189"/>
      <c r="GXP28" s="189"/>
      <c r="GXQ28" s="189"/>
      <c r="GXR28" s="189"/>
      <c r="GXS28" s="189"/>
      <c r="GXT28" s="189"/>
      <c r="GXU28" s="189"/>
      <c r="GXV28" s="189"/>
      <c r="GXW28" s="189"/>
      <c r="GXX28" s="189"/>
      <c r="GXY28" s="189"/>
      <c r="GXZ28" s="189"/>
      <c r="GYA28" s="189"/>
      <c r="GYB28" s="189"/>
      <c r="GYC28" s="189"/>
      <c r="GYD28" s="189"/>
      <c r="GYE28" s="189"/>
      <c r="GYF28" s="189"/>
      <c r="GYG28" s="189"/>
      <c r="GYH28" s="189"/>
      <c r="GYI28" s="189"/>
      <c r="GYJ28" s="189"/>
      <c r="GYK28" s="189"/>
      <c r="GYL28" s="189"/>
      <c r="GYM28" s="189"/>
      <c r="GYN28" s="189"/>
      <c r="GYO28" s="189"/>
      <c r="GYP28" s="189"/>
      <c r="GYQ28" s="189"/>
      <c r="GYR28" s="189"/>
      <c r="GYS28" s="189"/>
      <c r="GYT28" s="189"/>
      <c r="GYU28" s="189"/>
      <c r="GYV28" s="189"/>
      <c r="GYW28" s="189"/>
      <c r="GYX28" s="189"/>
      <c r="GYY28" s="189"/>
      <c r="GYZ28" s="189"/>
      <c r="GZA28" s="189"/>
      <c r="GZB28" s="189"/>
      <c r="GZC28" s="189"/>
      <c r="GZD28" s="189"/>
      <c r="GZE28" s="189"/>
      <c r="GZF28" s="189"/>
      <c r="GZG28" s="189"/>
      <c r="GZH28" s="189"/>
      <c r="GZI28" s="189"/>
      <c r="GZJ28" s="189"/>
      <c r="GZK28" s="189"/>
      <c r="GZL28" s="189"/>
      <c r="GZM28" s="189"/>
      <c r="GZN28" s="189"/>
      <c r="GZO28" s="189"/>
      <c r="GZP28" s="189"/>
      <c r="GZQ28" s="189"/>
      <c r="GZR28" s="189"/>
      <c r="GZS28" s="189"/>
      <c r="GZT28" s="189"/>
      <c r="GZU28" s="189"/>
      <c r="GZV28" s="189"/>
      <c r="GZW28" s="189"/>
      <c r="GZX28" s="189"/>
      <c r="GZY28" s="189"/>
      <c r="GZZ28" s="189"/>
      <c r="HAA28" s="189"/>
      <c r="HAB28" s="189"/>
      <c r="HAC28" s="189"/>
      <c r="HAD28" s="189"/>
      <c r="HAE28" s="189"/>
      <c r="HAF28" s="189"/>
      <c r="HAG28" s="189"/>
      <c r="HAH28" s="189"/>
      <c r="HAI28" s="189"/>
      <c r="HAJ28" s="189"/>
      <c r="HAK28" s="189"/>
      <c r="HAL28" s="189"/>
      <c r="HAM28" s="189"/>
      <c r="HAN28" s="189"/>
      <c r="HAO28" s="189"/>
      <c r="HAP28" s="189"/>
      <c r="HAQ28" s="189"/>
      <c r="HAR28" s="189"/>
      <c r="HAS28" s="189"/>
      <c r="HAT28" s="189"/>
      <c r="HAU28" s="189"/>
      <c r="HAV28" s="189"/>
      <c r="HAW28" s="189"/>
      <c r="HAX28" s="189"/>
      <c r="HAY28" s="189"/>
      <c r="HAZ28" s="189"/>
      <c r="HBA28" s="189"/>
      <c r="HBB28" s="189"/>
      <c r="HBC28" s="189"/>
      <c r="HBD28" s="189"/>
      <c r="HBE28" s="189"/>
      <c r="HBF28" s="189"/>
      <c r="HBG28" s="189"/>
      <c r="HBH28" s="189"/>
      <c r="HBI28" s="189"/>
      <c r="HBJ28" s="189"/>
      <c r="HBK28" s="189"/>
      <c r="HBL28" s="189"/>
      <c r="HBM28" s="189"/>
      <c r="HBN28" s="189"/>
      <c r="HBO28" s="189"/>
      <c r="HBP28" s="189"/>
      <c r="HBQ28" s="189"/>
      <c r="HBR28" s="189"/>
      <c r="HBS28" s="189"/>
      <c r="HBT28" s="189"/>
      <c r="HBU28" s="189"/>
      <c r="HBV28" s="189"/>
      <c r="HBW28" s="189"/>
      <c r="HBX28" s="189"/>
      <c r="HBY28" s="189"/>
      <c r="HBZ28" s="189"/>
      <c r="HCA28" s="189"/>
      <c r="HCB28" s="189"/>
      <c r="HCC28" s="189"/>
      <c r="HCD28" s="189"/>
      <c r="HCE28" s="189"/>
      <c r="HCF28" s="189"/>
      <c r="HCG28" s="189"/>
      <c r="HCH28" s="189"/>
      <c r="HCI28" s="189"/>
      <c r="HCJ28" s="189"/>
      <c r="HCK28" s="189"/>
      <c r="HCL28" s="189"/>
      <c r="HCM28" s="189"/>
      <c r="HCN28" s="189"/>
      <c r="HCO28" s="189"/>
      <c r="HCP28" s="189"/>
      <c r="HCQ28" s="189"/>
      <c r="HCR28" s="189"/>
      <c r="HCS28" s="189"/>
      <c r="HCT28" s="189"/>
      <c r="HCU28" s="189"/>
      <c r="HCV28" s="189"/>
      <c r="HCW28" s="189"/>
      <c r="HCX28" s="189"/>
      <c r="HCY28" s="189"/>
      <c r="HCZ28" s="189"/>
      <c r="HDA28" s="189"/>
      <c r="HDB28" s="189"/>
      <c r="HDC28" s="189"/>
      <c r="HDD28" s="189"/>
      <c r="HDE28" s="189"/>
      <c r="HDF28" s="189"/>
      <c r="HDG28" s="189"/>
      <c r="HDH28" s="189"/>
      <c r="HDI28" s="189"/>
      <c r="HDJ28" s="189"/>
      <c r="HDK28" s="189"/>
      <c r="HDL28" s="189"/>
      <c r="HDM28" s="189"/>
      <c r="HDN28" s="189"/>
      <c r="HDO28" s="189"/>
      <c r="HDP28" s="189"/>
      <c r="HDQ28" s="189"/>
      <c r="HDR28" s="189"/>
      <c r="HDS28" s="189"/>
      <c r="HDT28" s="189"/>
      <c r="HDU28" s="189"/>
      <c r="HDV28" s="189"/>
      <c r="HDW28" s="189"/>
      <c r="HDX28" s="189"/>
      <c r="HDY28" s="189"/>
      <c r="HDZ28" s="189"/>
      <c r="HEA28" s="189"/>
      <c r="HEB28" s="189"/>
      <c r="HEC28" s="189"/>
      <c r="HED28" s="189"/>
      <c r="HEE28" s="189"/>
      <c r="HEF28" s="189"/>
      <c r="HEG28" s="189"/>
      <c r="HEH28" s="189"/>
      <c r="HEI28" s="189"/>
      <c r="HEJ28" s="189"/>
      <c r="HEK28" s="189"/>
      <c r="HEL28" s="189"/>
      <c r="HEM28" s="189"/>
      <c r="HEN28" s="189"/>
      <c r="HEO28" s="189"/>
      <c r="HEP28" s="189"/>
      <c r="HEQ28" s="189"/>
      <c r="HER28" s="189"/>
      <c r="HES28" s="189"/>
      <c r="HET28" s="189"/>
      <c r="HEU28" s="189"/>
      <c r="HEV28" s="189"/>
      <c r="HEW28" s="189"/>
      <c r="HEX28" s="189"/>
      <c r="HEY28" s="189"/>
      <c r="HEZ28" s="189"/>
      <c r="HFA28" s="189"/>
      <c r="HFB28" s="189"/>
      <c r="HFC28" s="189"/>
      <c r="HFD28" s="189"/>
      <c r="HFE28" s="189"/>
      <c r="HFF28" s="189"/>
      <c r="HFG28" s="189"/>
      <c r="HFH28" s="189"/>
      <c r="HFI28" s="189"/>
      <c r="HFJ28" s="189"/>
      <c r="HFK28" s="189"/>
      <c r="HFL28" s="189"/>
      <c r="HFM28" s="189"/>
      <c r="HFN28" s="189"/>
      <c r="HFO28" s="189"/>
      <c r="HFP28" s="189"/>
      <c r="HFQ28" s="189"/>
      <c r="HFR28" s="189"/>
      <c r="HFS28" s="189"/>
      <c r="HFT28" s="189"/>
      <c r="HFU28" s="189"/>
      <c r="HFV28" s="189"/>
      <c r="HFW28" s="189"/>
      <c r="HFX28" s="189"/>
      <c r="HFY28" s="189"/>
      <c r="HFZ28" s="189"/>
      <c r="HGA28" s="189"/>
      <c r="HGB28" s="189"/>
      <c r="HGC28" s="189"/>
      <c r="HGD28" s="189"/>
      <c r="HGE28" s="189"/>
      <c r="HGF28" s="189"/>
      <c r="HGG28" s="189"/>
      <c r="HGH28" s="189"/>
      <c r="HGI28" s="189"/>
      <c r="HGJ28" s="189"/>
      <c r="HGK28" s="189"/>
      <c r="HGL28" s="189"/>
      <c r="HGM28" s="189"/>
      <c r="HGN28" s="189"/>
      <c r="HGO28" s="189"/>
      <c r="HGP28" s="189"/>
      <c r="HGQ28" s="189"/>
      <c r="HGR28" s="189"/>
      <c r="HGS28" s="189"/>
      <c r="HGT28" s="189"/>
      <c r="HGU28" s="189"/>
      <c r="HGV28" s="189"/>
      <c r="HGW28" s="189"/>
      <c r="HGX28" s="189"/>
      <c r="HGY28" s="189"/>
      <c r="HGZ28" s="189"/>
      <c r="HHA28" s="189"/>
      <c r="HHB28" s="189"/>
      <c r="HHC28" s="189"/>
      <c r="HHD28" s="189"/>
      <c r="HHE28" s="189"/>
      <c r="HHF28" s="189"/>
      <c r="HHG28" s="189"/>
      <c r="HHH28" s="189"/>
      <c r="HHI28" s="189"/>
      <c r="HHJ28" s="189"/>
      <c r="HHK28" s="189"/>
      <c r="HHL28" s="189"/>
      <c r="HHM28" s="189"/>
      <c r="HHN28" s="189"/>
      <c r="HHO28" s="189"/>
      <c r="HHP28" s="189"/>
      <c r="HHQ28" s="189"/>
      <c r="HHR28" s="189"/>
      <c r="HHS28" s="189"/>
      <c r="HHT28" s="189"/>
      <c r="HHU28" s="189"/>
      <c r="HHV28" s="189"/>
      <c r="HHW28" s="189"/>
      <c r="HHX28" s="189"/>
      <c r="HHY28" s="189"/>
      <c r="HHZ28" s="189"/>
      <c r="HIA28" s="189"/>
      <c r="HIB28" s="189"/>
      <c r="HIC28" s="189"/>
      <c r="HID28" s="189"/>
      <c r="HIE28" s="189"/>
      <c r="HIF28" s="189"/>
      <c r="HIG28" s="189"/>
      <c r="HIH28" s="189"/>
      <c r="HII28" s="189"/>
      <c r="HIJ28" s="189"/>
      <c r="HIK28" s="189"/>
      <c r="HIL28" s="189"/>
      <c r="HIM28" s="189"/>
      <c r="HIN28" s="189"/>
      <c r="HIO28" s="189"/>
      <c r="HIP28" s="189"/>
      <c r="HIQ28" s="189"/>
      <c r="HIR28" s="189"/>
      <c r="HIS28" s="189"/>
      <c r="HIT28" s="189"/>
      <c r="HIU28" s="189"/>
      <c r="HIV28" s="189"/>
      <c r="HIW28" s="189"/>
      <c r="HIX28" s="189"/>
      <c r="HIY28" s="189"/>
      <c r="HIZ28" s="189"/>
      <c r="HJA28" s="189"/>
      <c r="HJB28" s="189"/>
      <c r="HJC28" s="189"/>
      <c r="HJD28" s="189"/>
      <c r="HJE28" s="189"/>
      <c r="HJF28" s="189"/>
      <c r="HJG28" s="189"/>
      <c r="HJH28" s="189"/>
      <c r="HJI28" s="189"/>
      <c r="HJJ28" s="189"/>
      <c r="HJK28" s="189"/>
      <c r="HJL28" s="189"/>
      <c r="HJM28" s="189"/>
      <c r="HJN28" s="189"/>
      <c r="HJO28" s="189"/>
      <c r="HJP28" s="189"/>
      <c r="HJQ28" s="189"/>
      <c r="HJR28" s="189"/>
      <c r="HJS28" s="189"/>
      <c r="HJT28" s="189"/>
      <c r="HJU28" s="189"/>
      <c r="HJV28" s="189"/>
      <c r="HJW28" s="189"/>
      <c r="HJX28" s="189"/>
      <c r="HJY28" s="189"/>
      <c r="HJZ28" s="189"/>
      <c r="HKA28" s="189"/>
      <c r="HKB28" s="189"/>
      <c r="HKC28" s="189"/>
      <c r="HKD28" s="189"/>
      <c r="HKE28" s="189"/>
      <c r="HKF28" s="189"/>
      <c r="HKG28" s="189"/>
      <c r="HKH28" s="189"/>
      <c r="HKI28" s="189"/>
      <c r="HKJ28" s="189"/>
      <c r="HKK28" s="189"/>
      <c r="HKL28" s="189"/>
      <c r="HKM28" s="189"/>
      <c r="HKN28" s="189"/>
      <c r="HKO28" s="189"/>
      <c r="HKP28" s="189"/>
      <c r="HKQ28" s="189"/>
      <c r="HKR28" s="189"/>
      <c r="HKS28" s="189"/>
      <c r="HKT28" s="189"/>
      <c r="HKU28" s="189"/>
      <c r="HKV28" s="189"/>
      <c r="HKW28" s="189"/>
      <c r="HKX28" s="189"/>
      <c r="HKY28" s="189"/>
      <c r="HKZ28" s="189"/>
      <c r="HLA28" s="189"/>
      <c r="HLB28" s="189"/>
      <c r="HLC28" s="189"/>
      <c r="HLD28" s="189"/>
      <c r="HLE28" s="189"/>
      <c r="HLF28" s="189"/>
      <c r="HLG28" s="189"/>
      <c r="HLH28" s="189"/>
      <c r="HLI28" s="189"/>
      <c r="HLJ28" s="189"/>
      <c r="HLK28" s="189"/>
      <c r="HLL28" s="189"/>
      <c r="HLM28" s="189"/>
      <c r="HLN28" s="189"/>
      <c r="HLO28" s="189"/>
      <c r="HLP28" s="189"/>
      <c r="HLQ28" s="189"/>
      <c r="HLR28" s="189"/>
      <c r="HLS28" s="189"/>
      <c r="HLT28" s="189"/>
      <c r="HLU28" s="189"/>
      <c r="HLV28" s="189"/>
      <c r="HLW28" s="189"/>
      <c r="HLX28" s="189"/>
      <c r="HLY28" s="189"/>
      <c r="HLZ28" s="189"/>
      <c r="HMA28" s="189"/>
      <c r="HMB28" s="189"/>
      <c r="HMC28" s="189"/>
      <c r="HMD28" s="189"/>
      <c r="HME28" s="189"/>
      <c r="HMF28" s="189"/>
      <c r="HMG28" s="189"/>
      <c r="HMH28" s="189"/>
      <c r="HMI28" s="189"/>
      <c r="HMJ28" s="189"/>
      <c r="HMK28" s="189"/>
      <c r="HML28" s="189"/>
      <c r="HMM28" s="189"/>
      <c r="HMN28" s="189"/>
      <c r="HMO28" s="189"/>
      <c r="HMP28" s="189"/>
      <c r="HMQ28" s="189"/>
      <c r="HMR28" s="189"/>
      <c r="HMS28" s="189"/>
      <c r="HMT28" s="189"/>
      <c r="HMU28" s="189"/>
      <c r="HMV28" s="189"/>
      <c r="HMW28" s="189"/>
      <c r="HMX28" s="189"/>
      <c r="HMY28" s="189"/>
      <c r="HMZ28" s="189"/>
      <c r="HNA28" s="189"/>
      <c r="HNB28" s="189"/>
      <c r="HNC28" s="189"/>
      <c r="HND28" s="189"/>
      <c r="HNE28" s="189"/>
      <c r="HNF28" s="189"/>
      <c r="HNG28" s="189"/>
      <c r="HNH28" s="189"/>
      <c r="HNI28" s="189"/>
      <c r="HNJ28" s="189"/>
      <c r="HNK28" s="189"/>
      <c r="HNL28" s="189"/>
      <c r="HNM28" s="189"/>
      <c r="HNN28" s="189"/>
      <c r="HNO28" s="189"/>
      <c r="HNP28" s="189"/>
      <c r="HNQ28" s="189"/>
      <c r="HNR28" s="189"/>
      <c r="HNS28" s="189"/>
      <c r="HNT28" s="189"/>
      <c r="HNU28" s="189"/>
      <c r="HNV28" s="189"/>
      <c r="HNW28" s="189"/>
      <c r="HNX28" s="189"/>
      <c r="HNY28" s="189"/>
      <c r="HNZ28" s="189"/>
      <c r="HOA28" s="189"/>
      <c r="HOB28" s="189"/>
      <c r="HOC28" s="189"/>
      <c r="HOD28" s="189"/>
      <c r="HOE28" s="189"/>
      <c r="HOF28" s="189"/>
      <c r="HOG28" s="189"/>
      <c r="HOH28" s="189"/>
      <c r="HOI28" s="189"/>
      <c r="HOJ28" s="189"/>
      <c r="HOK28" s="189"/>
      <c r="HOL28" s="189"/>
      <c r="HOM28" s="189"/>
      <c r="HON28" s="189"/>
      <c r="HOO28" s="189"/>
      <c r="HOP28" s="189"/>
      <c r="HOQ28" s="189"/>
      <c r="HOR28" s="189"/>
      <c r="HOS28" s="189"/>
      <c r="HOT28" s="189"/>
      <c r="HOU28" s="189"/>
      <c r="HOV28" s="189"/>
      <c r="HOW28" s="189"/>
      <c r="HOX28" s="189"/>
      <c r="HOY28" s="189"/>
      <c r="HOZ28" s="189"/>
      <c r="HPA28" s="189"/>
      <c r="HPB28" s="189"/>
      <c r="HPC28" s="189"/>
      <c r="HPD28" s="189"/>
      <c r="HPE28" s="189"/>
      <c r="HPF28" s="189"/>
      <c r="HPG28" s="189"/>
      <c r="HPH28" s="189"/>
      <c r="HPI28" s="189"/>
      <c r="HPJ28" s="189"/>
      <c r="HPK28" s="189"/>
      <c r="HPL28" s="189"/>
      <c r="HPM28" s="189"/>
      <c r="HPN28" s="189"/>
      <c r="HPO28" s="189"/>
      <c r="HPP28" s="189"/>
      <c r="HPQ28" s="189"/>
      <c r="HPR28" s="189"/>
      <c r="HPS28" s="189"/>
      <c r="HPT28" s="189"/>
      <c r="HPU28" s="189"/>
      <c r="HPV28" s="189"/>
      <c r="HPW28" s="189"/>
      <c r="HPX28" s="189"/>
      <c r="HPY28" s="189"/>
      <c r="HPZ28" s="189"/>
      <c r="HQA28" s="189"/>
      <c r="HQB28" s="189"/>
      <c r="HQC28" s="189"/>
      <c r="HQD28" s="189"/>
      <c r="HQE28" s="189"/>
      <c r="HQF28" s="189"/>
      <c r="HQG28" s="189"/>
      <c r="HQH28" s="189"/>
      <c r="HQI28" s="189"/>
      <c r="HQJ28" s="189"/>
      <c r="HQK28" s="189"/>
      <c r="HQL28" s="189"/>
      <c r="HQM28" s="189"/>
      <c r="HQN28" s="189"/>
      <c r="HQO28" s="189"/>
      <c r="HQP28" s="189"/>
      <c r="HQQ28" s="189"/>
      <c r="HQR28" s="189"/>
      <c r="HQS28" s="189"/>
      <c r="HQT28" s="189"/>
      <c r="HQU28" s="189"/>
      <c r="HQV28" s="189"/>
      <c r="HQW28" s="189"/>
      <c r="HQX28" s="189"/>
      <c r="HQY28" s="189"/>
      <c r="HQZ28" s="189"/>
      <c r="HRA28" s="189"/>
      <c r="HRB28" s="189"/>
      <c r="HRC28" s="189"/>
      <c r="HRD28" s="189"/>
      <c r="HRE28" s="189"/>
      <c r="HRF28" s="189"/>
      <c r="HRG28" s="189"/>
      <c r="HRH28" s="189"/>
      <c r="HRI28" s="189"/>
      <c r="HRJ28" s="189"/>
      <c r="HRK28" s="189"/>
      <c r="HRL28" s="189"/>
      <c r="HRM28" s="189"/>
      <c r="HRN28" s="189"/>
      <c r="HRO28" s="189"/>
      <c r="HRP28" s="189"/>
      <c r="HRQ28" s="189"/>
      <c r="HRR28" s="189"/>
      <c r="HRS28" s="189"/>
      <c r="HRT28" s="189"/>
      <c r="HRU28" s="189"/>
      <c r="HRV28" s="189"/>
      <c r="HRW28" s="189"/>
      <c r="HRX28" s="189"/>
      <c r="HRY28" s="189"/>
      <c r="HRZ28" s="189"/>
      <c r="HSA28" s="189"/>
      <c r="HSB28" s="189"/>
      <c r="HSC28" s="189"/>
      <c r="HSD28" s="189"/>
      <c r="HSE28" s="189"/>
      <c r="HSF28" s="189"/>
      <c r="HSG28" s="189"/>
      <c r="HSH28" s="189"/>
      <c r="HSI28" s="189"/>
      <c r="HSJ28" s="189"/>
      <c r="HSK28" s="189"/>
      <c r="HSL28" s="189"/>
      <c r="HSM28" s="189"/>
      <c r="HSN28" s="189"/>
      <c r="HSO28" s="189"/>
      <c r="HSP28" s="189"/>
      <c r="HSQ28" s="189"/>
      <c r="HSR28" s="189"/>
      <c r="HSS28" s="189"/>
      <c r="HST28" s="189"/>
      <c r="HSU28" s="189"/>
      <c r="HSV28" s="189"/>
      <c r="HSW28" s="189"/>
      <c r="HSX28" s="189"/>
      <c r="HSY28" s="189"/>
      <c r="HSZ28" s="189"/>
      <c r="HTA28" s="189"/>
      <c r="HTB28" s="189"/>
      <c r="HTC28" s="189"/>
      <c r="HTD28" s="189"/>
      <c r="HTE28" s="189"/>
      <c r="HTF28" s="189"/>
      <c r="HTG28" s="189"/>
      <c r="HTH28" s="189"/>
      <c r="HTI28" s="189"/>
      <c r="HTJ28" s="189"/>
      <c r="HTK28" s="189"/>
      <c r="HTL28" s="189"/>
      <c r="HTM28" s="189"/>
      <c r="HTN28" s="189"/>
      <c r="HTO28" s="189"/>
      <c r="HTP28" s="189"/>
      <c r="HTQ28" s="189"/>
      <c r="HTR28" s="189"/>
      <c r="HTS28" s="189"/>
      <c r="HTT28" s="189"/>
      <c r="HTU28" s="189"/>
      <c r="HTV28" s="189"/>
      <c r="HTW28" s="189"/>
      <c r="HTX28" s="189"/>
      <c r="HTY28" s="189"/>
      <c r="HTZ28" s="189"/>
      <c r="HUA28" s="189"/>
      <c r="HUB28" s="189"/>
      <c r="HUC28" s="189"/>
      <c r="HUD28" s="189"/>
      <c r="HUE28" s="189"/>
      <c r="HUF28" s="189"/>
      <c r="HUG28" s="189"/>
      <c r="HUH28" s="189"/>
      <c r="HUI28" s="189"/>
      <c r="HUJ28" s="189"/>
      <c r="HUK28" s="189"/>
      <c r="HUL28" s="189"/>
      <c r="HUM28" s="189"/>
      <c r="HUN28" s="189"/>
      <c r="HUO28" s="189"/>
      <c r="HUP28" s="189"/>
      <c r="HUQ28" s="189"/>
      <c r="HUR28" s="189"/>
      <c r="HUS28" s="189"/>
      <c r="HUT28" s="189"/>
      <c r="HUU28" s="189"/>
      <c r="HUV28" s="189"/>
      <c r="HUW28" s="189"/>
      <c r="HUX28" s="189"/>
      <c r="HUY28" s="189"/>
      <c r="HUZ28" s="189"/>
      <c r="HVA28" s="189"/>
      <c r="HVB28" s="189"/>
      <c r="HVC28" s="189"/>
      <c r="HVD28" s="189"/>
      <c r="HVE28" s="189"/>
      <c r="HVF28" s="189"/>
      <c r="HVG28" s="189"/>
      <c r="HVH28" s="189"/>
      <c r="HVI28" s="189"/>
      <c r="HVJ28" s="189"/>
      <c r="HVK28" s="189"/>
      <c r="HVL28" s="189"/>
      <c r="HVM28" s="189"/>
      <c r="HVN28" s="189"/>
      <c r="HVO28" s="189"/>
      <c r="HVP28" s="189"/>
      <c r="HVQ28" s="189"/>
      <c r="HVR28" s="189"/>
      <c r="HVS28" s="189"/>
      <c r="HVT28" s="189"/>
      <c r="HVU28" s="189"/>
      <c r="HVV28" s="189"/>
      <c r="HVW28" s="189"/>
      <c r="HVX28" s="189"/>
      <c r="HVY28" s="189"/>
      <c r="HVZ28" s="189"/>
      <c r="HWA28" s="189"/>
      <c r="HWB28" s="189"/>
      <c r="HWC28" s="189"/>
      <c r="HWD28" s="189"/>
      <c r="HWE28" s="189"/>
      <c r="HWF28" s="189"/>
      <c r="HWG28" s="189"/>
      <c r="HWH28" s="189"/>
      <c r="HWI28" s="189"/>
      <c r="HWJ28" s="189"/>
      <c r="HWK28" s="189"/>
      <c r="HWL28" s="189"/>
      <c r="HWM28" s="189"/>
      <c r="HWN28" s="189"/>
      <c r="HWO28" s="189"/>
      <c r="HWP28" s="189"/>
      <c r="HWQ28" s="189"/>
      <c r="HWR28" s="189"/>
      <c r="HWS28" s="189"/>
      <c r="HWT28" s="189"/>
      <c r="HWU28" s="189"/>
      <c r="HWV28" s="189"/>
      <c r="HWW28" s="189"/>
      <c r="HWX28" s="189"/>
      <c r="HWY28" s="189"/>
      <c r="HWZ28" s="189"/>
      <c r="HXA28" s="189"/>
      <c r="HXB28" s="189"/>
      <c r="HXC28" s="189"/>
      <c r="HXD28" s="189"/>
      <c r="HXE28" s="189"/>
      <c r="HXF28" s="189"/>
      <c r="HXG28" s="189"/>
      <c r="HXH28" s="189"/>
      <c r="HXI28" s="189"/>
      <c r="HXJ28" s="189"/>
      <c r="HXK28" s="189"/>
      <c r="HXL28" s="189"/>
      <c r="HXM28" s="189"/>
      <c r="HXN28" s="189"/>
      <c r="HXO28" s="189"/>
      <c r="HXP28" s="189"/>
      <c r="HXQ28" s="189"/>
      <c r="HXR28" s="189"/>
      <c r="HXS28" s="189"/>
      <c r="HXT28" s="189"/>
      <c r="HXU28" s="189"/>
      <c r="HXV28" s="189"/>
      <c r="HXW28" s="189"/>
      <c r="HXX28" s="189"/>
      <c r="HXY28" s="189"/>
      <c r="HXZ28" s="189"/>
      <c r="HYA28" s="189"/>
      <c r="HYB28" s="189"/>
      <c r="HYC28" s="189"/>
      <c r="HYD28" s="189"/>
      <c r="HYE28" s="189"/>
      <c r="HYF28" s="189"/>
      <c r="HYG28" s="189"/>
      <c r="HYH28" s="189"/>
      <c r="HYI28" s="189"/>
      <c r="HYJ28" s="189"/>
      <c r="HYK28" s="189"/>
      <c r="HYL28" s="189"/>
      <c r="HYM28" s="189"/>
      <c r="HYN28" s="189"/>
      <c r="HYO28" s="189"/>
      <c r="HYP28" s="189"/>
      <c r="HYQ28" s="189"/>
      <c r="HYR28" s="189"/>
      <c r="HYS28" s="189"/>
      <c r="HYT28" s="189"/>
      <c r="HYU28" s="189"/>
      <c r="HYV28" s="189"/>
      <c r="HYW28" s="189"/>
      <c r="HYX28" s="189"/>
      <c r="HYY28" s="189"/>
      <c r="HYZ28" s="189"/>
      <c r="HZA28" s="189"/>
      <c r="HZB28" s="189"/>
      <c r="HZC28" s="189"/>
      <c r="HZD28" s="189"/>
      <c r="HZE28" s="189"/>
      <c r="HZF28" s="189"/>
      <c r="HZG28" s="189"/>
      <c r="HZH28" s="189"/>
      <c r="HZI28" s="189"/>
      <c r="HZJ28" s="189"/>
      <c r="HZK28" s="189"/>
      <c r="HZL28" s="189"/>
      <c r="HZM28" s="189"/>
      <c r="HZN28" s="189"/>
      <c r="HZO28" s="189"/>
      <c r="HZP28" s="189"/>
      <c r="HZQ28" s="189"/>
      <c r="HZR28" s="189"/>
      <c r="HZS28" s="189"/>
      <c r="HZT28" s="189"/>
      <c r="HZU28" s="189"/>
      <c r="HZV28" s="189"/>
      <c r="HZW28" s="189"/>
      <c r="HZX28" s="189"/>
      <c r="HZY28" s="189"/>
      <c r="HZZ28" s="189"/>
      <c r="IAA28" s="189"/>
      <c r="IAB28" s="189"/>
      <c r="IAC28" s="189"/>
      <c r="IAD28" s="189"/>
      <c r="IAE28" s="189"/>
      <c r="IAF28" s="189"/>
      <c r="IAG28" s="189"/>
      <c r="IAH28" s="189"/>
      <c r="IAI28" s="189"/>
      <c r="IAJ28" s="189"/>
      <c r="IAK28" s="189"/>
      <c r="IAL28" s="189"/>
      <c r="IAM28" s="189"/>
      <c r="IAN28" s="189"/>
      <c r="IAO28" s="189"/>
      <c r="IAP28" s="189"/>
      <c r="IAQ28" s="189"/>
      <c r="IAR28" s="189"/>
      <c r="IAS28" s="189"/>
      <c r="IAT28" s="189"/>
      <c r="IAU28" s="189"/>
      <c r="IAV28" s="189"/>
      <c r="IAW28" s="189"/>
      <c r="IAX28" s="189"/>
      <c r="IAY28" s="189"/>
      <c r="IAZ28" s="189"/>
      <c r="IBA28" s="189"/>
      <c r="IBB28" s="189"/>
      <c r="IBC28" s="189"/>
      <c r="IBD28" s="189"/>
      <c r="IBE28" s="189"/>
      <c r="IBF28" s="189"/>
      <c r="IBG28" s="189"/>
      <c r="IBH28" s="189"/>
      <c r="IBI28" s="189"/>
      <c r="IBJ28" s="189"/>
      <c r="IBK28" s="189"/>
      <c r="IBL28" s="189"/>
      <c r="IBM28" s="189"/>
      <c r="IBN28" s="189"/>
      <c r="IBO28" s="189"/>
      <c r="IBP28" s="189"/>
      <c r="IBQ28" s="189"/>
      <c r="IBR28" s="189"/>
      <c r="IBS28" s="189"/>
      <c r="IBT28" s="189"/>
      <c r="IBU28" s="189"/>
      <c r="IBV28" s="189"/>
      <c r="IBW28" s="189"/>
      <c r="IBX28" s="189"/>
      <c r="IBY28" s="189"/>
      <c r="IBZ28" s="189"/>
      <c r="ICA28" s="189"/>
      <c r="ICB28" s="189"/>
      <c r="ICC28" s="189"/>
      <c r="ICD28" s="189"/>
      <c r="ICE28" s="189"/>
      <c r="ICF28" s="189"/>
      <c r="ICG28" s="189"/>
      <c r="ICH28" s="189"/>
      <c r="ICI28" s="189"/>
      <c r="ICJ28" s="189"/>
      <c r="ICK28" s="189"/>
      <c r="ICL28" s="189"/>
      <c r="ICM28" s="189"/>
      <c r="ICN28" s="189"/>
      <c r="ICO28" s="189"/>
      <c r="ICP28" s="189"/>
      <c r="ICQ28" s="189"/>
      <c r="ICR28" s="189"/>
      <c r="ICS28" s="189"/>
      <c r="ICT28" s="189"/>
      <c r="ICU28" s="189"/>
      <c r="ICV28" s="189"/>
      <c r="ICW28" s="189"/>
      <c r="ICX28" s="189"/>
      <c r="ICY28" s="189"/>
      <c r="ICZ28" s="189"/>
      <c r="IDA28" s="189"/>
      <c r="IDB28" s="189"/>
      <c r="IDC28" s="189"/>
      <c r="IDD28" s="189"/>
      <c r="IDE28" s="189"/>
      <c r="IDF28" s="189"/>
      <c r="IDG28" s="189"/>
      <c r="IDH28" s="189"/>
      <c r="IDI28" s="189"/>
      <c r="IDJ28" s="189"/>
      <c r="IDK28" s="189"/>
      <c r="IDL28" s="189"/>
      <c r="IDM28" s="189"/>
      <c r="IDN28" s="189"/>
      <c r="IDO28" s="189"/>
      <c r="IDP28" s="189"/>
      <c r="IDQ28" s="189"/>
      <c r="IDR28" s="189"/>
      <c r="IDS28" s="189"/>
      <c r="IDT28" s="189"/>
      <c r="IDU28" s="189"/>
      <c r="IDV28" s="189"/>
      <c r="IDW28" s="189"/>
      <c r="IDX28" s="189"/>
      <c r="IDY28" s="189"/>
      <c r="IDZ28" s="189"/>
      <c r="IEA28" s="189"/>
      <c r="IEB28" s="189"/>
      <c r="IEC28" s="189"/>
      <c r="IED28" s="189"/>
      <c r="IEE28" s="189"/>
      <c r="IEF28" s="189"/>
      <c r="IEG28" s="189"/>
      <c r="IEH28" s="189"/>
      <c r="IEI28" s="189"/>
      <c r="IEJ28" s="189"/>
      <c r="IEK28" s="189"/>
      <c r="IEL28" s="189"/>
      <c r="IEM28" s="189"/>
      <c r="IEN28" s="189"/>
      <c r="IEO28" s="189"/>
      <c r="IEP28" s="189"/>
      <c r="IEQ28" s="189"/>
      <c r="IER28" s="189"/>
      <c r="IES28" s="189"/>
      <c r="IET28" s="189"/>
      <c r="IEU28" s="189"/>
      <c r="IEV28" s="189"/>
      <c r="IEW28" s="189"/>
      <c r="IEX28" s="189"/>
      <c r="IEY28" s="189"/>
      <c r="IEZ28" s="189"/>
      <c r="IFA28" s="189"/>
      <c r="IFB28" s="189"/>
      <c r="IFC28" s="189"/>
      <c r="IFD28" s="189"/>
      <c r="IFE28" s="189"/>
      <c r="IFF28" s="189"/>
      <c r="IFG28" s="189"/>
      <c r="IFH28" s="189"/>
      <c r="IFI28" s="189"/>
      <c r="IFJ28" s="189"/>
      <c r="IFK28" s="189"/>
      <c r="IFL28" s="189"/>
      <c r="IFM28" s="189"/>
      <c r="IFN28" s="189"/>
      <c r="IFO28" s="189"/>
      <c r="IFP28" s="189"/>
      <c r="IFQ28" s="189"/>
      <c r="IFR28" s="189"/>
      <c r="IFS28" s="189"/>
      <c r="IFT28" s="189"/>
      <c r="IFU28" s="189"/>
      <c r="IFV28" s="189"/>
      <c r="IFW28" s="189"/>
      <c r="IFX28" s="189"/>
      <c r="IFY28" s="189"/>
      <c r="IFZ28" s="189"/>
      <c r="IGA28" s="189"/>
      <c r="IGB28" s="189"/>
      <c r="IGC28" s="189"/>
      <c r="IGD28" s="189"/>
      <c r="IGE28" s="189"/>
      <c r="IGF28" s="189"/>
      <c r="IGG28" s="189"/>
      <c r="IGH28" s="189"/>
      <c r="IGI28" s="189"/>
      <c r="IGJ28" s="189"/>
      <c r="IGK28" s="189"/>
      <c r="IGL28" s="189"/>
      <c r="IGM28" s="189"/>
      <c r="IGN28" s="189"/>
      <c r="IGO28" s="189"/>
      <c r="IGP28" s="189"/>
      <c r="IGQ28" s="189"/>
      <c r="IGR28" s="189"/>
      <c r="IGS28" s="189"/>
      <c r="IGT28" s="189"/>
      <c r="IGU28" s="189"/>
      <c r="IGV28" s="189"/>
      <c r="IGW28" s="189"/>
      <c r="IGX28" s="189"/>
      <c r="IGY28" s="189"/>
      <c r="IGZ28" s="189"/>
      <c r="IHA28" s="189"/>
      <c r="IHB28" s="189"/>
      <c r="IHC28" s="189"/>
      <c r="IHD28" s="189"/>
      <c r="IHE28" s="189"/>
      <c r="IHF28" s="189"/>
      <c r="IHG28" s="189"/>
      <c r="IHH28" s="189"/>
      <c r="IHI28" s="189"/>
      <c r="IHJ28" s="189"/>
      <c r="IHK28" s="189"/>
      <c r="IHL28" s="189"/>
      <c r="IHM28" s="189"/>
      <c r="IHN28" s="189"/>
      <c r="IHO28" s="189"/>
      <c r="IHP28" s="189"/>
      <c r="IHQ28" s="189"/>
      <c r="IHR28" s="189"/>
      <c r="IHS28" s="189"/>
      <c r="IHT28" s="189"/>
      <c r="IHU28" s="189"/>
      <c r="IHV28" s="189"/>
      <c r="IHW28" s="189"/>
      <c r="IHX28" s="189"/>
      <c r="IHY28" s="189"/>
      <c r="IHZ28" s="189"/>
      <c r="IIA28" s="189"/>
      <c r="IIB28" s="189"/>
      <c r="IIC28" s="189"/>
      <c r="IID28" s="189"/>
      <c r="IIE28" s="189"/>
      <c r="IIF28" s="189"/>
      <c r="IIG28" s="189"/>
      <c r="IIH28" s="189"/>
      <c r="III28" s="189"/>
      <c r="IIJ28" s="189"/>
      <c r="IIK28" s="189"/>
      <c r="IIL28" s="189"/>
      <c r="IIM28" s="189"/>
      <c r="IIN28" s="189"/>
      <c r="IIO28" s="189"/>
      <c r="IIP28" s="189"/>
      <c r="IIQ28" s="189"/>
      <c r="IIR28" s="189"/>
      <c r="IIS28" s="189"/>
      <c r="IIT28" s="189"/>
      <c r="IIU28" s="189"/>
      <c r="IIV28" s="189"/>
      <c r="IIW28" s="189"/>
      <c r="IIX28" s="189"/>
      <c r="IIY28" s="189"/>
      <c r="IIZ28" s="189"/>
      <c r="IJA28" s="189"/>
      <c r="IJB28" s="189"/>
      <c r="IJC28" s="189"/>
      <c r="IJD28" s="189"/>
      <c r="IJE28" s="189"/>
      <c r="IJF28" s="189"/>
      <c r="IJG28" s="189"/>
      <c r="IJH28" s="189"/>
      <c r="IJI28" s="189"/>
      <c r="IJJ28" s="189"/>
      <c r="IJK28" s="189"/>
      <c r="IJL28" s="189"/>
      <c r="IJM28" s="189"/>
      <c r="IJN28" s="189"/>
      <c r="IJO28" s="189"/>
      <c r="IJP28" s="189"/>
      <c r="IJQ28" s="189"/>
      <c r="IJR28" s="189"/>
      <c r="IJS28" s="189"/>
      <c r="IJT28" s="189"/>
      <c r="IJU28" s="189"/>
      <c r="IJV28" s="189"/>
      <c r="IJW28" s="189"/>
      <c r="IJX28" s="189"/>
      <c r="IJY28" s="189"/>
      <c r="IJZ28" s="189"/>
      <c r="IKA28" s="189"/>
      <c r="IKB28" s="189"/>
      <c r="IKC28" s="189"/>
      <c r="IKD28" s="189"/>
      <c r="IKE28" s="189"/>
      <c r="IKF28" s="189"/>
      <c r="IKG28" s="189"/>
      <c r="IKH28" s="189"/>
      <c r="IKI28" s="189"/>
      <c r="IKJ28" s="189"/>
      <c r="IKK28" s="189"/>
      <c r="IKL28" s="189"/>
      <c r="IKM28" s="189"/>
      <c r="IKN28" s="189"/>
      <c r="IKO28" s="189"/>
      <c r="IKP28" s="189"/>
      <c r="IKQ28" s="189"/>
      <c r="IKR28" s="189"/>
      <c r="IKS28" s="189"/>
      <c r="IKT28" s="189"/>
      <c r="IKU28" s="189"/>
      <c r="IKV28" s="189"/>
      <c r="IKW28" s="189"/>
      <c r="IKX28" s="189"/>
      <c r="IKY28" s="189"/>
      <c r="IKZ28" s="189"/>
      <c r="ILA28" s="189"/>
      <c r="ILB28" s="189"/>
      <c r="ILC28" s="189"/>
      <c r="ILD28" s="189"/>
      <c r="ILE28" s="189"/>
      <c r="ILF28" s="189"/>
      <c r="ILG28" s="189"/>
      <c r="ILH28" s="189"/>
      <c r="ILI28" s="189"/>
      <c r="ILJ28" s="189"/>
      <c r="ILK28" s="189"/>
      <c r="ILL28" s="189"/>
      <c r="ILM28" s="189"/>
      <c r="ILN28" s="189"/>
      <c r="ILO28" s="189"/>
      <c r="ILP28" s="189"/>
      <c r="ILQ28" s="189"/>
      <c r="ILR28" s="189"/>
      <c r="ILS28" s="189"/>
      <c r="ILT28" s="189"/>
      <c r="ILU28" s="189"/>
      <c r="ILV28" s="189"/>
      <c r="ILW28" s="189"/>
      <c r="ILX28" s="189"/>
      <c r="ILY28" s="189"/>
      <c r="ILZ28" s="189"/>
      <c r="IMA28" s="189"/>
      <c r="IMB28" s="189"/>
      <c r="IMC28" s="189"/>
      <c r="IMD28" s="189"/>
      <c r="IME28" s="189"/>
      <c r="IMF28" s="189"/>
      <c r="IMG28" s="189"/>
      <c r="IMH28" s="189"/>
      <c r="IMI28" s="189"/>
      <c r="IMJ28" s="189"/>
      <c r="IMK28" s="189"/>
      <c r="IML28" s="189"/>
      <c r="IMM28" s="189"/>
      <c r="IMN28" s="189"/>
      <c r="IMO28" s="189"/>
      <c r="IMP28" s="189"/>
      <c r="IMQ28" s="189"/>
      <c r="IMR28" s="189"/>
      <c r="IMS28" s="189"/>
      <c r="IMT28" s="189"/>
      <c r="IMU28" s="189"/>
      <c r="IMV28" s="189"/>
      <c r="IMW28" s="189"/>
      <c r="IMX28" s="189"/>
      <c r="IMY28" s="189"/>
      <c r="IMZ28" s="189"/>
      <c r="INA28" s="189"/>
      <c r="INB28" s="189"/>
      <c r="INC28" s="189"/>
      <c r="IND28" s="189"/>
      <c r="INE28" s="189"/>
      <c r="INF28" s="189"/>
      <c r="ING28" s="189"/>
      <c r="INH28" s="189"/>
      <c r="INI28" s="189"/>
      <c r="INJ28" s="189"/>
      <c r="INK28" s="189"/>
      <c r="INL28" s="189"/>
      <c r="INM28" s="189"/>
      <c r="INN28" s="189"/>
      <c r="INO28" s="189"/>
      <c r="INP28" s="189"/>
      <c r="INQ28" s="189"/>
      <c r="INR28" s="189"/>
      <c r="INS28" s="189"/>
      <c r="INT28" s="189"/>
      <c r="INU28" s="189"/>
      <c r="INV28" s="189"/>
      <c r="INW28" s="189"/>
      <c r="INX28" s="189"/>
      <c r="INY28" s="189"/>
      <c r="INZ28" s="189"/>
      <c r="IOA28" s="189"/>
      <c r="IOB28" s="189"/>
      <c r="IOC28" s="189"/>
      <c r="IOD28" s="189"/>
      <c r="IOE28" s="189"/>
      <c r="IOF28" s="189"/>
      <c r="IOG28" s="189"/>
      <c r="IOH28" s="189"/>
      <c r="IOI28" s="189"/>
      <c r="IOJ28" s="189"/>
      <c r="IOK28" s="189"/>
      <c r="IOL28" s="189"/>
      <c r="IOM28" s="189"/>
      <c r="ION28" s="189"/>
      <c r="IOO28" s="189"/>
      <c r="IOP28" s="189"/>
      <c r="IOQ28" s="189"/>
      <c r="IOR28" s="189"/>
      <c r="IOS28" s="189"/>
      <c r="IOT28" s="189"/>
      <c r="IOU28" s="189"/>
      <c r="IOV28" s="189"/>
      <c r="IOW28" s="189"/>
      <c r="IOX28" s="189"/>
      <c r="IOY28" s="189"/>
      <c r="IOZ28" s="189"/>
      <c r="IPA28" s="189"/>
      <c r="IPB28" s="189"/>
      <c r="IPC28" s="189"/>
      <c r="IPD28" s="189"/>
      <c r="IPE28" s="189"/>
      <c r="IPF28" s="189"/>
      <c r="IPG28" s="189"/>
      <c r="IPH28" s="189"/>
      <c r="IPI28" s="189"/>
      <c r="IPJ28" s="189"/>
      <c r="IPK28" s="189"/>
      <c r="IPL28" s="189"/>
      <c r="IPM28" s="189"/>
      <c r="IPN28" s="189"/>
      <c r="IPO28" s="189"/>
      <c r="IPP28" s="189"/>
      <c r="IPQ28" s="189"/>
      <c r="IPR28" s="189"/>
      <c r="IPS28" s="189"/>
      <c r="IPT28" s="189"/>
      <c r="IPU28" s="189"/>
      <c r="IPV28" s="189"/>
      <c r="IPW28" s="189"/>
      <c r="IPX28" s="189"/>
      <c r="IPY28" s="189"/>
      <c r="IPZ28" s="189"/>
      <c r="IQA28" s="189"/>
      <c r="IQB28" s="189"/>
      <c r="IQC28" s="189"/>
      <c r="IQD28" s="189"/>
      <c r="IQE28" s="189"/>
      <c r="IQF28" s="189"/>
      <c r="IQG28" s="189"/>
      <c r="IQH28" s="189"/>
      <c r="IQI28" s="189"/>
      <c r="IQJ28" s="189"/>
      <c r="IQK28" s="189"/>
      <c r="IQL28" s="189"/>
      <c r="IQM28" s="189"/>
      <c r="IQN28" s="189"/>
      <c r="IQO28" s="189"/>
      <c r="IQP28" s="189"/>
      <c r="IQQ28" s="189"/>
      <c r="IQR28" s="189"/>
      <c r="IQS28" s="189"/>
      <c r="IQT28" s="189"/>
      <c r="IQU28" s="189"/>
      <c r="IQV28" s="189"/>
      <c r="IQW28" s="189"/>
      <c r="IQX28" s="189"/>
      <c r="IQY28" s="189"/>
      <c r="IQZ28" s="189"/>
      <c r="IRA28" s="189"/>
      <c r="IRB28" s="189"/>
      <c r="IRC28" s="189"/>
      <c r="IRD28" s="189"/>
      <c r="IRE28" s="189"/>
      <c r="IRF28" s="189"/>
      <c r="IRG28" s="189"/>
      <c r="IRH28" s="189"/>
      <c r="IRI28" s="189"/>
      <c r="IRJ28" s="189"/>
      <c r="IRK28" s="189"/>
      <c r="IRL28" s="189"/>
      <c r="IRM28" s="189"/>
      <c r="IRN28" s="189"/>
      <c r="IRO28" s="189"/>
      <c r="IRP28" s="189"/>
      <c r="IRQ28" s="189"/>
      <c r="IRR28" s="189"/>
      <c r="IRS28" s="189"/>
      <c r="IRT28" s="189"/>
      <c r="IRU28" s="189"/>
      <c r="IRV28" s="189"/>
      <c r="IRW28" s="189"/>
      <c r="IRX28" s="189"/>
      <c r="IRY28" s="189"/>
      <c r="IRZ28" s="189"/>
      <c r="ISA28" s="189"/>
      <c r="ISB28" s="189"/>
      <c r="ISC28" s="189"/>
      <c r="ISD28" s="189"/>
      <c r="ISE28" s="189"/>
      <c r="ISF28" s="189"/>
      <c r="ISG28" s="189"/>
      <c r="ISH28" s="189"/>
      <c r="ISI28" s="189"/>
      <c r="ISJ28" s="189"/>
      <c r="ISK28" s="189"/>
      <c r="ISL28" s="189"/>
      <c r="ISM28" s="189"/>
      <c r="ISN28" s="189"/>
      <c r="ISO28" s="189"/>
      <c r="ISP28" s="189"/>
      <c r="ISQ28" s="189"/>
      <c r="ISR28" s="189"/>
      <c r="ISS28" s="189"/>
      <c r="IST28" s="189"/>
      <c r="ISU28" s="189"/>
      <c r="ISV28" s="189"/>
      <c r="ISW28" s="189"/>
      <c r="ISX28" s="189"/>
      <c r="ISY28" s="189"/>
      <c r="ISZ28" s="189"/>
      <c r="ITA28" s="189"/>
      <c r="ITB28" s="189"/>
      <c r="ITC28" s="189"/>
      <c r="ITD28" s="189"/>
      <c r="ITE28" s="189"/>
      <c r="ITF28" s="189"/>
      <c r="ITG28" s="189"/>
      <c r="ITH28" s="189"/>
      <c r="ITI28" s="189"/>
      <c r="ITJ28" s="189"/>
      <c r="ITK28" s="189"/>
      <c r="ITL28" s="189"/>
      <c r="ITM28" s="189"/>
      <c r="ITN28" s="189"/>
      <c r="ITO28" s="189"/>
      <c r="ITP28" s="189"/>
      <c r="ITQ28" s="189"/>
      <c r="ITR28" s="189"/>
      <c r="ITS28" s="189"/>
      <c r="ITT28" s="189"/>
      <c r="ITU28" s="189"/>
      <c r="ITV28" s="189"/>
      <c r="ITW28" s="189"/>
      <c r="ITX28" s="189"/>
      <c r="ITY28" s="189"/>
      <c r="ITZ28" s="189"/>
      <c r="IUA28" s="189"/>
      <c r="IUB28" s="189"/>
      <c r="IUC28" s="189"/>
      <c r="IUD28" s="189"/>
      <c r="IUE28" s="189"/>
      <c r="IUF28" s="189"/>
      <c r="IUG28" s="189"/>
      <c r="IUH28" s="189"/>
      <c r="IUI28" s="189"/>
      <c r="IUJ28" s="189"/>
      <c r="IUK28" s="189"/>
      <c r="IUL28" s="189"/>
      <c r="IUM28" s="189"/>
      <c r="IUN28" s="189"/>
      <c r="IUO28" s="189"/>
      <c r="IUP28" s="189"/>
      <c r="IUQ28" s="189"/>
      <c r="IUR28" s="189"/>
      <c r="IUS28" s="189"/>
      <c r="IUT28" s="189"/>
      <c r="IUU28" s="189"/>
      <c r="IUV28" s="189"/>
      <c r="IUW28" s="189"/>
      <c r="IUX28" s="189"/>
      <c r="IUY28" s="189"/>
      <c r="IUZ28" s="189"/>
      <c r="IVA28" s="189"/>
      <c r="IVB28" s="189"/>
      <c r="IVC28" s="189"/>
      <c r="IVD28" s="189"/>
      <c r="IVE28" s="189"/>
      <c r="IVF28" s="189"/>
      <c r="IVG28" s="189"/>
      <c r="IVH28" s="189"/>
      <c r="IVI28" s="189"/>
      <c r="IVJ28" s="189"/>
      <c r="IVK28" s="189"/>
      <c r="IVL28" s="189"/>
      <c r="IVM28" s="189"/>
      <c r="IVN28" s="189"/>
      <c r="IVO28" s="189"/>
      <c r="IVP28" s="189"/>
      <c r="IVQ28" s="189"/>
      <c r="IVR28" s="189"/>
      <c r="IVS28" s="189"/>
      <c r="IVT28" s="189"/>
      <c r="IVU28" s="189"/>
      <c r="IVV28" s="189"/>
      <c r="IVW28" s="189"/>
      <c r="IVX28" s="189"/>
      <c r="IVY28" s="189"/>
      <c r="IVZ28" s="189"/>
      <c r="IWA28" s="189"/>
      <c r="IWB28" s="189"/>
      <c r="IWC28" s="189"/>
      <c r="IWD28" s="189"/>
      <c r="IWE28" s="189"/>
      <c r="IWF28" s="189"/>
      <c r="IWG28" s="189"/>
      <c r="IWH28" s="189"/>
      <c r="IWI28" s="189"/>
      <c r="IWJ28" s="189"/>
      <c r="IWK28" s="189"/>
      <c r="IWL28" s="189"/>
      <c r="IWM28" s="189"/>
      <c r="IWN28" s="189"/>
      <c r="IWO28" s="189"/>
      <c r="IWP28" s="189"/>
      <c r="IWQ28" s="189"/>
      <c r="IWR28" s="189"/>
      <c r="IWS28" s="189"/>
      <c r="IWT28" s="189"/>
      <c r="IWU28" s="189"/>
      <c r="IWV28" s="189"/>
      <c r="IWW28" s="189"/>
      <c r="IWX28" s="189"/>
      <c r="IWY28" s="189"/>
      <c r="IWZ28" s="189"/>
      <c r="IXA28" s="189"/>
      <c r="IXB28" s="189"/>
      <c r="IXC28" s="189"/>
      <c r="IXD28" s="189"/>
      <c r="IXE28" s="189"/>
      <c r="IXF28" s="189"/>
      <c r="IXG28" s="189"/>
      <c r="IXH28" s="189"/>
      <c r="IXI28" s="189"/>
      <c r="IXJ28" s="189"/>
      <c r="IXK28" s="189"/>
      <c r="IXL28" s="189"/>
      <c r="IXM28" s="189"/>
      <c r="IXN28" s="189"/>
      <c r="IXO28" s="189"/>
      <c r="IXP28" s="189"/>
      <c r="IXQ28" s="189"/>
      <c r="IXR28" s="189"/>
      <c r="IXS28" s="189"/>
      <c r="IXT28" s="189"/>
      <c r="IXU28" s="189"/>
      <c r="IXV28" s="189"/>
      <c r="IXW28" s="189"/>
      <c r="IXX28" s="189"/>
      <c r="IXY28" s="189"/>
      <c r="IXZ28" s="189"/>
      <c r="IYA28" s="189"/>
      <c r="IYB28" s="189"/>
      <c r="IYC28" s="189"/>
      <c r="IYD28" s="189"/>
      <c r="IYE28" s="189"/>
      <c r="IYF28" s="189"/>
      <c r="IYG28" s="189"/>
      <c r="IYH28" s="189"/>
      <c r="IYI28" s="189"/>
      <c r="IYJ28" s="189"/>
      <c r="IYK28" s="189"/>
      <c r="IYL28" s="189"/>
      <c r="IYM28" s="189"/>
      <c r="IYN28" s="189"/>
      <c r="IYO28" s="189"/>
      <c r="IYP28" s="189"/>
      <c r="IYQ28" s="189"/>
      <c r="IYR28" s="189"/>
      <c r="IYS28" s="189"/>
      <c r="IYT28" s="189"/>
      <c r="IYU28" s="189"/>
      <c r="IYV28" s="189"/>
      <c r="IYW28" s="189"/>
      <c r="IYX28" s="189"/>
      <c r="IYY28" s="189"/>
      <c r="IYZ28" s="189"/>
      <c r="IZA28" s="189"/>
      <c r="IZB28" s="189"/>
      <c r="IZC28" s="189"/>
      <c r="IZD28" s="189"/>
      <c r="IZE28" s="189"/>
      <c r="IZF28" s="189"/>
      <c r="IZG28" s="189"/>
      <c r="IZH28" s="189"/>
      <c r="IZI28" s="189"/>
      <c r="IZJ28" s="189"/>
      <c r="IZK28" s="189"/>
      <c r="IZL28" s="189"/>
      <c r="IZM28" s="189"/>
      <c r="IZN28" s="189"/>
      <c r="IZO28" s="189"/>
      <c r="IZP28" s="189"/>
      <c r="IZQ28" s="189"/>
      <c r="IZR28" s="189"/>
      <c r="IZS28" s="189"/>
      <c r="IZT28" s="189"/>
      <c r="IZU28" s="189"/>
      <c r="IZV28" s="189"/>
      <c r="IZW28" s="189"/>
      <c r="IZX28" s="189"/>
      <c r="IZY28" s="189"/>
      <c r="IZZ28" s="189"/>
      <c r="JAA28" s="189"/>
      <c r="JAB28" s="189"/>
      <c r="JAC28" s="189"/>
      <c r="JAD28" s="189"/>
      <c r="JAE28" s="189"/>
      <c r="JAF28" s="189"/>
      <c r="JAG28" s="189"/>
      <c r="JAH28" s="189"/>
      <c r="JAI28" s="189"/>
      <c r="JAJ28" s="189"/>
      <c r="JAK28" s="189"/>
      <c r="JAL28" s="189"/>
      <c r="JAM28" s="189"/>
      <c r="JAN28" s="189"/>
      <c r="JAO28" s="189"/>
      <c r="JAP28" s="189"/>
      <c r="JAQ28" s="189"/>
      <c r="JAR28" s="189"/>
      <c r="JAS28" s="189"/>
      <c r="JAT28" s="189"/>
      <c r="JAU28" s="189"/>
      <c r="JAV28" s="189"/>
      <c r="JAW28" s="189"/>
      <c r="JAX28" s="189"/>
      <c r="JAY28" s="189"/>
      <c r="JAZ28" s="189"/>
      <c r="JBA28" s="189"/>
      <c r="JBB28" s="189"/>
      <c r="JBC28" s="189"/>
      <c r="JBD28" s="189"/>
      <c r="JBE28" s="189"/>
      <c r="JBF28" s="189"/>
      <c r="JBG28" s="189"/>
      <c r="JBH28" s="189"/>
      <c r="JBI28" s="189"/>
      <c r="JBJ28" s="189"/>
      <c r="JBK28" s="189"/>
      <c r="JBL28" s="189"/>
      <c r="JBM28" s="189"/>
      <c r="JBN28" s="189"/>
      <c r="JBO28" s="189"/>
      <c r="JBP28" s="189"/>
      <c r="JBQ28" s="189"/>
      <c r="JBR28" s="189"/>
      <c r="JBS28" s="189"/>
      <c r="JBT28" s="189"/>
      <c r="JBU28" s="189"/>
      <c r="JBV28" s="189"/>
      <c r="JBW28" s="189"/>
      <c r="JBX28" s="189"/>
      <c r="JBY28" s="189"/>
      <c r="JBZ28" s="189"/>
      <c r="JCA28" s="189"/>
      <c r="JCB28" s="189"/>
      <c r="JCC28" s="189"/>
      <c r="JCD28" s="189"/>
      <c r="JCE28" s="189"/>
      <c r="JCF28" s="189"/>
      <c r="JCG28" s="189"/>
      <c r="JCH28" s="189"/>
      <c r="JCI28" s="189"/>
      <c r="JCJ28" s="189"/>
      <c r="JCK28" s="189"/>
      <c r="JCL28" s="189"/>
      <c r="JCM28" s="189"/>
      <c r="JCN28" s="189"/>
      <c r="JCO28" s="189"/>
      <c r="JCP28" s="189"/>
      <c r="JCQ28" s="189"/>
      <c r="JCR28" s="189"/>
      <c r="JCS28" s="189"/>
      <c r="JCT28" s="189"/>
      <c r="JCU28" s="189"/>
      <c r="JCV28" s="189"/>
      <c r="JCW28" s="189"/>
      <c r="JCX28" s="189"/>
      <c r="JCY28" s="189"/>
      <c r="JCZ28" s="189"/>
      <c r="JDA28" s="189"/>
      <c r="JDB28" s="189"/>
      <c r="JDC28" s="189"/>
      <c r="JDD28" s="189"/>
      <c r="JDE28" s="189"/>
      <c r="JDF28" s="189"/>
      <c r="JDG28" s="189"/>
      <c r="JDH28" s="189"/>
      <c r="JDI28" s="189"/>
      <c r="JDJ28" s="189"/>
      <c r="JDK28" s="189"/>
      <c r="JDL28" s="189"/>
      <c r="JDM28" s="189"/>
      <c r="JDN28" s="189"/>
      <c r="JDO28" s="189"/>
      <c r="JDP28" s="189"/>
      <c r="JDQ28" s="189"/>
      <c r="JDR28" s="189"/>
      <c r="JDS28" s="189"/>
      <c r="JDT28" s="189"/>
      <c r="JDU28" s="189"/>
      <c r="JDV28" s="189"/>
      <c r="JDW28" s="189"/>
      <c r="JDX28" s="189"/>
      <c r="JDY28" s="189"/>
      <c r="JDZ28" s="189"/>
      <c r="JEA28" s="189"/>
      <c r="JEB28" s="189"/>
      <c r="JEC28" s="189"/>
      <c r="JED28" s="189"/>
      <c r="JEE28" s="189"/>
      <c r="JEF28" s="189"/>
      <c r="JEG28" s="189"/>
      <c r="JEH28" s="189"/>
      <c r="JEI28" s="189"/>
      <c r="JEJ28" s="189"/>
      <c r="JEK28" s="189"/>
      <c r="JEL28" s="189"/>
      <c r="JEM28" s="189"/>
      <c r="JEN28" s="189"/>
      <c r="JEO28" s="189"/>
      <c r="JEP28" s="189"/>
      <c r="JEQ28" s="189"/>
      <c r="JER28" s="189"/>
      <c r="JES28" s="189"/>
      <c r="JET28" s="189"/>
      <c r="JEU28" s="189"/>
      <c r="JEV28" s="189"/>
      <c r="JEW28" s="189"/>
      <c r="JEX28" s="189"/>
      <c r="JEY28" s="189"/>
      <c r="JEZ28" s="189"/>
      <c r="JFA28" s="189"/>
      <c r="JFB28" s="189"/>
      <c r="JFC28" s="189"/>
      <c r="JFD28" s="189"/>
      <c r="JFE28" s="189"/>
      <c r="JFF28" s="189"/>
      <c r="JFG28" s="189"/>
      <c r="JFH28" s="189"/>
      <c r="JFI28" s="189"/>
      <c r="JFJ28" s="189"/>
      <c r="JFK28" s="189"/>
      <c r="JFL28" s="189"/>
      <c r="JFM28" s="189"/>
      <c r="JFN28" s="189"/>
      <c r="JFO28" s="189"/>
      <c r="JFP28" s="189"/>
      <c r="JFQ28" s="189"/>
      <c r="JFR28" s="189"/>
      <c r="JFS28" s="189"/>
      <c r="JFT28" s="189"/>
      <c r="JFU28" s="189"/>
      <c r="JFV28" s="189"/>
      <c r="JFW28" s="189"/>
      <c r="JFX28" s="189"/>
      <c r="JFY28" s="189"/>
      <c r="JFZ28" s="189"/>
      <c r="JGA28" s="189"/>
      <c r="JGB28" s="189"/>
      <c r="JGC28" s="189"/>
      <c r="JGD28" s="189"/>
      <c r="JGE28" s="189"/>
      <c r="JGF28" s="189"/>
      <c r="JGG28" s="189"/>
      <c r="JGH28" s="189"/>
      <c r="JGI28" s="189"/>
      <c r="JGJ28" s="189"/>
      <c r="JGK28" s="189"/>
      <c r="JGL28" s="189"/>
      <c r="JGM28" s="189"/>
      <c r="JGN28" s="189"/>
      <c r="JGO28" s="189"/>
      <c r="JGP28" s="189"/>
      <c r="JGQ28" s="189"/>
      <c r="JGR28" s="189"/>
      <c r="JGS28" s="189"/>
      <c r="JGT28" s="189"/>
      <c r="JGU28" s="189"/>
      <c r="JGV28" s="189"/>
      <c r="JGW28" s="189"/>
      <c r="JGX28" s="189"/>
      <c r="JGY28" s="189"/>
      <c r="JGZ28" s="189"/>
      <c r="JHA28" s="189"/>
      <c r="JHB28" s="189"/>
      <c r="JHC28" s="189"/>
      <c r="JHD28" s="189"/>
      <c r="JHE28" s="189"/>
      <c r="JHF28" s="189"/>
      <c r="JHG28" s="189"/>
      <c r="JHH28" s="189"/>
      <c r="JHI28" s="189"/>
      <c r="JHJ28" s="189"/>
      <c r="JHK28" s="189"/>
      <c r="JHL28" s="189"/>
      <c r="JHM28" s="189"/>
      <c r="JHN28" s="189"/>
      <c r="JHO28" s="189"/>
      <c r="JHP28" s="189"/>
      <c r="JHQ28" s="189"/>
      <c r="JHR28" s="189"/>
      <c r="JHS28" s="189"/>
      <c r="JHT28" s="189"/>
      <c r="JHU28" s="189"/>
      <c r="JHV28" s="189"/>
      <c r="JHW28" s="189"/>
      <c r="JHX28" s="189"/>
      <c r="JHY28" s="189"/>
      <c r="JHZ28" s="189"/>
      <c r="JIA28" s="189"/>
      <c r="JIB28" s="189"/>
      <c r="JIC28" s="189"/>
      <c r="JID28" s="189"/>
      <c r="JIE28" s="189"/>
      <c r="JIF28" s="189"/>
      <c r="JIG28" s="189"/>
      <c r="JIH28" s="189"/>
      <c r="JII28" s="189"/>
      <c r="JIJ28" s="189"/>
      <c r="JIK28" s="189"/>
      <c r="JIL28" s="189"/>
      <c r="JIM28" s="189"/>
      <c r="JIN28" s="189"/>
      <c r="JIO28" s="189"/>
      <c r="JIP28" s="189"/>
      <c r="JIQ28" s="189"/>
      <c r="JIR28" s="189"/>
      <c r="JIS28" s="189"/>
      <c r="JIT28" s="189"/>
      <c r="JIU28" s="189"/>
      <c r="JIV28" s="189"/>
      <c r="JIW28" s="189"/>
      <c r="JIX28" s="189"/>
      <c r="JIY28" s="189"/>
      <c r="JIZ28" s="189"/>
      <c r="JJA28" s="189"/>
      <c r="JJB28" s="189"/>
      <c r="JJC28" s="189"/>
      <c r="JJD28" s="189"/>
      <c r="JJE28" s="189"/>
      <c r="JJF28" s="189"/>
      <c r="JJG28" s="189"/>
      <c r="JJH28" s="189"/>
      <c r="JJI28" s="189"/>
      <c r="JJJ28" s="189"/>
      <c r="JJK28" s="189"/>
      <c r="JJL28" s="189"/>
      <c r="JJM28" s="189"/>
      <c r="JJN28" s="189"/>
      <c r="JJO28" s="189"/>
      <c r="JJP28" s="189"/>
      <c r="JJQ28" s="189"/>
      <c r="JJR28" s="189"/>
      <c r="JJS28" s="189"/>
      <c r="JJT28" s="189"/>
      <c r="JJU28" s="189"/>
      <c r="JJV28" s="189"/>
      <c r="JJW28" s="189"/>
      <c r="JJX28" s="189"/>
      <c r="JJY28" s="189"/>
      <c r="JJZ28" s="189"/>
      <c r="JKA28" s="189"/>
      <c r="JKB28" s="189"/>
      <c r="JKC28" s="189"/>
      <c r="JKD28" s="189"/>
      <c r="JKE28" s="189"/>
      <c r="JKF28" s="189"/>
      <c r="JKG28" s="189"/>
      <c r="JKH28" s="189"/>
      <c r="JKI28" s="189"/>
      <c r="JKJ28" s="189"/>
      <c r="JKK28" s="189"/>
      <c r="JKL28" s="189"/>
      <c r="JKM28" s="189"/>
      <c r="JKN28" s="189"/>
      <c r="JKO28" s="189"/>
      <c r="JKP28" s="189"/>
      <c r="JKQ28" s="189"/>
      <c r="JKR28" s="189"/>
      <c r="JKS28" s="189"/>
      <c r="JKT28" s="189"/>
      <c r="JKU28" s="189"/>
      <c r="JKV28" s="189"/>
      <c r="JKW28" s="189"/>
      <c r="JKX28" s="189"/>
      <c r="JKY28" s="189"/>
      <c r="JKZ28" s="189"/>
      <c r="JLA28" s="189"/>
      <c r="JLB28" s="189"/>
      <c r="JLC28" s="189"/>
      <c r="JLD28" s="189"/>
      <c r="JLE28" s="189"/>
      <c r="JLF28" s="189"/>
      <c r="JLG28" s="189"/>
      <c r="JLH28" s="189"/>
      <c r="JLI28" s="189"/>
      <c r="JLJ28" s="189"/>
      <c r="JLK28" s="189"/>
      <c r="JLL28" s="189"/>
      <c r="JLM28" s="189"/>
      <c r="JLN28" s="189"/>
      <c r="JLO28" s="189"/>
      <c r="JLP28" s="189"/>
      <c r="JLQ28" s="189"/>
      <c r="JLR28" s="189"/>
      <c r="JLS28" s="189"/>
      <c r="JLT28" s="189"/>
      <c r="JLU28" s="189"/>
      <c r="JLV28" s="189"/>
      <c r="JLW28" s="189"/>
      <c r="JLX28" s="189"/>
      <c r="JLY28" s="189"/>
      <c r="JLZ28" s="189"/>
      <c r="JMA28" s="189"/>
      <c r="JMB28" s="189"/>
      <c r="JMC28" s="189"/>
      <c r="JMD28" s="189"/>
      <c r="JME28" s="189"/>
      <c r="JMF28" s="189"/>
      <c r="JMG28" s="189"/>
      <c r="JMH28" s="189"/>
      <c r="JMI28" s="189"/>
      <c r="JMJ28" s="189"/>
      <c r="JMK28" s="189"/>
      <c r="JML28" s="189"/>
      <c r="JMM28" s="189"/>
      <c r="JMN28" s="189"/>
      <c r="JMO28" s="189"/>
      <c r="JMP28" s="189"/>
      <c r="JMQ28" s="189"/>
      <c r="JMR28" s="189"/>
      <c r="JMS28" s="189"/>
      <c r="JMT28" s="189"/>
      <c r="JMU28" s="189"/>
      <c r="JMV28" s="189"/>
      <c r="JMW28" s="189"/>
      <c r="JMX28" s="189"/>
      <c r="JMY28" s="189"/>
      <c r="JMZ28" s="189"/>
      <c r="JNA28" s="189"/>
      <c r="JNB28" s="189"/>
      <c r="JNC28" s="189"/>
      <c r="JND28" s="189"/>
      <c r="JNE28" s="189"/>
      <c r="JNF28" s="189"/>
      <c r="JNG28" s="189"/>
      <c r="JNH28" s="189"/>
      <c r="JNI28" s="189"/>
      <c r="JNJ28" s="189"/>
      <c r="JNK28" s="189"/>
      <c r="JNL28" s="189"/>
      <c r="JNM28" s="189"/>
      <c r="JNN28" s="189"/>
      <c r="JNO28" s="189"/>
      <c r="JNP28" s="189"/>
      <c r="JNQ28" s="189"/>
      <c r="JNR28" s="189"/>
      <c r="JNS28" s="189"/>
      <c r="JNT28" s="189"/>
      <c r="JNU28" s="189"/>
      <c r="JNV28" s="189"/>
      <c r="JNW28" s="189"/>
      <c r="JNX28" s="189"/>
      <c r="JNY28" s="189"/>
      <c r="JNZ28" s="189"/>
      <c r="JOA28" s="189"/>
      <c r="JOB28" s="189"/>
      <c r="JOC28" s="189"/>
      <c r="JOD28" s="189"/>
      <c r="JOE28" s="189"/>
      <c r="JOF28" s="189"/>
      <c r="JOG28" s="189"/>
      <c r="JOH28" s="189"/>
      <c r="JOI28" s="189"/>
      <c r="JOJ28" s="189"/>
      <c r="JOK28" s="189"/>
      <c r="JOL28" s="189"/>
      <c r="JOM28" s="189"/>
      <c r="JON28" s="189"/>
      <c r="JOO28" s="189"/>
      <c r="JOP28" s="189"/>
      <c r="JOQ28" s="189"/>
      <c r="JOR28" s="189"/>
      <c r="JOS28" s="189"/>
      <c r="JOT28" s="189"/>
      <c r="JOU28" s="189"/>
      <c r="JOV28" s="189"/>
      <c r="JOW28" s="189"/>
      <c r="JOX28" s="189"/>
      <c r="JOY28" s="189"/>
      <c r="JOZ28" s="189"/>
      <c r="JPA28" s="189"/>
      <c r="JPB28" s="189"/>
      <c r="JPC28" s="189"/>
      <c r="JPD28" s="189"/>
      <c r="JPE28" s="189"/>
      <c r="JPF28" s="189"/>
      <c r="JPG28" s="189"/>
      <c r="JPH28" s="189"/>
      <c r="JPI28" s="189"/>
      <c r="JPJ28" s="189"/>
      <c r="JPK28" s="189"/>
      <c r="JPL28" s="189"/>
      <c r="JPM28" s="189"/>
      <c r="JPN28" s="189"/>
      <c r="JPO28" s="189"/>
      <c r="JPP28" s="189"/>
      <c r="JPQ28" s="189"/>
      <c r="JPR28" s="189"/>
      <c r="JPS28" s="189"/>
      <c r="JPT28" s="189"/>
      <c r="JPU28" s="189"/>
      <c r="JPV28" s="189"/>
      <c r="JPW28" s="189"/>
      <c r="JPX28" s="189"/>
      <c r="JPY28" s="189"/>
      <c r="JPZ28" s="189"/>
      <c r="JQA28" s="189"/>
      <c r="JQB28" s="189"/>
      <c r="JQC28" s="189"/>
      <c r="JQD28" s="189"/>
      <c r="JQE28" s="189"/>
      <c r="JQF28" s="189"/>
      <c r="JQG28" s="189"/>
      <c r="JQH28" s="189"/>
      <c r="JQI28" s="189"/>
      <c r="JQJ28" s="189"/>
      <c r="JQK28" s="189"/>
      <c r="JQL28" s="189"/>
      <c r="JQM28" s="189"/>
      <c r="JQN28" s="189"/>
      <c r="JQO28" s="189"/>
      <c r="JQP28" s="189"/>
      <c r="JQQ28" s="189"/>
      <c r="JQR28" s="189"/>
      <c r="JQS28" s="189"/>
      <c r="JQT28" s="189"/>
      <c r="JQU28" s="189"/>
      <c r="JQV28" s="189"/>
      <c r="JQW28" s="189"/>
      <c r="JQX28" s="189"/>
      <c r="JQY28" s="189"/>
      <c r="JQZ28" s="189"/>
      <c r="JRA28" s="189"/>
      <c r="JRB28" s="189"/>
      <c r="JRC28" s="189"/>
      <c r="JRD28" s="189"/>
      <c r="JRE28" s="189"/>
      <c r="JRF28" s="189"/>
      <c r="JRG28" s="189"/>
      <c r="JRH28" s="189"/>
      <c r="JRI28" s="189"/>
      <c r="JRJ28" s="189"/>
      <c r="JRK28" s="189"/>
      <c r="JRL28" s="189"/>
      <c r="JRM28" s="189"/>
      <c r="JRN28" s="189"/>
      <c r="JRO28" s="189"/>
      <c r="JRP28" s="189"/>
      <c r="JRQ28" s="189"/>
      <c r="JRR28" s="189"/>
      <c r="JRS28" s="189"/>
      <c r="JRT28" s="189"/>
      <c r="JRU28" s="189"/>
      <c r="JRV28" s="189"/>
      <c r="JRW28" s="189"/>
      <c r="JRX28" s="189"/>
      <c r="JRY28" s="189"/>
      <c r="JRZ28" s="189"/>
      <c r="JSA28" s="189"/>
      <c r="JSB28" s="189"/>
      <c r="JSC28" s="189"/>
      <c r="JSD28" s="189"/>
      <c r="JSE28" s="189"/>
      <c r="JSF28" s="189"/>
      <c r="JSG28" s="189"/>
      <c r="JSH28" s="189"/>
      <c r="JSI28" s="189"/>
      <c r="JSJ28" s="189"/>
      <c r="JSK28" s="189"/>
      <c r="JSL28" s="189"/>
      <c r="JSM28" s="189"/>
      <c r="JSN28" s="189"/>
      <c r="JSO28" s="189"/>
      <c r="JSP28" s="189"/>
      <c r="JSQ28" s="189"/>
      <c r="JSR28" s="189"/>
      <c r="JSS28" s="189"/>
      <c r="JST28" s="189"/>
      <c r="JSU28" s="189"/>
      <c r="JSV28" s="189"/>
      <c r="JSW28" s="189"/>
      <c r="JSX28" s="189"/>
      <c r="JSY28" s="189"/>
      <c r="JSZ28" s="189"/>
      <c r="JTA28" s="189"/>
      <c r="JTB28" s="189"/>
      <c r="JTC28" s="189"/>
      <c r="JTD28" s="189"/>
      <c r="JTE28" s="189"/>
      <c r="JTF28" s="189"/>
      <c r="JTG28" s="189"/>
      <c r="JTH28" s="189"/>
      <c r="JTI28" s="189"/>
      <c r="JTJ28" s="189"/>
      <c r="JTK28" s="189"/>
      <c r="JTL28" s="189"/>
      <c r="JTM28" s="189"/>
      <c r="JTN28" s="189"/>
      <c r="JTO28" s="189"/>
      <c r="JTP28" s="189"/>
      <c r="JTQ28" s="189"/>
      <c r="JTR28" s="189"/>
      <c r="JTS28" s="189"/>
      <c r="JTT28" s="189"/>
      <c r="JTU28" s="189"/>
      <c r="JTV28" s="189"/>
      <c r="JTW28" s="189"/>
      <c r="JTX28" s="189"/>
      <c r="JTY28" s="189"/>
      <c r="JTZ28" s="189"/>
      <c r="JUA28" s="189"/>
      <c r="JUB28" s="189"/>
      <c r="JUC28" s="189"/>
      <c r="JUD28" s="189"/>
      <c r="JUE28" s="189"/>
      <c r="JUF28" s="189"/>
      <c r="JUG28" s="189"/>
      <c r="JUH28" s="189"/>
      <c r="JUI28" s="189"/>
      <c r="JUJ28" s="189"/>
      <c r="JUK28" s="189"/>
      <c r="JUL28" s="189"/>
      <c r="JUM28" s="189"/>
      <c r="JUN28" s="189"/>
      <c r="JUO28" s="189"/>
      <c r="JUP28" s="189"/>
      <c r="JUQ28" s="189"/>
      <c r="JUR28" s="189"/>
      <c r="JUS28" s="189"/>
      <c r="JUT28" s="189"/>
      <c r="JUU28" s="189"/>
      <c r="JUV28" s="189"/>
      <c r="JUW28" s="189"/>
      <c r="JUX28" s="189"/>
      <c r="JUY28" s="189"/>
      <c r="JUZ28" s="189"/>
      <c r="JVA28" s="189"/>
      <c r="JVB28" s="189"/>
      <c r="JVC28" s="189"/>
      <c r="JVD28" s="189"/>
      <c r="JVE28" s="189"/>
      <c r="JVF28" s="189"/>
      <c r="JVG28" s="189"/>
      <c r="JVH28" s="189"/>
      <c r="JVI28" s="189"/>
      <c r="JVJ28" s="189"/>
      <c r="JVK28" s="189"/>
      <c r="JVL28" s="189"/>
      <c r="JVM28" s="189"/>
      <c r="JVN28" s="189"/>
      <c r="JVO28" s="189"/>
      <c r="JVP28" s="189"/>
      <c r="JVQ28" s="189"/>
      <c r="JVR28" s="189"/>
      <c r="JVS28" s="189"/>
      <c r="JVT28" s="189"/>
      <c r="JVU28" s="189"/>
      <c r="JVV28" s="189"/>
      <c r="JVW28" s="189"/>
      <c r="JVX28" s="189"/>
      <c r="JVY28" s="189"/>
      <c r="JVZ28" s="189"/>
      <c r="JWA28" s="189"/>
      <c r="JWB28" s="189"/>
      <c r="JWC28" s="189"/>
      <c r="JWD28" s="189"/>
      <c r="JWE28" s="189"/>
      <c r="JWF28" s="189"/>
      <c r="JWG28" s="189"/>
      <c r="JWH28" s="189"/>
      <c r="JWI28" s="189"/>
      <c r="JWJ28" s="189"/>
      <c r="JWK28" s="189"/>
      <c r="JWL28" s="189"/>
      <c r="JWM28" s="189"/>
      <c r="JWN28" s="189"/>
      <c r="JWO28" s="189"/>
      <c r="JWP28" s="189"/>
      <c r="JWQ28" s="189"/>
      <c r="JWR28" s="189"/>
      <c r="JWS28" s="189"/>
      <c r="JWT28" s="189"/>
      <c r="JWU28" s="189"/>
      <c r="JWV28" s="189"/>
      <c r="JWW28" s="189"/>
      <c r="JWX28" s="189"/>
      <c r="JWY28" s="189"/>
      <c r="JWZ28" s="189"/>
      <c r="JXA28" s="189"/>
      <c r="JXB28" s="189"/>
      <c r="JXC28" s="189"/>
      <c r="JXD28" s="189"/>
      <c r="JXE28" s="189"/>
      <c r="JXF28" s="189"/>
      <c r="JXG28" s="189"/>
      <c r="JXH28" s="189"/>
      <c r="JXI28" s="189"/>
      <c r="JXJ28" s="189"/>
      <c r="JXK28" s="189"/>
      <c r="JXL28" s="189"/>
      <c r="JXM28" s="189"/>
      <c r="JXN28" s="189"/>
      <c r="JXO28" s="189"/>
      <c r="JXP28" s="189"/>
      <c r="JXQ28" s="189"/>
      <c r="JXR28" s="189"/>
      <c r="JXS28" s="189"/>
      <c r="JXT28" s="189"/>
      <c r="JXU28" s="189"/>
      <c r="JXV28" s="189"/>
      <c r="JXW28" s="189"/>
      <c r="JXX28" s="189"/>
      <c r="JXY28" s="189"/>
      <c r="JXZ28" s="189"/>
      <c r="JYA28" s="189"/>
      <c r="JYB28" s="189"/>
      <c r="JYC28" s="189"/>
      <c r="JYD28" s="189"/>
      <c r="JYE28" s="189"/>
      <c r="JYF28" s="189"/>
      <c r="JYG28" s="189"/>
      <c r="JYH28" s="189"/>
      <c r="JYI28" s="189"/>
      <c r="JYJ28" s="189"/>
      <c r="JYK28" s="189"/>
      <c r="JYL28" s="189"/>
      <c r="JYM28" s="189"/>
      <c r="JYN28" s="189"/>
      <c r="JYO28" s="189"/>
      <c r="JYP28" s="189"/>
      <c r="JYQ28" s="189"/>
      <c r="JYR28" s="189"/>
      <c r="JYS28" s="189"/>
      <c r="JYT28" s="189"/>
      <c r="JYU28" s="189"/>
      <c r="JYV28" s="189"/>
      <c r="JYW28" s="189"/>
      <c r="JYX28" s="189"/>
      <c r="JYY28" s="189"/>
      <c r="JYZ28" s="189"/>
      <c r="JZA28" s="189"/>
      <c r="JZB28" s="189"/>
      <c r="JZC28" s="189"/>
      <c r="JZD28" s="189"/>
      <c r="JZE28" s="189"/>
      <c r="JZF28" s="189"/>
      <c r="JZG28" s="189"/>
      <c r="JZH28" s="189"/>
      <c r="JZI28" s="189"/>
      <c r="JZJ28" s="189"/>
      <c r="JZK28" s="189"/>
      <c r="JZL28" s="189"/>
      <c r="JZM28" s="189"/>
      <c r="JZN28" s="189"/>
      <c r="JZO28" s="189"/>
      <c r="JZP28" s="189"/>
      <c r="JZQ28" s="189"/>
      <c r="JZR28" s="189"/>
      <c r="JZS28" s="189"/>
      <c r="JZT28" s="189"/>
      <c r="JZU28" s="189"/>
      <c r="JZV28" s="189"/>
      <c r="JZW28" s="189"/>
      <c r="JZX28" s="189"/>
      <c r="JZY28" s="189"/>
      <c r="JZZ28" s="189"/>
      <c r="KAA28" s="189"/>
      <c r="KAB28" s="189"/>
      <c r="KAC28" s="189"/>
      <c r="KAD28" s="189"/>
      <c r="KAE28" s="189"/>
      <c r="KAF28" s="189"/>
      <c r="KAG28" s="189"/>
      <c r="KAH28" s="189"/>
      <c r="KAI28" s="189"/>
      <c r="KAJ28" s="189"/>
      <c r="KAK28" s="189"/>
      <c r="KAL28" s="189"/>
      <c r="KAM28" s="189"/>
      <c r="KAN28" s="189"/>
      <c r="KAO28" s="189"/>
      <c r="KAP28" s="189"/>
      <c r="KAQ28" s="189"/>
      <c r="KAR28" s="189"/>
      <c r="KAS28" s="189"/>
      <c r="KAT28" s="189"/>
      <c r="KAU28" s="189"/>
      <c r="KAV28" s="189"/>
      <c r="KAW28" s="189"/>
      <c r="KAX28" s="189"/>
      <c r="KAY28" s="189"/>
      <c r="KAZ28" s="189"/>
      <c r="KBA28" s="189"/>
      <c r="KBB28" s="189"/>
      <c r="KBC28" s="189"/>
      <c r="KBD28" s="189"/>
      <c r="KBE28" s="189"/>
      <c r="KBF28" s="189"/>
      <c r="KBG28" s="189"/>
      <c r="KBH28" s="189"/>
      <c r="KBI28" s="189"/>
      <c r="KBJ28" s="189"/>
      <c r="KBK28" s="189"/>
      <c r="KBL28" s="189"/>
      <c r="KBM28" s="189"/>
      <c r="KBN28" s="189"/>
      <c r="KBO28" s="189"/>
      <c r="KBP28" s="189"/>
      <c r="KBQ28" s="189"/>
      <c r="KBR28" s="189"/>
      <c r="KBS28" s="189"/>
      <c r="KBT28" s="189"/>
      <c r="KBU28" s="189"/>
      <c r="KBV28" s="189"/>
      <c r="KBW28" s="189"/>
      <c r="KBX28" s="189"/>
      <c r="KBY28" s="189"/>
      <c r="KBZ28" s="189"/>
      <c r="KCA28" s="189"/>
      <c r="KCB28" s="189"/>
      <c r="KCC28" s="189"/>
      <c r="KCD28" s="189"/>
      <c r="KCE28" s="189"/>
      <c r="KCF28" s="189"/>
      <c r="KCG28" s="189"/>
      <c r="KCH28" s="189"/>
      <c r="KCI28" s="189"/>
      <c r="KCJ28" s="189"/>
      <c r="KCK28" s="189"/>
      <c r="KCL28" s="189"/>
      <c r="KCM28" s="189"/>
      <c r="KCN28" s="189"/>
      <c r="KCO28" s="189"/>
      <c r="KCP28" s="189"/>
      <c r="KCQ28" s="189"/>
      <c r="KCR28" s="189"/>
      <c r="KCS28" s="189"/>
      <c r="KCT28" s="189"/>
      <c r="KCU28" s="189"/>
      <c r="KCV28" s="189"/>
      <c r="KCW28" s="189"/>
      <c r="KCX28" s="189"/>
      <c r="KCY28" s="189"/>
      <c r="KCZ28" s="189"/>
      <c r="KDA28" s="189"/>
      <c r="KDB28" s="189"/>
      <c r="KDC28" s="189"/>
      <c r="KDD28" s="189"/>
      <c r="KDE28" s="189"/>
      <c r="KDF28" s="189"/>
      <c r="KDG28" s="189"/>
      <c r="KDH28" s="189"/>
      <c r="KDI28" s="189"/>
      <c r="KDJ28" s="189"/>
      <c r="KDK28" s="189"/>
      <c r="KDL28" s="189"/>
      <c r="KDM28" s="189"/>
      <c r="KDN28" s="189"/>
      <c r="KDO28" s="189"/>
      <c r="KDP28" s="189"/>
      <c r="KDQ28" s="189"/>
      <c r="KDR28" s="189"/>
      <c r="KDS28" s="189"/>
      <c r="KDT28" s="189"/>
      <c r="KDU28" s="189"/>
      <c r="KDV28" s="189"/>
      <c r="KDW28" s="189"/>
      <c r="KDX28" s="189"/>
      <c r="KDY28" s="189"/>
      <c r="KDZ28" s="189"/>
      <c r="KEA28" s="189"/>
      <c r="KEB28" s="189"/>
      <c r="KEC28" s="189"/>
      <c r="KED28" s="189"/>
      <c r="KEE28" s="189"/>
      <c r="KEF28" s="189"/>
      <c r="KEG28" s="189"/>
      <c r="KEH28" s="189"/>
      <c r="KEI28" s="189"/>
      <c r="KEJ28" s="189"/>
      <c r="KEK28" s="189"/>
      <c r="KEL28" s="189"/>
      <c r="KEM28" s="189"/>
      <c r="KEN28" s="189"/>
      <c r="KEO28" s="189"/>
      <c r="KEP28" s="189"/>
      <c r="KEQ28" s="189"/>
      <c r="KER28" s="189"/>
      <c r="KES28" s="189"/>
      <c r="KET28" s="189"/>
      <c r="KEU28" s="189"/>
      <c r="KEV28" s="189"/>
      <c r="KEW28" s="189"/>
      <c r="KEX28" s="189"/>
      <c r="KEY28" s="189"/>
      <c r="KEZ28" s="189"/>
      <c r="KFA28" s="189"/>
      <c r="KFB28" s="189"/>
      <c r="KFC28" s="189"/>
      <c r="KFD28" s="189"/>
      <c r="KFE28" s="189"/>
      <c r="KFF28" s="189"/>
      <c r="KFG28" s="189"/>
      <c r="KFH28" s="189"/>
      <c r="KFI28" s="189"/>
      <c r="KFJ28" s="189"/>
      <c r="KFK28" s="189"/>
      <c r="KFL28" s="189"/>
      <c r="KFM28" s="189"/>
      <c r="KFN28" s="189"/>
      <c r="KFO28" s="189"/>
      <c r="KFP28" s="189"/>
      <c r="KFQ28" s="189"/>
      <c r="KFR28" s="189"/>
      <c r="KFS28" s="189"/>
      <c r="KFT28" s="189"/>
      <c r="KFU28" s="189"/>
      <c r="KFV28" s="189"/>
      <c r="KFW28" s="189"/>
      <c r="KFX28" s="189"/>
      <c r="KFY28" s="189"/>
      <c r="KFZ28" s="189"/>
      <c r="KGA28" s="189"/>
      <c r="KGB28" s="189"/>
      <c r="KGC28" s="189"/>
      <c r="KGD28" s="189"/>
      <c r="KGE28" s="189"/>
      <c r="KGF28" s="189"/>
      <c r="KGG28" s="189"/>
      <c r="KGH28" s="189"/>
      <c r="KGI28" s="189"/>
      <c r="KGJ28" s="189"/>
      <c r="KGK28" s="189"/>
      <c r="KGL28" s="189"/>
      <c r="KGM28" s="189"/>
      <c r="KGN28" s="189"/>
      <c r="KGO28" s="189"/>
      <c r="KGP28" s="189"/>
      <c r="KGQ28" s="189"/>
      <c r="KGR28" s="189"/>
      <c r="KGS28" s="189"/>
      <c r="KGT28" s="189"/>
      <c r="KGU28" s="189"/>
      <c r="KGV28" s="189"/>
      <c r="KGW28" s="189"/>
      <c r="KGX28" s="189"/>
      <c r="KGY28" s="189"/>
      <c r="KGZ28" s="189"/>
      <c r="KHA28" s="189"/>
      <c r="KHB28" s="189"/>
      <c r="KHC28" s="189"/>
      <c r="KHD28" s="189"/>
      <c r="KHE28" s="189"/>
      <c r="KHF28" s="189"/>
      <c r="KHG28" s="189"/>
      <c r="KHH28" s="189"/>
      <c r="KHI28" s="189"/>
      <c r="KHJ28" s="189"/>
      <c r="KHK28" s="189"/>
      <c r="KHL28" s="189"/>
      <c r="KHM28" s="189"/>
      <c r="KHN28" s="189"/>
      <c r="KHO28" s="189"/>
      <c r="KHP28" s="189"/>
      <c r="KHQ28" s="189"/>
      <c r="KHR28" s="189"/>
      <c r="KHS28" s="189"/>
      <c r="KHT28" s="189"/>
      <c r="KHU28" s="189"/>
      <c r="KHV28" s="189"/>
      <c r="KHW28" s="189"/>
      <c r="KHX28" s="189"/>
      <c r="KHY28" s="189"/>
      <c r="KHZ28" s="189"/>
      <c r="KIA28" s="189"/>
      <c r="KIB28" s="189"/>
      <c r="KIC28" s="189"/>
      <c r="KID28" s="189"/>
      <c r="KIE28" s="189"/>
      <c r="KIF28" s="189"/>
      <c r="KIG28" s="189"/>
      <c r="KIH28" s="189"/>
      <c r="KII28" s="189"/>
      <c r="KIJ28" s="189"/>
      <c r="KIK28" s="189"/>
      <c r="KIL28" s="189"/>
      <c r="KIM28" s="189"/>
      <c r="KIN28" s="189"/>
      <c r="KIO28" s="189"/>
      <c r="KIP28" s="189"/>
      <c r="KIQ28" s="189"/>
      <c r="KIR28" s="189"/>
      <c r="KIS28" s="189"/>
      <c r="KIT28" s="189"/>
      <c r="KIU28" s="189"/>
      <c r="KIV28" s="189"/>
      <c r="KIW28" s="189"/>
      <c r="KIX28" s="189"/>
      <c r="KIY28" s="189"/>
      <c r="KIZ28" s="189"/>
      <c r="KJA28" s="189"/>
      <c r="KJB28" s="189"/>
      <c r="KJC28" s="189"/>
      <c r="KJD28" s="189"/>
      <c r="KJE28" s="189"/>
      <c r="KJF28" s="189"/>
      <c r="KJG28" s="189"/>
      <c r="KJH28" s="189"/>
      <c r="KJI28" s="189"/>
      <c r="KJJ28" s="189"/>
      <c r="KJK28" s="189"/>
      <c r="KJL28" s="189"/>
      <c r="KJM28" s="189"/>
      <c r="KJN28" s="189"/>
      <c r="KJO28" s="189"/>
      <c r="KJP28" s="189"/>
      <c r="KJQ28" s="189"/>
      <c r="KJR28" s="189"/>
      <c r="KJS28" s="189"/>
      <c r="KJT28" s="189"/>
      <c r="KJU28" s="189"/>
      <c r="KJV28" s="189"/>
      <c r="KJW28" s="189"/>
      <c r="KJX28" s="189"/>
      <c r="KJY28" s="189"/>
      <c r="KJZ28" s="189"/>
      <c r="KKA28" s="189"/>
      <c r="KKB28" s="189"/>
      <c r="KKC28" s="189"/>
      <c r="KKD28" s="189"/>
      <c r="KKE28" s="189"/>
      <c r="KKF28" s="189"/>
      <c r="KKG28" s="189"/>
      <c r="KKH28" s="189"/>
      <c r="KKI28" s="189"/>
      <c r="KKJ28" s="189"/>
      <c r="KKK28" s="189"/>
      <c r="KKL28" s="189"/>
      <c r="KKM28" s="189"/>
      <c r="KKN28" s="189"/>
      <c r="KKO28" s="189"/>
      <c r="KKP28" s="189"/>
      <c r="KKQ28" s="189"/>
      <c r="KKR28" s="189"/>
      <c r="KKS28" s="189"/>
      <c r="KKT28" s="189"/>
      <c r="KKU28" s="189"/>
      <c r="KKV28" s="189"/>
      <c r="KKW28" s="189"/>
      <c r="KKX28" s="189"/>
      <c r="KKY28" s="189"/>
      <c r="KKZ28" s="189"/>
      <c r="KLA28" s="189"/>
      <c r="KLB28" s="189"/>
      <c r="KLC28" s="189"/>
      <c r="KLD28" s="189"/>
      <c r="KLE28" s="189"/>
      <c r="KLF28" s="189"/>
      <c r="KLG28" s="189"/>
      <c r="KLH28" s="189"/>
      <c r="KLI28" s="189"/>
      <c r="KLJ28" s="189"/>
      <c r="KLK28" s="189"/>
      <c r="KLL28" s="189"/>
      <c r="KLM28" s="189"/>
      <c r="KLN28" s="189"/>
      <c r="KLO28" s="189"/>
      <c r="KLP28" s="189"/>
      <c r="KLQ28" s="189"/>
      <c r="KLR28" s="189"/>
      <c r="KLS28" s="189"/>
      <c r="KLT28" s="189"/>
      <c r="KLU28" s="189"/>
      <c r="KLV28" s="189"/>
      <c r="KLW28" s="189"/>
      <c r="KLX28" s="189"/>
      <c r="KLY28" s="189"/>
      <c r="KLZ28" s="189"/>
      <c r="KMA28" s="189"/>
      <c r="KMB28" s="189"/>
      <c r="KMC28" s="189"/>
      <c r="KMD28" s="189"/>
      <c r="KME28" s="189"/>
      <c r="KMF28" s="189"/>
      <c r="KMG28" s="189"/>
      <c r="KMH28" s="189"/>
      <c r="KMI28" s="189"/>
      <c r="KMJ28" s="189"/>
      <c r="KMK28" s="189"/>
      <c r="KML28" s="189"/>
      <c r="KMM28" s="189"/>
      <c r="KMN28" s="189"/>
      <c r="KMO28" s="189"/>
      <c r="KMP28" s="189"/>
      <c r="KMQ28" s="189"/>
      <c r="KMR28" s="189"/>
      <c r="KMS28" s="189"/>
      <c r="KMT28" s="189"/>
      <c r="KMU28" s="189"/>
      <c r="KMV28" s="189"/>
      <c r="KMW28" s="189"/>
      <c r="KMX28" s="189"/>
      <c r="KMY28" s="189"/>
      <c r="KMZ28" s="189"/>
      <c r="KNA28" s="189"/>
      <c r="KNB28" s="189"/>
      <c r="KNC28" s="189"/>
      <c r="KND28" s="189"/>
      <c r="KNE28" s="189"/>
      <c r="KNF28" s="189"/>
      <c r="KNG28" s="189"/>
      <c r="KNH28" s="189"/>
      <c r="KNI28" s="189"/>
      <c r="KNJ28" s="189"/>
      <c r="KNK28" s="189"/>
      <c r="KNL28" s="189"/>
      <c r="KNM28" s="189"/>
      <c r="KNN28" s="189"/>
      <c r="KNO28" s="189"/>
      <c r="KNP28" s="189"/>
      <c r="KNQ28" s="189"/>
      <c r="KNR28" s="189"/>
      <c r="KNS28" s="189"/>
      <c r="KNT28" s="189"/>
      <c r="KNU28" s="189"/>
      <c r="KNV28" s="189"/>
      <c r="KNW28" s="189"/>
      <c r="KNX28" s="189"/>
      <c r="KNY28" s="189"/>
      <c r="KNZ28" s="189"/>
      <c r="KOA28" s="189"/>
      <c r="KOB28" s="189"/>
      <c r="KOC28" s="189"/>
      <c r="KOD28" s="189"/>
      <c r="KOE28" s="189"/>
      <c r="KOF28" s="189"/>
      <c r="KOG28" s="189"/>
      <c r="KOH28" s="189"/>
      <c r="KOI28" s="189"/>
      <c r="KOJ28" s="189"/>
      <c r="KOK28" s="189"/>
      <c r="KOL28" s="189"/>
      <c r="KOM28" s="189"/>
      <c r="KON28" s="189"/>
      <c r="KOO28" s="189"/>
      <c r="KOP28" s="189"/>
      <c r="KOQ28" s="189"/>
      <c r="KOR28" s="189"/>
      <c r="KOS28" s="189"/>
      <c r="KOT28" s="189"/>
      <c r="KOU28" s="189"/>
      <c r="KOV28" s="189"/>
      <c r="KOW28" s="189"/>
      <c r="KOX28" s="189"/>
      <c r="KOY28" s="189"/>
      <c r="KOZ28" s="189"/>
      <c r="KPA28" s="189"/>
      <c r="KPB28" s="189"/>
      <c r="KPC28" s="189"/>
      <c r="KPD28" s="189"/>
      <c r="KPE28" s="189"/>
      <c r="KPF28" s="189"/>
      <c r="KPG28" s="189"/>
      <c r="KPH28" s="189"/>
      <c r="KPI28" s="189"/>
      <c r="KPJ28" s="189"/>
      <c r="KPK28" s="189"/>
      <c r="KPL28" s="189"/>
      <c r="KPM28" s="189"/>
      <c r="KPN28" s="189"/>
      <c r="KPO28" s="189"/>
      <c r="KPP28" s="189"/>
      <c r="KPQ28" s="189"/>
      <c r="KPR28" s="189"/>
      <c r="KPS28" s="189"/>
      <c r="KPT28" s="189"/>
      <c r="KPU28" s="189"/>
      <c r="KPV28" s="189"/>
      <c r="KPW28" s="189"/>
      <c r="KPX28" s="189"/>
      <c r="KPY28" s="189"/>
      <c r="KPZ28" s="189"/>
      <c r="KQA28" s="189"/>
      <c r="KQB28" s="189"/>
      <c r="KQC28" s="189"/>
      <c r="KQD28" s="189"/>
      <c r="KQE28" s="189"/>
      <c r="KQF28" s="189"/>
      <c r="KQG28" s="189"/>
      <c r="KQH28" s="189"/>
      <c r="KQI28" s="189"/>
      <c r="KQJ28" s="189"/>
      <c r="KQK28" s="189"/>
      <c r="KQL28" s="189"/>
      <c r="KQM28" s="189"/>
      <c r="KQN28" s="189"/>
      <c r="KQO28" s="189"/>
      <c r="KQP28" s="189"/>
      <c r="KQQ28" s="189"/>
      <c r="KQR28" s="189"/>
      <c r="KQS28" s="189"/>
      <c r="KQT28" s="189"/>
      <c r="KQU28" s="189"/>
      <c r="KQV28" s="189"/>
      <c r="KQW28" s="189"/>
      <c r="KQX28" s="189"/>
      <c r="KQY28" s="189"/>
      <c r="KQZ28" s="189"/>
      <c r="KRA28" s="189"/>
      <c r="KRB28" s="189"/>
      <c r="KRC28" s="189"/>
      <c r="KRD28" s="189"/>
      <c r="KRE28" s="189"/>
      <c r="KRF28" s="189"/>
      <c r="KRG28" s="189"/>
      <c r="KRH28" s="189"/>
      <c r="KRI28" s="189"/>
      <c r="KRJ28" s="189"/>
      <c r="KRK28" s="189"/>
      <c r="KRL28" s="189"/>
      <c r="KRM28" s="189"/>
      <c r="KRN28" s="189"/>
      <c r="KRO28" s="189"/>
      <c r="KRP28" s="189"/>
      <c r="KRQ28" s="189"/>
      <c r="KRR28" s="189"/>
      <c r="KRS28" s="189"/>
      <c r="KRT28" s="189"/>
      <c r="KRU28" s="189"/>
      <c r="KRV28" s="189"/>
      <c r="KRW28" s="189"/>
      <c r="KRX28" s="189"/>
      <c r="KRY28" s="189"/>
      <c r="KRZ28" s="189"/>
      <c r="KSA28" s="189"/>
      <c r="KSB28" s="189"/>
      <c r="KSC28" s="189"/>
      <c r="KSD28" s="189"/>
      <c r="KSE28" s="189"/>
      <c r="KSF28" s="189"/>
      <c r="KSG28" s="189"/>
      <c r="KSH28" s="189"/>
      <c r="KSI28" s="189"/>
      <c r="KSJ28" s="189"/>
      <c r="KSK28" s="189"/>
      <c r="KSL28" s="189"/>
      <c r="KSM28" s="189"/>
      <c r="KSN28" s="189"/>
      <c r="KSO28" s="189"/>
      <c r="KSP28" s="189"/>
      <c r="KSQ28" s="189"/>
      <c r="KSR28" s="189"/>
      <c r="KSS28" s="189"/>
      <c r="KST28" s="189"/>
      <c r="KSU28" s="189"/>
      <c r="KSV28" s="189"/>
      <c r="KSW28" s="189"/>
      <c r="KSX28" s="189"/>
      <c r="KSY28" s="189"/>
      <c r="KSZ28" s="189"/>
      <c r="KTA28" s="189"/>
      <c r="KTB28" s="189"/>
      <c r="KTC28" s="189"/>
      <c r="KTD28" s="189"/>
      <c r="KTE28" s="189"/>
      <c r="KTF28" s="189"/>
      <c r="KTG28" s="189"/>
      <c r="KTH28" s="189"/>
      <c r="KTI28" s="189"/>
      <c r="KTJ28" s="189"/>
      <c r="KTK28" s="189"/>
      <c r="KTL28" s="189"/>
      <c r="KTM28" s="189"/>
      <c r="KTN28" s="189"/>
      <c r="KTO28" s="189"/>
      <c r="KTP28" s="189"/>
      <c r="KTQ28" s="189"/>
      <c r="KTR28" s="189"/>
      <c r="KTS28" s="189"/>
      <c r="KTT28" s="189"/>
      <c r="KTU28" s="189"/>
      <c r="KTV28" s="189"/>
      <c r="KTW28" s="189"/>
      <c r="KTX28" s="189"/>
      <c r="KTY28" s="189"/>
      <c r="KTZ28" s="189"/>
      <c r="KUA28" s="189"/>
      <c r="KUB28" s="189"/>
      <c r="KUC28" s="189"/>
      <c r="KUD28" s="189"/>
      <c r="KUE28" s="189"/>
      <c r="KUF28" s="189"/>
      <c r="KUG28" s="189"/>
      <c r="KUH28" s="189"/>
      <c r="KUI28" s="189"/>
      <c r="KUJ28" s="189"/>
      <c r="KUK28" s="189"/>
      <c r="KUL28" s="189"/>
      <c r="KUM28" s="189"/>
      <c r="KUN28" s="189"/>
      <c r="KUO28" s="189"/>
      <c r="KUP28" s="189"/>
      <c r="KUQ28" s="189"/>
      <c r="KUR28" s="189"/>
      <c r="KUS28" s="189"/>
      <c r="KUT28" s="189"/>
      <c r="KUU28" s="189"/>
      <c r="KUV28" s="189"/>
      <c r="KUW28" s="189"/>
      <c r="KUX28" s="189"/>
      <c r="KUY28" s="189"/>
      <c r="KUZ28" s="189"/>
      <c r="KVA28" s="189"/>
      <c r="KVB28" s="189"/>
      <c r="KVC28" s="189"/>
      <c r="KVD28" s="189"/>
      <c r="KVE28" s="189"/>
      <c r="KVF28" s="189"/>
      <c r="KVG28" s="189"/>
      <c r="KVH28" s="189"/>
      <c r="KVI28" s="189"/>
      <c r="KVJ28" s="189"/>
      <c r="KVK28" s="189"/>
      <c r="KVL28" s="189"/>
      <c r="KVM28" s="189"/>
      <c r="KVN28" s="189"/>
      <c r="KVO28" s="189"/>
      <c r="KVP28" s="189"/>
      <c r="KVQ28" s="189"/>
      <c r="KVR28" s="189"/>
      <c r="KVS28" s="189"/>
      <c r="KVT28" s="189"/>
      <c r="KVU28" s="189"/>
      <c r="KVV28" s="189"/>
      <c r="KVW28" s="189"/>
      <c r="KVX28" s="189"/>
      <c r="KVY28" s="189"/>
      <c r="KVZ28" s="189"/>
      <c r="KWA28" s="189"/>
      <c r="KWB28" s="189"/>
      <c r="KWC28" s="189"/>
      <c r="KWD28" s="189"/>
      <c r="KWE28" s="189"/>
      <c r="KWF28" s="189"/>
      <c r="KWG28" s="189"/>
      <c r="KWH28" s="189"/>
      <c r="KWI28" s="189"/>
      <c r="KWJ28" s="189"/>
      <c r="KWK28" s="189"/>
      <c r="KWL28" s="189"/>
      <c r="KWM28" s="189"/>
      <c r="KWN28" s="189"/>
      <c r="KWO28" s="189"/>
      <c r="KWP28" s="189"/>
      <c r="KWQ28" s="189"/>
      <c r="KWR28" s="189"/>
      <c r="KWS28" s="189"/>
      <c r="KWT28" s="189"/>
      <c r="KWU28" s="189"/>
      <c r="KWV28" s="189"/>
      <c r="KWW28" s="189"/>
      <c r="KWX28" s="189"/>
      <c r="KWY28" s="189"/>
      <c r="KWZ28" s="189"/>
      <c r="KXA28" s="189"/>
      <c r="KXB28" s="189"/>
      <c r="KXC28" s="189"/>
      <c r="KXD28" s="189"/>
      <c r="KXE28" s="189"/>
      <c r="KXF28" s="189"/>
      <c r="KXG28" s="189"/>
      <c r="KXH28" s="189"/>
      <c r="KXI28" s="189"/>
      <c r="KXJ28" s="189"/>
      <c r="KXK28" s="189"/>
      <c r="KXL28" s="189"/>
      <c r="KXM28" s="189"/>
      <c r="KXN28" s="189"/>
      <c r="KXO28" s="189"/>
      <c r="KXP28" s="189"/>
      <c r="KXQ28" s="189"/>
      <c r="KXR28" s="189"/>
      <c r="KXS28" s="189"/>
      <c r="KXT28" s="189"/>
      <c r="KXU28" s="189"/>
      <c r="KXV28" s="189"/>
      <c r="KXW28" s="189"/>
      <c r="KXX28" s="189"/>
      <c r="KXY28" s="189"/>
      <c r="KXZ28" s="189"/>
      <c r="KYA28" s="189"/>
      <c r="KYB28" s="189"/>
      <c r="KYC28" s="189"/>
      <c r="KYD28" s="189"/>
      <c r="KYE28" s="189"/>
      <c r="KYF28" s="189"/>
      <c r="KYG28" s="189"/>
      <c r="KYH28" s="189"/>
      <c r="KYI28" s="189"/>
      <c r="KYJ28" s="189"/>
      <c r="KYK28" s="189"/>
      <c r="KYL28" s="189"/>
      <c r="KYM28" s="189"/>
      <c r="KYN28" s="189"/>
      <c r="KYO28" s="189"/>
      <c r="KYP28" s="189"/>
      <c r="KYQ28" s="189"/>
      <c r="KYR28" s="189"/>
      <c r="KYS28" s="189"/>
      <c r="KYT28" s="189"/>
      <c r="KYU28" s="189"/>
      <c r="KYV28" s="189"/>
      <c r="KYW28" s="189"/>
      <c r="KYX28" s="189"/>
      <c r="KYY28" s="189"/>
      <c r="KYZ28" s="189"/>
      <c r="KZA28" s="189"/>
      <c r="KZB28" s="189"/>
      <c r="KZC28" s="189"/>
      <c r="KZD28" s="189"/>
      <c r="KZE28" s="189"/>
      <c r="KZF28" s="189"/>
      <c r="KZG28" s="189"/>
      <c r="KZH28" s="189"/>
      <c r="KZI28" s="189"/>
      <c r="KZJ28" s="189"/>
      <c r="KZK28" s="189"/>
      <c r="KZL28" s="189"/>
      <c r="KZM28" s="189"/>
      <c r="KZN28" s="189"/>
      <c r="KZO28" s="189"/>
      <c r="KZP28" s="189"/>
      <c r="KZQ28" s="189"/>
      <c r="KZR28" s="189"/>
      <c r="KZS28" s="189"/>
      <c r="KZT28" s="189"/>
      <c r="KZU28" s="189"/>
      <c r="KZV28" s="189"/>
      <c r="KZW28" s="189"/>
      <c r="KZX28" s="189"/>
      <c r="KZY28" s="189"/>
      <c r="KZZ28" s="189"/>
      <c r="LAA28" s="189"/>
      <c r="LAB28" s="189"/>
      <c r="LAC28" s="189"/>
      <c r="LAD28" s="189"/>
      <c r="LAE28" s="189"/>
      <c r="LAF28" s="189"/>
      <c r="LAG28" s="189"/>
      <c r="LAH28" s="189"/>
      <c r="LAI28" s="189"/>
      <c r="LAJ28" s="189"/>
      <c r="LAK28" s="189"/>
      <c r="LAL28" s="189"/>
      <c r="LAM28" s="189"/>
      <c r="LAN28" s="189"/>
      <c r="LAO28" s="189"/>
      <c r="LAP28" s="189"/>
      <c r="LAQ28" s="189"/>
      <c r="LAR28" s="189"/>
      <c r="LAS28" s="189"/>
      <c r="LAT28" s="189"/>
      <c r="LAU28" s="189"/>
      <c r="LAV28" s="189"/>
      <c r="LAW28" s="189"/>
      <c r="LAX28" s="189"/>
      <c r="LAY28" s="189"/>
      <c r="LAZ28" s="189"/>
      <c r="LBA28" s="189"/>
      <c r="LBB28" s="189"/>
      <c r="LBC28" s="189"/>
      <c r="LBD28" s="189"/>
      <c r="LBE28" s="189"/>
      <c r="LBF28" s="189"/>
      <c r="LBG28" s="189"/>
      <c r="LBH28" s="189"/>
      <c r="LBI28" s="189"/>
      <c r="LBJ28" s="189"/>
      <c r="LBK28" s="189"/>
      <c r="LBL28" s="189"/>
      <c r="LBM28" s="189"/>
      <c r="LBN28" s="189"/>
      <c r="LBO28" s="189"/>
      <c r="LBP28" s="189"/>
      <c r="LBQ28" s="189"/>
      <c r="LBR28" s="189"/>
      <c r="LBS28" s="189"/>
      <c r="LBT28" s="189"/>
      <c r="LBU28" s="189"/>
      <c r="LBV28" s="189"/>
      <c r="LBW28" s="189"/>
      <c r="LBX28" s="189"/>
      <c r="LBY28" s="189"/>
      <c r="LBZ28" s="189"/>
      <c r="LCA28" s="189"/>
      <c r="LCB28" s="189"/>
      <c r="LCC28" s="189"/>
      <c r="LCD28" s="189"/>
      <c r="LCE28" s="189"/>
      <c r="LCF28" s="189"/>
      <c r="LCG28" s="189"/>
      <c r="LCH28" s="189"/>
      <c r="LCI28" s="189"/>
      <c r="LCJ28" s="189"/>
      <c r="LCK28" s="189"/>
      <c r="LCL28" s="189"/>
      <c r="LCM28" s="189"/>
      <c r="LCN28" s="189"/>
      <c r="LCO28" s="189"/>
      <c r="LCP28" s="189"/>
      <c r="LCQ28" s="189"/>
      <c r="LCR28" s="189"/>
      <c r="LCS28" s="189"/>
      <c r="LCT28" s="189"/>
      <c r="LCU28" s="189"/>
      <c r="LCV28" s="189"/>
      <c r="LCW28" s="189"/>
      <c r="LCX28" s="189"/>
      <c r="LCY28" s="189"/>
      <c r="LCZ28" s="189"/>
      <c r="LDA28" s="189"/>
      <c r="LDB28" s="189"/>
      <c r="LDC28" s="189"/>
      <c r="LDD28" s="189"/>
      <c r="LDE28" s="189"/>
      <c r="LDF28" s="189"/>
      <c r="LDG28" s="189"/>
      <c r="LDH28" s="189"/>
      <c r="LDI28" s="189"/>
      <c r="LDJ28" s="189"/>
      <c r="LDK28" s="189"/>
      <c r="LDL28" s="189"/>
      <c r="LDM28" s="189"/>
      <c r="LDN28" s="189"/>
      <c r="LDO28" s="189"/>
      <c r="LDP28" s="189"/>
      <c r="LDQ28" s="189"/>
      <c r="LDR28" s="189"/>
      <c r="LDS28" s="189"/>
      <c r="LDT28" s="189"/>
      <c r="LDU28" s="189"/>
      <c r="LDV28" s="189"/>
      <c r="LDW28" s="189"/>
      <c r="LDX28" s="189"/>
      <c r="LDY28" s="189"/>
      <c r="LDZ28" s="189"/>
      <c r="LEA28" s="189"/>
      <c r="LEB28" s="189"/>
      <c r="LEC28" s="189"/>
      <c r="LED28" s="189"/>
      <c r="LEE28" s="189"/>
      <c r="LEF28" s="189"/>
      <c r="LEG28" s="189"/>
      <c r="LEH28" s="189"/>
      <c r="LEI28" s="189"/>
      <c r="LEJ28" s="189"/>
      <c r="LEK28" s="189"/>
      <c r="LEL28" s="189"/>
      <c r="LEM28" s="189"/>
      <c r="LEN28" s="189"/>
      <c r="LEO28" s="189"/>
      <c r="LEP28" s="189"/>
      <c r="LEQ28" s="189"/>
      <c r="LER28" s="189"/>
      <c r="LES28" s="189"/>
      <c r="LET28" s="189"/>
      <c r="LEU28" s="189"/>
      <c r="LEV28" s="189"/>
      <c r="LEW28" s="189"/>
      <c r="LEX28" s="189"/>
      <c r="LEY28" s="189"/>
      <c r="LEZ28" s="189"/>
      <c r="LFA28" s="189"/>
      <c r="LFB28" s="189"/>
      <c r="LFC28" s="189"/>
      <c r="LFD28" s="189"/>
      <c r="LFE28" s="189"/>
      <c r="LFF28" s="189"/>
      <c r="LFG28" s="189"/>
      <c r="LFH28" s="189"/>
      <c r="LFI28" s="189"/>
      <c r="LFJ28" s="189"/>
      <c r="LFK28" s="189"/>
      <c r="LFL28" s="189"/>
      <c r="LFM28" s="189"/>
      <c r="LFN28" s="189"/>
      <c r="LFO28" s="189"/>
      <c r="LFP28" s="189"/>
      <c r="LFQ28" s="189"/>
      <c r="LFR28" s="189"/>
      <c r="LFS28" s="189"/>
      <c r="LFT28" s="189"/>
      <c r="LFU28" s="189"/>
      <c r="LFV28" s="189"/>
      <c r="LFW28" s="189"/>
      <c r="LFX28" s="189"/>
      <c r="LFY28" s="189"/>
      <c r="LFZ28" s="189"/>
      <c r="LGA28" s="189"/>
      <c r="LGB28" s="189"/>
      <c r="LGC28" s="189"/>
      <c r="LGD28" s="189"/>
      <c r="LGE28" s="189"/>
      <c r="LGF28" s="189"/>
      <c r="LGG28" s="189"/>
      <c r="LGH28" s="189"/>
      <c r="LGI28" s="189"/>
      <c r="LGJ28" s="189"/>
      <c r="LGK28" s="189"/>
      <c r="LGL28" s="189"/>
      <c r="LGM28" s="189"/>
      <c r="LGN28" s="189"/>
      <c r="LGO28" s="189"/>
      <c r="LGP28" s="189"/>
      <c r="LGQ28" s="189"/>
      <c r="LGR28" s="189"/>
      <c r="LGS28" s="189"/>
      <c r="LGT28" s="189"/>
      <c r="LGU28" s="189"/>
      <c r="LGV28" s="189"/>
      <c r="LGW28" s="189"/>
      <c r="LGX28" s="189"/>
      <c r="LGY28" s="189"/>
      <c r="LGZ28" s="189"/>
      <c r="LHA28" s="189"/>
      <c r="LHB28" s="189"/>
      <c r="LHC28" s="189"/>
      <c r="LHD28" s="189"/>
      <c r="LHE28" s="189"/>
      <c r="LHF28" s="189"/>
      <c r="LHG28" s="189"/>
      <c r="LHH28" s="189"/>
      <c r="LHI28" s="189"/>
      <c r="LHJ28" s="189"/>
      <c r="LHK28" s="189"/>
      <c r="LHL28" s="189"/>
      <c r="LHM28" s="189"/>
      <c r="LHN28" s="189"/>
      <c r="LHO28" s="189"/>
      <c r="LHP28" s="189"/>
      <c r="LHQ28" s="189"/>
      <c r="LHR28" s="189"/>
      <c r="LHS28" s="189"/>
      <c r="LHT28" s="189"/>
      <c r="LHU28" s="189"/>
      <c r="LHV28" s="189"/>
      <c r="LHW28" s="189"/>
      <c r="LHX28" s="189"/>
      <c r="LHY28" s="189"/>
      <c r="LHZ28" s="189"/>
      <c r="LIA28" s="189"/>
      <c r="LIB28" s="189"/>
      <c r="LIC28" s="189"/>
      <c r="LID28" s="189"/>
      <c r="LIE28" s="189"/>
      <c r="LIF28" s="189"/>
      <c r="LIG28" s="189"/>
      <c r="LIH28" s="189"/>
      <c r="LII28" s="189"/>
      <c r="LIJ28" s="189"/>
      <c r="LIK28" s="189"/>
      <c r="LIL28" s="189"/>
      <c r="LIM28" s="189"/>
      <c r="LIN28" s="189"/>
      <c r="LIO28" s="189"/>
      <c r="LIP28" s="189"/>
      <c r="LIQ28" s="189"/>
      <c r="LIR28" s="189"/>
      <c r="LIS28" s="189"/>
      <c r="LIT28" s="189"/>
      <c r="LIU28" s="189"/>
      <c r="LIV28" s="189"/>
      <c r="LIW28" s="189"/>
      <c r="LIX28" s="189"/>
      <c r="LIY28" s="189"/>
      <c r="LIZ28" s="189"/>
      <c r="LJA28" s="189"/>
      <c r="LJB28" s="189"/>
      <c r="LJC28" s="189"/>
      <c r="LJD28" s="189"/>
      <c r="LJE28" s="189"/>
      <c r="LJF28" s="189"/>
      <c r="LJG28" s="189"/>
      <c r="LJH28" s="189"/>
      <c r="LJI28" s="189"/>
      <c r="LJJ28" s="189"/>
      <c r="LJK28" s="189"/>
      <c r="LJL28" s="189"/>
      <c r="LJM28" s="189"/>
      <c r="LJN28" s="189"/>
      <c r="LJO28" s="189"/>
      <c r="LJP28" s="189"/>
      <c r="LJQ28" s="189"/>
      <c r="LJR28" s="189"/>
      <c r="LJS28" s="189"/>
      <c r="LJT28" s="189"/>
      <c r="LJU28" s="189"/>
      <c r="LJV28" s="189"/>
      <c r="LJW28" s="189"/>
      <c r="LJX28" s="189"/>
      <c r="LJY28" s="189"/>
      <c r="LJZ28" s="189"/>
      <c r="LKA28" s="189"/>
      <c r="LKB28" s="189"/>
      <c r="LKC28" s="189"/>
      <c r="LKD28" s="189"/>
      <c r="LKE28" s="189"/>
      <c r="LKF28" s="189"/>
      <c r="LKG28" s="189"/>
      <c r="LKH28" s="189"/>
      <c r="LKI28" s="189"/>
      <c r="LKJ28" s="189"/>
      <c r="LKK28" s="189"/>
      <c r="LKL28" s="189"/>
      <c r="LKM28" s="189"/>
      <c r="LKN28" s="189"/>
      <c r="LKO28" s="189"/>
      <c r="LKP28" s="189"/>
      <c r="LKQ28" s="189"/>
      <c r="LKR28" s="189"/>
      <c r="LKS28" s="189"/>
      <c r="LKT28" s="189"/>
      <c r="LKU28" s="189"/>
      <c r="LKV28" s="189"/>
      <c r="LKW28" s="189"/>
      <c r="LKX28" s="189"/>
      <c r="LKY28" s="189"/>
      <c r="LKZ28" s="189"/>
      <c r="LLA28" s="189"/>
      <c r="LLB28" s="189"/>
      <c r="LLC28" s="189"/>
      <c r="LLD28" s="189"/>
      <c r="LLE28" s="189"/>
      <c r="LLF28" s="189"/>
      <c r="LLG28" s="189"/>
      <c r="LLH28" s="189"/>
      <c r="LLI28" s="189"/>
      <c r="LLJ28" s="189"/>
      <c r="LLK28" s="189"/>
      <c r="LLL28" s="189"/>
      <c r="LLM28" s="189"/>
      <c r="LLN28" s="189"/>
      <c r="LLO28" s="189"/>
      <c r="LLP28" s="189"/>
      <c r="LLQ28" s="189"/>
      <c r="LLR28" s="189"/>
      <c r="LLS28" s="189"/>
      <c r="LLT28" s="189"/>
      <c r="LLU28" s="189"/>
      <c r="LLV28" s="189"/>
      <c r="LLW28" s="189"/>
      <c r="LLX28" s="189"/>
      <c r="LLY28" s="189"/>
      <c r="LLZ28" s="189"/>
      <c r="LMA28" s="189"/>
      <c r="LMB28" s="189"/>
      <c r="LMC28" s="189"/>
      <c r="LMD28" s="189"/>
      <c r="LME28" s="189"/>
      <c r="LMF28" s="189"/>
      <c r="LMG28" s="189"/>
      <c r="LMH28" s="189"/>
      <c r="LMI28" s="189"/>
      <c r="LMJ28" s="189"/>
      <c r="LMK28" s="189"/>
      <c r="LML28" s="189"/>
      <c r="LMM28" s="189"/>
      <c r="LMN28" s="189"/>
      <c r="LMO28" s="189"/>
      <c r="LMP28" s="189"/>
      <c r="LMQ28" s="189"/>
      <c r="LMR28" s="189"/>
      <c r="LMS28" s="189"/>
      <c r="LMT28" s="189"/>
      <c r="LMU28" s="189"/>
      <c r="LMV28" s="189"/>
      <c r="LMW28" s="189"/>
      <c r="LMX28" s="189"/>
      <c r="LMY28" s="189"/>
      <c r="LMZ28" s="189"/>
      <c r="LNA28" s="189"/>
      <c r="LNB28" s="189"/>
      <c r="LNC28" s="189"/>
      <c r="LND28" s="189"/>
      <c r="LNE28" s="189"/>
      <c r="LNF28" s="189"/>
      <c r="LNG28" s="189"/>
      <c r="LNH28" s="189"/>
      <c r="LNI28" s="189"/>
      <c r="LNJ28" s="189"/>
      <c r="LNK28" s="189"/>
      <c r="LNL28" s="189"/>
      <c r="LNM28" s="189"/>
      <c r="LNN28" s="189"/>
      <c r="LNO28" s="189"/>
      <c r="LNP28" s="189"/>
      <c r="LNQ28" s="189"/>
      <c r="LNR28" s="189"/>
      <c r="LNS28" s="189"/>
      <c r="LNT28" s="189"/>
      <c r="LNU28" s="189"/>
      <c r="LNV28" s="189"/>
      <c r="LNW28" s="189"/>
      <c r="LNX28" s="189"/>
      <c r="LNY28" s="189"/>
      <c r="LNZ28" s="189"/>
      <c r="LOA28" s="189"/>
      <c r="LOB28" s="189"/>
      <c r="LOC28" s="189"/>
      <c r="LOD28" s="189"/>
      <c r="LOE28" s="189"/>
      <c r="LOF28" s="189"/>
      <c r="LOG28" s="189"/>
      <c r="LOH28" s="189"/>
      <c r="LOI28" s="189"/>
      <c r="LOJ28" s="189"/>
      <c r="LOK28" s="189"/>
      <c r="LOL28" s="189"/>
      <c r="LOM28" s="189"/>
      <c r="LON28" s="189"/>
      <c r="LOO28" s="189"/>
      <c r="LOP28" s="189"/>
      <c r="LOQ28" s="189"/>
      <c r="LOR28" s="189"/>
      <c r="LOS28" s="189"/>
      <c r="LOT28" s="189"/>
      <c r="LOU28" s="189"/>
      <c r="LOV28" s="189"/>
      <c r="LOW28" s="189"/>
      <c r="LOX28" s="189"/>
      <c r="LOY28" s="189"/>
      <c r="LOZ28" s="189"/>
      <c r="LPA28" s="189"/>
      <c r="LPB28" s="189"/>
      <c r="LPC28" s="189"/>
      <c r="LPD28" s="189"/>
      <c r="LPE28" s="189"/>
      <c r="LPF28" s="189"/>
      <c r="LPG28" s="189"/>
      <c r="LPH28" s="189"/>
      <c r="LPI28" s="189"/>
      <c r="LPJ28" s="189"/>
      <c r="LPK28" s="189"/>
      <c r="LPL28" s="189"/>
      <c r="LPM28" s="189"/>
      <c r="LPN28" s="189"/>
      <c r="LPO28" s="189"/>
      <c r="LPP28" s="189"/>
      <c r="LPQ28" s="189"/>
      <c r="LPR28" s="189"/>
      <c r="LPS28" s="189"/>
      <c r="LPT28" s="189"/>
      <c r="LPU28" s="189"/>
      <c r="LPV28" s="189"/>
      <c r="LPW28" s="189"/>
      <c r="LPX28" s="189"/>
      <c r="LPY28" s="189"/>
      <c r="LPZ28" s="189"/>
      <c r="LQA28" s="189"/>
      <c r="LQB28" s="189"/>
      <c r="LQC28" s="189"/>
      <c r="LQD28" s="189"/>
      <c r="LQE28" s="189"/>
      <c r="LQF28" s="189"/>
      <c r="LQG28" s="189"/>
      <c r="LQH28" s="189"/>
      <c r="LQI28" s="189"/>
      <c r="LQJ28" s="189"/>
      <c r="LQK28" s="189"/>
      <c r="LQL28" s="189"/>
      <c r="LQM28" s="189"/>
      <c r="LQN28" s="189"/>
      <c r="LQO28" s="189"/>
      <c r="LQP28" s="189"/>
      <c r="LQQ28" s="189"/>
      <c r="LQR28" s="189"/>
      <c r="LQS28" s="189"/>
      <c r="LQT28" s="189"/>
      <c r="LQU28" s="189"/>
      <c r="LQV28" s="189"/>
      <c r="LQW28" s="189"/>
      <c r="LQX28" s="189"/>
      <c r="LQY28" s="189"/>
      <c r="LQZ28" s="189"/>
      <c r="LRA28" s="189"/>
      <c r="LRB28" s="189"/>
      <c r="LRC28" s="189"/>
      <c r="LRD28" s="189"/>
      <c r="LRE28" s="189"/>
      <c r="LRF28" s="189"/>
      <c r="LRG28" s="189"/>
      <c r="LRH28" s="189"/>
      <c r="LRI28" s="189"/>
      <c r="LRJ28" s="189"/>
      <c r="LRK28" s="189"/>
      <c r="LRL28" s="189"/>
      <c r="LRM28" s="189"/>
      <c r="LRN28" s="189"/>
      <c r="LRO28" s="189"/>
      <c r="LRP28" s="189"/>
      <c r="LRQ28" s="189"/>
      <c r="LRR28" s="189"/>
      <c r="LRS28" s="189"/>
      <c r="LRT28" s="189"/>
      <c r="LRU28" s="189"/>
      <c r="LRV28" s="189"/>
      <c r="LRW28" s="189"/>
      <c r="LRX28" s="189"/>
      <c r="LRY28" s="189"/>
      <c r="LRZ28" s="189"/>
      <c r="LSA28" s="189"/>
      <c r="LSB28" s="189"/>
      <c r="LSC28" s="189"/>
      <c r="LSD28" s="189"/>
      <c r="LSE28" s="189"/>
      <c r="LSF28" s="189"/>
      <c r="LSG28" s="189"/>
      <c r="LSH28" s="189"/>
      <c r="LSI28" s="189"/>
      <c r="LSJ28" s="189"/>
      <c r="LSK28" s="189"/>
      <c r="LSL28" s="189"/>
      <c r="LSM28" s="189"/>
      <c r="LSN28" s="189"/>
      <c r="LSO28" s="189"/>
      <c r="LSP28" s="189"/>
      <c r="LSQ28" s="189"/>
      <c r="LSR28" s="189"/>
      <c r="LSS28" s="189"/>
      <c r="LST28" s="189"/>
      <c r="LSU28" s="189"/>
      <c r="LSV28" s="189"/>
      <c r="LSW28" s="189"/>
      <c r="LSX28" s="189"/>
      <c r="LSY28" s="189"/>
      <c r="LSZ28" s="189"/>
      <c r="LTA28" s="189"/>
      <c r="LTB28" s="189"/>
      <c r="LTC28" s="189"/>
      <c r="LTD28" s="189"/>
      <c r="LTE28" s="189"/>
      <c r="LTF28" s="189"/>
      <c r="LTG28" s="189"/>
      <c r="LTH28" s="189"/>
      <c r="LTI28" s="189"/>
      <c r="LTJ28" s="189"/>
      <c r="LTK28" s="189"/>
      <c r="LTL28" s="189"/>
      <c r="LTM28" s="189"/>
      <c r="LTN28" s="189"/>
      <c r="LTO28" s="189"/>
      <c r="LTP28" s="189"/>
      <c r="LTQ28" s="189"/>
      <c r="LTR28" s="189"/>
      <c r="LTS28" s="189"/>
      <c r="LTT28" s="189"/>
      <c r="LTU28" s="189"/>
      <c r="LTV28" s="189"/>
      <c r="LTW28" s="189"/>
      <c r="LTX28" s="189"/>
      <c r="LTY28" s="189"/>
      <c r="LTZ28" s="189"/>
      <c r="LUA28" s="189"/>
      <c r="LUB28" s="189"/>
      <c r="LUC28" s="189"/>
      <c r="LUD28" s="189"/>
      <c r="LUE28" s="189"/>
      <c r="LUF28" s="189"/>
      <c r="LUG28" s="189"/>
      <c r="LUH28" s="189"/>
      <c r="LUI28" s="189"/>
      <c r="LUJ28" s="189"/>
      <c r="LUK28" s="189"/>
      <c r="LUL28" s="189"/>
      <c r="LUM28" s="189"/>
      <c r="LUN28" s="189"/>
      <c r="LUO28" s="189"/>
      <c r="LUP28" s="189"/>
      <c r="LUQ28" s="189"/>
      <c r="LUR28" s="189"/>
      <c r="LUS28" s="189"/>
      <c r="LUT28" s="189"/>
      <c r="LUU28" s="189"/>
      <c r="LUV28" s="189"/>
      <c r="LUW28" s="189"/>
      <c r="LUX28" s="189"/>
      <c r="LUY28" s="189"/>
      <c r="LUZ28" s="189"/>
      <c r="LVA28" s="189"/>
      <c r="LVB28" s="189"/>
      <c r="LVC28" s="189"/>
      <c r="LVD28" s="189"/>
      <c r="LVE28" s="189"/>
      <c r="LVF28" s="189"/>
      <c r="LVG28" s="189"/>
      <c r="LVH28" s="189"/>
      <c r="LVI28" s="189"/>
      <c r="LVJ28" s="189"/>
      <c r="LVK28" s="189"/>
      <c r="LVL28" s="189"/>
      <c r="LVM28" s="189"/>
      <c r="LVN28" s="189"/>
      <c r="LVO28" s="189"/>
      <c r="LVP28" s="189"/>
      <c r="LVQ28" s="189"/>
      <c r="LVR28" s="189"/>
      <c r="LVS28" s="189"/>
      <c r="LVT28" s="189"/>
      <c r="LVU28" s="189"/>
      <c r="LVV28" s="189"/>
      <c r="LVW28" s="189"/>
      <c r="LVX28" s="189"/>
      <c r="LVY28" s="189"/>
      <c r="LVZ28" s="189"/>
      <c r="LWA28" s="189"/>
      <c r="LWB28" s="189"/>
      <c r="LWC28" s="189"/>
      <c r="LWD28" s="189"/>
      <c r="LWE28" s="189"/>
      <c r="LWF28" s="189"/>
      <c r="LWG28" s="189"/>
      <c r="LWH28" s="189"/>
      <c r="LWI28" s="189"/>
      <c r="LWJ28" s="189"/>
      <c r="LWK28" s="189"/>
      <c r="LWL28" s="189"/>
      <c r="LWM28" s="189"/>
      <c r="LWN28" s="189"/>
      <c r="LWO28" s="189"/>
      <c r="LWP28" s="189"/>
      <c r="LWQ28" s="189"/>
      <c r="LWR28" s="189"/>
      <c r="LWS28" s="189"/>
      <c r="LWT28" s="189"/>
      <c r="LWU28" s="189"/>
      <c r="LWV28" s="189"/>
      <c r="LWW28" s="189"/>
      <c r="LWX28" s="189"/>
      <c r="LWY28" s="189"/>
      <c r="LWZ28" s="189"/>
      <c r="LXA28" s="189"/>
      <c r="LXB28" s="189"/>
      <c r="LXC28" s="189"/>
      <c r="LXD28" s="189"/>
      <c r="LXE28" s="189"/>
      <c r="LXF28" s="189"/>
      <c r="LXG28" s="189"/>
      <c r="LXH28" s="189"/>
      <c r="LXI28" s="189"/>
      <c r="LXJ28" s="189"/>
      <c r="LXK28" s="189"/>
      <c r="LXL28" s="189"/>
      <c r="LXM28" s="189"/>
      <c r="LXN28" s="189"/>
      <c r="LXO28" s="189"/>
      <c r="LXP28" s="189"/>
      <c r="LXQ28" s="189"/>
      <c r="LXR28" s="189"/>
      <c r="LXS28" s="189"/>
      <c r="LXT28" s="189"/>
      <c r="LXU28" s="189"/>
      <c r="LXV28" s="189"/>
      <c r="LXW28" s="189"/>
      <c r="LXX28" s="189"/>
      <c r="LXY28" s="189"/>
      <c r="LXZ28" s="189"/>
      <c r="LYA28" s="189"/>
      <c r="LYB28" s="189"/>
      <c r="LYC28" s="189"/>
      <c r="LYD28" s="189"/>
      <c r="LYE28" s="189"/>
      <c r="LYF28" s="189"/>
      <c r="LYG28" s="189"/>
      <c r="LYH28" s="189"/>
      <c r="LYI28" s="189"/>
      <c r="LYJ28" s="189"/>
      <c r="LYK28" s="189"/>
      <c r="LYL28" s="189"/>
      <c r="LYM28" s="189"/>
      <c r="LYN28" s="189"/>
      <c r="LYO28" s="189"/>
      <c r="LYP28" s="189"/>
      <c r="LYQ28" s="189"/>
      <c r="LYR28" s="189"/>
      <c r="LYS28" s="189"/>
      <c r="LYT28" s="189"/>
      <c r="LYU28" s="189"/>
      <c r="LYV28" s="189"/>
      <c r="LYW28" s="189"/>
      <c r="LYX28" s="189"/>
      <c r="LYY28" s="189"/>
      <c r="LYZ28" s="189"/>
      <c r="LZA28" s="189"/>
      <c r="LZB28" s="189"/>
      <c r="LZC28" s="189"/>
      <c r="LZD28" s="189"/>
      <c r="LZE28" s="189"/>
      <c r="LZF28" s="189"/>
      <c r="LZG28" s="189"/>
      <c r="LZH28" s="189"/>
      <c r="LZI28" s="189"/>
      <c r="LZJ28" s="189"/>
      <c r="LZK28" s="189"/>
      <c r="LZL28" s="189"/>
      <c r="LZM28" s="189"/>
      <c r="LZN28" s="189"/>
      <c r="LZO28" s="189"/>
      <c r="LZP28" s="189"/>
      <c r="LZQ28" s="189"/>
      <c r="LZR28" s="189"/>
      <c r="LZS28" s="189"/>
      <c r="LZT28" s="189"/>
      <c r="LZU28" s="189"/>
      <c r="LZV28" s="189"/>
      <c r="LZW28" s="189"/>
      <c r="LZX28" s="189"/>
      <c r="LZY28" s="189"/>
      <c r="LZZ28" s="189"/>
      <c r="MAA28" s="189"/>
      <c r="MAB28" s="189"/>
      <c r="MAC28" s="189"/>
      <c r="MAD28" s="189"/>
      <c r="MAE28" s="189"/>
      <c r="MAF28" s="189"/>
      <c r="MAG28" s="189"/>
      <c r="MAH28" s="189"/>
      <c r="MAI28" s="189"/>
      <c r="MAJ28" s="189"/>
      <c r="MAK28" s="189"/>
      <c r="MAL28" s="189"/>
      <c r="MAM28" s="189"/>
      <c r="MAN28" s="189"/>
      <c r="MAO28" s="189"/>
      <c r="MAP28" s="189"/>
      <c r="MAQ28" s="189"/>
      <c r="MAR28" s="189"/>
      <c r="MAS28" s="189"/>
      <c r="MAT28" s="189"/>
      <c r="MAU28" s="189"/>
      <c r="MAV28" s="189"/>
      <c r="MAW28" s="189"/>
      <c r="MAX28" s="189"/>
      <c r="MAY28" s="189"/>
      <c r="MAZ28" s="189"/>
      <c r="MBA28" s="189"/>
      <c r="MBB28" s="189"/>
      <c r="MBC28" s="189"/>
      <c r="MBD28" s="189"/>
      <c r="MBE28" s="189"/>
      <c r="MBF28" s="189"/>
      <c r="MBG28" s="189"/>
      <c r="MBH28" s="189"/>
      <c r="MBI28" s="189"/>
      <c r="MBJ28" s="189"/>
      <c r="MBK28" s="189"/>
      <c r="MBL28" s="189"/>
      <c r="MBM28" s="189"/>
      <c r="MBN28" s="189"/>
      <c r="MBO28" s="189"/>
      <c r="MBP28" s="189"/>
      <c r="MBQ28" s="189"/>
      <c r="MBR28" s="189"/>
      <c r="MBS28" s="189"/>
      <c r="MBT28" s="189"/>
      <c r="MBU28" s="189"/>
      <c r="MBV28" s="189"/>
      <c r="MBW28" s="189"/>
      <c r="MBX28" s="189"/>
      <c r="MBY28" s="189"/>
      <c r="MBZ28" s="189"/>
      <c r="MCA28" s="189"/>
      <c r="MCB28" s="189"/>
      <c r="MCC28" s="189"/>
      <c r="MCD28" s="189"/>
      <c r="MCE28" s="189"/>
      <c r="MCF28" s="189"/>
      <c r="MCG28" s="189"/>
      <c r="MCH28" s="189"/>
      <c r="MCI28" s="189"/>
      <c r="MCJ28" s="189"/>
      <c r="MCK28" s="189"/>
      <c r="MCL28" s="189"/>
      <c r="MCM28" s="189"/>
      <c r="MCN28" s="189"/>
      <c r="MCO28" s="189"/>
      <c r="MCP28" s="189"/>
      <c r="MCQ28" s="189"/>
      <c r="MCR28" s="189"/>
      <c r="MCS28" s="189"/>
      <c r="MCT28" s="189"/>
      <c r="MCU28" s="189"/>
      <c r="MCV28" s="189"/>
      <c r="MCW28" s="189"/>
      <c r="MCX28" s="189"/>
      <c r="MCY28" s="189"/>
      <c r="MCZ28" s="189"/>
      <c r="MDA28" s="189"/>
      <c r="MDB28" s="189"/>
      <c r="MDC28" s="189"/>
      <c r="MDD28" s="189"/>
      <c r="MDE28" s="189"/>
      <c r="MDF28" s="189"/>
      <c r="MDG28" s="189"/>
      <c r="MDH28" s="189"/>
      <c r="MDI28" s="189"/>
      <c r="MDJ28" s="189"/>
      <c r="MDK28" s="189"/>
      <c r="MDL28" s="189"/>
      <c r="MDM28" s="189"/>
      <c r="MDN28" s="189"/>
      <c r="MDO28" s="189"/>
      <c r="MDP28" s="189"/>
      <c r="MDQ28" s="189"/>
      <c r="MDR28" s="189"/>
      <c r="MDS28" s="189"/>
      <c r="MDT28" s="189"/>
      <c r="MDU28" s="189"/>
      <c r="MDV28" s="189"/>
      <c r="MDW28" s="189"/>
      <c r="MDX28" s="189"/>
      <c r="MDY28" s="189"/>
      <c r="MDZ28" s="189"/>
      <c r="MEA28" s="189"/>
      <c r="MEB28" s="189"/>
      <c r="MEC28" s="189"/>
      <c r="MED28" s="189"/>
      <c r="MEE28" s="189"/>
      <c r="MEF28" s="189"/>
      <c r="MEG28" s="189"/>
      <c r="MEH28" s="189"/>
      <c r="MEI28" s="189"/>
      <c r="MEJ28" s="189"/>
      <c r="MEK28" s="189"/>
      <c r="MEL28" s="189"/>
      <c r="MEM28" s="189"/>
      <c r="MEN28" s="189"/>
      <c r="MEO28" s="189"/>
      <c r="MEP28" s="189"/>
      <c r="MEQ28" s="189"/>
      <c r="MER28" s="189"/>
      <c r="MES28" s="189"/>
      <c r="MET28" s="189"/>
      <c r="MEU28" s="189"/>
      <c r="MEV28" s="189"/>
      <c r="MEW28" s="189"/>
      <c r="MEX28" s="189"/>
      <c r="MEY28" s="189"/>
      <c r="MEZ28" s="189"/>
      <c r="MFA28" s="189"/>
      <c r="MFB28" s="189"/>
      <c r="MFC28" s="189"/>
      <c r="MFD28" s="189"/>
      <c r="MFE28" s="189"/>
      <c r="MFF28" s="189"/>
      <c r="MFG28" s="189"/>
      <c r="MFH28" s="189"/>
      <c r="MFI28" s="189"/>
      <c r="MFJ28" s="189"/>
      <c r="MFK28" s="189"/>
      <c r="MFL28" s="189"/>
      <c r="MFM28" s="189"/>
      <c r="MFN28" s="189"/>
      <c r="MFO28" s="189"/>
      <c r="MFP28" s="189"/>
      <c r="MFQ28" s="189"/>
      <c r="MFR28" s="189"/>
      <c r="MFS28" s="189"/>
      <c r="MFT28" s="189"/>
      <c r="MFU28" s="189"/>
      <c r="MFV28" s="189"/>
      <c r="MFW28" s="189"/>
      <c r="MFX28" s="189"/>
      <c r="MFY28" s="189"/>
      <c r="MFZ28" s="189"/>
      <c r="MGA28" s="189"/>
      <c r="MGB28" s="189"/>
      <c r="MGC28" s="189"/>
      <c r="MGD28" s="189"/>
      <c r="MGE28" s="189"/>
      <c r="MGF28" s="189"/>
      <c r="MGG28" s="189"/>
      <c r="MGH28" s="189"/>
      <c r="MGI28" s="189"/>
      <c r="MGJ28" s="189"/>
      <c r="MGK28" s="189"/>
      <c r="MGL28" s="189"/>
      <c r="MGM28" s="189"/>
      <c r="MGN28" s="189"/>
      <c r="MGO28" s="189"/>
      <c r="MGP28" s="189"/>
      <c r="MGQ28" s="189"/>
      <c r="MGR28" s="189"/>
      <c r="MGS28" s="189"/>
      <c r="MGT28" s="189"/>
      <c r="MGU28" s="189"/>
      <c r="MGV28" s="189"/>
      <c r="MGW28" s="189"/>
      <c r="MGX28" s="189"/>
      <c r="MGY28" s="189"/>
      <c r="MGZ28" s="189"/>
      <c r="MHA28" s="189"/>
      <c r="MHB28" s="189"/>
      <c r="MHC28" s="189"/>
      <c r="MHD28" s="189"/>
      <c r="MHE28" s="189"/>
      <c r="MHF28" s="189"/>
      <c r="MHG28" s="189"/>
      <c r="MHH28" s="189"/>
      <c r="MHI28" s="189"/>
      <c r="MHJ28" s="189"/>
      <c r="MHK28" s="189"/>
      <c r="MHL28" s="189"/>
      <c r="MHM28" s="189"/>
      <c r="MHN28" s="189"/>
      <c r="MHO28" s="189"/>
      <c r="MHP28" s="189"/>
      <c r="MHQ28" s="189"/>
      <c r="MHR28" s="189"/>
      <c r="MHS28" s="189"/>
      <c r="MHT28" s="189"/>
      <c r="MHU28" s="189"/>
      <c r="MHV28" s="189"/>
      <c r="MHW28" s="189"/>
      <c r="MHX28" s="189"/>
      <c r="MHY28" s="189"/>
      <c r="MHZ28" s="189"/>
      <c r="MIA28" s="189"/>
      <c r="MIB28" s="189"/>
      <c r="MIC28" s="189"/>
      <c r="MID28" s="189"/>
      <c r="MIE28" s="189"/>
      <c r="MIF28" s="189"/>
      <c r="MIG28" s="189"/>
      <c r="MIH28" s="189"/>
      <c r="MII28" s="189"/>
      <c r="MIJ28" s="189"/>
      <c r="MIK28" s="189"/>
      <c r="MIL28" s="189"/>
      <c r="MIM28" s="189"/>
      <c r="MIN28" s="189"/>
      <c r="MIO28" s="189"/>
      <c r="MIP28" s="189"/>
      <c r="MIQ28" s="189"/>
      <c r="MIR28" s="189"/>
      <c r="MIS28" s="189"/>
      <c r="MIT28" s="189"/>
      <c r="MIU28" s="189"/>
      <c r="MIV28" s="189"/>
      <c r="MIW28" s="189"/>
      <c r="MIX28" s="189"/>
      <c r="MIY28" s="189"/>
      <c r="MIZ28" s="189"/>
      <c r="MJA28" s="189"/>
      <c r="MJB28" s="189"/>
      <c r="MJC28" s="189"/>
      <c r="MJD28" s="189"/>
      <c r="MJE28" s="189"/>
      <c r="MJF28" s="189"/>
      <c r="MJG28" s="189"/>
      <c r="MJH28" s="189"/>
      <c r="MJI28" s="189"/>
      <c r="MJJ28" s="189"/>
      <c r="MJK28" s="189"/>
      <c r="MJL28" s="189"/>
      <c r="MJM28" s="189"/>
      <c r="MJN28" s="189"/>
      <c r="MJO28" s="189"/>
      <c r="MJP28" s="189"/>
      <c r="MJQ28" s="189"/>
      <c r="MJR28" s="189"/>
      <c r="MJS28" s="189"/>
      <c r="MJT28" s="189"/>
      <c r="MJU28" s="189"/>
      <c r="MJV28" s="189"/>
      <c r="MJW28" s="189"/>
      <c r="MJX28" s="189"/>
      <c r="MJY28" s="189"/>
      <c r="MJZ28" s="189"/>
      <c r="MKA28" s="189"/>
      <c r="MKB28" s="189"/>
      <c r="MKC28" s="189"/>
      <c r="MKD28" s="189"/>
      <c r="MKE28" s="189"/>
      <c r="MKF28" s="189"/>
      <c r="MKG28" s="189"/>
      <c r="MKH28" s="189"/>
      <c r="MKI28" s="189"/>
      <c r="MKJ28" s="189"/>
      <c r="MKK28" s="189"/>
      <c r="MKL28" s="189"/>
      <c r="MKM28" s="189"/>
      <c r="MKN28" s="189"/>
      <c r="MKO28" s="189"/>
      <c r="MKP28" s="189"/>
      <c r="MKQ28" s="189"/>
      <c r="MKR28" s="189"/>
      <c r="MKS28" s="189"/>
      <c r="MKT28" s="189"/>
      <c r="MKU28" s="189"/>
      <c r="MKV28" s="189"/>
      <c r="MKW28" s="189"/>
      <c r="MKX28" s="189"/>
      <c r="MKY28" s="189"/>
      <c r="MKZ28" s="189"/>
      <c r="MLA28" s="189"/>
      <c r="MLB28" s="189"/>
      <c r="MLC28" s="189"/>
      <c r="MLD28" s="189"/>
      <c r="MLE28" s="189"/>
      <c r="MLF28" s="189"/>
      <c r="MLG28" s="189"/>
      <c r="MLH28" s="189"/>
      <c r="MLI28" s="189"/>
      <c r="MLJ28" s="189"/>
      <c r="MLK28" s="189"/>
      <c r="MLL28" s="189"/>
      <c r="MLM28" s="189"/>
      <c r="MLN28" s="189"/>
      <c r="MLO28" s="189"/>
      <c r="MLP28" s="189"/>
      <c r="MLQ28" s="189"/>
      <c r="MLR28" s="189"/>
      <c r="MLS28" s="189"/>
      <c r="MLT28" s="189"/>
      <c r="MLU28" s="189"/>
      <c r="MLV28" s="189"/>
      <c r="MLW28" s="189"/>
      <c r="MLX28" s="189"/>
      <c r="MLY28" s="189"/>
      <c r="MLZ28" s="189"/>
      <c r="MMA28" s="189"/>
      <c r="MMB28" s="189"/>
      <c r="MMC28" s="189"/>
      <c r="MMD28" s="189"/>
      <c r="MME28" s="189"/>
      <c r="MMF28" s="189"/>
      <c r="MMG28" s="189"/>
      <c r="MMH28" s="189"/>
      <c r="MMI28" s="189"/>
      <c r="MMJ28" s="189"/>
      <c r="MMK28" s="189"/>
      <c r="MML28" s="189"/>
      <c r="MMM28" s="189"/>
      <c r="MMN28" s="189"/>
      <c r="MMO28" s="189"/>
      <c r="MMP28" s="189"/>
      <c r="MMQ28" s="189"/>
      <c r="MMR28" s="189"/>
      <c r="MMS28" s="189"/>
      <c r="MMT28" s="189"/>
      <c r="MMU28" s="189"/>
      <c r="MMV28" s="189"/>
      <c r="MMW28" s="189"/>
      <c r="MMX28" s="189"/>
      <c r="MMY28" s="189"/>
      <c r="MMZ28" s="189"/>
      <c r="MNA28" s="189"/>
      <c r="MNB28" s="189"/>
      <c r="MNC28" s="189"/>
      <c r="MND28" s="189"/>
      <c r="MNE28" s="189"/>
      <c r="MNF28" s="189"/>
      <c r="MNG28" s="189"/>
      <c r="MNH28" s="189"/>
      <c r="MNI28" s="189"/>
      <c r="MNJ28" s="189"/>
      <c r="MNK28" s="189"/>
      <c r="MNL28" s="189"/>
      <c r="MNM28" s="189"/>
      <c r="MNN28" s="189"/>
      <c r="MNO28" s="189"/>
      <c r="MNP28" s="189"/>
      <c r="MNQ28" s="189"/>
      <c r="MNR28" s="189"/>
      <c r="MNS28" s="189"/>
      <c r="MNT28" s="189"/>
      <c r="MNU28" s="189"/>
      <c r="MNV28" s="189"/>
      <c r="MNW28" s="189"/>
      <c r="MNX28" s="189"/>
      <c r="MNY28" s="189"/>
      <c r="MNZ28" s="189"/>
      <c r="MOA28" s="189"/>
      <c r="MOB28" s="189"/>
      <c r="MOC28" s="189"/>
      <c r="MOD28" s="189"/>
      <c r="MOE28" s="189"/>
      <c r="MOF28" s="189"/>
      <c r="MOG28" s="189"/>
      <c r="MOH28" s="189"/>
      <c r="MOI28" s="189"/>
      <c r="MOJ28" s="189"/>
      <c r="MOK28" s="189"/>
      <c r="MOL28" s="189"/>
      <c r="MOM28" s="189"/>
      <c r="MON28" s="189"/>
      <c r="MOO28" s="189"/>
      <c r="MOP28" s="189"/>
      <c r="MOQ28" s="189"/>
      <c r="MOR28" s="189"/>
      <c r="MOS28" s="189"/>
      <c r="MOT28" s="189"/>
      <c r="MOU28" s="189"/>
      <c r="MOV28" s="189"/>
      <c r="MOW28" s="189"/>
      <c r="MOX28" s="189"/>
      <c r="MOY28" s="189"/>
      <c r="MOZ28" s="189"/>
      <c r="MPA28" s="189"/>
      <c r="MPB28" s="189"/>
      <c r="MPC28" s="189"/>
      <c r="MPD28" s="189"/>
      <c r="MPE28" s="189"/>
      <c r="MPF28" s="189"/>
      <c r="MPG28" s="189"/>
      <c r="MPH28" s="189"/>
      <c r="MPI28" s="189"/>
      <c r="MPJ28" s="189"/>
      <c r="MPK28" s="189"/>
      <c r="MPL28" s="189"/>
      <c r="MPM28" s="189"/>
      <c r="MPN28" s="189"/>
      <c r="MPO28" s="189"/>
      <c r="MPP28" s="189"/>
      <c r="MPQ28" s="189"/>
      <c r="MPR28" s="189"/>
      <c r="MPS28" s="189"/>
      <c r="MPT28" s="189"/>
      <c r="MPU28" s="189"/>
      <c r="MPV28" s="189"/>
      <c r="MPW28" s="189"/>
      <c r="MPX28" s="189"/>
      <c r="MPY28" s="189"/>
      <c r="MPZ28" s="189"/>
      <c r="MQA28" s="189"/>
      <c r="MQB28" s="189"/>
      <c r="MQC28" s="189"/>
      <c r="MQD28" s="189"/>
      <c r="MQE28" s="189"/>
      <c r="MQF28" s="189"/>
      <c r="MQG28" s="189"/>
      <c r="MQH28" s="189"/>
      <c r="MQI28" s="189"/>
      <c r="MQJ28" s="189"/>
      <c r="MQK28" s="189"/>
      <c r="MQL28" s="189"/>
      <c r="MQM28" s="189"/>
      <c r="MQN28" s="189"/>
      <c r="MQO28" s="189"/>
      <c r="MQP28" s="189"/>
      <c r="MQQ28" s="189"/>
      <c r="MQR28" s="189"/>
      <c r="MQS28" s="189"/>
      <c r="MQT28" s="189"/>
      <c r="MQU28" s="189"/>
      <c r="MQV28" s="189"/>
      <c r="MQW28" s="189"/>
      <c r="MQX28" s="189"/>
      <c r="MQY28" s="189"/>
      <c r="MQZ28" s="189"/>
      <c r="MRA28" s="189"/>
      <c r="MRB28" s="189"/>
      <c r="MRC28" s="189"/>
      <c r="MRD28" s="189"/>
      <c r="MRE28" s="189"/>
      <c r="MRF28" s="189"/>
      <c r="MRG28" s="189"/>
      <c r="MRH28" s="189"/>
      <c r="MRI28" s="189"/>
      <c r="MRJ28" s="189"/>
      <c r="MRK28" s="189"/>
      <c r="MRL28" s="189"/>
      <c r="MRM28" s="189"/>
      <c r="MRN28" s="189"/>
      <c r="MRO28" s="189"/>
      <c r="MRP28" s="189"/>
      <c r="MRQ28" s="189"/>
      <c r="MRR28" s="189"/>
      <c r="MRS28" s="189"/>
      <c r="MRT28" s="189"/>
      <c r="MRU28" s="189"/>
      <c r="MRV28" s="189"/>
      <c r="MRW28" s="189"/>
      <c r="MRX28" s="189"/>
      <c r="MRY28" s="189"/>
      <c r="MRZ28" s="189"/>
      <c r="MSA28" s="189"/>
      <c r="MSB28" s="189"/>
      <c r="MSC28" s="189"/>
      <c r="MSD28" s="189"/>
      <c r="MSE28" s="189"/>
      <c r="MSF28" s="189"/>
      <c r="MSG28" s="189"/>
      <c r="MSH28" s="189"/>
      <c r="MSI28" s="189"/>
      <c r="MSJ28" s="189"/>
      <c r="MSK28" s="189"/>
      <c r="MSL28" s="189"/>
      <c r="MSM28" s="189"/>
      <c r="MSN28" s="189"/>
      <c r="MSO28" s="189"/>
      <c r="MSP28" s="189"/>
      <c r="MSQ28" s="189"/>
      <c r="MSR28" s="189"/>
      <c r="MSS28" s="189"/>
      <c r="MST28" s="189"/>
      <c r="MSU28" s="189"/>
      <c r="MSV28" s="189"/>
      <c r="MSW28" s="189"/>
      <c r="MSX28" s="189"/>
      <c r="MSY28" s="189"/>
      <c r="MSZ28" s="189"/>
      <c r="MTA28" s="189"/>
      <c r="MTB28" s="189"/>
      <c r="MTC28" s="189"/>
      <c r="MTD28" s="189"/>
      <c r="MTE28" s="189"/>
      <c r="MTF28" s="189"/>
      <c r="MTG28" s="189"/>
      <c r="MTH28" s="189"/>
      <c r="MTI28" s="189"/>
      <c r="MTJ28" s="189"/>
      <c r="MTK28" s="189"/>
      <c r="MTL28" s="189"/>
      <c r="MTM28" s="189"/>
      <c r="MTN28" s="189"/>
      <c r="MTO28" s="189"/>
      <c r="MTP28" s="189"/>
      <c r="MTQ28" s="189"/>
      <c r="MTR28" s="189"/>
      <c r="MTS28" s="189"/>
      <c r="MTT28" s="189"/>
      <c r="MTU28" s="189"/>
      <c r="MTV28" s="189"/>
      <c r="MTW28" s="189"/>
      <c r="MTX28" s="189"/>
      <c r="MTY28" s="189"/>
      <c r="MTZ28" s="189"/>
      <c r="MUA28" s="189"/>
      <c r="MUB28" s="189"/>
      <c r="MUC28" s="189"/>
      <c r="MUD28" s="189"/>
      <c r="MUE28" s="189"/>
      <c r="MUF28" s="189"/>
      <c r="MUG28" s="189"/>
      <c r="MUH28" s="189"/>
      <c r="MUI28" s="189"/>
      <c r="MUJ28" s="189"/>
      <c r="MUK28" s="189"/>
      <c r="MUL28" s="189"/>
      <c r="MUM28" s="189"/>
      <c r="MUN28" s="189"/>
      <c r="MUO28" s="189"/>
      <c r="MUP28" s="189"/>
      <c r="MUQ28" s="189"/>
      <c r="MUR28" s="189"/>
      <c r="MUS28" s="189"/>
      <c r="MUT28" s="189"/>
      <c r="MUU28" s="189"/>
      <c r="MUV28" s="189"/>
      <c r="MUW28" s="189"/>
      <c r="MUX28" s="189"/>
      <c r="MUY28" s="189"/>
      <c r="MUZ28" s="189"/>
      <c r="MVA28" s="189"/>
      <c r="MVB28" s="189"/>
      <c r="MVC28" s="189"/>
      <c r="MVD28" s="189"/>
      <c r="MVE28" s="189"/>
      <c r="MVF28" s="189"/>
      <c r="MVG28" s="189"/>
      <c r="MVH28" s="189"/>
      <c r="MVI28" s="189"/>
      <c r="MVJ28" s="189"/>
      <c r="MVK28" s="189"/>
      <c r="MVL28" s="189"/>
      <c r="MVM28" s="189"/>
      <c r="MVN28" s="189"/>
      <c r="MVO28" s="189"/>
      <c r="MVP28" s="189"/>
      <c r="MVQ28" s="189"/>
      <c r="MVR28" s="189"/>
      <c r="MVS28" s="189"/>
      <c r="MVT28" s="189"/>
      <c r="MVU28" s="189"/>
      <c r="MVV28" s="189"/>
      <c r="MVW28" s="189"/>
      <c r="MVX28" s="189"/>
      <c r="MVY28" s="189"/>
      <c r="MVZ28" s="189"/>
      <c r="MWA28" s="189"/>
      <c r="MWB28" s="189"/>
      <c r="MWC28" s="189"/>
      <c r="MWD28" s="189"/>
      <c r="MWE28" s="189"/>
      <c r="MWF28" s="189"/>
      <c r="MWG28" s="189"/>
      <c r="MWH28" s="189"/>
      <c r="MWI28" s="189"/>
      <c r="MWJ28" s="189"/>
      <c r="MWK28" s="189"/>
      <c r="MWL28" s="189"/>
      <c r="MWM28" s="189"/>
      <c r="MWN28" s="189"/>
      <c r="MWO28" s="189"/>
      <c r="MWP28" s="189"/>
      <c r="MWQ28" s="189"/>
      <c r="MWR28" s="189"/>
      <c r="MWS28" s="189"/>
      <c r="MWT28" s="189"/>
      <c r="MWU28" s="189"/>
      <c r="MWV28" s="189"/>
      <c r="MWW28" s="189"/>
      <c r="MWX28" s="189"/>
      <c r="MWY28" s="189"/>
      <c r="MWZ28" s="189"/>
      <c r="MXA28" s="189"/>
      <c r="MXB28" s="189"/>
      <c r="MXC28" s="189"/>
      <c r="MXD28" s="189"/>
      <c r="MXE28" s="189"/>
      <c r="MXF28" s="189"/>
      <c r="MXG28" s="189"/>
      <c r="MXH28" s="189"/>
      <c r="MXI28" s="189"/>
      <c r="MXJ28" s="189"/>
      <c r="MXK28" s="189"/>
      <c r="MXL28" s="189"/>
      <c r="MXM28" s="189"/>
      <c r="MXN28" s="189"/>
      <c r="MXO28" s="189"/>
      <c r="MXP28" s="189"/>
      <c r="MXQ28" s="189"/>
      <c r="MXR28" s="189"/>
      <c r="MXS28" s="189"/>
      <c r="MXT28" s="189"/>
      <c r="MXU28" s="189"/>
      <c r="MXV28" s="189"/>
      <c r="MXW28" s="189"/>
      <c r="MXX28" s="189"/>
      <c r="MXY28" s="189"/>
      <c r="MXZ28" s="189"/>
      <c r="MYA28" s="189"/>
      <c r="MYB28" s="189"/>
      <c r="MYC28" s="189"/>
      <c r="MYD28" s="189"/>
      <c r="MYE28" s="189"/>
      <c r="MYF28" s="189"/>
      <c r="MYG28" s="189"/>
      <c r="MYH28" s="189"/>
      <c r="MYI28" s="189"/>
      <c r="MYJ28" s="189"/>
      <c r="MYK28" s="189"/>
      <c r="MYL28" s="189"/>
      <c r="MYM28" s="189"/>
      <c r="MYN28" s="189"/>
      <c r="MYO28" s="189"/>
      <c r="MYP28" s="189"/>
      <c r="MYQ28" s="189"/>
      <c r="MYR28" s="189"/>
      <c r="MYS28" s="189"/>
      <c r="MYT28" s="189"/>
      <c r="MYU28" s="189"/>
      <c r="MYV28" s="189"/>
      <c r="MYW28" s="189"/>
      <c r="MYX28" s="189"/>
      <c r="MYY28" s="189"/>
      <c r="MYZ28" s="189"/>
      <c r="MZA28" s="189"/>
      <c r="MZB28" s="189"/>
      <c r="MZC28" s="189"/>
      <c r="MZD28" s="189"/>
      <c r="MZE28" s="189"/>
      <c r="MZF28" s="189"/>
      <c r="MZG28" s="189"/>
      <c r="MZH28" s="189"/>
      <c r="MZI28" s="189"/>
      <c r="MZJ28" s="189"/>
      <c r="MZK28" s="189"/>
      <c r="MZL28" s="189"/>
      <c r="MZM28" s="189"/>
      <c r="MZN28" s="189"/>
      <c r="MZO28" s="189"/>
      <c r="MZP28" s="189"/>
      <c r="MZQ28" s="189"/>
      <c r="MZR28" s="189"/>
      <c r="MZS28" s="189"/>
      <c r="MZT28" s="189"/>
      <c r="MZU28" s="189"/>
      <c r="MZV28" s="189"/>
      <c r="MZW28" s="189"/>
      <c r="MZX28" s="189"/>
      <c r="MZY28" s="189"/>
      <c r="MZZ28" s="189"/>
      <c r="NAA28" s="189"/>
      <c r="NAB28" s="189"/>
      <c r="NAC28" s="189"/>
      <c r="NAD28" s="189"/>
      <c r="NAE28" s="189"/>
      <c r="NAF28" s="189"/>
      <c r="NAG28" s="189"/>
      <c r="NAH28" s="189"/>
      <c r="NAI28" s="189"/>
      <c r="NAJ28" s="189"/>
      <c r="NAK28" s="189"/>
      <c r="NAL28" s="189"/>
      <c r="NAM28" s="189"/>
      <c r="NAN28" s="189"/>
      <c r="NAO28" s="189"/>
      <c r="NAP28" s="189"/>
      <c r="NAQ28" s="189"/>
      <c r="NAR28" s="189"/>
      <c r="NAS28" s="189"/>
      <c r="NAT28" s="189"/>
      <c r="NAU28" s="189"/>
      <c r="NAV28" s="189"/>
      <c r="NAW28" s="189"/>
      <c r="NAX28" s="189"/>
      <c r="NAY28" s="189"/>
      <c r="NAZ28" s="189"/>
      <c r="NBA28" s="189"/>
      <c r="NBB28" s="189"/>
      <c r="NBC28" s="189"/>
      <c r="NBD28" s="189"/>
      <c r="NBE28" s="189"/>
      <c r="NBF28" s="189"/>
      <c r="NBG28" s="189"/>
      <c r="NBH28" s="189"/>
      <c r="NBI28" s="189"/>
      <c r="NBJ28" s="189"/>
      <c r="NBK28" s="189"/>
      <c r="NBL28" s="189"/>
      <c r="NBM28" s="189"/>
      <c r="NBN28" s="189"/>
      <c r="NBO28" s="189"/>
      <c r="NBP28" s="189"/>
      <c r="NBQ28" s="189"/>
      <c r="NBR28" s="189"/>
      <c r="NBS28" s="189"/>
      <c r="NBT28" s="189"/>
      <c r="NBU28" s="189"/>
      <c r="NBV28" s="189"/>
      <c r="NBW28" s="189"/>
      <c r="NBX28" s="189"/>
      <c r="NBY28" s="189"/>
      <c r="NBZ28" s="189"/>
      <c r="NCA28" s="189"/>
      <c r="NCB28" s="189"/>
      <c r="NCC28" s="189"/>
      <c r="NCD28" s="189"/>
      <c r="NCE28" s="189"/>
      <c r="NCF28" s="189"/>
      <c r="NCG28" s="189"/>
      <c r="NCH28" s="189"/>
      <c r="NCI28" s="189"/>
      <c r="NCJ28" s="189"/>
      <c r="NCK28" s="189"/>
      <c r="NCL28" s="189"/>
      <c r="NCM28" s="189"/>
      <c r="NCN28" s="189"/>
      <c r="NCO28" s="189"/>
      <c r="NCP28" s="189"/>
      <c r="NCQ28" s="189"/>
      <c r="NCR28" s="189"/>
      <c r="NCS28" s="189"/>
      <c r="NCT28" s="189"/>
      <c r="NCU28" s="189"/>
      <c r="NCV28" s="189"/>
      <c r="NCW28" s="189"/>
      <c r="NCX28" s="189"/>
      <c r="NCY28" s="189"/>
      <c r="NCZ28" s="189"/>
      <c r="NDA28" s="189"/>
      <c r="NDB28" s="189"/>
      <c r="NDC28" s="189"/>
      <c r="NDD28" s="189"/>
      <c r="NDE28" s="189"/>
      <c r="NDF28" s="189"/>
      <c r="NDG28" s="189"/>
      <c r="NDH28" s="189"/>
      <c r="NDI28" s="189"/>
      <c r="NDJ28" s="189"/>
      <c r="NDK28" s="189"/>
      <c r="NDL28" s="189"/>
      <c r="NDM28" s="189"/>
      <c r="NDN28" s="189"/>
      <c r="NDO28" s="189"/>
      <c r="NDP28" s="189"/>
      <c r="NDQ28" s="189"/>
      <c r="NDR28" s="189"/>
      <c r="NDS28" s="189"/>
      <c r="NDT28" s="189"/>
      <c r="NDU28" s="189"/>
      <c r="NDV28" s="189"/>
      <c r="NDW28" s="189"/>
      <c r="NDX28" s="189"/>
      <c r="NDY28" s="189"/>
      <c r="NDZ28" s="189"/>
      <c r="NEA28" s="189"/>
      <c r="NEB28" s="189"/>
      <c r="NEC28" s="189"/>
      <c r="NED28" s="189"/>
      <c r="NEE28" s="189"/>
      <c r="NEF28" s="189"/>
      <c r="NEG28" s="189"/>
      <c r="NEH28" s="189"/>
      <c r="NEI28" s="189"/>
      <c r="NEJ28" s="189"/>
      <c r="NEK28" s="189"/>
      <c r="NEL28" s="189"/>
      <c r="NEM28" s="189"/>
      <c r="NEN28" s="189"/>
      <c r="NEO28" s="189"/>
      <c r="NEP28" s="189"/>
      <c r="NEQ28" s="189"/>
      <c r="NER28" s="189"/>
      <c r="NES28" s="189"/>
      <c r="NET28" s="189"/>
      <c r="NEU28" s="189"/>
      <c r="NEV28" s="189"/>
      <c r="NEW28" s="189"/>
      <c r="NEX28" s="189"/>
      <c r="NEY28" s="189"/>
      <c r="NEZ28" s="189"/>
      <c r="NFA28" s="189"/>
      <c r="NFB28" s="189"/>
      <c r="NFC28" s="189"/>
      <c r="NFD28" s="189"/>
      <c r="NFE28" s="189"/>
      <c r="NFF28" s="189"/>
      <c r="NFG28" s="189"/>
      <c r="NFH28" s="189"/>
      <c r="NFI28" s="189"/>
      <c r="NFJ28" s="189"/>
      <c r="NFK28" s="189"/>
      <c r="NFL28" s="189"/>
      <c r="NFM28" s="189"/>
      <c r="NFN28" s="189"/>
      <c r="NFO28" s="189"/>
      <c r="NFP28" s="189"/>
      <c r="NFQ28" s="189"/>
      <c r="NFR28" s="189"/>
      <c r="NFS28" s="189"/>
      <c r="NFT28" s="189"/>
      <c r="NFU28" s="189"/>
      <c r="NFV28" s="189"/>
      <c r="NFW28" s="189"/>
      <c r="NFX28" s="189"/>
      <c r="NFY28" s="189"/>
      <c r="NFZ28" s="189"/>
      <c r="NGA28" s="189"/>
      <c r="NGB28" s="189"/>
      <c r="NGC28" s="189"/>
      <c r="NGD28" s="189"/>
      <c r="NGE28" s="189"/>
      <c r="NGF28" s="189"/>
      <c r="NGG28" s="189"/>
      <c r="NGH28" s="189"/>
      <c r="NGI28" s="189"/>
      <c r="NGJ28" s="189"/>
      <c r="NGK28" s="189"/>
      <c r="NGL28" s="189"/>
      <c r="NGM28" s="189"/>
      <c r="NGN28" s="189"/>
      <c r="NGO28" s="189"/>
      <c r="NGP28" s="189"/>
      <c r="NGQ28" s="189"/>
      <c r="NGR28" s="189"/>
      <c r="NGS28" s="189"/>
      <c r="NGT28" s="189"/>
      <c r="NGU28" s="189"/>
      <c r="NGV28" s="189"/>
      <c r="NGW28" s="189"/>
      <c r="NGX28" s="189"/>
      <c r="NGY28" s="189"/>
      <c r="NGZ28" s="189"/>
      <c r="NHA28" s="189"/>
      <c r="NHB28" s="189"/>
      <c r="NHC28" s="189"/>
      <c r="NHD28" s="189"/>
      <c r="NHE28" s="189"/>
      <c r="NHF28" s="189"/>
      <c r="NHG28" s="189"/>
      <c r="NHH28" s="189"/>
      <c r="NHI28" s="189"/>
      <c r="NHJ28" s="189"/>
      <c r="NHK28" s="189"/>
      <c r="NHL28" s="189"/>
      <c r="NHM28" s="189"/>
      <c r="NHN28" s="189"/>
      <c r="NHO28" s="189"/>
      <c r="NHP28" s="189"/>
      <c r="NHQ28" s="189"/>
      <c r="NHR28" s="189"/>
      <c r="NHS28" s="189"/>
      <c r="NHT28" s="189"/>
      <c r="NHU28" s="189"/>
      <c r="NHV28" s="189"/>
      <c r="NHW28" s="189"/>
      <c r="NHX28" s="189"/>
      <c r="NHY28" s="189"/>
      <c r="NHZ28" s="189"/>
      <c r="NIA28" s="189"/>
      <c r="NIB28" s="189"/>
      <c r="NIC28" s="189"/>
      <c r="NID28" s="189"/>
      <c r="NIE28" s="189"/>
      <c r="NIF28" s="189"/>
      <c r="NIG28" s="189"/>
      <c r="NIH28" s="189"/>
      <c r="NII28" s="189"/>
      <c r="NIJ28" s="189"/>
      <c r="NIK28" s="189"/>
      <c r="NIL28" s="189"/>
      <c r="NIM28" s="189"/>
      <c r="NIN28" s="189"/>
      <c r="NIO28" s="189"/>
      <c r="NIP28" s="189"/>
      <c r="NIQ28" s="189"/>
      <c r="NIR28" s="189"/>
      <c r="NIS28" s="189"/>
      <c r="NIT28" s="189"/>
      <c r="NIU28" s="189"/>
      <c r="NIV28" s="189"/>
      <c r="NIW28" s="189"/>
      <c r="NIX28" s="189"/>
      <c r="NIY28" s="189"/>
      <c r="NIZ28" s="189"/>
      <c r="NJA28" s="189"/>
      <c r="NJB28" s="189"/>
      <c r="NJC28" s="189"/>
      <c r="NJD28" s="189"/>
      <c r="NJE28" s="189"/>
      <c r="NJF28" s="189"/>
      <c r="NJG28" s="189"/>
      <c r="NJH28" s="189"/>
      <c r="NJI28" s="189"/>
      <c r="NJJ28" s="189"/>
      <c r="NJK28" s="189"/>
      <c r="NJL28" s="189"/>
      <c r="NJM28" s="189"/>
      <c r="NJN28" s="189"/>
      <c r="NJO28" s="189"/>
      <c r="NJP28" s="189"/>
      <c r="NJQ28" s="189"/>
      <c r="NJR28" s="189"/>
      <c r="NJS28" s="189"/>
      <c r="NJT28" s="189"/>
      <c r="NJU28" s="189"/>
      <c r="NJV28" s="189"/>
      <c r="NJW28" s="189"/>
      <c r="NJX28" s="189"/>
      <c r="NJY28" s="189"/>
      <c r="NJZ28" s="189"/>
      <c r="NKA28" s="189"/>
      <c r="NKB28" s="189"/>
      <c r="NKC28" s="189"/>
      <c r="NKD28" s="189"/>
      <c r="NKE28" s="189"/>
      <c r="NKF28" s="189"/>
      <c r="NKG28" s="189"/>
      <c r="NKH28" s="189"/>
      <c r="NKI28" s="189"/>
      <c r="NKJ28" s="189"/>
      <c r="NKK28" s="189"/>
      <c r="NKL28" s="189"/>
      <c r="NKM28" s="189"/>
      <c r="NKN28" s="189"/>
      <c r="NKO28" s="189"/>
      <c r="NKP28" s="189"/>
      <c r="NKQ28" s="189"/>
      <c r="NKR28" s="189"/>
      <c r="NKS28" s="189"/>
      <c r="NKT28" s="189"/>
      <c r="NKU28" s="189"/>
      <c r="NKV28" s="189"/>
      <c r="NKW28" s="189"/>
      <c r="NKX28" s="189"/>
      <c r="NKY28" s="189"/>
      <c r="NKZ28" s="189"/>
      <c r="NLA28" s="189"/>
      <c r="NLB28" s="189"/>
      <c r="NLC28" s="189"/>
      <c r="NLD28" s="189"/>
      <c r="NLE28" s="189"/>
      <c r="NLF28" s="189"/>
      <c r="NLG28" s="189"/>
      <c r="NLH28" s="189"/>
      <c r="NLI28" s="189"/>
      <c r="NLJ28" s="189"/>
      <c r="NLK28" s="189"/>
      <c r="NLL28" s="189"/>
      <c r="NLM28" s="189"/>
      <c r="NLN28" s="189"/>
      <c r="NLO28" s="189"/>
      <c r="NLP28" s="189"/>
      <c r="NLQ28" s="189"/>
      <c r="NLR28" s="189"/>
      <c r="NLS28" s="189"/>
      <c r="NLT28" s="189"/>
      <c r="NLU28" s="189"/>
      <c r="NLV28" s="189"/>
      <c r="NLW28" s="189"/>
      <c r="NLX28" s="189"/>
      <c r="NLY28" s="189"/>
      <c r="NLZ28" s="189"/>
      <c r="NMA28" s="189"/>
      <c r="NMB28" s="189"/>
      <c r="NMC28" s="189"/>
      <c r="NMD28" s="189"/>
      <c r="NME28" s="189"/>
      <c r="NMF28" s="189"/>
      <c r="NMG28" s="189"/>
      <c r="NMH28" s="189"/>
      <c r="NMI28" s="189"/>
      <c r="NMJ28" s="189"/>
      <c r="NMK28" s="189"/>
      <c r="NML28" s="189"/>
      <c r="NMM28" s="189"/>
      <c r="NMN28" s="189"/>
      <c r="NMO28" s="189"/>
      <c r="NMP28" s="189"/>
      <c r="NMQ28" s="189"/>
      <c r="NMR28" s="189"/>
      <c r="NMS28" s="189"/>
      <c r="NMT28" s="189"/>
      <c r="NMU28" s="189"/>
      <c r="NMV28" s="189"/>
      <c r="NMW28" s="189"/>
      <c r="NMX28" s="189"/>
      <c r="NMY28" s="189"/>
      <c r="NMZ28" s="189"/>
      <c r="NNA28" s="189"/>
      <c r="NNB28" s="189"/>
      <c r="NNC28" s="189"/>
      <c r="NND28" s="189"/>
      <c r="NNE28" s="189"/>
      <c r="NNF28" s="189"/>
      <c r="NNG28" s="189"/>
      <c r="NNH28" s="189"/>
      <c r="NNI28" s="189"/>
      <c r="NNJ28" s="189"/>
      <c r="NNK28" s="189"/>
      <c r="NNL28" s="189"/>
      <c r="NNM28" s="189"/>
      <c r="NNN28" s="189"/>
      <c r="NNO28" s="189"/>
      <c r="NNP28" s="189"/>
      <c r="NNQ28" s="189"/>
      <c r="NNR28" s="189"/>
      <c r="NNS28" s="189"/>
      <c r="NNT28" s="189"/>
      <c r="NNU28" s="189"/>
      <c r="NNV28" s="189"/>
      <c r="NNW28" s="189"/>
      <c r="NNX28" s="189"/>
      <c r="NNY28" s="189"/>
      <c r="NNZ28" s="189"/>
      <c r="NOA28" s="189"/>
      <c r="NOB28" s="189"/>
      <c r="NOC28" s="189"/>
      <c r="NOD28" s="189"/>
      <c r="NOE28" s="189"/>
      <c r="NOF28" s="189"/>
      <c r="NOG28" s="189"/>
      <c r="NOH28" s="189"/>
      <c r="NOI28" s="189"/>
      <c r="NOJ28" s="189"/>
      <c r="NOK28" s="189"/>
      <c r="NOL28" s="189"/>
      <c r="NOM28" s="189"/>
      <c r="NON28" s="189"/>
      <c r="NOO28" s="189"/>
      <c r="NOP28" s="189"/>
      <c r="NOQ28" s="189"/>
      <c r="NOR28" s="189"/>
      <c r="NOS28" s="189"/>
      <c r="NOT28" s="189"/>
      <c r="NOU28" s="189"/>
      <c r="NOV28" s="189"/>
      <c r="NOW28" s="189"/>
      <c r="NOX28" s="189"/>
      <c r="NOY28" s="189"/>
      <c r="NOZ28" s="189"/>
      <c r="NPA28" s="189"/>
      <c r="NPB28" s="189"/>
      <c r="NPC28" s="189"/>
      <c r="NPD28" s="189"/>
      <c r="NPE28" s="189"/>
      <c r="NPF28" s="189"/>
      <c r="NPG28" s="189"/>
      <c r="NPH28" s="189"/>
      <c r="NPI28" s="189"/>
      <c r="NPJ28" s="189"/>
      <c r="NPK28" s="189"/>
      <c r="NPL28" s="189"/>
      <c r="NPM28" s="189"/>
      <c r="NPN28" s="189"/>
      <c r="NPO28" s="189"/>
      <c r="NPP28" s="189"/>
      <c r="NPQ28" s="189"/>
      <c r="NPR28" s="189"/>
      <c r="NPS28" s="189"/>
      <c r="NPT28" s="189"/>
      <c r="NPU28" s="189"/>
      <c r="NPV28" s="189"/>
      <c r="NPW28" s="189"/>
      <c r="NPX28" s="189"/>
      <c r="NPY28" s="189"/>
      <c r="NPZ28" s="189"/>
      <c r="NQA28" s="189"/>
      <c r="NQB28" s="189"/>
      <c r="NQC28" s="189"/>
      <c r="NQD28" s="189"/>
      <c r="NQE28" s="189"/>
      <c r="NQF28" s="189"/>
      <c r="NQG28" s="189"/>
      <c r="NQH28" s="189"/>
      <c r="NQI28" s="189"/>
      <c r="NQJ28" s="189"/>
      <c r="NQK28" s="189"/>
      <c r="NQL28" s="189"/>
      <c r="NQM28" s="189"/>
      <c r="NQN28" s="189"/>
      <c r="NQO28" s="189"/>
      <c r="NQP28" s="189"/>
      <c r="NQQ28" s="189"/>
      <c r="NQR28" s="189"/>
      <c r="NQS28" s="189"/>
      <c r="NQT28" s="189"/>
      <c r="NQU28" s="189"/>
      <c r="NQV28" s="189"/>
      <c r="NQW28" s="189"/>
      <c r="NQX28" s="189"/>
      <c r="NQY28" s="189"/>
      <c r="NQZ28" s="189"/>
      <c r="NRA28" s="189"/>
      <c r="NRB28" s="189"/>
      <c r="NRC28" s="189"/>
      <c r="NRD28" s="189"/>
      <c r="NRE28" s="189"/>
      <c r="NRF28" s="189"/>
      <c r="NRG28" s="189"/>
      <c r="NRH28" s="189"/>
      <c r="NRI28" s="189"/>
      <c r="NRJ28" s="189"/>
      <c r="NRK28" s="189"/>
      <c r="NRL28" s="189"/>
      <c r="NRM28" s="189"/>
      <c r="NRN28" s="189"/>
      <c r="NRO28" s="189"/>
      <c r="NRP28" s="189"/>
      <c r="NRQ28" s="189"/>
      <c r="NRR28" s="189"/>
      <c r="NRS28" s="189"/>
      <c r="NRT28" s="189"/>
      <c r="NRU28" s="189"/>
      <c r="NRV28" s="189"/>
      <c r="NRW28" s="189"/>
      <c r="NRX28" s="189"/>
      <c r="NRY28" s="189"/>
      <c r="NRZ28" s="189"/>
      <c r="NSA28" s="189"/>
      <c r="NSB28" s="189"/>
      <c r="NSC28" s="189"/>
      <c r="NSD28" s="189"/>
      <c r="NSE28" s="189"/>
      <c r="NSF28" s="189"/>
      <c r="NSG28" s="189"/>
      <c r="NSH28" s="189"/>
      <c r="NSI28" s="189"/>
      <c r="NSJ28" s="189"/>
      <c r="NSK28" s="189"/>
      <c r="NSL28" s="189"/>
      <c r="NSM28" s="189"/>
      <c r="NSN28" s="189"/>
      <c r="NSO28" s="189"/>
      <c r="NSP28" s="189"/>
      <c r="NSQ28" s="189"/>
      <c r="NSR28" s="189"/>
      <c r="NSS28" s="189"/>
      <c r="NST28" s="189"/>
      <c r="NSU28" s="189"/>
      <c r="NSV28" s="189"/>
      <c r="NSW28" s="189"/>
      <c r="NSX28" s="189"/>
      <c r="NSY28" s="189"/>
      <c r="NSZ28" s="189"/>
      <c r="NTA28" s="189"/>
      <c r="NTB28" s="189"/>
      <c r="NTC28" s="189"/>
      <c r="NTD28" s="189"/>
      <c r="NTE28" s="189"/>
      <c r="NTF28" s="189"/>
      <c r="NTG28" s="189"/>
      <c r="NTH28" s="189"/>
      <c r="NTI28" s="189"/>
      <c r="NTJ28" s="189"/>
      <c r="NTK28" s="189"/>
      <c r="NTL28" s="189"/>
      <c r="NTM28" s="189"/>
      <c r="NTN28" s="189"/>
      <c r="NTO28" s="189"/>
      <c r="NTP28" s="189"/>
      <c r="NTQ28" s="189"/>
      <c r="NTR28" s="189"/>
      <c r="NTS28" s="189"/>
      <c r="NTT28" s="189"/>
      <c r="NTU28" s="189"/>
      <c r="NTV28" s="189"/>
      <c r="NTW28" s="189"/>
      <c r="NTX28" s="189"/>
      <c r="NTY28" s="189"/>
      <c r="NTZ28" s="189"/>
      <c r="NUA28" s="189"/>
      <c r="NUB28" s="189"/>
      <c r="NUC28" s="189"/>
      <c r="NUD28" s="189"/>
      <c r="NUE28" s="189"/>
      <c r="NUF28" s="189"/>
      <c r="NUG28" s="189"/>
      <c r="NUH28" s="189"/>
      <c r="NUI28" s="189"/>
      <c r="NUJ28" s="189"/>
      <c r="NUK28" s="189"/>
      <c r="NUL28" s="189"/>
      <c r="NUM28" s="189"/>
      <c r="NUN28" s="189"/>
      <c r="NUO28" s="189"/>
      <c r="NUP28" s="189"/>
      <c r="NUQ28" s="189"/>
      <c r="NUR28" s="189"/>
      <c r="NUS28" s="189"/>
      <c r="NUT28" s="189"/>
      <c r="NUU28" s="189"/>
      <c r="NUV28" s="189"/>
      <c r="NUW28" s="189"/>
      <c r="NUX28" s="189"/>
      <c r="NUY28" s="189"/>
      <c r="NUZ28" s="189"/>
      <c r="NVA28" s="189"/>
      <c r="NVB28" s="189"/>
      <c r="NVC28" s="189"/>
      <c r="NVD28" s="189"/>
      <c r="NVE28" s="189"/>
      <c r="NVF28" s="189"/>
      <c r="NVG28" s="189"/>
      <c r="NVH28" s="189"/>
      <c r="NVI28" s="189"/>
      <c r="NVJ28" s="189"/>
      <c r="NVK28" s="189"/>
      <c r="NVL28" s="189"/>
      <c r="NVM28" s="189"/>
      <c r="NVN28" s="189"/>
      <c r="NVO28" s="189"/>
      <c r="NVP28" s="189"/>
      <c r="NVQ28" s="189"/>
      <c r="NVR28" s="189"/>
      <c r="NVS28" s="189"/>
      <c r="NVT28" s="189"/>
      <c r="NVU28" s="189"/>
      <c r="NVV28" s="189"/>
      <c r="NVW28" s="189"/>
      <c r="NVX28" s="189"/>
      <c r="NVY28" s="189"/>
      <c r="NVZ28" s="189"/>
      <c r="NWA28" s="189"/>
      <c r="NWB28" s="189"/>
      <c r="NWC28" s="189"/>
      <c r="NWD28" s="189"/>
      <c r="NWE28" s="189"/>
      <c r="NWF28" s="189"/>
      <c r="NWG28" s="189"/>
      <c r="NWH28" s="189"/>
      <c r="NWI28" s="189"/>
      <c r="NWJ28" s="189"/>
      <c r="NWK28" s="189"/>
      <c r="NWL28" s="189"/>
      <c r="NWM28" s="189"/>
      <c r="NWN28" s="189"/>
      <c r="NWO28" s="189"/>
      <c r="NWP28" s="189"/>
      <c r="NWQ28" s="189"/>
      <c r="NWR28" s="189"/>
      <c r="NWS28" s="189"/>
      <c r="NWT28" s="189"/>
      <c r="NWU28" s="189"/>
      <c r="NWV28" s="189"/>
      <c r="NWW28" s="189"/>
      <c r="NWX28" s="189"/>
      <c r="NWY28" s="189"/>
      <c r="NWZ28" s="189"/>
      <c r="NXA28" s="189"/>
      <c r="NXB28" s="189"/>
      <c r="NXC28" s="189"/>
      <c r="NXD28" s="189"/>
      <c r="NXE28" s="189"/>
      <c r="NXF28" s="189"/>
      <c r="NXG28" s="189"/>
      <c r="NXH28" s="189"/>
      <c r="NXI28" s="189"/>
      <c r="NXJ28" s="189"/>
      <c r="NXK28" s="189"/>
      <c r="NXL28" s="189"/>
      <c r="NXM28" s="189"/>
      <c r="NXN28" s="189"/>
      <c r="NXO28" s="189"/>
      <c r="NXP28" s="189"/>
      <c r="NXQ28" s="189"/>
      <c r="NXR28" s="189"/>
      <c r="NXS28" s="189"/>
      <c r="NXT28" s="189"/>
      <c r="NXU28" s="189"/>
      <c r="NXV28" s="189"/>
      <c r="NXW28" s="189"/>
      <c r="NXX28" s="189"/>
      <c r="NXY28" s="189"/>
      <c r="NXZ28" s="189"/>
      <c r="NYA28" s="189"/>
      <c r="NYB28" s="189"/>
      <c r="NYC28" s="189"/>
      <c r="NYD28" s="189"/>
      <c r="NYE28" s="189"/>
      <c r="NYF28" s="189"/>
      <c r="NYG28" s="189"/>
      <c r="NYH28" s="189"/>
      <c r="NYI28" s="189"/>
      <c r="NYJ28" s="189"/>
      <c r="NYK28" s="189"/>
      <c r="NYL28" s="189"/>
      <c r="NYM28" s="189"/>
      <c r="NYN28" s="189"/>
      <c r="NYO28" s="189"/>
      <c r="NYP28" s="189"/>
      <c r="NYQ28" s="189"/>
      <c r="NYR28" s="189"/>
      <c r="NYS28" s="189"/>
      <c r="NYT28" s="189"/>
      <c r="NYU28" s="189"/>
      <c r="NYV28" s="189"/>
      <c r="NYW28" s="189"/>
      <c r="NYX28" s="189"/>
      <c r="NYY28" s="189"/>
      <c r="NYZ28" s="189"/>
      <c r="NZA28" s="189"/>
      <c r="NZB28" s="189"/>
      <c r="NZC28" s="189"/>
      <c r="NZD28" s="189"/>
      <c r="NZE28" s="189"/>
      <c r="NZF28" s="189"/>
      <c r="NZG28" s="189"/>
      <c r="NZH28" s="189"/>
      <c r="NZI28" s="189"/>
      <c r="NZJ28" s="189"/>
      <c r="NZK28" s="189"/>
      <c r="NZL28" s="189"/>
      <c r="NZM28" s="189"/>
      <c r="NZN28" s="189"/>
      <c r="NZO28" s="189"/>
      <c r="NZP28" s="189"/>
      <c r="NZQ28" s="189"/>
      <c r="NZR28" s="189"/>
      <c r="NZS28" s="189"/>
      <c r="NZT28" s="189"/>
      <c r="NZU28" s="189"/>
      <c r="NZV28" s="189"/>
      <c r="NZW28" s="189"/>
      <c r="NZX28" s="189"/>
      <c r="NZY28" s="189"/>
      <c r="NZZ28" s="189"/>
      <c r="OAA28" s="189"/>
      <c r="OAB28" s="189"/>
      <c r="OAC28" s="189"/>
      <c r="OAD28" s="189"/>
      <c r="OAE28" s="189"/>
      <c r="OAF28" s="189"/>
      <c r="OAG28" s="189"/>
      <c r="OAH28" s="189"/>
      <c r="OAI28" s="189"/>
      <c r="OAJ28" s="189"/>
      <c r="OAK28" s="189"/>
      <c r="OAL28" s="189"/>
      <c r="OAM28" s="189"/>
      <c r="OAN28" s="189"/>
      <c r="OAO28" s="189"/>
      <c r="OAP28" s="189"/>
      <c r="OAQ28" s="189"/>
      <c r="OAR28" s="189"/>
      <c r="OAS28" s="189"/>
      <c r="OAT28" s="189"/>
      <c r="OAU28" s="189"/>
      <c r="OAV28" s="189"/>
      <c r="OAW28" s="189"/>
      <c r="OAX28" s="189"/>
      <c r="OAY28" s="189"/>
      <c r="OAZ28" s="189"/>
      <c r="OBA28" s="189"/>
      <c r="OBB28" s="189"/>
      <c r="OBC28" s="189"/>
      <c r="OBD28" s="189"/>
      <c r="OBE28" s="189"/>
      <c r="OBF28" s="189"/>
      <c r="OBG28" s="189"/>
      <c r="OBH28" s="189"/>
      <c r="OBI28" s="189"/>
      <c r="OBJ28" s="189"/>
      <c r="OBK28" s="189"/>
      <c r="OBL28" s="189"/>
      <c r="OBM28" s="189"/>
      <c r="OBN28" s="189"/>
      <c r="OBO28" s="189"/>
      <c r="OBP28" s="189"/>
      <c r="OBQ28" s="189"/>
      <c r="OBR28" s="189"/>
      <c r="OBS28" s="189"/>
      <c r="OBT28" s="189"/>
      <c r="OBU28" s="189"/>
      <c r="OBV28" s="189"/>
      <c r="OBW28" s="189"/>
      <c r="OBX28" s="189"/>
      <c r="OBY28" s="189"/>
      <c r="OBZ28" s="189"/>
      <c r="OCA28" s="189"/>
      <c r="OCB28" s="189"/>
      <c r="OCC28" s="189"/>
      <c r="OCD28" s="189"/>
      <c r="OCE28" s="189"/>
      <c r="OCF28" s="189"/>
      <c r="OCG28" s="189"/>
      <c r="OCH28" s="189"/>
      <c r="OCI28" s="189"/>
      <c r="OCJ28" s="189"/>
      <c r="OCK28" s="189"/>
      <c r="OCL28" s="189"/>
      <c r="OCM28" s="189"/>
      <c r="OCN28" s="189"/>
      <c r="OCO28" s="189"/>
      <c r="OCP28" s="189"/>
      <c r="OCQ28" s="189"/>
      <c r="OCR28" s="189"/>
      <c r="OCS28" s="189"/>
      <c r="OCT28" s="189"/>
      <c r="OCU28" s="189"/>
      <c r="OCV28" s="189"/>
      <c r="OCW28" s="189"/>
      <c r="OCX28" s="189"/>
      <c r="OCY28" s="189"/>
      <c r="OCZ28" s="189"/>
      <c r="ODA28" s="189"/>
      <c r="ODB28" s="189"/>
      <c r="ODC28" s="189"/>
      <c r="ODD28" s="189"/>
      <c r="ODE28" s="189"/>
      <c r="ODF28" s="189"/>
      <c r="ODG28" s="189"/>
      <c r="ODH28" s="189"/>
      <c r="ODI28" s="189"/>
      <c r="ODJ28" s="189"/>
      <c r="ODK28" s="189"/>
      <c r="ODL28" s="189"/>
      <c r="ODM28" s="189"/>
      <c r="ODN28" s="189"/>
      <c r="ODO28" s="189"/>
      <c r="ODP28" s="189"/>
      <c r="ODQ28" s="189"/>
      <c r="ODR28" s="189"/>
      <c r="ODS28" s="189"/>
      <c r="ODT28" s="189"/>
      <c r="ODU28" s="189"/>
      <c r="ODV28" s="189"/>
      <c r="ODW28" s="189"/>
      <c r="ODX28" s="189"/>
      <c r="ODY28" s="189"/>
      <c r="ODZ28" s="189"/>
      <c r="OEA28" s="189"/>
      <c r="OEB28" s="189"/>
      <c r="OEC28" s="189"/>
      <c r="OED28" s="189"/>
      <c r="OEE28" s="189"/>
      <c r="OEF28" s="189"/>
      <c r="OEG28" s="189"/>
      <c r="OEH28" s="189"/>
      <c r="OEI28" s="189"/>
      <c r="OEJ28" s="189"/>
      <c r="OEK28" s="189"/>
      <c r="OEL28" s="189"/>
      <c r="OEM28" s="189"/>
      <c r="OEN28" s="189"/>
      <c r="OEO28" s="189"/>
      <c r="OEP28" s="189"/>
      <c r="OEQ28" s="189"/>
      <c r="OER28" s="189"/>
      <c r="OES28" s="189"/>
      <c r="OET28" s="189"/>
      <c r="OEU28" s="189"/>
      <c r="OEV28" s="189"/>
      <c r="OEW28" s="189"/>
      <c r="OEX28" s="189"/>
      <c r="OEY28" s="189"/>
      <c r="OEZ28" s="189"/>
      <c r="OFA28" s="189"/>
      <c r="OFB28" s="189"/>
      <c r="OFC28" s="189"/>
      <c r="OFD28" s="189"/>
      <c r="OFE28" s="189"/>
      <c r="OFF28" s="189"/>
      <c r="OFG28" s="189"/>
      <c r="OFH28" s="189"/>
      <c r="OFI28" s="189"/>
      <c r="OFJ28" s="189"/>
      <c r="OFK28" s="189"/>
      <c r="OFL28" s="189"/>
      <c r="OFM28" s="189"/>
      <c r="OFN28" s="189"/>
      <c r="OFO28" s="189"/>
      <c r="OFP28" s="189"/>
      <c r="OFQ28" s="189"/>
      <c r="OFR28" s="189"/>
      <c r="OFS28" s="189"/>
      <c r="OFT28" s="189"/>
      <c r="OFU28" s="189"/>
      <c r="OFV28" s="189"/>
      <c r="OFW28" s="189"/>
      <c r="OFX28" s="189"/>
      <c r="OFY28" s="189"/>
      <c r="OFZ28" s="189"/>
      <c r="OGA28" s="189"/>
      <c r="OGB28" s="189"/>
      <c r="OGC28" s="189"/>
      <c r="OGD28" s="189"/>
      <c r="OGE28" s="189"/>
      <c r="OGF28" s="189"/>
      <c r="OGG28" s="189"/>
      <c r="OGH28" s="189"/>
      <c r="OGI28" s="189"/>
      <c r="OGJ28" s="189"/>
      <c r="OGK28" s="189"/>
      <c r="OGL28" s="189"/>
      <c r="OGM28" s="189"/>
      <c r="OGN28" s="189"/>
      <c r="OGO28" s="189"/>
      <c r="OGP28" s="189"/>
      <c r="OGQ28" s="189"/>
      <c r="OGR28" s="189"/>
      <c r="OGS28" s="189"/>
      <c r="OGT28" s="189"/>
      <c r="OGU28" s="189"/>
      <c r="OGV28" s="189"/>
      <c r="OGW28" s="189"/>
      <c r="OGX28" s="189"/>
      <c r="OGY28" s="189"/>
      <c r="OGZ28" s="189"/>
      <c r="OHA28" s="189"/>
      <c r="OHB28" s="189"/>
      <c r="OHC28" s="189"/>
      <c r="OHD28" s="189"/>
      <c r="OHE28" s="189"/>
      <c r="OHF28" s="189"/>
      <c r="OHG28" s="189"/>
      <c r="OHH28" s="189"/>
      <c r="OHI28" s="189"/>
      <c r="OHJ28" s="189"/>
      <c r="OHK28" s="189"/>
      <c r="OHL28" s="189"/>
      <c r="OHM28" s="189"/>
      <c r="OHN28" s="189"/>
      <c r="OHO28" s="189"/>
      <c r="OHP28" s="189"/>
      <c r="OHQ28" s="189"/>
      <c r="OHR28" s="189"/>
      <c r="OHS28" s="189"/>
      <c r="OHT28" s="189"/>
      <c r="OHU28" s="189"/>
      <c r="OHV28" s="189"/>
      <c r="OHW28" s="189"/>
      <c r="OHX28" s="189"/>
      <c r="OHY28" s="189"/>
      <c r="OHZ28" s="189"/>
      <c r="OIA28" s="189"/>
      <c r="OIB28" s="189"/>
      <c r="OIC28" s="189"/>
      <c r="OID28" s="189"/>
      <c r="OIE28" s="189"/>
      <c r="OIF28" s="189"/>
      <c r="OIG28" s="189"/>
      <c r="OIH28" s="189"/>
      <c r="OII28" s="189"/>
      <c r="OIJ28" s="189"/>
      <c r="OIK28" s="189"/>
      <c r="OIL28" s="189"/>
      <c r="OIM28" s="189"/>
      <c r="OIN28" s="189"/>
      <c r="OIO28" s="189"/>
      <c r="OIP28" s="189"/>
      <c r="OIQ28" s="189"/>
      <c r="OIR28" s="189"/>
      <c r="OIS28" s="189"/>
      <c r="OIT28" s="189"/>
      <c r="OIU28" s="189"/>
      <c r="OIV28" s="189"/>
      <c r="OIW28" s="189"/>
      <c r="OIX28" s="189"/>
      <c r="OIY28" s="189"/>
      <c r="OIZ28" s="189"/>
      <c r="OJA28" s="189"/>
      <c r="OJB28" s="189"/>
      <c r="OJC28" s="189"/>
      <c r="OJD28" s="189"/>
      <c r="OJE28" s="189"/>
      <c r="OJF28" s="189"/>
      <c r="OJG28" s="189"/>
      <c r="OJH28" s="189"/>
      <c r="OJI28" s="189"/>
      <c r="OJJ28" s="189"/>
      <c r="OJK28" s="189"/>
      <c r="OJL28" s="189"/>
      <c r="OJM28" s="189"/>
      <c r="OJN28" s="189"/>
      <c r="OJO28" s="189"/>
      <c r="OJP28" s="189"/>
      <c r="OJQ28" s="189"/>
      <c r="OJR28" s="189"/>
      <c r="OJS28" s="189"/>
      <c r="OJT28" s="189"/>
      <c r="OJU28" s="189"/>
      <c r="OJV28" s="189"/>
      <c r="OJW28" s="189"/>
      <c r="OJX28" s="189"/>
      <c r="OJY28" s="189"/>
      <c r="OJZ28" s="189"/>
      <c r="OKA28" s="189"/>
      <c r="OKB28" s="189"/>
      <c r="OKC28" s="189"/>
      <c r="OKD28" s="189"/>
      <c r="OKE28" s="189"/>
      <c r="OKF28" s="189"/>
      <c r="OKG28" s="189"/>
      <c r="OKH28" s="189"/>
      <c r="OKI28" s="189"/>
      <c r="OKJ28" s="189"/>
      <c r="OKK28" s="189"/>
      <c r="OKL28" s="189"/>
      <c r="OKM28" s="189"/>
      <c r="OKN28" s="189"/>
      <c r="OKO28" s="189"/>
      <c r="OKP28" s="189"/>
      <c r="OKQ28" s="189"/>
      <c r="OKR28" s="189"/>
      <c r="OKS28" s="189"/>
      <c r="OKT28" s="189"/>
      <c r="OKU28" s="189"/>
      <c r="OKV28" s="189"/>
      <c r="OKW28" s="189"/>
      <c r="OKX28" s="189"/>
      <c r="OKY28" s="189"/>
      <c r="OKZ28" s="189"/>
      <c r="OLA28" s="189"/>
      <c r="OLB28" s="189"/>
      <c r="OLC28" s="189"/>
      <c r="OLD28" s="189"/>
      <c r="OLE28" s="189"/>
      <c r="OLF28" s="189"/>
      <c r="OLG28" s="189"/>
      <c r="OLH28" s="189"/>
      <c r="OLI28" s="189"/>
      <c r="OLJ28" s="189"/>
      <c r="OLK28" s="189"/>
      <c r="OLL28" s="189"/>
      <c r="OLM28" s="189"/>
      <c r="OLN28" s="189"/>
      <c r="OLO28" s="189"/>
      <c r="OLP28" s="189"/>
      <c r="OLQ28" s="189"/>
      <c r="OLR28" s="189"/>
      <c r="OLS28" s="189"/>
      <c r="OLT28" s="189"/>
      <c r="OLU28" s="189"/>
      <c r="OLV28" s="189"/>
      <c r="OLW28" s="189"/>
      <c r="OLX28" s="189"/>
      <c r="OLY28" s="189"/>
      <c r="OLZ28" s="189"/>
      <c r="OMA28" s="189"/>
      <c r="OMB28" s="189"/>
      <c r="OMC28" s="189"/>
      <c r="OMD28" s="189"/>
      <c r="OME28" s="189"/>
      <c r="OMF28" s="189"/>
      <c r="OMG28" s="189"/>
      <c r="OMH28" s="189"/>
      <c r="OMI28" s="189"/>
      <c r="OMJ28" s="189"/>
      <c r="OMK28" s="189"/>
      <c r="OML28" s="189"/>
      <c r="OMM28" s="189"/>
      <c r="OMN28" s="189"/>
      <c r="OMO28" s="189"/>
      <c r="OMP28" s="189"/>
      <c r="OMQ28" s="189"/>
      <c r="OMR28" s="189"/>
      <c r="OMS28" s="189"/>
      <c r="OMT28" s="189"/>
      <c r="OMU28" s="189"/>
      <c r="OMV28" s="189"/>
      <c r="OMW28" s="189"/>
      <c r="OMX28" s="189"/>
      <c r="OMY28" s="189"/>
      <c r="OMZ28" s="189"/>
      <c r="ONA28" s="189"/>
      <c r="ONB28" s="189"/>
      <c r="ONC28" s="189"/>
      <c r="OND28" s="189"/>
      <c r="ONE28" s="189"/>
      <c r="ONF28" s="189"/>
      <c r="ONG28" s="189"/>
      <c r="ONH28" s="189"/>
      <c r="ONI28" s="189"/>
      <c r="ONJ28" s="189"/>
      <c r="ONK28" s="189"/>
      <c r="ONL28" s="189"/>
      <c r="ONM28" s="189"/>
      <c r="ONN28" s="189"/>
      <c r="ONO28" s="189"/>
      <c r="ONP28" s="189"/>
      <c r="ONQ28" s="189"/>
      <c r="ONR28" s="189"/>
      <c r="ONS28" s="189"/>
      <c r="ONT28" s="189"/>
      <c r="ONU28" s="189"/>
      <c r="ONV28" s="189"/>
      <c r="ONW28" s="189"/>
      <c r="ONX28" s="189"/>
      <c r="ONY28" s="189"/>
      <c r="ONZ28" s="189"/>
      <c r="OOA28" s="189"/>
      <c r="OOB28" s="189"/>
      <c r="OOC28" s="189"/>
      <c r="OOD28" s="189"/>
      <c r="OOE28" s="189"/>
      <c r="OOF28" s="189"/>
      <c r="OOG28" s="189"/>
      <c r="OOH28" s="189"/>
      <c r="OOI28" s="189"/>
      <c r="OOJ28" s="189"/>
      <c r="OOK28" s="189"/>
      <c r="OOL28" s="189"/>
      <c r="OOM28" s="189"/>
      <c r="OON28" s="189"/>
      <c r="OOO28" s="189"/>
      <c r="OOP28" s="189"/>
      <c r="OOQ28" s="189"/>
      <c r="OOR28" s="189"/>
      <c r="OOS28" s="189"/>
      <c r="OOT28" s="189"/>
      <c r="OOU28" s="189"/>
      <c r="OOV28" s="189"/>
      <c r="OOW28" s="189"/>
      <c r="OOX28" s="189"/>
      <c r="OOY28" s="189"/>
      <c r="OOZ28" s="189"/>
      <c r="OPA28" s="189"/>
      <c r="OPB28" s="189"/>
      <c r="OPC28" s="189"/>
      <c r="OPD28" s="189"/>
      <c r="OPE28" s="189"/>
      <c r="OPF28" s="189"/>
      <c r="OPG28" s="189"/>
      <c r="OPH28" s="189"/>
      <c r="OPI28" s="189"/>
      <c r="OPJ28" s="189"/>
      <c r="OPK28" s="189"/>
      <c r="OPL28" s="189"/>
      <c r="OPM28" s="189"/>
      <c r="OPN28" s="189"/>
      <c r="OPO28" s="189"/>
      <c r="OPP28" s="189"/>
      <c r="OPQ28" s="189"/>
      <c r="OPR28" s="189"/>
      <c r="OPS28" s="189"/>
      <c r="OPT28" s="189"/>
      <c r="OPU28" s="189"/>
      <c r="OPV28" s="189"/>
      <c r="OPW28" s="189"/>
      <c r="OPX28" s="189"/>
      <c r="OPY28" s="189"/>
      <c r="OPZ28" s="189"/>
      <c r="OQA28" s="189"/>
      <c r="OQB28" s="189"/>
      <c r="OQC28" s="189"/>
      <c r="OQD28" s="189"/>
      <c r="OQE28" s="189"/>
      <c r="OQF28" s="189"/>
      <c r="OQG28" s="189"/>
      <c r="OQH28" s="189"/>
      <c r="OQI28" s="189"/>
      <c r="OQJ28" s="189"/>
      <c r="OQK28" s="189"/>
      <c r="OQL28" s="189"/>
      <c r="OQM28" s="189"/>
      <c r="OQN28" s="189"/>
      <c r="OQO28" s="189"/>
      <c r="OQP28" s="189"/>
      <c r="OQQ28" s="189"/>
      <c r="OQR28" s="189"/>
      <c r="OQS28" s="189"/>
      <c r="OQT28" s="189"/>
      <c r="OQU28" s="189"/>
      <c r="OQV28" s="189"/>
      <c r="OQW28" s="189"/>
      <c r="OQX28" s="189"/>
      <c r="OQY28" s="189"/>
      <c r="OQZ28" s="189"/>
      <c r="ORA28" s="189"/>
      <c r="ORB28" s="189"/>
      <c r="ORC28" s="189"/>
      <c r="ORD28" s="189"/>
      <c r="ORE28" s="189"/>
      <c r="ORF28" s="189"/>
      <c r="ORG28" s="189"/>
      <c r="ORH28" s="189"/>
      <c r="ORI28" s="189"/>
      <c r="ORJ28" s="189"/>
      <c r="ORK28" s="189"/>
      <c r="ORL28" s="189"/>
      <c r="ORM28" s="189"/>
      <c r="ORN28" s="189"/>
      <c r="ORO28" s="189"/>
      <c r="ORP28" s="189"/>
      <c r="ORQ28" s="189"/>
      <c r="ORR28" s="189"/>
      <c r="ORS28" s="189"/>
      <c r="ORT28" s="189"/>
      <c r="ORU28" s="189"/>
      <c r="ORV28" s="189"/>
      <c r="ORW28" s="189"/>
      <c r="ORX28" s="189"/>
      <c r="ORY28" s="189"/>
      <c r="ORZ28" s="189"/>
      <c r="OSA28" s="189"/>
      <c r="OSB28" s="189"/>
      <c r="OSC28" s="189"/>
      <c r="OSD28" s="189"/>
      <c r="OSE28" s="189"/>
      <c r="OSF28" s="189"/>
      <c r="OSG28" s="189"/>
      <c r="OSH28" s="189"/>
      <c r="OSI28" s="189"/>
      <c r="OSJ28" s="189"/>
      <c r="OSK28" s="189"/>
      <c r="OSL28" s="189"/>
      <c r="OSM28" s="189"/>
      <c r="OSN28" s="189"/>
      <c r="OSO28" s="189"/>
      <c r="OSP28" s="189"/>
      <c r="OSQ28" s="189"/>
      <c r="OSR28" s="189"/>
      <c r="OSS28" s="189"/>
      <c r="OST28" s="189"/>
      <c r="OSU28" s="189"/>
      <c r="OSV28" s="189"/>
      <c r="OSW28" s="189"/>
      <c r="OSX28" s="189"/>
      <c r="OSY28" s="189"/>
      <c r="OSZ28" s="189"/>
      <c r="OTA28" s="189"/>
      <c r="OTB28" s="189"/>
      <c r="OTC28" s="189"/>
      <c r="OTD28" s="189"/>
      <c r="OTE28" s="189"/>
      <c r="OTF28" s="189"/>
      <c r="OTG28" s="189"/>
      <c r="OTH28" s="189"/>
      <c r="OTI28" s="189"/>
      <c r="OTJ28" s="189"/>
      <c r="OTK28" s="189"/>
      <c r="OTL28" s="189"/>
      <c r="OTM28" s="189"/>
      <c r="OTN28" s="189"/>
      <c r="OTO28" s="189"/>
      <c r="OTP28" s="189"/>
      <c r="OTQ28" s="189"/>
      <c r="OTR28" s="189"/>
      <c r="OTS28" s="189"/>
      <c r="OTT28" s="189"/>
      <c r="OTU28" s="189"/>
      <c r="OTV28" s="189"/>
      <c r="OTW28" s="189"/>
      <c r="OTX28" s="189"/>
      <c r="OTY28" s="189"/>
      <c r="OTZ28" s="189"/>
      <c r="OUA28" s="189"/>
      <c r="OUB28" s="189"/>
      <c r="OUC28" s="189"/>
      <c r="OUD28" s="189"/>
      <c r="OUE28" s="189"/>
      <c r="OUF28" s="189"/>
      <c r="OUG28" s="189"/>
      <c r="OUH28" s="189"/>
      <c r="OUI28" s="189"/>
      <c r="OUJ28" s="189"/>
      <c r="OUK28" s="189"/>
      <c r="OUL28" s="189"/>
      <c r="OUM28" s="189"/>
      <c r="OUN28" s="189"/>
      <c r="OUO28" s="189"/>
      <c r="OUP28" s="189"/>
      <c r="OUQ28" s="189"/>
      <c r="OUR28" s="189"/>
      <c r="OUS28" s="189"/>
      <c r="OUT28" s="189"/>
      <c r="OUU28" s="189"/>
      <c r="OUV28" s="189"/>
      <c r="OUW28" s="189"/>
      <c r="OUX28" s="189"/>
      <c r="OUY28" s="189"/>
      <c r="OUZ28" s="189"/>
      <c r="OVA28" s="189"/>
      <c r="OVB28" s="189"/>
      <c r="OVC28" s="189"/>
      <c r="OVD28" s="189"/>
      <c r="OVE28" s="189"/>
      <c r="OVF28" s="189"/>
      <c r="OVG28" s="189"/>
      <c r="OVH28" s="189"/>
      <c r="OVI28" s="189"/>
      <c r="OVJ28" s="189"/>
      <c r="OVK28" s="189"/>
      <c r="OVL28" s="189"/>
      <c r="OVM28" s="189"/>
      <c r="OVN28" s="189"/>
      <c r="OVO28" s="189"/>
      <c r="OVP28" s="189"/>
      <c r="OVQ28" s="189"/>
      <c r="OVR28" s="189"/>
      <c r="OVS28" s="189"/>
      <c r="OVT28" s="189"/>
      <c r="OVU28" s="189"/>
      <c r="OVV28" s="189"/>
      <c r="OVW28" s="189"/>
      <c r="OVX28" s="189"/>
      <c r="OVY28" s="189"/>
      <c r="OVZ28" s="189"/>
      <c r="OWA28" s="189"/>
      <c r="OWB28" s="189"/>
      <c r="OWC28" s="189"/>
      <c r="OWD28" s="189"/>
      <c r="OWE28" s="189"/>
      <c r="OWF28" s="189"/>
      <c r="OWG28" s="189"/>
      <c r="OWH28" s="189"/>
      <c r="OWI28" s="189"/>
      <c r="OWJ28" s="189"/>
      <c r="OWK28" s="189"/>
      <c r="OWL28" s="189"/>
      <c r="OWM28" s="189"/>
      <c r="OWN28" s="189"/>
      <c r="OWO28" s="189"/>
      <c r="OWP28" s="189"/>
      <c r="OWQ28" s="189"/>
      <c r="OWR28" s="189"/>
      <c r="OWS28" s="189"/>
      <c r="OWT28" s="189"/>
      <c r="OWU28" s="189"/>
      <c r="OWV28" s="189"/>
      <c r="OWW28" s="189"/>
      <c r="OWX28" s="189"/>
      <c r="OWY28" s="189"/>
      <c r="OWZ28" s="189"/>
      <c r="OXA28" s="189"/>
      <c r="OXB28" s="189"/>
      <c r="OXC28" s="189"/>
      <c r="OXD28" s="189"/>
      <c r="OXE28" s="189"/>
      <c r="OXF28" s="189"/>
      <c r="OXG28" s="189"/>
      <c r="OXH28" s="189"/>
      <c r="OXI28" s="189"/>
      <c r="OXJ28" s="189"/>
      <c r="OXK28" s="189"/>
      <c r="OXL28" s="189"/>
      <c r="OXM28" s="189"/>
      <c r="OXN28" s="189"/>
      <c r="OXO28" s="189"/>
      <c r="OXP28" s="189"/>
      <c r="OXQ28" s="189"/>
      <c r="OXR28" s="189"/>
      <c r="OXS28" s="189"/>
      <c r="OXT28" s="189"/>
      <c r="OXU28" s="189"/>
      <c r="OXV28" s="189"/>
      <c r="OXW28" s="189"/>
      <c r="OXX28" s="189"/>
      <c r="OXY28" s="189"/>
      <c r="OXZ28" s="189"/>
      <c r="OYA28" s="189"/>
      <c r="OYB28" s="189"/>
      <c r="OYC28" s="189"/>
      <c r="OYD28" s="189"/>
      <c r="OYE28" s="189"/>
      <c r="OYF28" s="189"/>
      <c r="OYG28" s="189"/>
      <c r="OYH28" s="189"/>
      <c r="OYI28" s="189"/>
      <c r="OYJ28" s="189"/>
      <c r="OYK28" s="189"/>
      <c r="OYL28" s="189"/>
      <c r="OYM28" s="189"/>
      <c r="OYN28" s="189"/>
      <c r="OYO28" s="189"/>
      <c r="OYP28" s="189"/>
      <c r="OYQ28" s="189"/>
      <c r="OYR28" s="189"/>
      <c r="OYS28" s="189"/>
      <c r="OYT28" s="189"/>
      <c r="OYU28" s="189"/>
      <c r="OYV28" s="189"/>
      <c r="OYW28" s="189"/>
      <c r="OYX28" s="189"/>
      <c r="OYY28" s="189"/>
      <c r="OYZ28" s="189"/>
      <c r="OZA28" s="189"/>
      <c r="OZB28" s="189"/>
      <c r="OZC28" s="189"/>
      <c r="OZD28" s="189"/>
      <c r="OZE28" s="189"/>
      <c r="OZF28" s="189"/>
      <c r="OZG28" s="189"/>
      <c r="OZH28" s="189"/>
      <c r="OZI28" s="189"/>
      <c r="OZJ28" s="189"/>
      <c r="OZK28" s="189"/>
      <c r="OZL28" s="189"/>
      <c r="OZM28" s="189"/>
      <c r="OZN28" s="189"/>
      <c r="OZO28" s="189"/>
      <c r="OZP28" s="189"/>
      <c r="OZQ28" s="189"/>
      <c r="OZR28" s="189"/>
      <c r="OZS28" s="189"/>
      <c r="OZT28" s="189"/>
      <c r="OZU28" s="189"/>
      <c r="OZV28" s="189"/>
      <c r="OZW28" s="189"/>
      <c r="OZX28" s="189"/>
      <c r="OZY28" s="189"/>
      <c r="OZZ28" s="189"/>
      <c r="PAA28" s="189"/>
      <c r="PAB28" s="189"/>
      <c r="PAC28" s="189"/>
      <c r="PAD28" s="189"/>
      <c r="PAE28" s="189"/>
      <c r="PAF28" s="189"/>
      <c r="PAG28" s="189"/>
      <c r="PAH28" s="189"/>
      <c r="PAI28" s="189"/>
      <c r="PAJ28" s="189"/>
      <c r="PAK28" s="189"/>
      <c r="PAL28" s="189"/>
      <c r="PAM28" s="189"/>
      <c r="PAN28" s="189"/>
      <c r="PAO28" s="189"/>
      <c r="PAP28" s="189"/>
      <c r="PAQ28" s="189"/>
      <c r="PAR28" s="189"/>
      <c r="PAS28" s="189"/>
      <c r="PAT28" s="189"/>
      <c r="PAU28" s="189"/>
      <c r="PAV28" s="189"/>
      <c r="PAW28" s="189"/>
      <c r="PAX28" s="189"/>
      <c r="PAY28" s="189"/>
      <c r="PAZ28" s="189"/>
      <c r="PBA28" s="189"/>
      <c r="PBB28" s="189"/>
      <c r="PBC28" s="189"/>
      <c r="PBD28" s="189"/>
      <c r="PBE28" s="189"/>
      <c r="PBF28" s="189"/>
      <c r="PBG28" s="189"/>
      <c r="PBH28" s="189"/>
      <c r="PBI28" s="189"/>
      <c r="PBJ28" s="189"/>
      <c r="PBK28" s="189"/>
      <c r="PBL28" s="189"/>
      <c r="PBM28" s="189"/>
      <c r="PBN28" s="189"/>
      <c r="PBO28" s="189"/>
      <c r="PBP28" s="189"/>
      <c r="PBQ28" s="189"/>
      <c r="PBR28" s="189"/>
      <c r="PBS28" s="189"/>
      <c r="PBT28" s="189"/>
      <c r="PBU28" s="189"/>
      <c r="PBV28" s="189"/>
      <c r="PBW28" s="189"/>
      <c r="PBX28" s="189"/>
      <c r="PBY28" s="189"/>
      <c r="PBZ28" s="189"/>
      <c r="PCA28" s="189"/>
      <c r="PCB28" s="189"/>
      <c r="PCC28" s="189"/>
      <c r="PCD28" s="189"/>
      <c r="PCE28" s="189"/>
      <c r="PCF28" s="189"/>
      <c r="PCG28" s="189"/>
      <c r="PCH28" s="189"/>
      <c r="PCI28" s="189"/>
      <c r="PCJ28" s="189"/>
      <c r="PCK28" s="189"/>
      <c r="PCL28" s="189"/>
      <c r="PCM28" s="189"/>
      <c r="PCN28" s="189"/>
      <c r="PCO28" s="189"/>
      <c r="PCP28" s="189"/>
      <c r="PCQ28" s="189"/>
      <c r="PCR28" s="189"/>
      <c r="PCS28" s="189"/>
      <c r="PCT28" s="189"/>
      <c r="PCU28" s="189"/>
      <c r="PCV28" s="189"/>
      <c r="PCW28" s="189"/>
      <c r="PCX28" s="189"/>
      <c r="PCY28" s="189"/>
      <c r="PCZ28" s="189"/>
      <c r="PDA28" s="189"/>
      <c r="PDB28" s="189"/>
      <c r="PDC28" s="189"/>
      <c r="PDD28" s="189"/>
      <c r="PDE28" s="189"/>
      <c r="PDF28" s="189"/>
      <c r="PDG28" s="189"/>
      <c r="PDH28" s="189"/>
      <c r="PDI28" s="189"/>
      <c r="PDJ28" s="189"/>
      <c r="PDK28" s="189"/>
      <c r="PDL28" s="189"/>
      <c r="PDM28" s="189"/>
      <c r="PDN28" s="189"/>
      <c r="PDO28" s="189"/>
      <c r="PDP28" s="189"/>
      <c r="PDQ28" s="189"/>
      <c r="PDR28" s="189"/>
      <c r="PDS28" s="189"/>
      <c r="PDT28" s="189"/>
      <c r="PDU28" s="189"/>
      <c r="PDV28" s="189"/>
      <c r="PDW28" s="189"/>
      <c r="PDX28" s="189"/>
      <c r="PDY28" s="189"/>
      <c r="PDZ28" s="189"/>
      <c r="PEA28" s="189"/>
      <c r="PEB28" s="189"/>
      <c r="PEC28" s="189"/>
      <c r="PED28" s="189"/>
      <c r="PEE28" s="189"/>
      <c r="PEF28" s="189"/>
      <c r="PEG28" s="189"/>
      <c r="PEH28" s="189"/>
      <c r="PEI28" s="189"/>
      <c r="PEJ28" s="189"/>
      <c r="PEK28" s="189"/>
      <c r="PEL28" s="189"/>
      <c r="PEM28" s="189"/>
      <c r="PEN28" s="189"/>
      <c r="PEO28" s="189"/>
      <c r="PEP28" s="189"/>
      <c r="PEQ28" s="189"/>
      <c r="PER28" s="189"/>
      <c r="PES28" s="189"/>
      <c r="PET28" s="189"/>
      <c r="PEU28" s="189"/>
      <c r="PEV28" s="189"/>
      <c r="PEW28" s="189"/>
      <c r="PEX28" s="189"/>
      <c r="PEY28" s="189"/>
      <c r="PEZ28" s="189"/>
      <c r="PFA28" s="189"/>
      <c r="PFB28" s="189"/>
      <c r="PFC28" s="189"/>
      <c r="PFD28" s="189"/>
      <c r="PFE28" s="189"/>
      <c r="PFF28" s="189"/>
      <c r="PFG28" s="189"/>
      <c r="PFH28" s="189"/>
      <c r="PFI28" s="189"/>
      <c r="PFJ28" s="189"/>
      <c r="PFK28" s="189"/>
      <c r="PFL28" s="189"/>
      <c r="PFM28" s="189"/>
      <c r="PFN28" s="189"/>
      <c r="PFO28" s="189"/>
      <c r="PFP28" s="189"/>
      <c r="PFQ28" s="189"/>
      <c r="PFR28" s="189"/>
      <c r="PFS28" s="189"/>
      <c r="PFT28" s="189"/>
      <c r="PFU28" s="189"/>
      <c r="PFV28" s="189"/>
      <c r="PFW28" s="189"/>
      <c r="PFX28" s="189"/>
      <c r="PFY28" s="189"/>
      <c r="PFZ28" s="189"/>
      <c r="PGA28" s="189"/>
      <c r="PGB28" s="189"/>
      <c r="PGC28" s="189"/>
      <c r="PGD28" s="189"/>
      <c r="PGE28" s="189"/>
      <c r="PGF28" s="189"/>
      <c r="PGG28" s="189"/>
      <c r="PGH28" s="189"/>
      <c r="PGI28" s="189"/>
      <c r="PGJ28" s="189"/>
      <c r="PGK28" s="189"/>
      <c r="PGL28" s="189"/>
      <c r="PGM28" s="189"/>
      <c r="PGN28" s="189"/>
      <c r="PGO28" s="189"/>
      <c r="PGP28" s="189"/>
      <c r="PGQ28" s="189"/>
      <c r="PGR28" s="189"/>
      <c r="PGS28" s="189"/>
      <c r="PGT28" s="189"/>
      <c r="PGU28" s="189"/>
      <c r="PGV28" s="189"/>
      <c r="PGW28" s="189"/>
      <c r="PGX28" s="189"/>
      <c r="PGY28" s="189"/>
      <c r="PGZ28" s="189"/>
      <c r="PHA28" s="189"/>
      <c r="PHB28" s="189"/>
      <c r="PHC28" s="189"/>
      <c r="PHD28" s="189"/>
      <c r="PHE28" s="189"/>
      <c r="PHF28" s="189"/>
      <c r="PHG28" s="189"/>
      <c r="PHH28" s="189"/>
      <c r="PHI28" s="189"/>
      <c r="PHJ28" s="189"/>
      <c r="PHK28" s="189"/>
      <c r="PHL28" s="189"/>
      <c r="PHM28" s="189"/>
      <c r="PHN28" s="189"/>
      <c r="PHO28" s="189"/>
      <c r="PHP28" s="189"/>
      <c r="PHQ28" s="189"/>
      <c r="PHR28" s="189"/>
      <c r="PHS28" s="189"/>
      <c r="PHT28" s="189"/>
      <c r="PHU28" s="189"/>
      <c r="PHV28" s="189"/>
      <c r="PHW28" s="189"/>
      <c r="PHX28" s="189"/>
      <c r="PHY28" s="189"/>
      <c r="PHZ28" s="189"/>
      <c r="PIA28" s="189"/>
      <c r="PIB28" s="189"/>
      <c r="PIC28" s="189"/>
      <c r="PID28" s="189"/>
      <c r="PIE28" s="189"/>
      <c r="PIF28" s="189"/>
      <c r="PIG28" s="189"/>
      <c r="PIH28" s="189"/>
      <c r="PII28" s="189"/>
      <c r="PIJ28" s="189"/>
      <c r="PIK28" s="189"/>
      <c r="PIL28" s="189"/>
      <c r="PIM28" s="189"/>
      <c r="PIN28" s="189"/>
      <c r="PIO28" s="189"/>
      <c r="PIP28" s="189"/>
      <c r="PIQ28" s="189"/>
      <c r="PIR28" s="189"/>
      <c r="PIS28" s="189"/>
      <c r="PIT28" s="189"/>
      <c r="PIU28" s="189"/>
      <c r="PIV28" s="189"/>
      <c r="PIW28" s="189"/>
      <c r="PIX28" s="189"/>
      <c r="PIY28" s="189"/>
      <c r="PIZ28" s="189"/>
      <c r="PJA28" s="189"/>
      <c r="PJB28" s="189"/>
      <c r="PJC28" s="189"/>
      <c r="PJD28" s="189"/>
      <c r="PJE28" s="189"/>
      <c r="PJF28" s="189"/>
      <c r="PJG28" s="189"/>
      <c r="PJH28" s="189"/>
      <c r="PJI28" s="189"/>
      <c r="PJJ28" s="189"/>
      <c r="PJK28" s="189"/>
      <c r="PJL28" s="189"/>
      <c r="PJM28" s="189"/>
      <c r="PJN28" s="189"/>
      <c r="PJO28" s="189"/>
      <c r="PJP28" s="189"/>
      <c r="PJQ28" s="189"/>
      <c r="PJR28" s="189"/>
      <c r="PJS28" s="189"/>
      <c r="PJT28" s="189"/>
      <c r="PJU28" s="189"/>
      <c r="PJV28" s="189"/>
      <c r="PJW28" s="189"/>
      <c r="PJX28" s="189"/>
      <c r="PJY28" s="189"/>
      <c r="PJZ28" s="189"/>
      <c r="PKA28" s="189"/>
      <c r="PKB28" s="189"/>
      <c r="PKC28" s="189"/>
      <c r="PKD28" s="189"/>
      <c r="PKE28" s="189"/>
      <c r="PKF28" s="189"/>
      <c r="PKG28" s="189"/>
      <c r="PKH28" s="189"/>
      <c r="PKI28" s="189"/>
      <c r="PKJ28" s="189"/>
      <c r="PKK28" s="189"/>
      <c r="PKL28" s="189"/>
      <c r="PKM28" s="189"/>
      <c r="PKN28" s="189"/>
      <c r="PKO28" s="189"/>
      <c r="PKP28" s="189"/>
      <c r="PKQ28" s="189"/>
      <c r="PKR28" s="189"/>
      <c r="PKS28" s="189"/>
      <c r="PKT28" s="189"/>
      <c r="PKU28" s="189"/>
      <c r="PKV28" s="189"/>
      <c r="PKW28" s="189"/>
      <c r="PKX28" s="189"/>
      <c r="PKY28" s="189"/>
      <c r="PKZ28" s="189"/>
      <c r="PLA28" s="189"/>
      <c r="PLB28" s="189"/>
      <c r="PLC28" s="189"/>
      <c r="PLD28" s="189"/>
      <c r="PLE28" s="189"/>
      <c r="PLF28" s="189"/>
      <c r="PLG28" s="189"/>
      <c r="PLH28" s="189"/>
      <c r="PLI28" s="189"/>
      <c r="PLJ28" s="189"/>
      <c r="PLK28" s="189"/>
      <c r="PLL28" s="189"/>
      <c r="PLM28" s="189"/>
      <c r="PLN28" s="189"/>
      <c r="PLO28" s="189"/>
      <c r="PLP28" s="189"/>
      <c r="PLQ28" s="189"/>
      <c r="PLR28" s="189"/>
      <c r="PLS28" s="189"/>
      <c r="PLT28" s="189"/>
      <c r="PLU28" s="189"/>
      <c r="PLV28" s="189"/>
      <c r="PLW28" s="189"/>
      <c r="PLX28" s="189"/>
      <c r="PLY28" s="189"/>
      <c r="PLZ28" s="189"/>
      <c r="PMA28" s="189"/>
      <c r="PMB28" s="189"/>
      <c r="PMC28" s="189"/>
      <c r="PMD28" s="189"/>
      <c r="PME28" s="189"/>
      <c r="PMF28" s="189"/>
      <c r="PMG28" s="189"/>
      <c r="PMH28" s="189"/>
      <c r="PMI28" s="189"/>
      <c r="PMJ28" s="189"/>
      <c r="PMK28" s="189"/>
      <c r="PML28" s="189"/>
      <c r="PMM28" s="189"/>
      <c r="PMN28" s="189"/>
      <c r="PMO28" s="189"/>
      <c r="PMP28" s="189"/>
      <c r="PMQ28" s="189"/>
      <c r="PMR28" s="189"/>
      <c r="PMS28" s="189"/>
      <c r="PMT28" s="189"/>
      <c r="PMU28" s="189"/>
      <c r="PMV28" s="189"/>
      <c r="PMW28" s="189"/>
      <c r="PMX28" s="189"/>
      <c r="PMY28" s="189"/>
      <c r="PMZ28" s="189"/>
      <c r="PNA28" s="189"/>
      <c r="PNB28" s="189"/>
      <c r="PNC28" s="189"/>
      <c r="PND28" s="189"/>
      <c r="PNE28" s="189"/>
      <c r="PNF28" s="189"/>
      <c r="PNG28" s="189"/>
      <c r="PNH28" s="189"/>
      <c r="PNI28" s="189"/>
      <c r="PNJ28" s="189"/>
      <c r="PNK28" s="189"/>
      <c r="PNL28" s="189"/>
      <c r="PNM28" s="189"/>
      <c r="PNN28" s="189"/>
      <c r="PNO28" s="189"/>
      <c r="PNP28" s="189"/>
      <c r="PNQ28" s="189"/>
      <c r="PNR28" s="189"/>
      <c r="PNS28" s="189"/>
      <c r="PNT28" s="189"/>
      <c r="PNU28" s="189"/>
      <c r="PNV28" s="189"/>
      <c r="PNW28" s="189"/>
      <c r="PNX28" s="189"/>
      <c r="PNY28" s="189"/>
      <c r="PNZ28" s="189"/>
      <c r="POA28" s="189"/>
      <c r="POB28" s="189"/>
      <c r="POC28" s="189"/>
      <c r="POD28" s="189"/>
      <c r="POE28" s="189"/>
      <c r="POF28" s="189"/>
      <c r="POG28" s="189"/>
      <c r="POH28" s="189"/>
      <c r="POI28" s="189"/>
      <c r="POJ28" s="189"/>
      <c r="POK28" s="189"/>
      <c r="POL28" s="189"/>
      <c r="POM28" s="189"/>
      <c r="PON28" s="189"/>
      <c r="POO28" s="189"/>
      <c r="POP28" s="189"/>
      <c r="POQ28" s="189"/>
      <c r="POR28" s="189"/>
      <c r="POS28" s="189"/>
      <c r="POT28" s="189"/>
      <c r="POU28" s="189"/>
      <c r="POV28" s="189"/>
      <c r="POW28" s="189"/>
      <c r="POX28" s="189"/>
      <c r="POY28" s="189"/>
      <c r="POZ28" s="189"/>
      <c r="PPA28" s="189"/>
      <c r="PPB28" s="189"/>
      <c r="PPC28" s="189"/>
      <c r="PPD28" s="189"/>
      <c r="PPE28" s="189"/>
      <c r="PPF28" s="189"/>
      <c r="PPG28" s="189"/>
      <c r="PPH28" s="189"/>
      <c r="PPI28" s="189"/>
      <c r="PPJ28" s="189"/>
      <c r="PPK28" s="189"/>
      <c r="PPL28" s="189"/>
      <c r="PPM28" s="189"/>
      <c r="PPN28" s="189"/>
      <c r="PPO28" s="189"/>
      <c r="PPP28" s="189"/>
      <c r="PPQ28" s="189"/>
      <c r="PPR28" s="189"/>
      <c r="PPS28" s="189"/>
      <c r="PPT28" s="189"/>
      <c r="PPU28" s="189"/>
      <c r="PPV28" s="189"/>
      <c r="PPW28" s="189"/>
      <c r="PPX28" s="189"/>
      <c r="PPY28" s="189"/>
      <c r="PPZ28" s="189"/>
      <c r="PQA28" s="189"/>
      <c r="PQB28" s="189"/>
      <c r="PQC28" s="189"/>
      <c r="PQD28" s="189"/>
      <c r="PQE28" s="189"/>
      <c r="PQF28" s="189"/>
      <c r="PQG28" s="189"/>
      <c r="PQH28" s="189"/>
      <c r="PQI28" s="189"/>
      <c r="PQJ28" s="189"/>
      <c r="PQK28" s="189"/>
      <c r="PQL28" s="189"/>
      <c r="PQM28" s="189"/>
      <c r="PQN28" s="189"/>
      <c r="PQO28" s="189"/>
      <c r="PQP28" s="189"/>
      <c r="PQQ28" s="189"/>
      <c r="PQR28" s="189"/>
      <c r="PQS28" s="189"/>
      <c r="PQT28" s="189"/>
      <c r="PQU28" s="189"/>
      <c r="PQV28" s="189"/>
      <c r="PQW28" s="189"/>
      <c r="PQX28" s="189"/>
      <c r="PQY28" s="189"/>
      <c r="PQZ28" s="189"/>
      <c r="PRA28" s="189"/>
      <c r="PRB28" s="189"/>
      <c r="PRC28" s="189"/>
      <c r="PRD28" s="189"/>
      <c r="PRE28" s="189"/>
      <c r="PRF28" s="189"/>
      <c r="PRG28" s="189"/>
      <c r="PRH28" s="189"/>
      <c r="PRI28" s="189"/>
      <c r="PRJ28" s="189"/>
      <c r="PRK28" s="189"/>
      <c r="PRL28" s="189"/>
      <c r="PRM28" s="189"/>
      <c r="PRN28" s="189"/>
      <c r="PRO28" s="189"/>
      <c r="PRP28" s="189"/>
      <c r="PRQ28" s="189"/>
      <c r="PRR28" s="189"/>
      <c r="PRS28" s="189"/>
      <c r="PRT28" s="189"/>
      <c r="PRU28" s="189"/>
      <c r="PRV28" s="189"/>
      <c r="PRW28" s="189"/>
      <c r="PRX28" s="189"/>
      <c r="PRY28" s="189"/>
      <c r="PRZ28" s="189"/>
      <c r="PSA28" s="189"/>
      <c r="PSB28" s="189"/>
      <c r="PSC28" s="189"/>
      <c r="PSD28" s="189"/>
      <c r="PSE28" s="189"/>
      <c r="PSF28" s="189"/>
      <c r="PSG28" s="189"/>
      <c r="PSH28" s="189"/>
      <c r="PSI28" s="189"/>
      <c r="PSJ28" s="189"/>
      <c r="PSK28" s="189"/>
      <c r="PSL28" s="189"/>
      <c r="PSM28" s="189"/>
      <c r="PSN28" s="189"/>
      <c r="PSO28" s="189"/>
      <c r="PSP28" s="189"/>
      <c r="PSQ28" s="189"/>
      <c r="PSR28" s="189"/>
      <c r="PSS28" s="189"/>
      <c r="PST28" s="189"/>
      <c r="PSU28" s="189"/>
      <c r="PSV28" s="189"/>
      <c r="PSW28" s="189"/>
      <c r="PSX28" s="189"/>
      <c r="PSY28" s="189"/>
      <c r="PSZ28" s="189"/>
      <c r="PTA28" s="189"/>
      <c r="PTB28" s="189"/>
      <c r="PTC28" s="189"/>
      <c r="PTD28" s="189"/>
      <c r="PTE28" s="189"/>
      <c r="PTF28" s="189"/>
      <c r="PTG28" s="189"/>
      <c r="PTH28" s="189"/>
      <c r="PTI28" s="189"/>
      <c r="PTJ28" s="189"/>
      <c r="PTK28" s="189"/>
      <c r="PTL28" s="189"/>
      <c r="PTM28" s="189"/>
      <c r="PTN28" s="189"/>
      <c r="PTO28" s="189"/>
      <c r="PTP28" s="189"/>
      <c r="PTQ28" s="189"/>
      <c r="PTR28" s="189"/>
      <c r="PTS28" s="189"/>
      <c r="PTT28" s="189"/>
      <c r="PTU28" s="189"/>
      <c r="PTV28" s="189"/>
      <c r="PTW28" s="189"/>
      <c r="PTX28" s="189"/>
      <c r="PTY28" s="189"/>
      <c r="PTZ28" s="189"/>
      <c r="PUA28" s="189"/>
      <c r="PUB28" s="189"/>
      <c r="PUC28" s="189"/>
      <c r="PUD28" s="189"/>
      <c r="PUE28" s="189"/>
      <c r="PUF28" s="189"/>
      <c r="PUG28" s="189"/>
      <c r="PUH28" s="189"/>
      <c r="PUI28" s="189"/>
      <c r="PUJ28" s="189"/>
      <c r="PUK28" s="189"/>
      <c r="PUL28" s="189"/>
      <c r="PUM28" s="189"/>
      <c r="PUN28" s="189"/>
      <c r="PUO28" s="189"/>
      <c r="PUP28" s="189"/>
      <c r="PUQ28" s="189"/>
      <c r="PUR28" s="189"/>
      <c r="PUS28" s="189"/>
      <c r="PUT28" s="189"/>
      <c r="PUU28" s="189"/>
      <c r="PUV28" s="189"/>
      <c r="PUW28" s="189"/>
      <c r="PUX28" s="189"/>
      <c r="PUY28" s="189"/>
      <c r="PUZ28" s="189"/>
      <c r="PVA28" s="189"/>
      <c r="PVB28" s="189"/>
      <c r="PVC28" s="189"/>
      <c r="PVD28" s="189"/>
      <c r="PVE28" s="189"/>
      <c r="PVF28" s="189"/>
      <c r="PVG28" s="189"/>
      <c r="PVH28" s="189"/>
      <c r="PVI28" s="189"/>
      <c r="PVJ28" s="189"/>
      <c r="PVK28" s="189"/>
      <c r="PVL28" s="189"/>
      <c r="PVM28" s="189"/>
      <c r="PVN28" s="189"/>
      <c r="PVO28" s="189"/>
      <c r="PVP28" s="189"/>
      <c r="PVQ28" s="189"/>
      <c r="PVR28" s="189"/>
      <c r="PVS28" s="189"/>
      <c r="PVT28" s="189"/>
      <c r="PVU28" s="189"/>
      <c r="PVV28" s="189"/>
      <c r="PVW28" s="189"/>
      <c r="PVX28" s="189"/>
      <c r="PVY28" s="189"/>
      <c r="PVZ28" s="189"/>
      <c r="PWA28" s="189"/>
      <c r="PWB28" s="189"/>
      <c r="PWC28" s="189"/>
      <c r="PWD28" s="189"/>
      <c r="PWE28" s="189"/>
      <c r="PWF28" s="189"/>
      <c r="PWG28" s="189"/>
      <c r="PWH28" s="189"/>
      <c r="PWI28" s="189"/>
      <c r="PWJ28" s="189"/>
      <c r="PWK28" s="189"/>
      <c r="PWL28" s="189"/>
      <c r="PWM28" s="189"/>
      <c r="PWN28" s="189"/>
      <c r="PWO28" s="189"/>
      <c r="PWP28" s="189"/>
      <c r="PWQ28" s="189"/>
      <c r="PWR28" s="189"/>
      <c r="PWS28" s="189"/>
      <c r="PWT28" s="189"/>
      <c r="PWU28" s="189"/>
      <c r="PWV28" s="189"/>
      <c r="PWW28" s="189"/>
      <c r="PWX28" s="189"/>
      <c r="PWY28" s="189"/>
      <c r="PWZ28" s="189"/>
      <c r="PXA28" s="189"/>
      <c r="PXB28" s="189"/>
      <c r="PXC28" s="189"/>
      <c r="PXD28" s="189"/>
      <c r="PXE28" s="189"/>
      <c r="PXF28" s="189"/>
      <c r="PXG28" s="189"/>
      <c r="PXH28" s="189"/>
      <c r="PXI28" s="189"/>
      <c r="PXJ28" s="189"/>
      <c r="PXK28" s="189"/>
      <c r="PXL28" s="189"/>
      <c r="PXM28" s="189"/>
      <c r="PXN28" s="189"/>
      <c r="PXO28" s="189"/>
      <c r="PXP28" s="189"/>
      <c r="PXQ28" s="189"/>
      <c r="PXR28" s="189"/>
      <c r="PXS28" s="189"/>
      <c r="PXT28" s="189"/>
      <c r="PXU28" s="189"/>
      <c r="PXV28" s="189"/>
      <c r="PXW28" s="189"/>
      <c r="PXX28" s="189"/>
      <c r="PXY28" s="189"/>
      <c r="PXZ28" s="189"/>
      <c r="PYA28" s="189"/>
      <c r="PYB28" s="189"/>
      <c r="PYC28" s="189"/>
      <c r="PYD28" s="189"/>
      <c r="PYE28" s="189"/>
      <c r="PYF28" s="189"/>
      <c r="PYG28" s="189"/>
      <c r="PYH28" s="189"/>
      <c r="PYI28" s="189"/>
      <c r="PYJ28" s="189"/>
      <c r="PYK28" s="189"/>
      <c r="PYL28" s="189"/>
      <c r="PYM28" s="189"/>
      <c r="PYN28" s="189"/>
      <c r="PYO28" s="189"/>
      <c r="PYP28" s="189"/>
      <c r="PYQ28" s="189"/>
      <c r="PYR28" s="189"/>
      <c r="PYS28" s="189"/>
      <c r="PYT28" s="189"/>
      <c r="PYU28" s="189"/>
      <c r="PYV28" s="189"/>
      <c r="PYW28" s="189"/>
      <c r="PYX28" s="189"/>
      <c r="PYY28" s="189"/>
      <c r="PYZ28" s="189"/>
      <c r="PZA28" s="189"/>
      <c r="PZB28" s="189"/>
      <c r="PZC28" s="189"/>
      <c r="PZD28" s="189"/>
      <c r="PZE28" s="189"/>
      <c r="PZF28" s="189"/>
      <c r="PZG28" s="189"/>
      <c r="PZH28" s="189"/>
      <c r="PZI28" s="189"/>
      <c r="PZJ28" s="189"/>
      <c r="PZK28" s="189"/>
      <c r="PZL28" s="189"/>
      <c r="PZM28" s="189"/>
      <c r="PZN28" s="189"/>
      <c r="PZO28" s="189"/>
      <c r="PZP28" s="189"/>
      <c r="PZQ28" s="189"/>
      <c r="PZR28" s="189"/>
      <c r="PZS28" s="189"/>
      <c r="PZT28" s="189"/>
      <c r="PZU28" s="189"/>
      <c r="PZV28" s="189"/>
      <c r="PZW28" s="189"/>
      <c r="PZX28" s="189"/>
      <c r="PZY28" s="189"/>
      <c r="PZZ28" s="189"/>
      <c r="QAA28" s="189"/>
      <c r="QAB28" s="189"/>
      <c r="QAC28" s="189"/>
      <c r="QAD28" s="189"/>
      <c r="QAE28" s="189"/>
      <c r="QAF28" s="189"/>
      <c r="QAG28" s="189"/>
      <c r="QAH28" s="189"/>
      <c r="QAI28" s="189"/>
      <c r="QAJ28" s="189"/>
      <c r="QAK28" s="189"/>
      <c r="QAL28" s="189"/>
      <c r="QAM28" s="189"/>
      <c r="QAN28" s="189"/>
      <c r="QAO28" s="189"/>
      <c r="QAP28" s="189"/>
      <c r="QAQ28" s="189"/>
      <c r="QAR28" s="189"/>
      <c r="QAS28" s="189"/>
      <c r="QAT28" s="189"/>
      <c r="QAU28" s="189"/>
      <c r="QAV28" s="189"/>
      <c r="QAW28" s="189"/>
      <c r="QAX28" s="189"/>
      <c r="QAY28" s="189"/>
      <c r="QAZ28" s="189"/>
      <c r="QBA28" s="189"/>
      <c r="QBB28" s="189"/>
      <c r="QBC28" s="189"/>
      <c r="QBD28" s="189"/>
      <c r="QBE28" s="189"/>
      <c r="QBF28" s="189"/>
      <c r="QBG28" s="189"/>
      <c r="QBH28" s="189"/>
      <c r="QBI28" s="189"/>
      <c r="QBJ28" s="189"/>
      <c r="QBK28" s="189"/>
      <c r="QBL28" s="189"/>
      <c r="QBM28" s="189"/>
      <c r="QBN28" s="189"/>
      <c r="QBO28" s="189"/>
      <c r="QBP28" s="189"/>
      <c r="QBQ28" s="189"/>
      <c r="QBR28" s="189"/>
      <c r="QBS28" s="189"/>
      <c r="QBT28" s="189"/>
      <c r="QBU28" s="189"/>
      <c r="QBV28" s="189"/>
      <c r="QBW28" s="189"/>
      <c r="QBX28" s="189"/>
      <c r="QBY28" s="189"/>
      <c r="QBZ28" s="189"/>
      <c r="QCA28" s="189"/>
      <c r="QCB28" s="189"/>
      <c r="QCC28" s="189"/>
      <c r="QCD28" s="189"/>
      <c r="QCE28" s="189"/>
      <c r="QCF28" s="189"/>
      <c r="QCG28" s="189"/>
      <c r="QCH28" s="189"/>
      <c r="QCI28" s="189"/>
      <c r="QCJ28" s="189"/>
      <c r="QCK28" s="189"/>
      <c r="QCL28" s="189"/>
      <c r="QCM28" s="189"/>
      <c r="QCN28" s="189"/>
      <c r="QCO28" s="189"/>
      <c r="QCP28" s="189"/>
      <c r="QCQ28" s="189"/>
      <c r="QCR28" s="189"/>
      <c r="QCS28" s="189"/>
      <c r="QCT28" s="189"/>
      <c r="QCU28" s="189"/>
      <c r="QCV28" s="189"/>
      <c r="QCW28" s="189"/>
      <c r="QCX28" s="189"/>
      <c r="QCY28" s="189"/>
      <c r="QCZ28" s="189"/>
      <c r="QDA28" s="189"/>
      <c r="QDB28" s="189"/>
      <c r="QDC28" s="189"/>
      <c r="QDD28" s="189"/>
      <c r="QDE28" s="189"/>
      <c r="QDF28" s="189"/>
      <c r="QDG28" s="189"/>
      <c r="QDH28" s="189"/>
      <c r="QDI28" s="189"/>
      <c r="QDJ28" s="189"/>
      <c r="QDK28" s="189"/>
      <c r="QDL28" s="189"/>
      <c r="QDM28" s="189"/>
      <c r="QDN28" s="189"/>
      <c r="QDO28" s="189"/>
      <c r="QDP28" s="189"/>
      <c r="QDQ28" s="189"/>
      <c r="QDR28" s="189"/>
      <c r="QDS28" s="189"/>
      <c r="QDT28" s="189"/>
      <c r="QDU28" s="189"/>
      <c r="QDV28" s="189"/>
      <c r="QDW28" s="189"/>
      <c r="QDX28" s="189"/>
      <c r="QDY28" s="189"/>
      <c r="QDZ28" s="189"/>
      <c r="QEA28" s="189"/>
      <c r="QEB28" s="189"/>
      <c r="QEC28" s="189"/>
      <c r="QED28" s="189"/>
      <c r="QEE28" s="189"/>
      <c r="QEF28" s="189"/>
      <c r="QEG28" s="189"/>
      <c r="QEH28" s="189"/>
      <c r="QEI28" s="189"/>
      <c r="QEJ28" s="189"/>
      <c r="QEK28" s="189"/>
      <c r="QEL28" s="189"/>
      <c r="QEM28" s="189"/>
      <c r="QEN28" s="189"/>
      <c r="QEO28" s="189"/>
      <c r="QEP28" s="189"/>
      <c r="QEQ28" s="189"/>
      <c r="QER28" s="189"/>
      <c r="QES28" s="189"/>
      <c r="QET28" s="189"/>
      <c r="QEU28" s="189"/>
      <c r="QEV28" s="189"/>
      <c r="QEW28" s="189"/>
      <c r="QEX28" s="189"/>
      <c r="QEY28" s="189"/>
      <c r="QEZ28" s="189"/>
      <c r="QFA28" s="189"/>
      <c r="QFB28" s="189"/>
      <c r="QFC28" s="189"/>
      <c r="QFD28" s="189"/>
      <c r="QFE28" s="189"/>
      <c r="QFF28" s="189"/>
      <c r="QFG28" s="189"/>
      <c r="QFH28" s="189"/>
      <c r="QFI28" s="189"/>
      <c r="QFJ28" s="189"/>
      <c r="QFK28" s="189"/>
      <c r="QFL28" s="189"/>
      <c r="QFM28" s="189"/>
      <c r="QFN28" s="189"/>
      <c r="QFO28" s="189"/>
      <c r="QFP28" s="189"/>
      <c r="QFQ28" s="189"/>
      <c r="QFR28" s="189"/>
      <c r="QFS28" s="189"/>
      <c r="QFT28" s="189"/>
      <c r="QFU28" s="189"/>
      <c r="QFV28" s="189"/>
      <c r="QFW28" s="189"/>
      <c r="QFX28" s="189"/>
      <c r="QFY28" s="189"/>
      <c r="QFZ28" s="189"/>
      <c r="QGA28" s="189"/>
      <c r="QGB28" s="189"/>
      <c r="QGC28" s="189"/>
      <c r="QGD28" s="189"/>
      <c r="QGE28" s="189"/>
      <c r="QGF28" s="189"/>
      <c r="QGG28" s="189"/>
      <c r="QGH28" s="189"/>
      <c r="QGI28" s="189"/>
      <c r="QGJ28" s="189"/>
      <c r="QGK28" s="189"/>
      <c r="QGL28" s="189"/>
      <c r="QGM28" s="189"/>
      <c r="QGN28" s="189"/>
      <c r="QGO28" s="189"/>
      <c r="QGP28" s="189"/>
      <c r="QGQ28" s="189"/>
      <c r="QGR28" s="189"/>
      <c r="QGS28" s="189"/>
      <c r="QGT28" s="189"/>
      <c r="QGU28" s="189"/>
      <c r="QGV28" s="189"/>
      <c r="QGW28" s="189"/>
      <c r="QGX28" s="189"/>
      <c r="QGY28" s="189"/>
      <c r="QGZ28" s="189"/>
      <c r="QHA28" s="189"/>
      <c r="QHB28" s="189"/>
      <c r="QHC28" s="189"/>
      <c r="QHD28" s="189"/>
      <c r="QHE28" s="189"/>
      <c r="QHF28" s="189"/>
      <c r="QHG28" s="189"/>
      <c r="QHH28" s="189"/>
      <c r="QHI28" s="189"/>
      <c r="QHJ28" s="189"/>
      <c r="QHK28" s="189"/>
      <c r="QHL28" s="189"/>
      <c r="QHM28" s="189"/>
      <c r="QHN28" s="189"/>
      <c r="QHO28" s="189"/>
      <c r="QHP28" s="189"/>
      <c r="QHQ28" s="189"/>
      <c r="QHR28" s="189"/>
      <c r="QHS28" s="189"/>
      <c r="QHT28" s="189"/>
      <c r="QHU28" s="189"/>
      <c r="QHV28" s="189"/>
      <c r="QHW28" s="189"/>
      <c r="QHX28" s="189"/>
      <c r="QHY28" s="189"/>
      <c r="QHZ28" s="189"/>
      <c r="QIA28" s="189"/>
      <c r="QIB28" s="189"/>
      <c r="QIC28" s="189"/>
      <c r="QID28" s="189"/>
      <c r="QIE28" s="189"/>
      <c r="QIF28" s="189"/>
      <c r="QIG28" s="189"/>
      <c r="QIH28" s="189"/>
      <c r="QII28" s="189"/>
      <c r="QIJ28" s="189"/>
      <c r="QIK28" s="189"/>
      <c r="QIL28" s="189"/>
      <c r="QIM28" s="189"/>
      <c r="QIN28" s="189"/>
      <c r="QIO28" s="189"/>
      <c r="QIP28" s="189"/>
      <c r="QIQ28" s="189"/>
      <c r="QIR28" s="189"/>
      <c r="QIS28" s="189"/>
      <c r="QIT28" s="189"/>
      <c r="QIU28" s="189"/>
      <c r="QIV28" s="189"/>
      <c r="QIW28" s="189"/>
      <c r="QIX28" s="189"/>
      <c r="QIY28" s="189"/>
      <c r="QIZ28" s="189"/>
      <c r="QJA28" s="189"/>
      <c r="QJB28" s="189"/>
      <c r="QJC28" s="189"/>
      <c r="QJD28" s="189"/>
      <c r="QJE28" s="189"/>
      <c r="QJF28" s="189"/>
      <c r="QJG28" s="189"/>
      <c r="QJH28" s="189"/>
      <c r="QJI28" s="189"/>
      <c r="QJJ28" s="189"/>
      <c r="QJK28" s="189"/>
      <c r="QJL28" s="189"/>
      <c r="QJM28" s="189"/>
      <c r="QJN28" s="189"/>
      <c r="QJO28" s="189"/>
      <c r="QJP28" s="189"/>
      <c r="QJQ28" s="189"/>
      <c r="QJR28" s="189"/>
      <c r="QJS28" s="189"/>
      <c r="QJT28" s="189"/>
      <c r="QJU28" s="189"/>
      <c r="QJV28" s="189"/>
      <c r="QJW28" s="189"/>
      <c r="QJX28" s="189"/>
      <c r="QJY28" s="189"/>
      <c r="QJZ28" s="189"/>
      <c r="QKA28" s="189"/>
      <c r="QKB28" s="189"/>
      <c r="QKC28" s="189"/>
      <c r="QKD28" s="189"/>
      <c r="QKE28" s="189"/>
      <c r="QKF28" s="189"/>
      <c r="QKG28" s="189"/>
      <c r="QKH28" s="189"/>
      <c r="QKI28" s="189"/>
      <c r="QKJ28" s="189"/>
      <c r="QKK28" s="189"/>
      <c r="QKL28" s="189"/>
      <c r="QKM28" s="189"/>
      <c r="QKN28" s="189"/>
      <c r="QKO28" s="189"/>
      <c r="QKP28" s="189"/>
      <c r="QKQ28" s="189"/>
      <c r="QKR28" s="189"/>
      <c r="QKS28" s="189"/>
      <c r="QKT28" s="189"/>
      <c r="QKU28" s="189"/>
      <c r="QKV28" s="189"/>
      <c r="QKW28" s="189"/>
      <c r="QKX28" s="189"/>
      <c r="QKY28" s="189"/>
      <c r="QKZ28" s="189"/>
      <c r="QLA28" s="189"/>
      <c r="QLB28" s="189"/>
      <c r="QLC28" s="189"/>
      <c r="QLD28" s="189"/>
      <c r="QLE28" s="189"/>
      <c r="QLF28" s="189"/>
      <c r="QLG28" s="189"/>
      <c r="QLH28" s="189"/>
      <c r="QLI28" s="189"/>
      <c r="QLJ28" s="189"/>
      <c r="QLK28" s="189"/>
      <c r="QLL28" s="189"/>
      <c r="QLM28" s="189"/>
      <c r="QLN28" s="189"/>
      <c r="QLO28" s="189"/>
      <c r="QLP28" s="189"/>
      <c r="QLQ28" s="189"/>
      <c r="QLR28" s="189"/>
      <c r="QLS28" s="189"/>
      <c r="QLT28" s="189"/>
      <c r="QLU28" s="189"/>
      <c r="QLV28" s="189"/>
      <c r="QLW28" s="189"/>
      <c r="QLX28" s="189"/>
      <c r="QLY28" s="189"/>
      <c r="QLZ28" s="189"/>
      <c r="QMA28" s="189"/>
      <c r="QMB28" s="189"/>
      <c r="QMC28" s="189"/>
      <c r="QMD28" s="189"/>
      <c r="QME28" s="189"/>
      <c r="QMF28" s="189"/>
      <c r="QMG28" s="189"/>
      <c r="QMH28" s="189"/>
      <c r="QMI28" s="189"/>
      <c r="QMJ28" s="189"/>
      <c r="QMK28" s="189"/>
      <c r="QML28" s="189"/>
      <c r="QMM28" s="189"/>
      <c r="QMN28" s="189"/>
      <c r="QMO28" s="189"/>
      <c r="QMP28" s="189"/>
      <c r="QMQ28" s="189"/>
      <c r="QMR28" s="189"/>
      <c r="QMS28" s="189"/>
      <c r="QMT28" s="189"/>
      <c r="QMU28" s="189"/>
      <c r="QMV28" s="189"/>
      <c r="QMW28" s="189"/>
      <c r="QMX28" s="189"/>
      <c r="QMY28" s="189"/>
      <c r="QMZ28" s="189"/>
      <c r="QNA28" s="189"/>
      <c r="QNB28" s="189"/>
      <c r="QNC28" s="189"/>
      <c r="QND28" s="189"/>
      <c r="QNE28" s="189"/>
      <c r="QNF28" s="189"/>
      <c r="QNG28" s="189"/>
      <c r="QNH28" s="189"/>
      <c r="QNI28" s="189"/>
      <c r="QNJ28" s="189"/>
      <c r="QNK28" s="189"/>
      <c r="QNL28" s="189"/>
      <c r="QNM28" s="189"/>
      <c r="QNN28" s="189"/>
      <c r="QNO28" s="189"/>
      <c r="QNP28" s="189"/>
      <c r="QNQ28" s="189"/>
      <c r="QNR28" s="189"/>
      <c r="QNS28" s="189"/>
      <c r="QNT28" s="189"/>
      <c r="QNU28" s="189"/>
      <c r="QNV28" s="189"/>
      <c r="QNW28" s="189"/>
      <c r="QNX28" s="189"/>
      <c r="QNY28" s="189"/>
      <c r="QNZ28" s="189"/>
      <c r="QOA28" s="189"/>
      <c r="QOB28" s="189"/>
      <c r="QOC28" s="189"/>
      <c r="QOD28" s="189"/>
      <c r="QOE28" s="189"/>
      <c r="QOF28" s="189"/>
      <c r="QOG28" s="189"/>
      <c r="QOH28" s="189"/>
      <c r="QOI28" s="189"/>
      <c r="QOJ28" s="189"/>
      <c r="QOK28" s="189"/>
      <c r="QOL28" s="189"/>
      <c r="QOM28" s="189"/>
      <c r="QON28" s="189"/>
      <c r="QOO28" s="189"/>
      <c r="QOP28" s="189"/>
      <c r="QOQ28" s="189"/>
      <c r="QOR28" s="189"/>
      <c r="QOS28" s="189"/>
      <c r="QOT28" s="189"/>
      <c r="QOU28" s="189"/>
      <c r="QOV28" s="189"/>
      <c r="QOW28" s="189"/>
      <c r="QOX28" s="189"/>
      <c r="QOY28" s="189"/>
      <c r="QOZ28" s="189"/>
      <c r="QPA28" s="189"/>
      <c r="QPB28" s="189"/>
      <c r="QPC28" s="189"/>
      <c r="QPD28" s="189"/>
      <c r="QPE28" s="189"/>
      <c r="QPF28" s="189"/>
      <c r="QPG28" s="189"/>
      <c r="QPH28" s="189"/>
      <c r="QPI28" s="189"/>
      <c r="QPJ28" s="189"/>
      <c r="QPK28" s="189"/>
      <c r="QPL28" s="189"/>
      <c r="QPM28" s="189"/>
      <c r="QPN28" s="189"/>
      <c r="QPO28" s="189"/>
      <c r="QPP28" s="189"/>
      <c r="QPQ28" s="189"/>
      <c r="QPR28" s="189"/>
      <c r="QPS28" s="189"/>
      <c r="QPT28" s="189"/>
      <c r="QPU28" s="189"/>
      <c r="QPV28" s="189"/>
      <c r="QPW28" s="189"/>
      <c r="QPX28" s="189"/>
      <c r="QPY28" s="189"/>
      <c r="QPZ28" s="189"/>
      <c r="QQA28" s="189"/>
      <c r="QQB28" s="189"/>
      <c r="QQC28" s="189"/>
      <c r="QQD28" s="189"/>
      <c r="QQE28" s="189"/>
      <c r="QQF28" s="189"/>
      <c r="QQG28" s="189"/>
      <c r="QQH28" s="189"/>
      <c r="QQI28" s="189"/>
      <c r="QQJ28" s="189"/>
      <c r="QQK28" s="189"/>
      <c r="QQL28" s="189"/>
      <c r="QQM28" s="189"/>
      <c r="QQN28" s="189"/>
      <c r="QQO28" s="189"/>
      <c r="QQP28" s="189"/>
      <c r="QQQ28" s="189"/>
      <c r="QQR28" s="189"/>
      <c r="QQS28" s="189"/>
      <c r="QQT28" s="189"/>
      <c r="QQU28" s="189"/>
      <c r="QQV28" s="189"/>
      <c r="QQW28" s="189"/>
      <c r="QQX28" s="189"/>
      <c r="QQY28" s="189"/>
      <c r="QQZ28" s="189"/>
      <c r="QRA28" s="189"/>
      <c r="QRB28" s="189"/>
      <c r="QRC28" s="189"/>
      <c r="QRD28" s="189"/>
      <c r="QRE28" s="189"/>
      <c r="QRF28" s="189"/>
      <c r="QRG28" s="189"/>
      <c r="QRH28" s="189"/>
      <c r="QRI28" s="189"/>
      <c r="QRJ28" s="189"/>
      <c r="QRK28" s="189"/>
      <c r="QRL28" s="189"/>
      <c r="QRM28" s="189"/>
      <c r="QRN28" s="189"/>
      <c r="QRO28" s="189"/>
      <c r="QRP28" s="189"/>
      <c r="QRQ28" s="189"/>
      <c r="QRR28" s="189"/>
      <c r="QRS28" s="189"/>
      <c r="QRT28" s="189"/>
      <c r="QRU28" s="189"/>
      <c r="QRV28" s="189"/>
      <c r="QRW28" s="189"/>
      <c r="QRX28" s="189"/>
      <c r="QRY28" s="189"/>
      <c r="QRZ28" s="189"/>
      <c r="QSA28" s="189"/>
      <c r="QSB28" s="189"/>
      <c r="QSC28" s="189"/>
      <c r="QSD28" s="189"/>
      <c r="QSE28" s="189"/>
      <c r="QSF28" s="189"/>
      <c r="QSG28" s="189"/>
      <c r="QSH28" s="189"/>
      <c r="QSI28" s="189"/>
      <c r="QSJ28" s="189"/>
      <c r="QSK28" s="189"/>
      <c r="QSL28" s="189"/>
      <c r="QSM28" s="189"/>
      <c r="QSN28" s="189"/>
      <c r="QSO28" s="189"/>
      <c r="QSP28" s="189"/>
      <c r="QSQ28" s="189"/>
      <c r="QSR28" s="189"/>
      <c r="QSS28" s="189"/>
      <c r="QST28" s="189"/>
      <c r="QSU28" s="189"/>
      <c r="QSV28" s="189"/>
      <c r="QSW28" s="189"/>
      <c r="QSX28" s="189"/>
      <c r="QSY28" s="189"/>
      <c r="QSZ28" s="189"/>
      <c r="QTA28" s="189"/>
      <c r="QTB28" s="189"/>
      <c r="QTC28" s="189"/>
      <c r="QTD28" s="189"/>
      <c r="QTE28" s="189"/>
      <c r="QTF28" s="189"/>
      <c r="QTG28" s="189"/>
      <c r="QTH28" s="189"/>
      <c r="QTI28" s="189"/>
      <c r="QTJ28" s="189"/>
      <c r="QTK28" s="189"/>
      <c r="QTL28" s="189"/>
      <c r="QTM28" s="189"/>
      <c r="QTN28" s="189"/>
      <c r="QTO28" s="189"/>
      <c r="QTP28" s="189"/>
      <c r="QTQ28" s="189"/>
      <c r="QTR28" s="189"/>
      <c r="QTS28" s="189"/>
      <c r="QTT28" s="189"/>
      <c r="QTU28" s="189"/>
      <c r="QTV28" s="189"/>
      <c r="QTW28" s="189"/>
      <c r="QTX28" s="189"/>
      <c r="QTY28" s="189"/>
      <c r="QTZ28" s="189"/>
      <c r="QUA28" s="189"/>
      <c r="QUB28" s="189"/>
      <c r="QUC28" s="189"/>
      <c r="QUD28" s="189"/>
      <c r="QUE28" s="189"/>
      <c r="QUF28" s="189"/>
      <c r="QUG28" s="189"/>
      <c r="QUH28" s="189"/>
      <c r="QUI28" s="189"/>
      <c r="QUJ28" s="189"/>
      <c r="QUK28" s="189"/>
      <c r="QUL28" s="189"/>
      <c r="QUM28" s="189"/>
      <c r="QUN28" s="189"/>
      <c r="QUO28" s="189"/>
      <c r="QUP28" s="189"/>
      <c r="QUQ28" s="189"/>
      <c r="QUR28" s="189"/>
      <c r="QUS28" s="189"/>
      <c r="QUT28" s="189"/>
      <c r="QUU28" s="189"/>
      <c r="QUV28" s="189"/>
      <c r="QUW28" s="189"/>
      <c r="QUX28" s="189"/>
      <c r="QUY28" s="189"/>
      <c r="QUZ28" s="189"/>
      <c r="QVA28" s="189"/>
      <c r="QVB28" s="189"/>
      <c r="QVC28" s="189"/>
      <c r="QVD28" s="189"/>
      <c r="QVE28" s="189"/>
      <c r="QVF28" s="189"/>
      <c r="QVG28" s="189"/>
      <c r="QVH28" s="189"/>
      <c r="QVI28" s="189"/>
      <c r="QVJ28" s="189"/>
      <c r="QVK28" s="189"/>
      <c r="QVL28" s="189"/>
      <c r="QVM28" s="189"/>
      <c r="QVN28" s="189"/>
      <c r="QVO28" s="189"/>
      <c r="QVP28" s="189"/>
      <c r="QVQ28" s="189"/>
      <c r="QVR28" s="189"/>
      <c r="QVS28" s="189"/>
      <c r="QVT28" s="189"/>
      <c r="QVU28" s="189"/>
      <c r="QVV28" s="189"/>
      <c r="QVW28" s="189"/>
      <c r="QVX28" s="189"/>
      <c r="QVY28" s="189"/>
      <c r="QVZ28" s="189"/>
      <c r="QWA28" s="189"/>
      <c r="QWB28" s="189"/>
      <c r="QWC28" s="189"/>
      <c r="QWD28" s="189"/>
      <c r="QWE28" s="189"/>
      <c r="QWF28" s="189"/>
      <c r="QWG28" s="189"/>
      <c r="QWH28" s="189"/>
      <c r="QWI28" s="189"/>
      <c r="QWJ28" s="189"/>
      <c r="QWK28" s="189"/>
      <c r="QWL28" s="189"/>
      <c r="QWM28" s="189"/>
      <c r="QWN28" s="189"/>
      <c r="QWO28" s="189"/>
      <c r="QWP28" s="189"/>
      <c r="QWQ28" s="189"/>
      <c r="QWR28" s="189"/>
      <c r="QWS28" s="189"/>
      <c r="QWT28" s="189"/>
      <c r="QWU28" s="189"/>
      <c r="QWV28" s="189"/>
      <c r="QWW28" s="189"/>
      <c r="QWX28" s="189"/>
      <c r="QWY28" s="189"/>
      <c r="QWZ28" s="189"/>
      <c r="QXA28" s="189"/>
      <c r="QXB28" s="189"/>
      <c r="QXC28" s="189"/>
      <c r="QXD28" s="189"/>
      <c r="QXE28" s="189"/>
      <c r="QXF28" s="189"/>
      <c r="QXG28" s="189"/>
      <c r="QXH28" s="189"/>
      <c r="QXI28" s="189"/>
      <c r="QXJ28" s="189"/>
      <c r="QXK28" s="189"/>
      <c r="QXL28" s="189"/>
      <c r="QXM28" s="189"/>
      <c r="QXN28" s="189"/>
      <c r="QXO28" s="189"/>
      <c r="QXP28" s="189"/>
      <c r="QXQ28" s="189"/>
      <c r="QXR28" s="189"/>
      <c r="QXS28" s="189"/>
      <c r="QXT28" s="189"/>
      <c r="QXU28" s="189"/>
      <c r="QXV28" s="189"/>
      <c r="QXW28" s="189"/>
      <c r="QXX28" s="189"/>
      <c r="QXY28" s="189"/>
      <c r="QXZ28" s="189"/>
      <c r="QYA28" s="189"/>
      <c r="QYB28" s="189"/>
      <c r="QYC28" s="189"/>
      <c r="QYD28" s="189"/>
      <c r="QYE28" s="189"/>
      <c r="QYF28" s="189"/>
      <c r="QYG28" s="189"/>
      <c r="QYH28" s="189"/>
      <c r="QYI28" s="189"/>
      <c r="QYJ28" s="189"/>
      <c r="QYK28" s="189"/>
      <c r="QYL28" s="189"/>
      <c r="QYM28" s="189"/>
      <c r="QYN28" s="189"/>
      <c r="QYO28" s="189"/>
      <c r="QYP28" s="189"/>
      <c r="QYQ28" s="189"/>
      <c r="QYR28" s="189"/>
      <c r="QYS28" s="189"/>
      <c r="QYT28" s="189"/>
      <c r="QYU28" s="189"/>
      <c r="QYV28" s="189"/>
      <c r="QYW28" s="189"/>
      <c r="QYX28" s="189"/>
      <c r="QYY28" s="189"/>
      <c r="QYZ28" s="189"/>
      <c r="QZA28" s="189"/>
      <c r="QZB28" s="189"/>
      <c r="QZC28" s="189"/>
      <c r="QZD28" s="189"/>
      <c r="QZE28" s="189"/>
      <c r="QZF28" s="189"/>
      <c r="QZG28" s="189"/>
      <c r="QZH28" s="189"/>
      <c r="QZI28" s="189"/>
      <c r="QZJ28" s="189"/>
      <c r="QZK28" s="189"/>
      <c r="QZL28" s="189"/>
      <c r="QZM28" s="189"/>
      <c r="QZN28" s="189"/>
      <c r="QZO28" s="189"/>
      <c r="QZP28" s="189"/>
      <c r="QZQ28" s="189"/>
      <c r="QZR28" s="189"/>
      <c r="QZS28" s="189"/>
      <c r="QZT28" s="189"/>
      <c r="QZU28" s="189"/>
      <c r="QZV28" s="189"/>
      <c r="QZW28" s="189"/>
      <c r="QZX28" s="189"/>
      <c r="QZY28" s="189"/>
      <c r="QZZ28" s="189"/>
      <c r="RAA28" s="189"/>
      <c r="RAB28" s="189"/>
      <c r="RAC28" s="189"/>
      <c r="RAD28" s="189"/>
      <c r="RAE28" s="189"/>
      <c r="RAF28" s="189"/>
      <c r="RAG28" s="189"/>
      <c r="RAH28" s="189"/>
      <c r="RAI28" s="189"/>
      <c r="RAJ28" s="189"/>
      <c r="RAK28" s="189"/>
      <c r="RAL28" s="189"/>
      <c r="RAM28" s="189"/>
      <c r="RAN28" s="189"/>
      <c r="RAO28" s="189"/>
      <c r="RAP28" s="189"/>
      <c r="RAQ28" s="189"/>
      <c r="RAR28" s="189"/>
      <c r="RAS28" s="189"/>
      <c r="RAT28" s="189"/>
      <c r="RAU28" s="189"/>
      <c r="RAV28" s="189"/>
      <c r="RAW28" s="189"/>
      <c r="RAX28" s="189"/>
      <c r="RAY28" s="189"/>
      <c r="RAZ28" s="189"/>
      <c r="RBA28" s="189"/>
      <c r="RBB28" s="189"/>
      <c r="RBC28" s="189"/>
      <c r="RBD28" s="189"/>
      <c r="RBE28" s="189"/>
      <c r="RBF28" s="189"/>
      <c r="RBG28" s="189"/>
      <c r="RBH28" s="189"/>
      <c r="RBI28" s="189"/>
      <c r="RBJ28" s="189"/>
      <c r="RBK28" s="189"/>
      <c r="RBL28" s="189"/>
      <c r="RBM28" s="189"/>
      <c r="RBN28" s="189"/>
      <c r="RBO28" s="189"/>
      <c r="RBP28" s="189"/>
      <c r="RBQ28" s="189"/>
      <c r="RBR28" s="189"/>
      <c r="RBS28" s="189"/>
      <c r="RBT28" s="189"/>
      <c r="RBU28" s="189"/>
      <c r="RBV28" s="189"/>
      <c r="RBW28" s="189"/>
      <c r="RBX28" s="189"/>
      <c r="RBY28" s="189"/>
      <c r="RBZ28" s="189"/>
      <c r="RCA28" s="189"/>
      <c r="RCB28" s="189"/>
      <c r="RCC28" s="189"/>
      <c r="RCD28" s="189"/>
      <c r="RCE28" s="189"/>
      <c r="RCF28" s="189"/>
      <c r="RCG28" s="189"/>
      <c r="RCH28" s="189"/>
      <c r="RCI28" s="189"/>
      <c r="RCJ28" s="189"/>
      <c r="RCK28" s="189"/>
      <c r="RCL28" s="189"/>
      <c r="RCM28" s="189"/>
      <c r="RCN28" s="189"/>
      <c r="RCO28" s="189"/>
      <c r="RCP28" s="189"/>
      <c r="RCQ28" s="189"/>
      <c r="RCR28" s="189"/>
      <c r="RCS28" s="189"/>
      <c r="RCT28" s="189"/>
      <c r="RCU28" s="189"/>
      <c r="RCV28" s="189"/>
      <c r="RCW28" s="189"/>
      <c r="RCX28" s="189"/>
      <c r="RCY28" s="189"/>
      <c r="RCZ28" s="189"/>
      <c r="RDA28" s="189"/>
      <c r="RDB28" s="189"/>
      <c r="RDC28" s="189"/>
      <c r="RDD28" s="189"/>
      <c r="RDE28" s="189"/>
      <c r="RDF28" s="189"/>
      <c r="RDG28" s="189"/>
      <c r="RDH28" s="189"/>
      <c r="RDI28" s="189"/>
      <c r="RDJ28" s="189"/>
      <c r="RDK28" s="189"/>
      <c r="RDL28" s="189"/>
      <c r="RDM28" s="189"/>
      <c r="RDN28" s="189"/>
      <c r="RDO28" s="189"/>
      <c r="RDP28" s="189"/>
      <c r="RDQ28" s="189"/>
      <c r="RDR28" s="189"/>
      <c r="RDS28" s="189"/>
      <c r="RDT28" s="189"/>
      <c r="RDU28" s="189"/>
      <c r="RDV28" s="189"/>
      <c r="RDW28" s="189"/>
      <c r="RDX28" s="189"/>
      <c r="RDY28" s="189"/>
      <c r="RDZ28" s="189"/>
      <c r="REA28" s="189"/>
      <c r="REB28" s="189"/>
      <c r="REC28" s="189"/>
      <c r="RED28" s="189"/>
      <c r="REE28" s="189"/>
      <c r="REF28" s="189"/>
      <c r="REG28" s="189"/>
      <c r="REH28" s="189"/>
      <c r="REI28" s="189"/>
      <c r="REJ28" s="189"/>
      <c r="REK28" s="189"/>
      <c r="REL28" s="189"/>
      <c r="REM28" s="189"/>
      <c r="REN28" s="189"/>
      <c r="REO28" s="189"/>
      <c r="REP28" s="189"/>
      <c r="REQ28" s="189"/>
      <c r="RER28" s="189"/>
      <c r="RES28" s="189"/>
      <c r="RET28" s="189"/>
      <c r="REU28" s="189"/>
      <c r="REV28" s="189"/>
      <c r="REW28" s="189"/>
      <c r="REX28" s="189"/>
      <c r="REY28" s="189"/>
      <c r="REZ28" s="189"/>
      <c r="RFA28" s="189"/>
      <c r="RFB28" s="189"/>
      <c r="RFC28" s="189"/>
      <c r="RFD28" s="189"/>
      <c r="RFE28" s="189"/>
      <c r="RFF28" s="189"/>
      <c r="RFG28" s="189"/>
      <c r="RFH28" s="189"/>
      <c r="RFI28" s="189"/>
      <c r="RFJ28" s="189"/>
      <c r="RFK28" s="189"/>
      <c r="RFL28" s="189"/>
      <c r="RFM28" s="189"/>
      <c r="RFN28" s="189"/>
      <c r="RFO28" s="189"/>
      <c r="RFP28" s="189"/>
      <c r="RFQ28" s="189"/>
      <c r="RFR28" s="189"/>
      <c r="RFS28" s="189"/>
      <c r="RFT28" s="189"/>
      <c r="RFU28" s="189"/>
      <c r="RFV28" s="189"/>
      <c r="RFW28" s="189"/>
      <c r="RFX28" s="189"/>
      <c r="RFY28" s="189"/>
      <c r="RFZ28" s="189"/>
      <c r="RGA28" s="189"/>
      <c r="RGB28" s="189"/>
      <c r="RGC28" s="189"/>
      <c r="RGD28" s="189"/>
      <c r="RGE28" s="189"/>
      <c r="RGF28" s="189"/>
      <c r="RGG28" s="189"/>
      <c r="RGH28" s="189"/>
      <c r="RGI28" s="189"/>
      <c r="RGJ28" s="189"/>
      <c r="RGK28" s="189"/>
      <c r="RGL28" s="189"/>
      <c r="RGM28" s="189"/>
      <c r="RGN28" s="189"/>
      <c r="RGO28" s="189"/>
      <c r="RGP28" s="189"/>
      <c r="RGQ28" s="189"/>
      <c r="RGR28" s="189"/>
      <c r="RGS28" s="189"/>
      <c r="RGT28" s="189"/>
      <c r="RGU28" s="189"/>
      <c r="RGV28" s="189"/>
      <c r="RGW28" s="189"/>
      <c r="RGX28" s="189"/>
      <c r="RGY28" s="189"/>
      <c r="RGZ28" s="189"/>
      <c r="RHA28" s="189"/>
      <c r="RHB28" s="189"/>
      <c r="RHC28" s="189"/>
      <c r="RHD28" s="189"/>
      <c r="RHE28" s="189"/>
      <c r="RHF28" s="189"/>
      <c r="RHG28" s="189"/>
      <c r="RHH28" s="189"/>
      <c r="RHI28" s="189"/>
      <c r="RHJ28" s="189"/>
      <c r="RHK28" s="189"/>
      <c r="RHL28" s="189"/>
      <c r="RHM28" s="189"/>
      <c r="RHN28" s="189"/>
      <c r="RHO28" s="189"/>
      <c r="RHP28" s="189"/>
      <c r="RHQ28" s="189"/>
      <c r="RHR28" s="189"/>
      <c r="RHS28" s="189"/>
      <c r="RHT28" s="189"/>
      <c r="RHU28" s="189"/>
      <c r="RHV28" s="189"/>
      <c r="RHW28" s="189"/>
      <c r="RHX28" s="189"/>
      <c r="RHY28" s="189"/>
      <c r="RHZ28" s="189"/>
      <c r="RIA28" s="189"/>
      <c r="RIB28" s="189"/>
      <c r="RIC28" s="189"/>
      <c r="RID28" s="189"/>
      <c r="RIE28" s="189"/>
      <c r="RIF28" s="189"/>
      <c r="RIG28" s="189"/>
      <c r="RIH28" s="189"/>
      <c r="RII28" s="189"/>
      <c r="RIJ28" s="189"/>
      <c r="RIK28" s="189"/>
      <c r="RIL28" s="189"/>
      <c r="RIM28" s="189"/>
      <c r="RIN28" s="189"/>
      <c r="RIO28" s="189"/>
      <c r="RIP28" s="189"/>
      <c r="RIQ28" s="189"/>
      <c r="RIR28" s="189"/>
      <c r="RIS28" s="189"/>
      <c r="RIT28" s="189"/>
      <c r="RIU28" s="189"/>
      <c r="RIV28" s="189"/>
      <c r="RIW28" s="189"/>
      <c r="RIX28" s="189"/>
      <c r="RIY28" s="189"/>
      <c r="RIZ28" s="189"/>
      <c r="RJA28" s="189"/>
      <c r="RJB28" s="189"/>
      <c r="RJC28" s="189"/>
      <c r="RJD28" s="189"/>
      <c r="RJE28" s="189"/>
      <c r="RJF28" s="189"/>
      <c r="RJG28" s="189"/>
      <c r="RJH28" s="189"/>
      <c r="RJI28" s="189"/>
      <c r="RJJ28" s="189"/>
      <c r="RJK28" s="189"/>
      <c r="RJL28" s="189"/>
      <c r="RJM28" s="189"/>
      <c r="RJN28" s="189"/>
      <c r="RJO28" s="189"/>
      <c r="RJP28" s="189"/>
      <c r="RJQ28" s="189"/>
      <c r="RJR28" s="189"/>
      <c r="RJS28" s="189"/>
      <c r="RJT28" s="189"/>
      <c r="RJU28" s="189"/>
      <c r="RJV28" s="189"/>
      <c r="RJW28" s="189"/>
      <c r="RJX28" s="189"/>
      <c r="RJY28" s="189"/>
      <c r="RJZ28" s="189"/>
      <c r="RKA28" s="189"/>
      <c r="RKB28" s="189"/>
      <c r="RKC28" s="189"/>
      <c r="RKD28" s="189"/>
      <c r="RKE28" s="189"/>
      <c r="RKF28" s="189"/>
      <c r="RKG28" s="189"/>
      <c r="RKH28" s="189"/>
      <c r="RKI28" s="189"/>
      <c r="RKJ28" s="189"/>
      <c r="RKK28" s="189"/>
      <c r="RKL28" s="189"/>
      <c r="RKM28" s="189"/>
      <c r="RKN28" s="189"/>
      <c r="RKO28" s="189"/>
      <c r="RKP28" s="189"/>
      <c r="RKQ28" s="189"/>
      <c r="RKR28" s="189"/>
      <c r="RKS28" s="189"/>
      <c r="RKT28" s="189"/>
      <c r="RKU28" s="189"/>
      <c r="RKV28" s="189"/>
      <c r="RKW28" s="189"/>
      <c r="RKX28" s="189"/>
      <c r="RKY28" s="189"/>
      <c r="RKZ28" s="189"/>
      <c r="RLA28" s="189"/>
      <c r="RLB28" s="189"/>
      <c r="RLC28" s="189"/>
      <c r="RLD28" s="189"/>
      <c r="RLE28" s="189"/>
      <c r="RLF28" s="189"/>
      <c r="RLG28" s="189"/>
      <c r="RLH28" s="189"/>
      <c r="RLI28" s="189"/>
      <c r="RLJ28" s="189"/>
      <c r="RLK28" s="189"/>
      <c r="RLL28" s="189"/>
      <c r="RLM28" s="189"/>
      <c r="RLN28" s="189"/>
      <c r="RLO28" s="189"/>
      <c r="RLP28" s="189"/>
      <c r="RLQ28" s="189"/>
      <c r="RLR28" s="189"/>
      <c r="RLS28" s="189"/>
      <c r="RLT28" s="189"/>
      <c r="RLU28" s="189"/>
      <c r="RLV28" s="189"/>
      <c r="RLW28" s="189"/>
      <c r="RLX28" s="189"/>
      <c r="RLY28" s="189"/>
      <c r="RLZ28" s="189"/>
      <c r="RMA28" s="189"/>
      <c r="RMB28" s="189"/>
      <c r="RMC28" s="189"/>
      <c r="RMD28" s="189"/>
      <c r="RME28" s="189"/>
      <c r="RMF28" s="189"/>
      <c r="RMG28" s="189"/>
      <c r="RMH28" s="189"/>
      <c r="RMI28" s="189"/>
      <c r="RMJ28" s="189"/>
      <c r="RMK28" s="189"/>
      <c r="RML28" s="189"/>
      <c r="RMM28" s="189"/>
      <c r="RMN28" s="189"/>
      <c r="RMO28" s="189"/>
      <c r="RMP28" s="189"/>
      <c r="RMQ28" s="189"/>
      <c r="RMR28" s="189"/>
      <c r="RMS28" s="189"/>
      <c r="RMT28" s="189"/>
      <c r="RMU28" s="189"/>
      <c r="RMV28" s="189"/>
      <c r="RMW28" s="189"/>
      <c r="RMX28" s="189"/>
      <c r="RMY28" s="189"/>
      <c r="RMZ28" s="189"/>
      <c r="RNA28" s="189"/>
      <c r="RNB28" s="189"/>
      <c r="RNC28" s="189"/>
      <c r="RND28" s="189"/>
      <c r="RNE28" s="189"/>
      <c r="RNF28" s="189"/>
      <c r="RNG28" s="189"/>
      <c r="RNH28" s="189"/>
      <c r="RNI28" s="189"/>
      <c r="RNJ28" s="189"/>
      <c r="RNK28" s="189"/>
      <c r="RNL28" s="189"/>
      <c r="RNM28" s="189"/>
      <c r="RNN28" s="189"/>
      <c r="RNO28" s="189"/>
      <c r="RNP28" s="189"/>
      <c r="RNQ28" s="189"/>
      <c r="RNR28" s="189"/>
      <c r="RNS28" s="189"/>
      <c r="RNT28" s="189"/>
      <c r="RNU28" s="189"/>
      <c r="RNV28" s="189"/>
      <c r="RNW28" s="189"/>
      <c r="RNX28" s="189"/>
      <c r="RNY28" s="189"/>
      <c r="RNZ28" s="189"/>
      <c r="ROA28" s="189"/>
      <c r="ROB28" s="189"/>
      <c r="ROC28" s="189"/>
      <c r="ROD28" s="189"/>
      <c r="ROE28" s="189"/>
      <c r="ROF28" s="189"/>
      <c r="ROG28" s="189"/>
      <c r="ROH28" s="189"/>
      <c r="ROI28" s="189"/>
      <c r="ROJ28" s="189"/>
      <c r="ROK28" s="189"/>
      <c r="ROL28" s="189"/>
      <c r="ROM28" s="189"/>
      <c r="RON28" s="189"/>
      <c r="ROO28" s="189"/>
      <c r="ROP28" s="189"/>
      <c r="ROQ28" s="189"/>
      <c r="ROR28" s="189"/>
      <c r="ROS28" s="189"/>
      <c r="ROT28" s="189"/>
      <c r="ROU28" s="189"/>
      <c r="ROV28" s="189"/>
      <c r="ROW28" s="189"/>
      <c r="ROX28" s="189"/>
      <c r="ROY28" s="189"/>
      <c r="ROZ28" s="189"/>
      <c r="RPA28" s="189"/>
      <c r="RPB28" s="189"/>
      <c r="RPC28" s="189"/>
      <c r="RPD28" s="189"/>
      <c r="RPE28" s="189"/>
      <c r="RPF28" s="189"/>
      <c r="RPG28" s="189"/>
      <c r="RPH28" s="189"/>
      <c r="RPI28" s="189"/>
      <c r="RPJ28" s="189"/>
      <c r="RPK28" s="189"/>
      <c r="RPL28" s="189"/>
      <c r="RPM28" s="189"/>
      <c r="RPN28" s="189"/>
      <c r="RPO28" s="189"/>
      <c r="RPP28" s="189"/>
      <c r="RPQ28" s="189"/>
      <c r="RPR28" s="189"/>
      <c r="RPS28" s="189"/>
      <c r="RPT28" s="189"/>
      <c r="RPU28" s="189"/>
      <c r="RPV28" s="189"/>
      <c r="RPW28" s="189"/>
      <c r="RPX28" s="189"/>
      <c r="RPY28" s="189"/>
      <c r="RPZ28" s="189"/>
      <c r="RQA28" s="189"/>
      <c r="RQB28" s="189"/>
      <c r="RQC28" s="189"/>
      <c r="RQD28" s="189"/>
      <c r="RQE28" s="189"/>
      <c r="RQF28" s="189"/>
      <c r="RQG28" s="189"/>
      <c r="RQH28" s="189"/>
      <c r="RQI28" s="189"/>
      <c r="RQJ28" s="189"/>
      <c r="RQK28" s="189"/>
      <c r="RQL28" s="189"/>
      <c r="RQM28" s="189"/>
      <c r="RQN28" s="189"/>
      <c r="RQO28" s="189"/>
      <c r="RQP28" s="189"/>
      <c r="RQQ28" s="189"/>
      <c r="RQR28" s="189"/>
      <c r="RQS28" s="189"/>
      <c r="RQT28" s="189"/>
      <c r="RQU28" s="189"/>
      <c r="RQV28" s="189"/>
      <c r="RQW28" s="189"/>
      <c r="RQX28" s="189"/>
      <c r="RQY28" s="189"/>
      <c r="RQZ28" s="189"/>
      <c r="RRA28" s="189"/>
      <c r="RRB28" s="189"/>
      <c r="RRC28" s="189"/>
      <c r="RRD28" s="189"/>
      <c r="RRE28" s="189"/>
      <c r="RRF28" s="189"/>
      <c r="RRG28" s="189"/>
      <c r="RRH28" s="189"/>
      <c r="RRI28" s="189"/>
      <c r="RRJ28" s="189"/>
      <c r="RRK28" s="189"/>
      <c r="RRL28" s="189"/>
      <c r="RRM28" s="189"/>
      <c r="RRN28" s="189"/>
      <c r="RRO28" s="189"/>
      <c r="RRP28" s="189"/>
      <c r="RRQ28" s="189"/>
      <c r="RRR28" s="189"/>
      <c r="RRS28" s="189"/>
      <c r="RRT28" s="189"/>
      <c r="RRU28" s="189"/>
      <c r="RRV28" s="189"/>
      <c r="RRW28" s="189"/>
      <c r="RRX28" s="189"/>
      <c r="RRY28" s="189"/>
      <c r="RRZ28" s="189"/>
      <c r="RSA28" s="189"/>
      <c r="RSB28" s="189"/>
      <c r="RSC28" s="189"/>
      <c r="RSD28" s="189"/>
      <c r="RSE28" s="189"/>
      <c r="RSF28" s="189"/>
      <c r="RSG28" s="189"/>
      <c r="RSH28" s="189"/>
      <c r="RSI28" s="189"/>
      <c r="RSJ28" s="189"/>
      <c r="RSK28" s="189"/>
      <c r="RSL28" s="189"/>
      <c r="RSM28" s="189"/>
      <c r="RSN28" s="189"/>
      <c r="RSO28" s="189"/>
      <c r="RSP28" s="189"/>
      <c r="RSQ28" s="189"/>
      <c r="RSR28" s="189"/>
      <c r="RSS28" s="189"/>
      <c r="RST28" s="189"/>
      <c r="RSU28" s="189"/>
      <c r="RSV28" s="189"/>
      <c r="RSW28" s="189"/>
      <c r="RSX28" s="189"/>
      <c r="RSY28" s="189"/>
      <c r="RSZ28" s="189"/>
      <c r="RTA28" s="189"/>
      <c r="RTB28" s="189"/>
      <c r="RTC28" s="189"/>
      <c r="RTD28" s="189"/>
      <c r="RTE28" s="189"/>
      <c r="RTF28" s="189"/>
      <c r="RTG28" s="189"/>
      <c r="RTH28" s="189"/>
      <c r="RTI28" s="189"/>
      <c r="RTJ28" s="189"/>
      <c r="RTK28" s="189"/>
      <c r="RTL28" s="189"/>
      <c r="RTM28" s="189"/>
      <c r="RTN28" s="189"/>
      <c r="RTO28" s="189"/>
      <c r="RTP28" s="189"/>
      <c r="RTQ28" s="189"/>
      <c r="RTR28" s="189"/>
      <c r="RTS28" s="189"/>
      <c r="RTT28" s="189"/>
      <c r="RTU28" s="189"/>
      <c r="RTV28" s="189"/>
      <c r="RTW28" s="189"/>
      <c r="RTX28" s="189"/>
      <c r="RTY28" s="189"/>
      <c r="RTZ28" s="189"/>
      <c r="RUA28" s="189"/>
      <c r="RUB28" s="189"/>
      <c r="RUC28" s="189"/>
      <c r="RUD28" s="189"/>
      <c r="RUE28" s="189"/>
      <c r="RUF28" s="189"/>
      <c r="RUG28" s="189"/>
      <c r="RUH28" s="189"/>
      <c r="RUI28" s="189"/>
      <c r="RUJ28" s="189"/>
      <c r="RUK28" s="189"/>
      <c r="RUL28" s="189"/>
      <c r="RUM28" s="189"/>
      <c r="RUN28" s="189"/>
      <c r="RUO28" s="189"/>
      <c r="RUP28" s="189"/>
      <c r="RUQ28" s="189"/>
      <c r="RUR28" s="189"/>
      <c r="RUS28" s="189"/>
      <c r="RUT28" s="189"/>
      <c r="RUU28" s="189"/>
      <c r="RUV28" s="189"/>
      <c r="RUW28" s="189"/>
      <c r="RUX28" s="189"/>
      <c r="RUY28" s="189"/>
      <c r="RUZ28" s="189"/>
      <c r="RVA28" s="189"/>
      <c r="RVB28" s="189"/>
      <c r="RVC28" s="189"/>
      <c r="RVD28" s="189"/>
      <c r="RVE28" s="189"/>
      <c r="RVF28" s="189"/>
      <c r="RVG28" s="189"/>
      <c r="RVH28" s="189"/>
      <c r="RVI28" s="189"/>
      <c r="RVJ28" s="189"/>
      <c r="RVK28" s="189"/>
      <c r="RVL28" s="189"/>
      <c r="RVM28" s="189"/>
      <c r="RVN28" s="189"/>
      <c r="RVO28" s="189"/>
      <c r="RVP28" s="189"/>
      <c r="RVQ28" s="189"/>
      <c r="RVR28" s="189"/>
      <c r="RVS28" s="189"/>
      <c r="RVT28" s="189"/>
      <c r="RVU28" s="189"/>
      <c r="RVV28" s="189"/>
      <c r="RVW28" s="189"/>
      <c r="RVX28" s="189"/>
      <c r="RVY28" s="189"/>
      <c r="RVZ28" s="189"/>
      <c r="RWA28" s="189"/>
      <c r="RWB28" s="189"/>
      <c r="RWC28" s="189"/>
      <c r="RWD28" s="189"/>
      <c r="RWE28" s="189"/>
      <c r="RWF28" s="189"/>
      <c r="RWG28" s="189"/>
      <c r="RWH28" s="189"/>
      <c r="RWI28" s="189"/>
      <c r="RWJ28" s="189"/>
      <c r="RWK28" s="189"/>
      <c r="RWL28" s="189"/>
      <c r="RWM28" s="189"/>
      <c r="RWN28" s="189"/>
      <c r="RWO28" s="189"/>
      <c r="RWP28" s="189"/>
      <c r="RWQ28" s="189"/>
      <c r="RWR28" s="189"/>
      <c r="RWS28" s="189"/>
      <c r="RWT28" s="189"/>
      <c r="RWU28" s="189"/>
      <c r="RWV28" s="189"/>
      <c r="RWW28" s="189"/>
      <c r="RWX28" s="189"/>
      <c r="RWY28" s="189"/>
      <c r="RWZ28" s="189"/>
      <c r="RXA28" s="189"/>
      <c r="RXB28" s="189"/>
      <c r="RXC28" s="189"/>
      <c r="RXD28" s="189"/>
      <c r="RXE28" s="189"/>
      <c r="RXF28" s="189"/>
      <c r="RXG28" s="189"/>
      <c r="RXH28" s="189"/>
      <c r="RXI28" s="189"/>
      <c r="RXJ28" s="189"/>
      <c r="RXK28" s="189"/>
      <c r="RXL28" s="189"/>
      <c r="RXM28" s="189"/>
      <c r="RXN28" s="189"/>
      <c r="RXO28" s="189"/>
      <c r="RXP28" s="189"/>
      <c r="RXQ28" s="189"/>
      <c r="RXR28" s="189"/>
      <c r="RXS28" s="189"/>
      <c r="RXT28" s="189"/>
      <c r="RXU28" s="189"/>
      <c r="RXV28" s="189"/>
      <c r="RXW28" s="189"/>
      <c r="RXX28" s="189"/>
      <c r="RXY28" s="189"/>
      <c r="RXZ28" s="189"/>
      <c r="RYA28" s="189"/>
      <c r="RYB28" s="189"/>
      <c r="RYC28" s="189"/>
      <c r="RYD28" s="189"/>
      <c r="RYE28" s="189"/>
      <c r="RYF28" s="189"/>
      <c r="RYG28" s="189"/>
      <c r="RYH28" s="189"/>
      <c r="RYI28" s="189"/>
      <c r="RYJ28" s="189"/>
      <c r="RYK28" s="189"/>
      <c r="RYL28" s="189"/>
      <c r="RYM28" s="189"/>
      <c r="RYN28" s="189"/>
      <c r="RYO28" s="189"/>
      <c r="RYP28" s="189"/>
      <c r="RYQ28" s="189"/>
      <c r="RYR28" s="189"/>
      <c r="RYS28" s="189"/>
      <c r="RYT28" s="189"/>
      <c r="RYU28" s="189"/>
      <c r="RYV28" s="189"/>
      <c r="RYW28" s="189"/>
      <c r="RYX28" s="189"/>
      <c r="RYY28" s="189"/>
      <c r="RYZ28" s="189"/>
      <c r="RZA28" s="189"/>
      <c r="RZB28" s="189"/>
      <c r="RZC28" s="189"/>
      <c r="RZD28" s="189"/>
      <c r="RZE28" s="189"/>
      <c r="RZF28" s="189"/>
      <c r="RZG28" s="189"/>
      <c r="RZH28" s="189"/>
      <c r="RZI28" s="189"/>
      <c r="RZJ28" s="189"/>
      <c r="RZK28" s="189"/>
      <c r="RZL28" s="189"/>
      <c r="RZM28" s="189"/>
      <c r="RZN28" s="189"/>
      <c r="RZO28" s="189"/>
      <c r="RZP28" s="189"/>
      <c r="RZQ28" s="189"/>
      <c r="RZR28" s="189"/>
      <c r="RZS28" s="189"/>
      <c r="RZT28" s="189"/>
      <c r="RZU28" s="189"/>
      <c r="RZV28" s="189"/>
      <c r="RZW28" s="189"/>
      <c r="RZX28" s="189"/>
      <c r="RZY28" s="189"/>
      <c r="RZZ28" s="189"/>
      <c r="SAA28" s="189"/>
      <c r="SAB28" s="189"/>
      <c r="SAC28" s="189"/>
      <c r="SAD28" s="189"/>
      <c r="SAE28" s="189"/>
      <c r="SAF28" s="189"/>
      <c r="SAG28" s="189"/>
      <c r="SAH28" s="189"/>
      <c r="SAI28" s="189"/>
      <c r="SAJ28" s="189"/>
      <c r="SAK28" s="189"/>
      <c r="SAL28" s="189"/>
      <c r="SAM28" s="189"/>
      <c r="SAN28" s="189"/>
      <c r="SAO28" s="189"/>
      <c r="SAP28" s="189"/>
      <c r="SAQ28" s="189"/>
      <c r="SAR28" s="189"/>
      <c r="SAS28" s="189"/>
      <c r="SAT28" s="189"/>
      <c r="SAU28" s="189"/>
      <c r="SAV28" s="189"/>
      <c r="SAW28" s="189"/>
      <c r="SAX28" s="189"/>
      <c r="SAY28" s="189"/>
      <c r="SAZ28" s="189"/>
      <c r="SBA28" s="189"/>
      <c r="SBB28" s="189"/>
      <c r="SBC28" s="189"/>
      <c r="SBD28" s="189"/>
      <c r="SBE28" s="189"/>
      <c r="SBF28" s="189"/>
      <c r="SBG28" s="189"/>
      <c r="SBH28" s="189"/>
      <c r="SBI28" s="189"/>
      <c r="SBJ28" s="189"/>
      <c r="SBK28" s="189"/>
      <c r="SBL28" s="189"/>
      <c r="SBM28" s="189"/>
      <c r="SBN28" s="189"/>
      <c r="SBO28" s="189"/>
      <c r="SBP28" s="189"/>
      <c r="SBQ28" s="189"/>
      <c r="SBR28" s="189"/>
      <c r="SBS28" s="189"/>
      <c r="SBT28" s="189"/>
      <c r="SBU28" s="189"/>
      <c r="SBV28" s="189"/>
      <c r="SBW28" s="189"/>
      <c r="SBX28" s="189"/>
      <c r="SBY28" s="189"/>
      <c r="SBZ28" s="189"/>
      <c r="SCA28" s="189"/>
      <c r="SCB28" s="189"/>
      <c r="SCC28" s="189"/>
      <c r="SCD28" s="189"/>
      <c r="SCE28" s="189"/>
      <c r="SCF28" s="189"/>
      <c r="SCG28" s="189"/>
      <c r="SCH28" s="189"/>
      <c r="SCI28" s="189"/>
      <c r="SCJ28" s="189"/>
      <c r="SCK28" s="189"/>
      <c r="SCL28" s="189"/>
      <c r="SCM28" s="189"/>
      <c r="SCN28" s="189"/>
      <c r="SCO28" s="189"/>
      <c r="SCP28" s="189"/>
      <c r="SCQ28" s="189"/>
      <c r="SCR28" s="189"/>
      <c r="SCS28" s="189"/>
      <c r="SCT28" s="189"/>
      <c r="SCU28" s="189"/>
      <c r="SCV28" s="189"/>
      <c r="SCW28" s="189"/>
      <c r="SCX28" s="189"/>
      <c r="SCY28" s="189"/>
      <c r="SCZ28" s="189"/>
      <c r="SDA28" s="189"/>
      <c r="SDB28" s="189"/>
      <c r="SDC28" s="189"/>
      <c r="SDD28" s="189"/>
      <c r="SDE28" s="189"/>
      <c r="SDF28" s="189"/>
      <c r="SDG28" s="189"/>
      <c r="SDH28" s="189"/>
      <c r="SDI28" s="189"/>
      <c r="SDJ28" s="189"/>
      <c r="SDK28" s="189"/>
      <c r="SDL28" s="189"/>
      <c r="SDM28" s="189"/>
      <c r="SDN28" s="189"/>
      <c r="SDO28" s="189"/>
      <c r="SDP28" s="189"/>
      <c r="SDQ28" s="189"/>
      <c r="SDR28" s="189"/>
      <c r="SDS28" s="189"/>
      <c r="SDT28" s="189"/>
      <c r="SDU28" s="189"/>
      <c r="SDV28" s="189"/>
      <c r="SDW28" s="189"/>
      <c r="SDX28" s="189"/>
      <c r="SDY28" s="189"/>
      <c r="SDZ28" s="189"/>
      <c r="SEA28" s="189"/>
      <c r="SEB28" s="189"/>
      <c r="SEC28" s="189"/>
      <c r="SED28" s="189"/>
      <c r="SEE28" s="189"/>
      <c r="SEF28" s="189"/>
      <c r="SEG28" s="189"/>
      <c r="SEH28" s="189"/>
      <c r="SEI28" s="189"/>
      <c r="SEJ28" s="189"/>
      <c r="SEK28" s="189"/>
      <c r="SEL28" s="189"/>
      <c r="SEM28" s="189"/>
      <c r="SEN28" s="189"/>
      <c r="SEO28" s="189"/>
      <c r="SEP28" s="189"/>
      <c r="SEQ28" s="189"/>
      <c r="SER28" s="189"/>
      <c r="SES28" s="189"/>
      <c r="SET28" s="189"/>
      <c r="SEU28" s="189"/>
      <c r="SEV28" s="189"/>
      <c r="SEW28" s="189"/>
      <c r="SEX28" s="189"/>
      <c r="SEY28" s="189"/>
      <c r="SEZ28" s="189"/>
      <c r="SFA28" s="189"/>
      <c r="SFB28" s="189"/>
      <c r="SFC28" s="189"/>
      <c r="SFD28" s="189"/>
      <c r="SFE28" s="189"/>
      <c r="SFF28" s="189"/>
      <c r="SFG28" s="189"/>
      <c r="SFH28" s="189"/>
      <c r="SFI28" s="189"/>
      <c r="SFJ28" s="189"/>
      <c r="SFK28" s="189"/>
      <c r="SFL28" s="189"/>
      <c r="SFM28" s="189"/>
      <c r="SFN28" s="189"/>
      <c r="SFO28" s="189"/>
      <c r="SFP28" s="189"/>
      <c r="SFQ28" s="189"/>
      <c r="SFR28" s="189"/>
      <c r="SFS28" s="189"/>
      <c r="SFT28" s="189"/>
      <c r="SFU28" s="189"/>
      <c r="SFV28" s="189"/>
      <c r="SFW28" s="189"/>
      <c r="SFX28" s="189"/>
      <c r="SFY28" s="189"/>
      <c r="SFZ28" s="189"/>
      <c r="SGA28" s="189"/>
      <c r="SGB28" s="189"/>
      <c r="SGC28" s="189"/>
      <c r="SGD28" s="189"/>
      <c r="SGE28" s="189"/>
      <c r="SGF28" s="189"/>
      <c r="SGG28" s="189"/>
      <c r="SGH28" s="189"/>
      <c r="SGI28" s="189"/>
      <c r="SGJ28" s="189"/>
      <c r="SGK28" s="189"/>
      <c r="SGL28" s="189"/>
      <c r="SGM28" s="189"/>
      <c r="SGN28" s="189"/>
      <c r="SGO28" s="189"/>
      <c r="SGP28" s="189"/>
      <c r="SGQ28" s="189"/>
      <c r="SGR28" s="189"/>
      <c r="SGS28" s="189"/>
      <c r="SGT28" s="189"/>
      <c r="SGU28" s="189"/>
      <c r="SGV28" s="189"/>
      <c r="SGW28" s="189"/>
      <c r="SGX28" s="189"/>
      <c r="SGY28" s="189"/>
      <c r="SGZ28" s="189"/>
      <c r="SHA28" s="189"/>
      <c r="SHB28" s="189"/>
      <c r="SHC28" s="189"/>
      <c r="SHD28" s="189"/>
      <c r="SHE28" s="189"/>
      <c r="SHF28" s="189"/>
      <c r="SHG28" s="189"/>
      <c r="SHH28" s="189"/>
      <c r="SHI28" s="189"/>
      <c r="SHJ28" s="189"/>
      <c r="SHK28" s="189"/>
      <c r="SHL28" s="189"/>
      <c r="SHM28" s="189"/>
      <c r="SHN28" s="189"/>
      <c r="SHO28" s="189"/>
      <c r="SHP28" s="189"/>
      <c r="SHQ28" s="189"/>
      <c r="SHR28" s="189"/>
      <c r="SHS28" s="189"/>
      <c r="SHT28" s="189"/>
      <c r="SHU28" s="189"/>
      <c r="SHV28" s="189"/>
      <c r="SHW28" s="189"/>
      <c r="SHX28" s="189"/>
      <c r="SHY28" s="189"/>
      <c r="SHZ28" s="189"/>
      <c r="SIA28" s="189"/>
      <c r="SIB28" s="189"/>
      <c r="SIC28" s="189"/>
      <c r="SID28" s="189"/>
      <c r="SIE28" s="189"/>
      <c r="SIF28" s="189"/>
      <c r="SIG28" s="189"/>
      <c r="SIH28" s="189"/>
      <c r="SII28" s="189"/>
      <c r="SIJ28" s="189"/>
      <c r="SIK28" s="189"/>
      <c r="SIL28" s="189"/>
      <c r="SIM28" s="189"/>
      <c r="SIN28" s="189"/>
      <c r="SIO28" s="189"/>
      <c r="SIP28" s="189"/>
      <c r="SIQ28" s="189"/>
      <c r="SIR28" s="189"/>
      <c r="SIS28" s="189"/>
      <c r="SIT28" s="189"/>
      <c r="SIU28" s="189"/>
      <c r="SIV28" s="189"/>
      <c r="SIW28" s="189"/>
      <c r="SIX28" s="189"/>
      <c r="SIY28" s="189"/>
      <c r="SIZ28" s="189"/>
      <c r="SJA28" s="189"/>
      <c r="SJB28" s="189"/>
      <c r="SJC28" s="189"/>
      <c r="SJD28" s="189"/>
      <c r="SJE28" s="189"/>
      <c r="SJF28" s="189"/>
      <c r="SJG28" s="189"/>
      <c r="SJH28" s="189"/>
      <c r="SJI28" s="189"/>
      <c r="SJJ28" s="189"/>
      <c r="SJK28" s="189"/>
      <c r="SJL28" s="189"/>
      <c r="SJM28" s="189"/>
      <c r="SJN28" s="189"/>
      <c r="SJO28" s="189"/>
      <c r="SJP28" s="189"/>
      <c r="SJQ28" s="189"/>
      <c r="SJR28" s="189"/>
      <c r="SJS28" s="189"/>
      <c r="SJT28" s="189"/>
      <c r="SJU28" s="189"/>
      <c r="SJV28" s="189"/>
      <c r="SJW28" s="189"/>
      <c r="SJX28" s="189"/>
      <c r="SJY28" s="189"/>
      <c r="SJZ28" s="189"/>
      <c r="SKA28" s="189"/>
      <c r="SKB28" s="189"/>
      <c r="SKC28" s="189"/>
      <c r="SKD28" s="189"/>
      <c r="SKE28" s="189"/>
      <c r="SKF28" s="189"/>
      <c r="SKG28" s="189"/>
      <c r="SKH28" s="189"/>
      <c r="SKI28" s="189"/>
      <c r="SKJ28" s="189"/>
      <c r="SKK28" s="189"/>
      <c r="SKL28" s="189"/>
      <c r="SKM28" s="189"/>
      <c r="SKN28" s="189"/>
      <c r="SKO28" s="189"/>
      <c r="SKP28" s="189"/>
      <c r="SKQ28" s="189"/>
      <c r="SKR28" s="189"/>
      <c r="SKS28" s="189"/>
      <c r="SKT28" s="189"/>
      <c r="SKU28" s="189"/>
      <c r="SKV28" s="189"/>
      <c r="SKW28" s="189"/>
      <c r="SKX28" s="189"/>
      <c r="SKY28" s="189"/>
      <c r="SKZ28" s="189"/>
      <c r="SLA28" s="189"/>
      <c r="SLB28" s="189"/>
      <c r="SLC28" s="189"/>
      <c r="SLD28" s="189"/>
      <c r="SLE28" s="189"/>
      <c r="SLF28" s="189"/>
      <c r="SLG28" s="189"/>
      <c r="SLH28" s="189"/>
      <c r="SLI28" s="189"/>
      <c r="SLJ28" s="189"/>
      <c r="SLK28" s="189"/>
      <c r="SLL28" s="189"/>
      <c r="SLM28" s="189"/>
      <c r="SLN28" s="189"/>
      <c r="SLO28" s="189"/>
      <c r="SLP28" s="189"/>
      <c r="SLQ28" s="189"/>
      <c r="SLR28" s="189"/>
      <c r="SLS28" s="189"/>
      <c r="SLT28" s="189"/>
      <c r="SLU28" s="189"/>
      <c r="SLV28" s="189"/>
      <c r="SLW28" s="189"/>
      <c r="SLX28" s="189"/>
      <c r="SLY28" s="189"/>
      <c r="SLZ28" s="189"/>
      <c r="SMA28" s="189"/>
      <c r="SMB28" s="189"/>
      <c r="SMC28" s="189"/>
      <c r="SMD28" s="189"/>
      <c r="SME28" s="189"/>
      <c r="SMF28" s="189"/>
      <c r="SMG28" s="189"/>
      <c r="SMH28" s="189"/>
      <c r="SMI28" s="189"/>
      <c r="SMJ28" s="189"/>
      <c r="SMK28" s="189"/>
      <c r="SML28" s="189"/>
      <c r="SMM28" s="189"/>
      <c r="SMN28" s="189"/>
      <c r="SMO28" s="189"/>
      <c r="SMP28" s="189"/>
      <c r="SMQ28" s="189"/>
      <c r="SMR28" s="189"/>
      <c r="SMS28" s="189"/>
      <c r="SMT28" s="189"/>
      <c r="SMU28" s="189"/>
      <c r="SMV28" s="189"/>
      <c r="SMW28" s="189"/>
      <c r="SMX28" s="189"/>
      <c r="SMY28" s="189"/>
      <c r="SMZ28" s="189"/>
      <c r="SNA28" s="189"/>
      <c r="SNB28" s="189"/>
      <c r="SNC28" s="189"/>
      <c r="SND28" s="189"/>
      <c r="SNE28" s="189"/>
      <c r="SNF28" s="189"/>
      <c r="SNG28" s="189"/>
      <c r="SNH28" s="189"/>
      <c r="SNI28" s="189"/>
      <c r="SNJ28" s="189"/>
      <c r="SNK28" s="189"/>
      <c r="SNL28" s="189"/>
      <c r="SNM28" s="189"/>
      <c r="SNN28" s="189"/>
      <c r="SNO28" s="189"/>
      <c r="SNP28" s="189"/>
      <c r="SNQ28" s="189"/>
      <c r="SNR28" s="189"/>
      <c r="SNS28" s="189"/>
      <c r="SNT28" s="189"/>
      <c r="SNU28" s="189"/>
      <c r="SNV28" s="189"/>
      <c r="SNW28" s="189"/>
      <c r="SNX28" s="189"/>
      <c r="SNY28" s="189"/>
      <c r="SNZ28" s="189"/>
      <c r="SOA28" s="189"/>
      <c r="SOB28" s="189"/>
      <c r="SOC28" s="189"/>
      <c r="SOD28" s="189"/>
      <c r="SOE28" s="189"/>
      <c r="SOF28" s="189"/>
      <c r="SOG28" s="189"/>
      <c r="SOH28" s="189"/>
      <c r="SOI28" s="189"/>
      <c r="SOJ28" s="189"/>
      <c r="SOK28" s="189"/>
      <c r="SOL28" s="189"/>
      <c r="SOM28" s="189"/>
      <c r="SON28" s="189"/>
      <c r="SOO28" s="189"/>
      <c r="SOP28" s="189"/>
      <c r="SOQ28" s="189"/>
      <c r="SOR28" s="189"/>
      <c r="SOS28" s="189"/>
      <c r="SOT28" s="189"/>
      <c r="SOU28" s="189"/>
      <c r="SOV28" s="189"/>
      <c r="SOW28" s="189"/>
      <c r="SOX28" s="189"/>
      <c r="SOY28" s="189"/>
      <c r="SOZ28" s="189"/>
      <c r="SPA28" s="189"/>
      <c r="SPB28" s="189"/>
      <c r="SPC28" s="189"/>
      <c r="SPD28" s="189"/>
      <c r="SPE28" s="189"/>
      <c r="SPF28" s="189"/>
      <c r="SPG28" s="189"/>
      <c r="SPH28" s="189"/>
      <c r="SPI28" s="189"/>
      <c r="SPJ28" s="189"/>
      <c r="SPK28" s="189"/>
      <c r="SPL28" s="189"/>
      <c r="SPM28" s="189"/>
      <c r="SPN28" s="189"/>
      <c r="SPO28" s="189"/>
      <c r="SPP28" s="189"/>
      <c r="SPQ28" s="189"/>
      <c r="SPR28" s="189"/>
      <c r="SPS28" s="189"/>
      <c r="SPT28" s="189"/>
      <c r="SPU28" s="189"/>
      <c r="SPV28" s="189"/>
      <c r="SPW28" s="189"/>
      <c r="SPX28" s="189"/>
      <c r="SPY28" s="189"/>
      <c r="SPZ28" s="189"/>
      <c r="SQA28" s="189"/>
      <c r="SQB28" s="189"/>
      <c r="SQC28" s="189"/>
      <c r="SQD28" s="189"/>
      <c r="SQE28" s="189"/>
      <c r="SQF28" s="189"/>
      <c r="SQG28" s="189"/>
      <c r="SQH28" s="189"/>
      <c r="SQI28" s="189"/>
      <c r="SQJ28" s="189"/>
      <c r="SQK28" s="189"/>
      <c r="SQL28" s="189"/>
      <c r="SQM28" s="189"/>
      <c r="SQN28" s="189"/>
      <c r="SQO28" s="189"/>
      <c r="SQP28" s="189"/>
      <c r="SQQ28" s="189"/>
      <c r="SQR28" s="189"/>
      <c r="SQS28" s="189"/>
      <c r="SQT28" s="189"/>
      <c r="SQU28" s="189"/>
      <c r="SQV28" s="189"/>
      <c r="SQW28" s="189"/>
      <c r="SQX28" s="189"/>
      <c r="SQY28" s="189"/>
      <c r="SQZ28" s="189"/>
      <c r="SRA28" s="189"/>
      <c r="SRB28" s="189"/>
      <c r="SRC28" s="189"/>
      <c r="SRD28" s="189"/>
      <c r="SRE28" s="189"/>
      <c r="SRF28" s="189"/>
      <c r="SRG28" s="189"/>
      <c r="SRH28" s="189"/>
      <c r="SRI28" s="189"/>
      <c r="SRJ28" s="189"/>
      <c r="SRK28" s="189"/>
      <c r="SRL28" s="189"/>
      <c r="SRM28" s="189"/>
      <c r="SRN28" s="189"/>
      <c r="SRO28" s="189"/>
      <c r="SRP28" s="189"/>
      <c r="SRQ28" s="189"/>
      <c r="SRR28" s="189"/>
      <c r="SRS28" s="189"/>
      <c r="SRT28" s="189"/>
      <c r="SRU28" s="189"/>
      <c r="SRV28" s="189"/>
      <c r="SRW28" s="189"/>
      <c r="SRX28" s="189"/>
      <c r="SRY28" s="189"/>
      <c r="SRZ28" s="189"/>
      <c r="SSA28" s="189"/>
      <c r="SSB28" s="189"/>
      <c r="SSC28" s="189"/>
      <c r="SSD28" s="189"/>
      <c r="SSE28" s="189"/>
      <c r="SSF28" s="189"/>
      <c r="SSG28" s="189"/>
      <c r="SSH28" s="189"/>
      <c r="SSI28" s="189"/>
      <c r="SSJ28" s="189"/>
      <c r="SSK28" s="189"/>
      <c r="SSL28" s="189"/>
      <c r="SSM28" s="189"/>
      <c r="SSN28" s="189"/>
      <c r="SSO28" s="189"/>
      <c r="SSP28" s="189"/>
      <c r="SSQ28" s="189"/>
      <c r="SSR28" s="189"/>
      <c r="SSS28" s="189"/>
      <c r="SST28" s="189"/>
      <c r="SSU28" s="189"/>
      <c r="SSV28" s="189"/>
      <c r="SSW28" s="189"/>
      <c r="SSX28" s="189"/>
      <c r="SSY28" s="189"/>
      <c r="SSZ28" s="189"/>
      <c r="STA28" s="189"/>
      <c r="STB28" s="189"/>
      <c r="STC28" s="189"/>
      <c r="STD28" s="189"/>
      <c r="STE28" s="189"/>
      <c r="STF28" s="189"/>
      <c r="STG28" s="189"/>
      <c r="STH28" s="189"/>
      <c r="STI28" s="189"/>
      <c r="STJ28" s="189"/>
      <c r="STK28" s="189"/>
      <c r="STL28" s="189"/>
      <c r="STM28" s="189"/>
      <c r="STN28" s="189"/>
      <c r="STO28" s="189"/>
      <c r="STP28" s="189"/>
      <c r="STQ28" s="189"/>
      <c r="STR28" s="189"/>
      <c r="STS28" s="189"/>
      <c r="STT28" s="189"/>
      <c r="STU28" s="189"/>
      <c r="STV28" s="189"/>
      <c r="STW28" s="189"/>
      <c r="STX28" s="189"/>
      <c r="STY28" s="189"/>
      <c r="STZ28" s="189"/>
      <c r="SUA28" s="189"/>
      <c r="SUB28" s="189"/>
      <c r="SUC28" s="189"/>
      <c r="SUD28" s="189"/>
      <c r="SUE28" s="189"/>
      <c r="SUF28" s="189"/>
      <c r="SUG28" s="189"/>
      <c r="SUH28" s="189"/>
      <c r="SUI28" s="189"/>
      <c r="SUJ28" s="189"/>
      <c r="SUK28" s="189"/>
      <c r="SUL28" s="189"/>
      <c r="SUM28" s="189"/>
      <c r="SUN28" s="189"/>
      <c r="SUO28" s="189"/>
      <c r="SUP28" s="189"/>
      <c r="SUQ28" s="189"/>
      <c r="SUR28" s="189"/>
      <c r="SUS28" s="189"/>
      <c r="SUT28" s="189"/>
      <c r="SUU28" s="189"/>
      <c r="SUV28" s="189"/>
      <c r="SUW28" s="189"/>
      <c r="SUX28" s="189"/>
      <c r="SUY28" s="189"/>
      <c r="SUZ28" s="189"/>
      <c r="SVA28" s="189"/>
      <c r="SVB28" s="189"/>
      <c r="SVC28" s="189"/>
      <c r="SVD28" s="189"/>
      <c r="SVE28" s="189"/>
      <c r="SVF28" s="189"/>
      <c r="SVG28" s="189"/>
      <c r="SVH28" s="189"/>
      <c r="SVI28" s="189"/>
      <c r="SVJ28" s="189"/>
      <c r="SVK28" s="189"/>
      <c r="SVL28" s="189"/>
      <c r="SVM28" s="189"/>
      <c r="SVN28" s="189"/>
      <c r="SVO28" s="189"/>
      <c r="SVP28" s="189"/>
      <c r="SVQ28" s="189"/>
      <c r="SVR28" s="189"/>
      <c r="SVS28" s="189"/>
      <c r="SVT28" s="189"/>
      <c r="SVU28" s="189"/>
      <c r="SVV28" s="189"/>
      <c r="SVW28" s="189"/>
      <c r="SVX28" s="189"/>
      <c r="SVY28" s="189"/>
      <c r="SVZ28" s="189"/>
      <c r="SWA28" s="189"/>
      <c r="SWB28" s="189"/>
      <c r="SWC28" s="189"/>
      <c r="SWD28" s="189"/>
      <c r="SWE28" s="189"/>
      <c r="SWF28" s="189"/>
      <c r="SWG28" s="189"/>
      <c r="SWH28" s="189"/>
      <c r="SWI28" s="189"/>
      <c r="SWJ28" s="189"/>
      <c r="SWK28" s="189"/>
      <c r="SWL28" s="189"/>
      <c r="SWM28" s="189"/>
      <c r="SWN28" s="189"/>
      <c r="SWO28" s="189"/>
      <c r="SWP28" s="189"/>
      <c r="SWQ28" s="189"/>
      <c r="SWR28" s="189"/>
      <c r="SWS28" s="189"/>
      <c r="SWT28" s="189"/>
      <c r="SWU28" s="189"/>
      <c r="SWV28" s="189"/>
      <c r="SWW28" s="189"/>
      <c r="SWX28" s="189"/>
      <c r="SWY28" s="189"/>
      <c r="SWZ28" s="189"/>
      <c r="SXA28" s="189"/>
      <c r="SXB28" s="189"/>
      <c r="SXC28" s="189"/>
      <c r="SXD28" s="189"/>
      <c r="SXE28" s="189"/>
      <c r="SXF28" s="189"/>
      <c r="SXG28" s="189"/>
      <c r="SXH28" s="189"/>
      <c r="SXI28" s="189"/>
      <c r="SXJ28" s="189"/>
      <c r="SXK28" s="189"/>
      <c r="SXL28" s="189"/>
      <c r="SXM28" s="189"/>
      <c r="SXN28" s="189"/>
      <c r="SXO28" s="189"/>
      <c r="SXP28" s="189"/>
      <c r="SXQ28" s="189"/>
      <c r="SXR28" s="189"/>
      <c r="SXS28" s="189"/>
      <c r="SXT28" s="189"/>
      <c r="SXU28" s="189"/>
      <c r="SXV28" s="189"/>
      <c r="SXW28" s="189"/>
      <c r="SXX28" s="189"/>
      <c r="SXY28" s="189"/>
      <c r="SXZ28" s="189"/>
      <c r="SYA28" s="189"/>
      <c r="SYB28" s="189"/>
      <c r="SYC28" s="189"/>
      <c r="SYD28" s="189"/>
      <c r="SYE28" s="189"/>
      <c r="SYF28" s="189"/>
      <c r="SYG28" s="189"/>
      <c r="SYH28" s="189"/>
      <c r="SYI28" s="189"/>
      <c r="SYJ28" s="189"/>
      <c r="SYK28" s="189"/>
      <c r="SYL28" s="189"/>
      <c r="SYM28" s="189"/>
      <c r="SYN28" s="189"/>
      <c r="SYO28" s="189"/>
      <c r="SYP28" s="189"/>
      <c r="SYQ28" s="189"/>
      <c r="SYR28" s="189"/>
      <c r="SYS28" s="189"/>
      <c r="SYT28" s="189"/>
      <c r="SYU28" s="189"/>
      <c r="SYV28" s="189"/>
      <c r="SYW28" s="189"/>
      <c r="SYX28" s="189"/>
      <c r="SYY28" s="189"/>
      <c r="SYZ28" s="189"/>
      <c r="SZA28" s="189"/>
      <c r="SZB28" s="189"/>
      <c r="SZC28" s="189"/>
      <c r="SZD28" s="189"/>
      <c r="SZE28" s="189"/>
      <c r="SZF28" s="189"/>
      <c r="SZG28" s="189"/>
      <c r="SZH28" s="189"/>
      <c r="SZI28" s="189"/>
      <c r="SZJ28" s="189"/>
      <c r="SZK28" s="189"/>
      <c r="SZL28" s="189"/>
      <c r="SZM28" s="189"/>
      <c r="SZN28" s="189"/>
      <c r="SZO28" s="189"/>
      <c r="SZP28" s="189"/>
      <c r="SZQ28" s="189"/>
      <c r="SZR28" s="189"/>
      <c r="SZS28" s="189"/>
      <c r="SZT28" s="189"/>
      <c r="SZU28" s="189"/>
      <c r="SZV28" s="189"/>
      <c r="SZW28" s="189"/>
      <c r="SZX28" s="189"/>
      <c r="SZY28" s="189"/>
      <c r="SZZ28" s="189"/>
      <c r="TAA28" s="189"/>
      <c r="TAB28" s="189"/>
      <c r="TAC28" s="189"/>
      <c r="TAD28" s="189"/>
      <c r="TAE28" s="189"/>
      <c r="TAF28" s="189"/>
      <c r="TAG28" s="189"/>
      <c r="TAH28" s="189"/>
      <c r="TAI28" s="189"/>
      <c r="TAJ28" s="189"/>
      <c r="TAK28" s="189"/>
      <c r="TAL28" s="189"/>
      <c r="TAM28" s="189"/>
      <c r="TAN28" s="189"/>
      <c r="TAO28" s="189"/>
      <c r="TAP28" s="189"/>
      <c r="TAQ28" s="189"/>
      <c r="TAR28" s="189"/>
      <c r="TAS28" s="189"/>
      <c r="TAT28" s="189"/>
      <c r="TAU28" s="189"/>
      <c r="TAV28" s="189"/>
      <c r="TAW28" s="189"/>
      <c r="TAX28" s="189"/>
      <c r="TAY28" s="189"/>
      <c r="TAZ28" s="189"/>
      <c r="TBA28" s="189"/>
      <c r="TBB28" s="189"/>
      <c r="TBC28" s="189"/>
      <c r="TBD28" s="189"/>
      <c r="TBE28" s="189"/>
      <c r="TBF28" s="189"/>
      <c r="TBG28" s="189"/>
      <c r="TBH28" s="189"/>
      <c r="TBI28" s="189"/>
      <c r="TBJ28" s="189"/>
      <c r="TBK28" s="189"/>
      <c r="TBL28" s="189"/>
      <c r="TBM28" s="189"/>
      <c r="TBN28" s="189"/>
      <c r="TBO28" s="189"/>
      <c r="TBP28" s="189"/>
      <c r="TBQ28" s="189"/>
      <c r="TBR28" s="189"/>
      <c r="TBS28" s="189"/>
      <c r="TBT28" s="189"/>
      <c r="TBU28" s="189"/>
      <c r="TBV28" s="189"/>
      <c r="TBW28" s="189"/>
      <c r="TBX28" s="189"/>
      <c r="TBY28" s="189"/>
      <c r="TBZ28" s="189"/>
      <c r="TCA28" s="189"/>
      <c r="TCB28" s="189"/>
      <c r="TCC28" s="189"/>
      <c r="TCD28" s="189"/>
      <c r="TCE28" s="189"/>
      <c r="TCF28" s="189"/>
      <c r="TCG28" s="189"/>
      <c r="TCH28" s="189"/>
      <c r="TCI28" s="189"/>
      <c r="TCJ28" s="189"/>
      <c r="TCK28" s="189"/>
      <c r="TCL28" s="189"/>
      <c r="TCM28" s="189"/>
      <c r="TCN28" s="189"/>
      <c r="TCO28" s="189"/>
      <c r="TCP28" s="189"/>
      <c r="TCQ28" s="189"/>
      <c r="TCR28" s="189"/>
      <c r="TCS28" s="189"/>
      <c r="TCT28" s="189"/>
      <c r="TCU28" s="189"/>
      <c r="TCV28" s="189"/>
      <c r="TCW28" s="189"/>
      <c r="TCX28" s="189"/>
      <c r="TCY28" s="189"/>
      <c r="TCZ28" s="189"/>
      <c r="TDA28" s="189"/>
      <c r="TDB28" s="189"/>
      <c r="TDC28" s="189"/>
      <c r="TDD28" s="189"/>
      <c r="TDE28" s="189"/>
      <c r="TDF28" s="189"/>
      <c r="TDG28" s="189"/>
      <c r="TDH28" s="189"/>
      <c r="TDI28" s="189"/>
      <c r="TDJ28" s="189"/>
      <c r="TDK28" s="189"/>
      <c r="TDL28" s="189"/>
      <c r="TDM28" s="189"/>
      <c r="TDN28" s="189"/>
      <c r="TDO28" s="189"/>
      <c r="TDP28" s="189"/>
      <c r="TDQ28" s="189"/>
      <c r="TDR28" s="189"/>
      <c r="TDS28" s="189"/>
      <c r="TDT28" s="189"/>
      <c r="TDU28" s="189"/>
      <c r="TDV28" s="189"/>
      <c r="TDW28" s="189"/>
      <c r="TDX28" s="189"/>
      <c r="TDY28" s="189"/>
      <c r="TDZ28" s="189"/>
      <c r="TEA28" s="189"/>
      <c r="TEB28" s="189"/>
      <c r="TEC28" s="189"/>
      <c r="TED28" s="189"/>
      <c r="TEE28" s="189"/>
      <c r="TEF28" s="189"/>
      <c r="TEG28" s="189"/>
      <c r="TEH28" s="189"/>
      <c r="TEI28" s="189"/>
      <c r="TEJ28" s="189"/>
      <c r="TEK28" s="189"/>
      <c r="TEL28" s="189"/>
      <c r="TEM28" s="189"/>
      <c r="TEN28" s="189"/>
      <c r="TEO28" s="189"/>
      <c r="TEP28" s="189"/>
      <c r="TEQ28" s="189"/>
      <c r="TER28" s="189"/>
      <c r="TES28" s="189"/>
      <c r="TET28" s="189"/>
      <c r="TEU28" s="189"/>
      <c r="TEV28" s="189"/>
      <c r="TEW28" s="189"/>
      <c r="TEX28" s="189"/>
      <c r="TEY28" s="189"/>
      <c r="TEZ28" s="189"/>
      <c r="TFA28" s="189"/>
      <c r="TFB28" s="189"/>
      <c r="TFC28" s="189"/>
      <c r="TFD28" s="189"/>
      <c r="TFE28" s="189"/>
      <c r="TFF28" s="189"/>
      <c r="TFG28" s="189"/>
      <c r="TFH28" s="189"/>
      <c r="TFI28" s="189"/>
      <c r="TFJ28" s="189"/>
      <c r="TFK28" s="189"/>
      <c r="TFL28" s="189"/>
      <c r="TFM28" s="189"/>
      <c r="TFN28" s="189"/>
      <c r="TFO28" s="189"/>
      <c r="TFP28" s="189"/>
      <c r="TFQ28" s="189"/>
      <c r="TFR28" s="189"/>
      <c r="TFS28" s="189"/>
      <c r="TFT28" s="189"/>
      <c r="TFU28" s="189"/>
      <c r="TFV28" s="189"/>
      <c r="TFW28" s="189"/>
      <c r="TFX28" s="189"/>
      <c r="TFY28" s="189"/>
      <c r="TFZ28" s="189"/>
      <c r="TGA28" s="189"/>
      <c r="TGB28" s="189"/>
      <c r="TGC28" s="189"/>
      <c r="TGD28" s="189"/>
      <c r="TGE28" s="189"/>
      <c r="TGF28" s="189"/>
      <c r="TGG28" s="189"/>
      <c r="TGH28" s="189"/>
      <c r="TGI28" s="189"/>
      <c r="TGJ28" s="189"/>
      <c r="TGK28" s="189"/>
      <c r="TGL28" s="189"/>
      <c r="TGM28" s="189"/>
      <c r="TGN28" s="189"/>
      <c r="TGO28" s="189"/>
      <c r="TGP28" s="189"/>
      <c r="TGQ28" s="189"/>
      <c r="TGR28" s="189"/>
      <c r="TGS28" s="189"/>
      <c r="TGT28" s="189"/>
      <c r="TGU28" s="189"/>
      <c r="TGV28" s="189"/>
      <c r="TGW28" s="189"/>
      <c r="TGX28" s="189"/>
      <c r="TGY28" s="189"/>
      <c r="TGZ28" s="189"/>
      <c r="THA28" s="189"/>
      <c r="THB28" s="189"/>
      <c r="THC28" s="189"/>
      <c r="THD28" s="189"/>
      <c r="THE28" s="189"/>
      <c r="THF28" s="189"/>
      <c r="THG28" s="189"/>
      <c r="THH28" s="189"/>
      <c r="THI28" s="189"/>
      <c r="THJ28" s="189"/>
      <c r="THK28" s="189"/>
      <c r="THL28" s="189"/>
      <c r="THM28" s="189"/>
      <c r="THN28" s="189"/>
      <c r="THO28" s="189"/>
      <c r="THP28" s="189"/>
      <c r="THQ28" s="189"/>
      <c r="THR28" s="189"/>
      <c r="THS28" s="189"/>
      <c r="THT28" s="189"/>
      <c r="THU28" s="189"/>
      <c r="THV28" s="189"/>
      <c r="THW28" s="189"/>
      <c r="THX28" s="189"/>
      <c r="THY28" s="189"/>
      <c r="THZ28" s="189"/>
      <c r="TIA28" s="189"/>
      <c r="TIB28" s="189"/>
      <c r="TIC28" s="189"/>
      <c r="TID28" s="189"/>
      <c r="TIE28" s="189"/>
      <c r="TIF28" s="189"/>
      <c r="TIG28" s="189"/>
      <c r="TIH28" s="189"/>
      <c r="TII28" s="189"/>
      <c r="TIJ28" s="189"/>
      <c r="TIK28" s="189"/>
      <c r="TIL28" s="189"/>
      <c r="TIM28" s="189"/>
      <c r="TIN28" s="189"/>
      <c r="TIO28" s="189"/>
      <c r="TIP28" s="189"/>
      <c r="TIQ28" s="189"/>
      <c r="TIR28" s="189"/>
      <c r="TIS28" s="189"/>
      <c r="TIT28" s="189"/>
      <c r="TIU28" s="189"/>
      <c r="TIV28" s="189"/>
      <c r="TIW28" s="189"/>
      <c r="TIX28" s="189"/>
      <c r="TIY28" s="189"/>
      <c r="TIZ28" s="189"/>
      <c r="TJA28" s="189"/>
      <c r="TJB28" s="189"/>
      <c r="TJC28" s="189"/>
      <c r="TJD28" s="189"/>
      <c r="TJE28" s="189"/>
      <c r="TJF28" s="189"/>
      <c r="TJG28" s="189"/>
      <c r="TJH28" s="189"/>
      <c r="TJI28" s="189"/>
      <c r="TJJ28" s="189"/>
      <c r="TJK28" s="189"/>
      <c r="TJL28" s="189"/>
      <c r="TJM28" s="189"/>
      <c r="TJN28" s="189"/>
      <c r="TJO28" s="189"/>
      <c r="TJP28" s="189"/>
      <c r="TJQ28" s="189"/>
      <c r="TJR28" s="189"/>
      <c r="TJS28" s="189"/>
      <c r="TJT28" s="189"/>
      <c r="TJU28" s="189"/>
      <c r="TJV28" s="189"/>
      <c r="TJW28" s="189"/>
      <c r="TJX28" s="189"/>
      <c r="TJY28" s="189"/>
      <c r="TJZ28" s="189"/>
      <c r="TKA28" s="189"/>
      <c r="TKB28" s="189"/>
      <c r="TKC28" s="189"/>
      <c r="TKD28" s="189"/>
      <c r="TKE28" s="189"/>
      <c r="TKF28" s="189"/>
      <c r="TKG28" s="189"/>
      <c r="TKH28" s="189"/>
      <c r="TKI28" s="189"/>
      <c r="TKJ28" s="189"/>
      <c r="TKK28" s="189"/>
      <c r="TKL28" s="189"/>
      <c r="TKM28" s="189"/>
      <c r="TKN28" s="189"/>
      <c r="TKO28" s="189"/>
      <c r="TKP28" s="189"/>
      <c r="TKQ28" s="189"/>
      <c r="TKR28" s="189"/>
      <c r="TKS28" s="189"/>
      <c r="TKT28" s="189"/>
      <c r="TKU28" s="189"/>
      <c r="TKV28" s="189"/>
      <c r="TKW28" s="189"/>
      <c r="TKX28" s="189"/>
      <c r="TKY28" s="189"/>
      <c r="TKZ28" s="189"/>
      <c r="TLA28" s="189"/>
      <c r="TLB28" s="189"/>
      <c r="TLC28" s="189"/>
      <c r="TLD28" s="189"/>
      <c r="TLE28" s="189"/>
      <c r="TLF28" s="189"/>
      <c r="TLG28" s="189"/>
      <c r="TLH28" s="189"/>
      <c r="TLI28" s="189"/>
      <c r="TLJ28" s="189"/>
      <c r="TLK28" s="189"/>
      <c r="TLL28" s="189"/>
      <c r="TLM28" s="189"/>
      <c r="TLN28" s="189"/>
      <c r="TLO28" s="189"/>
      <c r="TLP28" s="189"/>
      <c r="TLQ28" s="189"/>
      <c r="TLR28" s="189"/>
      <c r="TLS28" s="189"/>
      <c r="TLT28" s="189"/>
      <c r="TLU28" s="189"/>
      <c r="TLV28" s="189"/>
      <c r="TLW28" s="189"/>
      <c r="TLX28" s="189"/>
      <c r="TLY28" s="189"/>
      <c r="TLZ28" s="189"/>
      <c r="TMA28" s="189"/>
      <c r="TMB28" s="189"/>
      <c r="TMC28" s="189"/>
      <c r="TMD28" s="189"/>
      <c r="TME28" s="189"/>
      <c r="TMF28" s="189"/>
      <c r="TMG28" s="189"/>
      <c r="TMH28" s="189"/>
      <c r="TMI28" s="189"/>
      <c r="TMJ28" s="189"/>
      <c r="TMK28" s="189"/>
      <c r="TML28" s="189"/>
      <c r="TMM28" s="189"/>
      <c r="TMN28" s="189"/>
      <c r="TMO28" s="189"/>
      <c r="TMP28" s="189"/>
      <c r="TMQ28" s="189"/>
      <c r="TMR28" s="189"/>
      <c r="TMS28" s="189"/>
      <c r="TMT28" s="189"/>
      <c r="TMU28" s="189"/>
      <c r="TMV28" s="189"/>
      <c r="TMW28" s="189"/>
      <c r="TMX28" s="189"/>
      <c r="TMY28" s="189"/>
      <c r="TMZ28" s="189"/>
      <c r="TNA28" s="189"/>
      <c r="TNB28" s="189"/>
      <c r="TNC28" s="189"/>
      <c r="TND28" s="189"/>
      <c r="TNE28" s="189"/>
      <c r="TNF28" s="189"/>
      <c r="TNG28" s="189"/>
      <c r="TNH28" s="189"/>
      <c r="TNI28" s="189"/>
      <c r="TNJ28" s="189"/>
      <c r="TNK28" s="189"/>
      <c r="TNL28" s="189"/>
      <c r="TNM28" s="189"/>
      <c r="TNN28" s="189"/>
      <c r="TNO28" s="189"/>
      <c r="TNP28" s="189"/>
      <c r="TNQ28" s="189"/>
      <c r="TNR28" s="189"/>
      <c r="TNS28" s="189"/>
      <c r="TNT28" s="189"/>
      <c r="TNU28" s="189"/>
      <c r="TNV28" s="189"/>
      <c r="TNW28" s="189"/>
      <c r="TNX28" s="189"/>
      <c r="TNY28" s="189"/>
      <c r="TNZ28" s="189"/>
      <c r="TOA28" s="189"/>
      <c r="TOB28" s="189"/>
      <c r="TOC28" s="189"/>
      <c r="TOD28" s="189"/>
      <c r="TOE28" s="189"/>
      <c r="TOF28" s="189"/>
      <c r="TOG28" s="189"/>
      <c r="TOH28" s="189"/>
      <c r="TOI28" s="189"/>
      <c r="TOJ28" s="189"/>
      <c r="TOK28" s="189"/>
      <c r="TOL28" s="189"/>
      <c r="TOM28" s="189"/>
      <c r="TON28" s="189"/>
      <c r="TOO28" s="189"/>
      <c r="TOP28" s="189"/>
      <c r="TOQ28" s="189"/>
      <c r="TOR28" s="189"/>
      <c r="TOS28" s="189"/>
      <c r="TOT28" s="189"/>
      <c r="TOU28" s="189"/>
      <c r="TOV28" s="189"/>
      <c r="TOW28" s="189"/>
      <c r="TOX28" s="189"/>
      <c r="TOY28" s="189"/>
      <c r="TOZ28" s="189"/>
      <c r="TPA28" s="189"/>
      <c r="TPB28" s="189"/>
      <c r="TPC28" s="189"/>
      <c r="TPD28" s="189"/>
      <c r="TPE28" s="189"/>
      <c r="TPF28" s="189"/>
      <c r="TPG28" s="189"/>
      <c r="TPH28" s="189"/>
      <c r="TPI28" s="189"/>
      <c r="TPJ28" s="189"/>
      <c r="TPK28" s="189"/>
      <c r="TPL28" s="189"/>
      <c r="TPM28" s="189"/>
      <c r="TPN28" s="189"/>
      <c r="TPO28" s="189"/>
      <c r="TPP28" s="189"/>
      <c r="TPQ28" s="189"/>
      <c r="TPR28" s="189"/>
      <c r="TPS28" s="189"/>
      <c r="TPT28" s="189"/>
      <c r="TPU28" s="189"/>
      <c r="TPV28" s="189"/>
      <c r="TPW28" s="189"/>
      <c r="TPX28" s="189"/>
      <c r="TPY28" s="189"/>
      <c r="TPZ28" s="189"/>
      <c r="TQA28" s="189"/>
      <c r="TQB28" s="189"/>
      <c r="TQC28" s="189"/>
      <c r="TQD28" s="189"/>
      <c r="TQE28" s="189"/>
      <c r="TQF28" s="189"/>
      <c r="TQG28" s="189"/>
      <c r="TQH28" s="189"/>
      <c r="TQI28" s="189"/>
      <c r="TQJ28" s="189"/>
      <c r="TQK28" s="189"/>
      <c r="TQL28" s="189"/>
      <c r="TQM28" s="189"/>
      <c r="TQN28" s="189"/>
      <c r="TQO28" s="189"/>
      <c r="TQP28" s="189"/>
      <c r="TQQ28" s="189"/>
      <c r="TQR28" s="189"/>
      <c r="TQS28" s="189"/>
      <c r="TQT28" s="189"/>
      <c r="TQU28" s="189"/>
      <c r="TQV28" s="189"/>
      <c r="TQW28" s="189"/>
      <c r="TQX28" s="189"/>
      <c r="TQY28" s="189"/>
      <c r="TQZ28" s="189"/>
      <c r="TRA28" s="189"/>
      <c r="TRB28" s="189"/>
      <c r="TRC28" s="189"/>
      <c r="TRD28" s="189"/>
      <c r="TRE28" s="189"/>
      <c r="TRF28" s="189"/>
      <c r="TRG28" s="189"/>
      <c r="TRH28" s="189"/>
      <c r="TRI28" s="189"/>
      <c r="TRJ28" s="189"/>
      <c r="TRK28" s="189"/>
      <c r="TRL28" s="189"/>
      <c r="TRM28" s="189"/>
      <c r="TRN28" s="189"/>
      <c r="TRO28" s="189"/>
      <c r="TRP28" s="189"/>
      <c r="TRQ28" s="189"/>
      <c r="TRR28" s="189"/>
      <c r="TRS28" s="189"/>
      <c r="TRT28" s="189"/>
      <c r="TRU28" s="189"/>
      <c r="TRV28" s="189"/>
      <c r="TRW28" s="189"/>
      <c r="TRX28" s="189"/>
      <c r="TRY28" s="189"/>
      <c r="TRZ28" s="189"/>
      <c r="TSA28" s="189"/>
      <c r="TSB28" s="189"/>
      <c r="TSC28" s="189"/>
      <c r="TSD28" s="189"/>
      <c r="TSE28" s="189"/>
      <c r="TSF28" s="189"/>
      <c r="TSG28" s="189"/>
      <c r="TSH28" s="189"/>
      <c r="TSI28" s="189"/>
      <c r="TSJ28" s="189"/>
      <c r="TSK28" s="189"/>
      <c r="TSL28" s="189"/>
      <c r="TSM28" s="189"/>
      <c r="TSN28" s="189"/>
      <c r="TSO28" s="189"/>
      <c r="TSP28" s="189"/>
      <c r="TSQ28" s="189"/>
      <c r="TSR28" s="189"/>
      <c r="TSS28" s="189"/>
      <c r="TST28" s="189"/>
      <c r="TSU28" s="189"/>
      <c r="TSV28" s="189"/>
      <c r="TSW28" s="189"/>
      <c r="TSX28" s="189"/>
      <c r="TSY28" s="189"/>
      <c r="TSZ28" s="189"/>
      <c r="TTA28" s="189"/>
      <c r="TTB28" s="189"/>
      <c r="TTC28" s="189"/>
      <c r="TTD28" s="189"/>
      <c r="TTE28" s="189"/>
      <c r="TTF28" s="189"/>
      <c r="TTG28" s="189"/>
      <c r="TTH28" s="189"/>
      <c r="TTI28" s="189"/>
      <c r="TTJ28" s="189"/>
      <c r="TTK28" s="189"/>
      <c r="TTL28" s="189"/>
      <c r="TTM28" s="189"/>
      <c r="TTN28" s="189"/>
      <c r="TTO28" s="189"/>
      <c r="TTP28" s="189"/>
      <c r="TTQ28" s="189"/>
      <c r="TTR28" s="189"/>
      <c r="TTS28" s="189"/>
      <c r="TTT28" s="189"/>
      <c r="TTU28" s="189"/>
      <c r="TTV28" s="189"/>
      <c r="TTW28" s="189"/>
      <c r="TTX28" s="189"/>
      <c r="TTY28" s="189"/>
      <c r="TTZ28" s="189"/>
      <c r="TUA28" s="189"/>
      <c r="TUB28" s="189"/>
      <c r="TUC28" s="189"/>
      <c r="TUD28" s="189"/>
      <c r="TUE28" s="189"/>
      <c r="TUF28" s="189"/>
      <c r="TUG28" s="189"/>
      <c r="TUH28" s="189"/>
      <c r="TUI28" s="189"/>
      <c r="TUJ28" s="189"/>
      <c r="TUK28" s="189"/>
      <c r="TUL28" s="189"/>
      <c r="TUM28" s="189"/>
      <c r="TUN28" s="189"/>
      <c r="TUO28" s="189"/>
      <c r="TUP28" s="189"/>
      <c r="TUQ28" s="189"/>
      <c r="TUR28" s="189"/>
      <c r="TUS28" s="189"/>
      <c r="TUT28" s="189"/>
      <c r="TUU28" s="189"/>
      <c r="TUV28" s="189"/>
      <c r="TUW28" s="189"/>
      <c r="TUX28" s="189"/>
      <c r="TUY28" s="189"/>
      <c r="TUZ28" s="189"/>
      <c r="TVA28" s="189"/>
      <c r="TVB28" s="189"/>
      <c r="TVC28" s="189"/>
      <c r="TVD28" s="189"/>
      <c r="TVE28" s="189"/>
      <c r="TVF28" s="189"/>
      <c r="TVG28" s="189"/>
      <c r="TVH28" s="189"/>
      <c r="TVI28" s="189"/>
      <c r="TVJ28" s="189"/>
      <c r="TVK28" s="189"/>
      <c r="TVL28" s="189"/>
      <c r="TVM28" s="189"/>
      <c r="TVN28" s="189"/>
      <c r="TVO28" s="189"/>
      <c r="TVP28" s="189"/>
      <c r="TVQ28" s="189"/>
      <c r="TVR28" s="189"/>
      <c r="TVS28" s="189"/>
      <c r="TVT28" s="189"/>
      <c r="TVU28" s="189"/>
      <c r="TVV28" s="189"/>
      <c r="TVW28" s="189"/>
      <c r="TVX28" s="189"/>
      <c r="TVY28" s="189"/>
      <c r="TVZ28" s="189"/>
      <c r="TWA28" s="189"/>
      <c r="TWB28" s="189"/>
      <c r="TWC28" s="189"/>
      <c r="TWD28" s="189"/>
      <c r="TWE28" s="189"/>
      <c r="TWF28" s="189"/>
      <c r="TWG28" s="189"/>
      <c r="TWH28" s="189"/>
      <c r="TWI28" s="189"/>
      <c r="TWJ28" s="189"/>
      <c r="TWK28" s="189"/>
      <c r="TWL28" s="189"/>
      <c r="TWM28" s="189"/>
      <c r="TWN28" s="189"/>
      <c r="TWO28" s="189"/>
      <c r="TWP28" s="189"/>
      <c r="TWQ28" s="189"/>
      <c r="TWR28" s="189"/>
      <c r="TWS28" s="189"/>
      <c r="TWT28" s="189"/>
      <c r="TWU28" s="189"/>
      <c r="TWV28" s="189"/>
      <c r="TWW28" s="189"/>
      <c r="TWX28" s="189"/>
      <c r="TWY28" s="189"/>
      <c r="TWZ28" s="189"/>
      <c r="TXA28" s="189"/>
      <c r="TXB28" s="189"/>
      <c r="TXC28" s="189"/>
      <c r="TXD28" s="189"/>
      <c r="TXE28" s="189"/>
      <c r="TXF28" s="189"/>
      <c r="TXG28" s="189"/>
      <c r="TXH28" s="189"/>
      <c r="TXI28" s="189"/>
      <c r="TXJ28" s="189"/>
      <c r="TXK28" s="189"/>
      <c r="TXL28" s="189"/>
      <c r="TXM28" s="189"/>
      <c r="TXN28" s="189"/>
      <c r="TXO28" s="189"/>
      <c r="TXP28" s="189"/>
      <c r="TXQ28" s="189"/>
      <c r="TXR28" s="189"/>
      <c r="TXS28" s="189"/>
      <c r="TXT28" s="189"/>
      <c r="TXU28" s="189"/>
      <c r="TXV28" s="189"/>
      <c r="TXW28" s="189"/>
      <c r="TXX28" s="189"/>
      <c r="TXY28" s="189"/>
      <c r="TXZ28" s="189"/>
      <c r="TYA28" s="189"/>
      <c r="TYB28" s="189"/>
      <c r="TYC28" s="189"/>
      <c r="TYD28" s="189"/>
      <c r="TYE28" s="189"/>
      <c r="TYF28" s="189"/>
      <c r="TYG28" s="189"/>
      <c r="TYH28" s="189"/>
      <c r="TYI28" s="189"/>
      <c r="TYJ28" s="189"/>
      <c r="TYK28" s="189"/>
      <c r="TYL28" s="189"/>
      <c r="TYM28" s="189"/>
      <c r="TYN28" s="189"/>
      <c r="TYO28" s="189"/>
      <c r="TYP28" s="189"/>
      <c r="TYQ28" s="189"/>
      <c r="TYR28" s="189"/>
      <c r="TYS28" s="189"/>
      <c r="TYT28" s="189"/>
      <c r="TYU28" s="189"/>
      <c r="TYV28" s="189"/>
      <c r="TYW28" s="189"/>
      <c r="TYX28" s="189"/>
      <c r="TYY28" s="189"/>
      <c r="TYZ28" s="189"/>
      <c r="TZA28" s="189"/>
      <c r="TZB28" s="189"/>
      <c r="TZC28" s="189"/>
      <c r="TZD28" s="189"/>
      <c r="TZE28" s="189"/>
      <c r="TZF28" s="189"/>
      <c r="TZG28" s="189"/>
      <c r="TZH28" s="189"/>
      <c r="TZI28" s="189"/>
      <c r="TZJ28" s="189"/>
      <c r="TZK28" s="189"/>
      <c r="TZL28" s="189"/>
      <c r="TZM28" s="189"/>
      <c r="TZN28" s="189"/>
      <c r="TZO28" s="189"/>
      <c r="TZP28" s="189"/>
      <c r="TZQ28" s="189"/>
      <c r="TZR28" s="189"/>
      <c r="TZS28" s="189"/>
      <c r="TZT28" s="189"/>
      <c r="TZU28" s="189"/>
      <c r="TZV28" s="189"/>
      <c r="TZW28" s="189"/>
      <c r="TZX28" s="189"/>
      <c r="TZY28" s="189"/>
      <c r="TZZ28" s="189"/>
      <c r="UAA28" s="189"/>
      <c r="UAB28" s="189"/>
      <c r="UAC28" s="189"/>
      <c r="UAD28" s="189"/>
      <c r="UAE28" s="189"/>
      <c r="UAF28" s="189"/>
      <c r="UAG28" s="189"/>
      <c r="UAH28" s="189"/>
      <c r="UAI28" s="189"/>
      <c r="UAJ28" s="189"/>
      <c r="UAK28" s="189"/>
      <c r="UAL28" s="189"/>
      <c r="UAM28" s="189"/>
      <c r="UAN28" s="189"/>
      <c r="UAO28" s="189"/>
      <c r="UAP28" s="189"/>
      <c r="UAQ28" s="189"/>
      <c r="UAR28" s="189"/>
      <c r="UAS28" s="189"/>
      <c r="UAT28" s="189"/>
      <c r="UAU28" s="189"/>
      <c r="UAV28" s="189"/>
      <c r="UAW28" s="189"/>
      <c r="UAX28" s="189"/>
      <c r="UAY28" s="189"/>
      <c r="UAZ28" s="189"/>
      <c r="UBA28" s="189"/>
      <c r="UBB28" s="189"/>
      <c r="UBC28" s="189"/>
      <c r="UBD28" s="189"/>
      <c r="UBE28" s="189"/>
      <c r="UBF28" s="189"/>
      <c r="UBG28" s="189"/>
      <c r="UBH28" s="189"/>
      <c r="UBI28" s="189"/>
      <c r="UBJ28" s="189"/>
      <c r="UBK28" s="189"/>
      <c r="UBL28" s="189"/>
      <c r="UBM28" s="189"/>
      <c r="UBN28" s="189"/>
      <c r="UBO28" s="189"/>
      <c r="UBP28" s="189"/>
      <c r="UBQ28" s="189"/>
      <c r="UBR28" s="189"/>
      <c r="UBS28" s="189"/>
      <c r="UBT28" s="189"/>
      <c r="UBU28" s="189"/>
      <c r="UBV28" s="189"/>
      <c r="UBW28" s="189"/>
      <c r="UBX28" s="189"/>
      <c r="UBY28" s="189"/>
      <c r="UBZ28" s="189"/>
      <c r="UCA28" s="189"/>
      <c r="UCB28" s="189"/>
      <c r="UCC28" s="189"/>
      <c r="UCD28" s="189"/>
      <c r="UCE28" s="189"/>
      <c r="UCF28" s="189"/>
      <c r="UCG28" s="189"/>
      <c r="UCH28" s="189"/>
      <c r="UCI28" s="189"/>
      <c r="UCJ28" s="189"/>
      <c r="UCK28" s="189"/>
      <c r="UCL28" s="189"/>
      <c r="UCM28" s="189"/>
      <c r="UCN28" s="189"/>
      <c r="UCO28" s="189"/>
      <c r="UCP28" s="189"/>
      <c r="UCQ28" s="189"/>
      <c r="UCR28" s="189"/>
      <c r="UCS28" s="189"/>
      <c r="UCT28" s="189"/>
      <c r="UCU28" s="189"/>
      <c r="UCV28" s="189"/>
      <c r="UCW28" s="189"/>
      <c r="UCX28" s="189"/>
      <c r="UCY28" s="189"/>
      <c r="UCZ28" s="189"/>
      <c r="UDA28" s="189"/>
      <c r="UDB28" s="189"/>
      <c r="UDC28" s="189"/>
      <c r="UDD28" s="189"/>
      <c r="UDE28" s="189"/>
      <c r="UDF28" s="189"/>
      <c r="UDG28" s="189"/>
      <c r="UDH28" s="189"/>
      <c r="UDI28" s="189"/>
      <c r="UDJ28" s="189"/>
      <c r="UDK28" s="189"/>
      <c r="UDL28" s="189"/>
      <c r="UDM28" s="189"/>
      <c r="UDN28" s="189"/>
      <c r="UDO28" s="189"/>
      <c r="UDP28" s="189"/>
      <c r="UDQ28" s="189"/>
      <c r="UDR28" s="189"/>
      <c r="UDS28" s="189"/>
      <c r="UDT28" s="189"/>
      <c r="UDU28" s="189"/>
      <c r="UDV28" s="189"/>
      <c r="UDW28" s="189"/>
      <c r="UDX28" s="189"/>
      <c r="UDY28" s="189"/>
      <c r="UDZ28" s="189"/>
      <c r="UEA28" s="189"/>
      <c r="UEB28" s="189"/>
      <c r="UEC28" s="189"/>
      <c r="UED28" s="189"/>
      <c r="UEE28" s="189"/>
      <c r="UEF28" s="189"/>
      <c r="UEG28" s="189"/>
      <c r="UEH28" s="189"/>
      <c r="UEI28" s="189"/>
      <c r="UEJ28" s="189"/>
      <c r="UEK28" s="189"/>
      <c r="UEL28" s="189"/>
      <c r="UEM28" s="189"/>
      <c r="UEN28" s="189"/>
      <c r="UEO28" s="189"/>
      <c r="UEP28" s="189"/>
      <c r="UEQ28" s="189"/>
      <c r="UER28" s="189"/>
      <c r="UES28" s="189"/>
      <c r="UET28" s="189"/>
      <c r="UEU28" s="189"/>
      <c r="UEV28" s="189"/>
      <c r="UEW28" s="189"/>
      <c r="UEX28" s="189"/>
      <c r="UEY28" s="189"/>
      <c r="UEZ28" s="189"/>
      <c r="UFA28" s="189"/>
      <c r="UFB28" s="189"/>
      <c r="UFC28" s="189"/>
      <c r="UFD28" s="189"/>
      <c r="UFE28" s="189"/>
      <c r="UFF28" s="189"/>
      <c r="UFG28" s="189"/>
      <c r="UFH28" s="189"/>
      <c r="UFI28" s="189"/>
      <c r="UFJ28" s="189"/>
      <c r="UFK28" s="189"/>
      <c r="UFL28" s="189"/>
      <c r="UFM28" s="189"/>
      <c r="UFN28" s="189"/>
      <c r="UFO28" s="189"/>
      <c r="UFP28" s="189"/>
      <c r="UFQ28" s="189"/>
      <c r="UFR28" s="189"/>
      <c r="UFS28" s="189"/>
      <c r="UFT28" s="189"/>
      <c r="UFU28" s="189"/>
      <c r="UFV28" s="189"/>
      <c r="UFW28" s="189"/>
      <c r="UFX28" s="189"/>
      <c r="UFY28" s="189"/>
      <c r="UFZ28" s="189"/>
      <c r="UGA28" s="189"/>
      <c r="UGB28" s="189"/>
      <c r="UGC28" s="189"/>
      <c r="UGD28" s="189"/>
      <c r="UGE28" s="189"/>
      <c r="UGF28" s="189"/>
      <c r="UGG28" s="189"/>
      <c r="UGH28" s="189"/>
      <c r="UGI28" s="189"/>
      <c r="UGJ28" s="189"/>
      <c r="UGK28" s="189"/>
      <c r="UGL28" s="189"/>
      <c r="UGM28" s="189"/>
      <c r="UGN28" s="189"/>
      <c r="UGO28" s="189"/>
      <c r="UGP28" s="189"/>
      <c r="UGQ28" s="189"/>
      <c r="UGR28" s="189"/>
      <c r="UGS28" s="189"/>
      <c r="UGT28" s="189"/>
      <c r="UGU28" s="189"/>
      <c r="UGV28" s="189"/>
      <c r="UGW28" s="189"/>
      <c r="UGX28" s="189"/>
      <c r="UGY28" s="189"/>
      <c r="UGZ28" s="189"/>
      <c r="UHA28" s="189"/>
      <c r="UHB28" s="189"/>
      <c r="UHC28" s="189"/>
      <c r="UHD28" s="189"/>
      <c r="UHE28" s="189"/>
      <c r="UHF28" s="189"/>
      <c r="UHG28" s="189"/>
      <c r="UHH28" s="189"/>
      <c r="UHI28" s="189"/>
      <c r="UHJ28" s="189"/>
      <c r="UHK28" s="189"/>
      <c r="UHL28" s="189"/>
      <c r="UHM28" s="189"/>
      <c r="UHN28" s="189"/>
      <c r="UHO28" s="189"/>
      <c r="UHP28" s="189"/>
      <c r="UHQ28" s="189"/>
      <c r="UHR28" s="189"/>
      <c r="UHS28" s="189"/>
      <c r="UHT28" s="189"/>
      <c r="UHU28" s="189"/>
      <c r="UHV28" s="189"/>
      <c r="UHW28" s="189"/>
      <c r="UHX28" s="189"/>
      <c r="UHY28" s="189"/>
      <c r="UHZ28" s="189"/>
      <c r="UIA28" s="189"/>
      <c r="UIB28" s="189"/>
      <c r="UIC28" s="189"/>
      <c r="UID28" s="189"/>
      <c r="UIE28" s="189"/>
      <c r="UIF28" s="189"/>
      <c r="UIG28" s="189"/>
      <c r="UIH28" s="189"/>
      <c r="UII28" s="189"/>
      <c r="UIJ28" s="189"/>
      <c r="UIK28" s="189"/>
      <c r="UIL28" s="189"/>
      <c r="UIM28" s="189"/>
      <c r="UIN28" s="189"/>
      <c r="UIO28" s="189"/>
      <c r="UIP28" s="189"/>
      <c r="UIQ28" s="189"/>
      <c r="UIR28" s="189"/>
      <c r="UIS28" s="189"/>
      <c r="UIT28" s="189"/>
      <c r="UIU28" s="189"/>
      <c r="UIV28" s="189"/>
      <c r="UIW28" s="189"/>
      <c r="UIX28" s="189"/>
      <c r="UIY28" s="189"/>
      <c r="UIZ28" s="189"/>
      <c r="UJA28" s="189"/>
      <c r="UJB28" s="189"/>
      <c r="UJC28" s="189"/>
      <c r="UJD28" s="189"/>
      <c r="UJE28" s="189"/>
      <c r="UJF28" s="189"/>
      <c r="UJG28" s="189"/>
      <c r="UJH28" s="189"/>
      <c r="UJI28" s="189"/>
      <c r="UJJ28" s="189"/>
      <c r="UJK28" s="189"/>
      <c r="UJL28" s="189"/>
      <c r="UJM28" s="189"/>
      <c r="UJN28" s="189"/>
      <c r="UJO28" s="189"/>
      <c r="UJP28" s="189"/>
      <c r="UJQ28" s="189"/>
      <c r="UJR28" s="189"/>
      <c r="UJS28" s="189"/>
      <c r="UJT28" s="189"/>
      <c r="UJU28" s="189"/>
      <c r="UJV28" s="189"/>
      <c r="UJW28" s="189"/>
      <c r="UJX28" s="189"/>
      <c r="UJY28" s="189"/>
      <c r="UJZ28" s="189"/>
      <c r="UKA28" s="189"/>
      <c r="UKB28" s="189"/>
      <c r="UKC28" s="189"/>
      <c r="UKD28" s="189"/>
      <c r="UKE28" s="189"/>
      <c r="UKF28" s="189"/>
      <c r="UKG28" s="189"/>
      <c r="UKH28" s="189"/>
      <c r="UKI28" s="189"/>
      <c r="UKJ28" s="189"/>
      <c r="UKK28" s="189"/>
      <c r="UKL28" s="189"/>
      <c r="UKM28" s="189"/>
      <c r="UKN28" s="189"/>
      <c r="UKO28" s="189"/>
      <c r="UKP28" s="189"/>
      <c r="UKQ28" s="189"/>
      <c r="UKR28" s="189"/>
      <c r="UKS28" s="189"/>
      <c r="UKT28" s="189"/>
      <c r="UKU28" s="189"/>
      <c r="UKV28" s="189"/>
      <c r="UKW28" s="189"/>
      <c r="UKX28" s="189"/>
      <c r="UKY28" s="189"/>
      <c r="UKZ28" s="189"/>
      <c r="ULA28" s="189"/>
      <c r="ULB28" s="189"/>
      <c r="ULC28" s="189"/>
      <c r="ULD28" s="189"/>
      <c r="ULE28" s="189"/>
      <c r="ULF28" s="189"/>
      <c r="ULG28" s="189"/>
      <c r="ULH28" s="189"/>
      <c r="ULI28" s="189"/>
      <c r="ULJ28" s="189"/>
      <c r="ULK28" s="189"/>
      <c r="ULL28" s="189"/>
      <c r="ULM28" s="189"/>
      <c r="ULN28" s="189"/>
      <c r="ULO28" s="189"/>
      <c r="ULP28" s="189"/>
      <c r="ULQ28" s="189"/>
      <c r="ULR28" s="189"/>
      <c r="ULS28" s="189"/>
      <c r="ULT28" s="189"/>
      <c r="ULU28" s="189"/>
      <c r="ULV28" s="189"/>
      <c r="ULW28" s="189"/>
      <c r="ULX28" s="189"/>
      <c r="ULY28" s="189"/>
      <c r="ULZ28" s="189"/>
      <c r="UMA28" s="189"/>
      <c r="UMB28" s="189"/>
      <c r="UMC28" s="189"/>
      <c r="UMD28" s="189"/>
      <c r="UME28" s="189"/>
      <c r="UMF28" s="189"/>
      <c r="UMG28" s="189"/>
      <c r="UMH28" s="189"/>
      <c r="UMI28" s="189"/>
      <c r="UMJ28" s="189"/>
      <c r="UMK28" s="189"/>
      <c r="UML28" s="189"/>
      <c r="UMM28" s="189"/>
      <c r="UMN28" s="189"/>
      <c r="UMO28" s="189"/>
      <c r="UMP28" s="189"/>
      <c r="UMQ28" s="189"/>
      <c r="UMR28" s="189"/>
      <c r="UMS28" s="189"/>
      <c r="UMT28" s="189"/>
      <c r="UMU28" s="189"/>
      <c r="UMV28" s="189"/>
      <c r="UMW28" s="189"/>
      <c r="UMX28" s="189"/>
      <c r="UMY28" s="189"/>
      <c r="UMZ28" s="189"/>
      <c r="UNA28" s="189"/>
      <c r="UNB28" s="189"/>
      <c r="UNC28" s="189"/>
      <c r="UND28" s="189"/>
      <c r="UNE28" s="189"/>
      <c r="UNF28" s="189"/>
      <c r="UNG28" s="189"/>
      <c r="UNH28" s="189"/>
      <c r="UNI28" s="189"/>
      <c r="UNJ28" s="189"/>
      <c r="UNK28" s="189"/>
      <c r="UNL28" s="189"/>
      <c r="UNM28" s="189"/>
      <c r="UNN28" s="189"/>
      <c r="UNO28" s="189"/>
      <c r="UNP28" s="189"/>
      <c r="UNQ28" s="189"/>
      <c r="UNR28" s="189"/>
      <c r="UNS28" s="189"/>
      <c r="UNT28" s="189"/>
      <c r="UNU28" s="189"/>
      <c r="UNV28" s="189"/>
      <c r="UNW28" s="189"/>
      <c r="UNX28" s="189"/>
      <c r="UNY28" s="189"/>
      <c r="UNZ28" s="189"/>
      <c r="UOA28" s="189"/>
      <c r="UOB28" s="189"/>
      <c r="UOC28" s="189"/>
      <c r="UOD28" s="189"/>
      <c r="UOE28" s="189"/>
      <c r="UOF28" s="189"/>
      <c r="UOG28" s="189"/>
      <c r="UOH28" s="189"/>
      <c r="UOI28" s="189"/>
      <c r="UOJ28" s="189"/>
      <c r="UOK28" s="189"/>
      <c r="UOL28" s="189"/>
      <c r="UOM28" s="189"/>
      <c r="UON28" s="189"/>
      <c r="UOO28" s="189"/>
      <c r="UOP28" s="189"/>
      <c r="UOQ28" s="189"/>
      <c r="UOR28" s="189"/>
      <c r="UOS28" s="189"/>
      <c r="UOT28" s="189"/>
      <c r="UOU28" s="189"/>
      <c r="UOV28" s="189"/>
      <c r="UOW28" s="189"/>
      <c r="UOX28" s="189"/>
      <c r="UOY28" s="189"/>
      <c r="UOZ28" s="189"/>
      <c r="UPA28" s="189"/>
      <c r="UPB28" s="189"/>
      <c r="UPC28" s="189"/>
      <c r="UPD28" s="189"/>
      <c r="UPE28" s="189"/>
      <c r="UPF28" s="189"/>
      <c r="UPG28" s="189"/>
      <c r="UPH28" s="189"/>
      <c r="UPI28" s="189"/>
      <c r="UPJ28" s="189"/>
      <c r="UPK28" s="189"/>
      <c r="UPL28" s="189"/>
      <c r="UPM28" s="189"/>
      <c r="UPN28" s="189"/>
      <c r="UPO28" s="189"/>
      <c r="UPP28" s="189"/>
      <c r="UPQ28" s="189"/>
      <c r="UPR28" s="189"/>
      <c r="UPS28" s="189"/>
      <c r="UPT28" s="189"/>
      <c r="UPU28" s="189"/>
      <c r="UPV28" s="189"/>
      <c r="UPW28" s="189"/>
      <c r="UPX28" s="189"/>
      <c r="UPY28" s="189"/>
      <c r="UPZ28" s="189"/>
      <c r="UQA28" s="189"/>
      <c r="UQB28" s="189"/>
      <c r="UQC28" s="189"/>
      <c r="UQD28" s="189"/>
      <c r="UQE28" s="189"/>
      <c r="UQF28" s="189"/>
      <c r="UQG28" s="189"/>
      <c r="UQH28" s="189"/>
      <c r="UQI28" s="189"/>
      <c r="UQJ28" s="189"/>
      <c r="UQK28" s="189"/>
      <c r="UQL28" s="189"/>
      <c r="UQM28" s="189"/>
      <c r="UQN28" s="189"/>
      <c r="UQO28" s="189"/>
      <c r="UQP28" s="189"/>
      <c r="UQQ28" s="189"/>
      <c r="UQR28" s="189"/>
      <c r="UQS28" s="189"/>
      <c r="UQT28" s="189"/>
      <c r="UQU28" s="189"/>
      <c r="UQV28" s="189"/>
      <c r="UQW28" s="189"/>
      <c r="UQX28" s="189"/>
      <c r="UQY28" s="189"/>
      <c r="UQZ28" s="189"/>
      <c r="URA28" s="189"/>
      <c r="URB28" s="189"/>
      <c r="URC28" s="189"/>
      <c r="URD28" s="189"/>
      <c r="URE28" s="189"/>
      <c r="URF28" s="189"/>
      <c r="URG28" s="189"/>
      <c r="URH28" s="189"/>
      <c r="URI28" s="189"/>
      <c r="URJ28" s="189"/>
      <c r="URK28" s="189"/>
      <c r="URL28" s="189"/>
      <c r="URM28" s="189"/>
      <c r="URN28" s="189"/>
      <c r="URO28" s="189"/>
      <c r="URP28" s="189"/>
      <c r="URQ28" s="189"/>
      <c r="URR28" s="189"/>
      <c r="URS28" s="189"/>
      <c r="URT28" s="189"/>
      <c r="URU28" s="189"/>
      <c r="URV28" s="189"/>
      <c r="URW28" s="189"/>
      <c r="URX28" s="189"/>
      <c r="URY28" s="189"/>
      <c r="URZ28" s="189"/>
      <c r="USA28" s="189"/>
      <c r="USB28" s="189"/>
      <c r="USC28" s="189"/>
      <c r="USD28" s="189"/>
      <c r="USE28" s="189"/>
      <c r="USF28" s="189"/>
      <c r="USG28" s="189"/>
      <c r="USH28" s="189"/>
      <c r="USI28" s="189"/>
      <c r="USJ28" s="189"/>
      <c r="USK28" s="189"/>
      <c r="USL28" s="189"/>
      <c r="USM28" s="189"/>
      <c r="USN28" s="189"/>
      <c r="USO28" s="189"/>
      <c r="USP28" s="189"/>
      <c r="USQ28" s="189"/>
      <c r="USR28" s="189"/>
      <c r="USS28" s="189"/>
      <c r="UST28" s="189"/>
      <c r="USU28" s="189"/>
      <c r="USV28" s="189"/>
      <c r="USW28" s="189"/>
      <c r="USX28" s="189"/>
      <c r="USY28" s="189"/>
      <c r="USZ28" s="189"/>
      <c r="UTA28" s="189"/>
      <c r="UTB28" s="189"/>
      <c r="UTC28" s="189"/>
      <c r="UTD28" s="189"/>
      <c r="UTE28" s="189"/>
      <c r="UTF28" s="189"/>
      <c r="UTG28" s="189"/>
      <c r="UTH28" s="189"/>
      <c r="UTI28" s="189"/>
      <c r="UTJ28" s="189"/>
      <c r="UTK28" s="189"/>
      <c r="UTL28" s="189"/>
      <c r="UTM28" s="189"/>
      <c r="UTN28" s="189"/>
      <c r="UTO28" s="189"/>
      <c r="UTP28" s="189"/>
      <c r="UTQ28" s="189"/>
      <c r="UTR28" s="189"/>
      <c r="UTS28" s="189"/>
      <c r="UTT28" s="189"/>
      <c r="UTU28" s="189"/>
      <c r="UTV28" s="189"/>
      <c r="UTW28" s="189"/>
      <c r="UTX28" s="189"/>
      <c r="UTY28" s="189"/>
      <c r="UTZ28" s="189"/>
      <c r="UUA28" s="189"/>
      <c r="UUB28" s="189"/>
      <c r="UUC28" s="189"/>
      <c r="UUD28" s="189"/>
      <c r="UUE28" s="189"/>
      <c r="UUF28" s="189"/>
      <c r="UUG28" s="189"/>
      <c r="UUH28" s="189"/>
      <c r="UUI28" s="189"/>
      <c r="UUJ28" s="189"/>
      <c r="UUK28" s="189"/>
      <c r="UUL28" s="189"/>
      <c r="UUM28" s="189"/>
      <c r="UUN28" s="189"/>
      <c r="UUO28" s="189"/>
      <c r="UUP28" s="189"/>
      <c r="UUQ28" s="189"/>
      <c r="UUR28" s="189"/>
      <c r="UUS28" s="189"/>
      <c r="UUT28" s="189"/>
      <c r="UUU28" s="189"/>
      <c r="UUV28" s="189"/>
      <c r="UUW28" s="189"/>
      <c r="UUX28" s="189"/>
      <c r="UUY28" s="189"/>
      <c r="UUZ28" s="189"/>
      <c r="UVA28" s="189"/>
      <c r="UVB28" s="189"/>
      <c r="UVC28" s="189"/>
      <c r="UVD28" s="189"/>
      <c r="UVE28" s="189"/>
      <c r="UVF28" s="189"/>
      <c r="UVG28" s="189"/>
      <c r="UVH28" s="189"/>
      <c r="UVI28" s="189"/>
      <c r="UVJ28" s="189"/>
      <c r="UVK28" s="189"/>
      <c r="UVL28" s="189"/>
      <c r="UVM28" s="189"/>
      <c r="UVN28" s="189"/>
      <c r="UVO28" s="189"/>
      <c r="UVP28" s="189"/>
      <c r="UVQ28" s="189"/>
      <c r="UVR28" s="189"/>
      <c r="UVS28" s="189"/>
      <c r="UVT28" s="189"/>
      <c r="UVU28" s="189"/>
      <c r="UVV28" s="189"/>
      <c r="UVW28" s="189"/>
      <c r="UVX28" s="189"/>
      <c r="UVY28" s="189"/>
      <c r="UVZ28" s="189"/>
      <c r="UWA28" s="189"/>
      <c r="UWB28" s="189"/>
      <c r="UWC28" s="189"/>
      <c r="UWD28" s="189"/>
      <c r="UWE28" s="189"/>
      <c r="UWF28" s="189"/>
      <c r="UWG28" s="189"/>
      <c r="UWH28" s="189"/>
      <c r="UWI28" s="189"/>
      <c r="UWJ28" s="189"/>
      <c r="UWK28" s="189"/>
      <c r="UWL28" s="189"/>
      <c r="UWM28" s="189"/>
      <c r="UWN28" s="189"/>
      <c r="UWO28" s="189"/>
      <c r="UWP28" s="189"/>
      <c r="UWQ28" s="189"/>
      <c r="UWR28" s="189"/>
      <c r="UWS28" s="189"/>
      <c r="UWT28" s="189"/>
      <c r="UWU28" s="189"/>
      <c r="UWV28" s="189"/>
      <c r="UWW28" s="189"/>
      <c r="UWX28" s="189"/>
      <c r="UWY28" s="189"/>
      <c r="UWZ28" s="189"/>
      <c r="UXA28" s="189"/>
      <c r="UXB28" s="189"/>
      <c r="UXC28" s="189"/>
      <c r="UXD28" s="189"/>
      <c r="UXE28" s="189"/>
      <c r="UXF28" s="189"/>
      <c r="UXG28" s="189"/>
      <c r="UXH28" s="189"/>
      <c r="UXI28" s="189"/>
      <c r="UXJ28" s="189"/>
      <c r="UXK28" s="189"/>
      <c r="UXL28" s="189"/>
      <c r="UXM28" s="189"/>
      <c r="UXN28" s="189"/>
      <c r="UXO28" s="189"/>
      <c r="UXP28" s="189"/>
      <c r="UXQ28" s="189"/>
      <c r="UXR28" s="189"/>
      <c r="UXS28" s="189"/>
      <c r="UXT28" s="189"/>
      <c r="UXU28" s="189"/>
      <c r="UXV28" s="189"/>
      <c r="UXW28" s="189"/>
      <c r="UXX28" s="189"/>
      <c r="UXY28" s="189"/>
      <c r="UXZ28" s="189"/>
      <c r="UYA28" s="189"/>
      <c r="UYB28" s="189"/>
      <c r="UYC28" s="189"/>
      <c r="UYD28" s="189"/>
      <c r="UYE28" s="189"/>
      <c r="UYF28" s="189"/>
      <c r="UYG28" s="189"/>
      <c r="UYH28" s="189"/>
      <c r="UYI28" s="189"/>
      <c r="UYJ28" s="189"/>
      <c r="UYK28" s="189"/>
      <c r="UYL28" s="189"/>
      <c r="UYM28" s="189"/>
      <c r="UYN28" s="189"/>
      <c r="UYO28" s="189"/>
      <c r="UYP28" s="189"/>
      <c r="UYQ28" s="189"/>
      <c r="UYR28" s="189"/>
      <c r="UYS28" s="189"/>
      <c r="UYT28" s="189"/>
      <c r="UYU28" s="189"/>
      <c r="UYV28" s="189"/>
      <c r="UYW28" s="189"/>
      <c r="UYX28" s="189"/>
      <c r="UYY28" s="189"/>
      <c r="UYZ28" s="189"/>
      <c r="UZA28" s="189"/>
      <c r="UZB28" s="189"/>
      <c r="UZC28" s="189"/>
      <c r="UZD28" s="189"/>
      <c r="UZE28" s="189"/>
      <c r="UZF28" s="189"/>
      <c r="UZG28" s="189"/>
      <c r="UZH28" s="189"/>
      <c r="UZI28" s="189"/>
      <c r="UZJ28" s="189"/>
      <c r="UZK28" s="189"/>
      <c r="UZL28" s="189"/>
      <c r="UZM28" s="189"/>
      <c r="UZN28" s="189"/>
      <c r="UZO28" s="189"/>
      <c r="UZP28" s="189"/>
      <c r="UZQ28" s="189"/>
      <c r="UZR28" s="189"/>
      <c r="UZS28" s="189"/>
      <c r="UZT28" s="189"/>
      <c r="UZU28" s="189"/>
      <c r="UZV28" s="189"/>
      <c r="UZW28" s="189"/>
      <c r="UZX28" s="189"/>
      <c r="UZY28" s="189"/>
      <c r="UZZ28" s="189"/>
      <c r="VAA28" s="189"/>
      <c r="VAB28" s="189"/>
      <c r="VAC28" s="189"/>
      <c r="VAD28" s="189"/>
      <c r="VAE28" s="189"/>
      <c r="VAF28" s="189"/>
      <c r="VAG28" s="189"/>
      <c r="VAH28" s="189"/>
      <c r="VAI28" s="189"/>
      <c r="VAJ28" s="189"/>
      <c r="VAK28" s="189"/>
      <c r="VAL28" s="189"/>
      <c r="VAM28" s="189"/>
      <c r="VAN28" s="189"/>
      <c r="VAO28" s="189"/>
      <c r="VAP28" s="189"/>
      <c r="VAQ28" s="189"/>
      <c r="VAR28" s="189"/>
      <c r="VAS28" s="189"/>
      <c r="VAT28" s="189"/>
      <c r="VAU28" s="189"/>
      <c r="VAV28" s="189"/>
      <c r="VAW28" s="189"/>
      <c r="VAX28" s="189"/>
      <c r="VAY28" s="189"/>
      <c r="VAZ28" s="189"/>
      <c r="VBA28" s="189"/>
      <c r="VBB28" s="189"/>
      <c r="VBC28" s="189"/>
      <c r="VBD28" s="189"/>
      <c r="VBE28" s="189"/>
      <c r="VBF28" s="189"/>
      <c r="VBG28" s="189"/>
      <c r="VBH28" s="189"/>
      <c r="VBI28" s="189"/>
      <c r="VBJ28" s="189"/>
      <c r="VBK28" s="189"/>
      <c r="VBL28" s="189"/>
      <c r="VBM28" s="189"/>
      <c r="VBN28" s="189"/>
      <c r="VBO28" s="189"/>
      <c r="VBP28" s="189"/>
      <c r="VBQ28" s="189"/>
      <c r="VBR28" s="189"/>
      <c r="VBS28" s="189"/>
      <c r="VBT28" s="189"/>
      <c r="VBU28" s="189"/>
      <c r="VBV28" s="189"/>
      <c r="VBW28" s="189"/>
      <c r="VBX28" s="189"/>
      <c r="VBY28" s="189"/>
      <c r="VBZ28" s="189"/>
      <c r="VCA28" s="189"/>
      <c r="VCB28" s="189"/>
      <c r="VCC28" s="189"/>
      <c r="VCD28" s="189"/>
      <c r="VCE28" s="189"/>
      <c r="VCF28" s="189"/>
      <c r="VCG28" s="189"/>
      <c r="VCH28" s="189"/>
      <c r="VCI28" s="189"/>
      <c r="VCJ28" s="189"/>
      <c r="VCK28" s="189"/>
      <c r="VCL28" s="189"/>
      <c r="VCM28" s="189"/>
      <c r="VCN28" s="189"/>
      <c r="VCO28" s="189"/>
      <c r="VCP28" s="189"/>
      <c r="VCQ28" s="189"/>
      <c r="VCR28" s="189"/>
      <c r="VCS28" s="189"/>
      <c r="VCT28" s="189"/>
      <c r="VCU28" s="189"/>
      <c r="VCV28" s="189"/>
      <c r="VCW28" s="189"/>
      <c r="VCX28" s="189"/>
      <c r="VCY28" s="189"/>
      <c r="VCZ28" s="189"/>
      <c r="VDA28" s="189"/>
      <c r="VDB28" s="189"/>
      <c r="VDC28" s="189"/>
      <c r="VDD28" s="189"/>
      <c r="VDE28" s="189"/>
      <c r="VDF28" s="189"/>
      <c r="VDG28" s="189"/>
      <c r="VDH28" s="189"/>
      <c r="VDI28" s="189"/>
      <c r="VDJ28" s="189"/>
      <c r="VDK28" s="189"/>
      <c r="VDL28" s="189"/>
      <c r="VDM28" s="189"/>
      <c r="VDN28" s="189"/>
      <c r="VDO28" s="189"/>
      <c r="VDP28" s="189"/>
      <c r="VDQ28" s="189"/>
      <c r="VDR28" s="189"/>
      <c r="VDS28" s="189"/>
      <c r="VDT28" s="189"/>
      <c r="VDU28" s="189"/>
      <c r="VDV28" s="189"/>
      <c r="VDW28" s="189"/>
      <c r="VDX28" s="189"/>
      <c r="VDY28" s="189"/>
      <c r="VDZ28" s="189"/>
      <c r="VEA28" s="189"/>
      <c r="VEB28" s="189"/>
      <c r="VEC28" s="189"/>
      <c r="VED28" s="189"/>
      <c r="VEE28" s="189"/>
      <c r="VEF28" s="189"/>
      <c r="VEG28" s="189"/>
      <c r="VEH28" s="189"/>
      <c r="VEI28" s="189"/>
      <c r="VEJ28" s="189"/>
      <c r="VEK28" s="189"/>
      <c r="VEL28" s="189"/>
      <c r="VEM28" s="189"/>
      <c r="VEN28" s="189"/>
      <c r="VEO28" s="189"/>
      <c r="VEP28" s="189"/>
      <c r="VEQ28" s="189"/>
      <c r="VER28" s="189"/>
      <c r="VES28" s="189"/>
      <c r="VET28" s="189"/>
      <c r="VEU28" s="189"/>
      <c r="VEV28" s="189"/>
      <c r="VEW28" s="189"/>
      <c r="VEX28" s="189"/>
      <c r="VEY28" s="189"/>
      <c r="VEZ28" s="189"/>
      <c r="VFA28" s="189"/>
      <c r="VFB28" s="189"/>
      <c r="VFC28" s="189"/>
      <c r="VFD28" s="189"/>
      <c r="VFE28" s="189"/>
      <c r="VFF28" s="189"/>
      <c r="VFG28" s="189"/>
      <c r="VFH28" s="189"/>
      <c r="VFI28" s="189"/>
      <c r="VFJ28" s="189"/>
      <c r="VFK28" s="189"/>
      <c r="VFL28" s="189"/>
      <c r="VFM28" s="189"/>
      <c r="VFN28" s="189"/>
      <c r="VFO28" s="189"/>
      <c r="VFP28" s="189"/>
      <c r="VFQ28" s="189"/>
      <c r="VFR28" s="189"/>
      <c r="VFS28" s="189"/>
      <c r="VFT28" s="189"/>
      <c r="VFU28" s="189"/>
      <c r="VFV28" s="189"/>
      <c r="VFW28" s="189"/>
      <c r="VFX28" s="189"/>
      <c r="VFY28" s="189"/>
      <c r="VFZ28" s="189"/>
      <c r="VGA28" s="189"/>
      <c r="VGB28" s="189"/>
      <c r="VGC28" s="189"/>
      <c r="VGD28" s="189"/>
      <c r="VGE28" s="189"/>
      <c r="VGF28" s="189"/>
      <c r="VGG28" s="189"/>
      <c r="VGH28" s="189"/>
      <c r="VGI28" s="189"/>
      <c r="VGJ28" s="189"/>
      <c r="VGK28" s="189"/>
      <c r="VGL28" s="189"/>
      <c r="VGM28" s="189"/>
      <c r="VGN28" s="189"/>
      <c r="VGO28" s="189"/>
      <c r="VGP28" s="189"/>
      <c r="VGQ28" s="189"/>
      <c r="VGR28" s="189"/>
      <c r="VGS28" s="189"/>
      <c r="VGT28" s="189"/>
      <c r="VGU28" s="189"/>
      <c r="VGV28" s="189"/>
      <c r="VGW28" s="189"/>
      <c r="VGX28" s="189"/>
      <c r="VGY28" s="189"/>
      <c r="VGZ28" s="189"/>
      <c r="VHA28" s="189"/>
      <c r="VHB28" s="189"/>
      <c r="VHC28" s="189"/>
      <c r="VHD28" s="189"/>
      <c r="VHE28" s="189"/>
      <c r="VHF28" s="189"/>
      <c r="VHG28" s="189"/>
      <c r="VHH28" s="189"/>
      <c r="VHI28" s="189"/>
      <c r="VHJ28" s="189"/>
      <c r="VHK28" s="189"/>
      <c r="VHL28" s="189"/>
      <c r="VHM28" s="189"/>
      <c r="VHN28" s="189"/>
      <c r="VHO28" s="189"/>
      <c r="VHP28" s="189"/>
      <c r="VHQ28" s="189"/>
      <c r="VHR28" s="189"/>
      <c r="VHS28" s="189"/>
      <c r="VHT28" s="189"/>
      <c r="VHU28" s="189"/>
      <c r="VHV28" s="189"/>
      <c r="VHW28" s="189"/>
      <c r="VHX28" s="189"/>
      <c r="VHY28" s="189"/>
      <c r="VHZ28" s="189"/>
      <c r="VIA28" s="189"/>
      <c r="VIB28" s="189"/>
      <c r="VIC28" s="189"/>
      <c r="VID28" s="189"/>
      <c r="VIE28" s="189"/>
      <c r="VIF28" s="189"/>
      <c r="VIG28" s="189"/>
      <c r="VIH28" s="189"/>
      <c r="VII28" s="189"/>
      <c r="VIJ28" s="189"/>
      <c r="VIK28" s="189"/>
      <c r="VIL28" s="189"/>
      <c r="VIM28" s="189"/>
      <c r="VIN28" s="189"/>
      <c r="VIO28" s="189"/>
      <c r="VIP28" s="189"/>
      <c r="VIQ28" s="189"/>
      <c r="VIR28" s="189"/>
      <c r="VIS28" s="189"/>
      <c r="VIT28" s="189"/>
      <c r="VIU28" s="189"/>
      <c r="VIV28" s="189"/>
      <c r="VIW28" s="189"/>
      <c r="VIX28" s="189"/>
      <c r="VIY28" s="189"/>
      <c r="VIZ28" s="189"/>
      <c r="VJA28" s="189"/>
      <c r="VJB28" s="189"/>
      <c r="VJC28" s="189"/>
      <c r="VJD28" s="189"/>
      <c r="VJE28" s="189"/>
      <c r="VJF28" s="189"/>
      <c r="VJG28" s="189"/>
      <c r="VJH28" s="189"/>
      <c r="VJI28" s="189"/>
      <c r="VJJ28" s="189"/>
      <c r="VJK28" s="189"/>
      <c r="VJL28" s="189"/>
      <c r="VJM28" s="189"/>
      <c r="VJN28" s="189"/>
      <c r="VJO28" s="189"/>
      <c r="VJP28" s="189"/>
      <c r="VJQ28" s="189"/>
      <c r="VJR28" s="189"/>
      <c r="VJS28" s="189"/>
      <c r="VJT28" s="189"/>
      <c r="VJU28" s="189"/>
      <c r="VJV28" s="189"/>
      <c r="VJW28" s="189"/>
      <c r="VJX28" s="189"/>
      <c r="VJY28" s="189"/>
      <c r="VJZ28" s="189"/>
      <c r="VKA28" s="189"/>
      <c r="VKB28" s="189"/>
      <c r="VKC28" s="189"/>
      <c r="VKD28" s="189"/>
      <c r="VKE28" s="189"/>
      <c r="VKF28" s="189"/>
      <c r="VKG28" s="189"/>
      <c r="VKH28" s="189"/>
      <c r="VKI28" s="189"/>
      <c r="VKJ28" s="189"/>
      <c r="VKK28" s="189"/>
      <c r="VKL28" s="189"/>
      <c r="VKM28" s="189"/>
      <c r="VKN28" s="189"/>
      <c r="VKO28" s="189"/>
      <c r="VKP28" s="189"/>
      <c r="VKQ28" s="189"/>
      <c r="VKR28" s="189"/>
      <c r="VKS28" s="189"/>
      <c r="VKT28" s="189"/>
      <c r="VKU28" s="189"/>
      <c r="VKV28" s="189"/>
      <c r="VKW28" s="189"/>
      <c r="VKX28" s="189"/>
      <c r="VKY28" s="189"/>
      <c r="VKZ28" s="189"/>
      <c r="VLA28" s="189"/>
      <c r="VLB28" s="189"/>
      <c r="VLC28" s="189"/>
      <c r="VLD28" s="189"/>
      <c r="VLE28" s="189"/>
      <c r="VLF28" s="189"/>
      <c r="VLG28" s="189"/>
      <c r="VLH28" s="189"/>
      <c r="VLI28" s="189"/>
      <c r="VLJ28" s="189"/>
      <c r="VLK28" s="189"/>
      <c r="VLL28" s="189"/>
      <c r="VLM28" s="189"/>
      <c r="VLN28" s="189"/>
      <c r="VLO28" s="189"/>
      <c r="VLP28" s="189"/>
      <c r="VLQ28" s="189"/>
      <c r="VLR28" s="189"/>
      <c r="VLS28" s="189"/>
      <c r="VLT28" s="189"/>
      <c r="VLU28" s="189"/>
      <c r="VLV28" s="189"/>
      <c r="VLW28" s="189"/>
      <c r="VLX28" s="189"/>
      <c r="VLY28" s="189"/>
      <c r="VLZ28" s="189"/>
      <c r="VMA28" s="189"/>
      <c r="VMB28" s="189"/>
      <c r="VMC28" s="189"/>
      <c r="VMD28" s="189"/>
      <c r="VME28" s="189"/>
      <c r="VMF28" s="189"/>
      <c r="VMG28" s="189"/>
      <c r="VMH28" s="189"/>
      <c r="VMI28" s="189"/>
      <c r="VMJ28" s="189"/>
      <c r="VMK28" s="189"/>
      <c r="VML28" s="189"/>
      <c r="VMM28" s="189"/>
      <c r="VMN28" s="189"/>
      <c r="VMO28" s="189"/>
      <c r="VMP28" s="189"/>
      <c r="VMQ28" s="189"/>
      <c r="VMR28" s="189"/>
      <c r="VMS28" s="189"/>
      <c r="VMT28" s="189"/>
      <c r="VMU28" s="189"/>
      <c r="VMV28" s="189"/>
      <c r="VMW28" s="189"/>
      <c r="VMX28" s="189"/>
      <c r="VMY28" s="189"/>
      <c r="VMZ28" s="189"/>
      <c r="VNA28" s="189"/>
      <c r="VNB28" s="189"/>
      <c r="VNC28" s="189"/>
      <c r="VND28" s="189"/>
      <c r="VNE28" s="189"/>
      <c r="VNF28" s="189"/>
      <c r="VNG28" s="189"/>
      <c r="VNH28" s="189"/>
      <c r="VNI28" s="189"/>
      <c r="VNJ28" s="189"/>
      <c r="VNK28" s="189"/>
      <c r="VNL28" s="189"/>
      <c r="VNM28" s="189"/>
      <c r="VNN28" s="189"/>
      <c r="VNO28" s="189"/>
      <c r="VNP28" s="189"/>
      <c r="VNQ28" s="189"/>
      <c r="VNR28" s="189"/>
      <c r="VNS28" s="189"/>
      <c r="VNT28" s="189"/>
      <c r="VNU28" s="189"/>
      <c r="VNV28" s="189"/>
      <c r="VNW28" s="189"/>
      <c r="VNX28" s="189"/>
      <c r="VNY28" s="189"/>
      <c r="VNZ28" s="189"/>
      <c r="VOA28" s="189"/>
      <c r="VOB28" s="189"/>
      <c r="VOC28" s="189"/>
      <c r="VOD28" s="189"/>
      <c r="VOE28" s="189"/>
      <c r="VOF28" s="189"/>
      <c r="VOG28" s="189"/>
      <c r="VOH28" s="189"/>
      <c r="VOI28" s="189"/>
      <c r="VOJ28" s="189"/>
      <c r="VOK28" s="189"/>
      <c r="VOL28" s="189"/>
      <c r="VOM28" s="189"/>
      <c r="VON28" s="189"/>
      <c r="VOO28" s="189"/>
      <c r="VOP28" s="189"/>
      <c r="VOQ28" s="189"/>
      <c r="VOR28" s="189"/>
      <c r="VOS28" s="189"/>
      <c r="VOT28" s="189"/>
      <c r="VOU28" s="189"/>
      <c r="VOV28" s="189"/>
      <c r="VOW28" s="189"/>
      <c r="VOX28" s="189"/>
      <c r="VOY28" s="189"/>
      <c r="VOZ28" s="189"/>
      <c r="VPA28" s="189"/>
      <c r="VPB28" s="189"/>
      <c r="VPC28" s="189"/>
      <c r="VPD28" s="189"/>
      <c r="VPE28" s="189"/>
      <c r="VPF28" s="189"/>
      <c r="VPG28" s="189"/>
      <c r="VPH28" s="189"/>
      <c r="VPI28" s="189"/>
      <c r="VPJ28" s="189"/>
      <c r="VPK28" s="189"/>
      <c r="VPL28" s="189"/>
      <c r="VPM28" s="189"/>
      <c r="VPN28" s="189"/>
      <c r="VPO28" s="189"/>
      <c r="VPP28" s="189"/>
      <c r="VPQ28" s="189"/>
      <c r="VPR28" s="189"/>
      <c r="VPS28" s="189"/>
      <c r="VPT28" s="189"/>
      <c r="VPU28" s="189"/>
      <c r="VPV28" s="189"/>
      <c r="VPW28" s="189"/>
      <c r="VPX28" s="189"/>
      <c r="VPY28" s="189"/>
      <c r="VPZ28" s="189"/>
      <c r="VQA28" s="189"/>
      <c r="VQB28" s="189"/>
      <c r="VQC28" s="189"/>
      <c r="VQD28" s="189"/>
      <c r="VQE28" s="189"/>
      <c r="VQF28" s="189"/>
      <c r="VQG28" s="189"/>
      <c r="VQH28" s="189"/>
      <c r="VQI28" s="189"/>
      <c r="VQJ28" s="189"/>
      <c r="VQK28" s="189"/>
      <c r="VQL28" s="189"/>
      <c r="VQM28" s="189"/>
      <c r="VQN28" s="189"/>
      <c r="VQO28" s="189"/>
      <c r="VQP28" s="189"/>
      <c r="VQQ28" s="189"/>
      <c r="VQR28" s="189"/>
      <c r="VQS28" s="189"/>
      <c r="VQT28" s="189"/>
      <c r="VQU28" s="189"/>
      <c r="VQV28" s="189"/>
      <c r="VQW28" s="189"/>
      <c r="VQX28" s="189"/>
      <c r="VQY28" s="189"/>
      <c r="VQZ28" s="189"/>
      <c r="VRA28" s="189"/>
      <c r="VRB28" s="189"/>
      <c r="VRC28" s="189"/>
      <c r="VRD28" s="189"/>
      <c r="VRE28" s="189"/>
      <c r="VRF28" s="189"/>
      <c r="VRG28" s="189"/>
      <c r="VRH28" s="189"/>
      <c r="VRI28" s="189"/>
      <c r="VRJ28" s="189"/>
      <c r="VRK28" s="189"/>
      <c r="VRL28" s="189"/>
      <c r="VRM28" s="189"/>
      <c r="VRN28" s="189"/>
      <c r="VRO28" s="189"/>
      <c r="VRP28" s="189"/>
      <c r="VRQ28" s="189"/>
      <c r="VRR28" s="189"/>
      <c r="VRS28" s="189"/>
      <c r="VRT28" s="189"/>
      <c r="VRU28" s="189"/>
      <c r="VRV28" s="189"/>
      <c r="VRW28" s="189"/>
      <c r="VRX28" s="189"/>
      <c r="VRY28" s="189"/>
      <c r="VRZ28" s="189"/>
      <c r="VSA28" s="189"/>
      <c r="VSB28" s="189"/>
      <c r="VSC28" s="189"/>
      <c r="VSD28" s="189"/>
      <c r="VSE28" s="189"/>
      <c r="VSF28" s="189"/>
      <c r="VSG28" s="189"/>
      <c r="VSH28" s="189"/>
      <c r="VSI28" s="189"/>
      <c r="VSJ28" s="189"/>
      <c r="VSK28" s="189"/>
      <c r="VSL28" s="189"/>
      <c r="VSM28" s="189"/>
      <c r="VSN28" s="189"/>
      <c r="VSO28" s="189"/>
      <c r="VSP28" s="189"/>
      <c r="VSQ28" s="189"/>
      <c r="VSR28" s="189"/>
      <c r="VSS28" s="189"/>
      <c r="VST28" s="189"/>
      <c r="VSU28" s="189"/>
      <c r="VSV28" s="189"/>
      <c r="VSW28" s="189"/>
      <c r="VSX28" s="189"/>
      <c r="VSY28" s="189"/>
      <c r="VSZ28" s="189"/>
      <c r="VTA28" s="189"/>
      <c r="VTB28" s="189"/>
      <c r="VTC28" s="189"/>
      <c r="VTD28" s="189"/>
      <c r="VTE28" s="189"/>
      <c r="VTF28" s="189"/>
      <c r="VTG28" s="189"/>
      <c r="VTH28" s="189"/>
      <c r="VTI28" s="189"/>
      <c r="VTJ28" s="189"/>
      <c r="VTK28" s="189"/>
      <c r="VTL28" s="189"/>
      <c r="VTM28" s="189"/>
      <c r="VTN28" s="189"/>
      <c r="VTO28" s="189"/>
      <c r="VTP28" s="189"/>
      <c r="VTQ28" s="189"/>
      <c r="VTR28" s="189"/>
      <c r="VTS28" s="189"/>
      <c r="VTT28" s="189"/>
      <c r="VTU28" s="189"/>
      <c r="VTV28" s="189"/>
      <c r="VTW28" s="189"/>
      <c r="VTX28" s="189"/>
      <c r="VTY28" s="189"/>
      <c r="VTZ28" s="189"/>
      <c r="VUA28" s="189"/>
      <c r="VUB28" s="189"/>
      <c r="VUC28" s="189"/>
      <c r="VUD28" s="189"/>
      <c r="VUE28" s="189"/>
      <c r="VUF28" s="189"/>
      <c r="VUG28" s="189"/>
      <c r="VUH28" s="189"/>
      <c r="VUI28" s="189"/>
      <c r="VUJ28" s="189"/>
      <c r="VUK28" s="189"/>
      <c r="VUL28" s="189"/>
      <c r="VUM28" s="189"/>
      <c r="VUN28" s="189"/>
      <c r="VUO28" s="189"/>
      <c r="VUP28" s="189"/>
      <c r="VUQ28" s="189"/>
      <c r="VUR28" s="189"/>
      <c r="VUS28" s="189"/>
      <c r="VUT28" s="189"/>
      <c r="VUU28" s="189"/>
      <c r="VUV28" s="189"/>
      <c r="VUW28" s="189"/>
      <c r="VUX28" s="189"/>
      <c r="VUY28" s="189"/>
      <c r="VUZ28" s="189"/>
      <c r="VVA28" s="189"/>
      <c r="VVB28" s="189"/>
      <c r="VVC28" s="189"/>
      <c r="VVD28" s="189"/>
      <c r="VVE28" s="189"/>
      <c r="VVF28" s="189"/>
      <c r="VVG28" s="189"/>
      <c r="VVH28" s="189"/>
      <c r="VVI28" s="189"/>
      <c r="VVJ28" s="189"/>
      <c r="VVK28" s="189"/>
      <c r="VVL28" s="189"/>
      <c r="VVM28" s="189"/>
      <c r="VVN28" s="189"/>
      <c r="VVO28" s="189"/>
      <c r="VVP28" s="189"/>
      <c r="VVQ28" s="189"/>
      <c r="VVR28" s="189"/>
      <c r="VVS28" s="189"/>
      <c r="VVT28" s="189"/>
      <c r="VVU28" s="189"/>
      <c r="VVV28" s="189"/>
      <c r="VVW28" s="189"/>
      <c r="VVX28" s="189"/>
      <c r="VVY28" s="189"/>
      <c r="VVZ28" s="189"/>
      <c r="VWA28" s="189"/>
      <c r="VWB28" s="189"/>
      <c r="VWC28" s="189"/>
      <c r="VWD28" s="189"/>
      <c r="VWE28" s="189"/>
      <c r="VWF28" s="189"/>
      <c r="VWG28" s="189"/>
      <c r="VWH28" s="189"/>
      <c r="VWI28" s="189"/>
      <c r="VWJ28" s="189"/>
      <c r="VWK28" s="189"/>
      <c r="VWL28" s="189"/>
      <c r="VWM28" s="189"/>
      <c r="VWN28" s="189"/>
      <c r="VWO28" s="189"/>
      <c r="VWP28" s="189"/>
      <c r="VWQ28" s="189"/>
      <c r="VWR28" s="189"/>
      <c r="VWS28" s="189"/>
      <c r="VWT28" s="189"/>
      <c r="VWU28" s="189"/>
      <c r="VWV28" s="189"/>
      <c r="VWW28" s="189"/>
      <c r="VWX28" s="189"/>
      <c r="VWY28" s="189"/>
      <c r="VWZ28" s="189"/>
      <c r="VXA28" s="189"/>
      <c r="VXB28" s="189"/>
      <c r="VXC28" s="189"/>
      <c r="VXD28" s="189"/>
      <c r="VXE28" s="189"/>
      <c r="VXF28" s="189"/>
      <c r="VXG28" s="189"/>
      <c r="VXH28" s="189"/>
      <c r="VXI28" s="189"/>
      <c r="VXJ28" s="189"/>
      <c r="VXK28" s="189"/>
      <c r="VXL28" s="189"/>
      <c r="VXM28" s="189"/>
      <c r="VXN28" s="189"/>
      <c r="VXO28" s="189"/>
      <c r="VXP28" s="189"/>
      <c r="VXQ28" s="189"/>
      <c r="VXR28" s="189"/>
      <c r="VXS28" s="189"/>
      <c r="VXT28" s="189"/>
      <c r="VXU28" s="189"/>
      <c r="VXV28" s="189"/>
      <c r="VXW28" s="189"/>
      <c r="VXX28" s="189"/>
      <c r="VXY28" s="189"/>
      <c r="VXZ28" s="189"/>
      <c r="VYA28" s="189"/>
      <c r="VYB28" s="189"/>
      <c r="VYC28" s="189"/>
      <c r="VYD28" s="189"/>
      <c r="VYE28" s="189"/>
      <c r="VYF28" s="189"/>
      <c r="VYG28" s="189"/>
      <c r="VYH28" s="189"/>
      <c r="VYI28" s="189"/>
      <c r="VYJ28" s="189"/>
      <c r="VYK28" s="189"/>
      <c r="VYL28" s="189"/>
      <c r="VYM28" s="189"/>
      <c r="VYN28" s="189"/>
      <c r="VYO28" s="189"/>
      <c r="VYP28" s="189"/>
      <c r="VYQ28" s="189"/>
      <c r="VYR28" s="189"/>
      <c r="VYS28" s="189"/>
      <c r="VYT28" s="189"/>
      <c r="VYU28" s="189"/>
      <c r="VYV28" s="189"/>
      <c r="VYW28" s="189"/>
      <c r="VYX28" s="189"/>
      <c r="VYY28" s="189"/>
      <c r="VYZ28" s="189"/>
      <c r="VZA28" s="189"/>
      <c r="VZB28" s="189"/>
      <c r="VZC28" s="189"/>
      <c r="VZD28" s="189"/>
      <c r="VZE28" s="189"/>
      <c r="VZF28" s="189"/>
      <c r="VZG28" s="189"/>
      <c r="VZH28" s="189"/>
      <c r="VZI28" s="189"/>
      <c r="VZJ28" s="189"/>
      <c r="VZK28" s="189"/>
      <c r="VZL28" s="189"/>
      <c r="VZM28" s="189"/>
      <c r="VZN28" s="189"/>
      <c r="VZO28" s="189"/>
      <c r="VZP28" s="189"/>
      <c r="VZQ28" s="189"/>
      <c r="VZR28" s="189"/>
      <c r="VZS28" s="189"/>
      <c r="VZT28" s="189"/>
      <c r="VZU28" s="189"/>
      <c r="VZV28" s="189"/>
      <c r="VZW28" s="189"/>
      <c r="VZX28" s="189"/>
      <c r="VZY28" s="189"/>
      <c r="VZZ28" s="189"/>
      <c r="WAA28" s="189"/>
      <c r="WAB28" s="189"/>
      <c r="WAC28" s="189"/>
      <c r="WAD28" s="189"/>
      <c r="WAE28" s="189"/>
      <c r="WAF28" s="189"/>
      <c r="WAG28" s="189"/>
      <c r="WAH28" s="189"/>
      <c r="WAI28" s="189"/>
      <c r="WAJ28" s="189"/>
      <c r="WAK28" s="189"/>
      <c r="WAL28" s="189"/>
      <c r="WAM28" s="189"/>
      <c r="WAN28" s="189"/>
      <c r="WAO28" s="189"/>
      <c r="WAP28" s="189"/>
      <c r="WAQ28" s="189"/>
      <c r="WAR28" s="189"/>
      <c r="WAS28" s="189"/>
      <c r="WAT28" s="189"/>
      <c r="WAU28" s="189"/>
      <c r="WAV28" s="189"/>
      <c r="WAW28" s="189"/>
      <c r="WAX28" s="189"/>
      <c r="WAY28" s="189"/>
      <c r="WAZ28" s="189"/>
      <c r="WBA28" s="189"/>
      <c r="WBB28" s="189"/>
      <c r="WBC28" s="189"/>
      <c r="WBD28" s="189"/>
      <c r="WBE28" s="189"/>
      <c r="WBF28" s="189"/>
      <c r="WBG28" s="189"/>
      <c r="WBH28" s="189"/>
      <c r="WBI28" s="189"/>
      <c r="WBJ28" s="189"/>
      <c r="WBK28" s="189"/>
      <c r="WBL28" s="189"/>
      <c r="WBM28" s="189"/>
      <c r="WBN28" s="189"/>
      <c r="WBO28" s="189"/>
      <c r="WBP28" s="189"/>
      <c r="WBQ28" s="189"/>
      <c r="WBR28" s="189"/>
      <c r="WBS28" s="189"/>
      <c r="WBT28" s="189"/>
      <c r="WBU28" s="189"/>
      <c r="WBV28" s="189"/>
      <c r="WBW28" s="189"/>
      <c r="WBX28" s="189"/>
      <c r="WBY28" s="189"/>
      <c r="WBZ28" s="189"/>
      <c r="WCA28" s="189"/>
      <c r="WCB28" s="189"/>
      <c r="WCC28" s="189"/>
      <c r="WCD28" s="189"/>
      <c r="WCE28" s="189"/>
      <c r="WCF28" s="189"/>
      <c r="WCG28" s="189"/>
      <c r="WCH28" s="189"/>
      <c r="WCI28" s="189"/>
      <c r="WCJ28" s="189"/>
      <c r="WCK28" s="189"/>
      <c r="WCL28" s="189"/>
      <c r="WCM28" s="189"/>
      <c r="WCN28" s="189"/>
      <c r="WCO28" s="189"/>
      <c r="WCP28" s="189"/>
      <c r="WCQ28" s="189"/>
      <c r="WCR28" s="189"/>
      <c r="WCS28" s="189"/>
      <c r="WCT28" s="189"/>
      <c r="WCU28" s="189"/>
      <c r="WCV28" s="189"/>
      <c r="WCW28" s="189"/>
      <c r="WCX28" s="189"/>
      <c r="WCY28" s="189"/>
      <c r="WCZ28" s="189"/>
      <c r="WDA28" s="189"/>
      <c r="WDB28" s="189"/>
      <c r="WDC28" s="189"/>
      <c r="WDD28" s="189"/>
      <c r="WDE28" s="189"/>
      <c r="WDF28" s="189"/>
      <c r="WDG28" s="189"/>
      <c r="WDH28" s="189"/>
      <c r="WDI28" s="189"/>
      <c r="WDJ28" s="189"/>
      <c r="WDK28" s="189"/>
      <c r="WDL28" s="189"/>
      <c r="WDM28" s="189"/>
      <c r="WDN28" s="189"/>
      <c r="WDO28" s="189"/>
      <c r="WDP28" s="189"/>
      <c r="WDQ28" s="189"/>
      <c r="WDR28" s="189"/>
      <c r="WDS28" s="189"/>
      <c r="WDT28" s="189"/>
      <c r="WDU28" s="189"/>
      <c r="WDV28" s="189"/>
      <c r="WDW28" s="189"/>
      <c r="WDX28" s="189"/>
      <c r="WDY28" s="189"/>
      <c r="WDZ28" s="189"/>
      <c r="WEA28" s="189"/>
      <c r="WEB28" s="189"/>
      <c r="WEC28" s="189"/>
      <c r="WED28" s="189"/>
      <c r="WEE28" s="189"/>
      <c r="WEF28" s="189"/>
      <c r="WEG28" s="189"/>
      <c r="WEH28" s="189"/>
      <c r="WEI28" s="189"/>
      <c r="WEJ28" s="189"/>
      <c r="WEK28" s="189"/>
      <c r="WEL28" s="189"/>
      <c r="WEM28" s="189"/>
      <c r="WEN28" s="189"/>
      <c r="WEO28" s="189"/>
      <c r="WEP28" s="189"/>
      <c r="WEQ28" s="189"/>
      <c r="WER28" s="189"/>
      <c r="WES28" s="189"/>
      <c r="WET28" s="189"/>
      <c r="WEU28" s="189"/>
      <c r="WEV28" s="189"/>
      <c r="WEW28" s="189"/>
      <c r="WEX28" s="189"/>
      <c r="WEY28" s="189"/>
      <c r="WEZ28" s="189"/>
      <c r="WFA28" s="189"/>
      <c r="WFB28" s="189"/>
      <c r="WFC28" s="189"/>
      <c r="WFD28" s="189"/>
      <c r="WFE28" s="189"/>
      <c r="WFF28" s="189"/>
      <c r="WFG28" s="189"/>
      <c r="WFH28" s="189"/>
      <c r="WFI28" s="189"/>
      <c r="WFJ28" s="189"/>
      <c r="WFK28" s="189"/>
      <c r="WFL28" s="189"/>
      <c r="WFM28" s="189"/>
      <c r="WFN28" s="189"/>
      <c r="WFO28" s="189"/>
      <c r="WFP28" s="189"/>
      <c r="WFQ28" s="189"/>
      <c r="WFR28" s="189"/>
      <c r="WFS28" s="189"/>
      <c r="WFT28" s="189"/>
      <c r="WFU28" s="189"/>
      <c r="WFV28" s="189"/>
      <c r="WFW28" s="189"/>
      <c r="WFX28" s="189"/>
      <c r="WFY28" s="189"/>
      <c r="WFZ28" s="189"/>
      <c r="WGA28" s="189"/>
      <c r="WGB28" s="189"/>
      <c r="WGC28" s="189"/>
      <c r="WGD28" s="189"/>
      <c r="WGE28" s="189"/>
      <c r="WGF28" s="189"/>
      <c r="WGG28" s="189"/>
      <c r="WGH28" s="189"/>
      <c r="WGI28" s="189"/>
      <c r="WGJ28" s="189"/>
      <c r="WGK28" s="189"/>
      <c r="WGL28" s="189"/>
      <c r="WGM28" s="189"/>
      <c r="WGN28" s="189"/>
      <c r="WGO28" s="189"/>
      <c r="WGP28" s="189"/>
      <c r="WGQ28" s="189"/>
      <c r="WGR28" s="189"/>
      <c r="WGS28" s="189"/>
      <c r="WGT28" s="189"/>
      <c r="WGU28" s="189"/>
      <c r="WGV28" s="189"/>
      <c r="WGW28" s="189"/>
      <c r="WGX28" s="189"/>
      <c r="WGY28" s="189"/>
      <c r="WGZ28" s="189"/>
      <c r="WHA28" s="189"/>
      <c r="WHB28" s="189"/>
      <c r="WHC28" s="189"/>
      <c r="WHD28" s="189"/>
      <c r="WHE28" s="189"/>
      <c r="WHF28" s="189"/>
      <c r="WHG28" s="189"/>
      <c r="WHH28" s="189"/>
      <c r="WHI28" s="189"/>
      <c r="WHJ28" s="189"/>
      <c r="WHK28" s="189"/>
      <c r="WHL28" s="189"/>
      <c r="WHM28" s="189"/>
      <c r="WHN28" s="189"/>
      <c r="WHO28" s="189"/>
      <c r="WHP28" s="189"/>
      <c r="WHQ28" s="189"/>
      <c r="WHR28" s="189"/>
      <c r="WHS28" s="189"/>
      <c r="WHT28" s="189"/>
      <c r="WHU28" s="189"/>
      <c r="WHV28" s="189"/>
      <c r="WHW28" s="189"/>
      <c r="WHX28" s="189"/>
      <c r="WHY28" s="189"/>
      <c r="WHZ28" s="189"/>
      <c r="WIA28" s="189"/>
      <c r="WIB28" s="189"/>
      <c r="WIC28" s="189"/>
      <c r="WID28" s="189"/>
      <c r="WIE28" s="189"/>
      <c r="WIF28" s="189"/>
      <c r="WIG28" s="189"/>
      <c r="WIH28" s="189"/>
      <c r="WII28" s="189"/>
      <c r="WIJ28" s="189"/>
      <c r="WIK28" s="189"/>
      <c r="WIL28" s="189"/>
      <c r="WIM28" s="189"/>
      <c r="WIN28" s="189"/>
      <c r="WIO28" s="189"/>
      <c r="WIP28" s="189"/>
      <c r="WIQ28" s="189"/>
      <c r="WIR28" s="189"/>
      <c r="WIS28" s="189"/>
      <c r="WIT28" s="189"/>
      <c r="WIU28" s="189"/>
      <c r="WIV28" s="189"/>
      <c r="WIW28" s="189"/>
      <c r="WIX28" s="189"/>
      <c r="WIY28" s="189"/>
      <c r="WIZ28" s="189"/>
      <c r="WJA28" s="189"/>
      <c r="WJB28" s="189"/>
      <c r="WJC28" s="189"/>
      <c r="WJD28" s="189"/>
      <c r="WJE28" s="189"/>
      <c r="WJF28" s="189"/>
      <c r="WJG28" s="189"/>
      <c r="WJH28" s="189"/>
      <c r="WJI28" s="189"/>
      <c r="WJJ28" s="189"/>
      <c r="WJK28" s="189"/>
      <c r="WJL28" s="189"/>
      <c r="WJM28" s="189"/>
      <c r="WJN28" s="189"/>
      <c r="WJO28" s="189"/>
      <c r="WJP28" s="189"/>
      <c r="WJQ28" s="189"/>
      <c r="WJR28" s="189"/>
      <c r="WJS28" s="189"/>
      <c r="WJT28" s="189"/>
      <c r="WJU28" s="189"/>
      <c r="WJV28" s="189"/>
      <c r="WJW28" s="189"/>
      <c r="WJX28" s="189"/>
      <c r="WJY28" s="189"/>
      <c r="WJZ28" s="189"/>
      <c r="WKA28" s="189"/>
      <c r="WKB28" s="189"/>
      <c r="WKC28" s="189"/>
      <c r="WKD28" s="189"/>
      <c r="WKE28" s="189"/>
      <c r="WKF28" s="189"/>
      <c r="WKG28" s="189"/>
      <c r="WKH28" s="189"/>
      <c r="WKI28" s="189"/>
      <c r="WKJ28" s="189"/>
      <c r="WKK28" s="189"/>
      <c r="WKL28" s="189"/>
      <c r="WKM28" s="189"/>
      <c r="WKN28" s="189"/>
      <c r="WKO28" s="189"/>
      <c r="WKP28" s="189"/>
      <c r="WKQ28" s="189"/>
      <c r="WKR28" s="189"/>
      <c r="WKS28" s="189"/>
      <c r="WKT28" s="189"/>
      <c r="WKU28" s="189"/>
      <c r="WKV28" s="189"/>
      <c r="WKW28" s="189"/>
      <c r="WKX28" s="189"/>
      <c r="WKY28" s="189"/>
      <c r="WKZ28" s="189"/>
      <c r="WLA28" s="189"/>
      <c r="WLB28" s="189"/>
      <c r="WLC28" s="189"/>
      <c r="WLD28" s="189"/>
      <c r="WLE28" s="189"/>
      <c r="WLF28" s="189"/>
      <c r="WLG28" s="189"/>
      <c r="WLH28" s="189"/>
      <c r="WLI28" s="189"/>
      <c r="WLJ28" s="189"/>
      <c r="WLK28" s="189"/>
      <c r="WLL28" s="189"/>
      <c r="WLM28" s="189"/>
      <c r="WLN28" s="189"/>
      <c r="WLO28" s="189"/>
      <c r="WLP28" s="189"/>
      <c r="WLQ28" s="189"/>
      <c r="WLR28" s="189"/>
      <c r="WLS28" s="189"/>
      <c r="WLT28" s="189"/>
      <c r="WLU28" s="189"/>
      <c r="WLV28" s="189"/>
      <c r="WLW28" s="189"/>
      <c r="WLX28" s="189"/>
      <c r="WLY28" s="189"/>
      <c r="WLZ28" s="189"/>
      <c r="WMA28" s="189"/>
      <c r="WMB28" s="189"/>
      <c r="WMC28" s="189"/>
      <c r="WMD28" s="189"/>
      <c r="WME28" s="189"/>
      <c r="WMF28" s="189"/>
      <c r="WMG28" s="189"/>
      <c r="WMH28" s="189"/>
      <c r="WMI28" s="189"/>
      <c r="WMJ28" s="189"/>
      <c r="WMK28" s="189"/>
      <c r="WML28" s="189"/>
      <c r="WMM28" s="189"/>
      <c r="WMN28" s="189"/>
      <c r="WMO28" s="189"/>
      <c r="WMP28" s="189"/>
      <c r="WMQ28" s="189"/>
      <c r="WMR28" s="189"/>
      <c r="WMS28" s="189"/>
      <c r="WMT28" s="189"/>
      <c r="WMU28" s="189"/>
      <c r="WMV28" s="189"/>
      <c r="WMW28" s="189"/>
      <c r="WMX28" s="189"/>
      <c r="WMY28" s="189"/>
      <c r="WMZ28" s="189"/>
      <c r="WNA28" s="189"/>
      <c r="WNB28" s="189"/>
      <c r="WNC28" s="189"/>
      <c r="WND28" s="189"/>
      <c r="WNE28" s="189"/>
      <c r="WNF28" s="189"/>
      <c r="WNG28" s="189"/>
      <c r="WNH28" s="189"/>
      <c r="WNI28" s="189"/>
      <c r="WNJ28" s="189"/>
      <c r="WNK28" s="189"/>
      <c r="WNL28" s="189"/>
      <c r="WNM28" s="189"/>
      <c r="WNN28" s="189"/>
      <c r="WNO28" s="189"/>
      <c r="WNP28" s="189"/>
      <c r="WNQ28" s="189"/>
      <c r="WNR28" s="189"/>
      <c r="WNS28" s="189"/>
      <c r="WNT28" s="189"/>
      <c r="WNU28" s="189"/>
      <c r="WNV28" s="189"/>
      <c r="WNW28" s="189"/>
      <c r="WNX28" s="189"/>
      <c r="WNY28" s="189"/>
      <c r="WNZ28" s="189"/>
      <c r="WOA28" s="189"/>
      <c r="WOB28" s="189"/>
      <c r="WOC28" s="189"/>
      <c r="WOD28" s="189"/>
      <c r="WOE28" s="189"/>
      <c r="WOF28" s="189"/>
      <c r="WOG28" s="189"/>
      <c r="WOH28" s="189"/>
      <c r="WOI28" s="189"/>
      <c r="WOJ28" s="189"/>
      <c r="WOK28" s="189"/>
      <c r="WOL28" s="189"/>
      <c r="WOM28" s="189"/>
      <c r="WON28" s="189"/>
      <c r="WOO28" s="189"/>
      <c r="WOP28" s="189"/>
      <c r="WOQ28" s="189"/>
      <c r="WOR28" s="189"/>
      <c r="WOS28" s="189"/>
      <c r="WOT28" s="189"/>
      <c r="WOU28" s="189"/>
      <c r="WOV28" s="189"/>
      <c r="WOW28" s="189"/>
      <c r="WOX28" s="189"/>
      <c r="WOY28" s="189"/>
      <c r="WOZ28" s="189"/>
      <c r="WPA28" s="189"/>
      <c r="WPB28" s="189"/>
      <c r="WPC28" s="189"/>
      <c r="WPD28" s="189"/>
      <c r="WPE28" s="189"/>
      <c r="WPF28" s="189"/>
      <c r="WPG28" s="189"/>
      <c r="WPH28" s="189"/>
      <c r="WPI28" s="189"/>
      <c r="WPJ28" s="189"/>
      <c r="WPK28" s="189"/>
      <c r="WPL28" s="189"/>
      <c r="WPM28" s="189"/>
      <c r="WPN28" s="189"/>
      <c r="WPO28" s="189"/>
      <c r="WPP28" s="189"/>
      <c r="WPQ28" s="189"/>
      <c r="WPR28" s="189"/>
      <c r="WPS28" s="189"/>
      <c r="WPT28" s="189"/>
      <c r="WPU28" s="189"/>
      <c r="WPV28" s="189"/>
      <c r="WPW28" s="189"/>
      <c r="WPX28" s="189"/>
      <c r="WPY28" s="189"/>
      <c r="WPZ28" s="189"/>
      <c r="WQA28" s="189"/>
      <c r="WQB28" s="189"/>
      <c r="WQC28" s="189"/>
      <c r="WQD28" s="189"/>
      <c r="WQE28" s="189"/>
      <c r="WQF28" s="189"/>
      <c r="WQG28" s="189"/>
      <c r="WQH28" s="189"/>
      <c r="WQI28" s="189"/>
      <c r="WQJ28" s="189"/>
      <c r="WQK28" s="189"/>
      <c r="WQL28" s="189"/>
      <c r="WQM28" s="189"/>
      <c r="WQN28" s="189"/>
      <c r="WQO28" s="189"/>
      <c r="WQP28" s="189"/>
      <c r="WQQ28" s="189"/>
      <c r="WQR28" s="189"/>
      <c r="WQS28" s="189"/>
      <c r="WQT28" s="189"/>
      <c r="WQU28" s="189"/>
      <c r="WQV28" s="189"/>
      <c r="WQW28" s="189"/>
      <c r="WQX28" s="189"/>
      <c r="WQY28" s="189"/>
      <c r="WQZ28" s="189"/>
      <c r="WRA28" s="189"/>
      <c r="WRB28" s="189"/>
      <c r="WRC28" s="189"/>
      <c r="WRD28" s="189"/>
      <c r="WRE28" s="189"/>
      <c r="WRF28" s="189"/>
      <c r="WRG28" s="189"/>
      <c r="WRH28" s="189"/>
      <c r="WRI28" s="189"/>
      <c r="WRJ28" s="189"/>
      <c r="WRK28" s="189"/>
      <c r="WRL28" s="189"/>
      <c r="WRM28" s="189"/>
      <c r="WRN28" s="189"/>
      <c r="WRO28" s="189"/>
      <c r="WRP28" s="189"/>
      <c r="WRQ28" s="189"/>
      <c r="WRR28" s="189"/>
      <c r="WRS28" s="189"/>
      <c r="WRT28" s="189"/>
      <c r="WRU28" s="189"/>
      <c r="WRV28" s="189"/>
      <c r="WRW28" s="189"/>
      <c r="WRX28" s="189"/>
      <c r="WRY28" s="189"/>
      <c r="WRZ28" s="189"/>
      <c r="WSA28" s="189"/>
      <c r="WSB28" s="189"/>
      <c r="WSC28" s="189"/>
      <c r="WSD28" s="189"/>
      <c r="WSE28" s="189"/>
      <c r="WSF28" s="189"/>
      <c r="WSG28" s="189"/>
      <c r="WSH28" s="189"/>
      <c r="WSI28" s="189"/>
      <c r="WSJ28" s="189"/>
      <c r="WSK28" s="189"/>
      <c r="WSL28" s="189"/>
      <c r="WSM28" s="189"/>
      <c r="WSN28" s="189"/>
      <c r="WSO28" s="189"/>
      <c r="WSP28" s="189"/>
      <c r="WSQ28" s="189"/>
      <c r="WSR28" s="189"/>
      <c r="WSS28" s="189"/>
      <c r="WST28" s="189"/>
      <c r="WSU28" s="189"/>
      <c r="WSV28" s="189"/>
      <c r="WSW28" s="189"/>
      <c r="WSX28" s="189"/>
      <c r="WSY28" s="189"/>
      <c r="WSZ28" s="189"/>
      <c r="WTA28" s="189"/>
      <c r="WTB28" s="189"/>
      <c r="WTC28" s="189"/>
      <c r="WTD28" s="189"/>
      <c r="WTE28" s="189"/>
      <c r="WTF28" s="189"/>
      <c r="WTG28" s="189"/>
      <c r="WTH28" s="189"/>
      <c r="WTI28" s="189"/>
      <c r="WTJ28" s="189"/>
      <c r="WTK28" s="189"/>
      <c r="WTL28" s="189"/>
      <c r="WTM28" s="189"/>
      <c r="WTN28" s="189"/>
      <c r="WTO28" s="189"/>
      <c r="WTP28" s="189"/>
      <c r="WTQ28" s="189"/>
      <c r="WTR28" s="189"/>
      <c r="WTS28" s="189"/>
      <c r="WTT28" s="189"/>
      <c r="WTU28" s="189"/>
      <c r="WTV28" s="189"/>
      <c r="WTW28" s="189"/>
      <c r="WTX28" s="189"/>
      <c r="WTY28" s="189"/>
      <c r="WTZ28" s="189"/>
      <c r="WUA28" s="189"/>
      <c r="WUB28" s="189"/>
      <c r="WUC28" s="189"/>
      <c r="WUD28" s="189"/>
      <c r="WUE28" s="189"/>
      <c r="WUF28" s="189"/>
      <c r="WUG28" s="189"/>
      <c r="WUH28" s="189"/>
      <c r="WUI28" s="189"/>
      <c r="WUJ28" s="189"/>
      <c r="WUK28" s="189"/>
      <c r="WUL28" s="189"/>
      <c r="WUM28" s="189"/>
      <c r="WUN28" s="189"/>
      <c r="WUO28" s="189"/>
      <c r="WUP28" s="189"/>
      <c r="WUQ28" s="189"/>
      <c r="WUR28" s="189"/>
      <c r="WUS28" s="189"/>
      <c r="WUT28" s="189"/>
      <c r="WUU28" s="189"/>
      <c r="WUV28" s="189"/>
      <c r="WUW28" s="189"/>
      <c r="WUX28" s="189"/>
      <c r="WUY28" s="189"/>
      <c r="WUZ28" s="189"/>
      <c r="WVA28" s="189"/>
      <c r="WVB28" s="189"/>
      <c r="WVC28" s="189"/>
      <c r="WVD28" s="189"/>
      <c r="WVE28" s="189"/>
      <c r="WVF28" s="189"/>
      <c r="WVG28" s="189"/>
      <c r="WVH28" s="189"/>
      <c r="WVI28" s="189"/>
      <c r="WVJ28" s="189"/>
      <c r="WVK28" s="189"/>
      <c r="WVL28" s="189"/>
      <c r="WVM28" s="189"/>
      <c r="WVN28" s="189"/>
      <c r="WVO28" s="189"/>
      <c r="WVP28" s="189"/>
      <c r="WVQ28" s="189"/>
      <c r="WVR28" s="189"/>
      <c r="WVS28" s="189"/>
      <c r="WVT28" s="189"/>
      <c r="WVU28" s="189"/>
      <c r="WVV28" s="189"/>
      <c r="WVW28" s="189"/>
      <c r="WVX28" s="189"/>
      <c r="WVY28" s="189"/>
      <c r="WVZ28" s="189"/>
      <c r="WWA28" s="189"/>
      <c r="WWB28" s="189"/>
      <c r="WWC28" s="189"/>
      <c r="WWD28" s="189"/>
      <c r="WWE28" s="189"/>
      <c r="WWF28" s="189"/>
      <c r="WWG28" s="189"/>
      <c r="WWH28" s="189"/>
      <c r="WWI28" s="189"/>
      <c r="WWJ28" s="189"/>
      <c r="WWK28" s="189"/>
      <c r="WWL28" s="189"/>
      <c r="WWM28" s="189"/>
      <c r="WWN28" s="189"/>
      <c r="WWO28" s="189"/>
      <c r="WWP28" s="189"/>
      <c r="WWQ28" s="189"/>
      <c r="WWR28" s="189"/>
      <c r="WWS28" s="189"/>
      <c r="WWT28" s="189"/>
      <c r="WWU28" s="189"/>
      <c r="WWV28" s="189"/>
      <c r="WWW28" s="189"/>
      <c r="WWX28" s="189"/>
      <c r="WWY28" s="189"/>
      <c r="WWZ28" s="189"/>
      <c r="WXA28" s="189"/>
      <c r="WXB28" s="189"/>
      <c r="WXC28" s="189"/>
      <c r="WXD28" s="189"/>
      <c r="WXE28" s="189"/>
      <c r="WXF28" s="189"/>
      <c r="WXG28" s="189"/>
      <c r="WXH28" s="189"/>
      <c r="WXI28" s="189"/>
      <c r="WXJ28" s="189"/>
      <c r="WXK28" s="189"/>
      <c r="WXL28" s="189"/>
      <c r="WXM28" s="189"/>
      <c r="WXN28" s="189"/>
      <c r="WXO28" s="189"/>
      <c r="WXP28" s="189"/>
      <c r="WXQ28" s="189"/>
      <c r="WXR28" s="189"/>
      <c r="WXS28" s="189"/>
      <c r="WXT28" s="189"/>
      <c r="WXU28" s="189"/>
      <c r="WXV28" s="189"/>
      <c r="WXW28" s="189"/>
      <c r="WXX28" s="189"/>
      <c r="WXY28" s="189"/>
      <c r="WXZ28" s="189"/>
      <c r="WYA28" s="189"/>
      <c r="WYB28" s="189"/>
      <c r="WYC28" s="189"/>
      <c r="WYD28" s="189"/>
      <c r="WYE28" s="189"/>
      <c r="WYF28" s="189"/>
      <c r="WYG28" s="189"/>
      <c r="WYH28" s="189"/>
      <c r="WYI28" s="189"/>
      <c r="WYJ28" s="189"/>
      <c r="WYK28" s="189"/>
      <c r="WYL28" s="189"/>
      <c r="WYM28" s="189"/>
      <c r="WYN28" s="189"/>
      <c r="WYO28" s="189"/>
      <c r="WYP28" s="189"/>
      <c r="WYQ28" s="189"/>
      <c r="WYR28" s="189"/>
      <c r="WYS28" s="189"/>
      <c r="WYT28" s="189"/>
      <c r="WYU28" s="189"/>
      <c r="WYV28" s="189"/>
      <c r="WYW28" s="189"/>
      <c r="WYX28" s="189"/>
      <c r="WYY28" s="189"/>
      <c r="WYZ28" s="189"/>
      <c r="WZA28" s="189"/>
      <c r="WZB28" s="189"/>
      <c r="WZC28" s="189"/>
      <c r="WZD28" s="189"/>
      <c r="WZE28" s="189"/>
      <c r="WZF28" s="189"/>
      <c r="WZG28" s="189"/>
      <c r="WZH28" s="189"/>
      <c r="WZI28" s="189"/>
      <c r="WZJ28" s="189"/>
      <c r="WZK28" s="189"/>
      <c r="WZL28" s="189"/>
      <c r="WZM28" s="189"/>
      <c r="WZN28" s="189"/>
      <c r="WZO28" s="189"/>
      <c r="WZP28" s="189"/>
      <c r="WZQ28" s="189"/>
      <c r="WZR28" s="189"/>
      <c r="WZS28" s="189"/>
      <c r="WZT28" s="189"/>
      <c r="WZU28" s="189"/>
      <c r="WZV28" s="189"/>
      <c r="WZW28" s="189"/>
      <c r="WZX28" s="189"/>
      <c r="WZY28" s="189"/>
      <c r="WZZ28" s="189"/>
      <c r="XAA28" s="189"/>
      <c r="XAB28" s="189"/>
      <c r="XAC28" s="189"/>
      <c r="XAD28" s="189"/>
      <c r="XAE28" s="189"/>
      <c r="XAF28" s="189"/>
      <c r="XAG28" s="189"/>
      <c r="XAH28" s="189"/>
      <c r="XAI28" s="189"/>
      <c r="XAJ28" s="189"/>
      <c r="XAK28" s="189"/>
      <c r="XAL28" s="189"/>
      <c r="XAM28" s="189"/>
      <c r="XAN28" s="189"/>
      <c r="XAO28" s="189"/>
      <c r="XAP28" s="189"/>
      <c r="XAQ28" s="189"/>
      <c r="XAR28" s="189"/>
      <c r="XAS28" s="189"/>
      <c r="XAT28" s="189"/>
      <c r="XAU28" s="189"/>
      <c r="XAV28" s="189"/>
      <c r="XAW28" s="189"/>
      <c r="XAX28" s="189"/>
      <c r="XAY28" s="189"/>
      <c r="XAZ28" s="189"/>
      <c r="XBA28" s="189"/>
      <c r="XBB28" s="189"/>
      <c r="XBC28" s="189"/>
      <c r="XBD28" s="189"/>
      <c r="XBE28" s="189"/>
      <c r="XBF28" s="189"/>
      <c r="XBG28" s="189"/>
      <c r="XBH28" s="189"/>
      <c r="XBI28" s="189"/>
      <c r="XBJ28" s="189"/>
      <c r="XBK28" s="189"/>
      <c r="XBL28" s="189"/>
      <c r="XBM28" s="189"/>
      <c r="XBN28" s="189"/>
      <c r="XBO28" s="189"/>
      <c r="XBP28" s="189"/>
      <c r="XBQ28" s="189"/>
      <c r="XBR28" s="189"/>
      <c r="XBS28" s="189"/>
      <c r="XBT28" s="189"/>
      <c r="XBU28" s="189"/>
      <c r="XBV28" s="189"/>
      <c r="XBW28" s="189"/>
      <c r="XBX28" s="189"/>
      <c r="XBY28" s="189"/>
      <c r="XBZ28" s="189"/>
      <c r="XCA28" s="189"/>
      <c r="XCB28" s="189"/>
      <c r="XCC28" s="189"/>
      <c r="XCD28" s="189"/>
      <c r="XCE28" s="189"/>
      <c r="XCF28" s="189"/>
      <c r="XCG28" s="189"/>
      <c r="XCH28" s="189"/>
      <c r="XCI28" s="189"/>
      <c r="XCJ28" s="189"/>
      <c r="XCK28" s="189"/>
      <c r="XCL28" s="189"/>
      <c r="XCM28" s="189"/>
      <c r="XCN28" s="189"/>
      <c r="XCO28" s="189"/>
      <c r="XCP28" s="189"/>
      <c r="XCQ28" s="189"/>
      <c r="XCR28" s="189"/>
      <c r="XCS28" s="189"/>
      <c r="XCT28" s="189"/>
      <c r="XCU28" s="189"/>
      <c r="XCV28" s="189"/>
      <c r="XCW28" s="189"/>
      <c r="XCX28" s="189"/>
      <c r="XCY28" s="189"/>
      <c r="XCZ28" s="189"/>
      <c r="XDA28" s="189"/>
      <c r="XDB28" s="189"/>
      <c r="XDC28" s="189"/>
      <c r="XDD28" s="189"/>
      <c r="XDE28" s="189"/>
      <c r="XDF28" s="189"/>
      <c r="XDG28" s="189"/>
      <c r="XDH28" s="189"/>
      <c r="XDI28" s="189"/>
      <c r="XDJ28" s="189"/>
      <c r="XDK28" s="189"/>
      <c r="XDL28" s="189"/>
      <c r="XDM28" s="189"/>
      <c r="XDN28" s="189"/>
      <c r="XDO28" s="189"/>
      <c r="XDP28" s="189"/>
      <c r="XDQ28" s="189"/>
      <c r="XDR28" s="189"/>
      <c r="XDS28" s="189"/>
      <c r="XDT28" s="189"/>
      <c r="XDU28" s="189"/>
      <c r="XDV28" s="189"/>
      <c r="XDW28" s="189"/>
      <c r="XDX28" s="189"/>
      <c r="XDY28" s="189"/>
      <c r="XDZ28" s="189"/>
      <c r="XEA28" s="189"/>
      <c r="XEB28" s="189"/>
      <c r="XEC28" s="189"/>
      <c r="XED28" s="189"/>
      <c r="XEE28" s="189"/>
      <c r="XEF28" s="189"/>
      <c r="XEG28" s="189"/>
      <c r="XEH28" s="189"/>
      <c r="XEI28" s="189"/>
      <c r="XEJ28" s="189"/>
      <c r="XEK28" s="189"/>
      <c r="XEL28" s="189"/>
      <c r="XEM28" s="189"/>
      <c r="XEN28" s="189"/>
      <c r="XEO28" s="189"/>
      <c r="XEP28" s="189"/>
      <c r="XEQ28" s="189"/>
      <c r="XER28" s="189"/>
      <c r="XES28" s="189"/>
      <c r="XET28" s="189"/>
      <c r="XEU28" s="189"/>
    </row>
    <row r="29" spans="2:16375" s="186" customFormat="1" x14ac:dyDescent="0.2">
      <c r="B29" s="212"/>
      <c r="C29" s="212"/>
      <c r="D29" s="213"/>
      <c r="E29" s="213"/>
      <c r="F29" s="212"/>
      <c r="G29" s="212"/>
      <c r="H29" s="227"/>
      <c r="I29" s="227"/>
      <c r="J29" s="227"/>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02"/>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c r="HA29" s="189"/>
      <c r="HB29" s="189"/>
      <c r="HC29" s="189"/>
      <c r="HD29" s="189"/>
      <c r="HE29" s="189"/>
      <c r="HF29" s="189"/>
      <c r="HG29" s="189"/>
      <c r="HH29" s="189"/>
      <c r="HI29" s="189"/>
      <c r="HJ29" s="189"/>
      <c r="HK29" s="189"/>
      <c r="HL29" s="189"/>
      <c r="HM29" s="189"/>
      <c r="HN29" s="189"/>
      <c r="HO29" s="189"/>
      <c r="HP29" s="189"/>
      <c r="HQ29" s="189"/>
      <c r="HR29" s="189"/>
      <c r="HS29" s="189"/>
      <c r="HT29" s="189"/>
      <c r="HU29" s="189"/>
      <c r="HV29" s="189"/>
      <c r="HW29" s="189"/>
      <c r="HX29" s="189"/>
      <c r="HY29" s="189"/>
      <c r="HZ29" s="189"/>
      <c r="IA29" s="189"/>
      <c r="IB29" s="189"/>
      <c r="IC29" s="189"/>
      <c r="ID29" s="189"/>
      <c r="IE29" s="189"/>
      <c r="IF29" s="189"/>
      <c r="IG29" s="189"/>
      <c r="IH29" s="189"/>
      <c r="II29" s="189"/>
      <c r="IJ29" s="189"/>
      <c r="IK29" s="189"/>
      <c r="IL29" s="189"/>
      <c r="IM29" s="189"/>
      <c r="IN29" s="189"/>
      <c r="IO29" s="189"/>
      <c r="IP29" s="189"/>
      <c r="IQ29" s="189"/>
      <c r="IR29" s="189"/>
      <c r="IS29" s="189"/>
      <c r="IT29" s="189"/>
      <c r="IU29" s="189"/>
      <c r="IV29" s="189"/>
      <c r="IW29" s="189"/>
      <c r="IX29" s="189"/>
      <c r="IY29" s="189"/>
      <c r="IZ29" s="189"/>
      <c r="JA29" s="189"/>
      <c r="JB29" s="189"/>
      <c r="JC29" s="189"/>
      <c r="JD29" s="189"/>
      <c r="JE29" s="189"/>
      <c r="JF29" s="189"/>
      <c r="JG29" s="189"/>
      <c r="JH29" s="189"/>
      <c r="JI29" s="189"/>
      <c r="JJ29" s="189"/>
      <c r="JK29" s="189"/>
      <c r="JL29" s="189"/>
      <c r="JM29" s="189"/>
      <c r="JN29" s="189"/>
      <c r="JO29" s="189"/>
      <c r="JP29" s="189"/>
      <c r="JQ29" s="189"/>
      <c r="JR29" s="189"/>
      <c r="JS29" s="189"/>
      <c r="JT29" s="189"/>
      <c r="JU29" s="189"/>
      <c r="JV29" s="189"/>
      <c r="JW29" s="189"/>
      <c r="JX29" s="189"/>
      <c r="JY29" s="189"/>
      <c r="JZ29" s="189"/>
      <c r="KA29" s="189"/>
      <c r="KB29" s="189"/>
      <c r="KC29" s="189"/>
      <c r="KD29" s="189"/>
      <c r="KE29" s="189"/>
      <c r="KF29" s="189"/>
      <c r="KG29" s="189"/>
      <c r="KH29" s="189"/>
      <c r="KI29" s="189"/>
      <c r="KJ29" s="189"/>
      <c r="KK29" s="189"/>
      <c r="KL29" s="189"/>
      <c r="KM29" s="189"/>
      <c r="KN29" s="189"/>
      <c r="KO29" s="189"/>
      <c r="KP29" s="189"/>
      <c r="KQ29" s="189"/>
      <c r="KR29" s="189"/>
      <c r="KS29" s="189"/>
      <c r="KT29" s="189"/>
      <c r="KU29" s="189"/>
      <c r="KV29" s="189"/>
      <c r="KW29" s="189"/>
      <c r="KX29" s="189"/>
      <c r="KY29" s="189"/>
      <c r="KZ29" s="189"/>
      <c r="LA29" s="189"/>
      <c r="LB29" s="189"/>
      <c r="LC29" s="189"/>
      <c r="LD29" s="189"/>
      <c r="LE29" s="189"/>
      <c r="LF29" s="189"/>
      <c r="LG29" s="189"/>
      <c r="LH29" s="189"/>
      <c r="LI29" s="189"/>
      <c r="LJ29" s="189"/>
      <c r="LK29" s="189"/>
      <c r="LL29" s="189"/>
      <c r="LM29" s="189"/>
      <c r="LN29" s="189"/>
      <c r="LO29" s="189"/>
      <c r="LP29" s="189"/>
      <c r="LQ29" s="189"/>
      <c r="LR29" s="189"/>
      <c r="LS29" s="189"/>
      <c r="LT29" s="189"/>
      <c r="LU29" s="189"/>
      <c r="LV29" s="189"/>
      <c r="LW29" s="189"/>
      <c r="LX29" s="189"/>
      <c r="LY29" s="189"/>
      <c r="LZ29" s="189"/>
      <c r="MA29" s="189"/>
      <c r="MB29" s="189"/>
      <c r="MC29" s="189"/>
      <c r="MD29" s="189"/>
      <c r="ME29" s="189"/>
      <c r="MF29" s="189"/>
      <c r="MG29" s="189"/>
      <c r="MH29" s="189"/>
      <c r="MI29" s="189"/>
      <c r="MJ29" s="189"/>
      <c r="MK29" s="189"/>
      <c r="ML29" s="189"/>
      <c r="MM29" s="189"/>
      <c r="MN29" s="189"/>
      <c r="MO29" s="189"/>
      <c r="MP29" s="189"/>
      <c r="MQ29" s="189"/>
      <c r="MR29" s="189"/>
      <c r="MS29" s="189"/>
      <c r="MT29" s="189"/>
      <c r="MU29" s="189"/>
      <c r="MV29" s="189"/>
      <c r="MW29" s="189"/>
      <c r="MX29" s="189"/>
      <c r="MY29" s="189"/>
      <c r="MZ29" s="189"/>
      <c r="NA29" s="189"/>
      <c r="NB29" s="189"/>
      <c r="NC29" s="189"/>
      <c r="ND29" s="189"/>
      <c r="NE29" s="189"/>
      <c r="NF29" s="189"/>
      <c r="NG29" s="189"/>
      <c r="NH29" s="189"/>
      <c r="NI29" s="189"/>
      <c r="NJ29" s="189"/>
      <c r="NK29" s="189"/>
      <c r="NL29" s="189"/>
      <c r="NM29" s="189"/>
      <c r="NN29" s="189"/>
      <c r="NO29" s="189"/>
      <c r="NP29" s="189"/>
      <c r="NQ29" s="189"/>
      <c r="NR29" s="189"/>
      <c r="NS29" s="189"/>
      <c r="NT29" s="189"/>
      <c r="NU29" s="189"/>
      <c r="NV29" s="189"/>
      <c r="NW29" s="189"/>
      <c r="NX29" s="189"/>
      <c r="NY29" s="189"/>
      <c r="NZ29" s="189"/>
      <c r="OA29" s="189"/>
      <c r="OB29" s="189"/>
      <c r="OC29" s="189"/>
      <c r="OD29" s="189"/>
      <c r="OE29" s="189"/>
      <c r="OF29" s="189"/>
      <c r="OG29" s="189"/>
      <c r="OH29" s="189"/>
      <c r="OI29" s="189"/>
      <c r="OJ29" s="189"/>
      <c r="OK29" s="189"/>
      <c r="OL29" s="189"/>
      <c r="OM29" s="189"/>
      <c r="ON29" s="189"/>
      <c r="OO29" s="189"/>
      <c r="OP29" s="189"/>
      <c r="OQ29" s="189"/>
      <c r="OR29" s="189"/>
      <c r="OS29" s="189"/>
      <c r="OT29" s="189"/>
      <c r="OU29" s="189"/>
      <c r="OV29" s="189"/>
      <c r="OW29" s="189"/>
      <c r="OX29" s="189"/>
      <c r="OY29" s="189"/>
      <c r="OZ29" s="189"/>
      <c r="PA29" s="189"/>
      <c r="PB29" s="189"/>
      <c r="PC29" s="189"/>
      <c r="PD29" s="189"/>
      <c r="PE29" s="189"/>
      <c r="PF29" s="189"/>
      <c r="PG29" s="189"/>
      <c r="PH29" s="189"/>
      <c r="PI29" s="189"/>
      <c r="PJ29" s="189"/>
      <c r="PK29" s="189"/>
      <c r="PL29" s="189"/>
      <c r="PM29" s="189"/>
      <c r="PN29" s="189"/>
      <c r="PO29" s="189"/>
      <c r="PP29" s="189"/>
      <c r="PQ29" s="189"/>
      <c r="PR29" s="189"/>
      <c r="PS29" s="189"/>
      <c r="PT29" s="189"/>
      <c r="PU29" s="189"/>
      <c r="PV29" s="189"/>
      <c r="PW29" s="189"/>
      <c r="PX29" s="189"/>
      <c r="PY29" s="189"/>
      <c r="PZ29" s="189"/>
      <c r="QA29" s="189"/>
      <c r="QB29" s="189"/>
      <c r="QC29" s="189"/>
      <c r="QD29" s="189"/>
      <c r="QE29" s="189"/>
      <c r="QF29" s="189"/>
      <c r="QG29" s="189"/>
      <c r="QH29" s="189"/>
      <c r="QI29" s="189"/>
      <c r="QJ29" s="189"/>
      <c r="QK29" s="189"/>
      <c r="QL29" s="189"/>
      <c r="QM29" s="189"/>
      <c r="QN29" s="189"/>
      <c r="QO29" s="189"/>
      <c r="QP29" s="189"/>
      <c r="QQ29" s="189"/>
      <c r="QR29" s="189"/>
      <c r="QS29" s="189"/>
      <c r="QT29" s="189"/>
      <c r="QU29" s="189"/>
      <c r="QV29" s="189"/>
      <c r="QW29" s="189"/>
      <c r="QX29" s="189"/>
      <c r="QY29" s="189"/>
      <c r="QZ29" s="189"/>
      <c r="RA29" s="189"/>
      <c r="RB29" s="189"/>
      <c r="RC29" s="189"/>
      <c r="RD29" s="189"/>
      <c r="RE29" s="189"/>
      <c r="RF29" s="189"/>
      <c r="RG29" s="189"/>
      <c r="RH29" s="189"/>
      <c r="RI29" s="189"/>
      <c r="RJ29" s="189"/>
      <c r="RK29" s="189"/>
      <c r="RL29" s="189"/>
      <c r="RM29" s="189"/>
      <c r="RN29" s="189"/>
      <c r="RO29" s="189"/>
      <c r="RP29" s="189"/>
      <c r="RQ29" s="189"/>
      <c r="RR29" s="189"/>
      <c r="RS29" s="189"/>
      <c r="RT29" s="189"/>
      <c r="RU29" s="189"/>
      <c r="RV29" s="189"/>
      <c r="RW29" s="189"/>
      <c r="RX29" s="189"/>
      <c r="RY29" s="189"/>
      <c r="RZ29" s="189"/>
      <c r="SA29" s="189"/>
      <c r="SB29" s="189"/>
      <c r="SC29" s="189"/>
      <c r="SD29" s="189"/>
      <c r="SE29" s="189"/>
      <c r="SF29" s="189"/>
      <c r="SG29" s="189"/>
      <c r="SH29" s="189"/>
      <c r="SI29" s="189"/>
      <c r="SJ29" s="189"/>
      <c r="SK29" s="189"/>
      <c r="SL29" s="189"/>
      <c r="SM29" s="189"/>
      <c r="SN29" s="189"/>
      <c r="SO29" s="189"/>
      <c r="SP29" s="189"/>
      <c r="SQ29" s="189"/>
      <c r="SR29" s="189"/>
      <c r="SS29" s="189"/>
      <c r="ST29" s="189"/>
      <c r="SU29" s="189"/>
      <c r="SV29" s="189"/>
      <c r="SW29" s="189"/>
      <c r="SX29" s="189"/>
      <c r="SY29" s="189"/>
      <c r="SZ29" s="189"/>
      <c r="TA29" s="189"/>
      <c r="TB29" s="189"/>
      <c r="TC29" s="189"/>
      <c r="TD29" s="189"/>
      <c r="TE29" s="189"/>
      <c r="TF29" s="189"/>
      <c r="TG29" s="189"/>
      <c r="TH29" s="189"/>
      <c r="TI29" s="189"/>
      <c r="TJ29" s="189"/>
      <c r="TK29" s="189"/>
      <c r="TL29" s="189"/>
      <c r="TM29" s="189"/>
      <c r="TN29" s="189"/>
      <c r="TO29" s="189"/>
      <c r="TP29" s="189"/>
      <c r="TQ29" s="189"/>
      <c r="TR29" s="189"/>
      <c r="TS29" s="189"/>
      <c r="TT29" s="189"/>
      <c r="TU29" s="189"/>
      <c r="TV29" s="189"/>
      <c r="TW29" s="189"/>
      <c r="TX29" s="189"/>
      <c r="TY29" s="189"/>
      <c r="TZ29" s="189"/>
      <c r="UA29" s="189"/>
      <c r="UB29" s="189"/>
      <c r="UC29" s="189"/>
      <c r="UD29" s="189"/>
      <c r="UE29" s="189"/>
      <c r="UF29" s="189"/>
      <c r="UG29" s="189"/>
      <c r="UH29" s="189"/>
      <c r="UI29" s="189"/>
      <c r="UJ29" s="189"/>
      <c r="UK29" s="189"/>
      <c r="UL29" s="189"/>
      <c r="UM29" s="189"/>
      <c r="UN29" s="189"/>
      <c r="UO29" s="189"/>
      <c r="UP29" s="189"/>
      <c r="UQ29" s="189"/>
      <c r="UR29" s="189"/>
      <c r="US29" s="189"/>
      <c r="UT29" s="189"/>
      <c r="UU29" s="189"/>
      <c r="UV29" s="189"/>
      <c r="UW29" s="189"/>
      <c r="UX29" s="189"/>
      <c r="UY29" s="189"/>
      <c r="UZ29" s="189"/>
      <c r="VA29" s="189"/>
      <c r="VB29" s="189"/>
      <c r="VC29" s="189"/>
      <c r="VD29" s="189"/>
      <c r="VE29" s="189"/>
      <c r="VF29" s="189"/>
      <c r="VG29" s="189"/>
      <c r="VH29" s="189"/>
      <c r="VI29" s="189"/>
      <c r="VJ29" s="189"/>
      <c r="VK29" s="189"/>
      <c r="VL29" s="189"/>
      <c r="VM29" s="189"/>
      <c r="VN29" s="189"/>
      <c r="VO29" s="189"/>
      <c r="VP29" s="189"/>
      <c r="VQ29" s="189"/>
      <c r="VR29" s="189"/>
      <c r="VS29" s="189"/>
      <c r="VT29" s="189"/>
      <c r="VU29" s="189"/>
      <c r="VV29" s="189"/>
      <c r="VW29" s="189"/>
      <c r="VX29" s="189"/>
      <c r="VY29" s="189"/>
      <c r="VZ29" s="189"/>
      <c r="WA29" s="189"/>
      <c r="WB29" s="189"/>
      <c r="WC29" s="189"/>
      <c r="WD29" s="189"/>
      <c r="WE29" s="189"/>
      <c r="WF29" s="189"/>
      <c r="WG29" s="189"/>
      <c r="WH29" s="189"/>
      <c r="WI29" s="189"/>
      <c r="WJ29" s="189"/>
      <c r="WK29" s="189"/>
      <c r="WL29" s="189"/>
      <c r="WM29" s="189"/>
      <c r="WN29" s="189"/>
      <c r="WO29" s="189"/>
      <c r="WP29" s="189"/>
      <c r="WQ29" s="189"/>
      <c r="WR29" s="189"/>
      <c r="WS29" s="189"/>
      <c r="WT29" s="189"/>
      <c r="WU29" s="189"/>
      <c r="WV29" s="189"/>
      <c r="WW29" s="189"/>
      <c r="WX29" s="189"/>
      <c r="WY29" s="189"/>
      <c r="WZ29" s="189"/>
      <c r="XA29" s="189"/>
      <c r="XB29" s="189"/>
      <c r="XC29" s="189"/>
      <c r="XD29" s="189"/>
      <c r="XE29" s="189"/>
      <c r="XF29" s="189"/>
      <c r="XG29" s="189"/>
      <c r="XH29" s="189"/>
      <c r="XI29" s="189"/>
      <c r="XJ29" s="189"/>
      <c r="XK29" s="189"/>
      <c r="XL29" s="189"/>
      <c r="XM29" s="189"/>
      <c r="XN29" s="189"/>
      <c r="XO29" s="189"/>
      <c r="XP29" s="189"/>
      <c r="XQ29" s="189"/>
      <c r="XR29" s="189"/>
      <c r="XS29" s="189"/>
      <c r="XT29" s="189"/>
      <c r="XU29" s="189"/>
      <c r="XV29" s="189"/>
      <c r="XW29" s="189"/>
      <c r="XX29" s="189"/>
      <c r="XY29" s="189"/>
      <c r="XZ29" s="189"/>
      <c r="YA29" s="189"/>
      <c r="YB29" s="189"/>
      <c r="YC29" s="189"/>
      <c r="YD29" s="189"/>
      <c r="YE29" s="189"/>
      <c r="YF29" s="189"/>
      <c r="YG29" s="189"/>
      <c r="YH29" s="189"/>
      <c r="YI29" s="189"/>
      <c r="YJ29" s="189"/>
      <c r="YK29" s="189"/>
      <c r="YL29" s="189"/>
      <c r="YM29" s="189"/>
      <c r="YN29" s="189"/>
      <c r="YO29" s="189"/>
      <c r="YP29" s="189"/>
      <c r="YQ29" s="189"/>
      <c r="YR29" s="189"/>
      <c r="YS29" s="189"/>
      <c r="YT29" s="189"/>
      <c r="YU29" s="189"/>
      <c r="YV29" s="189"/>
      <c r="YW29" s="189"/>
      <c r="YX29" s="189"/>
      <c r="YY29" s="189"/>
      <c r="YZ29" s="189"/>
      <c r="ZA29" s="189"/>
      <c r="ZB29" s="189"/>
      <c r="ZC29" s="189"/>
      <c r="ZD29" s="189"/>
      <c r="ZE29" s="189"/>
      <c r="ZF29" s="189"/>
      <c r="ZG29" s="189"/>
      <c r="ZH29" s="189"/>
      <c r="ZI29" s="189"/>
      <c r="ZJ29" s="189"/>
      <c r="ZK29" s="189"/>
      <c r="ZL29" s="189"/>
      <c r="ZM29" s="189"/>
      <c r="ZN29" s="189"/>
      <c r="ZO29" s="189"/>
      <c r="ZP29" s="189"/>
      <c r="ZQ29" s="189"/>
      <c r="ZR29" s="189"/>
      <c r="ZS29" s="189"/>
      <c r="ZT29" s="189"/>
      <c r="ZU29" s="189"/>
      <c r="ZV29" s="189"/>
      <c r="ZW29" s="189"/>
      <c r="ZX29" s="189"/>
      <c r="ZY29" s="189"/>
      <c r="ZZ29" s="189"/>
      <c r="AAA29" s="189"/>
      <c r="AAB29" s="189"/>
      <c r="AAC29" s="189"/>
      <c r="AAD29" s="189"/>
      <c r="AAE29" s="189"/>
      <c r="AAF29" s="189"/>
      <c r="AAG29" s="189"/>
      <c r="AAH29" s="189"/>
      <c r="AAI29" s="189"/>
      <c r="AAJ29" s="189"/>
      <c r="AAK29" s="189"/>
      <c r="AAL29" s="189"/>
      <c r="AAM29" s="189"/>
      <c r="AAN29" s="189"/>
      <c r="AAO29" s="189"/>
      <c r="AAP29" s="189"/>
      <c r="AAQ29" s="189"/>
      <c r="AAR29" s="189"/>
      <c r="AAS29" s="189"/>
      <c r="AAT29" s="189"/>
      <c r="AAU29" s="189"/>
      <c r="AAV29" s="189"/>
      <c r="AAW29" s="189"/>
      <c r="AAX29" s="189"/>
      <c r="AAY29" s="189"/>
      <c r="AAZ29" s="189"/>
      <c r="ABA29" s="189"/>
      <c r="ABB29" s="189"/>
      <c r="ABC29" s="189"/>
      <c r="ABD29" s="189"/>
      <c r="ABE29" s="189"/>
      <c r="ABF29" s="189"/>
      <c r="ABG29" s="189"/>
      <c r="ABH29" s="189"/>
      <c r="ABI29" s="189"/>
      <c r="ABJ29" s="189"/>
      <c r="ABK29" s="189"/>
      <c r="ABL29" s="189"/>
      <c r="ABM29" s="189"/>
      <c r="ABN29" s="189"/>
      <c r="ABO29" s="189"/>
      <c r="ABP29" s="189"/>
      <c r="ABQ29" s="189"/>
      <c r="ABR29" s="189"/>
      <c r="ABS29" s="189"/>
      <c r="ABT29" s="189"/>
      <c r="ABU29" s="189"/>
      <c r="ABV29" s="189"/>
      <c r="ABW29" s="189"/>
      <c r="ABX29" s="189"/>
      <c r="ABY29" s="189"/>
      <c r="ABZ29" s="189"/>
      <c r="ACA29" s="189"/>
      <c r="ACB29" s="189"/>
      <c r="ACC29" s="189"/>
      <c r="ACD29" s="189"/>
      <c r="ACE29" s="189"/>
      <c r="ACF29" s="189"/>
      <c r="ACG29" s="189"/>
      <c r="ACH29" s="189"/>
      <c r="ACI29" s="189"/>
      <c r="ACJ29" s="189"/>
      <c r="ACK29" s="189"/>
      <c r="ACL29" s="189"/>
      <c r="ACM29" s="189"/>
      <c r="ACN29" s="189"/>
      <c r="ACO29" s="189"/>
      <c r="ACP29" s="189"/>
      <c r="ACQ29" s="189"/>
      <c r="ACR29" s="189"/>
      <c r="ACS29" s="189"/>
      <c r="ACT29" s="189"/>
      <c r="ACU29" s="189"/>
      <c r="ACV29" s="189"/>
      <c r="ACW29" s="189"/>
      <c r="ACX29" s="189"/>
      <c r="ACY29" s="189"/>
      <c r="ACZ29" s="189"/>
      <c r="ADA29" s="189"/>
      <c r="ADB29" s="189"/>
      <c r="ADC29" s="189"/>
      <c r="ADD29" s="189"/>
      <c r="ADE29" s="189"/>
      <c r="ADF29" s="189"/>
      <c r="ADG29" s="189"/>
      <c r="ADH29" s="189"/>
      <c r="ADI29" s="189"/>
      <c r="ADJ29" s="189"/>
      <c r="ADK29" s="189"/>
      <c r="ADL29" s="189"/>
      <c r="ADM29" s="189"/>
      <c r="ADN29" s="189"/>
      <c r="ADO29" s="189"/>
      <c r="ADP29" s="189"/>
      <c r="ADQ29" s="189"/>
      <c r="ADR29" s="189"/>
      <c r="ADS29" s="189"/>
      <c r="ADT29" s="189"/>
      <c r="ADU29" s="189"/>
      <c r="ADV29" s="189"/>
      <c r="ADW29" s="189"/>
      <c r="ADX29" s="189"/>
      <c r="ADY29" s="189"/>
      <c r="ADZ29" s="189"/>
      <c r="AEA29" s="189"/>
      <c r="AEB29" s="189"/>
      <c r="AEC29" s="189"/>
      <c r="AED29" s="189"/>
      <c r="AEE29" s="189"/>
      <c r="AEF29" s="189"/>
      <c r="AEG29" s="189"/>
      <c r="AEH29" s="189"/>
      <c r="AEI29" s="189"/>
      <c r="AEJ29" s="189"/>
      <c r="AEK29" s="189"/>
      <c r="AEL29" s="189"/>
      <c r="AEM29" s="189"/>
      <c r="AEN29" s="189"/>
      <c r="AEO29" s="189"/>
      <c r="AEP29" s="189"/>
      <c r="AEQ29" s="189"/>
      <c r="AER29" s="189"/>
      <c r="AES29" s="189"/>
      <c r="AET29" s="189"/>
      <c r="AEU29" s="189"/>
      <c r="AEV29" s="189"/>
      <c r="AEW29" s="189"/>
      <c r="AEX29" s="189"/>
      <c r="AEY29" s="189"/>
      <c r="AEZ29" s="189"/>
      <c r="AFA29" s="189"/>
      <c r="AFB29" s="189"/>
      <c r="AFC29" s="189"/>
      <c r="AFD29" s="189"/>
      <c r="AFE29" s="189"/>
      <c r="AFF29" s="189"/>
      <c r="AFG29" s="189"/>
      <c r="AFH29" s="189"/>
      <c r="AFI29" s="189"/>
      <c r="AFJ29" s="189"/>
      <c r="AFK29" s="189"/>
      <c r="AFL29" s="189"/>
      <c r="AFM29" s="189"/>
      <c r="AFN29" s="189"/>
      <c r="AFO29" s="189"/>
      <c r="AFP29" s="189"/>
      <c r="AFQ29" s="189"/>
      <c r="AFR29" s="189"/>
      <c r="AFS29" s="189"/>
      <c r="AFT29" s="189"/>
      <c r="AFU29" s="189"/>
      <c r="AFV29" s="189"/>
      <c r="AFW29" s="189"/>
      <c r="AFX29" s="189"/>
      <c r="AFY29" s="189"/>
      <c r="AFZ29" s="189"/>
      <c r="AGA29" s="189"/>
      <c r="AGB29" s="189"/>
      <c r="AGC29" s="189"/>
      <c r="AGD29" s="189"/>
      <c r="AGE29" s="189"/>
      <c r="AGF29" s="189"/>
      <c r="AGG29" s="189"/>
      <c r="AGH29" s="189"/>
      <c r="AGI29" s="189"/>
      <c r="AGJ29" s="189"/>
      <c r="AGK29" s="189"/>
      <c r="AGL29" s="189"/>
      <c r="AGM29" s="189"/>
      <c r="AGN29" s="189"/>
      <c r="AGO29" s="189"/>
      <c r="AGP29" s="189"/>
      <c r="AGQ29" s="189"/>
      <c r="AGR29" s="189"/>
      <c r="AGS29" s="189"/>
      <c r="AGT29" s="189"/>
      <c r="AGU29" s="189"/>
      <c r="AGV29" s="189"/>
      <c r="AGW29" s="189"/>
      <c r="AGX29" s="189"/>
      <c r="AGY29" s="189"/>
      <c r="AGZ29" s="189"/>
      <c r="AHA29" s="189"/>
      <c r="AHB29" s="189"/>
      <c r="AHC29" s="189"/>
      <c r="AHD29" s="189"/>
      <c r="AHE29" s="189"/>
      <c r="AHF29" s="189"/>
      <c r="AHG29" s="189"/>
      <c r="AHH29" s="189"/>
      <c r="AHI29" s="189"/>
      <c r="AHJ29" s="189"/>
      <c r="AHK29" s="189"/>
      <c r="AHL29" s="189"/>
      <c r="AHM29" s="189"/>
      <c r="AHN29" s="189"/>
      <c r="AHO29" s="189"/>
      <c r="AHP29" s="189"/>
      <c r="AHQ29" s="189"/>
      <c r="AHR29" s="189"/>
      <c r="AHS29" s="189"/>
      <c r="AHT29" s="189"/>
      <c r="AHU29" s="189"/>
      <c r="AHV29" s="189"/>
      <c r="AHW29" s="189"/>
      <c r="AHX29" s="189"/>
      <c r="AHY29" s="189"/>
      <c r="AHZ29" s="189"/>
      <c r="AIA29" s="189"/>
      <c r="AIB29" s="189"/>
      <c r="AIC29" s="189"/>
      <c r="AID29" s="189"/>
      <c r="AIE29" s="189"/>
      <c r="AIF29" s="189"/>
      <c r="AIG29" s="189"/>
      <c r="AIH29" s="189"/>
      <c r="AII29" s="189"/>
      <c r="AIJ29" s="189"/>
      <c r="AIK29" s="189"/>
      <c r="AIL29" s="189"/>
      <c r="AIM29" s="189"/>
      <c r="AIN29" s="189"/>
      <c r="AIO29" s="189"/>
      <c r="AIP29" s="189"/>
      <c r="AIQ29" s="189"/>
      <c r="AIR29" s="189"/>
      <c r="AIS29" s="189"/>
      <c r="AIT29" s="189"/>
      <c r="AIU29" s="189"/>
      <c r="AIV29" s="189"/>
      <c r="AIW29" s="189"/>
      <c r="AIX29" s="189"/>
      <c r="AIY29" s="189"/>
      <c r="AIZ29" s="189"/>
      <c r="AJA29" s="189"/>
      <c r="AJB29" s="189"/>
      <c r="AJC29" s="189"/>
      <c r="AJD29" s="189"/>
      <c r="AJE29" s="189"/>
      <c r="AJF29" s="189"/>
      <c r="AJG29" s="189"/>
      <c r="AJH29" s="189"/>
      <c r="AJI29" s="189"/>
      <c r="AJJ29" s="189"/>
      <c r="AJK29" s="189"/>
      <c r="AJL29" s="189"/>
      <c r="AJM29" s="189"/>
      <c r="AJN29" s="189"/>
      <c r="AJO29" s="189"/>
      <c r="AJP29" s="189"/>
      <c r="AJQ29" s="189"/>
      <c r="AJR29" s="189"/>
      <c r="AJS29" s="189"/>
      <c r="AJT29" s="189"/>
      <c r="AJU29" s="189"/>
      <c r="AJV29" s="189"/>
      <c r="AJW29" s="189"/>
      <c r="AJX29" s="189"/>
      <c r="AJY29" s="189"/>
      <c r="AJZ29" s="189"/>
      <c r="AKA29" s="189"/>
      <c r="AKB29" s="189"/>
      <c r="AKC29" s="189"/>
      <c r="AKD29" s="189"/>
      <c r="AKE29" s="189"/>
      <c r="AKF29" s="189"/>
      <c r="AKG29" s="189"/>
      <c r="AKH29" s="189"/>
      <c r="AKI29" s="189"/>
      <c r="AKJ29" s="189"/>
      <c r="AKK29" s="189"/>
      <c r="AKL29" s="189"/>
      <c r="AKM29" s="189"/>
      <c r="AKN29" s="189"/>
      <c r="AKO29" s="189"/>
      <c r="AKP29" s="189"/>
      <c r="AKQ29" s="189"/>
      <c r="AKR29" s="189"/>
      <c r="AKS29" s="189"/>
      <c r="AKT29" s="189"/>
      <c r="AKU29" s="189"/>
      <c r="AKV29" s="189"/>
      <c r="AKW29" s="189"/>
      <c r="AKX29" s="189"/>
      <c r="AKY29" s="189"/>
      <c r="AKZ29" s="189"/>
      <c r="ALA29" s="189"/>
      <c r="ALB29" s="189"/>
      <c r="ALC29" s="189"/>
      <c r="ALD29" s="189"/>
      <c r="ALE29" s="189"/>
      <c r="ALF29" s="189"/>
      <c r="ALG29" s="189"/>
      <c r="ALH29" s="189"/>
      <c r="ALI29" s="189"/>
      <c r="ALJ29" s="189"/>
      <c r="ALK29" s="189"/>
      <c r="ALL29" s="189"/>
      <c r="ALM29" s="189"/>
      <c r="ALN29" s="189"/>
      <c r="ALO29" s="189"/>
      <c r="ALP29" s="189"/>
      <c r="ALQ29" s="189"/>
      <c r="ALR29" s="189"/>
      <c r="ALS29" s="189"/>
      <c r="ALT29" s="189"/>
      <c r="ALU29" s="189"/>
      <c r="ALV29" s="189"/>
      <c r="ALW29" s="189"/>
      <c r="ALX29" s="189"/>
      <c r="ALY29" s="189"/>
      <c r="ALZ29" s="189"/>
      <c r="AMA29" s="189"/>
      <c r="AMB29" s="189"/>
      <c r="AMC29" s="189"/>
      <c r="AMD29" s="189"/>
      <c r="AME29" s="189"/>
      <c r="AMF29" s="189"/>
      <c r="AMG29" s="189"/>
      <c r="AMH29" s="189"/>
      <c r="AMI29" s="189"/>
      <c r="AMJ29" s="189"/>
      <c r="AMK29" s="189"/>
      <c r="AML29" s="189"/>
      <c r="AMM29" s="189"/>
      <c r="AMN29" s="189"/>
      <c r="AMO29" s="189"/>
      <c r="AMP29" s="189"/>
      <c r="AMQ29" s="189"/>
      <c r="AMR29" s="189"/>
      <c r="AMS29" s="189"/>
      <c r="AMT29" s="189"/>
      <c r="AMU29" s="189"/>
      <c r="AMV29" s="189"/>
      <c r="AMW29" s="189"/>
      <c r="AMX29" s="189"/>
      <c r="AMY29" s="189"/>
      <c r="AMZ29" s="189"/>
      <c r="ANA29" s="189"/>
      <c r="ANB29" s="189"/>
      <c r="ANC29" s="189"/>
      <c r="AND29" s="189"/>
      <c r="ANE29" s="189"/>
      <c r="ANF29" s="189"/>
      <c r="ANG29" s="189"/>
      <c r="ANH29" s="189"/>
      <c r="ANI29" s="189"/>
      <c r="ANJ29" s="189"/>
      <c r="ANK29" s="189"/>
      <c r="ANL29" s="189"/>
      <c r="ANM29" s="189"/>
      <c r="ANN29" s="189"/>
      <c r="ANO29" s="189"/>
      <c r="ANP29" s="189"/>
      <c r="ANQ29" s="189"/>
      <c r="ANR29" s="189"/>
      <c r="ANS29" s="189"/>
      <c r="ANT29" s="189"/>
      <c r="ANU29" s="189"/>
      <c r="ANV29" s="189"/>
      <c r="ANW29" s="189"/>
      <c r="ANX29" s="189"/>
      <c r="ANY29" s="189"/>
      <c r="ANZ29" s="189"/>
      <c r="AOA29" s="189"/>
      <c r="AOB29" s="189"/>
      <c r="AOC29" s="189"/>
      <c r="AOD29" s="189"/>
      <c r="AOE29" s="189"/>
      <c r="AOF29" s="189"/>
      <c r="AOG29" s="189"/>
      <c r="AOH29" s="189"/>
      <c r="AOI29" s="189"/>
      <c r="AOJ29" s="189"/>
      <c r="AOK29" s="189"/>
      <c r="AOL29" s="189"/>
      <c r="AOM29" s="189"/>
      <c r="AON29" s="189"/>
      <c r="AOO29" s="189"/>
      <c r="AOP29" s="189"/>
      <c r="AOQ29" s="189"/>
      <c r="AOR29" s="189"/>
      <c r="AOS29" s="189"/>
      <c r="AOT29" s="189"/>
      <c r="AOU29" s="189"/>
      <c r="AOV29" s="189"/>
      <c r="AOW29" s="189"/>
      <c r="AOX29" s="189"/>
      <c r="AOY29" s="189"/>
      <c r="AOZ29" s="189"/>
      <c r="APA29" s="189"/>
      <c r="APB29" s="189"/>
      <c r="APC29" s="189"/>
      <c r="APD29" s="189"/>
      <c r="APE29" s="189"/>
      <c r="APF29" s="189"/>
      <c r="APG29" s="189"/>
      <c r="APH29" s="189"/>
      <c r="API29" s="189"/>
      <c r="APJ29" s="189"/>
      <c r="APK29" s="189"/>
      <c r="APL29" s="189"/>
      <c r="APM29" s="189"/>
      <c r="APN29" s="189"/>
      <c r="APO29" s="189"/>
      <c r="APP29" s="189"/>
      <c r="APQ29" s="189"/>
      <c r="APR29" s="189"/>
      <c r="APS29" s="189"/>
      <c r="APT29" s="189"/>
      <c r="APU29" s="189"/>
      <c r="APV29" s="189"/>
      <c r="APW29" s="189"/>
      <c r="APX29" s="189"/>
      <c r="APY29" s="189"/>
      <c r="APZ29" s="189"/>
      <c r="AQA29" s="189"/>
      <c r="AQB29" s="189"/>
      <c r="AQC29" s="189"/>
      <c r="AQD29" s="189"/>
      <c r="AQE29" s="189"/>
      <c r="AQF29" s="189"/>
      <c r="AQG29" s="189"/>
      <c r="AQH29" s="189"/>
      <c r="AQI29" s="189"/>
      <c r="AQJ29" s="189"/>
      <c r="AQK29" s="189"/>
      <c r="AQL29" s="189"/>
      <c r="AQM29" s="189"/>
      <c r="AQN29" s="189"/>
      <c r="AQO29" s="189"/>
      <c r="AQP29" s="189"/>
      <c r="AQQ29" s="189"/>
      <c r="AQR29" s="189"/>
      <c r="AQS29" s="189"/>
      <c r="AQT29" s="189"/>
      <c r="AQU29" s="189"/>
      <c r="AQV29" s="189"/>
      <c r="AQW29" s="189"/>
      <c r="AQX29" s="189"/>
      <c r="AQY29" s="189"/>
      <c r="AQZ29" s="189"/>
      <c r="ARA29" s="189"/>
      <c r="ARB29" s="189"/>
      <c r="ARC29" s="189"/>
      <c r="ARD29" s="189"/>
      <c r="ARE29" s="189"/>
      <c r="ARF29" s="189"/>
      <c r="ARG29" s="189"/>
      <c r="ARH29" s="189"/>
      <c r="ARI29" s="189"/>
      <c r="ARJ29" s="189"/>
      <c r="ARK29" s="189"/>
      <c r="ARL29" s="189"/>
      <c r="ARM29" s="189"/>
      <c r="ARN29" s="189"/>
      <c r="ARO29" s="189"/>
      <c r="ARP29" s="189"/>
      <c r="ARQ29" s="189"/>
      <c r="ARR29" s="189"/>
      <c r="ARS29" s="189"/>
      <c r="ART29" s="189"/>
      <c r="ARU29" s="189"/>
      <c r="ARV29" s="189"/>
      <c r="ARW29" s="189"/>
      <c r="ARX29" s="189"/>
      <c r="ARY29" s="189"/>
      <c r="ARZ29" s="189"/>
      <c r="ASA29" s="189"/>
      <c r="ASB29" s="189"/>
      <c r="ASC29" s="189"/>
      <c r="ASD29" s="189"/>
      <c r="ASE29" s="189"/>
      <c r="ASF29" s="189"/>
      <c r="ASG29" s="189"/>
      <c r="ASH29" s="189"/>
      <c r="ASI29" s="189"/>
      <c r="ASJ29" s="189"/>
      <c r="ASK29" s="189"/>
      <c r="ASL29" s="189"/>
      <c r="ASM29" s="189"/>
      <c r="ASN29" s="189"/>
      <c r="ASO29" s="189"/>
      <c r="ASP29" s="189"/>
      <c r="ASQ29" s="189"/>
      <c r="ASR29" s="189"/>
      <c r="ASS29" s="189"/>
      <c r="AST29" s="189"/>
      <c r="ASU29" s="189"/>
      <c r="ASV29" s="189"/>
      <c r="ASW29" s="189"/>
      <c r="ASX29" s="189"/>
      <c r="ASY29" s="189"/>
      <c r="ASZ29" s="189"/>
      <c r="ATA29" s="189"/>
      <c r="ATB29" s="189"/>
      <c r="ATC29" s="189"/>
      <c r="ATD29" s="189"/>
      <c r="ATE29" s="189"/>
      <c r="ATF29" s="189"/>
      <c r="ATG29" s="189"/>
      <c r="ATH29" s="189"/>
      <c r="ATI29" s="189"/>
      <c r="ATJ29" s="189"/>
      <c r="ATK29" s="189"/>
      <c r="ATL29" s="189"/>
      <c r="ATM29" s="189"/>
      <c r="ATN29" s="189"/>
      <c r="ATO29" s="189"/>
      <c r="ATP29" s="189"/>
      <c r="ATQ29" s="189"/>
      <c r="ATR29" s="189"/>
      <c r="ATS29" s="189"/>
      <c r="ATT29" s="189"/>
      <c r="ATU29" s="189"/>
      <c r="ATV29" s="189"/>
      <c r="ATW29" s="189"/>
      <c r="ATX29" s="189"/>
      <c r="ATY29" s="189"/>
      <c r="ATZ29" s="189"/>
      <c r="AUA29" s="189"/>
      <c r="AUB29" s="189"/>
      <c r="AUC29" s="189"/>
      <c r="AUD29" s="189"/>
      <c r="AUE29" s="189"/>
      <c r="AUF29" s="189"/>
      <c r="AUG29" s="189"/>
      <c r="AUH29" s="189"/>
      <c r="AUI29" s="189"/>
      <c r="AUJ29" s="189"/>
      <c r="AUK29" s="189"/>
      <c r="AUL29" s="189"/>
      <c r="AUM29" s="189"/>
      <c r="AUN29" s="189"/>
      <c r="AUO29" s="189"/>
      <c r="AUP29" s="189"/>
      <c r="AUQ29" s="189"/>
      <c r="AUR29" s="189"/>
      <c r="AUS29" s="189"/>
      <c r="AUT29" s="189"/>
      <c r="AUU29" s="189"/>
      <c r="AUV29" s="189"/>
      <c r="AUW29" s="189"/>
      <c r="AUX29" s="189"/>
      <c r="AUY29" s="189"/>
      <c r="AUZ29" s="189"/>
      <c r="AVA29" s="189"/>
      <c r="AVB29" s="189"/>
      <c r="AVC29" s="189"/>
      <c r="AVD29" s="189"/>
      <c r="AVE29" s="189"/>
      <c r="AVF29" s="189"/>
      <c r="AVG29" s="189"/>
      <c r="AVH29" s="189"/>
      <c r="AVI29" s="189"/>
      <c r="AVJ29" s="189"/>
      <c r="AVK29" s="189"/>
      <c r="AVL29" s="189"/>
      <c r="AVM29" s="189"/>
      <c r="AVN29" s="189"/>
      <c r="AVO29" s="189"/>
      <c r="AVP29" s="189"/>
      <c r="AVQ29" s="189"/>
      <c r="AVR29" s="189"/>
      <c r="AVS29" s="189"/>
      <c r="AVT29" s="189"/>
      <c r="AVU29" s="189"/>
      <c r="AVV29" s="189"/>
      <c r="AVW29" s="189"/>
      <c r="AVX29" s="189"/>
      <c r="AVY29" s="189"/>
      <c r="AVZ29" s="189"/>
      <c r="AWA29" s="189"/>
      <c r="AWB29" s="189"/>
      <c r="AWC29" s="189"/>
      <c r="AWD29" s="189"/>
      <c r="AWE29" s="189"/>
      <c r="AWF29" s="189"/>
      <c r="AWG29" s="189"/>
      <c r="AWH29" s="189"/>
      <c r="AWI29" s="189"/>
      <c r="AWJ29" s="189"/>
      <c r="AWK29" s="189"/>
      <c r="AWL29" s="189"/>
      <c r="AWM29" s="189"/>
      <c r="AWN29" s="189"/>
      <c r="AWO29" s="189"/>
      <c r="AWP29" s="189"/>
      <c r="AWQ29" s="189"/>
      <c r="AWR29" s="189"/>
      <c r="AWS29" s="189"/>
      <c r="AWT29" s="189"/>
      <c r="AWU29" s="189"/>
      <c r="AWV29" s="189"/>
      <c r="AWW29" s="189"/>
      <c r="AWX29" s="189"/>
      <c r="AWY29" s="189"/>
      <c r="AWZ29" s="189"/>
      <c r="AXA29" s="189"/>
      <c r="AXB29" s="189"/>
      <c r="AXC29" s="189"/>
      <c r="AXD29" s="189"/>
      <c r="AXE29" s="189"/>
      <c r="AXF29" s="189"/>
      <c r="AXG29" s="189"/>
      <c r="AXH29" s="189"/>
      <c r="AXI29" s="189"/>
      <c r="AXJ29" s="189"/>
      <c r="AXK29" s="189"/>
      <c r="AXL29" s="189"/>
      <c r="AXM29" s="189"/>
      <c r="AXN29" s="189"/>
      <c r="AXO29" s="189"/>
      <c r="AXP29" s="189"/>
      <c r="AXQ29" s="189"/>
      <c r="AXR29" s="189"/>
      <c r="AXS29" s="189"/>
      <c r="AXT29" s="189"/>
      <c r="AXU29" s="189"/>
      <c r="AXV29" s="189"/>
      <c r="AXW29" s="189"/>
      <c r="AXX29" s="189"/>
      <c r="AXY29" s="189"/>
      <c r="AXZ29" s="189"/>
      <c r="AYA29" s="189"/>
      <c r="AYB29" s="189"/>
      <c r="AYC29" s="189"/>
      <c r="AYD29" s="189"/>
      <c r="AYE29" s="189"/>
      <c r="AYF29" s="189"/>
      <c r="AYG29" s="189"/>
      <c r="AYH29" s="189"/>
      <c r="AYI29" s="189"/>
      <c r="AYJ29" s="189"/>
      <c r="AYK29" s="189"/>
      <c r="AYL29" s="189"/>
      <c r="AYM29" s="189"/>
      <c r="AYN29" s="189"/>
      <c r="AYO29" s="189"/>
      <c r="AYP29" s="189"/>
      <c r="AYQ29" s="189"/>
      <c r="AYR29" s="189"/>
      <c r="AYS29" s="189"/>
      <c r="AYT29" s="189"/>
      <c r="AYU29" s="189"/>
      <c r="AYV29" s="189"/>
      <c r="AYW29" s="189"/>
      <c r="AYX29" s="189"/>
      <c r="AYY29" s="189"/>
      <c r="AYZ29" s="189"/>
      <c r="AZA29" s="189"/>
      <c r="AZB29" s="189"/>
      <c r="AZC29" s="189"/>
      <c r="AZD29" s="189"/>
      <c r="AZE29" s="189"/>
      <c r="AZF29" s="189"/>
      <c r="AZG29" s="189"/>
      <c r="AZH29" s="189"/>
      <c r="AZI29" s="189"/>
      <c r="AZJ29" s="189"/>
      <c r="AZK29" s="189"/>
      <c r="AZL29" s="189"/>
      <c r="AZM29" s="189"/>
      <c r="AZN29" s="189"/>
      <c r="AZO29" s="189"/>
      <c r="AZP29" s="189"/>
      <c r="AZQ29" s="189"/>
      <c r="AZR29" s="189"/>
      <c r="AZS29" s="189"/>
      <c r="AZT29" s="189"/>
      <c r="AZU29" s="189"/>
      <c r="AZV29" s="189"/>
      <c r="AZW29" s="189"/>
      <c r="AZX29" s="189"/>
      <c r="AZY29" s="189"/>
      <c r="AZZ29" s="189"/>
      <c r="BAA29" s="189"/>
      <c r="BAB29" s="189"/>
      <c r="BAC29" s="189"/>
      <c r="BAD29" s="189"/>
      <c r="BAE29" s="189"/>
      <c r="BAF29" s="189"/>
      <c r="BAG29" s="189"/>
      <c r="BAH29" s="189"/>
      <c r="BAI29" s="189"/>
      <c r="BAJ29" s="189"/>
      <c r="BAK29" s="189"/>
      <c r="BAL29" s="189"/>
      <c r="BAM29" s="189"/>
      <c r="BAN29" s="189"/>
      <c r="BAO29" s="189"/>
      <c r="BAP29" s="189"/>
      <c r="BAQ29" s="189"/>
      <c r="BAR29" s="189"/>
      <c r="BAS29" s="189"/>
      <c r="BAT29" s="189"/>
      <c r="BAU29" s="189"/>
      <c r="BAV29" s="189"/>
      <c r="BAW29" s="189"/>
      <c r="BAX29" s="189"/>
      <c r="BAY29" s="189"/>
      <c r="BAZ29" s="189"/>
      <c r="BBA29" s="189"/>
      <c r="BBB29" s="189"/>
      <c r="BBC29" s="189"/>
      <c r="BBD29" s="189"/>
      <c r="BBE29" s="189"/>
      <c r="BBF29" s="189"/>
      <c r="BBG29" s="189"/>
      <c r="BBH29" s="189"/>
      <c r="BBI29" s="189"/>
      <c r="BBJ29" s="189"/>
      <c r="BBK29" s="189"/>
      <c r="BBL29" s="189"/>
      <c r="BBM29" s="189"/>
      <c r="BBN29" s="189"/>
      <c r="BBO29" s="189"/>
      <c r="BBP29" s="189"/>
      <c r="BBQ29" s="189"/>
      <c r="BBR29" s="189"/>
      <c r="BBS29" s="189"/>
      <c r="BBT29" s="189"/>
      <c r="BBU29" s="189"/>
      <c r="BBV29" s="189"/>
      <c r="BBW29" s="189"/>
      <c r="BBX29" s="189"/>
      <c r="BBY29" s="189"/>
      <c r="BBZ29" s="189"/>
      <c r="BCA29" s="189"/>
      <c r="BCB29" s="189"/>
      <c r="BCC29" s="189"/>
      <c r="BCD29" s="189"/>
      <c r="BCE29" s="189"/>
      <c r="BCF29" s="189"/>
      <c r="BCG29" s="189"/>
      <c r="BCH29" s="189"/>
      <c r="BCI29" s="189"/>
      <c r="BCJ29" s="189"/>
      <c r="BCK29" s="189"/>
      <c r="BCL29" s="189"/>
      <c r="BCM29" s="189"/>
      <c r="BCN29" s="189"/>
      <c r="BCO29" s="189"/>
      <c r="BCP29" s="189"/>
      <c r="BCQ29" s="189"/>
      <c r="BCR29" s="189"/>
      <c r="BCS29" s="189"/>
      <c r="BCT29" s="189"/>
      <c r="BCU29" s="189"/>
      <c r="BCV29" s="189"/>
      <c r="BCW29" s="189"/>
      <c r="BCX29" s="189"/>
      <c r="BCY29" s="189"/>
      <c r="BCZ29" s="189"/>
      <c r="BDA29" s="189"/>
      <c r="BDB29" s="189"/>
      <c r="BDC29" s="189"/>
      <c r="BDD29" s="189"/>
      <c r="BDE29" s="189"/>
      <c r="BDF29" s="189"/>
      <c r="BDG29" s="189"/>
      <c r="BDH29" s="189"/>
      <c r="BDI29" s="189"/>
      <c r="BDJ29" s="189"/>
      <c r="BDK29" s="189"/>
      <c r="BDL29" s="189"/>
      <c r="BDM29" s="189"/>
      <c r="BDN29" s="189"/>
      <c r="BDO29" s="189"/>
      <c r="BDP29" s="189"/>
      <c r="BDQ29" s="189"/>
      <c r="BDR29" s="189"/>
      <c r="BDS29" s="189"/>
      <c r="BDT29" s="189"/>
      <c r="BDU29" s="189"/>
      <c r="BDV29" s="189"/>
      <c r="BDW29" s="189"/>
      <c r="BDX29" s="189"/>
      <c r="BDY29" s="189"/>
      <c r="BDZ29" s="189"/>
      <c r="BEA29" s="189"/>
      <c r="BEB29" s="189"/>
      <c r="BEC29" s="189"/>
      <c r="BED29" s="189"/>
      <c r="BEE29" s="189"/>
      <c r="BEF29" s="189"/>
      <c r="BEG29" s="189"/>
      <c r="BEH29" s="189"/>
      <c r="BEI29" s="189"/>
      <c r="BEJ29" s="189"/>
      <c r="BEK29" s="189"/>
      <c r="BEL29" s="189"/>
      <c r="BEM29" s="189"/>
      <c r="BEN29" s="189"/>
      <c r="BEO29" s="189"/>
      <c r="BEP29" s="189"/>
      <c r="BEQ29" s="189"/>
      <c r="BER29" s="189"/>
      <c r="BES29" s="189"/>
      <c r="BET29" s="189"/>
      <c r="BEU29" s="189"/>
      <c r="BEV29" s="189"/>
      <c r="BEW29" s="189"/>
      <c r="BEX29" s="189"/>
      <c r="BEY29" s="189"/>
      <c r="BEZ29" s="189"/>
      <c r="BFA29" s="189"/>
      <c r="BFB29" s="189"/>
      <c r="BFC29" s="189"/>
      <c r="BFD29" s="189"/>
      <c r="BFE29" s="189"/>
      <c r="BFF29" s="189"/>
      <c r="BFG29" s="189"/>
      <c r="BFH29" s="189"/>
      <c r="BFI29" s="189"/>
      <c r="BFJ29" s="189"/>
      <c r="BFK29" s="189"/>
      <c r="BFL29" s="189"/>
      <c r="BFM29" s="189"/>
      <c r="BFN29" s="189"/>
      <c r="BFO29" s="189"/>
      <c r="BFP29" s="189"/>
      <c r="BFQ29" s="189"/>
      <c r="BFR29" s="189"/>
      <c r="BFS29" s="189"/>
      <c r="BFT29" s="189"/>
      <c r="BFU29" s="189"/>
      <c r="BFV29" s="189"/>
      <c r="BFW29" s="189"/>
      <c r="BFX29" s="189"/>
      <c r="BFY29" s="189"/>
      <c r="BFZ29" s="189"/>
      <c r="BGA29" s="189"/>
      <c r="BGB29" s="189"/>
      <c r="BGC29" s="189"/>
      <c r="BGD29" s="189"/>
      <c r="BGE29" s="189"/>
      <c r="BGF29" s="189"/>
      <c r="BGG29" s="189"/>
      <c r="BGH29" s="189"/>
      <c r="BGI29" s="189"/>
      <c r="BGJ29" s="189"/>
      <c r="BGK29" s="189"/>
      <c r="BGL29" s="189"/>
      <c r="BGM29" s="189"/>
      <c r="BGN29" s="189"/>
      <c r="BGO29" s="189"/>
      <c r="BGP29" s="189"/>
      <c r="BGQ29" s="189"/>
      <c r="BGR29" s="189"/>
      <c r="BGS29" s="189"/>
      <c r="BGT29" s="189"/>
      <c r="BGU29" s="189"/>
      <c r="BGV29" s="189"/>
      <c r="BGW29" s="189"/>
      <c r="BGX29" s="189"/>
      <c r="BGY29" s="189"/>
      <c r="BGZ29" s="189"/>
      <c r="BHA29" s="189"/>
      <c r="BHB29" s="189"/>
      <c r="BHC29" s="189"/>
      <c r="BHD29" s="189"/>
      <c r="BHE29" s="189"/>
      <c r="BHF29" s="189"/>
      <c r="BHG29" s="189"/>
      <c r="BHH29" s="189"/>
      <c r="BHI29" s="189"/>
      <c r="BHJ29" s="189"/>
      <c r="BHK29" s="189"/>
      <c r="BHL29" s="189"/>
      <c r="BHM29" s="189"/>
      <c r="BHN29" s="189"/>
      <c r="BHO29" s="189"/>
      <c r="BHP29" s="189"/>
      <c r="BHQ29" s="189"/>
      <c r="BHR29" s="189"/>
      <c r="BHS29" s="189"/>
      <c r="BHT29" s="189"/>
      <c r="BHU29" s="189"/>
      <c r="BHV29" s="189"/>
      <c r="BHW29" s="189"/>
      <c r="BHX29" s="189"/>
      <c r="BHY29" s="189"/>
      <c r="BHZ29" s="189"/>
      <c r="BIA29" s="189"/>
      <c r="BIB29" s="189"/>
      <c r="BIC29" s="189"/>
      <c r="BID29" s="189"/>
      <c r="BIE29" s="189"/>
      <c r="BIF29" s="189"/>
      <c r="BIG29" s="189"/>
      <c r="BIH29" s="189"/>
      <c r="BII29" s="189"/>
      <c r="BIJ29" s="189"/>
      <c r="BIK29" s="189"/>
      <c r="BIL29" s="189"/>
      <c r="BIM29" s="189"/>
      <c r="BIN29" s="189"/>
      <c r="BIO29" s="189"/>
      <c r="BIP29" s="189"/>
      <c r="BIQ29" s="189"/>
      <c r="BIR29" s="189"/>
      <c r="BIS29" s="189"/>
      <c r="BIT29" s="189"/>
      <c r="BIU29" s="189"/>
      <c r="BIV29" s="189"/>
      <c r="BIW29" s="189"/>
      <c r="BIX29" s="189"/>
      <c r="BIY29" s="189"/>
      <c r="BIZ29" s="189"/>
      <c r="BJA29" s="189"/>
      <c r="BJB29" s="189"/>
      <c r="BJC29" s="189"/>
      <c r="BJD29" s="189"/>
      <c r="BJE29" s="189"/>
      <c r="BJF29" s="189"/>
      <c r="BJG29" s="189"/>
      <c r="BJH29" s="189"/>
      <c r="BJI29" s="189"/>
      <c r="BJJ29" s="189"/>
      <c r="BJK29" s="189"/>
      <c r="BJL29" s="189"/>
      <c r="BJM29" s="189"/>
      <c r="BJN29" s="189"/>
      <c r="BJO29" s="189"/>
      <c r="BJP29" s="189"/>
      <c r="BJQ29" s="189"/>
      <c r="BJR29" s="189"/>
      <c r="BJS29" s="189"/>
      <c r="BJT29" s="189"/>
      <c r="BJU29" s="189"/>
      <c r="BJV29" s="189"/>
      <c r="BJW29" s="189"/>
      <c r="BJX29" s="189"/>
      <c r="BJY29" s="189"/>
      <c r="BJZ29" s="189"/>
      <c r="BKA29" s="189"/>
      <c r="BKB29" s="189"/>
      <c r="BKC29" s="189"/>
      <c r="BKD29" s="189"/>
      <c r="BKE29" s="189"/>
      <c r="BKF29" s="189"/>
      <c r="BKG29" s="189"/>
      <c r="BKH29" s="189"/>
      <c r="BKI29" s="189"/>
      <c r="BKJ29" s="189"/>
      <c r="BKK29" s="189"/>
      <c r="BKL29" s="189"/>
      <c r="BKM29" s="189"/>
      <c r="BKN29" s="189"/>
      <c r="BKO29" s="189"/>
      <c r="BKP29" s="189"/>
      <c r="BKQ29" s="189"/>
      <c r="BKR29" s="189"/>
      <c r="BKS29" s="189"/>
      <c r="BKT29" s="189"/>
      <c r="BKU29" s="189"/>
      <c r="BKV29" s="189"/>
      <c r="BKW29" s="189"/>
      <c r="BKX29" s="189"/>
      <c r="BKY29" s="189"/>
      <c r="BKZ29" s="189"/>
      <c r="BLA29" s="189"/>
      <c r="BLB29" s="189"/>
      <c r="BLC29" s="189"/>
      <c r="BLD29" s="189"/>
      <c r="BLE29" s="189"/>
      <c r="BLF29" s="189"/>
      <c r="BLG29" s="189"/>
      <c r="BLH29" s="189"/>
      <c r="BLI29" s="189"/>
      <c r="BLJ29" s="189"/>
      <c r="BLK29" s="189"/>
      <c r="BLL29" s="189"/>
      <c r="BLM29" s="189"/>
      <c r="BLN29" s="189"/>
      <c r="BLO29" s="189"/>
      <c r="BLP29" s="189"/>
      <c r="BLQ29" s="189"/>
      <c r="BLR29" s="189"/>
      <c r="BLS29" s="189"/>
      <c r="BLT29" s="189"/>
      <c r="BLU29" s="189"/>
      <c r="BLV29" s="189"/>
      <c r="BLW29" s="189"/>
      <c r="BLX29" s="189"/>
      <c r="BLY29" s="189"/>
      <c r="BLZ29" s="189"/>
      <c r="BMA29" s="189"/>
      <c r="BMB29" s="189"/>
      <c r="BMC29" s="189"/>
      <c r="BMD29" s="189"/>
      <c r="BME29" s="189"/>
      <c r="BMF29" s="189"/>
      <c r="BMG29" s="189"/>
      <c r="BMH29" s="189"/>
      <c r="BMI29" s="189"/>
      <c r="BMJ29" s="189"/>
      <c r="BMK29" s="189"/>
      <c r="BML29" s="189"/>
      <c r="BMM29" s="189"/>
      <c r="BMN29" s="189"/>
      <c r="BMO29" s="189"/>
      <c r="BMP29" s="189"/>
      <c r="BMQ29" s="189"/>
      <c r="BMR29" s="189"/>
      <c r="BMS29" s="189"/>
      <c r="BMT29" s="189"/>
      <c r="BMU29" s="189"/>
      <c r="BMV29" s="189"/>
      <c r="BMW29" s="189"/>
      <c r="BMX29" s="189"/>
      <c r="BMY29" s="189"/>
      <c r="BMZ29" s="189"/>
      <c r="BNA29" s="189"/>
      <c r="BNB29" s="189"/>
      <c r="BNC29" s="189"/>
      <c r="BND29" s="189"/>
      <c r="BNE29" s="189"/>
      <c r="BNF29" s="189"/>
      <c r="BNG29" s="189"/>
      <c r="BNH29" s="189"/>
      <c r="BNI29" s="189"/>
      <c r="BNJ29" s="189"/>
      <c r="BNK29" s="189"/>
      <c r="BNL29" s="189"/>
      <c r="BNM29" s="189"/>
      <c r="BNN29" s="189"/>
      <c r="BNO29" s="189"/>
      <c r="BNP29" s="189"/>
      <c r="BNQ29" s="189"/>
      <c r="BNR29" s="189"/>
      <c r="BNS29" s="189"/>
      <c r="BNT29" s="189"/>
      <c r="BNU29" s="189"/>
      <c r="BNV29" s="189"/>
      <c r="BNW29" s="189"/>
      <c r="BNX29" s="189"/>
      <c r="BNY29" s="189"/>
      <c r="BNZ29" s="189"/>
      <c r="BOA29" s="189"/>
      <c r="BOB29" s="189"/>
      <c r="BOC29" s="189"/>
      <c r="BOD29" s="189"/>
      <c r="BOE29" s="189"/>
      <c r="BOF29" s="189"/>
      <c r="BOG29" s="189"/>
      <c r="BOH29" s="189"/>
      <c r="BOI29" s="189"/>
      <c r="BOJ29" s="189"/>
      <c r="BOK29" s="189"/>
      <c r="BOL29" s="189"/>
      <c r="BOM29" s="189"/>
      <c r="BON29" s="189"/>
      <c r="BOO29" s="189"/>
      <c r="BOP29" s="189"/>
      <c r="BOQ29" s="189"/>
      <c r="BOR29" s="189"/>
      <c r="BOS29" s="189"/>
      <c r="BOT29" s="189"/>
      <c r="BOU29" s="189"/>
      <c r="BOV29" s="189"/>
      <c r="BOW29" s="189"/>
      <c r="BOX29" s="189"/>
      <c r="BOY29" s="189"/>
      <c r="BOZ29" s="189"/>
      <c r="BPA29" s="189"/>
      <c r="BPB29" s="189"/>
      <c r="BPC29" s="189"/>
      <c r="BPD29" s="189"/>
      <c r="BPE29" s="189"/>
      <c r="BPF29" s="189"/>
      <c r="BPG29" s="189"/>
      <c r="BPH29" s="189"/>
      <c r="BPI29" s="189"/>
      <c r="BPJ29" s="189"/>
      <c r="BPK29" s="189"/>
      <c r="BPL29" s="189"/>
      <c r="BPM29" s="189"/>
      <c r="BPN29" s="189"/>
      <c r="BPO29" s="189"/>
      <c r="BPP29" s="189"/>
      <c r="BPQ29" s="189"/>
      <c r="BPR29" s="189"/>
      <c r="BPS29" s="189"/>
      <c r="BPT29" s="189"/>
      <c r="BPU29" s="189"/>
      <c r="BPV29" s="189"/>
      <c r="BPW29" s="189"/>
      <c r="BPX29" s="189"/>
      <c r="BPY29" s="189"/>
      <c r="BPZ29" s="189"/>
      <c r="BQA29" s="189"/>
      <c r="BQB29" s="189"/>
      <c r="BQC29" s="189"/>
      <c r="BQD29" s="189"/>
      <c r="BQE29" s="189"/>
      <c r="BQF29" s="189"/>
      <c r="BQG29" s="189"/>
      <c r="BQH29" s="189"/>
      <c r="BQI29" s="189"/>
      <c r="BQJ29" s="189"/>
      <c r="BQK29" s="189"/>
      <c r="BQL29" s="189"/>
      <c r="BQM29" s="189"/>
      <c r="BQN29" s="189"/>
      <c r="BQO29" s="189"/>
      <c r="BQP29" s="189"/>
      <c r="BQQ29" s="189"/>
      <c r="BQR29" s="189"/>
      <c r="BQS29" s="189"/>
      <c r="BQT29" s="189"/>
      <c r="BQU29" s="189"/>
      <c r="BQV29" s="189"/>
      <c r="BQW29" s="189"/>
      <c r="BQX29" s="189"/>
      <c r="BQY29" s="189"/>
      <c r="BQZ29" s="189"/>
      <c r="BRA29" s="189"/>
      <c r="BRB29" s="189"/>
      <c r="BRC29" s="189"/>
      <c r="BRD29" s="189"/>
      <c r="BRE29" s="189"/>
      <c r="BRF29" s="189"/>
      <c r="BRG29" s="189"/>
      <c r="BRH29" s="189"/>
      <c r="BRI29" s="189"/>
      <c r="BRJ29" s="189"/>
      <c r="BRK29" s="189"/>
      <c r="BRL29" s="189"/>
      <c r="BRM29" s="189"/>
      <c r="BRN29" s="189"/>
      <c r="BRO29" s="189"/>
      <c r="BRP29" s="189"/>
      <c r="BRQ29" s="189"/>
      <c r="BRR29" s="189"/>
      <c r="BRS29" s="189"/>
      <c r="BRT29" s="189"/>
      <c r="BRU29" s="189"/>
      <c r="BRV29" s="189"/>
      <c r="BRW29" s="189"/>
      <c r="BRX29" s="189"/>
      <c r="BRY29" s="189"/>
      <c r="BRZ29" s="189"/>
      <c r="BSA29" s="189"/>
      <c r="BSB29" s="189"/>
      <c r="BSC29" s="189"/>
      <c r="BSD29" s="189"/>
      <c r="BSE29" s="189"/>
      <c r="BSF29" s="189"/>
      <c r="BSG29" s="189"/>
      <c r="BSH29" s="189"/>
      <c r="BSI29" s="189"/>
      <c r="BSJ29" s="189"/>
      <c r="BSK29" s="189"/>
      <c r="BSL29" s="189"/>
      <c r="BSM29" s="189"/>
      <c r="BSN29" s="189"/>
      <c r="BSO29" s="189"/>
      <c r="BSP29" s="189"/>
      <c r="BSQ29" s="189"/>
      <c r="BSR29" s="189"/>
      <c r="BSS29" s="189"/>
      <c r="BST29" s="189"/>
      <c r="BSU29" s="189"/>
      <c r="BSV29" s="189"/>
      <c r="BSW29" s="189"/>
      <c r="BSX29" s="189"/>
      <c r="BSY29" s="189"/>
      <c r="BSZ29" s="189"/>
      <c r="BTA29" s="189"/>
      <c r="BTB29" s="189"/>
      <c r="BTC29" s="189"/>
      <c r="BTD29" s="189"/>
      <c r="BTE29" s="189"/>
      <c r="BTF29" s="189"/>
      <c r="BTG29" s="189"/>
      <c r="BTH29" s="189"/>
      <c r="BTI29" s="189"/>
      <c r="BTJ29" s="189"/>
      <c r="BTK29" s="189"/>
      <c r="BTL29" s="189"/>
      <c r="BTM29" s="189"/>
      <c r="BTN29" s="189"/>
      <c r="BTO29" s="189"/>
      <c r="BTP29" s="189"/>
      <c r="BTQ29" s="189"/>
      <c r="BTR29" s="189"/>
      <c r="BTS29" s="189"/>
      <c r="BTT29" s="189"/>
      <c r="BTU29" s="189"/>
      <c r="BTV29" s="189"/>
      <c r="BTW29" s="189"/>
      <c r="BTX29" s="189"/>
      <c r="BTY29" s="189"/>
      <c r="BTZ29" s="189"/>
      <c r="BUA29" s="189"/>
      <c r="BUB29" s="189"/>
      <c r="BUC29" s="189"/>
      <c r="BUD29" s="189"/>
      <c r="BUE29" s="189"/>
      <c r="BUF29" s="189"/>
      <c r="BUG29" s="189"/>
      <c r="BUH29" s="189"/>
      <c r="BUI29" s="189"/>
      <c r="BUJ29" s="189"/>
      <c r="BUK29" s="189"/>
      <c r="BUL29" s="189"/>
      <c r="BUM29" s="189"/>
      <c r="BUN29" s="189"/>
      <c r="BUO29" s="189"/>
      <c r="BUP29" s="189"/>
      <c r="BUQ29" s="189"/>
      <c r="BUR29" s="189"/>
      <c r="BUS29" s="189"/>
      <c r="BUT29" s="189"/>
      <c r="BUU29" s="189"/>
      <c r="BUV29" s="189"/>
      <c r="BUW29" s="189"/>
      <c r="BUX29" s="189"/>
      <c r="BUY29" s="189"/>
      <c r="BUZ29" s="189"/>
      <c r="BVA29" s="189"/>
      <c r="BVB29" s="189"/>
      <c r="BVC29" s="189"/>
      <c r="BVD29" s="189"/>
      <c r="BVE29" s="189"/>
      <c r="BVF29" s="189"/>
      <c r="BVG29" s="189"/>
      <c r="BVH29" s="189"/>
      <c r="BVI29" s="189"/>
      <c r="BVJ29" s="189"/>
      <c r="BVK29" s="189"/>
      <c r="BVL29" s="189"/>
      <c r="BVM29" s="189"/>
      <c r="BVN29" s="189"/>
      <c r="BVO29" s="189"/>
      <c r="BVP29" s="189"/>
      <c r="BVQ29" s="189"/>
      <c r="BVR29" s="189"/>
      <c r="BVS29" s="189"/>
      <c r="BVT29" s="189"/>
      <c r="BVU29" s="189"/>
      <c r="BVV29" s="189"/>
      <c r="BVW29" s="189"/>
      <c r="BVX29" s="189"/>
      <c r="BVY29" s="189"/>
      <c r="BVZ29" s="189"/>
      <c r="BWA29" s="189"/>
      <c r="BWB29" s="189"/>
      <c r="BWC29" s="189"/>
      <c r="BWD29" s="189"/>
      <c r="BWE29" s="189"/>
      <c r="BWF29" s="189"/>
      <c r="BWG29" s="189"/>
      <c r="BWH29" s="189"/>
      <c r="BWI29" s="189"/>
      <c r="BWJ29" s="189"/>
      <c r="BWK29" s="189"/>
      <c r="BWL29" s="189"/>
      <c r="BWM29" s="189"/>
      <c r="BWN29" s="189"/>
      <c r="BWO29" s="189"/>
      <c r="BWP29" s="189"/>
      <c r="BWQ29" s="189"/>
      <c r="BWR29" s="189"/>
      <c r="BWS29" s="189"/>
      <c r="BWT29" s="189"/>
      <c r="BWU29" s="189"/>
      <c r="BWV29" s="189"/>
      <c r="BWW29" s="189"/>
      <c r="BWX29" s="189"/>
      <c r="BWY29" s="189"/>
      <c r="BWZ29" s="189"/>
      <c r="BXA29" s="189"/>
      <c r="BXB29" s="189"/>
      <c r="BXC29" s="189"/>
      <c r="BXD29" s="189"/>
      <c r="BXE29" s="189"/>
      <c r="BXF29" s="189"/>
      <c r="BXG29" s="189"/>
      <c r="BXH29" s="189"/>
      <c r="BXI29" s="189"/>
      <c r="BXJ29" s="189"/>
      <c r="BXK29" s="189"/>
      <c r="BXL29" s="189"/>
      <c r="BXM29" s="189"/>
      <c r="BXN29" s="189"/>
      <c r="BXO29" s="189"/>
      <c r="BXP29" s="189"/>
      <c r="BXQ29" s="189"/>
      <c r="BXR29" s="189"/>
      <c r="BXS29" s="189"/>
      <c r="BXT29" s="189"/>
      <c r="BXU29" s="189"/>
      <c r="BXV29" s="189"/>
      <c r="BXW29" s="189"/>
      <c r="BXX29" s="189"/>
      <c r="BXY29" s="189"/>
      <c r="BXZ29" s="189"/>
      <c r="BYA29" s="189"/>
      <c r="BYB29" s="189"/>
      <c r="BYC29" s="189"/>
      <c r="BYD29" s="189"/>
      <c r="BYE29" s="189"/>
      <c r="BYF29" s="189"/>
      <c r="BYG29" s="189"/>
      <c r="BYH29" s="189"/>
      <c r="BYI29" s="189"/>
      <c r="BYJ29" s="189"/>
      <c r="BYK29" s="189"/>
      <c r="BYL29" s="189"/>
      <c r="BYM29" s="189"/>
      <c r="BYN29" s="189"/>
      <c r="BYO29" s="189"/>
      <c r="BYP29" s="189"/>
      <c r="BYQ29" s="189"/>
      <c r="BYR29" s="189"/>
      <c r="BYS29" s="189"/>
      <c r="BYT29" s="189"/>
      <c r="BYU29" s="189"/>
      <c r="BYV29" s="189"/>
      <c r="BYW29" s="189"/>
      <c r="BYX29" s="189"/>
      <c r="BYY29" s="189"/>
      <c r="BYZ29" s="189"/>
      <c r="BZA29" s="189"/>
      <c r="BZB29" s="189"/>
      <c r="BZC29" s="189"/>
      <c r="BZD29" s="189"/>
      <c r="BZE29" s="189"/>
      <c r="BZF29" s="189"/>
      <c r="BZG29" s="189"/>
      <c r="BZH29" s="189"/>
      <c r="BZI29" s="189"/>
      <c r="BZJ29" s="189"/>
      <c r="BZK29" s="189"/>
      <c r="BZL29" s="189"/>
      <c r="BZM29" s="189"/>
      <c r="BZN29" s="189"/>
      <c r="BZO29" s="189"/>
      <c r="BZP29" s="189"/>
      <c r="BZQ29" s="189"/>
      <c r="BZR29" s="189"/>
      <c r="BZS29" s="189"/>
      <c r="BZT29" s="189"/>
      <c r="BZU29" s="189"/>
      <c r="BZV29" s="189"/>
      <c r="BZW29" s="189"/>
      <c r="BZX29" s="189"/>
      <c r="BZY29" s="189"/>
      <c r="BZZ29" s="189"/>
      <c r="CAA29" s="189"/>
      <c r="CAB29" s="189"/>
      <c r="CAC29" s="189"/>
      <c r="CAD29" s="189"/>
      <c r="CAE29" s="189"/>
      <c r="CAF29" s="189"/>
      <c r="CAG29" s="189"/>
      <c r="CAH29" s="189"/>
      <c r="CAI29" s="189"/>
      <c r="CAJ29" s="189"/>
      <c r="CAK29" s="189"/>
      <c r="CAL29" s="189"/>
      <c r="CAM29" s="189"/>
      <c r="CAN29" s="189"/>
      <c r="CAO29" s="189"/>
      <c r="CAP29" s="189"/>
      <c r="CAQ29" s="189"/>
      <c r="CAR29" s="189"/>
      <c r="CAS29" s="189"/>
      <c r="CAT29" s="189"/>
      <c r="CAU29" s="189"/>
      <c r="CAV29" s="189"/>
      <c r="CAW29" s="189"/>
      <c r="CAX29" s="189"/>
      <c r="CAY29" s="189"/>
      <c r="CAZ29" s="189"/>
      <c r="CBA29" s="189"/>
      <c r="CBB29" s="189"/>
      <c r="CBC29" s="189"/>
      <c r="CBD29" s="189"/>
      <c r="CBE29" s="189"/>
      <c r="CBF29" s="189"/>
      <c r="CBG29" s="189"/>
      <c r="CBH29" s="189"/>
      <c r="CBI29" s="189"/>
      <c r="CBJ29" s="189"/>
      <c r="CBK29" s="189"/>
      <c r="CBL29" s="189"/>
      <c r="CBM29" s="189"/>
      <c r="CBN29" s="189"/>
      <c r="CBO29" s="189"/>
      <c r="CBP29" s="189"/>
      <c r="CBQ29" s="189"/>
      <c r="CBR29" s="189"/>
      <c r="CBS29" s="189"/>
      <c r="CBT29" s="189"/>
      <c r="CBU29" s="189"/>
      <c r="CBV29" s="189"/>
      <c r="CBW29" s="189"/>
      <c r="CBX29" s="189"/>
      <c r="CBY29" s="189"/>
      <c r="CBZ29" s="189"/>
      <c r="CCA29" s="189"/>
      <c r="CCB29" s="189"/>
      <c r="CCC29" s="189"/>
      <c r="CCD29" s="189"/>
      <c r="CCE29" s="189"/>
      <c r="CCF29" s="189"/>
      <c r="CCG29" s="189"/>
      <c r="CCH29" s="189"/>
      <c r="CCI29" s="189"/>
      <c r="CCJ29" s="189"/>
      <c r="CCK29" s="189"/>
      <c r="CCL29" s="189"/>
      <c r="CCM29" s="189"/>
      <c r="CCN29" s="189"/>
      <c r="CCO29" s="189"/>
      <c r="CCP29" s="189"/>
      <c r="CCQ29" s="189"/>
      <c r="CCR29" s="189"/>
      <c r="CCS29" s="189"/>
      <c r="CCT29" s="189"/>
      <c r="CCU29" s="189"/>
      <c r="CCV29" s="189"/>
      <c r="CCW29" s="189"/>
      <c r="CCX29" s="189"/>
      <c r="CCY29" s="189"/>
      <c r="CCZ29" s="189"/>
      <c r="CDA29" s="189"/>
      <c r="CDB29" s="189"/>
      <c r="CDC29" s="189"/>
      <c r="CDD29" s="189"/>
      <c r="CDE29" s="189"/>
      <c r="CDF29" s="189"/>
      <c r="CDG29" s="189"/>
      <c r="CDH29" s="189"/>
      <c r="CDI29" s="189"/>
      <c r="CDJ29" s="189"/>
      <c r="CDK29" s="189"/>
      <c r="CDL29" s="189"/>
      <c r="CDM29" s="189"/>
      <c r="CDN29" s="189"/>
      <c r="CDO29" s="189"/>
      <c r="CDP29" s="189"/>
      <c r="CDQ29" s="189"/>
      <c r="CDR29" s="189"/>
      <c r="CDS29" s="189"/>
      <c r="CDT29" s="189"/>
      <c r="CDU29" s="189"/>
      <c r="CDV29" s="189"/>
      <c r="CDW29" s="189"/>
      <c r="CDX29" s="189"/>
      <c r="CDY29" s="189"/>
      <c r="CDZ29" s="189"/>
      <c r="CEA29" s="189"/>
      <c r="CEB29" s="189"/>
      <c r="CEC29" s="189"/>
      <c r="CED29" s="189"/>
      <c r="CEE29" s="189"/>
      <c r="CEF29" s="189"/>
      <c r="CEG29" s="189"/>
      <c r="CEH29" s="189"/>
      <c r="CEI29" s="189"/>
      <c r="CEJ29" s="189"/>
      <c r="CEK29" s="189"/>
      <c r="CEL29" s="189"/>
      <c r="CEM29" s="189"/>
      <c r="CEN29" s="189"/>
      <c r="CEO29" s="189"/>
      <c r="CEP29" s="189"/>
      <c r="CEQ29" s="189"/>
      <c r="CER29" s="189"/>
      <c r="CES29" s="189"/>
      <c r="CET29" s="189"/>
      <c r="CEU29" s="189"/>
      <c r="CEV29" s="189"/>
      <c r="CEW29" s="189"/>
      <c r="CEX29" s="189"/>
      <c r="CEY29" s="189"/>
      <c r="CEZ29" s="189"/>
      <c r="CFA29" s="189"/>
      <c r="CFB29" s="189"/>
      <c r="CFC29" s="189"/>
      <c r="CFD29" s="189"/>
      <c r="CFE29" s="189"/>
      <c r="CFF29" s="189"/>
      <c r="CFG29" s="189"/>
      <c r="CFH29" s="189"/>
      <c r="CFI29" s="189"/>
      <c r="CFJ29" s="189"/>
      <c r="CFK29" s="189"/>
      <c r="CFL29" s="189"/>
      <c r="CFM29" s="189"/>
      <c r="CFN29" s="189"/>
      <c r="CFO29" s="189"/>
      <c r="CFP29" s="189"/>
      <c r="CFQ29" s="189"/>
      <c r="CFR29" s="189"/>
      <c r="CFS29" s="189"/>
      <c r="CFT29" s="189"/>
      <c r="CFU29" s="189"/>
      <c r="CFV29" s="189"/>
      <c r="CFW29" s="189"/>
      <c r="CFX29" s="189"/>
      <c r="CFY29" s="189"/>
      <c r="CFZ29" s="189"/>
      <c r="CGA29" s="189"/>
      <c r="CGB29" s="189"/>
      <c r="CGC29" s="189"/>
      <c r="CGD29" s="189"/>
      <c r="CGE29" s="189"/>
      <c r="CGF29" s="189"/>
      <c r="CGG29" s="189"/>
      <c r="CGH29" s="189"/>
      <c r="CGI29" s="189"/>
      <c r="CGJ29" s="189"/>
      <c r="CGK29" s="189"/>
      <c r="CGL29" s="189"/>
      <c r="CGM29" s="189"/>
      <c r="CGN29" s="189"/>
      <c r="CGO29" s="189"/>
      <c r="CGP29" s="189"/>
      <c r="CGQ29" s="189"/>
      <c r="CGR29" s="189"/>
      <c r="CGS29" s="189"/>
      <c r="CGT29" s="189"/>
      <c r="CGU29" s="189"/>
      <c r="CGV29" s="189"/>
      <c r="CGW29" s="189"/>
      <c r="CGX29" s="189"/>
      <c r="CGY29" s="189"/>
      <c r="CGZ29" s="189"/>
      <c r="CHA29" s="189"/>
      <c r="CHB29" s="189"/>
      <c r="CHC29" s="189"/>
      <c r="CHD29" s="189"/>
      <c r="CHE29" s="189"/>
      <c r="CHF29" s="189"/>
      <c r="CHG29" s="189"/>
      <c r="CHH29" s="189"/>
      <c r="CHI29" s="189"/>
      <c r="CHJ29" s="189"/>
      <c r="CHK29" s="189"/>
      <c r="CHL29" s="189"/>
      <c r="CHM29" s="189"/>
      <c r="CHN29" s="189"/>
      <c r="CHO29" s="189"/>
      <c r="CHP29" s="189"/>
      <c r="CHQ29" s="189"/>
      <c r="CHR29" s="189"/>
      <c r="CHS29" s="189"/>
      <c r="CHT29" s="189"/>
      <c r="CHU29" s="189"/>
      <c r="CHV29" s="189"/>
      <c r="CHW29" s="189"/>
      <c r="CHX29" s="189"/>
      <c r="CHY29" s="189"/>
      <c r="CHZ29" s="189"/>
      <c r="CIA29" s="189"/>
      <c r="CIB29" s="189"/>
      <c r="CIC29" s="189"/>
      <c r="CID29" s="189"/>
      <c r="CIE29" s="189"/>
      <c r="CIF29" s="189"/>
      <c r="CIG29" s="189"/>
      <c r="CIH29" s="189"/>
      <c r="CII29" s="189"/>
      <c r="CIJ29" s="189"/>
      <c r="CIK29" s="189"/>
      <c r="CIL29" s="189"/>
      <c r="CIM29" s="189"/>
      <c r="CIN29" s="189"/>
      <c r="CIO29" s="189"/>
      <c r="CIP29" s="189"/>
      <c r="CIQ29" s="189"/>
      <c r="CIR29" s="189"/>
      <c r="CIS29" s="189"/>
      <c r="CIT29" s="189"/>
      <c r="CIU29" s="189"/>
      <c r="CIV29" s="189"/>
      <c r="CIW29" s="189"/>
      <c r="CIX29" s="189"/>
      <c r="CIY29" s="189"/>
      <c r="CIZ29" s="189"/>
      <c r="CJA29" s="189"/>
      <c r="CJB29" s="189"/>
      <c r="CJC29" s="189"/>
      <c r="CJD29" s="189"/>
      <c r="CJE29" s="189"/>
      <c r="CJF29" s="189"/>
      <c r="CJG29" s="189"/>
      <c r="CJH29" s="189"/>
      <c r="CJI29" s="189"/>
      <c r="CJJ29" s="189"/>
      <c r="CJK29" s="189"/>
      <c r="CJL29" s="189"/>
      <c r="CJM29" s="189"/>
      <c r="CJN29" s="189"/>
      <c r="CJO29" s="189"/>
      <c r="CJP29" s="189"/>
      <c r="CJQ29" s="189"/>
      <c r="CJR29" s="189"/>
      <c r="CJS29" s="189"/>
      <c r="CJT29" s="189"/>
      <c r="CJU29" s="189"/>
      <c r="CJV29" s="189"/>
      <c r="CJW29" s="189"/>
      <c r="CJX29" s="189"/>
      <c r="CJY29" s="189"/>
      <c r="CJZ29" s="189"/>
      <c r="CKA29" s="189"/>
      <c r="CKB29" s="189"/>
      <c r="CKC29" s="189"/>
      <c r="CKD29" s="189"/>
      <c r="CKE29" s="189"/>
      <c r="CKF29" s="189"/>
      <c r="CKG29" s="189"/>
      <c r="CKH29" s="189"/>
      <c r="CKI29" s="189"/>
      <c r="CKJ29" s="189"/>
      <c r="CKK29" s="189"/>
      <c r="CKL29" s="189"/>
      <c r="CKM29" s="189"/>
      <c r="CKN29" s="189"/>
      <c r="CKO29" s="189"/>
      <c r="CKP29" s="189"/>
      <c r="CKQ29" s="189"/>
      <c r="CKR29" s="189"/>
      <c r="CKS29" s="189"/>
      <c r="CKT29" s="189"/>
      <c r="CKU29" s="189"/>
      <c r="CKV29" s="189"/>
      <c r="CKW29" s="189"/>
      <c r="CKX29" s="189"/>
      <c r="CKY29" s="189"/>
      <c r="CKZ29" s="189"/>
      <c r="CLA29" s="189"/>
      <c r="CLB29" s="189"/>
      <c r="CLC29" s="189"/>
      <c r="CLD29" s="189"/>
      <c r="CLE29" s="189"/>
      <c r="CLF29" s="189"/>
      <c r="CLG29" s="189"/>
      <c r="CLH29" s="189"/>
      <c r="CLI29" s="189"/>
      <c r="CLJ29" s="189"/>
      <c r="CLK29" s="189"/>
      <c r="CLL29" s="189"/>
      <c r="CLM29" s="189"/>
      <c r="CLN29" s="189"/>
      <c r="CLO29" s="189"/>
      <c r="CLP29" s="189"/>
      <c r="CLQ29" s="189"/>
      <c r="CLR29" s="189"/>
      <c r="CLS29" s="189"/>
      <c r="CLT29" s="189"/>
      <c r="CLU29" s="189"/>
      <c r="CLV29" s="189"/>
      <c r="CLW29" s="189"/>
      <c r="CLX29" s="189"/>
      <c r="CLY29" s="189"/>
      <c r="CLZ29" s="189"/>
      <c r="CMA29" s="189"/>
      <c r="CMB29" s="189"/>
      <c r="CMC29" s="189"/>
      <c r="CMD29" s="189"/>
      <c r="CME29" s="189"/>
      <c r="CMF29" s="189"/>
      <c r="CMG29" s="189"/>
      <c r="CMH29" s="189"/>
      <c r="CMI29" s="189"/>
      <c r="CMJ29" s="189"/>
      <c r="CMK29" s="189"/>
      <c r="CML29" s="189"/>
      <c r="CMM29" s="189"/>
      <c r="CMN29" s="189"/>
      <c r="CMO29" s="189"/>
      <c r="CMP29" s="189"/>
      <c r="CMQ29" s="189"/>
      <c r="CMR29" s="189"/>
      <c r="CMS29" s="189"/>
      <c r="CMT29" s="189"/>
      <c r="CMU29" s="189"/>
      <c r="CMV29" s="189"/>
      <c r="CMW29" s="189"/>
      <c r="CMX29" s="189"/>
      <c r="CMY29" s="189"/>
      <c r="CMZ29" s="189"/>
      <c r="CNA29" s="189"/>
      <c r="CNB29" s="189"/>
      <c r="CNC29" s="189"/>
      <c r="CND29" s="189"/>
      <c r="CNE29" s="189"/>
      <c r="CNF29" s="189"/>
      <c r="CNG29" s="189"/>
      <c r="CNH29" s="189"/>
      <c r="CNI29" s="189"/>
      <c r="CNJ29" s="189"/>
      <c r="CNK29" s="189"/>
      <c r="CNL29" s="189"/>
      <c r="CNM29" s="189"/>
      <c r="CNN29" s="189"/>
      <c r="CNO29" s="189"/>
      <c r="CNP29" s="189"/>
      <c r="CNQ29" s="189"/>
      <c r="CNR29" s="189"/>
      <c r="CNS29" s="189"/>
      <c r="CNT29" s="189"/>
      <c r="CNU29" s="189"/>
      <c r="CNV29" s="189"/>
      <c r="CNW29" s="189"/>
      <c r="CNX29" s="189"/>
      <c r="CNY29" s="189"/>
      <c r="CNZ29" s="189"/>
      <c r="COA29" s="189"/>
      <c r="COB29" s="189"/>
      <c r="COC29" s="189"/>
      <c r="COD29" s="189"/>
      <c r="COE29" s="189"/>
      <c r="COF29" s="189"/>
      <c r="COG29" s="189"/>
      <c r="COH29" s="189"/>
      <c r="COI29" s="189"/>
      <c r="COJ29" s="189"/>
      <c r="COK29" s="189"/>
      <c r="COL29" s="189"/>
      <c r="COM29" s="189"/>
      <c r="CON29" s="189"/>
      <c r="COO29" s="189"/>
      <c r="COP29" s="189"/>
      <c r="COQ29" s="189"/>
      <c r="COR29" s="189"/>
      <c r="COS29" s="189"/>
      <c r="COT29" s="189"/>
      <c r="COU29" s="189"/>
      <c r="COV29" s="189"/>
      <c r="COW29" s="189"/>
      <c r="COX29" s="189"/>
      <c r="COY29" s="189"/>
      <c r="COZ29" s="189"/>
      <c r="CPA29" s="189"/>
      <c r="CPB29" s="189"/>
      <c r="CPC29" s="189"/>
      <c r="CPD29" s="189"/>
      <c r="CPE29" s="189"/>
      <c r="CPF29" s="189"/>
      <c r="CPG29" s="189"/>
      <c r="CPH29" s="189"/>
      <c r="CPI29" s="189"/>
      <c r="CPJ29" s="189"/>
      <c r="CPK29" s="189"/>
      <c r="CPL29" s="189"/>
      <c r="CPM29" s="189"/>
      <c r="CPN29" s="189"/>
      <c r="CPO29" s="189"/>
      <c r="CPP29" s="189"/>
      <c r="CPQ29" s="189"/>
      <c r="CPR29" s="189"/>
      <c r="CPS29" s="189"/>
      <c r="CPT29" s="189"/>
      <c r="CPU29" s="189"/>
      <c r="CPV29" s="189"/>
      <c r="CPW29" s="189"/>
      <c r="CPX29" s="189"/>
      <c r="CPY29" s="189"/>
      <c r="CPZ29" s="189"/>
      <c r="CQA29" s="189"/>
      <c r="CQB29" s="189"/>
      <c r="CQC29" s="189"/>
      <c r="CQD29" s="189"/>
      <c r="CQE29" s="189"/>
      <c r="CQF29" s="189"/>
      <c r="CQG29" s="189"/>
      <c r="CQH29" s="189"/>
      <c r="CQI29" s="189"/>
      <c r="CQJ29" s="189"/>
      <c r="CQK29" s="189"/>
      <c r="CQL29" s="189"/>
      <c r="CQM29" s="189"/>
      <c r="CQN29" s="189"/>
      <c r="CQO29" s="189"/>
      <c r="CQP29" s="189"/>
      <c r="CQQ29" s="189"/>
      <c r="CQR29" s="189"/>
      <c r="CQS29" s="189"/>
      <c r="CQT29" s="189"/>
      <c r="CQU29" s="189"/>
      <c r="CQV29" s="189"/>
      <c r="CQW29" s="189"/>
      <c r="CQX29" s="189"/>
      <c r="CQY29" s="189"/>
      <c r="CQZ29" s="189"/>
      <c r="CRA29" s="189"/>
      <c r="CRB29" s="189"/>
      <c r="CRC29" s="189"/>
      <c r="CRD29" s="189"/>
      <c r="CRE29" s="189"/>
      <c r="CRF29" s="189"/>
      <c r="CRG29" s="189"/>
      <c r="CRH29" s="189"/>
      <c r="CRI29" s="189"/>
      <c r="CRJ29" s="189"/>
      <c r="CRK29" s="189"/>
      <c r="CRL29" s="189"/>
      <c r="CRM29" s="189"/>
      <c r="CRN29" s="189"/>
      <c r="CRO29" s="189"/>
      <c r="CRP29" s="189"/>
      <c r="CRQ29" s="189"/>
      <c r="CRR29" s="189"/>
      <c r="CRS29" s="189"/>
      <c r="CRT29" s="189"/>
      <c r="CRU29" s="189"/>
      <c r="CRV29" s="189"/>
      <c r="CRW29" s="189"/>
      <c r="CRX29" s="189"/>
      <c r="CRY29" s="189"/>
      <c r="CRZ29" s="189"/>
      <c r="CSA29" s="189"/>
      <c r="CSB29" s="189"/>
      <c r="CSC29" s="189"/>
      <c r="CSD29" s="189"/>
      <c r="CSE29" s="189"/>
      <c r="CSF29" s="189"/>
      <c r="CSG29" s="189"/>
      <c r="CSH29" s="189"/>
      <c r="CSI29" s="189"/>
      <c r="CSJ29" s="189"/>
      <c r="CSK29" s="189"/>
      <c r="CSL29" s="189"/>
      <c r="CSM29" s="189"/>
      <c r="CSN29" s="189"/>
      <c r="CSO29" s="189"/>
      <c r="CSP29" s="189"/>
      <c r="CSQ29" s="189"/>
      <c r="CSR29" s="189"/>
      <c r="CSS29" s="189"/>
      <c r="CST29" s="189"/>
      <c r="CSU29" s="189"/>
      <c r="CSV29" s="189"/>
      <c r="CSW29" s="189"/>
      <c r="CSX29" s="189"/>
      <c r="CSY29" s="189"/>
      <c r="CSZ29" s="189"/>
      <c r="CTA29" s="189"/>
      <c r="CTB29" s="189"/>
      <c r="CTC29" s="189"/>
      <c r="CTD29" s="189"/>
      <c r="CTE29" s="189"/>
      <c r="CTF29" s="189"/>
      <c r="CTG29" s="189"/>
      <c r="CTH29" s="189"/>
      <c r="CTI29" s="189"/>
      <c r="CTJ29" s="189"/>
      <c r="CTK29" s="189"/>
      <c r="CTL29" s="189"/>
      <c r="CTM29" s="189"/>
      <c r="CTN29" s="189"/>
      <c r="CTO29" s="189"/>
      <c r="CTP29" s="189"/>
      <c r="CTQ29" s="189"/>
      <c r="CTR29" s="189"/>
      <c r="CTS29" s="189"/>
      <c r="CTT29" s="189"/>
      <c r="CTU29" s="189"/>
      <c r="CTV29" s="189"/>
      <c r="CTW29" s="189"/>
      <c r="CTX29" s="189"/>
      <c r="CTY29" s="189"/>
      <c r="CTZ29" s="189"/>
      <c r="CUA29" s="189"/>
      <c r="CUB29" s="189"/>
      <c r="CUC29" s="189"/>
      <c r="CUD29" s="189"/>
      <c r="CUE29" s="189"/>
      <c r="CUF29" s="189"/>
      <c r="CUG29" s="189"/>
      <c r="CUH29" s="189"/>
      <c r="CUI29" s="189"/>
      <c r="CUJ29" s="189"/>
      <c r="CUK29" s="189"/>
      <c r="CUL29" s="189"/>
      <c r="CUM29" s="189"/>
      <c r="CUN29" s="189"/>
      <c r="CUO29" s="189"/>
      <c r="CUP29" s="189"/>
      <c r="CUQ29" s="189"/>
      <c r="CUR29" s="189"/>
      <c r="CUS29" s="189"/>
      <c r="CUT29" s="189"/>
      <c r="CUU29" s="189"/>
      <c r="CUV29" s="189"/>
      <c r="CUW29" s="189"/>
      <c r="CUX29" s="189"/>
      <c r="CUY29" s="189"/>
      <c r="CUZ29" s="189"/>
      <c r="CVA29" s="189"/>
      <c r="CVB29" s="189"/>
      <c r="CVC29" s="189"/>
      <c r="CVD29" s="189"/>
      <c r="CVE29" s="189"/>
      <c r="CVF29" s="189"/>
      <c r="CVG29" s="189"/>
      <c r="CVH29" s="189"/>
      <c r="CVI29" s="189"/>
      <c r="CVJ29" s="189"/>
      <c r="CVK29" s="189"/>
      <c r="CVL29" s="189"/>
      <c r="CVM29" s="189"/>
      <c r="CVN29" s="189"/>
      <c r="CVO29" s="189"/>
      <c r="CVP29" s="189"/>
      <c r="CVQ29" s="189"/>
      <c r="CVR29" s="189"/>
      <c r="CVS29" s="189"/>
      <c r="CVT29" s="189"/>
      <c r="CVU29" s="189"/>
      <c r="CVV29" s="189"/>
      <c r="CVW29" s="189"/>
      <c r="CVX29" s="189"/>
      <c r="CVY29" s="189"/>
      <c r="CVZ29" s="189"/>
      <c r="CWA29" s="189"/>
      <c r="CWB29" s="189"/>
      <c r="CWC29" s="189"/>
      <c r="CWD29" s="189"/>
      <c r="CWE29" s="189"/>
      <c r="CWF29" s="189"/>
      <c r="CWG29" s="189"/>
      <c r="CWH29" s="189"/>
      <c r="CWI29" s="189"/>
      <c r="CWJ29" s="189"/>
      <c r="CWK29" s="189"/>
      <c r="CWL29" s="189"/>
      <c r="CWM29" s="189"/>
      <c r="CWN29" s="189"/>
      <c r="CWO29" s="189"/>
      <c r="CWP29" s="189"/>
      <c r="CWQ29" s="189"/>
      <c r="CWR29" s="189"/>
      <c r="CWS29" s="189"/>
      <c r="CWT29" s="189"/>
      <c r="CWU29" s="189"/>
      <c r="CWV29" s="189"/>
      <c r="CWW29" s="189"/>
      <c r="CWX29" s="189"/>
      <c r="CWY29" s="189"/>
      <c r="CWZ29" s="189"/>
      <c r="CXA29" s="189"/>
      <c r="CXB29" s="189"/>
      <c r="CXC29" s="189"/>
      <c r="CXD29" s="189"/>
      <c r="CXE29" s="189"/>
      <c r="CXF29" s="189"/>
      <c r="CXG29" s="189"/>
      <c r="CXH29" s="189"/>
      <c r="CXI29" s="189"/>
      <c r="CXJ29" s="189"/>
      <c r="CXK29" s="189"/>
      <c r="CXL29" s="189"/>
      <c r="CXM29" s="189"/>
      <c r="CXN29" s="189"/>
      <c r="CXO29" s="189"/>
      <c r="CXP29" s="189"/>
      <c r="CXQ29" s="189"/>
      <c r="CXR29" s="189"/>
      <c r="CXS29" s="189"/>
      <c r="CXT29" s="189"/>
      <c r="CXU29" s="189"/>
      <c r="CXV29" s="189"/>
      <c r="CXW29" s="189"/>
      <c r="CXX29" s="189"/>
      <c r="CXY29" s="189"/>
      <c r="CXZ29" s="189"/>
      <c r="CYA29" s="189"/>
      <c r="CYB29" s="189"/>
      <c r="CYC29" s="189"/>
      <c r="CYD29" s="189"/>
      <c r="CYE29" s="189"/>
      <c r="CYF29" s="189"/>
      <c r="CYG29" s="189"/>
      <c r="CYH29" s="189"/>
      <c r="CYI29" s="189"/>
      <c r="CYJ29" s="189"/>
      <c r="CYK29" s="189"/>
      <c r="CYL29" s="189"/>
      <c r="CYM29" s="189"/>
      <c r="CYN29" s="189"/>
      <c r="CYO29" s="189"/>
      <c r="CYP29" s="189"/>
      <c r="CYQ29" s="189"/>
      <c r="CYR29" s="189"/>
      <c r="CYS29" s="189"/>
      <c r="CYT29" s="189"/>
      <c r="CYU29" s="189"/>
      <c r="CYV29" s="189"/>
      <c r="CYW29" s="189"/>
      <c r="CYX29" s="189"/>
      <c r="CYY29" s="189"/>
      <c r="CYZ29" s="189"/>
      <c r="CZA29" s="189"/>
      <c r="CZB29" s="189"/>
      <c r="CZC29" s="189"/>
      <c r="CZD29" s="189"/>
      <c r="CZE29" s="189"/>
      <c r="CZF29" s="189"/>
      <c r="CZG29" s="189"/>
      <c r="CZH29" s="189"/>
      <c r="CZI29" s="189"/>
      <c r="CZJ29" s="189"/>
      <c r="CZK29" s="189"/>
      <c r="CZL29" s="189"/>
      <c r="CZM29" s="189"/>
      <c r="CZN29" s="189"/>
      <c r="CZO29" s="189"/>
      <c r="CZP29" s="189"/>
      <c r="CZQ29" s="189"/>
      <c r="CZR29" s="189"/>
      <c r="CZS29" s="189"/>
      <c r="CZT29" s="189"/>
      <c r="CZU29" s="189"/>
      <c r="CZV29" s="189"/>
      <c r="CZW29" s="189"/>
      <c r="CZX29" s="189"/>
      <c r="CZY29" s="189"/>
      <c r="CZZ29" s="189"/>
      <c r="DAA29" s="189"/>
      <c r="DAB29" s="189"/>
      <c r="DAC29" s="189"/>
      <c r="DAD29" s="189"/>
      <c r="DAE29" s="189"/>
      <c r="DAF29" s="189"/>
      <c r="DAG29" s="189"/>
      <c r="DAH29" s="189"/>
      <c r="DAI29" s="189"/>
      <c r="DAJ29" s="189"/>
      <c r="DAK29" s="189"/>
      <c r="DAL29" s="189"/>
      <c r="DAM29" s="189"/>
      <c r="DAN29" s="189"/>
      <c r="DAO29" s="189"/>
      <c r="DAP29" s="189"/>
      <c r="DAQ29" s="189"/>
      <c r="DAR29" s="189"/>
      <c r="DAS29" s="189"/>
      <c r="DAT29" s="189"/>
      <c r="DAU29" s="189"/>
      <c r="DAV29" s="189"/>
      <c r="DAW29" s="189"/>
      <c r="DAX29" s="189"/>
      <c r="DAY29" s="189"/>
      <c r="DAZ29" s="189"/>
      <c r="DBA29" s="189"/>
      <c r="DBB29" s="189"/>
      <c r="DBC29" s="189"/>
      <c r="DBD29" s="189"/>
      <c r="DBE29" s="189"/>
      <c r="DBF29" s="189"/>
      <c r="DBG29" s="189"/>
      <c r="DBH29" s="189"/>
      <c r="DBI29" s="189"/>
      <c r="DBJ29" s="189"/>
      <c r="DBK29" s="189"/>
      <c r="DBL29" s="189"/>
      <c r="DBM29" s="189"/>
      <c r="DBN29" s="189"/>
      <c r="DBO29" s="189"/>
      <c r="DBP29" s="189"/>
      <c r="DBQ29" s="189"/>
      <c r="DBR29" s="189"/>
      <c r="DBS29" s="189"/>
      <c r="DBT29" s="189"/>
      <c r="DBU29" s="189"/>
      <c r="DBV29" s="189"/>
      <c r="DBW29" s="189"/>
      <c r="DBX29" s="189"/>
      <c r="DBY29" s="189"/>
      <c r="DBZ29" s="189"/>
      <c r="DCA29" s="189"/>
      <c r="DCB29" s="189"/>
      <c r="DCC29" s="189"/>
      <c r="DCD29" s="189"/>
      <c r="DCE29" s="189"/>
      <c r="DCF29" s="189"/>
      <c r="DCG29" s="189"/>
      <c r="DCH29" s="189"/>
      <c r="DCI29" s="189"/>
      <c r="DCJ29" s="189"/>
      <c r="DCK29" s="189"/>
      <c r="DCL29" s="189"/>
      <c r="DCM29" s="189"/>
      <c r="DCN29" s="189"/>
      <c r="DCO29" s="189"/>
      <c r="DCP29" s="189"/>
      <c r="DCQ29" s="189"/>
      <c r="DCR29" s="189"/>
      <c r="DCS29" s="189"/>
      <c r="DCT29" s="189"/>
      <c r="DCU29" s="189"/>
      <c r="DCV29" s="189"/>
      <c r="DCW29" s="189"/>
      <c r="DCX29" s="189"/>
      <c r="DCY29" s="189"/>
      <c r="DCZ29" s="189"/>
      <c r="DDA29" s="189"/>
      <c r="DDB29" s="189"/>
      <c r="DDC29" s="189"/>
      <c r="DDD29" s="189"/>
      <c r="DDE29" s="189"/>
      <c r="DDF29" s="189"/>
      <c r="DDG29" s="189"/>
      <c r="DDH29" s="189"/>
      <c r="DDI29" s="189"/>
      <c r="DDJ29" s="189"/>
      <c r="DDK29" s="189"/>
      <c r="DDL29" s="189"/>
      <c r="DDM29" s="189"/>
      <c r="DDN29" s="189"/>
      <c r="DDO29" s="189"/>
      <c r="DDP29" s="189"/>
      <c r="DDQ29" s="189"/>
      <c r="DDR29" s="189"/>
      <c r="DDS29" s="189"/>
      <c r="DDT29" s="189"/>
      <c r="DDU29" s="189"/>
      <c r="DDV29" s="189"/>
      <c r="DDW29" s="189"/>
      <c r="DDX29" s="189"/>
      <c r="DDY29" s="189"/>
      <c r="DDZ29" s="189"/>
      <c r="DEA29" s="189"/>
      <c r="DEB29" s="189"/>
      <c r="DEC29" s="189"/>
      <c r="DED29" s="189"/>
      <c r="DEE29" s="189"/>
      <c r="DEF29" s="189"/>
      <c r="DEG29" s="189"/>
      <c r="DEH29" s="189"/>
      <c r="DEI29" s="189"/>
      <c r="DEJ29" s="189"/>
      <c r="DEK29" s="189"/>
      <c r="DEL29" s="189"/>
      <c r="DEM29" s="189"/>
      <c r="DEN29" s="189"/>
      <c r="DEO29" s="189"/>
      <c r="DEP29" s="189"/>
      <c r="DEQ29" s="189"/>
      <c r="DER29" s="189"/>
      <c r="DES29" s="189"/>
      <c r="DET29" s="189"/>
      <c r="DEU29" s="189"/>
      <c r="DEV29" s="189"/>
      <c r="DEW29" s="189"/>
      <c r="DEX29" s="189"/>
      <c r="DEY29" s="189"/>
      <c r="DEZ29" s="189"/>
      <c r="DFA29" s="189"/>
      <c r="DFB29" s="189"/>
      <c r="DFC29" s="189"/>
      <c r="DFD29" s="189"/>
      <c r="DFE29" s="189"/>
      <c r="DFF29" s="189"/>
      <c r="DFG29" s="189"/>
      <c r="DFH29" s="189"/>
      <c r="DFI29" s="189"/>
      <c r="DFJ29" s="189"/>
      <c r="DFK29" s="189"/>
      <c r="DFL29" s="189"/>
      <c r="DFM29" s="189"/>
      <c r="DFN29" s="189"/>
      <c r="DFO29" s="189"/>
      <c r="DFP29" s="189"/>
      <c r="DFQ29" s="189"/>
      <c r="DFR29" s="189"/>
      <c r="DFS29" s="189"/>
      <c r="DFT29" s="189"/>
      <c r="DFU29" s="189"/>
      <c r="DFV29" s="189"/>
      <c r="DFW29" s="189"/>
      <c r="DFX29" s="189"/>
      <c r="DFY29" s="189"/>
      <c r="DFZ29" s="189"/>
      <c r="DGA29" s="189"/>
      <c r="DGB29" s="189"/>
      <c r="DGC29" s="189"/>
      <c r="DGD29" s="189"/>
      <c r="DGE29" s="189"/>
      <c r="DGF29" s="189"/>
      <c r="DGG29" s="189"/>
      <c r="DGH29" s="189"/>
      <c r="DGI29" s="189"/>
      <c r="DGJ29" s="189"/>
      <c r="DGK29" s="189"/>
      <c r="DGL29" s="189"/>
      <c r="DGM29" s="189"/>
      <c r="DGN29" s="189"/>
      <c r="DGO29" s="189"/>
      <c r="DGP29" s="189"/>
      <c r="DGQ29" s="189"/>
      <c r="DGR29" s="189"/>
      <c r="DGS29" s="189"/>
      <c r="DGT29" s="189"/>
      <c r="DGU29" s="189"/>
      <c r="DGV29" s="189"/>
      <c r="DGW29" s="189"/>
      <c r="DGX29" s="189"/>
      <c r="DGY29" s="189"/>
      <c r="DGZ29" s="189"/>
      <c r="DHA29" s="189"/>
      <c r="DHB29" s="189"/>
      <c r="DHC29" s="189"/>
      <c r="DHD29" s="189"/>
      <c r="DHE29" s="189"/>
      <c r="DHF29" s="189"/>
      <c r="DHG29" s="189"/>
      <c r="DHH29" s="189"/>
      <c r="DHI29" s="189"/>
      <c r="DHJ29" s="189"/>
      <c r="DHK29" s="189"/>
      <c r="DHL29" s="189"/>
      <c r="DHM29" s="189"/>
      <c r="DHN29" s="189"/>
      <c r="DHO29" s="189"/>
      <c r="DHP29" s="189"/>
      <c r="DHQ29" s="189"/>
      <c r="DHR29" s="189"/>
      <c r="DHS29" s="189"/>
      <c r="DHT29" s="189"/>
      <c r="DHU29" s="189"/>
      <c r="DHV29" s="189"/>
      <c r="DHW29" s="189"/>
      <c r="DHX29" s="189"/>
      <c r="DHY29" s="189"/>
      <c r="DHZ29" s="189"/>
      <c r="DIA29" s="189"/>
      <c r="DIB29" s="189"/>
      <c r="DIC29" s="189"/>
      <c r="DID29" s="189"/>
      <c r="DIE29" s="189"/>
      <c r="DIF29" s="189"/>
      <c r="DIG29" s="189"/>
      <c r="DIH29" s="189"/>
      <c r="DII29" s="189"/>
      <c r="DIJ29" s="189"/>
      <c r="DIK29" s="189"/>
      <c r="DIL29" s="189"/>
      <c r="DIM29" s="189"/>
      <c r="DIN29" s="189"/>
      <c r="DIO29" s="189"/>
      <c r="DIP29" s="189"/>
      <c r="DIQ29" s="189"/>
      <c r="DIR29" s="189"/>
      <c r="DIS29" s="189"/>
      <c r="DIT29" s="189"/>
      <c r="DIU29" s="189"/>
      <c r="DIV29" s="189"/>
      <c r="DIW29" s="189"/>
      <c r="DIX29" s="189"/>
      <c r="DIY29" s="189"/>
      <c r="DIZ29" s="189"/>
      <c r="DJA29" s="189"/>
      <c r="DJB29" s="189"/>
      <c r="DJC29" s="189"/>
      <c r="DJD29" s="189"/>
      <c r="DJE29" s="189"/>
      <c r="DJF29" s="189"/>
      <c r="DJG29" s="189"/>
      <c r="DJH29" s="189"/>
      <c r="DJI29" s="189"/>
      <c r="DJJ29" s="189"/>
      <c r="DJK29" s="189"/>
      <c r="DJL29" s="189"/>
      <c r="DJM29" s="189"/>
      <c r="DJN29" s="189"/>
      <c r="DJO29" s="189"/>
      <c r="DJP29" s="189"/>
      <c r="DJQ29" s="189"/>
      <c r="DJR29" s="189"/>
      <c r="DJS29" s="189"/>
      <c r="DJT29" s="189"/>
      <c r="DJU29" s="189"/>
      <c r="DJV29" s="189"/>
      <c r="DJW29" s="189"/>
      <c r="DJX29" s="189"/>
      <c r="DJY29" s="189"/>
      <c r="DJZ29" s="189"/>
      <c r="DKA29" s="189"/>
      <c r="DKB29" s="189"/>
      <c r="DKC29" s="189"/>
      <c r="DKD29" s="189"/>
      <c r="DKE29" s="189"/>
      <c r="DKF29" s="189"/>
      <c r="DKG29" s="189"/>
      <c r="DKH29" s="189"/>
      <c r="DKI29" s="189"/>
      <c r="DKJ29" s="189"/>
      <c r="DKK29" s="189"/>
      <c r="DKL29" s="189"/>
      <c r="DKM29" s="189"/>
      <c r="DKN29" s="189"/>
      <c r="DKO29" s="189"/>
      <c r="DKP29" s="189"/>
      <c r="DKQ29" s="189"/>
      <c r="DKR29" s="189"/>
      <c r="DKS29" s="189"/>
      <c r="DKT29" s="189"/>
      <c r="DKU29" s="189"/>
      <c r="DKV29" s="189"/>
      <c r="DKW29" s="189"/>
      <c r="DKX29" s="189"/>
      <c r="DKY29" s="189"/>
      <c r="DKZ29" s="189"/>
      <c r="DLA29" s="189"/>
      <c r="DLB29" s="189"/>
      <c r="DLC29" s="189"/>
      <c r="DLD29" s="189"/>
      <c r="DLE29" s="189"/>
      <c r="DLF29" s="189"/>
      <c r="DLG29" s="189"/>
      <c r="DLH29" s="189"/>
      <c r="DLI29" s="189"/>
      <c r="DLJ29" s="189"/>
      <c r="DLK29" s="189"/>
      <c r="DLL29" s="189"/>
      <c r="DLM29" s="189"/>
      <c r="DLN29" s="189"/>
      <c r="DLO29" s="189"/>
      <c r="DLP29" s="189"/>
      <c r="DLQ29" s="189"/>
      <c r="DLR29" s="189"/>
      <c r="DLS29" s="189"/>
      <c r="DLT29" s="189"/>
      <c r="DLU29" s="189"/>
      <c r="DLV29" s="189"/>
      <c r="DLW29" s="189"/>
      <c r="DLX29" s="189"/>
      <c r="DLY29" s="189"/>
      <c r="DLZ29" s="189"/>
      <c r="DMA29" s="189"/>
      <c r="DMB29" s="189"/>
      <c r="DMC29" s="189"/>
      <c r="DMD29" s="189"/>
      <c r="DME29" s="189"/>
      <c r="DMF29" s="189"/>
      <c r="DMG29" s="189"/>
      <c r="DMH29" s="189"/>
      <c r="DMI29" s="189"/>
      <c r="DMJ29" s="189"/>
      <c r="DMK29" s="189"/>
      <c r="DML29" s="189"/>
      <c r="DMM29" s="189"/>
      <c r="DMN29" s="189"/>
      <c r="DMO29" s="189"/>
      <c r="DMP29" s="189"/>
      <c r="DMQ29" s="189"/>
      <c r="DMR29" s="189"/>
      <c r="DMS29" s="189"/>
      <c r="DMT29" s="189"/>
      <c r="DMU29" s="189"/>
      <c r="DMV29" s="189"/>
      <c r="DMW29" s="189"/>
      <c r="DMX29" s="189"/>
      <c r="DMY29" s="189"/>
      <c r="DMZ29" s="189"/>
      <c r="DNA29" s="189"/>
      <c r="DNB29" s="189"/>
      <c r="DNC29" s="189"/>
      <c r="DND29" s="189"/>
      <c r="DNE29" s="189"/>
      <c r="DNF29" s="189"/>
      <c r="DNG29" s="189"/>
      <c r="DNH29" s="189"/>
      <c r="DNI29" s="189"/>
      <c r="DNJ29" s="189"/>
      <c r="DNK29" s="189"/>
      <c r="DNL29" s="189"/>
      <c r="DNM29" s="189"/>
      <c r="DNN29" s="189"/>
      <c r="DNO29" s="189"/>
      <c r="DNP29" s="189"/>
      <c r="DNQ29" s="189"/>
      <c r="DNR29" s="189"/>
      <c r="DNS29" s="189"/>
      <c r="DNT29" s="189"/>
      <c r="DNU29" s="189"/>
      <c r="DNV29" s="189"/>
      <c r="DNW29" s="189"/>
      <c r="DNX29" s="189"/>
      <c r="DNY29" s="189"/>
      <c r="DNZ29" s="189"/>
      <c r="DOA29" s="189"/>
      <c r="DOB29" s="189"/>
      <c r="DOC29" s="189"/>
      <c r="DOD29" s="189"/>
      <c r="DOE29" s="189"/>
      <c r="DOF29" s="189"/>
      <c r="DOG29" s="189"/>
      <c r="DOH29" s="189"/>
      <c r="DOI29" s="189"/>
      <c r="DOJ29" s="189"/>
      <c r="DOK29" s="189"/>
      <c r="DOL29" s="189"/>
      <c r="DOM29" s="189"/>
      <c r="DON29" s="189"/>
      <c r="DOO29" s="189"/>
      <c r="DOP29" s="189"/>
      <c r="DOQ29" s="189"/>
      <c r="DOR29" s="189"/>
      <c r="DOS29" s="189"/>
      <c r="DOT29" s="189"/>
      <c r="DOU29" s="189"/>
      <c r="DOV29" s="189"/>
      <c r="DOW29" s="189"/>
      <c r="DOX29" s="189"/>
      <c r="DOY29" s="189"/>
      <c r="DOZ29" s="189"/>
      <c r="DPA29" s="189"/>
      <c r="DPB29" s="189"/>
      <c r="DPC29" s="189"/>
      <c r="DPD29" s="189"/>
      <c r="DPE29" s="189"/>
      <c r="DPF29" s="189"/>
      <c r="DPG29" s="189"/>
      <c r="DPH29" s="189"/>
      <c r="DPI29" s="189"/>
      <c r="DPJ29" s="189"/>
      <c r="DPK29" s="189"/>
      <c r="DPL29" s="189"/>
      <c r="DPM29" s="189"/>
      <c r="DPN29" s="189"/>
      <c r="DPO29" s="189"/>
      <c r="DPP29" s="189"/>
      <c r="DPQ29" s="189"/>
      <c r="DPR29" s="189"/>
      <c r="DPS29" s="189"/>
      <c r="DPT29" s="189"/>
      <c r="DPU29" s="189"/>
      <c r="DPV29" s="189"/>
      <c r="DPW29" s="189"/>
      <c r="DPX29" s="189"/>
      <c r="DPY29" s="189"/>
      <c r="DPZ29" s="189"/>
      <c r="DQA29" s="189"/>
      <c r="DQB29" s="189"/>
      <c r="DQC29" s="189"/>
      <c r="DQD29" s="189"/>
      <c r="DQE29" s="189"/>
      <c r="DQF29" s="189"/>
      <c r="DQG29" s="189"/>
      <c r="DQH29" s="189"/>
      <c r="DQI29" s="189"/>
      <c r="DQJ29" s="189"/>
      <c r="DQK29" s="189"/>
      <c r="DQL29" s="189"/>
      <c r="DQM29" s="189"/>
      <c r="DQN29" s="189"/>
      <c r="DQO29" s="189"/>
      <c r="DQP29" s="189"/>
      <c r="DQQ29" s="189"/>
      <c r="DQR29" s="189"/>
      <c r="DQS29" s="189"/>
      <c r="DQT29" s="189"/>
      <c r="DQU29" s="189"/>
      <c r="DQV29" s="189"/>
      <c r="DQW29" s="189"/>
      <c r="DQX29" s="189"/>
      <c r="DQY29" s="189"/>
      <c r="DQZ29" s="189"/>
      <c r="DRA29" s="189"/>
      <c r="DRB29" s="189"/>
      <c r="DRC29" s="189"/>
      <c r="DRD29" s="189"/>
      <c r="DRE29" s="189"/>
      <c r="DRF29" s="189"/>
      <c r="DRG29" s="189"/>
      <c r="DRH29" s="189"/>
      <c r="DRI29" s="189"/>
      <c r="DRJ29" s="189"/>
      <c r="DRK29" s="189"/>
      <c r="DRL29" s="189"/>
      <c r="DRM29" s="189"/>
      <c r="DRN29" s="189"/>
      <c r="DRO29" s="189"/>
      <c r="DRP29" s="189"/>
      <c r="DRQ29" s="189"/>
      <c r="DRR29" s="189"/>
      <c r="DRS29" s="189"/>
      <c r="DRT29" s="189"/>
      <c r="DRU29" s="189"/>
      <c r="DRV29" s="189"/>
      <c r="DRW29" s="189"/>
      <c r="DRX29" s="189"/>
      <c r="DRY29" s="189"/>
      <c r="DRZ29" s="189"/>
      <c r="DSA29" s="189"/>
      <c r="DSB29" s="189"/>
      <c r="DSC29" s="189"/>
      <c r="DSD29" s="189"/>
      <c r="DSE29" s="189"/>
      <c r="DSF29" s="189"/>
      <c r="DSG29" s="189"/>
      <c r="DSH29" s="189"/>
      <c r="DSI29" s="189"/>
      <c r="DSJ29" s="189"/>
      <c r="DSK29" s="189"/>
      <c r="DSL29" s="189"/>
      <c r="DSM29" s="189"/>
      <c r="DSN29" s="189"/>
      <c r="DSO29" s="189"/>
      <c r="DSP29" s="189"/>
      <c r="DSQ29" s="189"/>
      <c r="DSR29" s="189"/>
      <c r="DSS29" s="189"/>
      <c r="DST29" s="189"/>
      <c r="DSU29" s="189"/>
      <c r="DSV29" s="189"/>
      <c r="DSW29" s="189"/>
      <c r="DSX29" s="189"/>
      <c r="DSY29" s="189"/>
      <c r="DSZ29" s="189"/>
      <c r="DTA29" s="189"/>
      <c r="DTB29" s="189"/>
      <c r="DTC29" s="189"/>
      <c r="DTD29" s="189"/>
      <c r="DTE29" s="189"/>
      <c r="DTF29" s="189"/>
      <c r="DTG29" s="189"/>
      <c r="DTH29" s="189"/>
      <c r="DTI29" s="189"/>
      <c r="DTJ29" s="189"/>
      <c r="DTK29" s="189"/>
      <c r="DTL29" s="189"/>
      <c r="DTM29" s="189"/>
      <c r="DTN29" s="189"/>
      <c r="DTO29" s="189"/>
      <c r="DTP29" s="189"/>
      <c r="DTQ29" s="189"/>
      <c r="DTR29" s="189"/>
      <c r="DTS29" s="189"/>
      <c r="DTT29" s="189"/>
      <c r="DTU29" s="189"/>
      <c r="DTV29" s="189"/>
      <c r="DTW29" s="189"/>
      <c r="DTX29" s="189"/>
      <c r="DTY29" s="189"/>
      <c r="DTZ29" s="189"/>
      <c r="DUA29" s="189"/>
      <c r="DUB29" s="189"/>
      <c r="DUC29" s="189"/>
      <c r="DUD29" s="189"/>
      <c r="DUE29" s="189"/>
      <c r="DUF29" s="189"/>
      <c r="DUG29" s="189"/>
      <c r="DUH29" s="189"/>
      <c r="DUI29" s="189"/>
      <c r="DUJ29" s="189"/>
      <c r="DUK29" s="189"/>
      <c r="DUL29" s="189"/>
      <c r="DUM29" s="189"/>
      <c r="DUN29" s="189"/>
      <c r="DUO29" s="189"/>
      <c r="DUP29" s="189"/>
      <c r="DUQ29" s="189"/>
      <c r="DUR29" s="189"/>
      <c r="DUS29" s="189"/>
      <c r="DUT29" s="189"/>
      <c r="DUU29" s="189"/>
      <c r="DUV29" s="189"/>
      <c r="DUW29" s="189"/>
      <c r="DUX29" s="189"/>
      <c r="DUY29" s="189"/>
      <c r="DUZ29" s="189"/>
      <c r="DVA29" s="189"/>
      <c r="DVB29" s="189"/>
      <c r="DVC29" s="189"/>
      <c r="DVD29" s="189"/>
      <c r="DVE29" s="189"/>
      <c r="DVF29" s="189"/>
      <c r="DVG29" s="189"/>
      <c r="DVH29" s="189"/>
      <c r="DVI29" s="189"/>
      <c r="DVJ29" s="189"/>
      <c r="DVK29" s="189"/>
      <c r="DVL29" s="189"/>
      <c r="DVM29" s="189"/>
      <c r="DVN29" s="189"/>
      <c r="DVO29" s="189"/>
      <c r="DVP29" s="189"/>
      <c r="DVQ29" s="189"/>
      <c r="DVR29" s="189"/>
      <c r="DVS29" s="189"/>
      <c r="DVT29" s="189"/>
      <c r="DVU29" s="189"/>
      <c r="DVV29" s="189"/>
      <c r="DVW29" s="189"/>
      <c r="DVX29" s="189"/>
      <c r="DVY29" s="189"/>
      <c r="DVZ29" s="189"/>
      <c r="DWA29" s="189"/>
      <c r="DWB29" s="189"/>
      <c r="DWC29" s="189"/>
      <c r="DWD29" s="189"/>
      <c r="DWE29" s="189"/>
      <c r="DWF29" s="189"/>
      <c r="DWG29" s="189"/>
      <c r="DWH29" s="189"/>
      <c r="DWI29" s="189"/>
      <c r="DWJ29" s="189"/>
      <c r="DWK29" s="189"/>
      <c r="DWL29" s="189"/>
      <c r="DWM29" s="189"/>
      <c r="DWN29" s="189"/>
      <c r="DWO29" s="189"/>
      <c r="DWP29" s="189"/>
      <c r="DWQ29" s="189"/>
      <c r="DWR29" s="189"/>
      <c r="DWS29" s="189"/>
      <c r="DWT29" s="189"/>
      <c r="DWU29" s="189"/>
      <c r="DWV29" s="189"/>
      <c r="DWW29" s="189"/>
      <c r="DWX29" s="189"/>
      <c r="DWY29" s="189"/>
      <c r="DWZ29" s="189"/>
      <c r="DXA29" s="189"/>
      <c r="DXB29" s="189"/>
      <c r="DXC29" s="189"/>
      <c r="DXD29" s="189"/>
      <c r="DXE29" s="189"/>
      <c r="DXF29" s="189"/>
      <c r="DXG29" s="189"/>
      <c r="DXH29" s="189"/>
      <c r="DXI29" s="189"/>
      <c r="DXJ29" s="189"/>
      <c r="DXK29" s="189"/>
      <c r="DXL29" s="189"/>
      <c r="DXM29" s="189"/>
      <c r="DXN29" s="189"/>
      <c r="DXO29" s="189"/>
      <c r="DXP29" s="189"/>
      <c r="DXQ29" s="189"/>
      <c r="DXR29" s="189"/>
      <c r="DXS29" s="189"/>
      <c r="DXT29" s="189"/>
      <c r="DXU29" s="189"/>
      <c r="DXV29" s="189"/>
      <c r="DXW29" s="189"/>
      <c r="DXX29" s="189"/>
      <c r="DXY29" s="189"/>
      <c r="DXZ29" s="189"/>
      <c r="DYA29" s="189"/>
      <c r="DYB29" s="189"/>
      <c r="DYC29" s="189"/>
      <c r="DYD29" s="189"/>
      <c r="DYE29" s="189"/>
      <c r="DYF29" s="189"/>
      <c r="DYG29" s="189"/>
      <c r="DYH29" s="189"/>
      <c r="DYI29" s="189"/>
      <c r="DYJ29" s="189"/>
      <c r="DYK29" s="189"/>
      <c r="DYL29" s="189"/>
      <c r="DYM29" s="189"/>
      <c r="DYN29" s="189"/>
      <c r="DYO29" s="189"/>
      <c r="DYP29" s="189"/>
      <c r="DYQ29" s="189"/>
      <c r="DYR29" s="189"/>
      <c r="DYS29" s="189"/>
      <c r="DYT29" s="189"/>
      <c r="DYU29" s="189"/>
      <c r="DYV29" s="189"/>
      <c r="DYW29" s="189"/>
      <c r="DYX29" s="189"/>
      <c r="DYY29" s="189"/>
      <c r="DYZ29" s="189"/>
      <c r="DZA29" s="189"/>
      <c r="DZB29" s="189"/>
      <c r="DZC29" s="189"/>
      <c r="DZD29" s="189"/>
      <c r="DZE29" s="189"/>
      <c r="DZF29" s="189"/>
      <c r="DZG29" s="189"/>
      <c r="DZH29" s="189"/>
      <c r="DZI29" s="189"/>
      <c r="DZJ29" s="189"/>
      <c r="DZK29" s="189"/>
      <c r="DZL29" s="189"/>
      <c r="DZM29" s="189"/>
      <c r="DZN29" s="189"/>
      <c r="DZO29" s="189"/>
      <c r="DZP29" s="189"/>
      <c r="DZQ29" s="189"/>
      <c r="DZR29" s="189"/>
      <c r="DZS29" s="189"/>
      <c r="DZT29" s="189"/>
      <c r="DZU29" s="189"/>
      <c r="DZV29" s="189"/>
      <c r="DZW29" s="189"/>
      <c r="DZX29" s="189"/>
      <c r="DZY29" s="189"/>
      <c r="DZZ29" s="189"/>
      <c r="EAA29" s="189"/>
      <c r="EAB29" s="189"/>
      <c r="EAC29" s="189"/>
      <c r="EAD29" s="189"/>
      <c r="EAE29" s="189"/>
      <c r="EAF29" s="189"/>
      <c r="EAG29" s="189"/>
      <c r="EAH29" s="189"/>
      <c r="EAI29" s="189"/>
      <c r="EAJ29" s="189"/>
      <c r="EAK29" s="189"/>
      <c r="EAL29" s="189"/>
      <c r="EAM29" s="189"/>
      <c r="EAN29" s="189"/>
      <c r="EAO29" s="189"/>
      <c r="EAP29" s="189"/>
      <c r="EAQ29" s="189"/>
      <c r="EAR29" s="189"/>
      <c r="EAS29" s="189"/>
      <c r="EAT29" s="189"/>
      <c r="EAU29" s="189"/>
      <c r="EAV29" s="189"/>
      <c r="EAW29" s="189"/>
      <c r="EAX29" s="189"/>
      <c r="EAY29" s="189"/>
      <c r="EAZ29" s="189"/>
      <c r="EBA29" s="189"/>
      <c r="EBB29" s="189"/>
      <c r="EBC29" s="189"/>
      <c r="EBD29" s="189"/>
      <c r="EBE29" s="189"/>
      <c r="EBF29" s="189"/>
      <c r="EBG29" s="189"/>
      <c r="EBH29" s="189"/>
      <c r="EBI29" s="189"/>
      <c r="EBJ29" s="189"/>
      <c r="EBK29" s="189"/>
      <c r="EBL29" s="189"/>
      <c r="EBM29" s="189"/>
      <c r="EBN29" s="189"/>
      <c r="EBO29" s="189"/>
      <c r="EBP29" s="189"/>
      <c r="EBQ29" s="189"/>
      <c r="EBR29" s="189"/>
      <c r="EBS29" s="189"/>
      <c r="EBT29" s="189"/>
      <c r="EBU29" s="189"/>
      <c r="EBV29" s="189"/>
      <c r="EBW29" s="189"/>
      <c r="EBX29" s="189"/>
      <c r="EBY29" s="189"/>
      <c r="EBZ29" s="189"/>
      <c r="ECA29" s="189"/>
      <c r="ECB29" s="189"/>
      <c r="ECC29" s="189"/>
      <c r="ECD29" s="189"/>
      <c r="ECE29" s="189"/>
      <c r="ECF29" s="189"/>
      <c r="ECG29" s="189"/>
      <c r="ECH29" s="189"/>
      <c r="ECI29" s="189"/>
      <c r="ECJ29" s="189"/>
      <c r="ECK29" s="189"/>
      <c r="ECL29" s="189"/>
      <c r="ECM29" s="189"/>
      <c r="ECN29" s="189"/>
      <c r="ECO29" s="189"/>
      <c r="ECP29" s="189"/>
      <c r="ECQ29" s="189"/>
      <c r="ECR29" s="189"/>
      <c r="ECS29" s="189"/>
      <c r="ECT29" s="189"/>
      <c r="ECU29" s="189"/>
      <c r="ECV29" s="189"/>
      <c r="ECW29" s="189"/>
      <c r="ECX29" s="189"/>
      <c r="ECY29" s="189"/>
      <c r="ECZ29" s="189"/>
      <c r="EDA29" s="189"/>
      <c r="EDB29" s="189"/>
      <c r="EDC29" s="189"/>
      <c r="EDD29" s="189"/>
      <c r="EDE29" s="189"/>
      <c r="EDF29" s="189"/>
      <c r="EDG29" s="189"/>
      <c r="EDH29" s="189"/>
      <c r="EDI29" s="189"/>
      <c r="EDJ29" s="189"/>
      <c r="EDK29" s="189"/>
      <c r="EDL29" s="189"/>
      <c r="EDM29" s="189"/>
      <c r="EDN29" s="189"/>
      <c r="EDO29" s="189"/>
      <c r="EDP29" s="189"/>
      <c r="EDQ29" s="189"/>
      <c r="EDR29" s="189"/>
      <c r="EDS29" s="189"/>
      <c r="EDT29" s="189"/>
      <c r="EDU29" s="189"/>
      <c r="EDV29" s="189"/>
      <c r="EDW29" s="189"/>
      <c r="EDX29" s="189"/>
      <c r="EDY29" s="189"/>
      <c r="EDZ29" s="189"/>
      <c r="EEA29" s="189"/>
      <c r="EEB29" s="189"/>
      <c r="EEC29" s="189"/>
      <c r="EED29" s="189"/>
      <c r="EEE29" s="189"/>
      <c r="EEF29" s="189"/>
      <c r="EEG29" s="189"/>
      <c r="EEH29" s="189"/>
      <c r="EEI29" s="189"/>
      <c r="EEJ29" s="189"/>
      <c r="EEK29" s="189"/>
      <c r="EEL29" s="189"/>
      <c r="EEM29" s="189"/>
      <c r="EEN29" s="189"/>
      <c r="EEO29" s="189"/>
      <c r="EEP29" s="189"/>
      <c r="EEQ29" s="189"/>
      <c r="EER29" s="189"/>
      <c r="EES29" s="189"/>
      <c r="EET29" s="189"/>
      <c r="EEU29" s="189"/>
      <c r="EEV29" s="189"/>
      <c r="EEW29" s="189"/>
      <c r="EEX29" s="189"/>
      <c r="EEY29" s="189"/>
      <c r="EEZ29" s="189"/>
      <c r="EFA29" s="189"/>
      <c r="EFB29" s="189"/>
      <c r="EFC29" s="189"/>
      <c r="EFD29" s="189"/>
      <c r="EFE29" s="189"/>
      <c r="EFF29" s="189"/>
      <c r="EFG29" s="189"/>
      <c r="EFH29" s="189"/>
      <c r="EFI29" s="189"/>
      <c r="EFJ29" s="189"/>
      <c r="EFK29" s="189"/>
      <c r="EFL29" s="189"/>
      <c r="EFM29" s="189"/>
      <c r="EFN29" s="189"/>
      <c r="EFO29" s="189"/>
      <c r="EFP29" s="189"/>
      <c r="EFQ29" s="189"/>
      <c r="EFR29" s="189"/>
      <c r="EFS29" s="189"/>
      <c r="EFT29" s="189"/>
      <c r="EFU29" s="189"/>
      <c r="EFV29" s="189"/>
      <c r="EFW29" s="189"/>
      <c r="EFX29" s="189"/>
      <c r="EFY29" s="189"/>
      <c r="EFZ29" s="189"/>
      <c r="EGA29" s="189"/>
      <c r="EGB29" s="189"/>
      <c r="EGC29" s="189"/>
      <c r="EGD29" s="189"/>
      <c r="EGE29" s="189"/>
      <c r="EGF29" s="189"/>
      <c r="EGG29" s="189"/>
      <c r="EGH29" s="189"/>
      <c r="EGI29" s="189"/>
      <c r="EGJ29" s="189"/>
      <c r="EGK29" s="189"/>
      <c r="EGL29" s="189"/>
      <c r="EGM29" s="189"/>
      <c r="EGN29" s="189"/>
      <c r="EGO29" s="189"/>
      <c r="EGP29" s="189"/>
      <c r="EGQ29" s="189"/>
      <c r="EGR29" s="189"/>
      <c r="EGS29" s="189"/>
      <c r="EGT29" s="189"/>
      <c r="EGU29" s="189"/>
      <c r="EGV29" s="189"/>
      <c r="EGW29" s="189"/>
      <c r="EGX29" s="189"/>
      <c r="EGY29" s="189"/>
      <c r="EGZ29" s="189"/>
      <c r="EHA29" s="189"/>
      <c r="EHB29" s="189"/>
      <c r="EHC29" s="189"/>
      <c r="EHD29" s="189"/>
      <c r="EHE29" s="189"/>
      <c r="EHF29" s="189"/>
      <c r="EHG29" s="189"/>
      <c r="EHH29" s="189"/>
      <c r="EHI29" s="189"/>
      <c r="EHJ29" s="189"/>
      <c r="EHK29" s="189"/>
      <c r="EHL29" s="189"/>
      <c r="EHM29" s="189"/>
      <c r="EHN29" s="189"/>
      <c r="EHO29" s="189"/>
      <c r="EHP29" s="189"/>
      <c r="EHQ29" s="189"/>
      <c r="EHR29" s="189"/>
      <c r="EHS29" s="189"/>
      <c r="EHT29" s="189"/>
      <c r="EHU29" s="189"/>
      <c r="EHV29" s="189"/>
      <c r="EHW29" s="189"/>
      <c r="EHX29" s="189"/>
      <c r="EHY29" s="189"/>
      <c r="EHZ29" s="189"/>
      <c r="EIA29" s="189"/>
      <c r="EIB29" s="189"/>
      <c r="EIC29" s="189"/>
      <c r="EID29" s="189"/>
      <c r="EIE29" s="189"/>
      <c r="EIF29" s="189"/>
      <c r="EIG29" s="189"/>
      <c r="EIH29" s="189"/>
      <c r="EII29" s="189"/>
      <c r="EIJ29" s="189"/>
      <c r="EIK29" s="189"/>
      <c r="EIL29" s="189"/>
      <c r="EIM29" s="189"/>
      <c r="EIN29" s="189"/>
      <c r="EIO29" s="189"/>
      <c r="EIP29" s="189"/>
      <c r="EIQ29" s="189"/>
      <c r="EIR29" s="189"/>
      <c r="EIS29" s="189"/>
      <c r="EIT29" s="189"/>
      <c r="EIU29" s="189"/>
      <c r="EIV29" s="189"/>
      <c r="EIW29" s="189"/>
      <c r="EIX29" s="189"/>
      <c r="EIY29" s="189"/>
      <c r="EIZ29" s="189"/>
      <c r="EJA29" s="189"/>
      <c r="EJB29" s="189"/>
      <c r="EJC29" s="189"/>
      <c r="EJD29" s="189"/>
      <c r="EJE29" s="189"/>
      <c r="EJF29" s="189"/>
      <c r="EJG29" s="189"/>
      <c r="EJH29" s="189"/>
      <c r="EJI29" s="189"/>
      <c r="EJJ29" s="189"/>
      <c r="EJK29" s="189"/>
      <c r="EJL29" s="189"/>
      <c r="EJM29" s="189"/>
      <c r="EJN29" s="189"/>
      <c r="EJO29" s="189"/>
      <c r="EJP29" s="189"/>
      <c r="EJQ29" s="189"/>
      <c r="EJR29" s="189"/>
      <c r="EJS29" s="189"/>
      <c r="EJT29" s="189"/>
      <c r="EJU29" s="189"/>
      <c r="EJV29" s="189"/>
      <c r="EJW29" s="189"/>
      <c r="EJX29" s="189"/>
      <c r="EJY29" s="189"/>
      <c r="EJZ29" s="189"/>
      <c r="EKA29" s="189"/>
      <c r="EKB29" s="189"/>
      <c r="EKC29" s="189"/>
      <c r="EKD29" s="189"/>
      <c r="EKE29" s="189"/>
      <c r="EKF29" s="189"/>
      <c r="EKG29" s="189"/>
      <c r="EKH29" s="189"/>
      <c r="EKI29" s="189"/>
      <c r="EKJ29" s="189"/>
      <c r="EKK29" s="189"/>
      <c r="EKL29" s="189"/>
      <c r="EKM29" s="189"/>
      <c r="EKN29" s="189"/>
      <c r="EKO29" s="189"/>
      <c r="EKP29" s="189"/>
      <c r="EKQ29" s="189"/>
      <c r="EKR29" s="189"/>
      <c r="EKS29" s="189"/>
      <c r="EKT29" s="189"/>
      <c r="EKU29" s="189"/>
      <c r="EKV29" s="189"/>
      <c r="EKW29" s="189"/>
      <c r="EKX29" s="189"/>
      <c r="EKY29" s="189"/>
      <c r="EKZ29" s="189"/>
      <c r="ELA29" s="189"/>
      <c r="ELB29" s="189"/>
      <c r="ELC29" s="189"/>
      <c r="ELD29" s="189"/>
      <c r="ELE29" s="189"/>
      <c r="ELF29" s="189"/>
      <c r="ELG29" s="189"/>
      <c r="ELH29" s="189"/>
      <c r="ELI29" s="189"/>
      <c r="ELJ29" s="189"/>
      <c r="ELK29" s="189"/>
      <c r="ELL29" s="189"/>
      <c r="ELM29" s="189"/>
      <c r="ELN29" s="189"/>
      <c r="ELO29" s="189"/>
      <c r="ELP29" s="189"/>
      <c r="ELQ29" s="189"/>
      <c r="ELR29" s="189"/>
      <c r="ELS29" s="189"/>
      <c r="ELT29" s="189"/>
      <c r="ELU29" s="189"/>
      <c r="ELV29" s="189"/>
      <c r="ELW29" s="189"/>
      <c r="ELX29" s="189"/>
      <c r="ELY29" s="189"/>
      <c r="ELZ29" s="189"/>
      <c r="EMA29" s="189"/>
      <c r="EMB29" s="189"/>
      <c r="EMC29" s="189"/>
      <c r="EMD29" s="189"/>
      <c r="EME29" s="189"/>
      <c r="EMF29" s="189"/>
      <c r="EMG29" s="189"/>
      <c r="EMH29" s="189"/>
      <c r="EMI29" s="189"/>
      <c r="EMJ29" s="189"/>
      <c r="EMK29" s="189"/>
      <c r="EML29" s="189"/>
      <c r="EMM29" s="189"/>
      <c r="EMN29" s="189"/>
      <c r="EMO29" s="189"/>
      <c r="EMP29" s="189"/>
      <c r="EMQ29" s="189"/>
      <c r="EMR29" s="189"/>
      <c r="EMS29" s="189"/>
      <c r="EMT29" s="189"/>
      <c r="EMU29" s="189"/>
      <c r="EMV29" s="189"/>
      <c r="EMW29" s="189"/>
      <c r="EMX29" s="189"/>
      <c r="EMY29" s="189"/>
      <c r="EMZ29" s="189"/>
      <c r="ENA29" s="189"/>
      <c r="ENB29" s="189"/>
      <c r="ENC29" s="189"/>
      <c r="END29" s="189"/>
      <c r="ENE29" s="189"/>
      <c r="ENF29" s="189"/>
      <c r="ENG29" s="189"/>
      <c r="ENH29" s="189"/>
      <c r="ENI29" s="189"/>
      <c r="ENJ29" s="189"/>
      <c r="ENK29" s="189"/>
      <c r="ENL29" s="189"/>
      <c r="ENM29" s="189"/>
      <c r="ENN29" s="189"/>
      <c r="ENO29" s="189"/>
      <c r="ENP29" s="189"/>
      <c r="ENQ29" s="189"/>
      <c r="ENR29" s="189"/>
      <c r="ENS29" s="189"/>
      <c r="ENT29" s="189"/>
      <c r="ENU29" s="189"/>
      <c r="ENV29" s="189"/>
      <c r="ENW29" s="189"/>
      <c r="ENX29" s="189"/>
      <c r="ENY29" s="189"/>
      <c r="ENZ29" s="189"/>
      <c r="EOA29" s="189"/>
      <c r="EOB29" s="189"/>
      <c r="EOC29" s="189"/>
      <c r="EOD29" s="189"/>
      <c r="EOE29" s="189"/>
      <c r="EOF29" s="189"/>
      <c r="EOG29" s="189"/>
      <c r="EOH29" s="189"/>
      <c r="EOI29" s="189"/>
      <c r="EOJ29" s="189"/>
      <c r="EOK29" s="189"/>
      <c r="EOL29" s="189"/>
      <c r="EOM29" s="189"/>
      <c r="EON29" s="189"/>
      <c r="EOO29" s="189"/>
      <c r="EOP29" s="189"/>
      <c r="EOQ29" s="189"/>
      <c r="EOR29" s="189"/>
      <c r="EOS29" s="189"/>
      <c r="EOT29" s="189"/>
      <c r="EOU29" s="189"/>
      <c r="EOV29" s="189"/>
      <c r="EOW29" s="189"/>
      <c r="EOX29" s="189"/>
      <c r="EOY29" s="189"/>
      <c r="EOZ29" s="189"/>
      <c r="EPA29" s="189"/>
      <c r="EPB29" s="189"/>
      <c r="EPC29" s="189"/>
      <c r="EPD29" s="189"/>
      <c r="EPE29" s="189"/>
      <c r="EPF29" s="189"/>
      <c r="EPG29" s="189"/>
      <c r="EPH29" s="189"/>
      <c r="EPI29" s="189"/>
      <c r="EPJ29" s="189"/>
      <c r="EPK29" s="189"/>
      <c r="EPL29" s="189"/>
      <c r="EPM29" s="189"/>
      <c r="EPN29" s="189"/>
      <c r="EPO29" s="189"/>
      <c r="EPP29" s="189"/>
      <c r="EPQ29" s="189"/>
      <c r="EPR29" s="189"/>
      <c r="EPS29" s="189"/>
      <c r="EPT29" s="189"/>
      <c r="EPU29" s="189"/>
      <c r="EPV29" s="189"/>
      <c r="EPW29" s="189"/>
      <c r="EPX29" s="189"/>
      <c r="EPY29" s="189"/>
      <c r="EPZ29" s="189"/>
      <c r="EQA29" s="189"/>
      <c r="EQB29" s="189"/>
      <c r="EQC29" s="189"/>
      <c r="EQD29" s="189"/>
      <c r="EQE29" s="189"/>
      <c r="EQF29" s="189"/>
      <c r="EQG29" s="189"/>
      <c r="EQH29" s="189"/>
      <c r="EQI29" s="189"/>
      <c r="EQJ29" s="189"/>
      <c r="EQK29" s="189"/>
      <c r="EQL29" s="189"/>
      <c r="EQM29" s="189"/>
      <c r="EQN29" s="189"/>
      <c r="EQO29" s="189"/>
      <c r="EQP29" s="189"/>
      <c r="EQQ29" s="189"/>
      <c r="EQR29" s="189"/>
      <c r="EQS29" s="189"/>
      <c r="EQT29" s="189"/>
      <c r="EQU29" s="189"/>
      <c r="EQV29" s="189"/>
      <c r="EQW29" s="189"/>
      <c r="EQX29" s="189"/>
      <c r="EQY29" s="189"/>
      <c r="EQZ29" s="189"/>
      <c r="ERA29" s="189"/>
      <c r="ERB29" s="189"/>
      <c r="ERC29" s="189"/>
      <c r="ERD29" s="189"/>
      <c r="ERE29" s="189"/>
      <c r="ERF29" s="189"/>
      <c r="ERG29" s="189"/>
      <c r="ERH29" s="189"/>
      <c r="ERI29" s="189"/>
      <c r="ERJ29" s="189"/>
      <c r="ERK29" s="189"/>
      <c r="ERL29" s="189"/>
      <c r="ERM29" s="189"/>
      <c r="ERN29" s="189"/>
      <c r="ERO29" s="189"/>
      <c r="ERP29" s="189"/>
      <c r="ERQ29" s="189"/>
      <c r="ERR29" s="189"/>
      <c r="ERS29" s="189"/>
      <c r="ERT29" s="189"/>
      <c r="ERU29" s="189"/>
      <c r="ERV29" s="189"/>
      <c r="ERW29" s="189"/>
      <c r="ERX29" s="189"/>
      <c r="ERY29" s="189"/>
      <c r="ERZ29" s="189"/>
      <c r="ESA29" s="189"/>
      <c r="ESB29" s="189"/>
      <c r="ESC29" s="189"/>
      <c r="ESD29" s="189"/>
      <c r="ESE29" s="189"/>
      <c r="ESF29" s="189"/>
      <c r="ESG29" s="189"/>
      <c r="ESH29" s="189"/>
      <c r="ESI29" s="189"/>
      <c r="ESJ29" s="189"/>
      <c r="ESK29" s="189"/>
      <c r="ESL29" s="189"/>
      <c r="ESM29" s="189"/>
      <c r="ESN29" s="189"/>
      <c r="ESO29" s="189"/>
      <c r="ESP29" s="189"/>
      <c r="ESQ29" s="189"/>
      <c r="ESR29" s="189"/>
      <c r="ESS29" s="189"/>
      <c r="EST29" s="189"/>
      <c r="ESU29" s="189"/>
      <c r="ESV29" s="189"/>
      <c r="ESW29" s="189"/>
      <c r="ESX29" s="189"/>
      <c r="ESY29" s="189"/>
      <c r="ESZ29" s="189"/>
      <c r="ETA29" s="189"/>
      <c r="ETB29" s="189"/>
      <c r="ETC29" s="189"/>
      <c r="ETD29" s="189"/>
      <c r="ETE29" s="189"/>
      <c r="ETF29" s="189"/>
      <c r="ETG29" s="189"/>
      <c r="ETH29" s="189"/>
      <c r="ETI29" s="189"/>
      <c r="ETJ29" s="189"/>
      <c r="ETK29" s="189"/>
      <c r="ETL29" s="189"/>
      <c r="ETM29" s="189"/>
      <c r="ETN29" s="189"/>
      <c r="ETO29" s="189"/>
      <c r="ETP29" s="189"/>
      <c r="ETQ29" s="189"/>
      <c r="ETR29" s="189"/>
      <c r="ETS29" s="189"/>
      <c r="ETT29" s="189"/>
      <c r="ETU29" s="189"/>
      <c r="ETV29" s="189"/>
      <c r="ETW29" s="189"/>
      <c r="ETX29" s="189"/>
      <c r="ETY29" s="189"/>
      <c r="ETZ29" s="189"/>
      <c r="EUA29" s="189"/>
      <c r="EUB29" s="189"/>
      <c r="EUC29" s="189"/>
      <c r="EUD29" s="189"/>
      <c r="EUE29" s="189"/>
      <c r="EUF29" s="189"/>
      <c r="EUG29" s="189"/>
      <c r="EUH29" s="189"/>
      <c r="EUI29" s="189"/>
      <c r="EUJ29" s="189"/>
      <c r="EUK29" s="189"/>
      <c r="EUL29" s="189"/>
      <c r="EUM29" s="189"/>
      <c r="EUN29" s="189"/>
      <c r="EUO29" s="189"/>
      <c r="EUP29" s="189"/>
      <c r="EUQ29" s="189"/>
      <c r="EUR29" s="189"/>
      <c r="EUS29" s="189"/>
      <c r="EUT29" s="189"/>
      <c r="EUU29" s="189"/>
      <c r="EUV29" s="189"/>
      <c r="EUW29" s="189"/>
      <c r="EUX29" s="189"/>
      <c r="EUY29" s="189"/>
      <c r="EUZ29" s="189"/>
      <c r="EVA29" s="189"/>
      <c r="EVB29" s="189"/>
      <c r="EVC29" s="189"/>
      <c r="EVD29" s="189"/>
      <c r="EVE29" s="189"/>
      <c r="EVF29" s="189"/>
      <c r="EVG29" s="189"/>
      <c r="EVH29" s="189"/>
      <c r="EVI29" s="189"/>
      <c r="EVJ29" s="189"/>
      <c r="EVK29" s="189"/>
      <c r="EVL29" s="189"/>
      <c r="EVM29" s="189"/>
      <c r="EVN29" s="189"/>
      <c r="EVO29" s="189"/>
      <c r="EVP29" s="189"/>
      <c r="EVQ29" s="189"/>
      <c r="EVR29" s="189"/>
      <c r="EVS29" s="189"/>
      <c r="EVT29" s="189"/>
      <c r="EVU29" s="189"/>
      <c r="EVV29" s="189"/>
      <c r="EVW29" s="189"/>
      <c r="EVX29" s="189"/>
      <c r="EVY29" s="189"/>
      <c r="EVZ29" s="189"/>
      <c r="EWA29" s="189"/>
      <c r="EWB29" s="189"/>
      <c r="EWC29" s="189"/>
      <c r="EWD29" s="189"/>
      <c r="EWE29" s="189"/>
      <c r="EWF29" s="189"/>
      <c r="EWG29" s="189"/>
      <c r="EWH29" s="189"/>
      <c r="EWI29" s="189"/>
      <c r="EWJ29" s="189"/>
      <c r="EWK29" s="189"/>
      <c r="EWL29" s="189"/>
      <c r="EWM29" s="189"/>
      <c r="EWN29" s="189"/>
      <c r="EWO29" s="189"/>
      <c r="EWP29" s="189"/>
      <c r="EWQ29" s="189"/>
      <c r="EWR29" s="189"/>
      <c r="EWS29" s="189"/>
      <c r="EWT29" s="189"/>
      <c r="EWU29" s="189"/>
      <c r="EWV29" s="189"/>
      <c r="EWW29" s="189"/>
      <c r="EWX29" s="189"/>
      <c r="EWY29" s="189"/>
      <c r="EWZ29" s="189"/>
      <c r="EXA29" s="189"/>
      <c r="EXB29" s="189"/>
      <c r="EXC29" s="189"/>
      <c r="EXD29" s="189"/>
      <c r="EXE29" s="189"/>
      <c r="EXF29" s="189"/>
      <c r="EXG29" s="189"/>
      <c r="EXH29" s="189"/>
      <c r="EXI29" s="189"/>
      <c r="EXJ29" s="189"/>
      <c r="EXK29" s="189"/>
      <c r="EXL29" s="189"/>
      <c r="EXM29" s="189"/>
      <c r="EXN29" s="189"/>
      <c r="EXO29" s="189"/>
      <c r="EXP29" s="189"/>
      <c r="EXQ29" s="189"/>
      <c r="EXR29" s="189"/>
      <c r="EXS29" s="189"/>
      <c r="EXT29" s="189"/>
      <c r="EXU29" s="189"/>
      <c r="EXV29" s="189"/>
      <c r="EXW29" s="189"/>
      <c r="EXX29" s="189"/>
      <c r="EXY29" s="189"/>
      <c r="EXZ29" s="189"/>
      <c r="EYA29" s="189"/>
      <c r="EYB29" s="189"/>
      <c r="EYC29" s="189"/>
      <c r="EYD29" s="189"/>
      <c r="EYE29" s="189"/>
      <c r="EYF29" s="189"/>
      <c r="EYG29" s="189"/>
      <c r="EYH29" s="189"/>
      <c r="EYI29" s="189"/>
      <c r="EYJ29" s="189"/>
      <c r="EYK29" s="189"/>
      <c r="EYL29" s="189"/>
      <c r="EYM29" s="189"/>
      <c r="EYN29" s="189"/>
      <c r="EYO29" s="189"/>
      <c r="EYP29" s="189"/>
      <c r="EYQ29" s="189"/>
      <c r="EYR29" s="189"/>
      <c r="EYS29" s="189"/>
      <c r="EYT29" s="189"/>
      <c r="EYU29" s="189"/>
      <c r="EYV29" s="189"/>
      <c r="EYW29" s="189"/>
      <c r="EYX29" s="189"/>
      <c r="EYY29" s="189"/>
      <c r="EYZ29" s="189"/>
      <c r="EZA29" s="189"/>
      <c r="EZB29" s="189"/>
      <c r="EZC29" s="189"/>
      <c r="EZD29" s="189"/>
      <c r="EZE29" s="189"/>
      <c r="EZF29" s="189"/>
      <c r="EZG29" s="189"/>
      <c r="EZH29" s="189"/>
      <c r="EZI29" s="189"/>
      <c r="EZJ29" s="189"/>
      <c r="EZK29" s="189"/>
      <c r="EZL29" s="189"/>
      <c r="EZM29" s="189"/>
      <c r="EZN29" s="189"/>
      <c r="EZO29" s="189"/>
      <c r="EZP29" s="189"/>
      <c r="EZQ29" s="189"/>
      <c r="EZR29" s="189"/>
      <c r="EZS29" s="189"/>
      <c r="EZT29" s="189"/>
      <c r="EZU29" s="189"/>
      <c r="EZV29" s="189"/>
      <c r="EZW29" s="189"/>
      <c r="EZX29" s="189"/>
      <c r="EZY29" s="189"/>
      <c r="EZZ29" s="189"/>
      <c r="FAA29" s="189"/>
      <c r="FAB29" s="189"/>
      <c r="FAC29" s="189"/>
      <c r="FAD29" s="189"/>
      <c r="FAE29" s="189"/>
      <c r="FAF29" s="189"/>
      <c r="FAG29" s="189"/>
      <c r="FAH29" s="189"/>
      <c r="FAI29" s="189"/>
      <c r="FAJ29" s="189"/>
      <c r="FAK29" s="189"/>
      <c r="FAL29" s="189"/>
      <c r="FAM29" s="189"/>
      <c r="FAN29" s="189"/>
      <c r="FAO29" s="189"/>
      <c r="FAP29" s="189"/>
      <c r="FAQ29" s="189"/>
      <c r="FAR29" s="189"/>
      <c r="FAS29" s="189"/>
      <c r="FAT29" s="189"/>
      <c r="FAU29" s="189"/>
      <c r="FAV29" s="189"/>
      <c r="FAW29" s="189"/>
      <c r="FAX29" s="189"/>
      <c r="FAY29" s="189"/>
      <c r="FAZ29" s="189"/>
      <c r="FBA29" s="189"/>
      <c r="FBB29" s="189"/>
      <c r="FBC29" s="189"/>
      <c r="FBD29" s="189"/>
      <c r="FBE29" s="189"/>
      <c r="FBF29" s="189"/>
      <c r="FBG29" s="189"/>
      <c r="FBH29" s="189"/>
      <c r="FBI29" s="189"/>
      <c r="FBJ29" s="189"/>
      <c r="FBK29" s="189"/>
      <c r="FBL29" s="189"/>
      <c r="FBM29" s="189"/>
      <c r="FBN29" s="189"/>
      <c r="FBO29" s="189"/>
      <c r="FBP29" s="189"/>
      <c r="FBQ29" s="189"/>
      <c r="FBR29" s="189"/>
      <c r="FBS29" s="189"/>
      <c r="FBT29" s="189"/>
      <c r="FBU29" s="189"/>
      <c r="FBV29" s="189"/>
      <c r="FBW29" s="189"/>
      <c r="FBX29" s="189"/>
      <c r="FBY29" s="189"/>
      <c r="FBZ29" s="189"/>
      <c r="FCA29" s="189"/>
      <c r="FCB29" s="189"/>
      <c r="FCC29" s="189"/>
      <c r="FCD29" s="189"/>
      <c r="FCE29" s="189"/>
      <c r="FCF29" s="189"/>
      <c r="FCG29" s="189"/>
      <c r="FCH29" s="189"/>
      <c r="FCI29" s="189"/>
      <c r="FCJ29" s="189"/>
      <c r="FCK29" s="189"/>
      <c r="FCL29" s="189"/>
      <c r="FCM29" s="189"/>
      <c r="FCN29" s="189"/>
      <c r="FCO29" s="189"/>
      <c r="FCP29" s="189"/>
      <c r="FCQ29" s="189"/>
      <c r="FCR29" s="189"/>
      <c r="FCS29" s="189"/>
      <c r="FCT29" s="189"/>
      <c r="FCU29" s="189"/>
      <c r="FCV29" s="189"/>
      <c r="FCW29" s="189"/>
      <c r="FCX29" s="189"/>
      <c r="FCY29" s="189"/>
      <c r="FCZ29" s="189"/>
      <c r="FDA29" s="189"/>
      <c r="FDB29" s="189"/>
      <c r="FDC29" s="189"/>
      <c r="FDD29" s="189"/>
      <c r="FDE29" s="189"/>
      <c r="FDF29" s="189"/>
      <c r="FDG29" s="189"/>
      <c r="FDH29" s="189"/>
      <c r="FDI29" s="189"/>
      <c r="FDJ29" s="189"/>
      <c r="FDK29" s="189"/>
      <c r="FDL29" s="189"/>
      <c r="FDM29" s="189"/>
      <c r="FDN29" s="189"/>
      <c r="FDO29" s="189"/>
      <c r="FDP29" s="189"/>
      <c r="FDQ29" s="189"/>
      <c r="FDR29" s="189"/>
      <c r="FDS29" s="189"/>
      <c r="FDT29" s="189"/>
      <c r="FDU29" s="189"/>
      <c r="FDV29" s="189"/>
      <c r="FDW29" s="189"/>
      <c r="FDX29" s="189"/>
      <c r="FDY29" s="189"/>
      <c r="FDZ29" s="189"/>
      <c r="FEA29" s="189"/>
      <c r="FEB29" s="189"/>
      <c r="FEC29" s="189"/>
      <c r="FED29" s="189"/>
      <c r="FEE29" s="189"/>
      <c r="FEF29" s="189"/>
      <c r="FEG29" s="189"/>
      <c r="FEH29" s="189"/>
      <c r="FEI29" s="189"/>
      <c r="FEJ29" s="189"/>
      <c r="FEK29" s="189"/>
      <c r="FEL29" s="189"/>
      <c r="FEM29" s="189"/>
      <c r="FEN29" s="189"/>
      <c r="FEO29" s="189"/>
      <c r="FEP29" s="189"/>
      <c r="FEQ29" s="189"/>
      <c r="FER29" s="189"/>
      <c r="FES29" s="189"/>
      <c r="FET29" s="189"/>
      <c r="FEU29" s="189"/>
      <c r="FEV29" s="189"/>
      <c r="FEW29" s="189"/>
      <c r="FEX29" s="189"/>
      <c r="FEY29" s="189"/>
      <c r="FEZ29" s="189"/>
      <c r="FFA29" s="189"/>
      <c r="FFB29" s="189"/>
      <c r="FFC29" s="189"/>
      <c r="FFD29" s="189"/>
      <c r="FFE29" s="189"/>
      <c r="FFF29" s="189"/>
      <c r="FFG29" s="189"/>
      <c r="FFH29" s="189"/>
      <c r="FFI29" s="189"/>
      <c r="FFJ29" s="189"/>
      <c r="FFK29" s="189"/>
      <c r="FFL29" s="189"/>
      <c r="FFM29" s="189"/>
      <c r="FFN29" s="189"/>
      <c r="FFO29" s="189"/>
      <c r="FFP29" s="189"/>
      <c r="FFQ29" s="189"/>
      <c r="FFR29" s="189"/>
      <c r="FFS29" s="189"/>
      <c r="FFT29" s="189"/>
      <c r="FFU29" s="189"/>
      <c r="FFV29" s="189"/>
      <c r="FFW29" s="189"/>
      <c r="FFX29" s="189"/>
      <c r="FFY29" s="189"/>
      <c r="FFZ29" s="189"/>
      <c r="FGA29" s="189"/>
      <c r="FGB29" s="189"/>
      <c r="FGC29" s="189"/>
      <c r="FGD29" s="189"/>
      <c r="FGE29" s="189"/>
      <c r="FGF29" s="189"/>
      <c r="FGG29" s="189"/>
      <c r="FGH29" s="189"/>
      <c r="FGI29" s="189"/>
      <c r="FGJ29" s="189"/>
      <c r="FGK29" s="189"/>
      <c r="FGL29" s="189"/>
      <c r="FGM29" s="189"/>
      <c r="FGN29" s="189"/>
      <c r="FGO29" s="189"/>
      <c r="FGP29" s="189"/>
      <c r="FGQ29" s="189"/>
      <c r="FGR29" s="189"/>
      <c r="FGS29" s="189"/>
      <c r="FGT29" s="189"/>
      <c r="FGU29" s="189"/>
      <c r="FGV29" s="189"/>
      <c r="FGW29" s="189"/>
      <c r="FGX29" s="189"/>
      <c r="FGY29" s="189"/>
      <c r="FGZ29" s="189"/>
      <c r="FHA29" s="189"/>
      <c r="FHB29" s="189"/>
      <c r="FHC29" s="189"/>
      <c r="FHD29" s="189"/>
      <c r="FHE29" s="189"/>
      <c r="FHF29" s="189"/>
      <c r="FHG29" s="189"/>
      <c r="FHH29" s="189"/>
      <c r="FHI29" s="189"/>
      <c r="FHJ29" s="189"/>
      <c r="FHK29" s="189"/>
      <c r="FHL29" s="189"/>
      <c r="FHM29" s="189"/>
      <c r="FHN29" s="189"/>
      <c r="FHO29" s="189"/>
      <c r="FHP29" s="189"/>
      <c r="FHQ29" s="189"/>
      <c r="FHR29" s="189"/>
      <c r="FHS29" s="189"/>
      <c r="FHT29" s="189"/>
      <c r="FHU29" s="189"/>
      <c r="FHV29" s="189"/>
      <c r="FHW29" s="189"/>
      <c r="FHX29" s="189"/>
      <c r="FHY29" s="189"/>
      <c r="FHZ29" s="189"/>
      <c r="FIA29" s="189"/>
      <c r="FIB29" s="189"/>
      <c r="FIC29" s="189"/>
      <c r="FID29" s="189"/>
      <c r="FIE29" s="189"/>
      <c r="FIF29" s="189"/>
      <c r="FIG29" s="189"/>
      <c r="FIH29" s="189"/>
      <c r="FII29" s="189"/>
      <c r="FIJ29" s="189"/>
      <c r="FIK29" s="189"/>
      <c r="FIL29" s="189"/>
      <c r="FIM29" s="189"/>
      <c r="FIN29" s="189"/>
      <c r="FIO29" s="189"/>
      <c r="FIP29" s="189"/>
      <c r="FIQ29" s="189"/>
      <c r="FIR29" s="189"/>
      <c r="FIS29" s="189"/>
      <c r="FIT29" s="189"/>
      <c r="FIU29" s="189"/>
      <c r="FIV29" s="189"/>
      <c r="FIW29" s="189"/>
      <c r="FIX29" s="189"/>
      <c r="FIY29" s="189"/>
      <c r="FIZ29" s="189"/>
      <c r="FJA29" s="189"/>
      <c r="FJB29" s="189"/>
      <c r="FJC29" s="189"/>
      <c r="FJD29" s="189"/>
      <c r="FJE29" s="189"/>
      <c r="FJF29" s="189"/>
      <c r="FJG29" s="189"/>
      <c r="FJH29" s="189"/>
      <c r="FJI29" s="189"/>
      <c r="FJJ29" s="189"/>
      <c r="FJK29" s="189"/>
      <c r="FJL29" s="189"/>
      <c r="FJM29" s="189"/>
      <c r="FJN29" s="189"/>
      <c r="FJO29" s="189"/>
      <c r="FJP29" s="189"/>
      <c r="FJQ29" s="189"/>
      <c r="FJR29" s="189"/>
      <c r="FJS29" s="189"/>
      <c r="FJT29" s="189"/>
      <c r="FJU29" s="189"/>
      <c r="FJV29" s="189"/>
      <c r="FJW29" s="189"/>
      <c r="FJX29" s="189"/>
      <c r="FJY29" s="189"/>
      <c r="FJZ29" s="189"/>
      <c r="FKA29" s="189"/>
      <c r="FKB29" s="189"/>
      <c r="FKC29" s="189"/>
      <c r="FKD29" s="189"/>
      <c r="FKE29" s="189"/>
      <c r="FKF29" s="189"/>
      <c r="FKG29" s="189"/>
      <c r="FKH29" s="189"/>
      <c r="FKI29" s="189"/>
      <c r="FKJ29" s="189"/>
      <c r="FKK29" s="189"/>
      <c r="FKL29" s="189"/>
      <c r="FKM29" s="189"/>
      <c r="FKN29" s="189"/>
      <c r="FKO29" s="189"/>
      <c r="FKP29" s="189"/>
      <c r="FKQ29" s="189"/>
      <c r="FKR29" s="189"/>
      <c r="FKS29" s="189"/>
      <c r="FKT29" s="189"/>
      <c r="FKU29" s="189"/>
      <c r="FKV29" s="189"/>
      <c r="FKW29" s="189"/>
      <c r="FKX29" s="189"/>
      <c r="FKY29" s="189"/>
      <c r="FKZ29" s="189"/>
      <c r="FLA29" s="189"/>
      <c r="FLB29" s="189"/>
      <c r="FLC29" s="189"/>
      <c r="FLD29" s="189"/>
      <c r="FLE29" s="189"/>
      <c r="FLF29" s="189"/>
      <c r="FLG29" s="189"/>
      <c r="FLH29" s="189"/>
      <c r="FLI29" s="189"/>
      <c r="FLJ29" s="189"/>
      <c r="FLK29" s="189"/>
      <c r="FLL29" s="189"/>
      <c r="FLM29" s="189"/>
      <c r="FLN29" s="189"/>
      <c r="FLO29" s="189"/>
      <c r="FLP29" s="189"/>
      <c r="FLQ29" s="189"/>
      <c r="FLR29" s="189"/>
      <c r="FLS29" s="189"/>
      <c r="FLT29" s="189"/>
      <c r="FLU29" s="189"/>
      <c r="FLV29" s="189"/>
      <c r="FLW29" s="189"/>
      <c r="FLX29" s="189"/>
      <c r="FLY29" s="189"/>
      <c r="FLZ29" s="189"/>
      <c r="FMA29" s="189"/>
      <c r="FMB29" s="189"/>
      <c r="FMC29" s="189"/>
      <c r="FMD29" s="189"/>
      <c r="FME29" s="189"/>
      <c r="FMF29" s="189"/>
      <c r="FMG29" s="189"/>
      <c r="FMH29" s="189"/>
      <c r="FMI29" s="189"/>
      <c r="FMJ29" s="189"/>
      <c r="FMK29" s="189"/>
      <c r="FML29" s="189"/>
      <c r="FMM29" s="189"/>
      <c r="FMN29" s="189"/>
      <c r="FMO29" s="189"/>
      <c r="FMP29" s="189"/>
      <c r="FMQ29" s="189"/>
      <c r="FMR29" s="189"/>
      <c r="FMS29" s="189"/>
      <c r="FMT29" s="189"/>
      <c r="FMU29" s="189"/>
      <c r="FMV29" s="189"/>
      <c r="FMW29" s="189"/>
      <c r="FMX29" s="189"/>
      <c r="FMY29" s="189"/>
      <c r="FMZ29" s="189"/>
      <c r="FNA29" s="189"/>
      <c r="FNB29" s="189"/>
      <c r="FNC29" s="189"/>
      <c r="FND29" s="189"/>
      <c r="FNE29" s="189"/>
      <c r="FNF29" s="189"/>
      <c r="FNG29" s="189"/>
      <c r="FNH29" s="189"/>
      <c r="FNI29" s="189"/>
      <c r="FNJ29" s="189"/>
      <c r="FNK29" s="189"/>
      <c r="FNL29" s="189"/>
      <c r="FNM29" s="189"/>
      <c r="FNN29" s="189"/>
      <c r="FNO29" s="189"/>
      <c r="FNP29" s="189"/>
      <c r="FNQ29" s="189"/>
      <c r="FNR29" s="189"/>
      <c r="FNS29" s="189"/>
      <c r="FNT29" s="189"/>
      <c r="FNU29" s="189"/>
      <c r="FNV29" s="189"/>
      <c r="FNW29" s="189"/>
      <c r="FNX29" s="189"/>
      <c r="FNY29" s="189"/>
      <c r="FNZ29" s="189"/>
      <c r="FOA29" s="189"/>
      <c r="FOB29" s="189"/>
      <c r="FOC29" s="189"/>
      <c r="FOD29" s="189"/>
      <c r="FOE29" s="189"/>
      <c r="FOF29" s="189"/>
      <c r="FOG29" s="189"/>
      <c r="FOH29" s="189"/>
      <c r="FOI29" s="189"/>
      <c r="FOJ29" s="189"/>
      <c r="FOK29" s="189"/>
      <c r="FOL29" s="189"/>
      <c r="FOM29" s="189"/>
      <c r="FON29" s="189"/>
      <c r="FOO29" s="189"/>
      <c r="FOP29" s="189"/>
      <c r="FOQ29" s="189"/>
      <c r="FOR29" s="189"/>
      <c r="FOS29" s="189"/>
      <c r="FOT29" s="189"/>
      <c r="FOU29" s="189"/>
      <c r="FOV29" s="189"/>
      <c r="FOW29" s="189"/>
      <c r="FOX29" s="189"/>
      <c r="FOY29" s="189"/>
      <c r="FOZ29" s="189"/>
      <c r="FPA29" s="189"/>
      <c r="FPB29" s="189"/>
      <c r="FPC29" s="189"/>
      <c r="FPD29" s="189"/>
      <c r="FPE29" s="189"/>
      <c r="FPF29" s="189"/>
      <c r="FPG29" s="189"/>
      <c r="FPH29" s="189"/>
      <c r="FPI29" s="189"/>
      <c r="FPJ29" s="189"/>
      <c r="FPK29" s="189"/>
      <c r="FPL29" s="189"/>
      <c r="FPM29" s="189"/>
      <c r="FPN29" s="189"/>
      <c r="FPO29" s="189"/>
      <c r="FPP29" s="189"/>
      <c r="FPQ29" s="189"/>
      <c r="FPR29" s="189"/>
      <c r="FPS29" s="189"/>
      <c r="FPT29" s="189"/>
      <c r="FPU29" s="189"/>
      <c r="FPV29" s="189"/>
      <c r="FPW29" s="189"/>
      <c r="FPX29" s="189"/>
      <c r="FPY29" s="189"/>
      <c r="FPZ29" s="189"/>
      <c r="FQA29" s="189"/>
      <c r="FQB29" s="189"/>
      <c r="FQC29" s="189"/>
      <c r="FQD29" s="189"/>
      <c r="FQE29" s="189"/>
      <c r="FQF29" s="189"/>
      <c r="FQG29" s="189"/>
      <c r="FQH29" s="189"/>
      <c r="FQI29" s="189"/>
      <c r="FQJ29" s="189"/>
      <c r="FQK29" s="189"/>
      <c r="FQL29" s="189"/>
      <c r="FQM29" s="189"/>
      <c r="FQN29" s="189"/>
      <c r="FQO29" s="189"/>
      <c r="FQP29" s="189"/>
      <c r="FQQ29" s="189"/>
      <c r="FQR29" s="189"/>
      <c r="FQS29" s="189"/>
      <c r="FQT29" s="189"/>
      <c r="FQU29" s="189"/>
      <c r="FQV29" s="189"/>
      <c r="FQW29" s="189"/>
      <c r="FQX29" s="189"/>
      <c r="FQY29" s="189"/>
      <c r="FQZ29" s="189"/>
      <c r="FRA29" s="189"/>
      <c r="FRB29" s="189"/>
      <c r="FRC29" s="189"/>
      <c r="FRD29" s="189"/>
      <c r="FRE29" s="189"/>
      <c r="FRF29" s="189"/>
      <c r="FRG29" s="189"/>
      <c r="FRH29" s="189"/>
      <c r="FRI29" s="189"/>
      <c r="FRJ29" s="189"/>
      <c r="FRK29" s="189"/>
      <c r="FRL29" s="189"/>
      <c r="FRM29" s="189"/>
      <c r="FRN29" s="189"/>
      <c r="FRO29" s="189"/>
      <c r="FRP29" s="189"/>
      <c r="FRQ29" s="189"/>
      <c r="FRR29" s="189"/>
      <c r="FRS29" s="189"/>
      <c r="FRT29" s="189"/>
      <c r="FRU29" s="189"/>
      <c r="FRV29" s="189"/>
      <c r="FRW29" s="189"/>
      <c r="FRX29" s="189"/>
      <c r="FRY29" s="189"/>
      <c r="FRZ29" s="189"/>
      <c r="FSA29" s="189"/>
      <c r="FSB29" s="189"/>
      <c r="FSC29" s="189"/>
      <c r="FSD29" s="189"/>
      <c r="FSE29" s="189"/>
      <c r="FSF29" s="189"/>
      <c r="FSG29" s="189"/>
      <c r="FSH29" s="189"/>
      <c r="FSI29" s="189"/>
      <c r="FSJ29" s="189"/>
      <c r="FSK29" s="189"/>
      <c r="FSL29" s="189"/>
      <c r="FSM29" s="189"/>
      <c r="FSN29" s="189"/>
      <c r="FSO29" s="189"/>
      <c r="FSP29" s="189"/>
      <c r="FSQ29" s="189"/>
      <c r="FSR29" s="189"/>
      <c r="FSS29" s="189"/>
      <c r="FST29" s="189"/>
      <c r="FSU29" s="189"/>
      <c r="FSV29" s="189"/>
      <c r="FSW29" s="189"/>
      <c r="FSX29" s="189"/>
      <c r="FSY29" s="189"/>
      <c r="FSZ29" s="189"/>
      <c r="FTA29" s="189"/>
      <c r="FTB29" s="189"/>
      <c r="FTC29" s="189"/>
      <c r="FTD29" s="189"/>
      <c r="FTE29" s="189"/>
      <c r="FTF29" s="189"/>
      <c r="FTG29" s="189"/>
      <c r="FTH29" s="189"/>
      <c r="FTI29" s="189"/>
      <c r="FTJ29" s="189"/>
      <c r="FTK29" s="189"/>
      <c r="FTL29" s="189"/>
      <c r="FTM29" s="189"/>
      <c r="FTN29" s="189"/>
      <c r="FTO29" s="189"/>
      <c r="FTP29" s="189"/>
      <c r="FTQ29" s="189"/>
      <c r="FTR29" s="189"/>
      <c r="FTS29" s="189"/>
      <c r="FTT29" s="189"/>
      <c r="FTU29" s="189"/>
      <c r="FTV29" s="189"/>
      <c r="FTW29" s="189"/>
      <c r="FTX29" s="189"/>
      <c r="FTY29" s="189"/>
      <c r="FTZ29" s="189"/>
      <c r="FUA29" s="189"/>
      <c r="FUB29" s="189"/>
      <c r="FUC29" s="189"/>
      <c r="FUD29" s="189"/>
      <c r="FUE29" s="189"/>
      <c r="FUF29" s="189"/>
      <c r="FUG29" s="189"/>
      <c r="FUH29" s="189"/>
      <c r="FUI29" s="189"/>
      <c r="FUJ29" s="189"/>
      <c r="FUK29" s="189"/>
      <c r="FUL29" s="189"/>
      <c r="FUM29" s="189"/>
      <c r="FUN29" s="189"/>
      <c r="FUO29" s="189"/>
      <c r="FUP29" s="189"/>
      <c r="FUQ29" s="189"/>
      <c r="FUR29" s="189"/>
      <c r="FUS29" s="189"/>
      <c r="FUT29" s="189"/>
      <c r="FUU29" s="189"/>
      <c r="FUV29" s="189"/>
      <c r="FUW29" s="189"/>
      <c r="FUX29" s="189"/>
      <c r="FUY29" s="189"/>
      <c r="FUZ29" s="189"/>
      <c r="FVA29" s="189"/>
      <c r="FVB29" s="189"/>
      <c r="FVC29" s="189"/>
      <c r="FVD29" s="189"/>
      <c r="FVE29" s="189"/>
      <c r="FVF29" s="189"/>
      <c r="FVG29" s="189"/>
      <c r="FVH29" s="189"/>
      <c r="FVI29" s="189"/>
      <c r="FVJ29" s="189"/>
      <c r="FVK29" s="189"/>
      <c r="FVL29" s="189"/>
      <c r="FVM29" s="189"/>
      <c r="FVN29" s="189"/>
      <c r="FVO29" s="189"/>
      <c r="FVP29" s="189"/>
      <c r="FVQ29" s="189"/>
      <c r="FVR29" s="189"/>
      <c r="FVS29" s="189"/>
      <c r="FVT29" s="189"/>
      <c r="FVU29" s="189"/>
      <c r="FVV29" s="189"/>
      <c r="FVW29" s="189"/>
      <c r="FVX29" s="189"/>
      <c r="FVY29" s="189"/>
      <c r="FVZ29" s="189"/>
      <c r="FWA29" s="189"/>
      <c r="FWB29" s="189"/>
      <c r="FWC29" s="189"/>
      <c r="FWD29" s="189"/>
      <c r="FWE29" s="189"/>
      <c r="FWF29" s="189"/>
      <c r="FWG29" s="189"/>
      <c r="FWH29" s="189"/>
      <c r="FWI29" s="189"/>
      <c r="FWJ29" s="189"/>
      <c r="FWK29" s="189"/>
      <c r="FWL29" s="189"/>
      <c r="FWM29" s="189"/>
      <c r="FWN29" s="189"/>
      <c r="FWO29" s="189"/>
      <c r="FWP29" s="189"/>
      <c r="FWQ29" s="189"/>
      <c r="FWR29" s="189"/>
      <c r="FWS29" s="189"/>
      <c r="FWT29" s="189"/>
      <c r="FWU29" s="189"/>
      <c r="FWV29" s="189"/>
      <c r="FWW29" s="189"/>
      <c r="FWX29" s="189"/>
      <c r="FWY29" s="189"/>
      <c r="FWZ29" s="189"/>
      <c r="FXA29" s="189"/>
      <c r="FXB29" s="189"/>
      <c r="FXC29" s="189"/>
      <c r="FXD29" s="189"/>
      <c r="FXE29" s="189"/>
      <c r="FXF29" s="189"/>
      <c r="FXG29" s="189"/>
      <c r="FXH29" s="189"/>
      <c r="FXI29" s="189"/>
      <c r="FXJ29" s="189"/>
      <c r="FXK29" s="189"/>
      <c r="FXL29" s="189"/>
      <c r="FXM29" s="189"/>
      <c r="FXN29" s="189"/>
      <c r="FXO29" s="189"/>
      <c r="FXP29" s="189"/>
      <c r="FXQ29" s="189"/>
      <c r="FXR29" s="189"/>
      <c r="FXS29" s="189"/>
      <c r="FXT29" s="189"/>
      <c r="FXU29" s="189"/>
      <c r="FXV29" s="189"/>
      <c r="FXW29" s="189"/>
      <c r="FXX29" s="189"/>
      <c r="FXY29" s="189"/>
      <c r="FXZ29" s="189"/>
      <c r="FYA29" s="189"/>
      <c r="FYB29" s="189"/>
      <c r="FYC29" s="189"/>
      <c r="FYD29" s="189"/>
      <c r="FYE29" s="189"/>
      <c r="FYF29" s="189"/>
      <c r="FYG29" s="189"/>
      <c r="FYH29" s="189"/>
      <c r="FYI29" s="189"/>
      <c r="FYJ29" s="189"/>
      <c r="FYK29" s="189"/>
      <c r="FYL29" s="189"/>
      <c r="FYM29" s="189"/>
      <c r="FYN29" s="189"/>
      <c r="FYO29" s="189"/>
      <c r="FYP29" s="189"/>
      <c r="FYQ29" s="189"/>
      <c r="FYR29" s="189"/>
      <c r="FYS29" s="189"/>
      <c r="FYT29" s="189"/>
      <c r="FYU29" s="189"/>
      <c r="FYV29" s="189"/>
      <c r="FYW29" s="189"/>
      <c r="FYX29" s="189"/>
      <c r="FYY29" s="189"/>
      <c r="FYZ29" s="189"/>
      <c r="FZA29" s="189"/>
      <c r="FZB29" s="189"/>
      <c r="FZC29" s="189"/>
      <c r="FZD29" s="189"/>
      <c r="FZE29" s="189"/>
      <c r="FZF29" s="189"/>
      <c r="FZG29" s="189"/>
      <c r="FZH29" s="189"/>
      <c r="FZI29" s="189"/>
      <c r="FZJ29" s="189"/>
      <c r="FZK29" s="189"/>
      <c r="FZL29" s="189"/>
      <c r="FZM29" s="189"/>
      <c r="FZN29" s="189"/>
      <c r="FZO29" s="189"/>
      <c r="FZP29" s="189"/>
      <c r="FZQ29" s="189"/>
      <c r="FZR29" s="189"/>
      <c r="FZS29" s="189"/>
      <c r="FZT29" s="189"/>
      <c r="FZU29" s="189"/>
      <c r="FZV29" s="189"/>
      <c r="FZW29" s="189"/>
      <c r="FZX29" s="189"/>
      <c r="FZY29" s="189"/>
      <c r="FZZ29" s="189"/>
      <c r="GAA29" s="189"/>
      <c r="GAB29" s="189"/>
      <c r="GAC29" s="189"/>
      <c r="GAD29" s="189"/>
      <c r="GAE29" s="189"/>
      <c r="GAF29" s="189"/>
      <c r="GAG29" s="189"/>
      <c r="GAH29" s="189"/>
      <c r="GAI29" s="189"/>
      <c r="GAJ29" s="189"/>
      <c r="GAK29" s="189"/>
      <c r="GAL29" s="189"/>
      <c r="GAM29" s="189"/>
      <c r="GAN29" s="189"/>
      <c r="GAO29" s="189"/>
      <c r="GAP29" s="189"/>
      <c r="GAQ29" s="189"/>
      <c r="GAR29" s="189"/>
      <c r="GAS29" s="189"/>
      <c r="GAT29" s="189"/>
      <c r="GAU29" s="189"/>
      <c r="GAV29" s="189"/>
      <c r="GAW29" s="189"/>
      <c r="GAX29" s="189"/>
      <c r="GAY29" s="189"/>
      <c r="GAZ29" s="189"/>
      <c r="GBA29" s="189"/>
      <c r="GBB29" s="189"/>
      <c r="GBC29" s="189"/>
      <c r="GBD29" s="189"/>
      <c r="GBE29" s="189"/>
      <c r="GBF29" s="189"/>
      <c r="GBG29" s="189"/>
      <c r="GBH29" s="189"/>
      <c r="GBI29" s="189"/>
      <c r="GBJ29" s="189"/>
      <c r="GBK29" s="189"/>
      <c r="GBL29" s="189"/>
      <c r="GBM29" s="189"/>
      <c r="GBN29" s="189"/>
      <c r="GBO29" s="189"/>
      <c r="GBP29" s="189"/>
      <c r="GBQ29" s="189"/>
      <c r="GBR29" s="189"/>
      <c r="GBS29" s="189"/>
      <c r="GBT29" s="189"/>
      <c r="GBU29" s="189"/>
      <c r="GBV29" s="189"/>
      <c r="GBW29" s="189"/>
      <c r="GBX29" s="189"/>
      <c r="GBY29" s="189"/>
      <c r="GBZ29" s="189"/>
      <c r="GCA29" s="189"/>
      <c r="GCB29" s="189"/>
      <c r="GCC29" s="189"/>
      <c r="GCD29" s="189"/>
      <c r="GCE29" s="189"/>
      <c r="GCF29" s="189"/>
      <c r="GCG29" s="189"/>
      <c r="GCH29" s="189"/>
      <c r="GCI29" s="189"/>
      <c r="GCJ29" s="189"/>
      <c r="GCK29" s="189"/>
      <c r="GCL29" s="189"/>
      <c r="GCM29" s="189"/>
      <c r="GCN29" s="189"/>
      <c r="GCO29" s="189"/>
      <c r="GCP29" s="189"/>
      <c r="GCQ29" s="189"/>
      <c r="GCR29" s="189"/>
      <c r="GCS29" s="189"/>
      <c r="GCT29" s="189"/>
      <c r="GCU29" s="189"/>
      <c r="GCV29" s="189"/>
      <c r="GCW29" s="189"/>
      <c r="GCX29" s="189"/>
      <c r="GCY29" s="189"/>
      <c r="GCZ29" s="189"/>
      <c r="GDA29" s="189"/>
      <c r="GDB29" s="189"/>
      <c r="GDC29" s="189"/>
      <c r="GDD29" s="189"/>
      <c r="GDE29" s="189"/>
      <c r="GDF29" s="189"/>
      <c r="GDG29" s="189"/>
      <c r="GDH29" s="189"/>
      <c r="GDI29" s="189"/>
      <c r="GDJ29" s="189"/>
      <c r="GDK29" s="189"/>
      <c r="GDL29" s="189"/>
      <c r="GDM29" s="189"/>
      <c r="GDN29" s="189"/>
      <c r="GDO29" s="189"/>
      <c r="GDP29" s="189"/>
      <c r="GDQ29" s="189"/>
      <c r="GDR29" s="189"/>
      <c r="GDS29" s="189"/>
      <c r="GDT29" s="189"/>
      <c r="GDU29" s="189"/>
      <c r="GDV29" s="189"/>
      <c r="GDW29" s="189"/>
      <c r="GDX29" s="189"/>
      <c r="GDY29" s="189"/>
      <c r="GDZ29" s="189"/>
      <c r="GEA29" s="189"/>
      <c r="GEB29" s="189"/>
      <c r="GEC29" s="189"/>
      <c r="GED29" s="189"/>
      <c r="GEE29" s="189"/>
      <c r="GEF29" s="189"/>
      <c r="GEG29" s="189"/>
      <c r="GEH29" s="189"/>
      <c r="GEI29" s="189"/>
      <c r="GEJ29" s="189"/>
      <c r="GEK29" s="189"/>
      <c r="GEL29" s="189"/>
      <c r="GEM29" s="189"/>
      <c r="GEN29" s="189"/>
      <c r="GEO29" s="189"/>
      <c r="GEP29" s="189"/>
      <c r="GEQ29" s="189"/>
      <c r="GER29" s="189"/>
      <c r="GES29" s="189"/>
      <c r="GET29" s="189"/>
      <c r="GEU29" s="189"/>
      <c r="GEV29" s="189"/>
      <c r="GEW29" s="189"/>
      <c r="GEX29" s="189"/>
      <c r="GEY29" s="189"/>
      <c r="GEZ29" s="189"/>
      <c r="GFA29" s="189"/>
      <c r="GFB29" s="189"/>
      <c r="GFC29" s="189"/>
      <c r="GFD29" s="189"/>
      <c r="GFE29" s="189"/>
      <c r="GFF29" s="189"/>
      <c r="GFG29" s="189"/>
      <c r="GFH29" s="189"/>
      <c r="GFI29" s="189"/>
      <c r="GFJ29" s="189"/>
      <c r="GFK29" s="189"/>
      <c r="GFL29" s="189"/>
      <c r="GFM29" s="189"/>
      <c r="GFN29" s="189"/>
      <c r="GFO29" s="189"/>
      <c r="GFP29" s="189"/>
      <c r="GFQ29" s="189"/>
      <c r="GFR29" s="189"/>
      <c r="GFS29" s="189"/>
      <c r="GFT29" s="189"/>
      <c r="GFU29" s="189"/>
      <c r="GFV29" s="189"/>
      <c r="GFW29" s="189"/>
      <c r="GFX29" s="189"/>
      <c r="GFY29" s="189"/>
      <c r="GFZ29" s="189"/>
      <c r="GGA29" s="189"/>
      <c r="GGB29" s="189"/>
      <c r="GGC29" s="189"/>
      <c r="GGD29" s="189"/>
      <c r="GGE29" s="189"/>
      <c r="GGF29" s="189"/>
      <c r="GGG29" s="189"/>
      <c r="GGH29" s="189"/>
      <c r="GGI29" s="189"/>
      <c r="GGJ29" s="189"/>
      <c r="GGK29" s="189"/>
      <c r="GGL29" s="189"/>
      <c r="GGM29" s="189"/>
      <c r="GGN29" s="189"/>
      <c r="GGO29" s="189"/>
      <c r="GGP29" s="189"/>
      <c r="GGQ29" s="189"/>
      <c r="GGR29" s="189"/>
      <c r="GGS29" s="189"/>
      <c r="GGT29" s="189"/>
      <c r="GGU29" s="189"/>
      <c r="GGV29" s="189"/>
      <c r="GGW29" s="189"/>
      <c r="GGX29" s="189"/>
      <c r="GGY29" s="189"/>
      <c r="GGZ29" s="189"/>
      <c r="GHA29" s="189"/>
      <c r="GHB29" s="189"/>
      <c r="GHC29" s="189"/>
      <c r="GHD29" s="189"/>
      <c r="GHE29" s="189"/>
      <c r="GHF29" s="189"/>
      <c r="GHG29" s="189"/>
      <c r="GHH29" s="189"/>
      <c r="GHI29" s="189"/>
      <c r="GHJ29" s="189"/>
      <c r="GHK29" s="189"/>
      <c r="GHL29" s="189"/>
      <c r="GHM29" s="189"/>
      <c r="GHN29" s="189"/>
      <c r="GHO29" s="189"/>
      <c r="GHP29" s="189"/>
      <c r="GHQ29" s="189"/>
      <c r="GHR29" s="189"/>
      <c r="GHS29" s="189"/>
      <c r="GHT29" s="189"/>
      <c r="GHU29" s="189"/>
      <c r="GHV29" s="189"/>
      <c r="GHW29" s="189"/>
      <c r="GHX29" s="189"/>
      <c r="GHY29" s="189"/>
      <c r="GHZ29" s="189"/>
      <c r="GIA29" s="189"/>
      <c r="GIB29" s="189"/>
      <c r="GIC29" s="189"/>
      <c r="GID29" s="189"/>
      <c r="GIE29" s="189"/>
      <c r="GIF29" s="189"/>
      <c r="GIG29" s="189"/>
      <c r="GIH29" s="189"/>
      <c r="GII29" s="189"/>
      <c r="GIJ29" s="189"/>
      <c r="GIK29" s="189"/>
      <c r="GIL29" s="189"/>
      <c r="GIM29" s="189"/>
      <c r="GIN29" s="189"/>
      <c r="GIO29" s="189"/>
      <c r="GIP29" s="189"/>
      <c r="GIQ29" s="189"/>
      <c r="GIR29" s="189"/>
      <c r="GIS29" s="189"/>
      <c r="GIT29" s="189"/>
      <c r="GIU29" s="189"/>
      <c r="GIV29" s="189"/>
      <c r="GIW29" s="189"/>
      <c r="GIX29" s="189"/>
      <c r="GIY29" s="189"/>
      <c r="GIZ29" s="189"/>
      <c r="GJA29" s="189"/>
      <c r="GJB29" s="189"/>
      <c r="GJC29" s="189"/>
      <c r="GJD29" s="189"/>
      <c r="GJE29" s="189"/>
      <c r="GJF29" s="189"/>
      <c r="GJG29" s="189"/>
      <c r="GJH29" s="189"/>
      <c r="GJI29" s="189"/>
      <c r="GJJ29" s="189"/>
      <c r="GJK29" s="189"/>
      <c r="GJL29" s="189"/>
      <c r="GJM29" s="189"/>
      <c r="GJN29" s="189"/>
      <c r="GJO29" s="189"/>
      <c r="GJP29" s="189"/>
      <c r="GJQ29" s="189"/>
      <c r="GJR29" s="189"/>
      <c r="GJS29" s="189"/>
      <c r="GJT29" s="189"/>
      <c r="GJU29" s="189"/>
      <c r="GJV29" s="189"/>
      <c r="GJW29" s="189"/>
      <c r="GJX29" s="189"/>
      <c r="GJY29" s="189"/>
      <c r="GJZ29" s="189"/>
      <c r="GKA29" s="189"/>
      <c r="GKB29" s="189"/>
      <c r="GKC29" s="189"/>
      <c r="GKD29" s="189"/>
      <c r="GKE29" s="189"/>
      <c r="GKF29" s="189"/>
      <c r="GKG29" s="189"/>
      <c r="GKH29" s="189"/>
      <c r="GKI29" s="189"/>
      <c r="GKJ29" s="189"/>
      <c r="GKK29" s="189"/>
      <c r="GKL29" s="189"/>
      <c r="GKM29" s="189"/>
      <c r="GKN29" s="189"/>
      <c r="GKO29" s="189"/>
      <c r="GKP29" s="189"/>
      <c r="GKQ29" s="189"/>
      <c r="GKR29" s="189"/>
      <c r="GKS29" s="189"/>
      <c r="GKT29" s="189"/>
      <c r="GKU29" s="189"/>
      <c r="GKV29" s="189"/>
      <c r="GKW29" s="189"/>
      <c r="GKX29" s="189"/>
      <c r="GKY29" s="189"/>
      <c r="GKZ29" s="189"/>
      <c r="GLA29" s="189"/>
      <c r="GLB29" s="189"/>
      <c r="GLC29" s="189"/>
      <c r="GLD29" s="189"/>
      <c r="GLE29" s="189"/>
      <c r="GLF29" s="189"/>
      <c r="GLG29" s="189"/>
      <c r="GLH29" s="189"/>
      <c r="GLI29" s="189"/>
      <c r="GLJ29" s="189"/>
      <c r="GLK29" s="189"/>
      <c r="GLL29" s="189"/>
      <c r="GLM29" s="189"/>
      <c r="GLN29" s="189"/>
      <c r="GLO29" s="189"/>
      <c r="GLP29" s="189"/>
      <c r="GLQ29" s="189"/>
      <c r="GLR29" s="189"/>
      <c r="GLS29" s="189"/>
      <c r="GLT29" s="189"/>
      <c r="GLU29" s="189"/>
      <c r="GLV29" s="189"/>
      <c r="GLW29" s="189"/>
      <c r="GLX29" s="189"/>
      <c r="GLY29" s="189"/>
      <c r="GLZ29" s="189"/>
      <c r="GMA29" s="189"/>
      <c r="GMB29" s="189"/>
      <c r="GMC29" s="189"/>
      <c r="GMD29" s="189"/>
      <c r="GME29" s="189"/>
      <c r="GMF29" s="189"/>
      <c r="GMG29" s="189"/>
      <c r="GMH29" s="189"/>
      <c r="GMI29" s="189"/>
      <c r="GMJ29" s="189"/>
      <c r="GMK29" s="189"/>
      <c r="GML29" s="189"/>
      <c r="GMM29" s="189"/>
      <c r="GMN29" s="189"/>
      <c r="GMO29" s="189"/>
      <c r="GMP29" s="189"/>
      <c r="GMQ29" s="189"/>
      <c r="GMR29" s="189"/>
      <c r="GMS29" s="189"/>
      <c r="GMT29" s="189"/>
      <c r="GMU29" s="189"/>
      <c r="GMV29" s="189"/>
      <c r="GMW29" s="189"/>
      <c r="GMX29" s="189"/>
      <c r="GMY29" s="189"/>
      <c r="GMZ29" s="189"/>
      <c r="GNA29" s="189"/>
      <c r="GNB29" s="189"/>
      <c r="GNC29" s="189"/>
      <c r="GND29" s="189"/>
      <c r="GNE29" s="189"/>
      <c r="GNF29" s="189"/>
      <c r="GNG29" s="189"/>
      <c r="GNH29" s="189"/>
      <c r="GNI29" s="189"/>
      <c r="GNJ29" s="189"/>
      <c r="GNK29" s="189"/>
      <c r="GNL29" s="189"/>
      <c r="GNM29" s="189"/>
      <c r="GNN29" s="189"/>
      <c r="GNO29" s="189"/>
      <c r="GNP29" s="189"/>
      <c r="GNQ29" s="189"/>
      <c r="GNR29" s="189"/>
      <c r="GNS29" s="189"/>
      <c r="GNT29" s="189"/>
      <c r="GNU29" s="189"/>
      <c r="GNV29" s="189"/>
      <c r="GNW29" s="189"/>
      <c r="GNX29" s="189"/>
      <c r="GNY29" s="189"/>
      <c r="GNZ29" s="189"/>
      <c r="GOA29" s="189"/>
      <c r="GOB29" s="189"/>
      <c r="GOC29" s="189"/>
      <c r="GOD29" s="189"/>
      <c r="GOE29" s="189"/>
      <c r="GOF29" s="189"/>
      <c r="GOG29" s="189"/>
      <c r="GOH29" s="189"/>
      <c r="GOI29" s="189"/>
      <c r="GOJ29" s="189"/>
      <c r="GOK29" s="189"/>
      <c r="GOL29" s="189"/>
      <c r="GOM29" s="189"/>
      <c r="GON29" s="189"/>
      <c r="GOO29" s="189"/>
      <c r="GOP29" s="189"/>
      <c r="GOQ29" s="189"/>
      <c r="GOR29" s="189"/>
      <c r="GOS29" s="189"/>
      <c r="GOT29" s="189"/>
      <c r="GOU29" s="189"/>
      <c r="GOV29" s="189"/>
      <c r="GOW29" s="189"/>
      <c r="GOX29" s="189"/>
      <c r="GOY29" s="189"/>
      <c r="GOZ29" s="189"/>
      <c r="GPA29" s="189"/>
      <c r="GPB29" s="189"/>
      <c r="GPC29" s="189"/>
      <c r="GPD29" s="189"/>
      <c r="GPE29" s="189"/>
      <c r="GPF29" s="189"/>
      <c r="GPG29" s="189"/>
      <c r="GPH29" s="189"/>
      <c r="GPI29" s="189"/>
      <c r="GPJ29" s="189"/>
      <c r="GPK29" s="189"/>
      <c r="GPL29" s="189"/>
      <c r="GPM29" s="189"/>
      <c r="GPN29" s="189"/>
      <c r="GPO29" s="189"/>
      <c r="GPP29" s="189"/>
      <c r="GPQ29" s="189"/>
      <c r="GPR29" s="189"/>
      <c r="GPS29" s="189"/>
      <c r="GPT29" s="189"/>
      <c r="GPU29" s="189"/>
      <c r="GPV29" s="189"/>
      <c r="GPW29" s="189"/>
      <c r="GPX29" s="189"/>
      <c r="GPY29" s="189"/>
      <c r="GPZ29" s="189"/>
      <c r="GQA29" s="189"/>
      <c r="GQB29" s="189"/>
      <c r="GQC29" s="189"/>
      <c r="GQD29" s="189"/>
      <c r="GQE29" s="189"/>
      <c r="GQF29" s="189"/>
      <c r="GQG29" s="189"/>
      <c r="GQH29" s="189"/>
      <c r="GQI29" s="189"/>
      <c r="GQJ29" s="189"/>
      <c r="GQK29" s="189"/>
      <c r="GQL29" s="189"/>
      <c r="GQM29" s="189"/>
      <c r="GQN29" s="189"/>
      <c r="GQO29" s="189"/>
      <c r="GQP29" s="189"/>
      <c r="GQQ29" s="189"/>
      <c r="GQR29" s="189"/>
      <c r="GQS29" s="189"/>
      <c r="GQT29" s="189"/>
      <c r="GQU29" s="189"/>
      <c r="GQV29" s="189"/>
      <c r="GQW29" s="189"/>
      <c r="GQX29" s="189"/>
      <c r="GQY29" s="189"/>
      <c r="GQZ29" s="189"/>
      <c r="GRA29" s="189"/>
      <c r="GRB29" s="189"/>
      <c r="GRC29" s="189"/>
      <c r="GRD29" s="189"/>
      <c r="GRE29" s="189"/>
      <c r="GRF29" s="189"/>
      <c r="GRG29" s="189"/>
      <c r="GRH29" s="189"/>
      <c r="GRI29" s="189"/>
      <c r="GRJ29" s="189"/>
      <c r="GRK29" s="189"/>
      <c r="GRL29" s="189"/>
      <c r="GRM29" s="189"/>
      <c r="GRN29" s="189"/>
      <c r="GRO29" s="189"/>
      <c r="GRP29" s="189"/>
      <c r="GRQ29" s="189"/>
      <c r="GRR29" s="189"/>
      <c r="GRS29" s="189"/>
      <c r="GRT29" s="189"/>
      <c r="GRU29" s="189"/>
      <c r="GRV29" s="189"/>
      <c r="GRW29" s="189"/>
      <c r="GRX29" s="189"/>
      <c r="GRY29" s="189"/>
      <c r="GRZ29" s="189"/>
      <c r="GSA29" s="189"/>
      <c r="GSB29" s="189"/>
      <c r="GSC29" s="189"/>
      <c r="GSD29" s="189"/>
      <c r="GSE29" s="189"/>
      <c r="GSF29" s="189"/>
      <c r="GSG29" s="189"/>
      <c r="GSH29" s="189"/>
      <c r="GSI29" s="189"/>
      <c r="GSJ29" s="189"/>
      <c r="GSK29" s="189"/>
      <c r="GSL29" s="189"/>
      <c r="GSM29" s="189"/>
      <c r="GSN29" s="189"/>
      <c r="GSO29" s="189"/>
      <c r="GSP29" s="189"/>
      <c r="GSQ29" s="189"/>
      <c r="GSR29" s="189"/>
      <c r="GSS29" s="189"/>
      <c r="GST29" s="189"/>
      <c r="GSU29" s="189"/>
      <c r="GSV29" s="189"/>
      <c r="GSW29" s="189"/>
      <c r="GSX29" s="189"/>
      <c r="GSY29" s="189"/>
      <c r="GSZ29" s="189"/>
      <c r="GTA29" s="189"/>
      <c r="GTB29" s="189"/>
      <c r="GTC29" s="189"/>
      <c r="GTD29" s="189"/>
      <c r="GTE29" s="189"/>
      <c r="GTF29" s="189"/>
      <c r="GTG29" s="189"/>
      <c r="GTH29" s="189"/>
      <c r="GTI29" s="189"/>
      <c r="GTJ29" s="189"/>
      <c r="GTK29" s="189"/>
      <c r="GTL29" s="189"/>
      <c r="GTM29" s="189"/>
      <c r="GTN29" s="189"/>
      <c r="GTO29" s="189"/>
      <c r="GTP29" s="189"/>
      <c r="GTQ29" s="189"/>
      <c r="GTR29" s="189"/>
      <c r="GTS29" s="189"/>
      <c r="GTT29" s="189"/>
      <c r="GTU29" s="189"/>
      <c r="GTV29" s="189"/>
      <c r="GTW29" s="189"/>
      <c r="GTX29" s="189"/>
      <c r="GTY29" s="189"/>
      <c r="GTZ29" s="189"/>
      <c r="GUA29" s="189"/>
      <c r="GUB29" s="189"/>
      <c r="GUC29" s="189"/>
      <c r="GUD29" s="189"/>
      <c r="GUE29" s="189"/>
      <c r="GUF29" s="189"/>
      <c r="GUG29" s="189"/>
      <c r="GUH29" s="189"/>
      <c r="GUI29" s="189"/>
      <c r="GUJ29" s="189"/>
      <c r="GUK29" s="189"/>
      <c r="GUL29" s="189"/>
      <c r="GUM29" s="189"/>
      <c r="GUN29" s="189"/>
      <c r="GUO29" s="189"/>
      <c r="GUP29" s="189"/>
      <c r="GUQ29" s="189"/>
      <c r="GUR29" s="189"/>
      <c r="GUS29" s="189"/>
      <c r="GUT29" s="189"/>
      <c r="GUU29" s="189"/>
      <c r="GUV29" s="189"/>
      <c r="GUW29" s="189"/>
      <c r="GUX29" s="189"/>
      <c r="GUY29" s="189"/>
      <c r="GUZ29" s="189"/>
      <c r="GVA29" s="189"/>
      <c r="GVB29" s="189"/>
      <c r="GVC29" s="189"/>
      <c r="GVD29" s="189"/>
      <c r="GVE29" s="189"/>
      <c r="GVF29" s="189"/>
      <c r="GVG29" s="189"/>
      <c r="GVH29" s="189"/>
      <c r="GVI29" s="189"/>
      <c r="GVJ29" s="189"/>
      <c r="GVK29" s="189"/>
      <c r="GVL29" s="189"/>
      <c r="GVM29" s="189"/>
      <c r="GVN29" s="189"/>
      <c r="GVO29" s="189"/>
      <c r="GVP29" s="189"/>
      <c r="GVQ29" s="189"/>
      <c r="GVR29" s="189"/>
      <c r="GVS29" s="189"/>
      <c r="GVT29" s="189"/>
      <c r="GVU29" s="189"/>
      <c r="GVV29" s="189"/>
      <c r="GVW29" s="189"/>
      <c r="GVX29" s="189"/>
      <c r="GVY29" s="189"/>
      <c r="GVZ29" s="189"/>
      <c r="GWA29" s="189"/>
      <c r="GWB29" s="189"/>
      <c r="GWC29" s="189"/>
      <c r="GWD29" s="189"/>
      <c r="GWE29" s="189"/>
      <c r="GWF29" s="189"/>
      <c r="GWG29" s="189"/>
      <c r="GWH29" s="189"/>
      <c r="GWI29" s="189"/>
      <c r="GWJ29" s="189"/>
      <c r="GWK29" s="189"/>
      <c r="GWL29" s="189"/>
      <c r="GWM29" s="189"/>
      <c r="GWN29" s="189"/>
      <c r="GWO29" s="189"/>
      <c r="GWP29" s="189"/>
      <c r="GWQ29" s="189"/>
      <c r="GWR29" s="189"/>
      <c r="GWS29" s="189"/>
      <c r="GWT29" s="189"/>
      <c r="GWU29" s="189"/>
      <c r="GWV29" s="189"/>
      <c r="GWW29" s="189"/>
      <c r="GWX29" s="189"/>
      <c r="GWY29" s="189"/>
      <c r="GWZ29" s="189"/>
      <c r="GXA29" s="189"/>
      <c r="GXB29" s="189"/>
      <c r="GXC29" s="189"/>
      <c r="GXD29" s="189"/>
      <c r="GXE29" s="189"/>
      <c r="GXF29" s="189"/>
      <c r="GXG29" s="189"/>
      <c r="GXH29" s="189"/>
      <c r="GXI29" s="189"/>
      <c r="GXJ29" s="189"/>
      <c r="GXK29" s="189"/>
      <c r="GXL29" s="189"/>
      <c r="GXM29" s="189"/>
      <c r="GXN29" s="189"/>
      <c r="GXO29" s="189"/>
      <c r="GXP29" s="189"/>
      <c r="GXQ29" s="189"/>
      <c r="GXR29" s="189"/>
      <c r="GXS29" s="189"/>
      <c r="GXT29" s="189"/>
      <c r="GXU29" s="189"/>
      <c r="GXV29" s="189"/>
      <c r="GXW29" s="189"/>
      <c r="GXX29" s="189"/>
      <c r="GXY29" s="189"/>
      <c r="GXZ29" s="189"/>
      <c r="GYA29" s="189"/>
      <c r="GYB29" s="189"/>
      <c r="GYC29" s="189"/>
      <c r="GYD29" s="189"/>
      <c r="GYE29" s="189"/>
      <c r="GYF29" s="189"/>
      <c r="GYG29" s="189"/>
      <c r="GYH29" s="189"/>
      <c r="GYI29" s="189"/>
      <c r="GYJ29" s="189"/>
      <c r="GYK29" s="189"/>
      <c r="GYL29" s="189"/>
      <c r="GYM29" s="189"/>
      <c r="GYN29" s="189"/>
      <c r="GYO29" s="189"/>
      <c r="GYP29" s="189"/>
      <c r="GYQ29" s="189"/>
      <c r="GYR29" s="189"/>
      <c r="GYS29" s="189"/>
      <c r="GYT29" s="189"/>
      <c r="GYU29" s="189"/>
      <c r="GYV29" s="189"/>
      <c r="GYW29" s="189"/>
      <c r="GYX29" s="189"/>
      <c r="GYY29" s="189"/>
      <c r="GYZ29" s="189"/>
      <c r="GZA29" s="189"/>
      <c r="GZB29" s="189"/>
      <c r="GZC29" s="189"/>
      <c r="GZD29" s="189"/>
      <c r="GZE29" s="189"/>
      <c r="GZF29" s="189"/>
      <c r="GZG29" s="189"/>
      <c r="GZH29" s="189"/>
      <c r="GZI29" s="189"/>
      <c r="GZJ29" s="189"/>
      <c r="GZK29" s="189"/>
      <c r="GZL29" s="189"/>
      <c r="GZM29" s="189"/>
      <c r="GZN29" s="189"/>
      <c r="GZO29" s="189"/>
      <c r="GZP29" s="189"/>
      <c r="GZQ29" s="189"/>
      <c r="GZR29" s="189"/>
      <c r="GZS29" s="189"/>
      <c r="GZT29" s="189"/>
      <c r="GZU29" s="189"/>
      <c r="GZV29" s="189"/>
      <c r="GZW29" s="189"/>
      <c r="GZX29" s="189"/>
      <c r="GZY29" s="189"/>
      <c r="GZZ29" s="189"/>
      <c r="HAA29" s="189"/>
      <c r="HAB29" s="189"/>
      <c r="HAC29" s="189"/>
      <c r="HAD29" s="189"/>
      <c r="HAE29" s="189"/>
      <c r="HAF29" s="189"/>
      <c r="HAG29" s="189"/>
      <c r="HAH29" s="189"/>
      <c r="HAI29" s="189"/>
      <c r="HAJ29" s="189"/>
      <c r="HAK29" s="189"/>
      <c r="HAL29" s="189"/>
      <c r="HAM29" s="189"/>
      <c r="HAN29" s="189"/>
      <c r="HAO29" s="189"/>
      <c r="HAP29" s="189"/>
      <c r="HAQ29" s="189"/>
      <c r="HAR29" s="189"/>
      <c r="HAS29" s="189"/>
      <c r="HAT29" s="189"/>
      <c r="HAU29" s="189"/>
      <c r="HAV29" s="189"/>
      <c r="HAW29" s="189"/>
      <c r="HAX29" s="189"/>
      <c r="HAY29" s="189"/>
      <c r="HAZ29" s="189"/>
      <c r="HBA29" s="189"/>
      <c r="HBB29" s="189"/>
      <c r="HBC29" s="189"/>
      <c r="HBD29" s="189"/>
      <c r="HBE29" s="189"/>
      <c r="HBF29" s="189"/>
      <c r="HBG29" s="189"/>
      <c r="HBH29" s="189"/>
      <c r="HBI29" s="189"/>
      <c r="HBJ29" s="189"/>
      <c r="HBK29" s="189"/>
      <c r="HBL29" s="189"/>
      <c r="HBM29" s="189"/>
      <c r="HBN29" s="189"/>
      <c r="HBO29" s="189"/>
      <c r="HBP29" s="189"/>
      <c r="HBQ29" s="189"/>
      <c r="HBR29" s="189"/>
      <c r="HBS29" s="189"/>
      <c r="HBT29" s="189"/>
      <c r="HBU29" s="189"/>
      <c r="HBV29" s="189"/>
      <c r="HBW29" s="189"/>
      <c r="HBX29" s="189"/>
      <c r="HBY29" s="189"/>
      <c r="HBZ29" s="189"/>
      <c r="HCA29" s="189"/>
      <c r="HCB29" s="189"/>
      <c r="HCC29" s="189"/>
      <c r="HCD29" s="189"/>
      <c r="HCE29" s="189"/>
      <c r="HCF29" s="189"/>
      <c r="HCG29" s="189"/>
      <c r="HCH29" s="189"/>
      <c r="HCI29" s="189"/>
      <c r="HCJ29" s="189"/>
      <c r="HCK29" s="189"/>
      <c r="HCL29" s="189"/>
      <c r="HCM29" s="189"/>
      <c r="HCN29" s="189"/>
      <c r="HCO29" s="189"/>
      <c r="HCP29" s="189"/>
      <c r="HCQ29" s="189"/>
      <c r="HCR29" s="189"/>
      <c r="HCS29" s="189"/>
      <c r="HCT29" s="189"/>
      <c r="HCU29" s="189"/>
      <c r="HCV29" s="189"/>
      <c r="HCW29" s="189"/>
      <c r="HCX29" s="189"/>
      <c r="HCY29" s="189"/>
      <c r="HCZ29" s="189"/>
      <c r="HDA29" s="189"/>
      <c r="HDB29" s="189"/>
      <c r="HDC29" s="189"/>
      <c r="HDD29" s="189"/>
      <c r="HDE29" s="189"/>
      <c r="HDF29" s="189"/>
      <c r="HDG29" s="189"/>
      <c r="HDH29" s="189"/>
      <c r="HDI29" s="189"/>
      <c r="HDJ29" s="189"/>
      <c r="HDK29" s="189"/>
      <c r="HDL29" s="189"/>
      <c r="HDM29" s="189"/>
      <c r="HDN29" s="189"/>
      <c r="HDO29" s="189"/>
      <c r="HDP29" s="189"/>
      <c r="HDQ29" s="189"/>
      <c r="HDR29" s="189"/>
      <c r="HDS29" s="189"/>
      <c r="HDT29" s="189"/>
      <c r="HDU29" s="189"/>
      <c r="HDV29" s="189"/>
      <c r="HDW29" s="189"/>
      <c r="HDX29" s="189"/>
      <c r="HDY29" s="189"/>
      <c r="HDZ29" s="189"/>
      <c r="HEA29" s="189"/>
      <c r="HEB29" s="189"/>
      <c r="HEC29" s="189"/>
      <c r="HED29" s="189"/>
      <c r="HEE29" s="189"/>
      <c r="HEF29" s="189"/>
      <c r="HEG29" s="189"/>
      <c r="HEH29" s="189"/>
      <c r="HEI29" s="189"/>
      <c r="HEJ29" s="189"/>
      <c r="HEK29" s="189"/>
      <c r="HEL29" s="189"/>
      <c r="HEM29" s="189"/>
      <c r="HEN29" s="189"/>
      <c r="HEO29" s="189"/>
      <c r="HEP29" s="189"/>
      <c r="HEQ29" s="189"/>
      <c r="HER29" s="189"/>
      <c r="HES29" s="189"/>
      <c r="HET29" s="189"/>
      <c r="HEU29" s="189"/>
      <c r="HEV29" s="189"/>
      <c r="HEW29" s="189"/>
      <c r="HEX29" s="189"/>
      <c r="HEY29" s="189"/>
      <c r="HEZ29" s="189"/>
      <c r="HFA29" s="189"/>
      <c r="HFB29" s="189"/>
      <c r="HFC29" s="189"/>
      <c r="HFD29" s="189"/>
      <c r="HFE29" s="189"/>
      <c r="HFF29" s="189"/>
      <c r="HFG29" s="189"/>
      <c r="HFH29" s="189"/>
      <c r="HFI29" s="189"/>
      <c r="HFJ29" s="189"/>
      <c r="HFK29" s="189"/>
      <c r="HFL29" s="189"/>
      <c r="HFM29" s="189"/>
      <c r="HFN29" s="189"/>
      <c r="HFO29" s="189"/>
      <c r="HFP29" s="189"/>
      <c r="HFQ29" s="189"/>
      <c r="HFR29" s="189"/>
      <c r="HFS29" s="189"/>
      <c r="HFT29" s="189"/>
      <c r="HFU29" s="189"/>
      <c r="HFV29" s="189"/>
      <c r="HFW29" s="189"/>
      <c r="HFX29" s="189"/>
      <c r="HFY29" s="189"/>
      <c r="HFZ29" s="189"/>
      <c r="HGA29" s="189"/>
      <c r="HGB29" s="189"/>
      <c r="HGC29" s="189"/>
      <c r="HGD29" s="189"/>
      <c r="HGE29" s="189"/>
      <c r="HGF29" s="189"/>
      <c r="HGG29" s="189"/>
      <c r="HGH29" s="189"/>
      <c r="HGI29" s="189"/>
      <c r="HGJ29" s="189"/>
      <c r="HGK29" s="189"/>
      <c r="HGL29" s="189"/>
      <c r="HGM29" s="189"/>
      <c r="HGN29" s="189"/>
      <c r="HGO29" s="189"/>
      <c r="HGP29" s="189"/>
      <c r="HGQ29" s="189"/>
      <c r="HGR29" s="189"/>
      <c r="HGS29" s="189"/>
      <c r="HGT29" s="189"/>
      <c r="HGU29" s="189"/>
      <c r="HGV29" s="189"/>
      <c r="HGW29" s="189"/>
      <c r="HGX29" s="189"/>
      <c r="HGY29" s="189"/>
      <c r="HGZ29" s="189"/>
      <c r="HHA29" s="189"/>
      <c r="HHB29" s="189"/>
      <c r="HHC29" s="189"/>
      <c r="HHD29" s="189"/>
      <c r="HHE29" s="189"/>
      <c r="HHF29" s="189"/>
      <c r="HHG29" s="189"/>
      <c r="HHH29" s="189"/>
      <c r="HHI29" s="189"/>
      <c r="HHJ29" s="189"/>
      <c r="HHK29" s="189"/>
      <c r="HHL29" s="189"/>
      <c r="HHM29" s="189"/>
      <c r="HHN29" s="189"/>
      <c r="HHO29" s="189"/>
      <c r="HHP29" s="189"/>
      <c r="HHQ29" s="189"/>
      <c r="HHR29" s="189"/>
      <c r="HHS29" s="189"/>
      <c r="HHT29" s="189"/>
      <c r="HHU29" s="189"/>
      <c r="HHV29" s="189"/>
      <c r="HHW29" s="189"/>
      <c r="HHX29" s="189"/>
      <c r="HHY29" s="189"/>
      <c r="HHZ29" s="189"/>
      <c r="HIA29" s="189"/>
      <c r="HIB29" s="189"/>
      <c r="HIC29" s="189"/>
      <c r="HID29" s="189"/>
      <c r="HIE29" s="189"/>
      <c r="HIF29" s="189"/>
      <c r="HIG29" s="189"/>
      <c r="HIH29" s="189"/>
      <c r="HII29" s="189"/>
      <c r="HIJ29" s="189"/>
      <c r="HIK29" s="189"/>
      <c r="HIL29" s="189"/>
      <c r="HIM29" s="189"/>
      <c r="HIN29" s="189"/>
      <c r="HIO29" s="189"/>
      <c r="HIP29" s="189"/>
      <c r="HIQ29" s="189"/>
      <c r="HIR29" s="189"/>
      <c r="HIS29" s="189"/>
      <c r="HIT29" s="189"/>
      <c r="HIU29" s="189"/>
      <c r="HIV29" s="189"/>
      <c r="HIW29" s="189"/>
      <c r="HIX29" s="189"/>
      <c r="HIY29" s="189"/>
      <c r="HIZ29" s="189"/>
      <c r="HJA29" s="189"/>
      <c r="HJB29" s="189"/>
      <c r="HJC29" s="189"/>
      <c r="HJD29" s="189"/>
      <c r="HJE29" s="189"/>
      <c r="HJF29" s="189"/>
      <c r="HJG29" s="189"/>
      <c r="HJH29" s="189"/>
      <c r="HJI29" s="189"/>
      <c r="HJJ29" s="189"/>
      <c r="HJK29" s="189"/>
      <c r="HJL29" s="189"/>
      <c r="HJM29" s="189"/>
      <c r="HJN29" s="189"/>
      <c r="HJO29" s="189"/>
      <c r="HJP29" s="189"/>
      <c r="HJQ29" s="189"/>
      <c r="HJR29" s="189"/>
      <c r="HJS29" s="189"/>
      <c r="HJT29" s="189"/>
      <c r="HJU29" s="189"/>
      <c r="HJV29" s="189"/>
      <c r="HJW29" s="189"/>
      <c r="HJX29" s="189"/>
      <c r="HJY29" s="189"/>
      <c r="HJZ29" s="189"/>
      <c r="HKA29" s="189"/>
      <c r="HKB29" s="189"/>
      <c r="HKC29" s="189"/>
      <c r="HKD29" s="189"/>
      <c r="HKE29" s="189"/>
      <c r="HKF29" s="189"/>
      <c r="HKG29" s="189"/>
      <c r="HKH29" s="189"/>
      <c r="HKI29" s="189"/>
      <c r="HKJ29" s="189"/>
      <c r="HKK29" s="189"/>
      <c r="HKL29" s="189"/>
      <c r="HKM29" s="189"/>
      <c r="HKN29" s="189"/>
      <c r="HKO29" s="189"/>
      <c r="HKP29" s="189"/>
      <c r="HKQ29" s="189"/>
      <c r="HKR29" s="189"/>
      <c r="HKS29" s="189"/>
      <c r="HKT29" s="189"/>
      <c r="HKU29" s="189"/>
      <c r="HKV29" s="189"/>
      <c r="HKW29" s="189"/>
      <c r="HKX29" s="189"/>
      <c r="HKY29" s="189"/>
      <c r="HKZ29" s="189"/>
      <c r="HLA29" s="189"/>
      <c r="HLB29" s="189"/>
      <c r="HLC29" s="189"/>
      <c r="HLD29" s="189"/>
      <c r="HLE29" s="189"/>
      <c r="HLF29" s="189"/>
      <c r="HLG29" s="189"/>
      <c r="HLH29" s="189"/>
      <c r="HLI29" s="189"/>
      <c r="HLJ29" s="189"/>
      <c r="HLK29" s="189"/>
      <c r="HLL29" s="189"/>
      <c r="HLM29" s="189"/>
      <c r="HLN29" s="189"/>
      <c r="HLO29" s="189"/>
      <c r="HLP29" s="189"/>
      <c r="HLQ29" s="189"/>
      <c r="HLR29" s="189"/>
      <c r="HLS29" s="189"/>
      <c r="HLT29" s="189"/>
      <c r="HLU29" s="189"/>
      <c r="HLV29" s="189"/>
      <c r="HLW29" s="189"/>
      <c r="HLX29" s="189"/>
      <c r="HLY29" s="189"/>
      <c r="HLZ29" s="189"/>
      <c r="HMA29" s="189"/>
      <c r="HMB29" s="189"/>
      <c r="HMC29" s="189"/>
      <c r="HMD29" s="189"/>
      <c r="HME29" s="189"/>
      <c r="HMF29" s="189"/>
      <c r="HMG29" s="189"/>
      <c r="HMH29" s="189"/>
      <c r="HMI29" s="189"/>
      <c r="HMJ29" s="189"/>
      <c r="HMK29" s="189"/>
      <c r="HML29" s="189"/>
      <c r="HMM29" s="189"/>
      <c r="HMN29" s="189"/>
      <c r="HMO29" s="189"/>
      <c r="HMP29" s="189"/>
      <c r="HMQ29" s="189"/>
      <c r="HMR29" s="189"/>
      <c r="HMS29" s="189"/>
      <c r="HMT29" s="189"/>
      <c r="HMU29" s="189"/>
      <c r="HMV29" s="189"/>
      <c r="HMW29" s="189"/>
      <c r="HMX29" s="189"/>
      <c r="HMY29" s="189"/>
      <c r="HMZ29" s="189"/>
      <c r="HNA29" s="189"/>
      <c r="HNB29" s="189"/>
      <c r="HNC29" s="189"/>
      <c r="HND29" s="189"/>
      <c r="HNE29" s="189"/>
      <c r="HNF29" s="189"/>
      <c r="HNG29" s="189"/>
      <c r="HNH29" s="189"/>
      <c r="HNI29" s="189"/>
      <c r="HNJ29" s="189"/>
      <c r="HNK29" s="189"/>
      <c r="HNL29" s="189"/>
      <c r="HNM29" s="189"/>
      <c r="HNN29" s="189"/>
      <c r="HNO29" s="189"/>
      <c r="HNP29" s="189"/>
      <c r="HNQ29" s="189"/>
      <c r="HNR29" s="189"/>
      <c r="HNS29" s="189"/>
      <c r="HNT29" s="189"/>
      <c r="HNU29" s="189"/>
      <c r="HNV29" s="189"/>
      <c r="HNW29" s="189"/>
      <c r="HNX29" s="189"/>
      <c r="HNY29" s="189"/>
      <c r="HNZ29" s="189"/>
      <c r="HOA29" s="189"/>
      <c r="HOB29" s="189"/>
      <c r="HOC29" s="189"/>
      <c r="HOD29" s="189"/>
      <c r="HOE29" s="189"/>
      <c r="HOF29" s="189"/>
      <c r="HOG29" s="189"/>
      <c r="HOH29" s="189"/>
      <c r="HOI29" s="189"/>
      <c r="HOJ29" s="189"/>
      <c r="HOK29" s="189"/>
      <c r="HOL29" s="189"/>
      <c r="HOM29" s="189"/>
      <c r="HON29" s="189"/>
      <c r="HOO29" s="189"/>
      <c r="HOP29" s="189"/>
      <c r="HOQ29" s="189"/>
      <c r="HOR29" s="189"/>
      <c r="HOS29" s="189"/>
      <c r="HOT29" s="189"/>
      <c r="HOU29" s="189"/>
      <c r="HOV29" s="189"/>
      <c r="HOW29" s="189"/>
      <c r="HOX29" s="189"/>
      <c r="HOY29" s="189"/>
      <c r="HOZ29" s="189"/>
      <c r="HPA29" s="189"/>
      <c r="HPB29" s="189"/>
      <c r="HPC29" s="189"/>
      <c r="HPD29" s="189"/>
      <c r="HPE29" s="189"/>
      <c r="HPF29" s="189"/>
      <c r="HPG29" s="189"/>
      <c r="HPH29" s="189"/>
      <c r="HPI29" s="189"/>
      <c r="HPJ29" s="189"/>
      <c r="HPK29" s="189"/>
      <c r="HPL29" s="189"/>
      <c r="HPM29" s="189"/>
      <c r="HPN29" s="189"/>
      <c r="HPO29" s="189"/>
      <c r="HPP29" s="189"/>
      <c r="HPQ29" s="189"/>
      <c r="HPR29" s="189"/>
      <c r="HPS29" s="189"/>
      <c r="HPT29" s="189"/>
      <c r="HPU29" s="189"/>
      <c r="HPV29" s="189"/>
      <c r="HPW29" s="189"/>
      <c r="HPX29" s="189"/>
      <c r="HPY29" s="189"/>
      <c r="HPZ29" s="189"/>
      <c r="HQA29" s="189"/>
      <c r="HQB29" s="189"/>
      <c r="HQC29" s="189"/>
      <c r="HQD29" s="189"/>
      <c r="HQE29" s="189"/>
      <c r="HQF29" s="189"/>
      <c r="HQG29" s="189"/>
      <c r="HQH29" s="189"/>
      <c r="HQI29" s="189"/>
      <c r="HQJ29" s="189"/>
      <c r="HQK29" s="189"/>
      <c r="HQL29" s="189"/>
      <c r="HQM29" s="189"/>
      <c r="HQN29" s="189"/>
      <c r="HQO29" s="189"/>
      <c r="HQP29" s="189"/>
      <c r="HQQ29" s="189"/>
      <c r="HQR29" s="189"/>
      <c r="HQS29" s="189"/>
      <c r="HQT29" s="189"/>
      <c r="HQU29" s="189"/>
      <c r="HQV29" s="189"/>
      <c r="HQW29" s="189"/>
      <c r="HQX29" s="189"/>
      <c r="HQY29" s="189"/>
      <c r="HQZ29" s="189"/>
      <c r="HRA29" s="189"/>
      <c r="HRB29" s="189"/>
      <c r="HRC29" s="189"/>
      <c r="HRD29" s="189"/>
      <c r="HRE29" s="189"/>
      <c r="HRF29" s="189"/>
      <c r="HRG29" s="189"/>
      <c r="HRH29" s="189"/>
      <c r="HRI29" s="189"/>
      <c r="HRJ29" s="189"/>
      <c r="HRK29" s="189"/>
      <c r="HRL29" s="189"/>
      <c r="HRM29" s="189"/>
      <c r="HRN29" s="189"/>
      <c r="HRO29" s="189"/>
      <c r="HRP29" s="189"/>
      <c r="HRQ29" s="189"/>
      <c r="HRR29" s="189"/>
      <c r="HRS29" s="189"/>
      <c r="HRT29" s="189"/>
      <c r="HRU29" s="189"/>
      <c r="HRV29" s="189"/>
      <c r="HRW29" s="189"/>
      <c r="HRX29" s="189"/>
      <c r="HRY29" s="189"/>
      <c r="HRZ29" s="189"/>
      <c r="HSA29" s="189"/>
      <c r="HSB29" s="189"/>
      <c r="HSC29" s="189"/>
      <c r="HSD29" s="189"/>
      <c r="HSE29" s="189"/>
      <c r="HSF29" s="189"/>
      <c r="HSG29" s="189"/>
      <c r="HSH29" s="189"/>
      <c r="HSI29" s="189"/>
      <c r="HSJ29" s="189"/>
      <c r="HSK29" s="189"/>
      <c r="HSL29" s="189"/>
      <c r="HSM29" s="189"/>
      <c r="HSN29" s="189"/>
      <c r="HSO29" s="189"/>
      <c r="HSP29" s="189"/>
      <c r="HSQ29" s="189"/>
      <c r="HSR29" s="189"/>
      <c r="HSS29" s="189"/>
      <c r="HST29" s="189"/>
      <c r="HSU29" s="189"/>
      <c r="HSV29" s="189"/>
      <c r="HSW29" s="189"/>
      <c r="HSX29" s="189"/>
      <c r="HSY29" s="189"/>
      <c r="HSZ29" s="189"/>
      <c r="HTA29" s="189"/>
      <c r="HTB29" s="189"/>
      <c r="HTC29" s="189"/>
      <c r="HTD29" s="189"/>
      <c r="HTE29" s="189"/>
      <c r="HTF29" s="189"/>
      <c r="HTG29" s="189"/>
      <c r="HTH29" s="189"/>
      <c r="HTI29" s="189"/>
      <c r="HTJ29" s="189"/>
      <c r="HTK29" s="189"/>
      <c r="HTL29" s="189"/>
      <c r="HTM29" s="189"/>
      <c r="HTN29" s="189"/>
      <c r="HTO29" s="189"/>
      <c r="HTP29" s="189"/>
      <c r="HTQ29" s="189"/>
      <c r="HTR29" s="189"/>
      <c r="HTS29" s="189"/>
      <c r="HTT29" s="189"/>
      <c r="HTU29" s="189"/>
      <c r="HTV29" s="189"/>
      <c r="HTW29" s="189"/>
      <c r="HTX29" s="189"/>
      <c r="HTY29" s="189"/>
      <c r="HTZ29" s="189"/>
      <c r="HUA29" s="189"/>
      <c r="HUB29" s="189"/>
      <c r="HUC29" s="189"/>
      <c r="HUD29" s="189"/>
      <c r="HUE29" s="189"/>
      <c r="HUF29" s="189"/>
      <c r="HUG29" s="189"/>
      <c r="HUH29" s="189"/>
      <c r="HUI29" s="189"/>
      <c r="HUJ29" s="189"/>
      <c r="HUK29" s="189"/>
      <c r="HUL29" s="189"/>
      <c r="HUM29" s="189"/>
      <c r="HUN29" s="189"/>
      <c r="HUO29" s="189"/>
      <c r="HUP29" s="189"/>
      <c r="HUQ29" s="189"/>
      <c r="HUR29" s="189"/>
      <c r="HUS29" s="189"/>
      <c r="HUT29" s="189"/>
      <c r="HUU29" s="189"/>
      <c r="HUV29" s="189"/>
      <c r="HUW29" s="189"/>
      <c r="HUX29" s="189"/>
      <c r="HUY29" s="189"/>
      <c r="HUZ29" s="189"/>
      <c r="HVA29" s="189"/>
      <c r="HVB29" s="189"/>
      <c r="HVC29" s="189"/>
      <c r="HVD29" s="189"/>
      <c r="HVE29" s="189"/>
      <c r="HVF29" s="189"/>
      <c r="HVG29" s="189"/>
      <c r="HVH29" s="189"/>
      <c r="HVI29" s="189"/>
      <c r="HVJ29" s="189"/>
      <c r="HVK29" s="189"/>
      <c r="HVL29" s="189"/>
      <c r="HVM29" s="189"/>
      <c r="HVN29" s="189"/>
      <c r="HVO29" s="189"/>
      <c r="HVP29" s="189"/>
      <c r="HVQ29" s="189"/>
      <c r="HVR29" s="189"/>
      <c r="HVS29" s="189"/>
      <c r="HVT29" s="189"/>
      <c r="HVU29" s="189"/>
      <c r="HVV29" s="189"/>
      <c r="HVW29" s="189"/>
      <c r="HVX29" s="189"/>
      <c r="HVY29" s="189"/>
      <c r="HVZ29" s="189"/>
      <c r="HWA29" s="189"/>
      <c r="HWB29" s="189"/>
      <c r="HWC29" s="189"/>
      <c r="HWD29" s="189"/>
      <c r="HWE29" s="189"/>
      <c r="HWF29" s="189"/>
      <c r="HWG29" s="189"/>
      <c r="HWH29" s="189"/>
      <c r="HWI29" s="189"/>
      <c r="HWJ29" s="189"/>
      <c r="HWK29" s="189"/>
      <c r="HWL29" s="189"/>
      <c r="HWM29" s="189"/>
      <c r="HWN29" s="189"/>
      <c r="HWO29" s="189"/>
      <c r="HWP29" s="189"/>
      <c r="HWQ29" s="189"/>
      <c r="HWR29" s="189"/>
      <c r="HWS29" s="189"/>
      <c r="HWT29" s="189"/>
      <c r="HWU29" s="189"/>
      <c r="HWV29" s="189"/>
      <c r="HWW29" s="189"/>
      <c r="HWX29" s="189"/>
      <c r="HWY29" s="189"/>
      <c r="HWZ29" s="189"/>
      <c r="HXA29" s="189"/>
      <c r="HXB29" s="189"/>
      <c r="HXC29" s="189"/>
      <c r="HXD29" s="189"/>
      <c r="HXE29" s="189"/>
      <c r="HXF29" s="189"/>
      <c r="HXG29" s="189"/>
      <c r="HXH29" s="189"/>
      <c r="HXI29" s="189"/>
      <c r="HXJ29" s="189"/>
      <c r="HXK29" s="189"/>
      <c r="HXL29" s="189"/>
      <c r="HXM29" s="189"/>
      <c r="HXN29" s="189"/>
      <c r="HXO29" s="189"/>
      <c r="HXP29" s="189"/>
      <c r="HXQ29" s="189"/>
      <c r="HXR29" s="189"/>
      <c r="HXS29" s="189"/>
      <c r="HXT29" s="189"/>
      <c r="HXU29" s="189"/>
      <c r="HXV29" s="189"/>
      <c r="HXW29" s="189"/>
      <c r="HXX29" s="189"/>
      <c r="HXY29" s="189"/>
      <c r="HXZ29" s="189"/>
      <c r="HYA29" s="189"/>
      <c r="HYB29" s="189"/>
      <c r="HYC29" s="189"/>
      <c r="HYD29" s="189"/>
      <c r="HYE29" s="189"/>
      <c r="HYF29" s="189"/>
      <c r="HYG29" s="189"/>
      <c r="HYH29" s="189"/>
      <c r="HYI29" s="189"/>
      <c r="HYJ29" s="189"/>
      <c r="HYK29" s="189"/>
      <c r="HYL29" s="189"/>
      <c r="HYM29" s="189"/>
      <c r="HYN29" s="189"/>
      <c r="HYO29" s="189"/>
      <c r="HYP29" s="189"/>
      <c r="HYQ29" s="189"/>
      <c r="HYR29" s="189"/>
      <c r="HYS29" s="189"/>
      <c r="HYT29" s="189"/>
      <c r="HYU29" s="189"/>
      <c r="HYV29" s="189"/>
      <c r="HYW29" s="189"/>
      <c r="HYX29" s="189"/>
      <c r="HYY29" s="189"/>
      <c r="HYZ29" s="189"/>
      <c r="HZA29" s="189"/>
      <c r="HZB29" s="189"/>
      <c r="HZC29" s="189"/>
      <c r="HZD29" s="189"/>
      <c r="HZE29" s="189"/>
      <c r="HZF29" s="189"/>
      <c r="HZG29" s="189"/>
      <c r="HZH29" s="189"/>
      <c r="HZI29" s="189"/>
      <c r="HZJ29" s="189"/>
      <c r="HZK29" s="189"/>
      <c r="HZL29" s="189"/>
      <c r="HZM29" s="189"/>
      <c r="HZN29" s="189"/>
      <c r="HZO29" s="189"/>
      <c r="HZP29" s="189"/>
      <c r="HZQ29" s="189"/>
      <c r="HZR29" s="189"/>
      <c r="HZS29" s="189"/>
      <c r="HZT29" s="189"/>
      <c r="HZU29" s="189"/>
      <c r="HZV29" s="189"/>
      <c r="HZW29" s="189"/>
      <c r="HZX29" s="189"/>
      <c r="HZY29" s="189"/>
      <c r="HZZ29" s="189"/>
      <c r="IAA29" s="189"/>
      <c r="IAB29" s="189"/>
      <c r="IAC29" s="189"/>
      <c r="IAD29" s="189"/>
      <c r="IAE29" s="189"/>
      <c r="IAF29" s="189"/>
      <c r="IAG29" s="189"/>
      <c r="IAH29" s="189"/>
      <c r="IAI29" s="189"/>
      <c r="IAJ29" s="189"/>
      <c r="IAK29" s="189"/>
      <c r="IAL29" s="189"/>
      <c r="IAM29" s="189"/>
      <c r="IAN29" s="189"/>
      <c r="IAO29" s="189"/>
      <c r="IAP29" s="189"/>
      <c r="IAQ29" s="189"/>
      <c r="IAR29" s="189"/>
      <c r="IAS29" s="189"/>
      <c r="IAT29" s="189"/>
      <c r="IAU29" s="189"/>
      <c r="IAV29" s="189"/>
      <c r="IAW29" s="189"/>
      <c r="IAX29" s="189"/>
      <c r="IAY29" s="189"/>
      <c r="IAZ29" s="189"/>
      <c r="IBA29" s="189"/>
      <c r="IBB29" s="189"/>
      <c r="IBC29" s="189"/>
      <c r="IBD29" s="189"/>
      <c r="IBE29" s="189"/>
      <c r="IBF29" s="189"/>
      <c r="IBG29" s="189"/>
      <c r="IBH29" s="189"/>
      <c r="IBI29" s="189"/>
      <c r="IBJ29" s="189"/>
      <c r="IBK29" s="189"/>
      <c r="IBL29" s="189"/>
      <c r="IBM29" s="189"/>
      <c r="IBN29" s="189"/>
      <c r="IBO29" s="189"/>
      <c r="IBP29" s="189"/>
      <c r="IBQ29" s="189"/>
      <c r="IBR29" s="189"/>
      <c r="IBS29" s="189"/>
      <c r="IBT29" s="189"/>
      <c r="IBU29" s="189"/>
      <c r="IBV29" s="189"/>
      <c r="IBW29" s="189"/>
      <c r="IBX29" s="189"/>
      <c r="IBY29" s="189"/>
      <c r="IBZ29" s="189"/>
      <c r="ICA29" s="189"/>
      <c r="ICB29" s="189"/>
      <c r="ICC29" s="189"/>
      <c r="ICD29" s="189"/>
      <c r="ICE29" s="189"/>
      <c r="ICF29" s="189"/>
      <c r="ICG29" s="189"/>
      <c r="ICH29" s="189"/>
      <c r="ICI29" s="189"/>
      <c r="ICJ29" s="189"/>
      <c r="ICK29" s="189"/>
      <c r="ICL29" s="189"/>
      <c r="ICM29" s="189"/>
      <c r="ICN29" s="189"/>
      <c r="ICO29" s="189"/>
      <c r="ICP29" s="189"/>
      <c r="ICQ29" s="189"/>
      <c r="ICR29" s="189"/>
      <c r="ICS29" s="189"/>
      <c r="ICT29" s="189"/>
      <c r="ICU29" s="189"/>
      <c r="ICV29" s="189"/>
      <c r="ICW29" s="189"/>
      <c r="ICX29" s="189"/>
      <c r="ICY29" s="189"/>
      <c r="ICZ29" s="189"/>
      <c r="IDA29" s="189"/>
      <c r="IDB29" s="189"/>
      <c r="IDC29" s="189"/>
      <c r="IDD29" s="189"/>
      <c r="IDE29" s="189"/>
      <c r="IDF29" s="189"/>
      <c r="IDG29" s="189"/>
      <c r="IDH29" s="189"/>
      <c r="IDI29" s="189"/>
      <c r="IDJ29" s="189"/>
      <c r="IDK29" s="189"/>
      <c r="IDL29" s="189"/>
      <c r="IDM29" s="189"/>
      <c r="IDN29" s="189"/>
      <c r="IDO29" s="189"/>
      <c r="IDP29" s="189"/>
      <c r="IDQ29" s="189"/>
      <c r="IDR29" s="189"/>
      <c r="IDS29" s="189"/>
      <c r="IDT29" s="189"/>
      <c r="IDU29" s="189"/>
      <c r="IDV29" s="189"/>
      <c r="IDW29" s="189"/>
      <c r="IDX29" s="189"/>
      <c r="IDY29" s="189"/>
      <c r="IDZ29" s="189"/>
      <c r="IEA29" s="189"/>
      <c r="IEB29" s="189"/>
      <c r="IEC29" s="189"/>
      <c r="IED29" s="189"/>
      <c r="IEE29" s="189"/>
      <c r="IEF29" s="189"/>
      <c r="IEG29" s="189"/>
      <c r="IEH29" s="189"/>
      <c r="IEI29" s="189"/>
      <c r="IEJ29" s="189"/>
      <c r="IEK29" s="189"/>
      <c r="IEL29" s="189"/>
      <c r="IEM29" s="189"/>
      <c r="IEN29" s="189"/>
      <c r="IEO29" s="189"/>
      <c r="IEP29" s="189"/>
      <c r="IEQ29" s="189"/>
      <c r="IER29" s="189"/>
      <c r="IES29" s="189"/>
      <c r="IET29" s="189"/>
      <c r="IEU29" s="189"/>
      <c r="IEV29" s="189"/>
      <c r="IEW29" s="189"/>
      <c r="IEX29" s="189"/>
      <c r="IEY29" s="189"/>
      <c r="IEZ29" s="189"/>
      <c r="IFA29" s="189"/>
      <c r="IFB29" s="189"/>
      <c r="IFC29" s="189"/>
      <c r="IFD29" s="189"/>
      <c r="IFE29" s="189"/>
      <c r="IFF29" s="189"/>
      <c r="IFG29" s="189"/>
      <c r="IFH29" s="189"/>
      <c r="IFI29" s="189"/>
      <c r="IFJ29" s="189"/>
      <c r="IFK29" s="189"/>
      <c r="IFL29" s="189"/>
      <c r="IFM29" s="189"/>
      <c r="IFN29" s="189"/>
      <c r="IFO29" s="189"/>
      <c r="IFP29" s="189"/>
      <c r="IFQ29" s="189"/>
      <c r="IFR29" s="189"/>
      <c r="IFS29" s="189"/>
      <c r="IFT29" s="189"/>
      <c r="IFU29" s="189"/>
      <c r="IFV29" s="189"/>
      <c r="IFW29" s="189"/>
      <c r="IFX29" s="189"/>
      <c r="IFY29" s="189"/>
      <c r="IFZ29" s="189"/>
      <c r="IGA29" s="189"/>
      <c r="IGB29" s="189"/>
      <c r="IGC29" s="189"/>
      <c r="IGD29" s="189"/>
      <c r="IGE29" s="189"/>
      <c r="IGF29" s="189"/>
      <c r="IGG29" s="189"/>
      <c r="IGH29" s="189"/>
      <c r="IGI29" s="189"/>
      <c r="IGJ29" s="189"/>
      <c r="IGK29" s="189"/>
      <c r="IGL29" s="189"/>
      <c r="IGM29" s="189"/>
      <c r="IGN29" s="189"/>
      <c r="IGO29" s="189"/>
      <c r="IGP29" s="189"/>
      <c r="IGQ29" s="189"/>
      <c r="IGR29" s="189"/>
      <c r="IGS29" s="189"/>
      <c r="IGT29" s="189"/>
      <c r="IGU29" s="189"/>
      <c r="IGV29" s="189"/>
      <c r="IGW29" s="189"/>
      <c r="IGX29" s="189"/>
      <c r="IGY29" s="189"/>
      <c r="IGZ29" s="189"/>
      <c r="IHA29" s="189"/>
      <c r="IHB29" s="189"/>
      <c r="IHC29" s="189"/>
      <c r="IHD29" s="189"/>
      <c r="IHE29" s="189"/>
      <c r="IHF29" s="189"/>
      <c r="IHG29" s="189"/>
      <c r="IHH29" s="189"/>
      <c r="IHI29" s="189"/>
      <c r="IHJ29" s="189"/>
      <c r="IHK29" s="189"/>
      <c r="IHL29" s="189"/>
      <c r="IHM29" s="189"/>
      <c r="IHN29" s="189"/>
      <c r="IHO29" s="189"/>
      <c r="IHP29" s="189"/>
      <c r="IHQ29" s="189"/>
      <c r="IHR29" s="189"/>
      <c r="IHS29" s="189"/>
      <c r="IHT29" s="189"/>
      <c r="IHU29" s="189"/>
      <c r="IHV29" s="189"/>
      <c r="IHW29" s="189"/>
      <c r="IHX29" s="189"/>
      <c r="IHY29" s="189"/>
      <c r="IHZ29" s="189"/>
      <c r="IIA29" s="189"/>
      <c r="IIB29" s="189"/>
      <c r="IIC29" s="189"/>
      <c r="IID29" s="189"/>
      <c r="IIE29" s="189"/>
      <c r="IIF29" s="189"/>
      <c r="IIG29" s="189"/>
      <c r="IIH29" s="189"/>
      <c r="III29" s="189"/>
      <c r="IIJ29" s="189"/>
      <c r="IIK29" s="189"/>
      <c r="IIL29" s="189"/>
      <c r="IIM29" s="189"/>
      <c r="IIN29" s="189"/>
      <c r="IIO29" s="189"/>
      <c r="IIP29" s="189"/>
      <c r="IIQ29" s="189"/>
      <c r="IIR29" s="189"/>
      <c r="IIS29" s="189"/>
      <c r="IIT29" s="189"/>
      <c r="IIU29" s="189"/>
      <c r="IIV29" s="189"/>
      <c r="IIW29" s="189"/>
      <c r="IIX29" s="189"/>
      <c r="IIY29" s="189"/>
      <c r="IIZ29" s="189"/>
      <c r="IJA29" s="189"/>
      <c r="IJB29" s="189"/>
      <c r="IJC29" s="189"/>
      <c r="IJD29" s="189"/>
      <c r="IJE29" s="189"/>
      <c r="IJF29" s="189"/>
      <c r="IJG29" s="189"/>
      <c r="IJH29" s="189"/>
      <c r="IJI29" s="189"/>
      <c r="IJJ29" s="189"/>
      <c r="IJK29" s="189"/>
      <c r="IJL29" s="189"/>
      <c r="IJM29" s="189"/>
      <c r="IJN29" s="189"/>
      <c r="IJO29" s="189"/>
      <c r="IJP29" s="189"/>
      <c r="IJQ29" s="189"/>
      <c r="IJR29" s="189"/>
      <c r="IJS29" s="189"/>
      <c r="IJT29" s="189"/>
      <c r="IJU29" s="189"/>
      <c r="IJV29" s="189"/>
      <c r="IJW29" s="189"/>
      <c r="IJX29" s="189"/>
      <c r="IJY29" s="189"/>
      <c r="IJZ29" s="189"/>
      <c r="IKA29" s="189"/>
      <c r="IKB29" s="189"/>
      <c r="IKC29" s="189"/>
      <c r="IKD29" s="189"/>
      <c r="IKE29" s="189"/>
      <c r="IKF29" s="189"/>
      <c r="IKG29" s="189"/>
      <c r="IKH29" s="189"/>
      <c r="IKI29" s="189"/>
      <c r="IKJ29" s="189"/>
      <c r="IKK29" s="189"/>
      <c r="IKL29" s="189"/>
      <c r="IKM29" s="189"/>
      <c r="IKN29" s="189"/>
      <c r="IKO29" s="189"/>
      <c r="IKP29" s="189"/>
      <c r="IKQ29" s="189"/>
      <c r="IKR29" s="189"/>
      <c r="IKS29" s="189"/>
      <c r="IKT29" s="189"/>
      <c r="IKU29" s="189"/>
      <c r="IKV29" s="189"/>
      <c r="IKW29" s="189"/>
      <c r="IKX29" s="189"/>
      <c r="IKY29" s="189"/>
      <c r="IKZ29" s="189"/>
      <c r="ILA29" s="189"/>
      <c r="ILB29" s="189"/>
      <c r="ILC29" s="189"/>
      <c r="ILD29" s="189"/>
      <c r="ILE29" s="189"/>
      <c r="ILF29" s="189"/>
      <c r="ILG29" s="189"/>
      <c r="ILH29" s="189"/>
      <c r="ILI29" s="189"/>
      <c r="ILJ29" s="189"/>
      <c r="ILK29" s="189"/>
      <c r="ILL29" s="189"/>
      <c r="ILM29" s="189"/>
      <c r="ILN29" s="189"/>
      <c r="ILO29" s="189"/>
      <c r="ILP29" s="189"/>
      <c r="ILQ29" s="189"/>
      <c r="ILR29" s="189"/>
      <c r="ILS29" s="189"/>
      <c r="ILT29" s="189"/>
      <c r="ILU29" s="189"/>
      <c r="ILV29" s="189"/>
      <c r="ILW29" s="189"/>
      <c r="ILX29" s="189"/>
      <c r="ILY29" s="189"/>
      <c r="ILZ29" s="189"/>
      <c r="IMA29" s="189"/>
      <c r="IMB29" s="189"/>
      <c r="IMC29" s="189"/>
      <c r="IMD29" s="189"/>
      <c r="IME29" s="189"/>
      <c r="IMF29" s="189"/>
      <c r="IMG29" s="189"/>
      <c r="IMH29" s="189"/>
      <c r="IMI29" s="189"/>
      <c r="IMJ29" s="189"/>
      <c r="IMK29" s="189"/>
      <c r="IML29" s="189"/>
      <c r="IMM29" s="189"/>
      <c r="IMN29" s="189"/>
      <c r="IMO29" s="189"/>
      <c r="IMP29" s="189"/>
      <c r="IMQ29" s="189"/>
      <c r="IMR29" s="189"/>
      <c r="IMS29" s="189"/>
      <c r="IMT29" s="189"/>
      <c r="IMU29" s="189"/>
      <c r="IMV29" s="189"/>
      <c r="IMW29" s="189"/>
      <c r="IMX29" s="189"/>
      <c r="IMY29" s="189"/>
      <c r="IMZ29" s="189"/>
      <c r="INA29" s="189"/>
      <c r="INB29" s="189"/>
      <c r="INC29" s="189"/>
      <c r="IND29" s="189"/>
      <c r="INE29" s="189"/>
      <c r="INF29" s="189"/>
      <c r="ING29" s="189"/>
      <c r="INH29" s="189"/>
      <c r="INI29" s="189"/>
      <c r="INJ29" s="189"/>
      <c r="INK29" s="189"/>
      <c r="INL29" s="189"/>
      <c r="INM29" s="189"/>
      <c r="INN29" s="189"/>
      <c r="INO29" s="189"/>
      <c r="INP29" s="189"/>
      <c r="INQ29" s="189"/>
      <c r="INR29" s="189"/>
      <c r="INS29" s="189"/>
      <c r="INT29" s="189"/>
      <c r="INU29" s="189"/>
      <c r="INV29" s="189"/>
      <c r="INW29" s="189"/>
      <c r="INX29" s="189"/>
      <c r="INY29" s="189"/>
      <c r="INZ29" s="189"/>
      <c r="IOA29" s="189"/>
      <c r="IOB29" s="189"/>
      <c r="IOC29" s="189"/>
      <c r="IOD29" s="189"/>
      <c r="IOE29" s="189"/>
      <c r="IOF29" s="189"/>
      <c r="IOG29" s="189"/>
      <c r="IOH29" s="189"/>
      <c r="IOI29" s="189"/>
      <c r="IOJ29" s="189"/>
      <c r="IOK29" s="189"/>
      <c r="IOL29" s="189"/>
      <c r="IOM29" s="189"/>
      <c r="ION29" s="189"/>
      <c r="IOO29" s="189"/>
      <c r="IOP29" s="189"/>
      <c r="IOQ29" s="189"/>
      <c r="IOR29" s="189"/>
      <c r="IOS29" s="189"/>
      <c r="IOT29" s="189"/>
      <c r="IOU29" s="189"/>
      <c r="IOV29" s="189"/>
      <c r="IOW29" s="189"/>
      <c r="IOX29" s="189"/>
      <c r="IOY29" s="189"/>
      <c r="IOZ29" s="189"/>
      <c r="IPA29" s="189"/>
      <c r="IPB29" s="189"/>
      <c r="IPC29" s="189"/>
      <c r="IPD29" s="189"/>
      <c r="IPE29" s="189"/>
      <c r="IPF29" s="189"/>
      <c r="IPG29" s="189"/>
      <c r="IPH29" s="189"/>
      <c r="IPI29" s="189"/>
      <c r="IPJ29" s="189"/>
      <c r="IPK29" s="189"/>
      <c r="IPL29" s="189"/>
      <c r="IPM29" s="189"/>
      <c r="IPN29" s="189"/>
      <c r="IPO29" s="189"/>
      <c r="IPP29" s="189"/>
      <c r="IPQ29" s="189"/>
      <c r="IPR29" s="189"/>
      <c r="IPS29" s="189"/>
      <c r="IPT29" s="189"/>
      <c r="IPU29" s="189"/>
      <c r="IPV29" s="189"/>
      <c r="IPW29" s="189"/>
      <c r="IPX29" s="189"/>
      <c r="IPY29" s="189"/>
      <c r="IPZ29" s="189"/>
      <c r="IQA29" s="189"/>
      <c r="IQB29" s="189"/>
      <c r="IQC29" s="189"/>
      <c r="IQD29" s="189"/>
      <c r="IQE29" s="189"/>
      <c r="IQF29" s="189"/>
      <c r="IQG29" s="189"/>
      <c r="IQH29" s="189"/>
      <c r="IQI29" s="189"/>
      <c r="IQJ29" s="189"/>
      <c r="IQK29" s="189"/>
      <c r="IQL29" s="189"/>
      <c r="IQM29" s="189"/>
      <c r="IQN29" s="189"/>
      <c r="IQO29" s="189"/>
      <c r="IQP29" s="189"/>
      <c r="IQQ29" s="189"/>
      <c r="IQR29" s="189"/>
      <c r="IQS29" s="189"/>
      <c r="IQT29" s="189"/>
      <c r="IQU29" s="189"/>
      <c r="IQV29" s="189"/>
      <c r="IQW29" s="189"/>
      <c r="IQX29" s="189"/>
      <c r="IQY29" s="189"/>
      <c r="IQZ29" s="189"/>
      <c r="IRA29" s="189"/>
      <c r="IRB29" s="189"/>
      <c r="IRC29" s="189"/>
      <c r="IRD29" s="189"/>
      <c r="IRE29" s="189"/>
      <c r="IRF29" s="189"/>
      <c r="IRG29" s="189"/>
      <c r="IRH29" s="189"/>
      <c r="IRI29" s="189"/>
      <c r="IRJ29" s="189"/>
      <c r="IRK29" s="189"/>
      <c r="IRL29" s="189"/>
      <c r="IRM29" s="189"/>
      <c r="IRN29" s="189"/>
      <c r="IRO29" s="189"/>
      <c r="IRP29" s="189"/>
      <c r="IRQ29" s="189"/>
      <c r="IRR29" s="189"/>
      <c r="IRS29" s="189"/>
      <c r="IRT29" s="189"/>
      <c r="IRU29" s="189"/>
      <c r="IRV29" s="189"/>
      <c r="IRW29" s="189"/>
      <c r="IRX29" s="189"/>
      <c r="IRY29" s="189"/>
      <c r="IRZ29" s="189"/>
      <c r="ISA29" s="189"/>
      <c r="ISB29" s="189"/>
      <c r="ISC29" s="189"/>
      <c r="ISD29" s="189"/>
      <c r="ISE29" s="189"/>
      <c r="ISF29" s="189"/>
      <c r="ISG29" s="189"/>
      <c r="ISH29" s="189"/>
      <c r="ISI29" s="189"/>
      <c r="ISJ29" s="189"/>
      <c r="ISK29" s="189"/>
      <c r="ISL29" s="189"/>
      <c r="ISM29" s="189"/>
      <c r="ISN29" s="189"/>
      <c r="ISO29" s="189"/>
      <c r="ISP29" s="189"/>
      <c r="ISQ29" s="189"/>
      <c r="ISR29" s="189"/>
      <c r="ISS29" s="189"/>
      <c r="IST29" s="189"/>
      <c r="ISU29" s="189"/>
      <c r="ISV29" s="189"/>
      <c r="ISW29" s="189"/>
      <c r="ISX29" s="189"/>
      <c r="ISY29" s="189"/>
      <c r="ISZ29" s="189"/>
      <c r="ITA29" s="189"/>
      <c r="ITB29" s="189"/>
      <c r="ITC29" s="189"/>
      <c r="ITD29" s="189"/>
      <c r="ITE29" s="189"/>
      <c r="ITF29" s="189"/>
      <c r="ITG29" s="189"/>
      <c r="ITH29" s="189"/>
      <c r="ITI29" s="189"/>
      <c r="ITJ29" s="189"/>
      <c r="ITK29" s="189"/>
      <c r="ITL29" s="189"/>
      <c r="ITM29" s="189"/>
      <c r="ITN29" s="189"/>
      <c r="ITO29" s="189"/>
      <c r="ITP29" s="189"/>
      <c r="ITQ29" s="189"/>
      <c r="ITR29" s="189"/>
      <c r="ITS29" s="189"/>
      <c r="ITT29" s="189"/>
      <c r="ITU29" s="189"/>
      <c r="ITV29" s="189"/>
      <c r="ITW29" s="189"/>
      <c r="ITX29" s="189"/>
      <c r="ITY29" s="189"/>
      <c r="ITZ29" s="189"/>
      <c r="IUA29" s="189"/>
      <c r="IUB29" s="189"/>
      <c r="IUC29" s="189"/>
      <c r="IUD29" s="189"/>
      <c r="IUE29" s="189"/>
      <c r="IUF29" s="189"/>
      <c r="IUG29" s="189"/>
      <c r="IUH29" s="189"/>
      <c r="IUI29" s="189"/>
      <c r="IUJ29" s="189"/>
      <c r="IUK29" s="189"/>
      <c r="IUL29" s="189"/>
      <c r="IUM29" s="189"/>
      <c r="IUN29" s="189"/>
      <c r="IUO29" s="189"/>
      <c r="IUP29" s="189"/>
      <c r="IUQ29" s="189"/>
      <c r="IUR29" s="189"/>
      <c r="IUS29" s="189"/>
      <c r="IUT29" s="189"/>
      <c r="IUU29" s="189"/>
      <c r="IUV29" s="189"/>
      <c r="IUW29" s="189"/>
      <c r="IUX29" s="189"/>
      <c r="IUY29" s="189"/>
      <c r="IUZ29" s="189"/>
      <c r="IVA29" s="189"/>
      <c r="IVB29" s="189"/>
      <c r="IVC29" s="189"/>
      <c r="IVD29" s="189"/>
      <c r="IVE29" s="189"/>
      <c r="IVF29" s="189"/>
      <c r="IVG29" s="189"/>
      <c r="IVH29" s="189"/>
      <c r="IVI29" s="189"/>
      <c r="IVJ29" s="189"/>
      <c r="IVK29" s="189"/>
      <c r="IVL29" s="189"/>
      <c r="IVM29" s="189"/>
      <c r="IVN29" s="189"/>
      <c r="IVO29" s="189"/>
      <c r="IVP29" s="189"/>
      <c r="IVQ29" s="189"/>
      <c r="IVR29" s="189"/>
      <c r="IVS29" s="189"/>
      <c r="IVT29" s="189"/>
      <c r="IVU29" s="189"/>
      <c r="IVV29" s="189"/>
      <c r="IVW29" s="189"/>
      <c r="IVX29" s="189"/>
      <c r="IVY29" s="189"/>
      <c r="IVZ29" s="189"/>
      <c r="IWA29" s="189"/>
      <c r="IWB29" s="189"/>
      <c r="IWC29" s="189"/>
      <c r="IWD29" s="189"/>
      <c r="IWE29" s="189"/>
      <c r="IWF29" s="189"/>
      <c r="IWG29" s="189"/>
      <c r="IWH29" s="189"/>
      <c r="IWI29" s="189"/>
      <c r="IWJ29" s="189"/>
      <c r="IWK29" s="189"/>
      <c r="IWL29" s="189"/>
      <c r="IWM29" s="189"/>
      <c r="IWN29" s="189"/>
      <c r="IWO29" s="189"/>
      <c r="IWP29" s="189"/>
      <c r="IWQ29" s="189"/>
      <c r="IWR29" s="189"/>
      <c r="IWS29" s="189"/>
      <c r="IWT29" s="189"/>
      <c r="IWU29" s="189"/>
      <c r="IWV29" s="189"/>
      <c r="IWW29" s="189"/>
      <c r="IWX29" s="189"/>
      <c r="IWY29" s="189"/>
      <c r="IWZ29" s="189"/>
      <c r="IXA29" s="189"/>
      <c r="IXB29" s="189"/>
      <c r="IXC29" s="189"/>
      <c r="IXD29" s="189"/>
      <c r="IXE29" s="189"/>
      <c r="IXF29" s="189"/>
      <c r="IXG29" s="189"/>
      <c r="IXH29" s="189"/>
      <c r="IXI29" s="189"/>
      <c r="IXJ29" s="189"/>
      <c r="IXK29" s="189"/>
      <c r="IXL29" s="189"/>
      <c r="IXM29" s="189"/>
      <c r="IXN29" s="189"/>
      <c r="IXO29" s="189"/>
      <c r="IXP29" s="189"/>
      <c r="IXQ29" s="189"/>
      <c r="IXR29" s="189"/>
      <c r="IXS29" s="189"/>
      <c r="IXT29" s="189"/>
      <c r="IXU29" s="189"/>
      <c r="IXV29" s="189"/>
      <c r="IXW29" s="189"/>
      <c r="IXX29" s="189"/>
      <c r="IXY29" s="189"/>
      <c r="IXZ29" s="189"/>
      <c r="IYA29" s="189"/>
      <c r="IYB29" s="189"/>
      <c r="IYC29" s="189"/>
      <c r="IYD29" s="189"/>
      <c r="IYE29" s="189"/>
      <c r="IYF29" s="189"/>
      <c r="IYG29" s="189"/>
      <c r="IYH29" s="189"/>
      <c r="IYI29" s="189"/>
      <c r="IYJ29" s="189"/>
      <c r="IYK29" s="189"/>
      <c r="IYL29" s="189"/>
      <c r="IYM29" s="189"/>
      <c r="IYN29" s="189"/>
      <c r="IYO29" s="189"/>
      <c r="IYP29" s="189"/>
      <c r="IYQ29" s="189"/>
      <c r="IYR29" s="189"/>
      <c r="IYS29" s="189"/>
      <c r="IYT29" s="189"/>
      <c r="IYU29" s="189"/>
      <c r="IYV29" s="189"/>
      <c r="IYW29" s="189"/>
      <c r="IYX29" s="189"/>
      <c r="IYY29" s="189"/>
      <c r="IYZ29" s="189"/>
      <c r="IZA29" s="189"/>
      <c r="IZB29" s="189"/>
      <c r="IZC29" s="189"/>
      <c r="IZD29" s="189"/>
      <c r="IZE29" s="189"/>
      <c r="IZF29" s="189"/>
      <c r="IZG29" s="189"/>
      <c r="IZH29" s="189"/>
      <c r="IZI29" s="189"/>
      <c r="IZJ29" s="189"/>
      <c r="IZK29" s="189"/>
      <c r="IZL29" s="189"/>
      <c r="IZM29" s="189"/>
      <c r="IZN29" s="189"/>
      <c r="IZO29" s="189"/>
      <c r="IZP29" s="189"/>
      <c r="IZQ29" s="189"/>
      <c r="IZR29" s="189"/>
      <c r="IZS29" s="189"/>
      <c r="IZT29" s="189"/>
      <c r="IZU29" s="189"/>
      <c r="IZV29" s="189"/>
      <c r="IZW29" s="189"/>
      <c r="IZX29" s="189"/>
      <c r="IZY29" s="189"/>
      <c r="IZZ29" s="189"/>
      <c r="JAA29" s="189"/>
      <c r="JAB29" s="189"/>
      <c r="JAC29" s="189"/>
      <c r="JAD29" s="189"/>
      <c r="JAE29" s="189"/>
      <c r="JAF29" s="189"/>
      <c r="JAG29" s="189"/>
      <c r="JAH29" s="189"/>
      <c r="JAI29" s="189"/>
      <c r="JAJ29" s="189"/>
      <c r="JAK29" s="189"/>
      <c r="JAL29" s="189"/>
      <c r="JAM29" s="189"/>
      <c r="JAN29" s="189"/>
      <c r="JAO29" s="189"/>
      <c r="JAP29" s="189"/>
      <c r="JAQ29" s="189"/>
      <c r="JAR29" s="189"/>
      <c r="JAS29" s="189"/>
      <c r="JAT29" s="189"/>
      <c r="JAU29" s="189"/>
      <c r="JAV29" s="189"/>
      <c r="JAW29" s="189"/>
      <c r="JAX29" s="189"/>
      <c r="JAY29" s="189"/>
      <c r="JAZ29" s="189"/>
      <c r="JBA29" s="189"/>
      <c r="JBB29" s="189"/>
      <c r="JBC29" s="189"/>
      <c r="JBD29" s="189"/>
      <c r="JBE29" s="189"/>
      <c r="JBF29" s="189"/>
      <c r="JBG29" s="189"/>
      <c r="JBH29" s="189"/>
      <c r="JBI29" s="189"/>
      <c r="JBJ29" s="189"/>
      <c r="JBK29" s="189"/>
      <c r="JBL29" s="189"/>
      <c r="JBM29" s="189"/>
      <c r="JBN29" s="189"/>
      <c r="JBO29" s="189"/>
      <c r="JBP29" s="189"/>
      <c r="JBQ29" s="189"/>
      <c r="JBR29" s="189"/>
      <c r="JBS29" s="189"/>
      <c r="JBT29" s="189"/>
      <c r="JBU29" s="189"/>
      <c r="JBV29" s="189"/>
      <c r="JBW29" s="189"/>
      <c r="JBX29" s="189"/>
      <c r="JBY29" s="189"/>
      <c r="JBZ29" s="189"/>
      <c r="JCA29" s="189"/>
      <c r="JCB29" s="189"/>
      <c r="JCC29" s="189"/>
      <c r="JCD29" s="189"/>
      <c r="JCE29" s="189"/>
      <c r="JCF29" s="189"/>
      <c r="JCG29" s="189"/>
      <c r="JCH29" s="189"/>
      <c r="JCI29" s="189"/>
      <c r="JCJ29" s="189"/>
      <c r="JCK29" s="189"/>
      <c r="JCL29" s="189"/>
      <c r="JCM29" s="189"/>
      <c r="JCN29" s="189"/>
      <c r="JCO29" s="189"/>
      <c r="JCP29" s="189"/>
      <c r="JCQ29" s="189"/>
      <c r="JCR29" s="189"/>
      <c r="JCS29" s="189"/>
      <c r="JCT29" s="189"/>
      <c r="JCU29" s="189"/>
      <c r="JCV29" s="189"/>
      <c r="JCW29" s="189"/>
      <c r="JCX29" s="189"/>
      <c r="JCY29" s="189"/>
      <c r="JCZ29" s="189"/>
      <c r="JDA29" s="189"/>
      <c r="JDB29" s="189"/>
      <c r="JDC29" s="189"/>
      <c r="JDD29" s="189"/>
      <c r="JDE29" s="189"/>
      <c r="JDF29" s="189"/>
      <c r="JDG29" s="189"/>
      <c r="JDH29" s="189"/>
      <c r="JDI29" s="189"/>
      <c r="JDJ29" s="189"/>
      <c r="JDK29" s="189"/>
      <c r="JDL29" s="189"/>
      <c r="JDM29" s="189"/>
      <c r="JDN29" s="189"/>
      <c r="JDO29" s="189"/>
      <c r="JDP29" s="189"/>
      <c r="JDQ29" s="189"/>
      <c r="JDR29" s="189"/>
      <c r="JDS29" s="189"/>
      <c r="JDT29" s="189"/>
      <c r="JDU29" s="189"/>
      <c r="JDV29" s="189"/>
      <c r="JDW29" s="189"/>
      <c r="JDX29" s="189"/>
      <c r="JDY29" s="189"/>
      <c r="JDZ29" s="189"/>
      <c r="JEA29" s="189"/>
      <c r="JEB29" s="189"/>
      <c r="JEC29" s="189"/>
      <c r="JED29" s="189"/>
      <c r="JEE29" s="189"/>
      <c r="JEF29" s="189"/>
      <c r="JEG29" s="189"/>
      <c r="JEH29" s="189"/>
      <c r="JEI29" s="189"/>
      <c r="JEJ29" s="189"/>
      <c r="JEK29" s="189"/>
      <c r="JEL29" s="189"/>
      <c r="JEM29" s="189"/>
      <c r="JEN29" s="189"/>
      <c r="JEO29" s="189"/>
      <c r="JEP29" s="189"/>
      <c r="JEQ29" s="189"/>
      <c r="JER29" s="189"/>
      <c r="JES29" s="189"/>
      <c r="JET29" s="189"/>
      <c r="JEU29" s="189"/>
      <c r="JEV29" s="189"/>
      <c r="JEW29" s="189"/>
      <c r="JEX29" s="189"/>
      <c r="JEY29" s="189"/>
      <c r="JEZ29" s="189"/>
      <c r="JFA29" s="189"/>
      <c r="JFB29" s="189"/>
      <c r="JFC29" s="189"/>
      <c r="JFD29" s="189"/>
      <c r="JFE29" s="189"/>
      <c r="JFF29" s="189"/>
      <c r="JFG29" s="189"/>
      <c r="JFH29" s="189"/>
      <c r="JFI29" s="189"/>
      <c r="JFJ29" s="189"/>
      <c r="JFK29" s="189"/>
      <c r="JFL29" s="189"/>
      <c r="JFM29" s="189"/>
      <c r="JFN29" s="189"/>
      <c r="JFO29" s="189"/>
      <c r="JFP29" s="189"/>
      <c r="JFQ29" s="189"/>
      <c r="JFR29" s="189"/>
      <c r="JFS29" s="189"/>
      <c r="JFT29" s="189"/>
      <c r="JFU29" s="189"/>
      <c r="JFV29" s="189"/>
      <c r="JFW29" s="189"/>
      <c r="JFX29" s="189"/>
      <c r="JFY29" s="189"/>
      <c r="JFZ29" s="189"/>
      <c r="JGA29" s="189"/>
      <c r="JGB29" s="189"/>
      <c r="JGC29" s="189"/>
      <c r="JGD29" s="189"/>
      <c r="JGE29" s="189"/>
      <c r="JGF29" s="189"/>
      <c r="JGG29" s="189"/>
      <c r="JGH29" s="189"/>
      <c r="JGI29" s="189"/>
      <c r="JGJ29" s="189"/>
      <c r="JGK29" s="189"/>
      <c r="JGL29" s="189"/>
      <c r="JGM29" s="189"/>
      <c r="JGN29" s="189"/>
      <c r="JGO29" s="189"/>
      <c r="JGP29" s="189"/>
      <c r="JGQ29" s="189"/>
      <c r="JGR29" s="189"/>
      <c r="JGS29" s="189"/>
      <c r="JGT29" s="189"/>
      <c r="JGU29" s="189"/>
      <c r="JGV29" s="189"/>
      <c r="JGW29" s="189"/>
      <c r="JGX29" s="189"/>
      <c r="JGY29" s="189"/>
      <c r="JGZ29" s="189"/>
      <c r="JHA29" s="189"/>
      <c r="JHB29" s="189"/>
      <c r="JHC29" s="189"/>
      <c r="JHD29" s="189"/>
      <c r="JHE29" s="189"/>
      <c r="JHF29" s="189"/>
      <c r="JHG29" s="189"/>
      <c r="JHH29" s="189"/>
      <c r="JHI29" s="189"/>
      <c r="JHJ29" s="189"/>
      <c r="JHK29" s="189"/>
      <c r="JHL29" s="189"/>
      <c r="JHM29" s="189"/>
      <c r="JHN29" s="189"/>
      <c r="JHO29" s="189"/>
      <c r="JHP29" s="189"/>
      <c r="JHQ29" s="189"/>
      <c r="JHR29" s="189"/>
      <c r="JHS29" s="189"/>
      <c r="JHT29" s="189"/>
      <c r="JHU29" s="189"/>
      <c r="JHV29" s="189"/>
      <c r="JHW29" s="189"/>
      <c r="JHX29" s="189"/>
      <c r="JHY29" s="189"/>
      <c r="JHZ29" s="189"/>
      <c r="JIA29" s="189"/>
      <c r="JIB29" s="189"/>
      <c r="JIC29" s="189"/>
      <c r="JID29" s="189"/>
      <c r="JIE29" s="189"/>
      <c r="JIF29" s="189"/>
      <c r="JIG29" s="189"/>
      <c r="JIH29" s="189"/>
      <c r="JII29" s="189"/>
      <c r="JIJ29" s="189"/>
      <c r="JIK29" s="189"/>
      <c r="JIL29" s="189"/>
      <c r="JIM29" s="189"/>
      <c r="JIN29" s="189"/>
      <c r="JIO29" s="189"/>
      <c r="JIP29" s="189"/>
      <c r="JIQ29" s="189"/>
      <c r="JIR29" s="189"/>
      <c r="JIS29" s="189"/>
      <c r="JIT29" s="189"/>
      <c r="JIU29" s="189"/>
      <c r="JIV29" s="189"/>
      <c r="JIW29" s="189"/>
      <c r="JIX29" s="189"/>
      <c r="JIY29" s="189"/>
      <c r="JIZ29" s="189"/>
      <c r="JJA29" s="189"/>
      <c r="JJB29" s="189"/>
      <c r="JJC29" s="189"/>
      <c r="JJD29" s="189"/>
      <c r="JJE29" s="189"/>
      <c r="JJF29" s="189"/>
      <c r="JJG29" s="189"/>
      <c r="JJH29" s="189"/>
      <c r="JJI29" s="189"/>
      <c r="JJJ29" s="189"/>
      <c r="JJK29" s="189"/>
      <c r="JJL29" s="189"/>
      <c r="JJM29" s="189"/>
      <c r="JJN29" s="189"/>
      <c r="JJO29" s="189"/>
      <c r="JJP29" s="189"/>
      <c r="JJQ29" s="189"/>
      <c r="JJR29" s="189"/>
      <c r="JJS29" s="189"/>
      <c r="JJT29" s="189"/>
      <c r="JJU29" s="189"/>
      <c r="JJV29" s="189"/>
      <c r="JJW29" s="189"/>
      <c r="JJX29" s="189"/>
      <c r="JJY29" s="189"/>
      <c r="JJZ29" s="189"/>
      <c r="JKA29" s="189"/>
      <c r="JKB29" s="189"/>
      <c r="JKC29" s="189"/>
      <c r="JKD29" s="189"/>
      <c r="JKE29" s="189"/>
      <c r="JKF29" s="189"/>
      <c r="JKG29" s="189"/>
      <c r="JKH29" s="189"/>
      <c r="JKI29" s="189"/>
      <c r="JKJ29" s="189"/>
      <c r="JKK29" s="189"/>
      <c r="JKL29" s="189"/>
      <c r="JKM29" s="189"/>
      <c r="JKN29" s="189"/>
      <c r="JKO29" s="189"/>
      <c r="JKP29" s="189"/>
      <c r="JKQ29" s="189"/>
      <c r="JKR29" s="189"/>
      <c r="JKS29" s="189"/>
      <c r="JKT29" s="189"/>
      <c r="JKU29" s="189"/>
      <c r="JKV29" s="189"/>
      <c r="JKW29" s="189"/>
      <c r="JKX29" s="189"/>
      <c r="JKY29" s="189"/>
      <c r="JKZ29" s="189"/>
      <c r="JLA29" s="189"/>
      <c r="JLB29" s="189"/>
      <c r="JLC29" s="189"/>
      <c r="JLD29" s="189"/>
      <c r="JLE29" s="189"/>
      <c r="JLF29" s="189"/>
      <c r="JLG29" s="189"/>
      <c r="JLH29" s="189"/>
      <c r="JLI29" s="189"/>
      <c r="JLJ29" s="189"/>
      <c r="JLK29" s="189"/>
      <c r="JLL29" s="189"/>
      <c r="JLM29" s="189"/>
      <c r="JLN29" s="189"/>
      <c r="JLO29" s="189"/>
      <c r="JLP29" s="189"/>
      <c r="JLQ29" s="189"/>
      <c r="JLR29" s="189"/>
      <c r="JLS29" s="189"/>
      <c r="JLT29" s="189"/>
      <c r="JLU29" s="189"/>
      <c r="JLV29" s="189"/>
      <c r="JLW29" s="189"/>
      <c r="JLX29" s="189"/>
      <c r="JLY29" s="189"/>
      <c r="JLZ29" s="189"/>
      <c r="JMA29" s="189"/>
      <c r="JMB29" s="189"/>
      <c r="JMC29" s="189"/>
      <c r="JMD29" s="189"/>
      <c r="JME29" s="189"/>
      <c r="JMF29" s="189"/>
      <c r="JMG29" s="189"/>
      <c r="JMH29" s="189"/>
      <c r="JMI29" s="189"/>
      <c r="JMJ29" s="189"/>
      <c r="JMK29" s="189"/>
      <c r="JML29" s="189"/>
      <c r="JMM29" s="189"/>
      <c r="JMN29" s="189"/>
      <c r="JMO29" s="189"/>
      <c r="JMP29" s="189"/>
      <c r="JMQ29" s="189"/>
      <c r="JMR29" s="189"/>
      <c r="JMS29" s="189"/>
      <c r="JMT29" s="189"/>
      <c r="JMU29" s="189"/>
      <c r="JMV29" s="189"/>
      <c r="JMW29" s="189"/>
      <c r="JMX29" s="189"/>
      <c r="JMY29" s="189"/>
      <c r="JMZ29" s="189"/>
      <c r="JNA29" s="189"/>
      <c r="JNB29" s="189"/>
      <c r="JNC29" s="189"/>
      <c r="JND29" s="189"/>
      <c r="JNE29" s="189"/>
      <c r="JNF29" s="189"/>
      <c r="JNG29" s="189"/>
      <c r="JNH29" s="189"/>
      <c r="JNI29" s="189"/>
      <c r="JNJ29" s="189"/>
      <c r="JNK29" s="189"/>
      <c r="JNL29" s="189"/>
      <c r="JNM29" s="189"/>
      <c r="JNN29" s="189"/>
      <c r="JNO29" s="189"/>
      <c r="JNP29" s="189"/>
      <c r="JNQ29" s="189"/>
      <c r="JNR29" s="189"/>
      <c r="JNS29" s="189"/>
      <c r="JNT29" s="189"/>
      <c r="JNU29" s="189"/>
      <c r="JNV29" s="189"/>
      <c r="JNW29" s="189"/>
      <c r="JNX29" s="189"/>
      <c r="JNY29" s="189"/>
      <c r="JNZ29" s="189"/>
      <c r="JOA29" s="189"/>
      <c r="JOB29" s="189"/>
      <c r="JOC29" s="189"/>
      <c r="JOD29" s="189"/>
      <c r="JOE29" s="189"/>
      <c r="JOF29" s="189"/>
      <c r="JOG29" s="189"/>
      <c r="JOH29" s="189"/>
      <c r="JOI29" s="189"/>
      <c r="JOJ29" s="189"/>
      <c r="JOK29" s="189"/>
      <c r="JOL29" s="189"/>
      <c r="JOM29" s="189"/>
      <c r="JON29" s="189"/>
      <c r="JOO29" s="189"/>
      <c r="JOP29" s="189"/>
      <c r="JOQ29" s="189"/>
      <c r="JOR29" s="189"/>
      <c r="JOS29" s="189"/>
      <c r="JOT29" s="189"/>
      <c r="JOU29" s="189"/>
      <c r="JOV29" s="189"/>
      <c r="JOW29" s="189"/>
      <c r="JOX29" s="189"/>
      <c r="JOY29" s="189"/>
      <c r="JOZ29" s="189"/>
      <c r="JPA29" s="189"/>
      <c r="JPB29" s="189"/>
      <c r="JPC29" s="189"/>
      <c r="JPD29" s="189"/>
      <c r="JPE29" s="189"/>
      <c r="JPF29" s="189"/>
      <c r="JPG29" s="189"/>
      <c r="JPH29" s="189"/>
      <c r="JPI29" s="189"/>
      <c r="JPJ29" s="189"/>
      <c r="JPK29" s="189"/>
      <c r="JPL29" s="189"/>
      <c r="JPM29" s="189"/>
      <c r="JPN29" s="189"/>
      <c r="JPO29" s="189"/>
      <c r="JPP29" s="189"/>
      <c r="JPQ29" s="189"/>
      <c r="JPR29" s="189"/>
      <c r="JPS29" s="189"/>
      <c r="JPT29" s="189"/>
      <c r="JPU29" s="189"/>
      <c r="JPV29" s="189"/>
      <c r="JPW29" s="189"/>
      <c r="JPX29" s="189"/>
      <c r="JPY29" s="189"/>
      <c r="JPZ29" s="189"/>
      <c r="JQA29" s="189"/>
      <c r="JQB29" s="189"/>
      <c r="JQC29" s="189"/>
      <c r="JQD29" s="189"/>
      <c r="JQE29" s="189"/>
      <c r="JQF29" s="189"/>
      <c r="JQG29" s="189"/>
      <c r="JQH29" s="189"/>
      <c r="JQI29" s="189"/>
      <c r="JQJ29" s="189"/>
      <c r="JQK29" s="189"/>
      <c r="JQL29" s="189"/>
      <c r="JQM29" s="189"/>
      <c r="JQN29" s="189"/>
      <c r="JQO29" s="189"/>
      <c r="JQP29" s="189"/>
      <c r="JQQ29" s="189"/>
      <c r="JQR29" s="189"/>
      <c r="JQS29" s="189"/>
      <c r="JQT29" s="189"/>
      <c r="JQU29" s="189"/>
      <c r="JQV29" s="189"/>
      <c r="JQW29" s="189"/>
      <c r="JQX29" s="189"/>
      <c r="JQY29" s="189"/>
      <c r="JQZ29" s="189"/>
      <c r="JRA29" s="189"/>
      <c r="JRB29" s="189"/>
      <c r="JRC29" s="189"/>
      <c r="JRD29" s="189"/>
      <c r="JRE29" s="189"/>
      <c r="JRF29" s="189"/>
      <c r="JRG29" s="189"/>
      <c r="JRH29" s="189"/>
      <c r="JRI29" s="189"/>
      <c r="JRJ29" s="189"/>
      <c r="JRK29" s="189"/>
      <c r="JRL29" s="189"/>
      <c r="JRM29" s="189"/>
      <c r="JRN29" s="189"/>
      <c r="JRO29" s="189"/>
      <c r="JRP29" s="189"/>
      <c r="JRQ29" s="189"/>
      <c r="JRR29" s="189"/>
      <c r="JRS29" s="189"/>
      <c r="JRT29" s="189"/>
      <c r="JRU29" s="189"/>
      <c r="JRV29" s="189"/>
      <c r="JRW29" s="189"/>
      <c r="JRX29" s="189"/>
      <c r="JRY29" s="189"/>
      <c r="JRZ29" s="189"/>
      <c r="JSA29" s="189"/>
      <c r="JSB29" s="189"/>
      <c r="JSC29" s="189"/>
      <c r="JSD29" s="189"/>
      <c r="JSE29" s="189"/>
      <c r="JSF29" s="189"/>
      <c r="JSG29" s="189"/>
      <c r="JSH29" s="189"/>
      <c r="JSI29" s="189"/>
      <c r="JSJ29" s="189"/>
      <c r="JSK29" s="189"/>
      <c r="JSL29" s="189"/>
      <c r="JSM29" s="189"/>
      <c r="JSN29" s="189"/>
      <c r="JSO29" s="189"/>
      <c r="JSP29" s="189"/>
      <c r="JSQ29" s="189"/>
      <c r="JSR29" s="189"/>
      <c r="JSS29" s="189"/>
      <c r="JST29" s="189"/>
      <c r="JSU29" s="189"/>
      <c r="JSV29" s="189"/>
      <c r="JSW29" s="189"/>
      <c r="JSX29" s="189"/>
      <c r="JSY29" s="189"/>
      <c r="JSZ29" s="189"/>
      <c r="JTA29" s="189"/>
      <c r="JTB29" s="189"/>
      <c r="JTC29" s="189"/>
      <c r="JTD29" s="189"/>
      <c r="JTE29" s="189"/>
      <c r="JTF29" s="189"/>
      <c r="JTG29" s="189"/>
      <c r="JTH29" s="189"/>
      <c r="JTI29" s="189"/>
      <c r="JTJ29" s="189"/>
      <c r="JTK29" s="189"/>
      <c r="JTL29" s="189"/>
      <c r="JTM29" s="189"/>
      <c r="JTN29" s="189"/>
      <c r="JTO29" s="189"/>
      <c r="JTP29" s="189"/>
      <c r="JTQ29" s="189"/>
      <c r="JTR29" s="189"/>
      <c r="JTS29" s="189"/>
      <c r="JTT29" s="189"/>
      <c r="JTU29" s="189"/>
      <c r="JTV29" s="189"/>
      <c r="JTW29" s="189"/>
      <c r="JTX29" s="189"/>
      <c r="JTY29" s="189"/>
      <c r="JTZ29" s="189"/>
      <c r="JUA29" s="189"/>
      <c r="JUB29" s="189"/>
      <c r="JUC29" s="189"/>
      <c r="JUD29" s="189"/>
      <c r="JUE29" s="189"/>
      <c r="JUF29" s="189"/>
      <c r="JUG29" s="189"/>
      <c r="JUH29" s="189"/>
      <c r="JUI29" s="189"/>
      <c r="JUJ29" s="189"/>
      <c r="JUK29" s="189"/>
      <c r="JUL29" s="189"/>
      <c r="JUM29" s="189"/>
      <c r="JUN29" s="189"/>
      <c r="JUO29" s="189"/>
      <c r="JUP29" s="189"/>
      <c r="JUQ29" s="189"/>
      <c r="JUR29" s="189"/>
      <c r="JUS29" s="189"/>
      <c r="JUT29" s="189"/>
      <c r="JUU29" s="189"/>
      <c r="JUV29" s="189"/>
      <c r="JUW29" s="189"/>
      <c r="JUX29" s="189"/>
      <c r="JUY29" s="189"/>
      <c r="JUZ29" s="189"/>
      <c r="JVA29" s="189"/>
      <c r="JVB29" s="189"/>
      <c r="JVC29" s="189"/>
      <c r="JVD29" s="189"/>
      <c r="JVE29" s="189"/>
      <c r="JVF29" s="189"/>
      <c r="JVG29" s="189"/>
      <c r="JVH29" s="189"/>
      <c r="JVI29" s="189"/>
      <c r="JVJ29" s="189"/>
      <c r="JVK29" s="189"/>
      <c r="JVL29" s="189"/>
      <c r="JVM29" s="189"/>
      <c r="JVN29" s="189"/>
      <c r="JVO29" s="189"/>
      <c r="JVP29" s="189"/>
      <c r="JVQ29" s="189"/>
      <c r="JVR29" s="189"/>
      <c r="JVS29" s="189"/>
      <c r="JVT29" s="189"/>
      <c r="JVU29" s="189"/>
      <c r="JVV29" s="189"/>
      <c r="JVW29" s="189"/>
      <c r="JVX29" s="189"/>
      <c r="JVY29" s="189"/>
      <c r="JVZ29" s="189"/>
      <c r="JWA29" s="189"/>
      <c r="JWB29" s="189"/>
      <c r="JWC29" s="189"/>
      <c r="JWD29" s="189"/>
      <c r="JWE29" s="189"/>
      <c r="JWF29" s="189"/>
      <c r="JWG29" s="189"/>
      <c r="JWH29" s="189"/>
      <c r="JWI29" s="189"/>
      <c r="JWJ29" s="189"/>
      <c r="JWK29" s="189"/>
      <c r="JWL29" s="189"/>
      <c r="JWM29" s="189"/>
      <c r="JWN29" s="189"/>
      <c r="JWO29" s="189"/>
      <c r="JWP29" s="189"/>
      <c r="JWQ29" s="189"/>
      <c r="JWR29" s="189"/>
      <c r="JWS29" s="189"/>
      <c r="JWT29" s="189"/>
      <c r="JWU29" s="189"/>
      <c r="JWV29" s="189"/>
      <c r="JWW29" s="189"/>
      <c r="JWX29" s="189"/>
      <c r="JWY29" s="189"/>
      <c r="JWZ29" s="189"/>
      <c r="JXA29" s="189"/>
      <c r="JXB29" s="189"/>
      <c r="JXC29" s="189"/>
      <c r="JXD29" s="189"/>
      <c r="JXE29" s="189"/>
      <c r="JXF29" s="189"/>
      <c r="JXG29" s="189"/>
      <c r="JXH29" s="189"/>
      <c r="JXI29" s="189"/>
      <c r="JXJ29" s="189"/>
      <c r="JXK29" s="189"/>
      <c r="JXL29" s="189"/>
      <c r="JXM29" s="189"/>
      <c r="JXN29" s="189"/>
      <c r="JXO29" s="189"/>
      <c r="JXP29" s="189"/>
      <c r="JXQ29" s="189"/>
      <c r="JXR29" s="189"/>
      <c r="JXS29" s="189"/>
      <c r="JXT29" s="189"/>
      <c r="JXU29" s="189"/>
      <c r="JXV29" s="189"/>
      <c r="JXW29" s="189"/>
      <c r="JXX29" s="189"/>
      <c r="JXY29" s="189"/>
      <c r="JXZ29" s="189"/>
      <c r="JYA29" s="189"/>
      <c r="JYB29" s="189"/>
      <c r="JYC29" s="189"/>
      <c r="JYD29" s="189"/>
      <c r="JYE29" s="189"/>
      <c r="JYF29" s="189"/>
      <c r="JYG29" s="189"/>
      <c r="JYH29" s="189"/>
      <c r="JYI29" s="189"/>
      <c r="JYJ29" s="189"/>
      <c r="JYK29" s="189"/>
      <c r="JYL29" s="189"/>
      <c r="JYM29" s="189"/>
      <c r="JYN29" s="189"/>
      <c r="JYO29" s="189"/>
      <c r="JYP29" s="189"/>
      <c r="JYQ29" s="189"/>
      <c r="JYR29" s="189"/>
      <c r="JYS29" s="189"/>
      <c r="JYT29" s="189"/>
      <c r="JYU29" s="189"/>
      <c r="JYV29" s="189"/>
      <c r="JYW29" s="189"/>
      <c r="JYX29" s="189"/>
      <c r="JYY29" s="189"/>
      <c r="JYZ29" s="189"/>
      <c r="JZA29" s="189"/>
      <c r="JZB29" s="189"/>
      <c r="JZC29" s="189"/>
      <c r="JZD29" s="189"/>
      <c r="JZE29" s="189"/>
      <c r="JZF29" s="189"/>
      <c r="JZG29" s="189"/>
      <c r="JZH29" s="189"/>
      <c r="JZI29" s="189"/>
      <c r="JZJ29" s="189"/>
      <c r="JZK29" s="189"/>
      <c r="JZL29" s="189"/>
      <c r="JZM29" s="189"/>
      <c r="JZN29" s="189"/>
      <c r="JZO29" s="189"/>
      <c r="JZP29" s="189"/>
      <c r="JZQ29" s="189"/>
      <c r="JZR29" s="189"/>
      <c r="JZS29" s="189"/>
      <c r="JZT29" s="189"/>
      <c r="JZU29" s="189"/>
      <c r="JZV29" s="189"/>
      <c r="JZW29" s="189"/>
      <c r="JZX29" s="189"/>
      <c r="JZY29" s="189"/>
      <c r="JZZ29" s="189"/>
      <c r="KAA29" s="189"/>
      <c r="KAB29" s="189"/>
      <c r="KAC29" s="189"/>
      <c r="KAD29" s="189"/>
      <c r="KAE29" s="189"/>
      <c r="KAF29" s="189"/>
      <c r="KAG29" s="189"/>
      <c r="KAH29" s="189"/>
      <c r="KAI29" s="189"/>
      <c r="KAJ29" s="189"/>
      <c r="KAK29" s="189"/>
      <c r="KAL29" s="189"/>
      <c r="KAM29" s="189"/>
      <c r="KAN29" s="189"/>
      <c r="KAO29" s="189"/>
      <c r="KAP29" s="189"/>
      <c r="KAQ29" s="189"/>
      <c r="KAR29" s="189"/>
      <c r="KAS29" s="189"/>
      <c r="KAT29" s="189"/>
      <c r="KAU29" s="189"/>
      <c r="KAV29" s="189"/>
      <c r="KAW29" s="189"/>
      <c r="KAX29" s="189"/>
      <c r="KAY29" s="189"/>
      <c r="KAZ29" s="189"/>
      <c r="KBA29" s="189"/>
      <c r="KBB29" s="189"/>
      <c r="KBC29" s="189"/>
      <c r="KBD29" s="189"/>
      <c r="KBE29" s="189"/>
      <c r="KBF29" s="189"/>
      <c r="KBG29" s="189"/>
      <c r="KBH29" s="189"/>
      <c r="KBI29" s="189"/>
      <c r="KBJ29" s="189"/>
      <c r="KBK29" s="189"/>
      <c r="KBL29" s="189"/>
      <c r="KBM29" s="189"/>
      <c r="KBN29" s="189"/>
      <c r="KBO29" s="189"/>
      <c r="KBP29" s="189"/>
      <c r="KBQ29" s="189"/>
      <c r="KBR29" s="189"/>
      <c r="KBS29" s="189"/>
      <c r="KBT29" s="189"/>
      <c r="KBU29" s="189"/>
      <c r="KBV29" s="189"/>
      <c r="KBW29" s="189"/>
      <c r="KBX29" s="189"/>
      <c r="KBY29" s="189"/>
      <c r="KBZ29" s="189"/>
      <c r="KCA29" s="189"/>
      <c r="KCB29" s="189"/>
      <c r="KCC29" s="189"/>
      <c r="KCD29" s="189"/>
      <c r="KCE29" s="189"/>
      <c r="KCF29" s="189"/>
      <c r="KCG29" s="189"/>
      <c r="KCH29" s="189"/>
      <c r="KCI29" s="189"/>
      <c r="KCJ29" s="189"/>
      <c r="KCK29" s="189"/>
      <c r="KCL29" s="189"/>
      <c r="KCM29" s="189"/>
      <c r="KCN29" s="189"/>
      <c r="KCO29" s="189"/>
      <c r="KCP29" s="189"/>
      <c r="KCQ29" s="189"/>
      <c r="KCR29" s="189"/>
      <c r="KCS29" s="189"/>
      <c r="KCT29" s="189"/>
      <c r="KCU29" s="189"/>
      <c r="KCV29" s="189"/>
      <c r="KCW29" s="189"/>
      <c r="KCX29" s="189"/>
      <c r="KCY29" s="189"/>
      <c r="KCZ29" s="189"/>
      <c r="KDA29" s="189"/>
      <c r="KDB29" s="189"/>
      <c r="KDC29" s="189"/>
      <c r="KDD29" s="189"/>
      <c r="KDE29" s="189"/>
      <c r="KDF29" s="189"/>
      <c r="KDG29" s="189"/>
      <c r="KDH29" s="189"/>
      <c r="KDI29" s="189"/>
      <c r="KDJ29" s="189"/>
      <c r="KDK29" s="189"/>
      <c r="KDL29" s="189"/>
      <c r="KDM29" s="189"/>
      <c r="KDN29" s="189"/>
      <c r="KDO29" s="189"/>
      <c r="KDP29" s="189"/>
      <c r="KDQ29" s="189"/>
      <c r="KDR29" s="189"/>
      <c r="KDS29" s="189"/>
      <c r="KDT29" s="189"/>
      <c r="KDU29" s="189"/>
      <c r="KDV29" s="189"/>
      <c r="KDW29" s="189"/>
      <c r="KDX29" s="189"/>
      <c r="KDY29" s="189"/>
      <c r="KDZ29" s="189"/>
      <c r="KEA29" s="189"/>
      <c r="KEB29" s="189"/>
      <c r="KEC29" s="189"/>
      <c r="KED29" s="189"/>
      <c r="KEE29" s="189"/>
      <c r="KEF29" s="189"/>
      <c r="KEG29" s="189"/>
      <c r="KEH29" s="189"/>
      <c r="KEI29" s="189"/>
      <c r="KEJ29" s="189"/>
      <c r="KEK29" s="189"/>
      <c r="KEL29" s="189"/>
      <c r="KEM29" s="189"/>
      <c r="KEN29" s="189"/>
      <c r="KEO29" s="189"/>
      <c r="KEP29" s="189"/>
      <c r="KEQ29" s="189"/>
      <c r="KER29" s="189"/>
      <c r="KES29" s="189"/>
      <c r="KET29" s="189"/>
      <c r="KEU29" s="189"/>
      <c r="KEV29" s="189"/>
      <c r="KEW29" s="189"/>
      <c r="KEX29" s="189"/>
      <c r="KEY29" s="189"/>
      <c r="KEZ29" s="189"/>
      <c r="KFA29" s="189"/>
      <c r="KFB29" s="189"/>
      <c r="KFC29" s="189"/>
      <c r="KFD29" s="189"/>
      <c r="KFE29" s="189"/>
      <c r="KFF29" s="189"/>
      <c r="KFG29" s="189"/>
      <c r="KFH29" s="189"/>
      <c r="KFI29" s="189"/>
      <c r="KFJ29" s="189"/>
      <c r="KFK29" s="189"/>
      <c r="KFL29" s="189"/>
      <c r="KFM29" s="189"/>
      <c r="KFN29" s="189"/>
      <c r="KFO29" s="189"/>
      <c r="KFP29" s="189"/>
      <c r="KFQ29" s="189"/>
      <c r="KFR29" s="189"/>
      <c r="KFS29" s="189"/>
      <c r="KFT29" s="189"/>
      <c r="KFU29" s="189"/>
      <c r="KFV29" s="189"/>
      <c r="KFW29" s="189"/>
      <c r="KFX29" s="189"/>
      <c r="KFY29" s="189"/>
      <c r="KFZ29" s="189"/>
      <c r="KGA29" s="189"/>
      <c r="KGB29" s="189"/>
      <c r="KGC29" s="189"/>
      <c r="KGD29" s="189"/>
      <c r="KGE29" s="189"/>
      <c r="KGF29" s="189"/>
      <c r="KGG29" s="189"/>
      <c r="KGH29" s="189"/>
      <c r="KGI29" s="189"/>
      <c r="KGJ29" s="189"/>
      <c r="KGK29" s="189"/>
      <c r="KGL29" s="189"/>
      <c r="KGM29" s="189"/>
      <c r="KGN29" s="189"/>
      <c r="KGO29" s="189"/>
      <c r="KGP29" s="189"/>
      <c r="KGQ29" s="189"/>
      <c r="KGR29" s="189"/>
      <c r="KGS29" s="189"/>
      <c r="KGT29" s="189"/>
      <c r="KGU29" s="189"/>
      <c r="KGV29" s="189"/>
      <c r="KGW29" s="189"/>
      <c r="KGX29" s="189"/>
      <c r="KGY29" s="189"/>
      <c r="KGZ29" s="189"/>
      <c r="KHA29" s="189"/>
      <c r="KHB29" s="189"/>
      <c r="KHC29" s="189"/>
      <c r="KHD29" s="189"/>
      <c r="KHE29" s="189"/>
      <c r="KHF29" s="189"/>
      <c r="KHG29" s="189"/>
      <c r="KHH29" s="189"/>
      <c r="KHI29" s="189"/>
      <c r="KHJ29" s="189"/>
      <c r="KHK29" s="189"/>
      <c r="KHL29" s="189"/>
      <c r="KHM29" s="189"/>
      <c r="KHN29" s="189"/>
      <c r="KHO29" s="189"/>
      <c r="KHP29" s="189"/>
      <c r="KHQ29" s="189"/>
      <c r="KHR29" s="189"/>
      <c r="KHS29" s="189"/>
      <c r="KHT29" s="189"/>
      <c r="KHU29" s="189"/>
      <c r="KHV29" s="189"/>
      <c r="KHW29" s="189"/>
      <c r="KHX29" s="189"/>
      <c r="KHY29" s="189"/>
      <c r="KHZ29" s="189"/>
      <c r="KIA29" s="189"/>
      <c r="KIB29" s="189"/>
      <c r="KIC29" s="189"/>
      <c r="KID29" s="189"/>
      <c r="KIE29" s="189"/>
      <c r="KIF29" s="189"/>
      <c r="KIG29" s="189"/>
      <c r="KIH29" s="189"/>
      <c r="KII29" s="189"/>
      <c r="KIJ29" s="189"/>
      <c r="KIK29" s="189"/>
      <c r="KIL29" s="189"/>
      <c r="KIM29" s="189"/>
      <c r="KIN29" s="189"/>
      <c r="KIO29" s="189"/>
      <c r="KIP29" s="189"/>
      <c r="KIQ29" s="189"/>
      <c r="KIR29" s="189"/>
      <c r="KIS29" s="189"/>
      <c r="KIT29" s="189"/>
      <c r="KIU29" s="189"/>
      <c r="KIV29" s="189"/>
      <c r="KIW29" s="189"/>
      <c r="KIX29" s="189"/>
      <c r="KIY29" s="189"/>
      <c r="KIZ29" s="189"/>
      <c r="KJA29" s="189"/>
      <c r="KJB29" s="189"/>
      <c r="KJC29" s="189"/>
      <c r="KJD29" s="189"/>
      <c r="KJE29" s="189"/>
      <c r="KJF29" s="189"/>
      <c r="KJG29" s="189"/>
      <c r="KJH29" s="189"/>
      <c r="KJI29" s="189"/>
      <c r="KJJ29" s="189"/>
      <c r="KJK29" s="189"/>
      <c r="KJL29" s="189"/>
      <c r="KJM29" s="189"/>
      <c r="KJN29" s="189"/>
      <c r="KJO29" s="189"/>
      <c r="KJP29" s="189"/>
      <c r="KJQ29" s="189"/>
      <c r="KJR29" s="189"/>
      <c r="KJS29" s="189"/>
      <c r="KJT29" s="189"/>
      <c r="KJU29" s="189"/>
      <c r="KJV29" s="189"/>
      <c r="KJW29" s="189"/>
      <c r="KJX29" s="189"/>
      <c r="KJY29" s="189"/>
      <c r="KJZ29" s="189"/>
      <c r="KKA29" s="189"/>
      <c r="KKB29" s="189"/>
      <c r="KKC29" s="189"/>
      <c r="KKD29" s="189"/>
      <c r="KKE29" s="189"/>
      <c r="KKF29" s="189"/>
      <c r="KKG29" s="189"/>
      <c r="KKH29" s="189"/>
      <c r="KKI29" s="189"/>
      <c r="KKJ29" s="189"/>
      <c r="KKK29" s="189"/>
      <c r="KKL29" s="189"/>
      <c r="KKM29" s="189"/>
      <c r="KKN29" s="189"/>
      <c r="KKO29" s="189"/>
      <c r="KKP29" s="189"/>
      <c r="KKQ29" s="189"/>
      <c r="KKR29" s="189"/>
      <c r="KKS29" s="189"/>
      <c r="KKT29" s="189"/>
      <c r="KKU29" s="189"/>
      <c r="KKV29" s="189"/>
      <c r="KKW29" s="189"/>
      <c r="KKX29" s="189"/>
      <c r="KKY29" s="189"/>
      <c r="KKZ29" s="189"/>
      <c r="KLA29" s="189"/>
      <c r="KLB29" s="189"/>
      <c r="KLC29" s="189"/>
      <c r="KLD29" s="189"/>
      <c r="KLE29" s="189"/>
      <c r="KLF29" s="189"/>
      <c r="KLG29" s="189"/>
      <c r="KLH29" s="189"/>
      <c r="KLI29" s="189"/>
      <c r="KLJ29" s="189"/>
      <c r="KLK29" s="189"/>
      <c r="KLL29" s="189"/>
      <c r="KLM29" s="189"/>
      <c r="KLN29" s="189"/>
      <c r="KLO29" s="189"/>
      <c r="KLP29" s="189"/>
      <c r="KLQ29" s="189"/>
      <c r="KLR29" s="189"/>
      <c r="KLS29" s="189"/>
      <c r="KLT29" s="189"/>
      <c r="KLU29" s="189"/>
      <c r="KLV29" s="189"/>
      <c r="KLW29" s="189"/>
      <c r="KLX29" s="189"/>
      <c r="KLY29" s="189"/>
      <c r="KLZ29" s="189"/>
      <c r="KMA29" s="189"/>
      <c r="KMB29" s="189"/>
      <c r="KMC29" s="189"/>
      <c r="KMD29" s="189"/>
      <c r="KME29" s="189"/>
      <c r="KMF29" s="189"/>
      <c r="KMG29" s="189"/>
      <c r="KMH29" s="189"/>
      <c r="KMI29" s="189"/>
      <c r="KMJ29" s="189"/>
      <c r="KMK29" s="189"/>
      <c r="KML29" s="189"/>
      <c r="KMM29" s="189"/>
      <c r="KMN29" s="189"/>
      <c r="KMO29" s="189"/>
      <c r="KMP29" s="189"/>
      <c r="KMQ29" s="189"/>
      <c r="KMR29" s="189"/>
      <c r="KMS29" s="189"/>
      <c r="KMT29" s="189"/>
      <c r="KMU29" s="189"/>
      <c r="KMV29" s="189"/>
      <c r="KMW29" s="189"/>
      <c r="KMX29" s="189"/>
      <c r="KMY29" s="189"/>
      <c r="KMZ29" s="189"/>
      <c r="KNA29" s="189"/>
      <c r="KNB29" s="189"/>
      <c r="KNC29" s="189"/>
      <c r="KND29" s="189"/>
      <c r="KNE29" s="189"/>
      <c r="KNF29" s="189"/>
      <c r="KNG29" s="189"/>
      <c r="KNH29" s="189"/>
      <c r="KNI29" s="189"/>
      <c r="KNJ29" s="189"/>
      <c r="KNK29" s="189"/>
      <c r="KNL29" s="189"/>
      <c r="KNM29" s="189"/>
      <c r="KNN29" s="189"/>
      <c r="KNO29" s="189"/>
      <c r="KNP29" s="189"/>
      <c r="KNQ29" s="189"/>
      <c r="KNR29" s="189"/>
      <c r="KNS29" s="189"/>
      <c r="KNT29" s="189"/>
      <c r="KNU29" s="189"/>
      <c r="KNV29" s="189"/>
      <c r="KNW29" s="189"/>
      <c r="KNX29" s="189"/>
      <c r="KNY29" s="189"/>
      <c r="KNZ29" s="189"/>
      <c r="KOA29" s="189"/>
      <c r="KOB29" s="189"/>
      <c r="KOC29" s="189"/>
      <c r="KOD29" s="189"/>
      <c r="KOE29" s="189"/>
      <c r="KOF29" s="189"/>
      <c r="KOG29" s="189"/>
      <c r="KOH29" s="189"/>
      <c r="KOI29" s="189"/>
      <c r="KOJ29" s="189"/>
      <c r="KOK29" s="189"/>
      <c r="KOL29" s="189"/>
      <c r="KOM29" s="189"/>
      <c r="KON29" s="189"/>
      <c r="KOO29" s="189"/>
      <c r="KOP29" s="189"/>
      <c r="KOQ29" s="189"/>
      <c r="KOR29" s="189"/>
      <c r="KOS29" s="189"/>
      <c r="KOT29" s="189"/>
      <c r="KOU29" s="189"/>
      <c r="KOV29" s="189"/>
      <c r="KOW29" s="189"/>
      <c r="KOX29" s="189"/>
      <c r="KOY29" s="189"/>
      <c r="KOZ29" s="189"/>
      <c r="KPA29" s="189"/>
      <c r="KPB29" s="189"/>
      <c r="KPC29" s="189"/>
      <c r="KPD29" s="189"/>
      <c r="KPE29" s="189"/>
      <c r="KPF29" s="189"/>
      <c r="KPG29" s="189"/>
      <c r="KPH29" s="189"/>
      <c r="KPI29" s="189"/>
      <c r="KPJ29" s="189"/>
      <c r="KPK29" s="189"/>
      <c r="KPL29" s="189"/>
      <c r="KPM29" s="189"/>
      <c r="KPN29" s="189"/>
      <c r="KPO29" s="189"/>
      <c r="KPP29" s="189"/>
      <c r="KPQ29" s="189"/>
      <c r="KPR29" s="189"/>
      <c r="KPS29" s="189"/>
      <c r="KPT29" s="189"/>
      <c r="KPU29" s="189"/>
      <c r="KPV29" s="189"/>
      <c r="KPW29" s="189"/>
      <c r="KPX29" s="189"/>
      <c r="KPY29" s="189"/>
      <c r="KPZ29" s="189"/>
      <c r="KQA29" s="189"/>
      <c r="KQB29" s="189"/>
      <c r="KQC29" s="189"/>
      <c r="KQD29" s="189"/>
      <c r="KQE29" s="189"/>
      <c r="KQF29" s="189"/>
      <c r="KQG29" s="189"/>
      <c r="KQH29" s="189"/>
      <c r="KQI29" s="189"/>
      <c r="KQJ29" s="189"/>
      <c r="KQK29" s="189"/>
      <c r="KQL29" s="189"/>
      <c r="KQM29" s="189"/>
      <c r="KQN29" s="189"/>
      <c r="KQO29" s="189"/>
      <c r="KQP29" s="189"/>
      <c r="KQQ29" s="189"/>
      <c r="KQR29" s="189"/>
      <c r="KQS29" s="189"/>
      <c r="KQT29" s="189"/>
      <c r="KQU29" s="189"/>
      <c r="KQV29" s="189"/>
      <c r="KQW29" s="189"/>
      <c r="KQX29" s="189"/>
      <c r="KQY29" s="189"/>
      <c r="KQZ29" s="189"/>
      <c r="KRA29" s="189"/>
      <c r="KRB29" s="189"/>
      <c r="KRC29" s="189"/>
      <c r="KRD29" s="189"/>
      <c r="KRE29" s="189"/>
      <c r="KRF29" s="189"/>
      <c r="KRG29" s="189"/>
      <c r="KRH29" s="189"/>
      <c r="KRI29" s="189"/>
      <c r="KRJ29" s="189"/>
      <c r="KRK29" s="189"/>
      <c r="KRL29" s="189"/>
      <c r="KRM29" s="189"/>
      <c r="KRN29" s="189"/>
      <c r="KRO29" s="189"/>
      <c r="KRP29" s="189"/>
      <c r="KRQ29" s="189"/>
      <c r="KRR29" s="189"/>
      <c r="KRS29" s="189"/>
      <c r="KRT29" s="189"/>
      <c r="KRU29" s="189"/>
      <c r="KRV29" s="189"/>
      <c r="KRW29" s="189"/>
      <c r="KRX29" s="189"/>
      <c r="KRY29" s="189"/>
      <c r="KRZ29" s="189"/>
      <c r="KSA29" s="189"/>
      <c r="KSB29" s="189"/>
      <c r="KSC29" s="189"/>
      <c r="KSD29" s="189"/>
      <c r="KSE29" s="189"/>
      <c r="KSF29" s="189"/>
      <c r="KSG29" s="189"/>
      <c r="KSH29" s="189"/>
      <c r="KSI29" s="189"/>
      <c r="KSJ29" s="189"/>
      <c r="KSK29" s="189"/>
      <c r="KSL29" s="189"/>
      <c r="KSM29" s="189"/>
      <c r="KSN29" s="189"/>
      <c r="KSO29" s="189"/>
      <c r="KSP29" s="189"/>
      <c r="KSQ29" s="189"/>
      <c r="KSR29" s="189"/>
      <c r="KSS29" s="189"/>
      <c r="KST29" s="189"/>
      <c r="KSU29" s="189"/>
      <c r="KSV29" s="189"/>
      <c r="KSW29" s="189"/>
      <c r="KSX29" s="189"/>
      <c r="KSY29" s="189"/>
      <c r="KSZ29" s="189"/>
      <c r="KTA29" s="189"/>
      <c r="KTB29" s="189"/>
      <c r="KTC29" s="189"/>
      <c r="KTD29" s="189"/>
      <c r="KTE29" s="189"/>
      <c r="KTF29" s="189"/>
      <c r="KTG29" s="189"/>
      <c r="KTH29" s="189"/>
      <c r="KTI29" s="189"/>
      <c r="KTJ29" s="189"/>
      <c r="KTK29" s="189"/>
      <c r="KTL29" s="189"/>
      <c r="KTM29" s="189"/>
      <c r="KTN29" s="189"/>
      <c r="KTO29" s="189"/>
      <c r="KTP29" s="189"/>
      <c r="KTQ29" s="189"/>
      <c r="KTR29" s="189"/>
      <c r="KTS29" s="189"/>
      <c r="KTT29" s="189"/>
      <c r="KTU29" s="189"/>
      <c r="KTV29" s="189"/>
      <c r="KTW29" s="189"/>
      <c r="KTX29" s="189"/>
      <c r="KTY29" s="189"/>
      <c r="KTZ29" s="189"/>
      <c r="KUA29" s="189"/>
      <c r="KUB29" s="189"/>
      <c r="KUC29" s="189"/>
      <c r="KUD29" s="189"/>
      <c r="KUE29" s="189"/>
      <c r="KUF29" s="189"/>
      <c r="KUG29" s="189"/>
      <c r="KUH29" s="189"/>
      <c r="KUI29" s="189"/>
      <c r="KUJ29" s="189"/>
      <c r="KUK29" s="189"/>
      <c r="KUL29" s="189"/>
      <c r="KUM29" s="189"/>
      <c r="KUN29" s="189"/>
      <c r="KUO29" s="189"/>
      <c r="KUP29" s="189"/>
      <c r="KUQ29" s="189"/>
      <c r="KUR29" s="189"/>
      <c r="KUS29" s="189"/>
      <c r="KUT29" s="189"/>
      <c r="KUU29" s="189"/>
      <c r="KUV29" s="189"/>
      <c r="KUW29" s="189"/>
      <c r="KUX29" s="189"/>
      <c r="KUY29" s="189"/>
      <c r="KUZ29" s="189"/>
      <c r="KVA29" s="189"/>
      <c r="KVB29" s="189"/>
      <c r="KVC29" s="189"/>
      <c r="KVD29" s="189"/>
      <c r="KVE29" s="189"/>
      <c r="KVF29" s="189"/>
      <c r="KVG29" s="189"/>
      <c r="KVH29" s="189"/>
      <c r="KVI29" s="189"/>
      <c r="KVJ29" s="189"/>
      <c r="KVK29" s="189"/>
      <c r="KVL29" s="189"/>
      <c r="KVM29" s="189"/>
      <c r="KVN29" s="189"/>
      <c r="KVO29" s="189"/>
      <c r="KVP29" s="189"/>
      <c r="KVQ29" s="189"/>
      <c r="KVR29" s="189"/>
      <c r="KVS29" s="189"/>
      <c r="KVT29" s="189"/>
      <c r="KVU29" s="189"/>
      <c r="KVV29" s="189"/>
      <c r="KVW29" s="189"/>
      <c r="KVX29" s="189"/>
      <c r="KVY29" s="189"/>
      <c r="KVZ29" s="189"/>
      <c r="KWA29" s="189"/>
      <c r="KWB29" s="189"/>
      <c r="KWC29" s="189"/>
      <c r="KWD29" s="189"/>
      <c r="KWE29" s="189"/>
      <c r="KWF29" s="189"/>
      <c r="KWG29" s="189"/>
      <c r="KWH29" s="189"/>
      <c r="KWI29" s="189"/>
      <c r="KWJ29" s="189"/>
      <c r="KWK29" s="189"/>
      <c r="KWL29" s="189"/>
      <c r="KWM29" s="189"/>
      <c r="KWN29" s="189"/>
      <c r="KWO29" s="189"/>
      <c r="KWP29" s="189"/>
      <c r="KWQ29" s="189"/>
      <c r="KWR29" s="189"/>
      <c r="KWS29" s="189"/>
      <c r="KWT29" s="189"/>
      <c r="KWU29" s="189"/>
      <c r="KWV29" s="189"/>
      <c r="KWW29" s="189"/>
      <c r="KWX29" s="189"/>
      <c r="KWY29" s="189"/>
      <c r="KWZ29" s="189"/>
      <c r="KXA29" s="189"/>
      <c r="KXB29" s="189"/>
      <c r="KXC29" s="189"/>
      <c r="KXD29" s="189"/>
      <c r="KXE29" s="189"/>
      <c r="KXF29" s="189"/>
      <c r="KXG29" s="189"/>
      <c r="KXH29" s="189"/>
      <c r="KXI29" s="189"/>
      <c r="KXJ29" s="189"/>
      <c r="KXK29" s="189"/>
      <c r="KXL29" s="189"/>
      <c r="KXM29" s="189"/>
      <c r="KXN29" s="189"/>
      <c r="KXO29" s="189"/>
      <c r="KXP29" s="189"/>
      <c r="KXQ29" s="189"/>
      <c r="KXR29" s="189"/>
      <c r="KXS29" s="189"/>
      <c r="KXT29" s="189"/>
      <c r="KXU29" s="189"/>
      <c r="KXV29" s="189"/>
      <c r="KXW29" s="189"/>
      <c r="KXX29" s="189"/>
      <c r="KXY29" s="189"/>
      <c r="KXZ29" s="189"/>
      <c r="KYA29" s="189"/>
      <c r="KYB29" s="189"/>
      <c r="KYC29" s="189"/>
      <c r="KYD29" s="189"/>
      <c r="KYE29" s="189"/>
      <c r="KYF29" s="189"/>
      <c r="KYG29" s="189"/>
      <c r="KYH29" s="189"/>
      <c r="KYI29" s="189"/>
      <c r="KYJ29" s="189"/>
      <c r="KYK29" s="189"/>
      <c r="KYL29" s="189"/>
      <c r="KYM29" s="189"/>
      <c r="KYN29" s="189"/>
      <c r="KYO29" s="189"/>
      <c r="KYP29" s="189"/>
      <c r="KYQ29" s="189"/>
      <c r="KYR29" s="189"/>
      <c r="KYS29" s="189"/>
      <c r="KYT29" s="189"/>
      <c r="KYU29" s="189"/>
      <c r="KYV29" s="189"/>
      <c r="KYW29" s="189"/>
      <c r="KYX29" s="189"/>
      <c r="KYY29" s="189"/>
      <c r="KYZ29" s="189"/>
      <c r="KZA29" s="189"/>
      <c r="KZB29" s="189"/>
      <c r="KZC29" s="189"/>
      <c r="KZD29" s="189"/>
      <c r="KZE29" s="189"/>
      <c r="KZF29" s="189"/>
      <c r="KZG29" s="189"/>
      <c r="KZH29" s="189"/>
      <c r="KZI29" s="189"/>
      <c r="KZJ29" s="189"/>
      <c r="KZK29" s="189"/>
      <c r="KZL29" s="189"/>
      <c r="KZM29" s="189"/>
      <c r="KZN29" s="189"/>
      <c r="KZO29" s="189"/>
      <c r="KZP29" s="189"/>
      <c r="KZQ29" s="189"/>
      <c r="KZR29" s="189"/>
      <c r="KZS29" s="189"/>
      <c r="KZT29" s="189"/>
      <c r="KZU29" s="189"/>
      <c r="KZV29" s="189"/>
      <c r="KZW29" s="189"/>
      <c r="KZX29" s="189"/>
      <c r="KZY29" s="189"/>
      <c r="KZZ29" s="189"/>
      <c r="LAA29" s="189"/>
      <c r="LAB29" s="189"/>
      <c r="LAC29" s="189"/>
      <c r="LAD29" s="189"/>
      <c r="LAE29" s="189"/>
      <c r="LAF29" s="189"/>
      <c r="LAG29" s="189"/>
      <c r="LAH29" s="189"/>
      <c r="LAI29" s="189"/>
      <c r="LAJ29" s="189"/>
      <c r="LAK29" s="189"/>
      <c r="LAL29" s="189"/>
      <c r="LAM29" s="189"/>
      <c r="LAN29" s="189"/>
      <c r="LAO29" s="189"/>
      <c r="LAP29" s="189"/>
      <c r="LAQ29" s="189"/>
      <c r="LAR29" s="189"/>
      <c r="LAS29" s="189"/>
      <c r="LAT29" s="189"/>
      <c r="LAU29" s="189"/>
      <c r="LAV29" s="189"/>
      <c r="LAW29" s="189"/>
      <c r="LAX29" s="189"/>
      <c r="LAY29" s="189"/>
      <c r="LAZ29" s="189"/>
      <c r="LBA29" s="189"/>
      <c r="LBB29" s="189"/>
      <c r="LBC29" s="189"/>
      <c r="LBD29" s="189"/>
      <c r="LBE29" s="189"/>
      <c r="LBF29" s="189"/>
      <c r="LBG29" s="189"/>
      <c r="LBH29" s="189"/>
      <c r="LBI29" s="189"/>
      <c r="LBJ29" s="189"/>
      <c r="LBK29" s="189"/>
      <c r="LBL29" s="189"/>
      <c r="LBM29" s="189"/>
      <c r="LBN29" s="189"/>
      <c r="LBO29" s="189"/>
      <c r="LBP29" s="189"/>
      <c r="LBQ29" s="189"/>
      <c r="LBR29" s="189"/>
      <c r="LBS29" s="189"/>
      <c r="LBT29" s="189"/>
      <c r="LBU29" s="189"/>
      <c r="LBV29" s="189"/>
      <c r="LBW29" s="189"/>
      <c r="LBX29" s="189"/>
      <c r="LBY29" s="189"/>
      <c r="LBZ29" s="189"/>
      <c r="LCA29" s="189"/>
      <c r="LCB29" s="189"/>
      <c r="LCC29" s="189"/>
      <c r="LCD29" s="189"/>
      <c r="LCE29" s="189"/>
      <c r="LCF29" s="189"/>
      <c r="LCG29" s="189"/>
      <c r="LCH29" s="189"/>
      <c r="LCI29" s="189"/>
      <c r="LCJ29" s="189"/>
      <c r="LCK29" s="189"/>
      <c r="LCL29" s="189"/>
      <c r="LCM29" s="189"/>
      <c r="LCN29" s="189"/>
      <c r="LCO29" s="189"/>
      <c r="LCP29" s="189"/>
      <c r="LCQ29" s="189"/>
      <c r="LCR29" s="189"/>
      <c r="LCS29" s="189"/>
      <c r="LCT29" s="189"/>
      <c r="LCU29" s="189"/>
      <c r="LCV29" s="189"/>
      <c r="LCW29" s="189"/>
      <c r="LCX29" s="189"/>
      <c r="LCY29" s="189"/>
      <c r="LCZ29" s="189"/>
      <c r="LDA29" s="189"/>
      <c r="LDB29" s="189"/>
      <c r="LDC29" s="189"/>
      <c r="LDD29" s="189"/>
      <c r="LDE29" s="189"/>
      <c r="LDF29" s="189"/>
      <c r="LDG29" s="189"/>
      <c r="LDH29" s="189"/>
      <c r="LDI29" s="189"/>
      <c r="LDJ29" s="189"/>
      <c r="LDK29" s="189"/>
      <c r="LDL29" s="189"/>
      <c r="LDM29" s="189"/>
      <c r="LDN29" s="189"/>
      <c r="LDO29" s="189"/>
      <c r="LDP29" s="189"/>
      <c r="LDQ29" s="189"/>
      <c r="LDR29" s="189"/>
      <c r="LDS29" s="189"/>
      <c r="LDT29" s="189"/>
      <c r="LDU29" s="189"/>
      <c r="LDV29" s="189"/>
      <c r="LDW29" s="189"/>
      <c r="LDX29" s="189"/>
      <c r="LDY29" s="189"/>
      <c r="LDZ29" s="189"/>
      <c r="LEA29" s="189"/>
      <c r="LEB29" s="189"/>
      <c r="LEC29" s="189"/>
      <c r="LED29" s="189"/>
      <c r="LEE29" s="189"/>
      <c r="LEF29" s="189"/>
      <c r="LEG29" s="189"/>
      <c r="LEH29" s="189"/>
      <c r="LEI29" s="189"/>
      <c r="LEJ29" s="189"/>
      <c r="LEK29" s="189"/>
      <c r="LEL29" s="189"/>
      <c r="LEM29" s="189"/>
      <c r="LEN29" s="189"/>
      <c r="LEO29" s="189"/>
      <c r="LEP29" s="189"/>
      <c r="LEQ29" s="189"/>
      <c r="LER29" s="189"/>
      <c r="LES29" s="189"/>
      <c r="LET29" s="189"/>
      <c r="LEU29" s="189"/>
      <c r="LEV29" s="189"/>
      <c r="LEW29" s="189"/>
      <c r="LEX29" s="189"/>
      <c r="LEY29" s="189"/>
      <c r="LEZ29" s="189"/>
      <c r="LFA29" s="189"/>
      <c r="LFB29" s="189"/>
      <c r="LFC29" s="189"/>
      <c r="LFD29" s="189"/>
      <c r="LFE29" s="189"/>
      <c r="LFF29" s="189"/>
      <c r="LFG29" s="189"/>
      <c r="LFH29" s="189"/>
      <c r="LFI29" s="189"/>
      <c r="LFJ29" s="189"/>
      <c r="LFK29" s="189"/>
      <c r="LFL29" s="189"/>
      <c r="LFM29" s="189"/>
      <c r="LFN29" s="189"/>
      <c r="LFO29" s="189"/>
      <c r="LFP29" s="189"/>
      <c r="LFQ29" s="189"/>
      <c r="LFR29" s="189"/>
      <c r="LFS29" s="189"/>
      <c r="LFT29" s="189"/>
      <c r="LFU29" s="189"/>
      <c r="LFV29" s="189"/>
      <c r="LFW29" s="189"/>
      <c r="LFX29" s="189"/>
      <c r="LFY29" s="189"/>
      <c r="LFZ29" s="189"/>
      <c r="LGA29" s="189"/>
      <c r="LGB29" s="189"/>
      <c r="LGC29" s="189"/>
      <c r="LGD29" s="189"/>
      <c r="LGE29" s="189"/>
      <c r="LGF29" s="189"/>
      <c r="LGG29" s="189"/>
      <c r="LGH29" s="189"/>
      <c r="LGI29" s="189"/>
      <c r="LGJ29" s="189"/>
      <c r="LGK29" s="189"/>
      <c r="LGL29" s="189"/>
      <c r="LGM29" s="189"/>
      <c r="LGN29" s="189"/>
      <c r="LGO29" s="189"/>
      <c r="LGP29" s="189"/>
      <c r="LGQ29" s="189"/>
      <c r="LGR29" s="189"/>
      <c r="LGS29" s="189"/>
      <c r="LGT29" s="189"/>
      <c r="LGU29" s="189"/>
      <c r="LGV29" s="189"/>
      <c r="LGW29" s="189"/>
      <c r="LGX29" s="189"/>
      <c r="LGY29" s="189"/>
      <c r="LGZ29" s="189"/>
      <c r="LHA29" s="189"/>
      <c r="LHB29" s="189"/>
      <c r="LHC29" s="189"/>
      <c r="LHD29" s="189"/>
      <c r="LHE29" s="189"/>
      <c r="LHF29" s="189"/>
      <c r="LHG29" s="189"/>
      <c r="LHH29" s="189"/>
      <c r="LHI29" s="189"/>
      <c r="LHJ29" s="189"/>
      <c r="LHK29" s="189"/>
      <c r="LHL29" s="189"/>
      <c r="LHM29" s="189"/>
      <c r="LHN29" s="189"/>
      <c r="LHO29" s="189"/>
      <c r="LHP29" s="189"/>
      <c r="LHQ29" s="189"/>
      <c r="LHR29" s="189"/>
      <c r="LHS29" s="189"/>
      <c r="LHT29" s="189"/>
      <c r="LHU29" s="189"/>
      <c r="LHV29" s="189"/>
      <c r="LHW29" s="189"/>
      <c r="LHX29" s="189"/>
      <c r="LHY29" s="189"/>
      <c r="LHZ29" s="189"/>
      <c r="LIA29" s="189"/>
      <c r="LIB29" s="189"/>
      <c r="LIC29" s="189"/>
      <c r="LID29" s="189"/>
      <c r="LIE29" s="189"/>
      <c r="LIF29" s="189"/>
      <c r="LIG29" s="189"/>
      <c r="LIH29" s="189"/>
      <c r="LII29" s="189"/>
      <c r="LIJ29" s="189"/>
      <c r="LIK29" s="189"/>
      <c r="LIL29" s="189"/>
      <c r="LIM29" s="189"/>
      <c r="LIN29" s="189"/>
      <c r="LIO29" s="189"/>
      <c r="LIP29" s="189"/>
      <c r="LIQ29" s="189"/>
      <c r="LIR29" s="189"/>
      <c r="LIS29" s="189"/>
      <c r="LIT29" s="189"/>
      <c r="LIU29" s="189"/>
      <c r="LIV29" s="189"/>
      <c r="LIW29" s="189"/>
      <c r="LIX29" s="189"/>
      <c r="LIY29" s="189"/>
      <c r="LIZ29" s="189"/>
      <c r="LJA29" s="189"/>
      <c r="LJB29" s="189"/>
      <c r="LJC29" s="189"/>
      <c r="LJD29" s="189"/>
      <c r="LJE29" s="189"/>
      <c r="LJF29" s="189"/>
      <c r="LJG29" s="189"/>
      <c r="LJH29" s="189"/>
      <c r="LJI29" s="189"/>
      <c r="LJJ29" s="189"/>
      <c r="LJK29" s="189"/>
      <c r="LJL29" s="189"/>
      <c r="LJM29" s="189"/>
      <c r="LJN29" s="189"/>
      <c r="LJO29" s="189"/>
      <c r="LJP29" s="189"/>
      <c r="LJQ29" s="189"/>
      <c r="LJR29" s="189"/>
      <c r="LJS29" s="189"/>
      <c r="LJT29" s="189"/>
      <c r="LJU29" s="189"/>
      <c r="LJV29" s="189"/>
      <c r="LJW29" s="189"/>
      <c r="LJX29" s="189"/>
      <c r="LJY29" s="189"/>
      <c r="LJZ29" s="189"/>
      <c r="LKA29" s="189"/>
      <c r="LKB29" s="189"/>
      <c r="LKC29" s="189"/>
      <c r="LKD29" s="189"/>
      <c r="LKE29" s="189"/>
      <c r="LKF29" s="189"/>
      <c r="LKG29" s="189"/>
      <c r="LKH29" s="189"/>
      <c r="LKI29" s="189"/>
      <c r="LKJ29" s="189"/>
      <c r="LKK29" s="189"/>
      <c r="LKL29" s="189"/>
      <c r="LKM29" s="189"/>
      <c r="LKN29" s="189"/>
      <c r="LKO29" s="189"/>
      <c r="LKP29" s="189"/>
      <c r="LKQ29" s="189"/>
      <c r="LKR29" s="189"/>
      <c r="LKS29" s="189"/>
      <c r="LKT29" s="189"/>
      <c r="LKU29" s="189"/>
      <c r="LKV29" s="189"/>
      <c r="LKW29" s="189"/>
      <c r="LKX29" s="189"/>
      <c r="LKY29" s="189"/>
      <c r="LKZ29" s="189"/>
      <c r="LLA29" s="189"/>
      <c r="LLB29" s="189"/>
      <c r="LLC29" s="189"/>
      <c r="LLD29" s="189"/>
      <c r="LLE29" s="189"/>
      <c r="LLF29" s="189"/>
      <c r="LLG29" s="189"/>
      <c r="LLH29" s="189"/>
      <c r="LLI29" s="189"/>
      <c r="LLJ29" s="189"/>
      <c r="LLK29" s="189"/>
      <c r="LLL29" s="189"/>
      <c r="LLM29" s="189"/>
      <c r="LLN29" s="189"/>
      <c r="LLO29" s="189"/>
      <c r="LLP29" s="189"/>
      <c r="LLQ29" s="189"/>
      <c r="LLR29" s="189"/>
      <c r="LLS29" s="189"/>
      <c r="LLT29" s="189"/>
      <c r="LLU29" s="189"/>
      <c r="LLV29" s="189"/>
      <c r="LLW29" s="189"/>
      <c r="LLX29" s="189"/>
      <c r="LLY29" s="189"/>
      <c r="LLZ29" s="189"/>
      <c r="LMA29" s="189"/>
      <c r="LMB29" s="189"/>
      <c r="LMC29" s="189"/>
      <c r="LMD29" s="189"/>
      <c r="LME29" s="189"/>
      <c r="LMF29" s="189"/>
      <c r="LMG29" s="189"/>
      <c r="LMH29" s="189"/>
      <c r="LMI29" s="189"/>
      <c r="LMJ29" s="189"/>
      <c r="LMK29" s="189"/>
      <c r="LML29" s="189"/>
      <c r="LMM29" s="189"/>
      <c r="LMN29" s="189"/>
      <c r="LMO29" s="189"/>
      <c r="LMP29" s="189"/>
      <c r="LMQ29" s="189"/>
      <c r="LMR29" s="189"/>
      <c r="LMS29" s="189"/>
      <c r="LMT29" s="189"/>
      <c r="LMU29" s="189"/>
      <c r="LMV29" s="189"/>
      <c r="LMW29" s="189"/>
      <c r="LMX29" s="189"/>
      <c r="LMY29" s="189"/>
      <c r="LMZ29" s="189"/>
      <c r="LNA29" s="189"/>
      <c r="LNB29" s="189"/>
      <c r="LNC29" s="189"/>
      <c r="LND29" s="189"/>
      <c r="LNE29" s="189"/>
      <c r="LNF29" s="189"/>
      <c r="LNG29" s="189"/>
      <c r="LNH29" s="189"/>
      <c r="LNI29" s="189"/>
      <c r="LNJ29" s="189"/>
      <c r="LNK29" s="189"/>
      <c r="LNL29" s="189"/>
      <c r="LNM29" s="189"/>
      <c r="LNN29" s="189"/>
      <c r="LNO29" s="189"/>
      <c r="LNP29" s="189"/>
      <c r="LNQ29" s="189"/>
      <c r="LNR29" s="189"/>
      <c r="LNS29" s="189"/>
      <c r="LNT29" s="189"/>
      <c r="LNU29" s="189"/>
      <c r="LNV29" s="189"/>
      <c r="LNW29" s="189"/>
      <c r="LNX29" s="189"/>
      <c r="LNY29" s="189"/>
      <c r="LNZ29" s="189"/>
      <c r="LOA29" s="189"/>
      <c r="LOB29" s="189"/>
      <c r="LOC29" s="189"/>
      <c r="LOD29" s="189"/>
      <c r="LOE29" s="189"/>
      <c r="LOF29" s="189"/>
      <c r="LOG29" s="189"/>
      <c r="LOH29" s="189"/>
      <c r="LOI29" s="189"/>
      <c r="LOJ29" s="189"/>
      <c r="LOK29" s="189"/>
      <c r="LOL29" s="189"/>
      <c r="LOM29" s="189"/>
      <c r="LON29" s="189"/>
      <c r="LOO29" s="189"/>
      <c r="LOP29" s="189"/>
      <c r="LOQ29" s="189"/>
      <c r="LOR29" s="189"/>
      <c r="LOS29" s="189"/>
      <c r="LOT29" s="189"/>
      <c r="LOU29" s="189"/>
      <c r="LOV29" s="189"/>
      <c r="LOW29" s="189"/>
      <c r="LOX29" s="189"/>
      <c r="LOY29" s="189"/>
      <c r="LOZ29" s="189"/>
      <c r="LPA29" s="189"/>
      <c r="LPB29" s="189"/>
      <c r="LPC29" s="189"/>
      <c r="LPD29" s="189"/>
      <c r="LPE29" s="189"/>
      <c r="LPF29" s="189"/>
      <c r="LPG29" s="189"/>
      <c r="LPH29" s="189"/>
      <c r="LPI29" s="189"/>
      <c r="LPJ29" s="189"/>
      <c r="LPK29" s="189"/>
      <c r="LPL29" s="189"/>
      <c r="LPM29" s="189"/>
      <c r="LPN29" s="189"/>
      <c r="LPO29" s="189"/>
      <c r="LPP29" s="189"/>
      <c r="LPQ29" s="189"/>
      <c r="LPR29" s="189"/>
      <c r="LPS29" s="189"/>
      <c r="LPT29" s="189"/>
      <c r="LPU29" s="189"/>
      <c r="LPV29" s="189"/>
      <c r="LPW29" s="189"/>
      <c r="LPX29" s="189"/>
      <c r="LPY29" s="189"/>
      <c r="LPZ29" s="189"/>
      <c r="LQA29" s="189"/>
      <c r="LQB29" s="189"/>
      <c r="LQC29" s="189"/>
      <c r="LQD29" s="189"/>
      <c r="LQE29" s="189"/>
      <c r="LQF29" s="189"/>
      <c r="LQG29" s="189"/>
      <c r="LQH29" s="189"/>
      <c r="LQI29" s="189"/>
      <c r="LQJ29" s="189"/>
      <c r="LQK29" s="189"/>
      <c r="LQL29" s="189"/>
      <c r="LQM29" s="189"/>
      <c r="LQN29" s="189"/>
      <c r="LQO29" s="189"/>
      <c r="LQP29" s="189"/>
      <c r="LQQ29" s="189"/>
      <c r="LQR29" s="189"/>
      <c r="LQS29" s="189"/>
      <c r="LQT29" s="189"/>
      <c r="LQU29" s="189"/>
      <c r="LQV29" s="189"/>
      <c r="LQW29" s="189"/>
      <c r="LQX29" s="189"/>
      <c r="LQY29" s="189"/>
      <c r="LQZ29" s="189"/>
      <c r="LRA29" s="189"/>
      <c r="LRB29" s="189"/>
      <c r="LRC29" s="189"/>
      <c r="LRD29" s="189"/>
      <c r="LRE29" s="189"/>
      <c r="LRF29" s="189"/>
      <c r="LRG29" s="189"/>
      <c r="LRH29" s="189"/>
      <c r="LRI29" s="189"/>
      <c r="LRJ29" s="189"/>
      <c r="LRK29" s="189"/>
      <c r="LRL29" s="189"/>
      <c r="LRM29" s="189"/>
      <c r="LRN29" s="189"/>
      <c r="LRO29" s="189"/>
      <c r="LRP29" s="189"/>
      <c r="LRQ29" s="189"/>
      <c r="LRR29" s="189"/>
      <c r="LRS29" s="189"/>
      <c r="LRT29" s="189"/>
      <c r="LRU29" s="189"/>
      <c r="LRV29" s="189"/>
      <c r="LRW29" s="189"/>
      <c r="LRX29" s="189"/>
      <c r="LRY29" s="189"/>
      <c r="LRZ29" s="189"/>
      <c r="LSA29" s="189"/>
      <c r="LSB29" s="189"/>
      <c r="LSC29" s="189"/>
      <c r="LSD29" s="189"/>
      <c r="LSE29" s="189"/>
      <c r="LSF29" s="189"/>
      <c r="LSG29" s="189"/>
      <c r="LSH29" s="189"/>
      <c r="LSI29" s="189"/>
      <c r="LSJ29" s="189"/>
      <c r="LSK29" s="189"/>
      <c r="LSL29" s="189"/>
      <c r="LSM29" s="189"/>
      <c r="LSN29" s="189"/>
      <c r="LSO29" s="189"/>
      <c r="LSP29" s="189"/>
      <c r="LSQ29" s="189"/>
      <c r="LSR29" s="189"/>
      <c r="LSS29" s="189"/>
      <c r="LST29" s="189"/>
      <c r="LSU29" s="189"/>
      <c r="LSV29" s="189"/>
      <c r="LSW29" s="189"/>
      <c r="LSX29" s="189"/>
      <c r="LSY29" s="189"/>
      <c r="LSZ29" s="189"/>
      <c r="LTA29" s="189"/>
      <c r="LTB29" s="189"/>
      <c r="LTC29" s="189"/>
      <c r="LTD29" s="189"/>
      <c r="LTE29" s="189"/>
      <c r="LTF29" s="189"/>
      <c r="LTG29" s="189"/>
      <c r="LTH29" s="189"/>
      <c r="LTI29" s="189"/>
      <c r="LTJ29" s="189"/>
      <c r="LTK29" s="189"/>
      <c r="LTL29" s="189"/>
      <c r="LTM29" s="189"/>
      <c r="LTN29" s="189"/>
      <c r="LTO29" s="189"/>
      <c r="LTP29" s="189"/>
      <c r="LTQ29" s="189"/>
      <c r="LTR29" s="189"/>
      <c r="LTS29" s="189"/>
      <c r="LTT29" s="189"/>
      <c r="LTU29" s="189"/>
      <c r="LTV29" s="189"/>
      <c r="LTW29" s="189"/>
      <c r="LTX29" s="189"/>
      <c r="LTY29" s="189"/>
      <c r="LTZ29" s="189"/>
      <c r="LUA29" s="189"/>
      <c r="LUB29" s="189"/>
      <c r="LUC29" s="189"/>
      <c r="LUD29" s="189"/>
      <c r="LUE29" s="189"/>
      <c r="LUF29" s="189"/>
      <c r="LUG29" s="189"/>
      <c r="LUH29" s="189"/>
      <c r="LUI29" s="189"/>
      <c r="LUJ29" s="189"/>
      <c r="LUK29" s="189"/>
      <c r="LUL29" s="189"/>
      <c r="LUM29" s="189"/>
      <c r="LUN29" s="189"/>
      <c r="LUO29" s="189"/>
      <c r="LUP29" s="189"/>
      <c r="LUQ29" s="189"/>
      <c r="LUR29" s="189"/>
      <c r="LUS29" s="189"/>
      <c r="LUT29" s="189"/>
      <c r="LUU29" s="189"/>
      <c r="LUV29" s="189"/>
      <c r="LUW29" s="189"/>
      <c r="LUX29" s="189"/>
      <c r="LUY29" s="189"/>
      <c r="LUZ29" s="189"/>
      <c r="LVA29" s="189"/>
      <c r="LVB29" s="189"/>
      <c r="LVC29" s="189"/>
      <c r="LVD29" s="189"/>
      <c r="LVE29" s="189"/>
      <c r="LVF29" s="189"/>
      <c r="LVG29" s="189"/>
      <c r="LVH29" s="189"/>
      <c r="LVI29" s="189"/>
      <c r="LVJ29" s="189"/>
      <c r="LVK29" s="189"/>
      <c r="LVL29" s="189"/>
      <c r="LVM29" s="189"/>
      <c r="LVN29" s="189"/>
      <c r="LVO29" s="189"/>
      <c r="LVP29" s="189"/>
      <c r="LVQ29" s="189"/>
      <c r="LVR29" s="189"/>
      <c r="LVS29" s="189"/>
      <c r="LVT29" s="189"/>
      <c r="LVU29" s="189"/>
      <c r="LVV29" s="189"/>
      <c r="LVW29" s="189"/>
      <c r="LVX29" s="189"/>
      <c r="LVY29" s="189"/>
      <c r="LVZ29" s="189"/>
      <c r="LWA29" s="189"/>
      <c r="LWB29" s="189"/>
      <c r="LWC29" s="189"/>
      <c r="LWD29" s="189"/>
      <c r="LWE29" s="189"/>
      <c r="LWF29" s="189"/>
      <c r="LWG29" s="189"/>
      <c r="LWH29" s="189"/>
      <c r="LWI29" s="189"/>
      <c r="LWJ29" s="189"/>
      <c r="LWK29" s="189"/>
      <c r="LWL29" s="189"/>
      <c r="LWM29" s="189"/>
      <c r="LWN29" s="189"/>
      <c r="LWO29" s="189"/>
      <c r="LWP29" s="189"/>
      <c r="LWQ29" s="189"/>
      <c r="LWR29" s="189"/>
      <c r="LWS29" s="189"/>
      <c r="LWT29" s="189"/>
      <c r="LWU29" s="189"/>
      <c r="LWV29" s="189"/>
      <c r="LWW29" s="189"/>
      <c r="LWX29" s="189"/>
      <c r="LWY29" s="189"/>
      <c r="LWZ29" s="189"/>
      <c r="LXA29" s="189"/>
      <c r="LXB29" s="189"/>
      <c r="LXC29" s="189"/>
      <c r="LXD29" s="189"/>
      <c r="LXE29" s="189"/>
      <c r="LXF29" s="189"/>
      <c r="LXG29" s="189"/>
      <c r="LXH29" s="189"/>
      <c r="LXI29" s="189"/>
      <c r="LXJ29" s="189"/>
      <c r="LXK29" s="189"/>
      <c r="LXL29" s="189"/>
      <c r="LXM29" s="189"/>
      <c r="LXN29" s="189"/>
      <c r="LXO29" s="189"/>
      <c r="LXP29" s="189"/>
      <c r="LXQ29" s="189"/>
      <c r="LXR29" s="189"/>
      <c r="LXS29" s="189"/>
      <c r="LXT29" s="189"/>
      <c r="LXU29" s="189"/>
      <c r="LXV29" s="189"/>
      <c r="LXW29" s="189"/>
      <c r="LXX29" s="189"/>
      <c r="LXY29" s="189"/>
      <c r="LXZ29" s="189"/>
      <c r="LYA29" s="189"/>
      <c r="LYB29" s="189"/>
      <c r="LYC29" s="189"/>
      <c r="LYD29" s="189"/>
      <c r="LYE29" s="189"/>
      <c r="LYF29" s="189"/>
      <c r="LYG29" s="189"/>
      <c r="LYH29" s="189"/>
      <c r="LYI29" s="189"/>
      <c r="LYJ29" s="189"/>
      <c r="LYK29" s="189"/>
      <c r="LYL29" s="189"/>
      <c r="LYM29" s="189"/>
      <c r="LYN29" s="189"/>
      <c r="LYO29" s="189"/>
      <c r="LYP29" s="189"/>
      <c r="LYQ29" s="189"/>
      <c r="LYR29" s="189"/>
      <c r="LYS29" s="189"/>
      <c r="LYT29" s="189"/>
      <c r="LYU29" s="189"/>
      <c r="LYV29" s="189"/>
      <c r="LYW29" s="189"/>
      <c r="LYX29" s="189"/>
      <c r="LYY29" s="189"/>
      <c r="LYZ29" s="189"/>
      <c r="LZA29" s="189"/>
      <c r="LZB29" s="189"/>
      <c r="LZC29" s="189"/>
      <c r="LZD29" s="189"/>
      <c r="LZE29" s="189"/>
      <c r="LZF29" s="189"/>
      <c r="LZG29" s="189"/>
      <c r="LZH29" s="189"/>
      <c r="LZI29" s="189"/>
      <c r="LZJ29" s="189"/>
      <c r="LZK29" s="189"/>
      <c r="LZL29" s="189"/>
      <c r="LZM29" s="189"/>
      <c r="LZN29" s="189"/>
      <c r="LZO29" s="189"/>
      <c r="LZP29" s="189"/>
      <c r="LZQ29" s="189"/>
      <c r="LZR29" s="189"/>
      <c r="LZS29" s="189"/>
      <c r="LZT29" s="189"/>
      <c r="LZU29" s="189"/>
      <c r="LZV29" s="189"/>
      <c r="LZW29" s="189"/>
      <c r="LZX29" s="189"/>
      <c r="LZY29" s="189"/>
      <c r="LZZ29" s="189"/>
      <c r="MAA29" s="189"/>
      <c r="MAB29" s="189"/>
      <c r="MAC29" s="189"/>
      <c r="MAD29" s="189"/>
      <c r="MAE29" s="189"/>
      <c r="MAF29" s="189"/>
      <c r="MAG29" s="189"/>
      <c r="MAH29" s="189"/>
      <c r="MAI29" s="189"/>
      <c r="MAJ29" s="189"/>
      <c r="MAK29" s="189"/>
      <c r="MAL29" s="189"/>
      <c r="MAM29" s="189"/>
      <c r="MAN29" s="189"/>
      <c r="MAO29" s="189"/>
      <c r="MAP29" s="189"/>
      <c r="MAQ29" s="189"/>
      <c r="MAR29" s="189"/>
      <c r="MAS29" s="189"/>
      <c r="MAT29" s="189"/>
      <c r="MAU29" s="189"/>
      <c r="MAV29" s="189"/>
      <c r="MAW29" s="189"/>
      <c r="MAX29" s="189"/>
      <c r="MAY29" s="189"/>
      <c r="MAZ29" s="189"/>
      <c r="MBA29" s="189"/>
      <c r="MBB29" s="189"/>
      <c r="MBC29" s="189"/>
      <c r="MBD29" s="189"/>
      <c r="MBE29" s="189"/>
      <c r="MBF29" s="189"/>
      <c r="MBG29" s="189"/>
      <c r="MBH29" s="189"/>
      <c r="MBI29" s="189"/>
      <c r="MBJ29" s="189"/>
      <c r="MBK29" s="189"/>
      <c r="MBL29" s="189"/>
      <c r="MBM29" s="189"/>
      <c r="MBN29" s="189"/>
      <c r="MBO29" s="189"/>
      <c r="MBP29" s="189"/>
      <c r="MBQ29" s="189"/>
      <c r="MBR29" s="189"/>
      <c r="MBS29" s="189"/>
      <c r="MBT29" s="189"/>
      <c r="MBU29" s="189"/>
      <c r="MBV29" s="189"/>
      <c r="MBW29" s="189"/>
      <c r="MBX29" s="189"/>
      <c r="MBY29" s="189"/>
      <c r="MBZ29" s="189"/>
      <c r="MCA29" s="189"/>
      <c r="MCB29" s="189"/>
      <c r="MCC29" s="189"/>
      <c r="MCD29" s="189"/>
      <c r="MCE29" s="189"/>
      <c r="MCF29" s="189"/>
      <c r="MCG29" s="189"/>
      <c r="MCH29" s="189"/>
      <c r="MCI29" s="189"/>
      <c r="MCJ29" s="189"/>
      <c r="MCK29" s="189"/>
      <c r="MCL29" s="189"/>
      <c r="MCM29" s="189"/>
      <c r="MCN29" s="189"/>
      <c r="MCO29" s="189"/>
      <c r="MCP29" s="189"/>
      <c r="MCQ29" s="189"/>
      <c r="MCR29" s="189"/>
      <c r="MCS29" s="189"/>
      <c r="MCT29" s="189"/>
      <c r="MCU29" s="189"/>
      <c r="MCV29" s="189"/>
      <c r="MCW29" s="189"/>
      <c r="MCX29" s="189"/>
      <c r="MCY29" s="189"/>
      <c r="MCZ29" s="189"/>
      <c r="MDA29" s="189"/>
      <c r="MDB29" s="189"/>
      <c r="MDC29" s="189"/>
      <c r="MDD29" s="189"/>
      <c r="MDE29" s="189"/>
      <c r="MDF29" s="189"/>
      <c r="MDG29" s="189"/>
      <c r="MDH29" s="189"/>
      <c r="MDI29" s="189"/>
      <c r="MDJ29" s="189"/>
      <c r="MDK29" s="189"/>
      <c r="MDL29" s="189"/>
      <c r="MDM29" s="189"/>
      <c r="MDN29" s="189"/>
      <c r="MDO29" s="189"/>
      <c r="MDP29" s="189"/>
      <c r="MDQ29" s="189"/>
      <c r="MDR29" s="189"/>
      <c r="MDS29" s="189"/>
      <c r="MDT29" s="189"/>
      <c r="MDU29" s="189"/>
      <c r="MDV29" s="189"/>
      <c r="MDW29" s="189"/>
      <c r="MDX29" s="189"/>
      <c r="MDY29" s="189"/>
      <c r="MDZ29" s="189"/>
      <c r="MEA29" s="189"/>
      <c r="MEB29" s="189"/>
      <c r="MEC29" s="189"/>
      <c r="MED29" s="189"/>
      <c r="MEE29" s="189"/>
      <c r="MEF29" s="189"/>
      <c r="MEG29" s="189"/>
      <c r="MEH29" s="189"/>
      <c r="MEI29" s="189"/>
      <c r="MEJ29" s="189"/>
      <c r="MEK29" s="189"/>
      <c r="MEL29" s="189"/>
      <c r="MEM29" s="189"/>
      <c r="MEN29" s="189"/>
      <c r="MEO29" s="189"/>
      <c r="MEP29" s="189"/>
      <c r="MEQ29" s="189"/>
      <c r="MER29" s="189"/>
      <c r="MES29" s="189"/>
      <c r="MET29" s="189"/>
      <c r="MEU29" s="189"/>
      <c r="MEV29" s="189"/>
      <c r="MEW29" s="189"/>
      <c r="MEX29" s="189"/>
      <c r="MEY29" s="189"/>
      <c r="MEZ29" s="189"/>
      <c r="MFA29" s="189"/>
      <c r="MFB29" s="189"/>
      <c r="MFC29" s="189"/>
      <c r="MFD29" s="189"/>
      <c r="MFE29" s="189"/>
      <c r="MFF29" s="189"/>
      <c r="MFG29" s="189"/>
      <c r="MFH29" s="189"/>
      <c r="MFI29" s="189"/>
      <c r="MFJ29" s="189"/>
      <c r="MFK29" s="189"/>
      <c r="MFL29" s="189"/>
      <c r="MFM29" s="189"/>
      <c r="MFN29" s="189"/>
      <c r="MFO29" s="189"/>
      <c r="MFP29" s="189"/>
      <c r="MFQ29" s="189"/>
      <c r="MFR29" s="189"/>
      <c r="MFS29" s="189"/>
      <c r="MFT29" s="189"/>
      <c r="MFU29" s="189"/>
      <c r="MFV29" s="189"/>
      <c r="MFW29" s="189"/>
      <c r="MFX29" s="189"/>
      <c r="MFY29" s="189"/>
      <c r="MFZ29" s="189"/>
      <c r="MGA29" s="189"/>
      <c r="MGB29" s="189"/>
      <c r="MGC29" s="189"/>
      <c r="MGD29" s="189"/>
      <c r="MGE29" s="189"/>
      <c r="MGF29" s="189"/>
      <c r="MGG29" s="189"/>
      <c r="MGH29" s="189"/>
      <c r="MGI29" s="189"/>
      <c r="MGJ29" s="189"/>
      <c r="MGK29" s="189"/>
      <c r="MGL29" s="189"/>
      <c r="MGM29" s="189"/>
      <c r="MGN29" s="189"/>
      <c r="MGO29" s="189"/>
      <c r="MGP29" s="189"/>
      <c r="MGQ29" s="189"/>
      <c r="MGR29" s="189"/>
      <c r="MGS29" s="189"/>
      <c r="MGT29" s="189"/>
      <c r="MGU29" s="189"/>
      <c r="MGV29" s="189"/>
      <c r="MGW29" s="189"/>
      <c r="MGX29" s="189"/>
      <c r="MGY29" s="189"/>
      <c r="MGZ29" s="189"/>
      <c r="MHA29" s="189"/>
      <c r="MHB29" s="189"/>
      <c r="MHC29" s="189"/>
      <c r="MHD29" s="189"/>
      <c r="MHE29" s="189"/>
      <c r="MHF29" s="189"/>
      <c r="MHG29" s="189"/>
      <c r="MHH29" s="189"/>
      <c r="MHI29" s="189"/>
      <c r="MHJ29" s="189"/>
      <c r="MHK29" s="189"/>
      <c r="MHL29" s="189"/>
      <c r="MHM29" s="189"/>
      <c r="MHN29" s="189"/>
      <c r="MHO29" s="189"/>
      <c r="MHP29" s="189"/>
      <c r="MHQ29" s="189"/>
      <c r="MHR29" s="189"/>
      <c r="MHS29" s="189"/>
      <c r="MHT29" s="189"/>
      <c r="MHU29" s="189"/>
      <c r="MHV29" s="189"/>
      <c r="MHW29" s="189"/>
      <c r="MHX29" s="189"/>
      <c r="MHY29" s="189"/>
      <c r="MHZ29" s="189"/>
      <c r="MIA29" s="189"/>
      <c r="MIB29" s="189"/>
      <c r="MIC29" s="189"/>
      <c r="MID29" s="189"/>
      <c r="MIE29" s="189"/>
      <c r="MIF29" s="189"/>
      <c r="MIG29" s="189"/>
      <c r="MIH29" s="189"/>
      <c r="MII29" s="189"/>
      <c r="MIJ29" s="189"/>
      <c r="MIK29" s="189"/>
      <c r="MIL29" s="189"/>
      <c r="MIM29" s="189"/>
      <c r="MIN29" s="189"/>
      <c r="MIO29" s="189"/>
      <c r="MIP29" s="189"/>
      <c r="MIQ29" s="189"/>
      <c r="MIR29" s="189"/>
      <c r="MIS29" s="189"/>
      <c r="MIT29" s="189"/>
      <c r="MIU29" s="189"/>
      <c r="MIV29" s="189"/>
      <c r="MIW29" s="189"/>
      <c r="MIX29" s="189"/>
      <c r="MIY29" s="189"/>
      <c r="MIZ29" s="189"/>
      <c r="MJA29" s="189"/>
      <c r="MJB29" s="189"/>
      <c r="MJC29" s="189"/>
      <c r="MJD29" s="189"/>
      <c r="MJE29" s="189"/>
      <c r="MJF29" s="189"/>
      <c r="MJG29" s="189"/>
      <c r="MJH29" s="189"/>
      <c r="MJI29" s="189"/>
      <c r="MJJ29" s="189"/>
      <c r="MJK29" s="189"/>
      <c r="MJL29" s="189"/>
      <c r="MJM29" s="189"/>
      <c r="MJN29" s="189"/>
      <c r="MJO29" s="189"/>
      <c r="MJP29" s="189"/>
      <c r="MJQ29" s="189"/>
      <c r="MJR29" s="189"/>
      <c r="MJS29" s="189"/>
      <c r="MJT29" s="189"/>
      <c r="MJU29" s="189"/>
      <c r="MJV29" s="189"/>
      <c r="MJW29" s="189"/>
      <c r="MJX29" s="189"/>
      <c r="MJY29" s="189"/>
      <c r="MJZ29" s="189"/>
      <c r="MKA29" s="189"/>
      <c r="MKB29" s="189"/>
      <c r="MKC29" s="189"/>
      <c r="MKD29" s="189"/>
      <c r="MKE29" s="189"/>
      <c r="MKF29" s="189"/>
      <c r="MKG29" s="189"/>
      <c r="MKH29" s="189"/>
      <c r="MKI29" s="189"/>
      <c r="MKJ29" s="189"/>
      <c r="MKK29" s="189"/>
      <c r="MKL29" s="189"/>
      <c r="MKM29" s="189"/>
      <c r="MKN29" s="189"/>
      <c r="MKO29" s="189"/>
      <c r="MKP29" s="189"/>
      <c r="MKQ29" s="189"/>
      <c r="MKR29" s="189"/>
      <c r="MKS29" s="189"/>
      <c r="MKT29" s="189"/>
      <c r="MKU29" s="189"/>
      <c r="MKV29" s="189"/>
      <c r="MKW29" s="189"/>
      <c r="MKX29" s="189"/>
      <c r="MKY29" s="189"/>
      <c r="MKZ29" s="189"/>
      <c r="MLA29" s="189"/>
      <c r="MLB29" s="189"/>
      <c r="MLC29" s="189"/>
      <c r="MLD29" s="189"/>
      <c r="MLE29" s="189"/>
      <c r="MLF29" s="189"/>
      <c r="MLG29" s="189"/>
      <c r="MLH29" s="189"/>
      <c r="MLI29" s="189"/>
      <c r="MLJ29" s="189"/>
      <c r="MLK29" s="189"/>
      <c r="MLL29" s="189"/>
      <c r="MLM29" s="189"/>
      <c r="MLN29" s="189"/>
      <c r="MLO29" s="189"/>
      <c r="MLP29" s="189"/>
      <c r="MLQ29" s="189"/>
      <c r="MLR29" s="189"/>
      <c r="MLS29" s="189"/>
      <c r="MLT29" s="189"/>
      <c r="MLU29" s="189"/>
      <c r="MLV29" s="189"/>
      <c r="MLW29" s="189"/>
      <c r="MLX29" s="189"/>
      <c r="MLY29" s="189"/>
      <c r="MLZ29" s="189"/>
      <c r="MMA29" s="189"/>
      <c r="MMB29" s="189"/>
      <c r="MMC29" s="189"/>
      <c r="MMD29" s="189"/>
      <c r="MME29" s="189"/>
      <c r="MMF29" s="189"/>
      <c r="MMG29" s="189"/>
      <c r="MMH29" s="189"/>
      <c r="MMI29" s="189"/>
      <c r="MMJ29" s="189"/>
      <c r="MMK29" s="189"/>
      <c r="MML29" s="189"/>
      <c r="MMM29" s="189"/>
      <c r="MMN29" s="189"/>
      <c r="MMO29" s="189"/>
      <c r="MMP29" s="189"/>
      <c r="MMQ29" s="189"/>
      <c r="MMR29" s="189"/>
      <c r="MMS29" s="189"/>
      <c r="MMT29" s="189"/>
      <c r="MMU29" s="189"/>
      <c r="MMV29" s="189"/>
      <c r="MMW29" s="189"/>
      <c r="MMX29" s="189"/>
      <c r="MMY29" s="189"/>
      <c r="MMZ29" s="189"/>
      <c r="MNA29" s="189"/>
      <c r="MNB29" s="189"/>
      <c r="MNC29" s="189"/>
      <c r="MND29" s="189"/>
      <c r="MNE29" s="189"/>
      <c r="MNF29" s="189"/>
      <c r="MNG29" s="189"/>
      <c r="MNH29" s="189"/>
      <c r="MNI29" s="189"/>
      <c r="MNJ29" s="189"/>
      <c r="MNK29" s="189"/>
      <c r="MNL29" s="189"/>
      <c r="MNM29" s="189"/>
      <c r="MNN29" s="189"/>
      <c r="MNO29" s="189"/>
      <c r="MNP29" s="189"/>
      <c r="MNQ29" s="189"/>
      <c r="MNR29" s="189"/>
      <c r="MNS29" s="189"/>
      <c r="MNT29" s="189"/>
      <c r="MNU29" s="189"/>
      <c r="MNV29" s="189"/>
      <c r="MNW29" s="189"/>
      <c r="MNX29" s="189"/>
      <c r="MNY29" s="189"/>
      <c r="MNZ29" s="189"/>
      <c r="MOA29" s="189"/>
      <c r="MOB29" s="189"/>
      <c r="MOC29" s="189"/>
      <c r="MOD29" s="189"/>
      <c r="MOE29" s="189"/>
      <c r="MOF29" s="189"/>
      <c r="MOG29" s="189"/>
      <c r="MOH29" s="189"/>
      <c r="MOI29" s="189"/>
      <c r="MOJ29" s="189"/>
      <c r="MOK29" s="189"/>
      <c r="MOL29" s="189"/>
      <c r="MOM29" s="189"/>
      <c r="MON29" s="189"/>
      <c r="MOO29" s="189"/>
      <c r="MOP29" s="189"/>
      <c r="MOQ29" s="189"/>
      <c r="MOR29" s="189"/>
      <c r="MOS29" s="189"/>
      <c r="MOT29" s="189"/>
      <c r="MOU29" s="189"/>
      <c r="MOV29" s="189"/>
      <c r="MOW29" s="189"/>
      <c r="MOX29" s="189"/>
      <c r="MOY29" s="189"/>
      <c r="MOZ29" s="189"/>
      <c r="MPA29" s="189"/>
      <c r="MPB29" s="189"/>
      <c r="MPC29" s="189"/>
      <c r="MPD29" s="189"/>
      <c r="MPE29" s="189"/>
      <c r="MPF29" s="189"/>
      <c r="MPG29" s="189"/>
      <c r="MPH29" s="189"/>
      <c r="MPI29" s="189"/>
      <c r="MPJ29" s="189"/>
      <c r="MPK29" s="189"/>
      <c r="MPL29" s="189"/>
      <c r="MPM29" s="189"/>
      <c r="MPN29" s="189"/>
      <c r="MPO29" s="189"/>
      <c r="MPP29" s="189"/>
      <c r="MPQ29" s="189"/>
      <c r="MPR29" s="189"/>
      <c r="MPS29" s="189"/>
      <c r="MPT29" s="189"/>
      <c r="MPU29" s="189"/>
      <c r="MPV29" s="189"/>
      <c r="MPW29" s="189"/>
      <c r="MPX29" s="189"/>
      <c r="MPY29" s="189"/>
      <c r="MPZ29" s="189"/>
      <c r="MQA29" s="189"/>
      <c r="MQB29" s="189"/>
      <c r="MQC29" s="189"/>
      <c r="MQD29" s="189"/>
      <c r="MQE29" s="189"/>
      <c r="MQF29" s="189"/>
      <c r="MQG29" s="189"/>
      <c r="MQH29" s="189"/>
      <c r="MQI29" s="189"/>
      <c r="MQJ29" s="189"/>
      <c r="MQK29" s="189"/>
      <c r="MQL29" s="189"/>
      <c r="MQM29" s="189"/>
      <c r="MQN29" s="189"/>
      <c r="MQO29" s="189"/>
      <c r="MQP29" s="189"/>
      <c r="MQQ29" s="189"/>
      <c r="MQR29" s="189"/>
      <c r="MQS29" s="189"/>
      <c r="MQT29" s="189"/>
      <c r="MQU29" s="189"/>
      <c r="MQV29" s="189"/>
      <c r="MQW29" s="189"/>
      <c r="MQX29" s="189"/>
      <c r="MQY29" s="189"/>
      <c r="MQZ29" s="189"/>
      <c r="MRA29" s="189"/>
      <c r="MRB29" s="189"/>
      <c r="MRC29" s="189"/>
      <c r="MRD29" s="189"/>
      <c r="MRE29" s="189"/>
      <c r="MRF29" s="189"/>
      <c r="MRG29" s="189"/>
      <c r="MRH29" s="189"/>
      <c r="MRI29" s="189"/>
      <c r="MRJ29" s="189"/>
      <c r="MRK29" s="189"/>
      <c r="MRL29" s="189"/>
      <c r="MRM29" s="189"/>
      <c r="MRN29" s="189"/>
      <c r="MRO29" s="189"/>
      <c r="MRP29" s="189"/>
      <c r="MRQ29" s="189"/>
      <c r="MRR29" s="189"/>
      <c r="MRS29" s="189"/>
      <c r="MRT29" s="189"/>
      <c r="MRU29" s="189"/>
      <c r="MRV29" s="189"/>
      <c r="MRW29" s="189"/>
      <c r="MRX29" s="189"/>
      <c r="MRY29" s="189"/>
      <c r="MRZ29" s="189"/>
      <c r="MSA29" s="189"/>
      <c r="MSB29" s="189"/>
      <c r="MSC29" s="189"/>
      <c r="MSD29" s="189"/>
      <c r="MSE29" s="189"/>
      <c r="MSF29" s="189"/>
      <c r="MSG29" s="189"/>
      <c r="MSH29" s="189"/>
      <c r="MSI29" s="189"/>
      <c r="MSJ29" s="189"/>
      <c r="MSK29" s="189"/>
      <c r="MSL29" s="189"/>
      <c r="MSM29" s="189"/>
      <c r="MSN29" s="189"/>
      <c r="MSO29" s="189"/>
      <c r="MSP29" s="189"/>
      <c r="MSQ29" s="189"/>
      <c r="MSR29" s="189"/>
      <c r="MSS29" s="189"/>
      <c r="MST29" s="189"/>
      <c r="MSU29" s="189"/>
      <c r="MSV29" s="189"/>
      <c r="MSW29" s="189"/>
      <c r="MSX29" s="189"/>
      <c r="MSY29" s="189"/>
      <c r="MSZ29" s="189"/>
      <c r="MTA29" s="189"/>
      <c r="MTB29" s="189"/>
      <c r="MTC29" s="189"/>
      <c r="MTD29" s="189"/>
      <c r="MTE29" s="189"/>
      <c r="MTF29" s="189"/>
      <c r="MTG29" s="189"/>
      <c r="MTH29" s="189"/>
      <c r="MTI29" s="189"/>
      <c r="MTJ29" s="189"/>
      <c r="MTK29" s="189"/>
      <c r="MTL29" s="189"/>
      <c r="MTM29" s="189"/>
      <c r="MTN29" s="189"/>
      <c r="MTO29" s="189"/>
      <c r="MTP29" s="189"/>
      <c r="MTQ29" s="189"/>
      <c r="MTR29" s="189"/>
      <c r="MTS29" s="189"/>
      <c r="MTT29" s="189"/>
      <c r="MTU29" s="189"/>
      <c r="MTV29" s="189"/>
      <c r="MTW29" s="189"/>
      <c r="MTX29" s="189"/>
      <c r="MTY29" s="189"/>
      <c r="MTZ29" s="189"/>
      <c r="MUA29" s="189"/>
      <c r="MUB29" s="189"/>
      <c r="MUC29" s="189"/>
      <c r="MUD29" s="189"/>
      <c r="MUE29" s="189"/>
      <c r="MUF29" s="189"/>
      <c r="MUG29" s="189"/>
      <c r="MUH29" s="189"/>
      <c r="MUI29" s="189"/>
      <c r="MUJ29" s="189"/>
      <c r="MUK29" s="189"/>
      <c r="MUL29" s="189"/>
      <c r="MUM29" s="189"/>
      <c r="MUN29" s="189"/>
      <c r="MUO29" s="189"/>
      <c r="MUP29" s="189"/>
      <c r="MUQ29" s="189"/>
      <c r="MUR29" s="189"/>
      <c r="MUS29" s="189"/>
      <c r="MUT29" s="189"/>
      <c r="MUU29" s="189"/>
      <c r="MUV29" s="189"/>
      <c r="MUW29" s="189"/>
      <c r="MUX29" s="189"/>
      <c r="MUY29" s="189"/>
      <c r="MUZ29" s="189"/>
      <c r="MVA29" s="189"/>
      <c r="MVB29" s="189"/>
      <c r="MVC29" s="189"/>
      <c r="MVD29" s="189"/>
      <c r="MVE29" s="189"/>
      <c r="MVF29" s="189"/>
      <c r="MVG29" s="189"/>
      <c r="MVH29" s="189"/>
      <c r="MVI29" s="189"/>
      <c r="MVJ29" s="189"/>
      <c r="MVK29" s="189"/>
      <c r="MVL29" s="189"/>
      <c r="MVM29" s="189"/>
      <c r="MVN29" s="189"/>
      <c r="MVO29" s="189"/>
      <c r="MVP29" s="189"/>
      <c r="MVQ29" s="189"/>
      <c r="MVR29" s="189"/>
      <c r="MVS29" s="189"/>
      <c r="MVT29" s="189"/>
      <c r="MVU29" s="189"/>
      <c r="MVV29" s="189"/>
      <c r="MVW29" s="189"/>
      <c r="MVX29" s="189"/>
      <c r="MVY29" s="189"/>
      <c r="MVZ29" s="189"/>
      <c r="MWA29" s="189"/>
      <c r="MWB29" s="189"/>
      <c r="MWC29" s="189"/>
      <c r="MWD29" s="189"/>
      <c r="MWE29" s="189"/>
      <c r="MWF29" s="189"/>
      <c r="MWG29" s="189"/>
      <c r="MWH29" s="189"/>
      <c r="MWI29" s="189"/>
      <c r="MWJ29" s="189"/>
      <c r="MWK29" s="189"/>
      <c r="MWL29" s="189"/>
      <c r="MWM29" s="189"/>
      <c r="MWN29" s="189"/>
      <c r="MWO29" s="189"/>
      <c r="MWP29" s="189"/>
      <c r="MWQ29" s="189"/>
      <c r="MWR29" s="189"/>
      <c r="MWS29" s="189"/>
      <c r="MWT29" s="189"/>
      <c r="MWU29" s="189"/>
      <c r="MWV29" s="189"/>
      <c r="MWW29" s="189"/>
      <c r="MWX29" s="189"/>
      <c r="MWY29" s="189"/>
      <c r="MWZ29" s="189"/>
      <c r="MXA29" s="189"/>
      <c r="MXB29" s="189"/>
      <c r="MXC29" s="189"/>
      <c r="MXD29" s="189"/>
      <c r="MXE29" s="189"/>
      <c r="MXF29" s="189"/>
      <c r="MXG29" s="189"/>
      <c r="MXH29" s="189"/>
      <c r="MXI29" s="189"/>
      <c r="MXJ29" s="189"/>
      <c r="MXK29" s="189"/>
      <c r="MXL29" s="189"/>
      <c r="MXM29" s="189"/>
      <c r="MXN29" s="189"/>
      <c r="MXO29" s="189"/>
      <c r="MXP29" s="189"/>
      <c r="MXQ29" s="189"/>
      <c r="MXR29" s="189"/>
      <c r="MXS29" s="189"/>
      <c r="MXT29" s="189"/>
      <c r="MXU29" s="189"/>
      <c r="MXV29" s="189"/>
      <c r="MXW29" s="189"/>
      <c r="MXX29" s="189"/>
      <c r="MXY29" s="189"/>
      <c r="MXZ29" s="189"/>
      <c r="MYA29" s="189"/>
      <c r="MYB29" s="189"/>
      <c r="MYC29" s="189"/>
      <c r="MYD29" s="189"/>
      <c r="MYE29" s="189"/>
      <c r="MYF29" s="189"/>
      <c r="MYG29" s="189"/>
      <c r="MYH29" s="189"/>
      <c r="MYI29" s="189"/>
      <c r="MYJ29" s="189"/>
      <c r="MYK29" s="189"/>
      <c r="MYL29" s="189"/>
      <c r="MYM29" s="189"/>
      <c r="MYN29" s="189"/>
      <c r="MYO29" s="189"/>
      <c r="MYP29" s="189"/>
      <c r="MYQ29" s="189"/>
      <c r="MYR29" s="189"/>
      <c r="MYS29" s="189"/>
      <c r="MYT29" s="189"/>
      <c r="MYU29" s="189"/>
      <c r="MYV29" s="189"/>
      <c r="MYW29" s="189"/>
      <c r="MYX29" s="189"/>
      <c r="MYY29" s="189"/>
      <c r="MYZ29" s="189"/>
      <c r="MZA29" s="189"/>
      <c r="MZB29" s="189"/>
      <c r="MZC29" s="189"/>
      <c r="MZD29" s="189"/>
      <c r="MZE29" s="189"/>
      <c r="MZF29" s="189"/>
      <c r="MZG29" s="189"/>
      <c r="MZH29" s="189"/>
      <c r="MZI29" s="189"/>
      <c r="MZJ29" s="189"/>
      <c r="MZK29" s="189"/>
      <c r="MZL29" s="189"/>
      <c r="MZM29" s="189"/>
      <c r="MZN29" s="189"/>
      <c r="MZO29" s="189"/>
      <c r="MZP29" s="189"/>
      <c r="MZQ29" s="189"/>
      <c r="MZR29" s="189"/>
      <c r="MZS29" s="189"/>
      <c r="MZT29" s="189"/>
      <c r="MZU29" s="189"/>
      <c r="MZV29" s="189"/>
      <c r="MZW29" s="189"/>
      <c r="MZX29" s="189"/>
      <c r="MZY29" s="189"/>
      <c r="MZZ29" s="189"/>
      <c r="NAA29" s="189"/>
      <c r="NAB29" s="189"/>
      <c r="NAC29" s="189"/>
      <c r="NAD29" s="189"/>
      <c r="NAE29" s="189"/>
      <c r="NAF29" s="189"/>
      <c r="NAG29" s="189"/>
      <c r="NAH29" s="189"/>
      <c r="NAI29" s="189"/>
      <c r="NAJ29" s="189"/>
      <c r="NAK29" s="189"/>
      <c r="NAL29" s="189"/>
      <c r="NAM29" s="189"/>
      <c r="NAN29" s="189"/>
      <c r="NAO29" s="189"/>
      <c r="NAP29" s="189"/>
      <c r="NAQ29" s="189"/>
      <c r="NAR29" s="189"/>
      <c r="NAS29" s="189"/>
      <c r="NAT29" s="189"/>
      <c r="NAU29" s="189"/>
      <c r="NAV29" s="189"/>
      <c r="NAW29" s="189"/>
      <c r="NAX29" s="189"/>
      <c r="NAY29" s="189"/>
      <c r="NAZ29" s="189"/>
      <c r="NBA29" s="189"/>
      <c r="NBB29" s="189"/>
      <c r="NBC29" s="189"/>
      <c r="NBD29" s="189"/>
      <c r="NBE29" s="189"/>
      <c r="NBF29" s="189"/>
      <c r="NBG29" s="189"/>
      <c r="NBH29" s="189"/>
      <c r="NBI29" s="189"/>
      <c r="NBJ29" s="189"/>
      <c r="NBK29" s="189"/>
      <c r="NBL29" s="189"/>
      <c r="NBM29" s="189"/>
      <c r="NBN29" s="189"/>
      <c r="NBO29" s="189"/>
      <c r="NBP29" s="189"/>
      <c r="NBQ29" s="189"/>
      <c r="NBR29" s="189"/>
      <c r="NBS29" s="189"/>
      <c r="NBT29" s="189"/>
      <c r="NBU29" s="189"/>
      <c r="NBV29" s="189"/>
      <c r="NBW29" s="189"/>
      <c r="NBX29" s="189"/>
      <c r="NBY29" s="189"/>
      <c r="NBZ29" s="189"/>
      <c r="NCA29" s="189"/>
      <c r="NCB29" s="189"/>
      <c r="NCC29" s="189"/>
      <c r="NCD29" s="189"/>
      <c r="NCE29" s="189"/>
      <c r="NCF29" s="189"/>
      <c r="NCG29" s="189"/>
      <c r="NCH29" s="189"/>
      <c r="NCI29" s="189"/>
      <c r="NCJ29" s="189"/>
      <c r="NCK29" s="189"/>
      <c r="NCL29" s="189"/>
      <c r="NCM29" s="189"/>
      <c r="NCN29" s="189"/>
      <c r="NCO29" s="189"/>
      <c r="NCP29" s="189"/>
      <c r="NCQ29" s="189"/>
      <c r="NCR29" s="189"/>
      <c r="NCS29" s="189"/>
      <c r="NCT29" s="189"/>
      <c r="NCU29" s="189"/>
      <c r="NCV29" s="189"/>
      <c r="NCW29" s="189"/>
      <c r="NCX29" s="189"/>
      <c r="NCY29" s="189"/>
      <c r="NCZ29" s="189"/>
      <c r="NDA29" s="189"/>
      <c r="NDB29" s="189"/>
      <c r="NDC29" s="189"/>
      <c r="NDD29" s="189"/>
      <c r="NDE29" s="189"/>
      <c r="NDF29" s="189"/>
      <c r="NDG29" s="189"/>
      <c r="NDH29" s="189"/>
      <c r="NDI29" s="189"/>
      <c r="NDJ29" s="189"/>
      <c r="NDK29" s="189"/>
      <c r="NDL29" s="189"/>
      <c r="NDM29" s="189"/>
      <c r="NDN29" s="189"/>
      <c r="NDO29" s="189"/>
      <c r="NDP29" s="189"/>
      <c r="NDQ29" s="189"/>
      <c r="NDR29" s="189"/>
      <c r="NDS29" s="189"/>
      <c r="NDT29" s="189"/>
      <c r="NDU29" s="189"/>
      <c r="NDV29" s="189"/>
      <c r="NDW29" s="189"/>
      <c r="NDX29" s="189"/>
      <c r="NDY29" s="189"/>
      <c r="NDZ29" s="189"/>
      <c r="NEA29" s="189"/>
      <c r="NEB29" s="189"/>
      <c r="NEC29" s="189"/>
      <c r="NED29" s="189"/>
      <c r="NEE29" s="189"/>
      <c r="NEF29" s="189"/>
      <c r="NEG29" s="189"/>
      <c r="NEH29" s="189"/>
      <c r="NEI29" s="189"/>
      <c r="NEJ29" s="189"/>
      <c r="NEK29" s="189"/>
      <c r="NEL29" s="189"/>
      <c r="NEM29" s="189"/>
      <c r="NEN29" s="189"/>
      <c r="NEO29" s="189"/>
      <c r="NEP29" s="189"/>
      <c r="NEQ29" s="189"/>
      <c r="NER29" s="189"/>
      <c r="NES29" s="189"/>
      <c r="NET29" s="189"/>
      <c r="NEU29" s="189"/>
      <c r="NEV29" s="189"/>
      <c r="NEW29" s="189"/>
      <c r="NEX29" s="189"/>
      <c r="NEY29" s="189"/>
      <c r="NEZ29" s="189"/>
      <c r="NFA29" s="189"/>
      <c r="NFB29" s="189"/>
      <c r="NFC29" s="189"/>
      <c r="NFD29" s="189"/>
      <c r="NFE29" s="189"/>
      <c r="NFF29" s="189"/>
      <c r="NFG29" s="189"/>
      <c r="NFH29" s="189"/>
      <c r="NFI29" s="189"/>
      <c r="NFJ29" s="189"/>
      <c r="NFK29" s="189"/>
      <c r="NFL29" s="189"/>
      <c r="NFM29" s="189"/>
      <c r="NFN29" s="189"/>
      <c r="NFO29" s="189"/>
      <c r="NFP29" s="189"/>
      <c r="NFQ29" s="189"/>
      <c r="NFR29" s="189"/>
      <c r="NFS29" s="189"/>
      <c r="NFT29" s="189"/>
      <c r="NFU29" s="189"/>
      <c r="NFV29" s="189"/>
      <c r="NFW29" s="189"/>
      <c r="NFX29" s="189"/>
      <c r="NFY29" s="189"/>
      <c r="NFZ29" s="189"/>
      <c r="NGA29" s="189"/>
      <c r="NGB29" s="189"/>
      <c r="NGC29" s="189"/>
      <c r="NGD29" s="189"/>
      <c r="NGE29" s="189"/>
      <c r="NGF29" s="189"/>
      <c r="NGG29" s="189"/>
      <c r="NGH29" s="189"/>
      <c r="NGI29" s="189"/>
      <c r="NGJ29" s="189"/>
      <c r="NGK29" s="189"/>
      <c r="NGL29" s="189"/>
      <c r="NGM29" s="189"/>
      <c r="NGN29" s="189"/>
      <c r="NGO29" s="189"/>
      <c r="NGP29" s="189"/>
      <c r="NGQ29" s="189"/>
      <c r="NGR29" s="189"/>
      <c r="NGS29" s="189"/>
      <c r="NGT29" s="189"/>
      <c r="NGU29" s="189"/>
      <c r="NGV29" s="189"/>
      <c r="NGW29" s="189"/>
      <c r="NGX29" s="189"/>
      <c r="NGY29" s="189"/>
      <c r="NGZ29" s="189"/>
      <c r="NHA29" s="189"/>
      <c r="NHB29" s="189"/>
      <c r="NHC29" s="189"/>
      <c r="NHD29" s="189"/>
      <c r="NHE29" s="189"/>
      <c r="NHF29" s="189"/>
      <c r="NHG29" s="189"/>
      <c r="NHH29" s="189"/>
      <c r="NHI29" s="189"/>
      <c r="NHJ29" s="189"/>
      <c r="NHK29" s="189"/>
      <c r="NHL29" s="189"/>
      <c r="NHM29" s="189"/>
      <c r="NHN29" s="189"/>
      <c r="NHO29" s="189"/>
      <c r="NHP29" s="189"/>
      <c r="NHQ29" s="189"/>
      <c r="NHR29" s="189"/>
      <c r="NHS29" s="189"/>
      <c r="NHT29" s="189"/>
      <c r="NHU29" s="189"/>
      <c r="NHV29" s="189"/>
      <c r="NHW29" s="189"/>
      <c r="NHX29" s="189"/>
      <c r="NHY29" s="189"/>
      <c r="NHZ29" s="189"/>
      <c r="NIA29" s="189"/>
      <c r="NIB29" s="189"/>
      <c r="NIC29" s="189"/>
      <c r="NID29" s="189"/>
      <c r="NIE29" s="189"/>
      <c r="NIF29" s="189"/>
      <c r="NIG29" s="189"/>
      <c r="NIH29" s="189"/>
      <c r="NII29" s="189"/>
      <c r="NIJ29" s="189"/>
      <c r="NIK29" s="189"/>
      <c r="NIL29" s="189"/>
      <c r="NIM29" s="189"/>
      <c r="NIN29" s="189"/>
      <c r="NIO29" s="189"/>
      <c r="NIP29" s="189"/>
      <c r="NIQ29" s="189"/>
      <c r="NIR29" s="189"/>
      <c r="NIS29" s="189"/>
      <c r="NIT29" s="189"/>
      <c r="NIU29" s="189"/>
      <c r="NIV29" s="189"/>
      <c r="NIW29" s="189"/>
      <c r="NIX29" s="189"/>
      <c r="NIY29" s="189"/>
      <c r="NIZ29" s="189"/>
      <c r="NJA29" s="189"/>
      <c r="NJB29" s="189"/>
      <c r="NJC29" s="189"/>
      <c r="NJD29" s="189"/>
      <c r="NJE29" s="189"/>
      <c r="NJF29" s="189"/>
      <c r="NJG29" s="189"/>
      <c r="NJH29" s="189"/>
      <c r="NJI29" s="189"/>
      <c r="NJJ29" s="189"/>
      <c r="NJK29" s="189"/>
      <c r="NJL29" s="189"/>
      <c r="NJM29" s="189"/>
      <c r="NJN29" s="189"/>
      <c r="NJO29" s="189"/>
      <c r="NJP29" s="189"/>
      <c r="NJQ29" s="189"/>
      <c r="NJR29" s="189"/>
      <c r="NJS29" s="189"/>
      <c r="NJT29" s="189"/>
      <c r="NJU29" s="189"/>
      <c r="NJV29" s="189"/>
      <c r="NJW29" s="189"/>
      <c r="NJX29" s="189"/>
      <c r="NJY29" s="189"/>
      <c r="NJZ29" s="189"/>
      <c r="NKA29" s="189"/>
      <c r="NKB29" s="189"/>
      <c r="NKC29" s="189"/>
      <c r="NKD29" s="189"/>
      <c r="NKE29" s="189"/>
      <c r="NKF29" s="189"/>
      <c r="NKG29" s="189"/>
      <c r="NKH29" s="189"/>
      <c r="NKI29" s="189"/>
      <c r="NKJ29" s="189"/>
      <c r="NKK29" s="189"/>
      <c r="NKL29" s="189"/>
      <c r="NKM29" s="189"/>
      <c r="NKN29" s="189"/>
      <c r="NKO29" s="189"/>
      <c r="NKP29" s="189"/>
      <c r="NKQ29" s="189"/>
      <c r="NKR29" s="189"/>
      <c r="NKS29" s="189"/>
      <c r="NKT29" s="189"/>
      <c r="NKU29" s="189"/>
      <c r="NKV29" s="189"/>
      <c r="NKW29" s="189"/>
      <c r="NKX29" s="189"/>
      <c r="NKY29" s="189"/>
      <c r="NKZ29" s="189"/>
      <c r="NLA29" s="189"/>
      <c r="NLB29" s="189"/>
      <c r="NLC29" s="189"/>
      <c r="NLD29" s="189"/>
      <c r="NLE29" s="189"/>
      <c r="NLF29" s="189"/>
      <c r="NLG29" s="189"/>
      <c r="NLH29" s="189"/>
      <c r="NLI29" s="189"/>
      <c r="NLJ29" s="189"/>
      <c r="NLK29" s="189"/>
      <c r="NLL29" s="189"/>
      <c r="NLM29" s="189"/>
      <c r="NLN29" s="189"/>
      <c r="NLO29" s="189"/>
      <c r="NLP29" s="189"/>
      <c r="NLQ29" s="189"/>
      <c r="NLR29" s="189"/>
      <c r="NLS29" s="189"/>
      <c r="NLT29" s="189"/>
      <c r="NLU29" s="189"/>
      <c r="NLV29" s="189"/>
      <c r="NLW29" s="189"/>
      <c r="NLX29" s="189"/>
      <c r="NLY29" s="189"/>
      <c r="NLZ29" s="189"/>
      <c r="NMA29" s="189"/>
      <c r="NMB29" s="189"/>
      <c r="NMC29" s="189"/>
      <c r="NMD29" s="189"/>
      <c r="NME29" s="189"/>
      <c r="NMF29" s="189"/>
      <c r="NMG29" s="189"/>
      <c r="NMH29" s="189"/>
      <c r="NMI29" s="189"/>
      <c r="NMJ29" s="189"/>
      <c r="NMK29" s="189"/>
      <c r="NML29" s="189"/>
      <c r="NMM29" s="189"/>
      <c r="NMN29" s="189"/>
      <c r="NMO29" s="189"/>
      <c r="NMP29" s="189"/>
      <c r="NMQ29" s="189"/>
      <c r="NMR29" s="189"/>
      <c r="NMS29" s="189"/>
      <c r="NMT29" s="189"/>
      <c r="NMU29" s="189"/>
      <c r="NMV29" s="189"/>
      <c r="NMW29" s="189"/>
      <c r="NMX29" s="189"/>
      <c r="NMY29" s="189"/>
      <c r="NMZ29" s="189"/>
      <c r="NNA29" s="189"/>
      <c r="NNB29" s="189"/>
      <c r="NNC29" s="189"/>
      <c r="NND29" s="189"/>
      <c r="NNE29" s="189"/>
      <c r="NNF29" s="189"/>
      <c r="NNG29" s="189"/>
      <c r="NNH29" s="189"/>
      <c r="NNI29" s="189"/>
      <c r="NNJ29" s="189"/>
      <c r="NNK29" s="189"/>
      <c r="NNL29" s="189"/>
      <c r="NNM29" s="189"/>
      <c r="NNN29" s="189"/>
      <c r="NNO29" s="189"/>
      <c r="NNP29" s="189"/>
      <c r="NNQ29" s="189"/>
      <c r="NNR29" s="189"/>
      <c r="NNS29" s="189"/>
      <c r="NNT29" s="189"/>
      <c r="NNU29" s="189"/>
      <c r="NNV29" s="189"/>
      <c r="NNW29" s="189"/>
      <c r="NNX29" s="189"/>
      <c r="NNY29" s="189"/>
      <c r="NNZ29" s="189"/>
      <c r="NOA29" s="189"/>
      <c r="NOB29" s="189"/>
      <c r="NOC29" s="189"/>
      <c r="NOD29" s="189"/>
      <c r="NOE29" s="189"/>
      <c r="NOF29" s="189"/>
      <c r="NOG29" s="189"/>
      <c r="NOH29" s="189"/>
      <c r="NOI29" s="189"/>
      <c r="NOJ29" s="189"/>
      <c r="NOK29" s="189"/>
      <c r="NOL29" s="189"/>
      <c r="NOM29" s="189"/>
      <c r="NON29" s="189"/>
      <c r="NOO29" s="189"/>
      <c r="NOP29" s="189"/>
      <c r="NOQ29" s="189"/>
      <c r="NOR29" s="189"/>
      <c r="NOS29" s="189"/>
      <c r="NOT29" s="189"/>
      <c r="NOU29" s="189"/>
      <c r="NOV29" s="189"/>
      <c r="NOW29" s="189"/>
      <c r="NOX29" s="189"/>
      <c r="NOY29" s="189"/>
      <c r="NOZ29" s="189"/>
      <c r="NPA29" s="189"/>
      <c r="NPB29" s="189"/>
      <c r="NPC29" s="189"/>
      <c r="NPD29" s="189"/>
      <c r="NPE29" s="189"/>
      <c r="NPF29" s="189"/>
      <c r="NPG29" s="189"/>
      <c r="NPH29" s="189"/>
      <c r="NPI29" s="189"/>
      <c r="NPJ29" s="189"/>
      <c r="NPK29" s="189"/>
      <c r="NPL29" s="189"/>
      <c r="NPM29" s="189"/>
      <c r="NPN29" s="189"/>
      <c r="NPO29" s="189"/>
      <c r="NPP29" s="189"/>
      <c r="NPQ29" s="189"/>
      <c r="NPR29" s="189"/>
      <c r="NPS29" s="189"/>
      <c r="NPT29" s="189"/>
      <c r="NPU29" s="189"/>
      <c r="NPV29" s="189"/>
      <c r="NPW29" s="189"/>
      <c r="NPX29" s="189"/>
      <c r="NPY29" s="189"/>
      <c r="NPZ29" s="189"/>
      <c r="NQA29" s="189"/>
      <c r="NQB29" s="189"/>
      <c r="NQC29" s="189"/>
      <c r="NQD29" s="189"/>
      <c r="NQE29" s="189"/>
      <c r="NQF29" s="189"/>
      <c r="NQG29" s="189"/>
      <c r="NQH29" s="189"/>
      <c r="NQI29" s="189"/>
      <c r="NQJ29" s="189"/>
      <c r="NQK29" s="189"/>
      <c r="NQL29" s="189"/>
      <c r="NQM29" s="189"/>
      <c r="NQN29" s="189"/>
      <c r="NQO29" s="189"/>
      <c r="NQP29" s="189"/>
      <c r="NQQ29" s="189"/>
      <c r="NQR29" s="189"/>
      <c r="NQS29" s="189"/>
      <c r="NQT29" s="189"/>
      <c r="NQU29" s="189"/>
      <c r="NQV29" s="189"/>
      <c r="NQW29" s="189"/>
      <c r="NQX29" s="189"/>
      <c r="NQY29" s="189"/>
      <c r="NQZ29" s="189"/>
      <c r="NRA29" s="189"/>
      <c r="NRB29" s="189"/>
      <c r="NRC29" s="189"/>
      <c r="NRD29" s="189"/>
      <c r="NRE29" s="189"/>
      <c r="NRF29" s="189"/>
      <c r="NRG29" s="189"/>
      <c r="NRH29" s="189"/>
      <c r="NRI29" s="189"/>
      <c r="NRJ29" s="189"/>
      <c r="NRK29" s="189"/>
      <c r="NRL29" s="189"/>
      <c r="NRM29" s="189"/>
      <c r="NRN29" s="189"/>
      <c r="NRO29" s="189"/>
      <c r="NRP29" s="189"/>
      <c r="NRQ29" s="189"/>
      <c r="NRR29" s="189"/>
      <c r="NRS29" s="189"/>
      <c r="NRT29" s="189"/>
      <c r="NRU29" s="189"/>
      <c r="NRV29" s="189"/>
      <c r="NRW29" s="189"/>
      <c r="NRX29" s="189"/>
      <c r="NRY29" s="189"/>
      <c r="NRZ29" s="189"/>
      <c r="NSA29" s="189"/>
      <c r="NSB29" s="189"/>
      <c r="NSC29" s="189"/>
      <c r="NSD29" s="189"/>
      <c r="NSE29" s="189"/>
      <c r="NSF29" s="189"/>
      <c r="NSG29" s="189"/>
      <c r="NSH29" s="189"/>
      <c r="NSI29" s="189"/>
      <c r="NSJ29" s="189"/>
      <c r="NSK29" s="189"/>
      <c r="NSL29" s="189"/>
      <c r="NSM29" s="189"/>
      <c r="NSN29" s="189"/>
      <c r="NSO29" s="189"/>
      <c r="NSP29" s="189"/>
      <c r="NSQ29" s="189"/>
      <c r="NSR29" s="189"/>
      <c r="NSS29" s="189"/>
      <c r="NST29" s="189"/>
      <c r="NSU29" s="189"/>
      <c r="NSV29" s="189"/>
      <c r="NSW29" s="189"/>
      <c r="NSX29" s="189"/>
      <c r="NSY29" s="189"/>
      <c r="NSZ29" s="189"/>
      <c r="NTA29" s="189"/>
      <c r="NTB29" s="189"/>
      <c r="NTC29" s="189"/>
      <c r="NTD29" s="189"/>
      <c r="NTE29" s="189"/>
      <c r="NTF29" s="189"/>
      <c r="NTG29" s="189"/>
      <c r="NTH29" s="189"/>
      <c r="NTI29" s="189"/>
      <c r="NTJ29" s="189"/>
      <c r="NTK29" s="189"/>
      <c r="NTL29" s="189"/>
      <c r="NTM29" s="189"/>
      <c r="NTN29" s="189"/>
      <c r="NTO29" s="189"/>
      <c r="NTP29" s="189"/>
      <c r="NTQ29" s="189"/>
      <c r="NTR29" s="189"/>
      <c r="NTS29" s="189"/>
      <c r="NTT29" s="189"/>
      <c r="NTU29" s="189"/>
      <c r="NTV29" s="189"/>
      <c r="NTW29" s="189"/>
      <c r="NTX29" s="189"/>
      <c r="NTY29" s="189"/>
      <c r="NTZ29" s="189"/>
      <c r="NUA29" s="189"/>
      <c r="NUB29" s="189"/>
      <c r="NUC29" s="189"/>
      <c r="NUD29" s="189"/>
      <c r="NUE29" s="189"/>
      <c r="NUF29" s="189"/>
      <c r="NUG29" s="189"/>
      <c r="NUH29" s="189"/>
      <c r="NUI29" s="189"/>
      <c r="NUJ29" s="189"/>
      <c r="NUK29" s="189"/>
      <c r="NUL29" s="189"/>
      <c r="NUM29" s="189"/>
      <c r="NUN29" s="189"/>
      <c r="NUO29" s="189"/>
      <c r="NUP29" s="189"/>
      <c r="NUQ29" s="189"/>
      <c r="NUR29" s="189"/>
      <c r="NUS29" s="189"/>
      <c r="NUT29" s="189"/>
      <c r="NUU29" s="189"/>
      <c r="NUV29" s="189"/>
      <c r="NUW29" s="189"/>
      <c r="NUX29" s="189"/>
      <c r="NUY29" s="189"/>
      <c r="NUZ29" s="189"/>
      <c r="NVA29" s="189"/>
      <c r="NVB29" s="189"/>
      <c r="NVC29" s="189"/>
      <c r="NVD29" s="189"/>
      <c r="NVE29" s="189"/>
      <c r="NVF29" s="189"/>
      <c r="NVG29" s="189"/>
      <c r="NVH29" s="189"/>
      <c r="NVI29" s="189"/>
      <c r="NVJ29" s="189"/>
      <c r="NVK29" s="189"/>
      <c r="NVL29" s="189"/>
      <c r="NVM29" s="189"/>
      <c r="NVN29" s="189"/>
      <c r="NVO29" s="189"/>
      <c r="NVP29" s="189"/>
      <c r="NVQ29" s="189"/>
      <c r="NVR29" s="189"/>
      <c r="NVS29" s="189"/>
      <c r="NVT29" s="189"/>
      <c r="NVU29" s="189"/>
      <c r="NVV29" s="189"/>
      <c r="NVW29" s="189"/>
      <c r="NVX29" s="189"/>
      <c r="NVY29" s="189"/>
      <c r="NVZ29" s="189"/>
      <c r="NWA29" s="189"/>
      <c r="NWB29" s="189"/>
      <c r="NWC29" s="189"/>
      <c r="NWD29" s="189"/>
      <c r="NWE29" s="189"/>
      <c r="NWF29" s="189"/>
      <c r="NWG29" s="189"/>
      <c r="NWH29" s="189"/>
      <c r="NWI29" s="189"/>
      <c r="NWJ29" s="189"/>
      <c r="NWK29" s="189"/>
      <c r="NWL29" s="189"/>
      <c r="NWM29" s="189"/>
      <c r="NWN29" s="189"/>
      <c r="NWO29" s="189"/>
      <c r="NWP29" s="189"/>
      <c r="NWQ29" s="189"/>
      <c r="NWR29" s="189"/>
      <c r="NWS29" s="189"/>
      <c r="NWT29" s="189"/>
      <c r="NWU29" s="189"/>
      <c r="NWV29" s="189"/>
      <c r="NWW29" s="189"/>
      <c r="NWX29" s="189"/>
      <c r="NWY29" s="189"/>
      <c r="NWZ29" s="189"/>
      <c r="NXA29" s="189"/>
      <c r="NXB29" s="189"/>
      <c r="NXC29" s="189"/>
      <c r="NXD29" s="189"/>
      <c r="NXE29" s="189"/>
      <c r="NXF29" s="189"/>
      <c r="NXG29" s="189"/>
      <c r="NXH29" s="189"/>
      <c r="NXI29" s="189"/>
      <c r="NXJ29" s="189"/>
      <c r="NXK29" s="189"/>
      <c r="NXL29" s="189"/>
      <c r="NXM29" s="189"/>
      <c r="NXN29" s="189"/>
      <c r="NXO29" s="189"/>
      <c r="NXP29" s="189"/>
      <c r="NXQ29" s="189"/>
      <c r="NXR29" s="189"/>
      <c r="NXS29" s="189"/>
      <c r="NXT29" s="189"/>
      <c r="NXU29" s="189"/>
      <c r="NXV29" s="189"/>
      <c r="NXW29" s="189"/>
      <c r="NXX29" s="189"/>
      <c r="NXY29" s="189"/>
      <c r="NXZ29" s="189"/>
      <c r="NYA29" s="189"/>
      <c r="NYB29" s="189"/>
      <c r="NYC29" s="189"/>
      <c r="NYD29" s="189"/>
      <c r="NYE29" s="189"/>
      <c r="NYF29" s="189"/>
      <c r="NYG29" s="189"/>
      <c r="NYH29" s="189"/>
      <c r="NYI29" s="189"/>
      <c r="NYJ29" s="189"/>
      <c r="NYK29" s="189"/>
      <c r="NYL29" s="189"/>
      <c r="NYM29" s="189"/>
      <c r="NYN29" s="189"/>
      <c r="NYO29" s="189"/>
      <c r="NYP29" s="189"/>
      <c r="NYQ29" s="189"/>
      <c r="NYR29" s="189"/>
      <c r="NYS29" s="189"/>
      <c r="NYT29" s="189"/>
      <c r="NYU29" s="189"/>
      <c r="NYV29" s="189"/>
      <c r="NYW29" s="189"/>
      <c r="NYX29" s="189"/>
      <c r="NYY29" s="189"/>
      <c r="NYZ29" s="189"/>
      <c r="NZA29" s="189"/>
      <c r="NZB29" s="189"/>
      <c r="NZC29" s="189"/>
      <c r="NZD29" s="189"/>
      <c r="NZE29" s="189"/>
      <c r="NZF29" s="189"/>
      <c r="NZG29" s="189"/>
      <c r="NZH29" s="189"/>
      <c r="NZI29" s="189"/>
      <c r="NZJ29" s="189"/>
      <c r="NZK29" s="189"/>
      <c r="NZL29" s="189"/>
      <c r="NZM29" s="189"/>
      <c r="NZN29" s="189"/>
      <c r="NZO29" s="189"/>
      <c r="NZP29" s="189"/>
      <c r="NZQ29" s="189"/>
      <c r="NZR29" s="189"/>
      <c r="NZS29" s="189"/>
      <c r="NZT29" s="189"/>
      <c r="NZU29" s="189"/>
      <c r="NZV29" s="189"/>
      <c r="NZW29" s="189"/>
      <c r="NZX29" s="189"/>
      <c r="NZY29" s="189"/>
      <c r="NZZ29" s="189"/>
      <c r="OAA29" s="189"/>
      <c r="OAB29" s="189"/>
      <c r="OAC29" s="189"/>
      <c r="OAD29" s="189"/>
      <c r="OAE29" s="189"/>
      <c r="OAF29" s="189"/>
      <c r="OAG29" s="189"/>
      <c r="OAH29" s="189"/>
      <c r="OAI29" s="189"/>
      <c r="OAJ29" s="189"/>
      <c r="OAK29" s="189"/>
      <c r="OAL29" s="189"/>
      <c r="OAM29" s="189"/>
      <c r="OAN29" s="189"/>
      <c r="OAO29" s="189"/>
      <c r="OAP29" s="189"/>
      <c r="OAQ29" s="189"/>
      <c r="OAR29" s="189"/>
      <c r="OAS29" s="189"/>
      <c r="OAT29" s="189"/>
      <c r="OAU29" s="189"/>
      <c r="OAV29" s="189"/>
      <c r="OAW29" s="189"/>
      <c r="OAX29" s="189"/>
      <c r="OAY29" s="189"/>
      <c r="OAZ29" s="189"/>
      <c r="OBA29" s="189"/>
      <c r="OBB29" s="189"/>
      <c r="OBC29" s="189"/>
      <c r="OBD29" s="189"/>
      <c r="OBE29" s="189"/>
      <c r="OBF29" s="189"/>
      <c r="OBG29" s="189"/>
      <c r="OBH29" s="189"/>
      <c r="OBI29" s="189"/>
      <c r="OBJ29" s="189"/>
      <c r="OBK29" s="189"/>
      <c r="OBL29" s="189"/>
      <c r="OBM29" s="189"/>
      <c r="OBN29" s="189"/>
      <c r="OBO29" s="189"/>
      <c r="OBP29" s="189"/>
      <c r="OBQ29" s="189"/>
      <c r="OBR29" s="189"/>
      <c r="OBS29" s="189"/>
      <c r="OBT29" s="189"/>
      <c r="OBU29" s="189"/>
      <c r="OBV29" s="189"/>
      <c r="OBW29" s="189"/>
      <c r="OBX29" s="189"/>
      <c r="OBY29" s="189"/>
      <c r="OBZ29" s="189"/>
      <c r="OCA29" s="189"/>
      <c r="OCB29" s="189"/>
      <c r="OCC29" s="189"/>
      <c r="OCD29" s="189"/>
      <c r="OCE29" s="189"/>
      <c r="OCF29" s="189"/>
      <c r="OCG29" s="189"/>
      <c r="OCH29" s="189"/>
      <c r="OCI29" s="189"/>
      <c r="OCJ29" s="189"/>
      <c r="OCK29" s="189"/>
      <c r="OCL29" s="189"/>
      <c r="OCM29" s="189"/>
      <c r="OCN29" s="189"/>
      <c r="OCO29" s="189"/>
      <c r="OCP29" s="189"/>
      <c r="OCQ29" s="189"/>
      <c r="OCR29" s="189"/>
      <c r="OCS29" s="189"/>
      <c r="OCT29" s="189"/>
      <c r="OCU29" s="189"/>
      <c r="OCV29" s="189"/>
      <c r="OCW29" s="189"/>
      <c r="OCX29" s="189"/>
      <c r="OCY29" s="189"/>
      <c r="OCZ29" s="189"/>
      <c r="ODA29" s="189"/>
      <c r="ODB29" s="189"/>
      <c r="ODC29" s="189"/>
      <c r="ODD29" s="189"/>
      <c r="ODE29" s="189"/>
      <c r="ODF29" s="189"/>
      <c r="ODG29" s="189"/>
      <c r="ODH29" s="189"/>
      <c r="ODI29" s="189"/>
      <c r="ODJ29" s="189"/>
      <c r="ODK29" s="189"/>
      <c r="ODL29" s="189"/>
      <c r="ODM29" s="189"/>
      <c r="ODN29" s="189"/>
      <c r="ODO29" s="189"/>
      <c r="ODP29" s="189"/>
      <c r="ODQ29" s="189"/>
      <c r="ODR29" s="189"/>
      <c r="ODS29" s="189"/>
      <c r="ODT29" s="189"/>
      <c r="ODU29" s="189"/>
      <c r="ODV29" s="189"/>
      <c r="ODW29" s="189"/>
      <c r="ODX29" s="189"/>
      <c r="ODY29" s="189"/>
      <c r="ODZ29" s="189"/>
      <c r="OEA29" s="189"/>
      <c r="OEB29" s="189"/>
      <c r="OEC29" s="189"/>
      <c r="OED29" s="189"/>
      <c r="OEE29" s="189"/>
      <c r="OEF29" s="189"/>
      <c r="OEG29" s="189"/>
      <c r="OEH29" s="189"/>
      <c r="OEI29" s="189"/>
      <c r="OEJ29" s="189"/>
      <c r="OEK29" s="189"/>
      <c r="OEL29" s="189"/>
      <c r="OEM29" s="189"/>
      <c r="OEN29" s="189"/>
      <c r="OEO29" s="189"/>
      <c r="OEP29" s="189"/>
      <c r="OEQ29" s="189"/>
      <c r="OER29" s="189"/>
      <c r="OES29" s="189"/>
      <c r="OET29" s="189"/>
      <c r="OEU29" s="189"/>
      <c r="OEV29" s="189"/>
      <c r="OEW29" s="189"/>
      <c r="OEX29" s="189"/>
      <c r="OEY29" s="189"/>
      <c r="OEZ29" s="189"/>
      <c r="OFA29" s="189"/>
      <c r="OFB29" s="189"/>
      <c r="OFC29" s="189"/>
      <c r="OFD29" s="189"/>
      <c r="OFE29" s="189"/>
      <c r="OFF29" s="189"/>
      <c r="OFG29" s="189"/>
      <c r="OFH29" s="189"/>
      <c r="OFI29" s="189"/>
      <c r="OFJ29" s="189"/>
      <c r="OFK29" s="189"/>
      <c r="OFL29" s="189"/>
      <c r="OFM29" s="189"/>
      <c r="OFN29" s="189"/>
      <c r="OFO29" s="189"/>
      <c r="OFP29" s="189"/>
      <c r="OFQ29" s="189"/>
      <c r="OFR29" s="189"/>
      <c r="OFS29" s="189"/>
      <c r="OFT29" s="189"/>
      <c r="OFU29" s="189"/>
      <c r="OFV29" s="189"/>
      <c r="OFW29" s="189"/>
      <c r="OFX29" s="189"/>
      <c r="OFY29" s="189"/>
      <c r="OFZ29" s="189"/>
      <c r="OGA29" s="189"/>
      <c r="OGB29" s="189"/>
      <c r="OGC29" s="189"/>
      <c r="OGD29" s="189"/>
      <c r="OGE29" s="189"/>
      <c r="OGF29" s="189"/>
      <c r="OGG29" s="189"/>
      <c r="OGH29" s="189"/>
      <c r="OGI29" s="189"/>
      <c r="OGJ29" s="189"/>
      <c r="OGK29" s="189"/>
      <c r="OGL29" s="189"/>
      <c r="OGM29" s="189"/>
      <c r="OGN29" s="189"/>
      <c r="OGO29" s="189"/>
      <c r="OGP29" s="189"/>
      <c r="OGQ29" s="189"/>
      <c r="OGR29" s="189"/>
      <c r="OGS29" s="189"/>
      <c r="OGT29" s="189"/>
      <c r="OGU29" s="189"/>
      <c r="OGV29" s="189"/>
      <c r="OGW29" s="189"/>
      <c r="OGX29" s="189"/>
      <c r="OGY29" s="189"/>
      <c r="OGZ29" s="189"/>
      <c r="OHA29" s="189"/>
      <c r="OHB29" s="189"/>
      <c r="OHC29" s="189"/>
      <c r="OHD29" s="189"/>
      <c r="OHE29" s="189"/>
      <c r="OHF29" s="189"/>
      <c r="OHG29" s="189"/>
      <c r="OHH29" s="189"/>
      <c r="OHI29" s="189"/>
      <c r="OHJ29" s="189"/>
      <c r="OHK29" s="189"/>
      <c r="OHL29" s="189"/>
      <c r="OHM29" s="189"/>
      <c r="OHN29" s="189"/>
      <c r="OHO29" s="189"/>
      <c r="OHP29" s="189"/>
      <c r="OHQ29" s="189"/>
      <c r="OHR29" s="189"/>
      <c r="OHS29" s="189"/>
      <c r="OHT29" s="189"/>
      <c r="OHU29" s="189"/>
      <c r="OHV29" s="189"/>
      <c r="OHW29" s="189"/>
      <c r="OHX29" s="189"/>
      <c r="OHY29" s="189"/>
      <c r="OHZ29" s="189"/>
      <c r="OIA29" s="189"/>
      <c r="OIB29" s="189"/>
      <c r="OIC29" s="189"/>
      <c r="OID29" s="189"/>
      <c r="OIE29" s="189"/>
      <c r="OIF29" s="189"/>
      <c r="OIG29" s="189"/>
      <c r="OIH29" s="189"/>
      <c r="OII29" s="189"/>
      <c r="OIJ29" s="189"/>
      <c r="OIK29" s="189"/>
      <c r="OIL29" s="189"/>
      <c r="OIM29" s="189"/>
      <c r="OIN29" s="189"/>
      <c r="OIO29" s="189"/>
      <c r="OIP29" s="189"/>
      <c r="OIQ29" s="189"/>
      <c r="OIR29" s="189"/>
      <c r="OIS29" s="189"/>
      <c r="OIT29" s="189"/>
      <c r="OIU29" s="189"/>
      <c r="OIV29" s="189"/>
      <c r="OIW29" s="189"/>
      <c r="OIX29" s="189"/>
      <c r="OIY29" s="189"/>
      <c r="OIZ29" s="189"/>
      <c r="OJA29" s="189"/>
      <c r="OJB29" s="189"/>
      <c r="OJC29" s="189"/>
      <c r="OJD29" s="189"/>
      <c r="OJE29" s="189"/>
      <c r="OJF29" s="189"/>
      <c r="OJG29" s="189"/>
      <c r="OJH29" s="189"/>
      <c r="OJI29" s="189"/>
      <c r="OJJ29" s="189"/>
      <c r="OJK29" s="189"/>
      <c r="OJL29" s="189"/>
      <c r="OJM29" s="189"/>
      <c r="OJN29" s="189"/>
      <c r="OJO29" s="189"/>
      <c r="OJP29" s="189"/>
      <c r="OJQ29" s="189"/>
      <c r="OJR29" s="189"/>
      <c r="OJS29" s="189"/>
      <c r="OJT29" s="189"/>
      <c r="OJU29" s="189"/>
      <c r="OJV29" s="189"/>
      <c r="OJW29" s="189"/>
      <c r="OJX29" s="189"/>
      <c r="OJY29" s="189"/>
      <c r="OJZ29" s="189"/>
      <c r="OKA29" s="189"/>
      <c r="OKB29" s="189"/>
      <c r="OKC29" s="189"/>
      <c r="OKD29" s="189"/>
      <c r="OKE29" s="189"/>
      <c r="OKF29" s="189"/>
      <c r="OKG29" s="189"/>
      <c r="OKH29" s="189"/>
      <c r="OKI29" s="189"/>
      <c r="OKJ29" s="189"/>
      <c r="OKK29" s="189"/>
      <c r="OKL29" s="189"/>
      <c r="OKM29" s="189"/>
      <c r="OKN29" s="189"/>
      <c r="OKO29" s="189"/>
      <c r="OKP29" s="189"/>
      <c r="OKQ29" s="189"/>
      <c r="OKR29" s="189"/>
      <c r="OKS29" s="189"/>
      <c r="OKT29" s="189"/>
      <c r="OKU29" s="189"/>
      <c r="OKV29" s="189"/>
      <c r="OKW29" s="189"/>
      <c r="OKX29" s="189"/>
      <c r="OKY29" s="189"/>
      <c r="OKZ29" s="189"/>
      <c r="OLA29" s="189"/>
      <c r="OLB29" s="189"/>
      <c r="OLC29" s="189"/>
      <c r="OLD29" s="189"/>
      <c r="OLE29" s="189"/>
      <c r="OLF29" s="189"/>
      <c r="OLG29" s="189"/>
      <c r="OLH29" s="189"/>
      <c r="OLI29" s="189"/>
      <c r="OLJ29" s="189"/>
      <c r="OLK29" s="189"/>
      <c r="OLL29" s="189"/>
      <c r="OLM29" s="189"/>
      <c r="OLN29" s="189"/>
      <c r="OLO29" s="189"/>
      <c r="OLP29" s="189"/>
      <c r="OLQ29" s="189"/>
      <c r="OLR29" s="189"/>
      <c r="OLS29" s="189"/>
      <c r="OLT29" s="189"/>
      <c r="OLU29" s="189"/>
      <c r="OLV29" s="189"/>
      <c r="OLW29" s="189"/>
      <c r="OLX29" s="189"/>
      <c r="OLY29" s="189"/>
      <c r="OLZ29" s="189"/>
      <c r="OMA29" s="189"/>
      <c r="OMB29" s="189"/>
      <c r="OMC29" s="189"/>
      <c r="OMD29" s="189"/>
      <c r="OME29" s="189"/>
      <c r="OMF29" s="189"/>
      <c r="OMG29" s="189"/>
      <c r="OMH29" s="189"/>
      <c r="OMI29" s="189"/>
      <c r="OMJ29" s="189"/>
      <c r="OMK29" s="189"/>
      <c r="OML29" s="189"/>
      <c r="OMM29" s="189"/>
      <c r="OMN29" s="189"/>
      <c r="OMO29" s="189"/>
      <c r="OMP29" s="189"/>
      <c r="OMQ29" s="189"/>
      <c r="OMR29" s="189"/>
      <c r="OMS29" s="189"/>
      <c r="OMT29" s="189"/>
      <c r="OMU29" s="189"/>
      <c r="OMV29" s="189"/>
      <c r="OMW29" s="189"/>
      <c r="OMX29" s="189"/>
      <c r="OMY29" s="189"/>
      <c r="OMZ29" s="189"/>
      <c r="ONA29" s="189"/>
      <c r="ONB29" s="189"/>
      <c r="ONC29" s="189"/>
      <c r="OND29" s="189"/>
      <c r="ONE29" s="189"/>
      <c r="ONF29" s="189"/>
      <c r="ONG29" s="189"/>
      <c r="ONH29" s="189"/>
      <c r="ONI29" s="189"/>
      <c r="ONJ29" s="189"/>
      <c r="ONK29" s="189"/>
      <c r="ONL29" s="189"/>
      <c r="ONM29" s="189"/>
      <c r="ONN29" s="189"/>
      <c r="ONO29" s="189"/>
      <c r="ONP29" s="189"/>
      <c r="ONQ29" s="189"/>
      <c r="ONR29" s="189"/>
      <c r="ONS29" s="189"/>
      <c r="ONT29" s="189"/>
      <c r="ONU29" s="189"/>
      <c r="ONV29" s="189"/>
      <c r="ONW29" s="189"/>
      <c r="ONX29" s="189"/>
      <c r="ONY29" s="189"/>
      <c r="ONZ29" s="189"/>
      <c r="OOA29" s="189"/>
      <c r="OOB29" s="189"/>
      <c r="OOC29" s="189"/>
      <c r="OOD29" s="189"/>
      <c r="OOE29" s="189"/>
      <c r="OOF29" s="189"/>
      <c r="OOG29" s="189"/>
      <c r="OOH29" s="189"/>
      <c r="OOI29" s="189"/>
      <c r="OOJ29" s="189"/>
      <c r="OOK29" s="189"/>
      <c r="OOL29" s="189"/>
      <c r="OOM29" s="189"/>
      <c r="OON29" s="189"/>
      <c r="OOO29" s="189"/>
      <c r="OOP29" s="189"/>
      <c r="OOQ29" s="189"/>
      <c r="OOR29" s="189"/>
      <c r="OOS29" s="189"/>
      <c r="OOT29" s="189"/>
      <c r="OOU29" s="189"/>
      <c r="OOV29" s="189"/>
      <c r="OOW29" s="189"/>
      <c r="OOX29" s="189"/>
      <c r="OOY29" s="189"/>
      <c r="OOZ29" s="189"/>
      <c r="OPA29" s="189"/>
      <c r="OPB29" s="189"/>
      <c r="OPC29" s="189"/>
      <c r="OPD29" s="189"/>
      <c r="OPE29" s="189"/>
      <c r="OPF29" s="189"/>
      <c r="OPG29" s="189"/>
      <c r="OPH29" s="189"/>
      <c r="OPI29" s="189"/>
      <c r="OPJ29" s="189"/>
      <c r="OPK29" s="189"/>
      <c r="OPL29" s="189"/>
      <c r="OPM29" s="189"/>
      <c r="OPN29" s="189"/>
      <c r="OPO29" s="189"/>
      <c r="OPP29" s="189"/>
      <c r="OPQ29" s="189"/>
      <c r="OPR29" s="189"/>
      <c r="OPS29" s="189"/>
      <c r="OPT29" s="189"/>
      <c r="OPU29" s="189"/>
      <c r="OPV29" s="189"/>
      <c r="OPW29" s="189"/>
      <c r="OPX29" s="189"/>
      <c r="OPY29" s="189"/>
      <c r="OPZ29" s="189"/>
      <c r="OQA29" s="189"/>
      <c r="OQB29" s="189"/>
      <c r="OQC29" s="189"/>
      <c r="OQD29" s="189"/>
      <c r="OQE29" s="189"/>
      <c r="OQF29" s="189"/>
      <c r="OQG29" s="189"/>
      <c r="OQH29" s="189"/>
      <c r="OQI29" s="189"/>
      <c r="OQJ29" s="189"/>
      <c r="OQK29" s="189"/>
      <c r="OQL29" s="189"/>
      <c r="OQM29" s="189"/>
      <c r="OQN29" s="189"/>
      <c r="OQO29" s="189"/>
      <c r="OQP29" s="189"/>
      <c r="OQQ29" s="189"/>
      <c r="OQR29" s="189"/>
      <c r="OQS29" s="189"/>
      <c r="OQT29" s="189"/>
      <c r="OQU29" s="189"/>
      <c r="OQV29" s="189"/>
      <c r="OQW29" s="189"/>
      <c r="OQX29" s="189"/>
      <c r="OQY29" s="189"/>
      <c r="OQZ29" s="189"/>
      <c r="ORA29" s="189"/>
      <c r="ORB29" s="189"/>
      <c r="ORC29" s="189"/>
      <c r="ORD29" s="189"/>
      <c r="ORE29" s="189"/>
      <c r="ORF29" s="189"/>
      <c r="ORG29" s="189"/>
      <c r="ORH29" s="189"/>
      <c r="ORI29" s="189"/>
      <c r="ORJ29" s="189"/>
      <c r="ORK29" s="189"/>
      <c r="ORL29" s="189"/>
      <c r="ORM29" s="189"/>
      <c r="ORN29" s="189"/>
      <c r="ORO29" s="189"/>
      <c r="ORP29" s="189"/>
      <c r="ORQ29" s="189"/>
      <c r="ORR29" s="189"/>
      <c r="ORS29" s="189"/>
      <c r="ORT29" s="189"/>
      <c r="ORU29" s="189"/>
      <c r="ORV29" s="189"/>
      <c r="ORW29" s="189"/>
      <c r="ORX29" s="189"/>
      <c r="ORY29" s="189"/>
      <c r="ORZ29" s="189"/>
      <c r="OSA29" s="189"/>
      <c r="OSB29" s="189"/>
      <c r="OSC29" s="189"/>
      <c r="OSD29" s="189"/>
      <c r="OSE29" s="189"/>
      <c r="OSF29" s="189"/>
      <c r="OSG29" s="189"/>
      <c r="OSH29" s="189"/>
      <c r="OSI29" s="189"/>
      <c r="OSJ29" s="189"/>
      <c r="OSK29" s="189"/>
      <c r="OSL29" s="189"/>
      <c r="OSM29" s="189"/>
      <c r="OSN29" s="189"/>
      <c r="OSO29" s="189"/>
      <c r="OSP29" s="189"/>
      <c r="OSQ29" s="189"/>
      <c r="OSR29" s="189"/>
      <c r="OSS29" s="189"/>
      <c r="OST29" s="189"/>
      <c r="OSU29" s="189"/>
      <c r="OSV29" s="189"/>
      <c r="OSW29" s="189"/>
      <c r="OSX29" s="189"/>
      <c r="OSY29" s="189"/>
      <c r="OSZ29" s="189"/>
      <c r="OTA29" s="189"/>
      <c r="OTB29" s="189"/>
      <c r="OTC29" s="189"/>
      <c r="OTD29" s="189"/>
      <c r="OTE29" s="189"/>
      <c r="OTF29" s="189"/>
      <c r="OTG29" s="189"/>
      <c r="OTH29" s="189"/>
      <c r="OTI29" s="189"/>
      <c r="OTJ29" s="189"/>
      <c r="OTK29" s="189"/>
      <c r="OTL29" s="189"/>
      <c r="OTM29" s="189"/>
      <c r="OTN29" s="189"/>
      <c r="OTO29" s="189"/>
      <c r="OTP29" s="189"/>
      <c r="OTQ29" s="189"/>
      <c r="OTR29" s="189"/>
      <c r="OTS29" s="189"/>
      <c r="OTT29" s="189"/>
      <c r="OTU29" s="189"/>
      <c r="OTV29" s="189"/>
      <c r="OTW29" s="189"/>
      <c r="OTX29" s="189"/>
      <c r="OTY29" s="189"/>
      <c r="OTZ29" s="189"/>
      <c r="OUA29" s="189"/>
      <c r="OUB29" s="189"/>
      <c r="OUC29" s="189"/>
      <c r="OUD29" s="189"/>
      <c r="OUE29" s="189"/>
      <c r="OUF29" s="189"/>
      <c r="OUG29" s="189"/>
      <c r="OUH29" s="189"/>
      <c r="OUI29" s="189"/>
      <c r="OUJ29" s="189"/>
      <c r="OUK29" s="189"/>
      <c r="OUL29" s="189"/>
      <c r="OUM29" s="189"/>
      <c r="OUN29" s="189"/>
      <c r="OUO29" s="189"/>
      <c r="OUP29" s="189"/>
      <c r="OUQ29" s="189"/>
      <c r="OUR29" s="189"/>
      <c r="OUS29" s="189"/>
      <c r="OUT29" s="189"/>
      <c r="OUU29" s="189"/>
      <c r="OUV29" s="189"/>
      <c r="OUW29" s="189"/>
      <c r="OUX29" s="189"/>
      <c r="OUY29" s="189"/>
      <c r="OUZ29" s="189"/>
      <c r="OVA29" s="189"/>
      <c r="OVB29" s="189"/>
      <c r="OVC29" s="189"/>
      <c r="OVD29" s="189"/>
      <c r="OVE29" s="189"/>
      <c r="OVF29" s="189"/>
      <c r="OVG29" s="189"/>
      <c r="OVH29" s="189"/>
      <c r="OVI29" s="189"/>
      <c r="OVJ29" s="189"/>
      <c r="OVK29" s="189"/>
      <c r="OVL29" s="189"/>
      <c r="OVM29" s="189"/>
      <c r="OVN29" s="189"/>
      <c r="OVO29" s="189"/>
      <c r="OVP29" s="189"/>
      <c r="OVQ29" s="189"/>
      <c r="OVR29" s="189"/>
      <c r="OVS29" s="189"/>
      <c r="OVT29" s="189"/>
      <c r="OVU29" s="189"/>
      <c r="OVV29" s="189"/>
      <c r="OVW29" s="189"/>
      <c r="OVX29" s="189"/>
      <c r="OVY29" s="189"/>
      <c r="OVZ29" s="189"/>
      <c r="OWA29" s="189"/>
      <c r="OWB29" s="189"/>
      <c r="OWC29" s="189"/>
      <c r="OWD29" s="189"/>
      <c r="OWE29" s="189"/>
      <c r="OWF29" s="189"/>
      <c r="OWG29" s="189"/>
      <c r="OWH29" s="189"/>
      <c r="OWI29" s="189"/>
      <c r="OWJ29" s="189"/>
      <c r="OWK29" s="189"/>
      <c r="OWL29" s="189"/>
      <c r="OWM29" s="189"/>
      <c r="OWN29" s="189"/>
      <c r="OWO29" s="189"/>
      <c r="OWP29" s="189"/>
      <c r="OWQ29" s="189"/>
      <c r="OWR29" s="189"/>
      <c r="OWS29" s="189"/>
      <c r="OWT29" s="189"/>
      <c r="OWU29" s="189"/>
      <c r="OWV29" s="189"/>
      <c r="OWW29" s="189"/>
      <c r="OWX29" s="189"/>
      <c r="OWY29" s="189"/>
      <c r="OWZ29" s="189"/>
      <c r="OXA29" s="189"/>
      <c r="OXB29" s="189"/>
      <c r="OXC29" s="189"/>
      <c r="OXD29" s="189"/>
      <c r="OXE29" s="189"/>
      <c r="OXF29" s="189"/>
      <c r="OXG29" s="189"/>
      <c r="OXH29" s="189"/>
      <c r="OXI29" s="189"/>
      <c r="OXJ29" s="189"/>
      <c r="OXK29" s="189"/>
      <c r="OXL29" s="189"/>
      <c r="OXM29" s="189"/>
      <c r="OXN29" s="189"/>
      <c r="OXO29" s="189"/>
      <c r="OXP29" s="189"/>
      <c r="OXQ29" s="189"/>
      <c r="OXR29" s="189"/>
      <c r="OXS29" s="189"/>
      <c r="OXT29" s="189"/>
      <c r="OXU29" s="189"/>
      <c r="OXV29" s="189"/>
      <c r="OXW29" s="189"/>
      <c r="OXX29" s="189"/>
      <c r="OXY29" s="189"/>
      <c r="OXZ29" s="189"/>
      <c r="OYA29" s="189"/>
      <c r="OYB29" s="189"/>
      <c r="OYC29" s="189"/>
      <c r="OYD29" s="189"/>
      <c r="OYE29" s="189"/>
      <c r="OYF29" s="189"/>
      <c r="OYG29" s="189"/>
      <c r="OYH29" s="189"/>
      <c r="OYI29" s="189"/>
      <c r="OYJ29" s="189"/>
      <c r="OYK29" s="189"/>
      <c r="OYL29" s="189"/>
      <c r="OYM29" s="189"/>
      <c r="OYN29" s="189"/>
      <c r="OYO29" s="189"/>
      <c r="OYP29" s="189"/>
      <c r="OYQ29" s="189"/>
      <c r="OYR29" s="189"/>
      <c r="OYS29" s="189"/>
      <c r="OYT29" s="189"/>
      <c r="OYU29" s="189"/>
      <c r="OYV29" s="189"/>
      <c r="OYW29" s="189"/>
      <c r="OYX29" s="189"/>
      <c r="OYY29" s="189"/>
      <c r="OYZ29" s="189"/>
      <c r="OZA29" s="189"/>
      <c r="OZB29" s="189"/>
      <c r="OZC29" s="189"/>
      <c r="OZD29" s="189"/>
      <c r="OZE29" s="189"/>
      <c r="OZF29" s="189"/>
      <c r="OZG29" s="189"/>
      <c r="OZH29" s="189"/>
      <c r="OZI29" s="189"/>
      <c r="OZJ29" s="189"/>
      <c r="OZK29" s="189"/>
      <c r="OZL29" s="189"/>
      <c r="OZM29" s="189"/>
      <c r="OZN29" s="189"/>
      <c r="OZO29" s="189"/>
      <c r="OZP29" s="189"/>
      <c r="OZQ29" s="189"/>
      <c r="OZR29" s="189"/>
      <c r="OZS29" s="189"/>
      <c r="OZT29" s="189"/>
      <c r="OZU29" s="189"/>
      <c r="OZV29" s="189"/>
      <c r="OZW29" s="189"/>
      <c r="OZX29" s="189"/>
      <c r="OZY29" s="189"/>
      <c r="OZZ29" s="189"/>
      <c r="PAA29" s="189"/>
      <c r="PAB29" s="189"/>
      <c r="PAC29" s="189"/>
      <c r="PAD29" s="189"/>
      <c r="PAE29" s="189"/>
      <c r="PAF29" s="189"/>
      <c r="PAG29" s="189"/>
      <c r="PAH29" s="189"/>
      <c r="PAI29" s="189"/>
      <c r="PAJ29" s="189"/>
      <c r="PAK29" s="189"/>
      <c r="PAL29" s="189"/>
      <c r="PAM29" s="189"/>
      <c r="PAN29" s="189"/>
      <c r="PAO29" s="189"/>
      <c r="PAP29" s="189"/>
      <c r="PAQ29" s="189"/>
      <c r="PAR29" s="189"/>
      <c r="PAS29" s="189"/>
      <c r="PAT29" s="189"/>
      <c r="PAU29" s="189"/>
      <c r="PAV29" s="189"/>
      <c r="PAW29" s="189"/>
      <c r="PAX29" s="189"/>
      <c r="PAY29" s="189"/>
      <c r="PAZ29" s="189"/>
      <c r="PBA29" s="189"/>
      <c r="PBB29" s="189"/>
      <c r="PBC29" s="189"/>
      <c r="PBD29" s="189"/>
      <c r="PBE29" s="189"/>
      <c r="PBF29" s="189"/>
      <c r="PBG29" s="189"/>
      <c r="PBH29" s="189"/>
      <c r="PBI29" s="189"/>
      <c r="PBJ29" s="189"/>
      <c r="PBK29" s="189"/>
      <c r="PBL29" s="189"/>
      <c r="PBM29" s="189"/>
      <c r="PBN29" s="189"/>
      <c r="PBO29" s="189"/>
      <c r="PBP29" s="189"/>
      <c r="PBQ29" s="189"/>
      <c r="PBR29" s="189"/>
      <c r="PBS29" s="189"/>
      <c r="PBT29" s="189"/>
      <c r="PBU29" s="189"/>
      <c r="PBV29" s="189"/>
      <c r="PBW29" s="189"/>
      <c r="PBX29" s="189"/>
      <c r="PBY29" s="189"/>
      <c r="PBZ29" s="189"/>
      <c r="PCA29" s="189"/>
      <c r="PCB29" s="189"/>
      <c r="PCC29" s="189"/>
      <c r="PCD29" s="189"/>
      <c r="PCE29" s="189"/>
      <c r="PCF29" s="189"/>
      <c r="PCG29" s="189"/>
      <c r="PCH29" s="189"/>
      <c r="PCI29" s="189"/>
      <c r="PCJ29" s="189"/>
      <c r="PCK29" s="189"/>
      <c r="PCL29" s="189"/>
      <c r="PCM29" s="189"/>
      <c r="PCN29" s="189"/>
      <c r="PCO29" s="189"/>
      <c r="PCP29" s="189"/>
      <c r="PCQ29" s="189"/>
      <c r="PCR29" s="189"/>
      <c r="PCS29" s="189"/>
      <c r="PCT29" s="189"/>
      <c r="PCU29" s="189"/>
      <c r="PCV29" s="189"/>
      <c r="PCW29" s="189"/>
      <c r="PCX29" s="189"/>
      <c r="PCY29" s="189"/>
      <c r="PCZ29" s="189"/>
      <c r="PDA29" s="189"/>
      <c r="PDB29" s="189"/>
      <c r="PDC29" s="189"/>
      <c r="PDD29" s="189"/>
      <c r="PDE29" s="189"/>
      <c r="PDF29" s="189"/>
      <c r="PDG29" s="189"/>
      <c r="PDH29" s="189"/>
      <c r="PDI29" s="189"/>
      <c r="PDJ29" s="189"/>
      <c r="PDK29" s="189"/>
      <c r="PDL29" s="189"/>
      <c r="PDM29" s="189"/>
      <c r="PDN29" s="189"/>
      <c r="PDO29" s="189"/>
      <c r="PDP29" s="189"/>
      <c r="PDQ29" s="189"/>
      <c r="PDR29" s="189"/>
      <c r="PDS29" s="189"/>
      <c r="PDT29" s="189"/>
      <c r="PDU29" s="189"/>
      <c r="PDV29" s="189"/>
      <c r="PDW29" s="189"/>
      <c r="PDX29" s="189"/>
      <c r="PDY29" s="189"/>
      <c r="PDZ29" s="189"/>
      <c r="PEA29" s="189"/>
      <c r="PEB29" s="189"/>
      <c r="PEC29" s="189"/>
      <c r="PED29" s="189"/>
      <c r="PEE29" s="189"/>
      <c r="PEF29" s="189"/>
      <c r="PEG29" s="189"/>
      <c r="PEH29" s="189"/>
      <c r="PEI29" s="189"/>
      <c r="PEJ29" s="189"/>
      <c r="PEK29" s="189"/>
      <c r="PEL29" s="189"/>
      <c r="PEM29" s="189"/>
      <c r="PEN29" s="189"/>
      <c r="PEO29" s="189"/>
      <c r="PEP29" s="189"/>
      <c r="PEQ29" s="189"/>
      <c r="PER29" s="189"/>
      <c r="PES29" s="189"/>
      <c r="PET29" s="189"/>
      <c r="PEU29" s="189"/>
      <c r="PEV29" s="189"/>
      <c r="PEW29" s="189"/>
      <c r="PEX29" s="189"/>
      <c r="PEY29" s="189"/>
      <c r="PEZ29" s="189"/>
      <c r="PFA29" s="189"/>
      <c r="PFB29" s="189"/>
      <c r="PFC29" s="189"/>
      <c r="PFD29" s="189"/>
      <c r="PFE29" s="189"/>
      <c r="PFF29" s="189"/>
      <c r="PFG29" s="189"/>
      <c r="PFH29" s="189"/>
      <c r="PFI29" s="189"/>
      <c r="PFJ29" s="189"/>
      <c r="PFK29" s="189"/>
      <c r="PFL29" s="189"/>
      <c r="PFM29" s="189"/>
      <c r="PFN29" s="189"/>
      <c r="PFO29" s="189"/>
      <c r="PFP29" s="189"/>
      <c r="PFQ29" s="189"/>
      <c r="PFR29" s="189"/>
      <c r="PFS29" s="189"/>
      <c r="PFT29" s="189"/>
      <c r="PFU29" s="189"/>
      <c r="PFV29" s="189"/>
      <c r="PFW29" s="189"/>
      <c r="PFX29" s="189"/>
      <c r="PFY29" s="189"/>
      <c r="PFZ29" s="189"/>
      <c r="PGA29" s="189"/>
      <c r="PGB29" s="189"/>
      <c r="PGC29" s="189"/>
      <c r="PGD29" s="189"/>
      <c r="PGE29" s="189"/>
      <c r="PGF29" s="189"/>
      <c r="PGG29" s="189"/>
      <c r="PGH29" s="189"/>
      <c r="PGI29" s="189"/>
      <c r="PGJ29" s="189"/>
      <c r="PGK29" s="189"/>
      <c r="PGL29" s="189"/>
      <c r="PGM29" s="189"/>
      <c r="PGN29" s="189"/>
      <c r="PGO29" s="189"/>
      <c r="PGP29" s="189"/>
      <c r="PGQ29" s="189"/>
      <c r="PGR29" s="189"/>
      <c r="PGS29" s="189"/>
      <c r="PGT29" s="189"/>
      <c r="PGU29" s="189"/>
      <c r="PGV29" s="189"/>
      <c r="PGW29" s="189"/>
      <c r="PGX29" s="189"/>
      <c r="PGY29" s="189"/>
      <c r="PGZ29" s="189"/>
      <c r="PHA29" s="189"/>
      <c r="PHB29" s="189"/>
      <c r="PHC29" s="189"/>
      <c r="PHD29" s="189"/>
      <c r="PHE29" s="189"/>
      <c r="PHF29" s="189"/>
      <c r="PHG29" s="189"/>
      <c r="PHH29" s="189"/>
      <c r="PHI29" s="189"/>
      <c r="PHJ29" s="189"/>
      <c r="PHK29" s="189"/>
      <c r="PHL29" s="189"/>
      <c r="PHM29" s="189"/>
      <c r="PHN29" s="189"/>
      <c r="PHO29" s="189"/>
      <c r="PHP29" s="189"/>
      <c r="PHQ29" s="189"/>
      <c r="PHR29" s="189"/>
      <c r="PHS29" s="189"/>
      <c r="PHT29" s="189"/>
      <c r="PHU29" s="189"/>
      <c r="PHV29" s="189"/>
      <c r="PHW29" s="189"/>
      <c r="PHX29" s="189"/>
      <c r="PHY29" s="189"/>
      <c r="PHZ29" s="189"/>
      <c r="PIA29" s="189"/>
      <c r="PIB29" s="189"/>
      <c r="PIC29" s="189"/>
      <c r="PID29" s="189"/>
      <c r="PIE29" s="189"/>
      <c r="PIF29" s="189"/>
      <c r="PIG29" s="189"/>
      <c r="PIH29" s="189"/>
      <c r="PII29" s="189"/>
      <c r="PIJ29" s="189"/>
      <c r="PIK29" s="189"/>
      <c r="PIL29" s="189"/>
      <c r="PIM29" s="189"/>
      <c r="PIN29" s="189"/>
      <c r="PIO29" s="189"/>
      <c r="PIP29" s="189"/>
      <c r="PIQ29" s="189"/>
      <c r="PIR29" s="189"/>
      <c r="PIS29" s="189"/>
      <c r="PIT29" s="189"/>
      <c r="PIU29" s="189"/>
      <c r="PIV29" s="189"/>
      <c r="PIW29" s="189"/>
      <c r="PIX29" s="189"/>
      <c r="PIY29" s="189"/>
      <c r="PIZ29" s="189"/>
      <c r="PJA29" s="189"/>
      <c r="PJB29" s="189"/>
      <c r="PJC29" s="189"/>
      <c r="PJD29" s="189"/>
      <c r="PJE29" s="189"/>
      <c r="PJF29" s="189"/>
      <c r="PJG29" s="189"/>
      <c r="PJH29" s="189"/>
      <c r="PJI29" s="189"/>
      <c r="PJJ29" s="189"/>
      <c r="PJK29" s="189"/>
      <c r="PJL29" s="189"/>
      <c r="PJM29" s="189"/>
      <c r="PJN29" s="189"/>
      <c r="PJO29" s="189"/>
      <c r="PJP29" s="189"/>
      <c r="PJQ29" s="189"/>
      <c r="PJR29" s="189"/>
      <c r="PJS29" s="189"/>
      <c r="PJT29" s="189"/>
      <c r="PJU29" s="189"/>
      <c r="PJV29" s="189"/>
      <c r="PJW29" s="189"/>
      <c r="PJX29" s="189"/>
      <c r="PJY29" s="189"/>
      <c r="PJZ29" s="189"/>
      <c r="PKA29" s="189"/>
      <c r="PKB29" s="189"/>
      <c r="PKC29" s="189"/>
      <c r="PKD29" s="189"/>
      <c r="PKE29" s="189"/>
      <c r="PKF29" s="189"/>
      <c r="PKG29" s="189"/>
      <c r="PKH29" s="189"/>
      <c r="PKI29" s="189"/>
      <c r="PKJ29" s="189"/>
      <c r="PKK29" s="189"/>
      <c r="PKL29" s="189"/>
      <c r="PKM29" s="189"/>
      <c r="PKN29" s="189"/>
      <c r="PKO29" s="189"/>
      <c r="PKP29" s="189"/>
      <c r="PKQ29" s="189"/>
      <c r="PKR29" s="189"/>
      <c r="PKS29" s="189"/>
      <c r="PKT29" s="189"/>
      <c r="PKU29" s="189"/>
      <c r="PKV29" s="189"/>
      <c r="PKW29" s="189"/>
      <c r="PKX29" s="189"/>
      <c r="PKY29" s="189"/>
      <c r="PKZ29" s="189"/>
      <c r="PLA29" s="189"/>
      <c r="PLB29" s="189"/>
      <c r="PLC29" s="189"/>
      <c r="PLD29" s="189"/>
      <c r="PLE29" s="189"/>
      <c r="PLF29" s="189"/>
      <c r="PLG29" s="189"/>
      <c r="PLH29" s="189"/>
      <c r="PLI29" s="189"/>
      <c r="PLJ29" s="189"/>
      <c r="PLK29" s="189"/>
      <c r="PLL29" s="189"/>
      <c r="PLM29" s="189"/>
      <c r="PLN29" s="189"/>
      <c r="PLO29" s="189"/>
      <c r="PLP29" s="189"/>
      <c r="PLQ29" s="189"/>
      <c r="PLR29" s="189"/>
      <c r="PLS29" s="189"/>
      <c r="PLT29" s="189"/>
      <c r="PLU29" s="189"/>
      <c r="PLV29" s="189"/>
      <c r="PLW29" s="189"/>
      <c r="PLX29" s="189"/>
      <c r="PLY29" s="189"/>
      <c r="PLZ29" s="189"/>
      <c r="PMA29" s="189"/>
      <c r="PMB29" s="189"/>
      <c r="PMC29" s="189"/>
      <c r="PMD29" s="189"/>
      <c r="PME29" s="189"/>
      <c r="PMF29" s="189"/>
      <c r="PMG29" s="189"/>
      <c r="PMH29" s="189"/>
      <c r="PMI29" s="189"/>
      <c r="PMJ29" s="189"/>
      <c r="PMK29" s="189"/>
      <c r="PML29" s="189"/>
      <c r="PMM29" s="189"/>
      <c r="PMN29" s="189"/>
      <c r="PMO29" s="189"/>
      <c r="PMP29" s="189"/>
      <c r="PMQ29" s="189"/>
      <c r="PMR29" s="189"/>
      <c r="PMS29" s="189"/>
      <c r="PMT29" s="189"/>
      <c r="PMU29" s="189"/>
      <c r="PMV29" s="189"/>
      <c r="PMW29" s="189"/>
      <c r="PMX29" s="189"/>
      <c r="PMY29" s="189"/>
      <c r="PMZ29" s="189"/>
      <c r="PNA29" s="189"/>
      <c r="PNB29" s="189"/>
      <c r="PNC29" s="189"/>
      <c r="PND29" s="189"/>
      <c r="PNE29" s="189"/>
      <c r="PNF29" s="189"/>
      <c r="PNG29" s="189"/>
      <c r="PNH29" s="189"/>
      <c r="PNI29" s="189"/>
      <c r="PNJ29" s="189"/>
      <c r="PNK29" s="189"/>
      <c r="PNL29" s="189"/>
      <c r="PNM29" s="189"/>
      <c r="PNN29" s="189"/>
      <c r="PNO29" s="189"/>
      <c r="PNP29" s="189"/>
      <c r="PNQ29" s="189"/>
      <c r="PNR29" s="189"/>
      <c r="PNS29" s="189"/>
      <c r="PNT29" s="189"/>
      <c r="PNU29" s="189"/>
      <c r="PNV29" s="189"/>
      <c r="PNW29" s="189"/>
      <c r="PNX29" s="189"/>
      <c r="PNY29" s="189"/>
      <c r="PNZ29" s="189"/>
      <c r="POA29" s="189"/>
      <c r="POB29" s="189"/>
      <c r="POC29" s="189"/>
      <c r="POD29" s="189"/>
      <c r="POE29" s="189"/>
      <c r="POF29" s="189"/>
      <c r="POG29" s="189"/>
      <c r="POH29" s="189"/>
      <c r="POI29" s="189"/>
      <c r="POJ29" s="189"/>
      <c r="POK29" s="189"/>
      <c r="POL29" s="189"/>
      <c r="POM29" s="189"/>
      <c r="PON29" s="189"/>
      <c r="POO29" s="189"/>
      <c r="POP29" s="189"/>
      <c r="POQ29" s="189"/>
      <c r="POR29" s="189"/>
      <c r="POS29" s="189"/>
      <c r="POT29" s="189"/>
      <c r="POU29" s="189"/>
      <c r="POV29" s="189"/>
      <c r="POW29" s="189"/>
      <c r="POX29" s="189"/>
      <c r="POY29" s="189"/>
      <c r="POZ29" s="189"/>
      <c r="PPA29" s="189"/>
      <c r="PPB29" s="189"/>
      <c r="PPC29" s="189"/>
      <c r="PPD29" s="189"/>
      <c r="PPE29" s="189"/>
      <c r="PPF29" s="189"/>
      <c r="PPG29" s="189"/>
      <c r="PPH29" s="189"/>
      <c r="PPI29" s="189"/>
      <c r="PPJ29" s="189"/>
      <c r="PPK29" s="189"/>
      <c r="PPL29" s="189"/>
      <c r="PPM29" s="189"/>
      <c r="PPN29" s="189"/>
      <c r="PPO29" s="189"/>
      <c r="PPP29" s="189"/>
      <c r="PPQ29" s="189"/>
      <c r="PPR29" s="189"/>
      <c r="PPS29" s="189"/>
      <c r="PPT29" s="189"/>
      <c r="PPU29" s="189"/>
      <c r="PPV29" s="189"/>
      <c r="PPW29" s="189"/>
      <c r="PPX29" s="189"/>
      <c r="PPY29" s="189"/>
      <c r="PPZ29" s="189"/>
      <c r="PQA29" s="189"/>
      <c r="PQB29" s="189"/>
      <c r="PQC29" s="189"/>
      <c r="PQD29" s="189"/>
      <c r="PQE29" s="189"/>
      <c r="PQF29" s="189"/>
      <c r="PQG29" s="189"/>
      <c r="PQH29" s="189"/>
      <c r="PQI29" s="189"/>
      <c r="PQJ29" s="189"/>
      <c r="PQK29" s="189"/>
      <c r="PQL29" s="189"/>
      <c r="PQM29" s="189"/>
      <c r="PQN29" s="189"/>
      <c r="PQO29" s="189"/>
      <c r="PQP29" s="189"/>
      <c r="PQQ29" s="189"/>
      <c r="PQR29" s="189"/>
      <c r="PQS29" s="189"/>
      <c r="PQT29" s="189"/>
      <c r="PQU29" s="189"/>
      <c r="PQV29" s="189"/>
      <c r="PQW29" s="189"/>
      <c r="PQX29" s="189"/>
      <c r="PQY29" s="189"/>
      <c r="PQZ29" s="189"/>
      <c r="PRA29" s="189"/>
      <c r="PRB29" s="189"/>
      <c r="PRC29" s="189"/>
      <c r="PRD29" s="189"/>
      <c r="PRE29" s="189"/>
      <c r="PRF29" s="189"/>
      <c r="PRG29" s="189"/>
      <c r="PRH29" s="189"/>
      <c r="PRI29" s="189"/>
      <c r="PRJ29" s="189"/>
      <c r="PRK29" s="189"/>
      <c r="PRL29" s="189"/>
      <c r="PRM29" s="189"/>
      <c r="PRN29" s="189"/>
      <c r="PRO29" s="189"/>
      <c r="PRP29" s="189"/>
      <c r="PRQ29" s="189"/>
      <c r="PRR29" s="189"/>
      <c r="PRS29" s="189"/>
      <c r="PRT29" s="189"/>
      <c r="PRU29" s="189"/>
      <c r="PRV29" s="189"/>
      <c r="PRW29" s="189"/>
      <c r="PRX29" s="189"/>
      <c r="PRY29" s="189"/>
      <c r="PRZ29" s="189"/>
      <c r="PSA29" s="189"/>
      <c r="PSB29" s="189"/>
      <c r="PSC29" s="189"/>
      <c r="PSD29" s="189"/>
      <c r="PSE29" s="189"/>
      <c r="PSF29" s="189"/>
      <c r="PSG29" s="189"/>
      <c r="PSH29" s="189"/>
      <c r="PSI29" s="189"/>
      <c r="PSJ29" s="189"/>
      <c r="PSK29" s="189"/>
      <c r="PSL29" s="189"/>
      <c r="PSM29" s="189"/>
      <c r="PSN29" s="189"/>
      <c r="PSO29" s="189"/>
      <c r="PSP29" s="189"/>
      <c r="PSQ29" s="189"/>
      <c r="PSR29" s="189"/>
      <c r="PSS29" s="189"/>
      <c r="PST29" s="189"/>
      <c r="PSU29" s="189"/>
      <c r="PSV29" s="189"/>
      <c r="PSW29" s="189"/>
      <c r="PSX29" s="189"/>
      <c r="PSY29" s="189"/>
      <c r="PSZ29" s="189"/>
      <c r="PTA29" s="189"/>
      <c r="PTB29" s="189"/>
      <c r="PTC29" s="189"/>
      <c r="PTD29" s="189"/>
      <c r="PTE29" s="189"/>
      <c r="PTF29" s="189"/>
      <c r="PTG29" s="189"/>
      <c r="PTH29" s="189"/>
      <c r="PTI29" s="189"/>
      <c r="PTJ29" s="189"/>
      <c r="PTK29" s="189"/>
      <c r="PTL29" s="189"/>
      <c r="PTM29" s="189"/>
      <c r="PTN29" s="189"/>
      <c r="PTO29" s="189"/>
      <c r="PTP29" s="189"/>
      <c r="PTQ29" s="189"/>
      <c r="PTR29" s="189"/>
      <c r="PTS29" s="189"/>
      <c r="PTT29" s="189"/>
      <c r="PTU29" s="189"/>
      <c r="PTV29" s="189"/>
      <c r="PTW29" s="189"/>
      <c r="PTX29" s="189"/>
      <c r="PTY29" s="189"/>
      <c r="PTZ29" s="189"/>
      <c r="PUA29" s="189"/>
      <c r="PUB29" s="189"/>
      <c r="PUC29" s="189"/>
      <c r="PUD29" s="189"/>
      <c r="PUE29" s="189"/>
      <c r="PUF29" s="189"/>
      <c r="PUG29" s="189"/>
      <c r="PUH29" s="189"/>
      <c r="PUI29" s="189"/>
      <c r="PUJ29" s="189"/>
      <c r="PUK29" s="189"/>
      <c r="PUL29" s="189"/>
      <c r="PUM29" s="189"/>
      <c r="PUN29" s="189"/>
      <c r="PUO29" s="189"/>
      <c r="PUP29" s="189"/>
      <c r="PUQ29" s="189"/>
      <c r="PUR29" s="189"/>
      <c r="PUS29" s="189"/>
      <c r="PUT29" s="189"/>
      <c r="PUU29" s="189"/>
      <c r="PUV29" s="189"/>
      <c r="PUW29" s="189"/>
      <c r="PUX29" s="189"/>
      <c r="PUY29" s="189"/>
      <c r="PUZ29" s="189"/>
      <c r="PVA29" s="189"/>
      <c r="PVB29" s="189"/>
      <c r="PVC29" s="189"/>
      <c r="PVD29" s="189"/>
      <c r="PVE29" s="189"/>
      <c r="PVF29" s="189"/>
      <c r="PVG29" s="189"/>
      <c r="PVH29" s="189"/>
      <c r="PVI29" s="189"/>
      <c r="PVJ29" s="189"/>
      <c r="PVK29" s="189"/>
      <c r="PVL29" s="189"/>
      <c r="PVM29" s="189"/>
      <c r="PVN29" s="189"/>
      <c r="PVO29" s="189"/>
      <c r="PVP29" s="189"/>
      <c r="PVQ29" s="189"/>
      <c r="PVR29" s="189"/>
      <c r="PVS29" s="189"/>
      <c r="PVT29" s="189"/>
      <c r="PVU29" s="189"/>
      <c r="PVV29" s="189"/>
      <c r="PVW29" s="189"/>
      <c r="PVX29" s="189"/>
      <c r="PVY29" s="189"/>
      <c r="PVZ29" s="189"/>
      <c r="PWA29" s="189"/>
      <c r="PWB29" s="189"/>
      <c r="PWC29" s="189"/>
      <c r="PWD29" s="189"/>
      <c r="PWE29" s="189"/>
      <c r="PWF29" s="189"/>
      <c r="PWG29" s="189"/>
      <c r="PWH29" s="189"/>
      <c r="PWI29" s="189"/>
      <c r="PWJ29" s="189"/>
      <c r="PWK29" s="189"/>
      <c r="PWL29" s="189"/>
      <c r="PWM29" s="189"/>
      <c r="PWN29" s="189"/>
      <c r="PWO29" s="189"/>
      <c r="PWP29" s="189"/>
      <c r="PWQ29" s="189"/>
      <c r="PWR29" s="189"/>
      <c r="PWS29" s="189"/>
      <c r="PWT29" s="189"/>
      <c r="PWU29" s="189"/>
      <c r="PWV29" s="189"/>
      <c r="PWW29" s="189"/>
      <c r="PWX29" s="189"/>
      <c r="PWY29" s="189"/>
      <c r="PWZ29" s="189"/>
      <c r="PXA29" s="189"/>
      <c r="PXB29" s="189"/>
      <c r="PXC29" s="189"/>
      <c r="PXD29" s="189"/>
      <c r="PXE29" s="189"/>
      <c r="PXF29" s="189"/>
      <c r="PXG29" s="189"/>
      <c r="PXH29" s="189"/>
      <c r="PXI29" s="189"/>
      <c r="PXJ29" s="189"/>
      <c r="PXK29" s="189"/>
      <c r="PXL29" s="189"/>
      <c r="PXM29" s="189"/>
      <c r="PXN29" s="189"/>
      <c r="PXO29" s="189"/>
      <c r="PXP29" s="189"/>
      <c r="PXQ29" s="189"/>
      <c r="PXR29" s="189"/>
      <c r="PXS29" s="189"/>
      <c r="PXT29" s="189"/>
      <c r="PXU29" s="189"/>
      <c r="PXV29" s="189"/>
      <c r="PXW29" s="189"/>
      <c r="PXX29" s="189"/>
      <c r="PXY29" s="189"/>
      <c r="PXZ29" s="189"/>
      <c r="PYA29" s="189"/>
      <c r="PYB29" s="189"/>
      <c r="PYC29" s="189"/>
      <c r="PYD29" s="189"/>
      <c r="PYE29" s="189"/>
      <c r="PYF29" s="189"/>
      <c r="PYG29" s="189"/>
      <c r="PYH29" s="189"/>
      <c r="PYI29" s="189"/>
      <c r="PYJ29" s="189"/>
      <c r="PYK29" s="189"/>
      <c r="PYL29" s="189"/>
      <c r="PYM29" s="189"/>
      <c r="PYN29" s="189"/>
      <c r="PYO29" s="189"/>
      <c r="PYP29" s="189"/>
      <c r="PYQ29" s="189"/>
      <c r="PYR29" s="189"/>
      <c r="PYS29" s="189"/>
      <c r="PYT29" s="189"/>
      <c r="PYU29" s="189"/>
      <c r="PYV29" s="189"/>
      <c r="PYW29" s="189"/>
      <c r="PYX29" s="189"/>
      <c r="PYY29" s="189"/>
      <c r="PYZ29" s="189"/>
      <c r="PZA29" s="189"/>
      <c r="PZB29" s="189"/>
      <c r="PZC29" s="189"/>
      <c r="PZD29" s="189"/>
      <c r="PZE29" s="189"/>
      <c r="PZF29" s="189"/>
      <c r="PZG29" s="189"/>
      <c r="PZH29" s="189"/>
      <c r="PZI29" s="189"/>
      <c r="PZJ29" s="189"/>
      <c r="PZK29" s="189"/>
      <c r="PZL29" s="189"/>
      <c r="PZM29" s="189"/>
      <c r="PZN29" s="189"/>
      <c r="PZO29" s="189"/>
      <c r="PZP29" s="189"/>
      <c r="PZQ29" s="189"/>
      <c r="PZR29" s="189"/>
      <c r="PZS29" s="189"/>
      <c r="PZT29" s="189"/>
      <c r="PZU29" s="189"/>
      <c r="PZV29" s="189"/>
      <c r="PZW29" s="189"/>
      <c r="PZX29" s="189"/>
      <c r="PZY29" s="189"/>
      <c r="PZZ29" s="189"/>
      <c r="QAA29" s="189"/>
      <c r="QAB29" s="189"/>
      <c r="QAC29" s="189"/>
      <c r="QAD29" s="189"/>
      <c r="QAE29" s="189"/>
      <c r="QAF29" s="189"/>
      <c r="QAG29" s="189"/>
      <c r="QAH29" s="189"/>
      <c r="QAI29" s="189"/>
      <c r="QAJ29" s="189"/>
      <c r="QAK29" s="189"/>
      <c r="QAL29" s="189"/>
      <c r="QAM29" s="189"/>
      <c r="QAN29" s="189"/>
      <c r="QAO29" s="189"/>
      <c r="QAP29" s="189"/>
      <c r="QAQ29" s="189"/>
      <c r="QAR29" s="189"/>
      <c r="QAS29" s="189"/>
      <c r="QAT29" s="189"/>
      <c r="QAU29" s="189"/>
      <c r="QAV29" s="189"/>
      <c r="QAW29" s="189"/>
      <c r="QAX29" s="189"/>
      <c r="QAY29" s="189"/>
      <c r="QAZ29" s="189"/>
      <c r="QBA29" s="189"/>
      <c r="QBB29" s="189"/>
      <c r="QBC29" s="189"/>
      <c r="QBD29" s="189"/>
      <c r="QBE29" s="189"/>
      <c r="QBF29" s="189"/>
      <c r="QBG29" s="189"/>
      <c r="QBH29" s="189"/>
      <c r="QBI29" s="189"/>
      <c r="QBJ29" s="189"/>
      <c r="QBK29" s="189"/>
      <c r="QBL29" s="189"/>
      <c r="QBM29" s="189"/>
      <c r="QBN29" s="189"/>
      <c r="QBO29" s="189"/>
      <c r="QBP29" s="189"/>
      <c r="QBQ29" s="189"/>
      <c r="QBR29" s="189"/>
      <c r="QBS29" s="189"/>
      <c r="QBT29" s="189"/>
      <c r="QBU29" s="189"/>
      <c r="QBV29" s="189"/>
      <c r="QBW29" s="189"/>
      <c r="QBX29" s="189"/>
      <c r="QBY29" s="189"/>
      <c r="QBZ29" s="189"/>
      <c r="QCA29" s="189"/>
      <c r="QCB29" s="189"/>
      <c r="QCC29" s="189"/>
      <c r="QCD29" s="189"/>
      <c r="QCE29" s="189"/>
      <c r="QCF29" s="189"/>
      <c r="QCG29" s="189"/>
      <c r="QCH29" s="189"/>
      <c r="QCI29" s="189"/>
      <c r="QCJ29" s="189"/>
      <c r="QCK29" s="189"/>
      <c r="QCL29" s="189"/>
      <c r="QCM29" s="189"/>
      <c r="QCN29" s="189"/>
      <c r="QCO29" s="189"/>
      <c r="QCP29" s="189"/>
      <c r="QCQ29" s="189"/>
      <c r="QCR29" s="189"/>
      <c r="QCS29" s="189"/>
      <c r="QCT29" s="189"/>
      <c r="QCU29" s="189"/>
      <c r="QCV29" s="189"/>
      <c r="QCW29" s="189"/>
      <c r="QCX29" s="189"/>
      <c r="QCY29" s="189"/>
      <c r="QCZ29" s="189"/>
      <c r="QDA29" s="189"/>
      <c r="QDB29" s="189"/>
      <c r="QDC29" s="189"/>
      <c r="QDD29" s="189"/>
      <c r="QDE29" s="189"/>
      <c r="QDF29" s="189"/>
      <c r="QDG29" s="189"/>
      <c r="QDH29" s="189"/>
      <c r="QDI29" s="189"/>
      <c r="QDJ29" s="189"/>
      <c r="QDK29" s="189"/>
      <c r="QDL29" s="189"/>
      <c r="QDM29" s="189"/>
      <c r="QDN29" s="189"/>
      <c r="QDO29" s="189"/>
      <c r="QDP29" s="189"/>
      <c r="QDQ29" s="189"/>
      <c r="QDR29" s="189"/>
      <c r="QDS29" s="189"/>
      <c r="QDT29" s="189"/>
      <c r="QDU29" s="189"/>
      <c r="QDV29" s="189"/>
      <c r="QDW29" s="189"/>
      <c r="QDX29" s="189"/>
      <c r="QDY29" s="189"/>
      <c r="QDZ29" s="189"/>
      <c r="QEA29" s="189"/>
      <c r="QEB29" s="189"/>
      <c r="QEC29" s="189"/>
      <c r="QED29" s="189"/>
      <c r="QEE29" s="189"/>
      <c r="QEF29" s="189"/>
      <c r="QEG29" s="189"/>
      <c r="QEH29" s="189"/>
      <c r="QEI29" s="189"/>
      <c r="QEJ29" s="189"/>
      <c r="QEK29" s="189"/>
      <c r="QEL29" s="189"/>
      <c r="QEM29" s="189"/>
      <c r="QEN29" s="189"/>
      <c r="QEO29" s="189"/>
      <c r="QEP29" s="189"/>
      <c r="QEQ29" s="189"/>
      <c r="QER29" s="189"/>
      <c r="QES29" s="189"/>
      <c r="QET29" s="189"/>
      <c r="QEU29" s="189"/>
      <c r="QEV29" s="189"/>
      <c r="QEW29" s="189"/>
      <c r="QEX29" s="189"/>
      <c r="QEY29" s="189"/>
      <c r="QEZ29" s="189"/>
      <c r="QFA29" s="189"/>
      <c r="QFB29" s="189"/>
      <c r="QFC29" s="189"/>
      <c r="QFD29" s="189"/>
      <c r="QFE29" s="189"/>
      <c r="QFF29" s="189"/>
      <c r="QFG29" s="189"/>
      <c r="QFH29" s="189"/>
      <c r="QFI29" s="189"/>
      <c r="QFJ29" s="189"/>
      <c r="QFK29" s="189"/>
      <c r="QFL29" s="189"/>
      <c r="QFM29" s="189"/>
      <c r="QFN29" s="189"/>
      <c r="QFO29" s="189"/>
      <c r="QFP29" s="189"/>
      <c r="QFQ29" s="189"/>
      <c r="QFR29" s="189"/>
      <c r="QFS29" s="189"/>
      <c r="QFT29" s="189"/>
      <c r="QFU29" s="189"/>
      <c r="QFV29" s="189"/>
      <c r="QFW29" s="189"/>
      <c r="QFX29" s="189"/>
      <c r="QFY29" s="189"/>
      <c r="QFZ29" s="189"/>
      <c r="QGA29" s="189"/>
      <c r="QGB29" s="189"/>
      <c r="QGC29" s="189"/>
      <c r="QGD29" s="189"/>
      <c r="QGE29" s="189"/>
      <c r="QGF29" s="189"/>
      <c r="QGG29" s="189"/>
      <c r="QGH29" s="189"/>
      <c r="QGI29" s="189"/>
      <c r="QGJ29" s="189"/>
      <c r="QGK29" s="189"/>
      <c r="QGL29" s="189"/>
      <c r="QGM29" s="189"/>
      <c r="QGN29" s="189"/>
      <c r="QGO29" s="189"/>
      <c r="QGP29" s="189"/>
      <c r="QGQ29" s="189"/>
      <c r="QGR29" s="189"/>
      <c r="QGS29" s="189"/>
      <c r="QGT29" s="189"/>
      <c r="QGU29" s="189"/>
      <c r="QGV29" s="189"/>
      <c r="QGW29" s="189"/>
      <c r="QGX29" s="189"/>
      <c r="QGY29" s="189"/>
      <c r="QGZ29" s="189"/>
      <c r="QHA29" s="189"/>
      <c r="QHB29" s="189"/>
      <c r="QHC29" s="189"/>
      <c r="QHD29" s="189"/>
      <c r="QHE29" s="189"/>
      <c r="QHF29" s="189"/>
      <c r="QHG29" s="189"/>
      <c r="QHH29" s="189"/>
      <c r="QHI29" s="189"/>
      <c r="QHJ29" s="189"/>
      <c r="QHK29" s="189"/>
      <c r="QHL29" s="189"/>
      <c r="QHM29" s="189"/>
      <c r="QHN29" s="189"/>
      <c r="QHO29" s="189"/>
      <c r="QHP29" s="189"/>
      <c r="QHQ29" s="189"/>
      <c r="QHR29" s="189"/>
      <c r="QHS29" s="189"/>
      <c r="QHT29" s="189"/>
      <c r="QHU29" s="189"/>
      <c r="QHV29" s="189"/>
      <c r="QHW29" s="189"/>
      <c r="QHX29" s="189"/>
      <c r="QHY29" s="189"/>
      <c r="QHZ29" s="189"/>
      <c r="QIA29" s="189"/>
      <c r="QIB29" s="189"/>
      <c r="QIC29" s="189"/>
      <c r="QID29" s="189"/>
      <c r="QIE29" s="189"/>
      <c r="QIF29" s="189"/>
      <c r="QIG29" s="189"/>
      <c r="QIH29" s="189"/>
      <c r="QII29" s="189"/>
      <c r="QIJ29" s="189"/>
      <c r="QIK29" s="189"/>
      <c r="QIL29" s="189"/>
      <c r="QIM29" s="189"/>
      <c r="QIN29" s="189"/>
      <c r="QIO29" s="189"/>
      <c r="QIP29" s="189"/>
      <c r="QIQ29" s="189"/>
      <c r="QIR29" s="189"/>
      <c r="QIS29" s="189"/>
      <c r="QIT29" s="189"/>
      <c r="QIU29" s="189"/>
      <c r="QIV29" s="189"/>
      <c r="QIW29" s="189"/>
      <c r="QIX29" s="189"/>
      <c r="QIY29" s="189"/>
      <c r="QIZ29" s="189"/>
      <c r="QJA29" s="189"/>
      <c r="QJB29" s="189"/>
      <c r="QJC29" s="189"/>
      <c r="QJD29" s="189"/>
      <c r="QJE29" s="189"/>
      <c r="QJF29" s="189"/>
      <c r="QJG29" s="189"/>
      <c r="QJH29" s="189"/>
      <c r="QJI29" s="189"/>
      <c r="QJJ29" s="189"/>
      <c r="QJK29" s="189"/>
      <c r="QJL29" s="189"/>
      <c r="QJM29" s="189"/>
      <c r="QJN29" s="189"/>
      <c r="QJO29" s="189"/>
      <c r="QJP29" s="189"/>
      <c r="QJQ29" s="189"/>
      <c r="QJR29" s="189"/>
      <c r="QJS29" s="189"/>
      <c r="QJT29" s="189"/>
      <c r="QJU29" s="189"/>
      <c r="QJV29" s="189"/>
      <c r="QJW29" s="189"/>
      <c r="QJX29" s="189"/>
      <c r="QJY29" s="189"/>
      <c r="QJZ29" s="189"/>
      <c r="QKA29" s="189"/>
      <c r="QKB29" s="189"/>
      <c r="QKC29" s="189"/>
      <c r="QKD29" s="189"/>
      <c r="QKE29" s="189"/>
      <c r="QKF29" s="189"/>
      <c r="QKG29" s="189"/>
      <c r="QKH29" s="189"/>
      <c r="QKI29" s="189"/>
      <c r="QKJ29" s="189"/>
      <c r="QKK29" s="189"/>
      <c r="QKL29" s="189"/>
      <c r="QKM29" s="189"/>
      <c r="QKN29" s="189"/>
      <c r="QKO29" s="189"/>
      <c r="QKP29" s="189"/>
      <c r="QKQ29" s="189"/>
      <c r="QKR29" s="189"/>
      <c r="QKS29" s="189"/>
      <c r="QKT29" s="189"/>
      <c r="QKU29" s="189"/>
      <c r="QKV29" s="189"/>
      <c r="QKW29" s="189"/>
      <c r="QKX29" s="189"/>
      <c r="QKY29" s="189"/>
      <c r="QKZ29" s="189"/>
      <c r="QLA29" s="189"/>
      <c r="QLB29" s="189"/>
      <c r="QLC29" s="189"/>
      <c r="QLD29" s="189"/>
      <c r="QLE29" s="189"/>
      <c r="QLF29" s="189"/>
      <c r="QLG29" s="189"/>
      <c r="QLH29" s="189"/>
      <c r="QLI29" s="189"/>
      <c r="QLJ29" s="189"/>
      <c r="QLK29" s="189"/>
      <c r="QLL29" s="189"/>
      <c r="QLM29" s="189"/>
      <c r="QLN29" s="189"/>
      <c r="QLO29" s="189"/>
      <c r="QLP29" s="189"/>
      <c r="QLQ29" s="189"/>
      <c r="QLR29" s="189"/>
      <c r="QLS29" s="189"/>
      <c r="QLT29" s="189"/>
      <c r="QLU29" s="189"/>
      <c r="QLV29" s="189"/>
      <c r="QLW29" s="189"/>
      <c r="QLX29" s="189"/>
      <c r="QLY29" s="189"/>
      <c r="QLZ29" s="189"/>
      <c r="QMA29" s="189"/>
      <c r="QMB29" s="189"/>
      <c r="QMC29" s="189"/>
      <c r="QMD29" s="189"/>
      <c r="QME29" s="189"/>
      <c r="QMF29" s="189"/>
      <c r="QMG29" s="189"/>
      <c r="QMH29" s="189"/>
      <c r="QMI29" s="189"/>
      <c r="QMJ29" s="189"/>
      <c r="QMK29" s="189"/>
      <c r="QML29" s="189"/>
      <c r="QMM29" s="189"/>
      <c r="QMN29" s="189"/>
      <c r="QMO29" s="189"/>
      <c r="QMP29" s="189"/>
      <c r="QMQ29" s="189"/>
      <c r="QMR29" s="189"/>
      <c r="QMS29" s="189"/>
      <c r="QMT29" s="189"/>
      <c r="QMU29" s="189"/>
      <c r="QMV29" s="189"/>
      <c r="QMW29" s="189"/>
      <c r="QMX29" s="189"/>
      <c r="QMY29" s="189"/>
      <c r="QMZ29" s="189"/>
      <c r="QNA29" s="189"/>
      <c r="QNB29" s="189"/>
      <c r="QNC29" s="189"/>
      <c r="QND29" s="189"/>
      <c r="QNE29" s="189"/>
      <c r="QNF29" s="189"/>
      <c r="QNG29" s="189"/>
      <c r="QNH29" s="189"/>
      <c r="QNI29" s="189"/>
      <c r="QNJ29" s="189"/>
      <c r="QNK29" s="189"/>
      <c r="QNL29" s="189"/>
      <c r="QNM29" s="189"/>
      <c r="QNN29" s="189"/>
      <c r="QNO29" s="189"/>
      <c r="QNP29" s="189"/>
      <c r="QNQ29" s="189"/>
      <c r="QNR29" s="189"/>
      <c r="QNS29" s="189"/>
      <c r="QNT29" s="189"/>
      <c r="QNU29" s="189"/>
      <c r="QNV29" s="189"/>
      <c r="QNW29" s="189"/>
      <c r="QNX29" s="189"/>
      <c r="QNY29" s="189"/>
      <c r="QNZ29" s="189"/>
      <c r="QOA29" s="189"/>
      <c r="QOB29" s="189"/>
      <c r="QOC29" s="189"/>
      <c r="QOD29" s="189"/>
      <c r="QOE29" s="189"/>
      <c r="QOF29" s="189"/>
      <c r="QOG29" s="189"/>
      <c r="QOH29" s="189"/>
      <c r="QOI29" s="189"/>
      <c r="QOJ29" s="189"/>
      <c r="QOK29" s="189"/>
      <c r="QOL29" s="189"/>
      <c r="QOM29" s="189"/>
      <c r="QON29" s="189"/>
      <c r="QOO29" s="189"/>
      <c r="QOP29" s="189"/>
      <c r="QOQ29" s="189"/>
      <c r="QOR29" s="189"/>
      <c r="QOS29" s="189"/>
      <c r="QOT29" s="189"/>
      <c r="QOU29" s="189"/>
      <c r="QOV29" s="189"/>
      <c r="QOW29" s="189"/>
      <c r="QOX29" s="189"/>
      <c r="QOY29" s="189"/>
      <c r="QOZ29" s="189"/>
      <c r="QPA29" s="189"/>
      <c r="QPB29" s="189"/>
      <c r="QPC29" s="189"/>
      <c r="QPD29" s="189"/>
      <c r="QPE29" s="189"/>
      <c r="QPF29" s="189"/>
      <c r="QPG29" s="189"/>
      <c r="QPH29" s="189"/>
      <c r="QPI29" s="189"/>
      <c r="QPJ29" s="189"/>
      <c r="QPK29" s="189"/>
      <c r="QPL29" s="189"/>
      <c r="QPM29" s="189"/>
      <c r="QPN29" s="189"/>
      <c r="QPO29" s="189"/>
      <c r="QPP29" s="189"/>
      <c r="QPQ29" s="189"/>
      <c r="QPR29" s="189"/>
      <c r="QPS29" s="189"/>
      <c r="QPT29" s="189"/>
      <c r="QPU29" s="189"/>
      <c r="QPV29" s="189"/>
      <c r="QPW29" s="189"/>
      <c r="QPX29" s="189"/>
      <c r="QPY29" s="189"/>
      <c r="QPZ29" s="189"/>
      <c r="QQA29" s="189"/>
      <c r="QQB29" s="189"/>
      <c r="QQC29" s="189"/>
      <c r="QQD29" s="189"/>
      <c r="QQE29" s="189"/>
      <c r="QQF29" s="189"/>
      <c r="QQG29" s="189"/>
      <c r="QQH29" s="189"/>
      <c r="QQI29" s="189"/>
      <c r="QQJ29" s="189"/>
      <c r="QQK29" s="189"/>
      <c r="QQL29" s="189"/>
      <c r="QQM29" s="189"/>
      <c r="QQN29" s="189"/>
      <c r="QQO29" s="189"/>
      <c r="QQP29" s="189"/>
      <c r="QQQ29" s="189"/>
      <c r="QQR29" s="189"/>
      <c r="QQS29" s="189"/>
      <c r="QQT29" s="189"/>
      <c r="QQU29" s="189"/>
      <c r="QQV29" s="189"/>
      <c r="QQW29" s="189"/>
      <c r="QQX29" s="189"/>
      <c r="QQY29" s="189"/>
      <c r="QQZ29" s="189"/>
      <c r="QRA29" s="189"/>
      <c r="QRB29" s="189"/>
      <c r="QRC29" s="189"/>
      <c r="QRD29" s="189"/>
      <c r="QRE29" s="189"/>
      <c r="QRF29" s="189"/>
      <c r="QRG29" s="189"/>
      <c r="QRH29" s="189"/>
      <c r="QRI29" s="189"/>
      <c r="QRJ29" s="189"/>
      <c r="QRK29" s="189"/>
      <c r="QRL29" s="189"/>
      <c r="QRM29" s="189"/>
      <c r="QRN29" s="189"/>
      <c r="QRO29" s="189"/>
      <c r="QRP29" s="189"/>
      <c r="QRQ29" s="189"/>
      <c r="QRR29" s="189"/>
      <c r="QRS29" s="189"/>
      <c r="QRT29" s="189"/>
      <c r="QRU29" s="189"/>
      <c r="QRV29" s="189"/>
      <c r="QRW29" s="189"/>
      <c r="QRX29" s="189"/>
      <c r="QRY29" s="189"/>
      <c r="QRZ29" s="189"/>
      <c r="QSA29" s="189"/>
      <c r="QSB29" s="189"/>
      <c r="QSC29" s="189"/>
      <c r="QSD29" s="189"/>
      <c r="QSE29" s="189"/>
      <c r="QSF29" s="189"/>
      <c r="QSG29" s="189"/>
      <c r="QSH29" s="189"/>
      <c r="QSI29" s="189"/>
      <c r="QSJ29" s="189"/>
      <c r="QSK29" s="189"/>
      <c r="QSL29" s="189"/>
      <c r="QSM29" s="189"/>
      <c r="QSN29" s="189"/>
      <c r="QSO29" s="189"/>
      <c r="QSP29" s="189"/>
      <c r="QSQ29" s="189"/>
      <c r="QSR29" s="189"/>
      <c r="QSS29" s="189"/>
      <c r="QST29" s="189"/>
      <c r="QSU29" s="189"/>
      <c r="QSV29" s="189"/>
      <c r="QSW29" s="189"/>
      <c r="QSX29" s="189"/>
      <c r="QSY29" s="189"/>
      <c r="QSZ29" s="189"/>
      <c r="QTA29" s="189"/>
      <c r="QTB29" s="189"/>
      <c r="QTC29" s="189"/>
      <c r="QTD29" s="189"/>
      <c r="QTE29" s="189"/>
      <c r="QTF29" s="189"/>
      <c r="QTG29" s="189"/>
      <c r="QTH29" s="189"/>
      <c r="QTI29" s="189"/>
      <c r="QTJ29" s="189"/>
      <c r="QTK29" s="189"/>
      <c r="QTL29" s="189"/>
      <c r="QTM29" s="189"/>
      <c r="QTN29" s="189"/>
      <c r="QTO29" s="189"/>
      <c r="QTP29" s="189"/>
      <c r="QTQ29" s="189"/>
      <c r="QTR29" s="189"/>
      <c r="QTS29" s="189"/>
      <c r="QTT29" s="189"/>
      <c r="QTU29" s="189"/>
      <c r="QTV29" s="189"/>
      <c r="QTW29" s="189"/>
      <c r="QTX29" s="189"/>
      <c r="QTY29" s="189"/>
      <c r="QTZ29" s="189"/>
      <c r="QUA29" s="189"/>
      <c r="QUB29" s="189"/>
      <c r="QUC29" s="189"/>
      <c r="QUD29" s="189"/>
      <c r="QUE29" s="189"/>
      <c r="QUF29" s="189"/>
      <c r="QUG29" s="189"/>
      <c r="QUH29" s="189"/>
      <c r="QUI29" s="189"/>
      <c r="QUJ29" s="189"/>
      <c r="QUK29" s="189"/>
      <c r="QUL29" s="189"/>
      <c r="QUM29" s="189"/>
      <c r="QUN29" s="189"/>
      <c r="QUO29" s="189"/>
      <c r="QUP29" s="189"/>
      <c r="QUQ29" s="189"/>
      <c r="QUR29" s="189"/>
      <c r="QUS29" s="189"/>
      <c r="QUT29" s="189"/>
      <c r="QUU29" s="189"/>
      <c r="QUV29" s="189"/>
      <c r="QUW29" s="189"/>
      <c r="QUX29" s="189"/>
      <c r="QUY29" s="189"/>
      <c r="QUZ29" s="189"/>
      <c r="QVA29" s="189"/>
      <c r="QVB29" s="189"/>
      <c r="QVC29" s="189"/>
      <c r="QVD29" s="189"/>
      <c r="QVE29" s="189"/>
      <c r="QVF29" s="189"/>
      <c r="QVG29" s="189"/>
      <c r="QVH29" s="189"/>
      <c r="QVI29" s="189"/>
      <c r="QVJ29" s="189"/>
      <c r="QVK29" s="189"/>
      <c r="QVL29" s="189"/>
      <c r="QVM29" s="189"/>
      <c r="QVN29" s="189"/>
      <c r="QVO29" s="189"/>
      <c r="QVP29" s="189"/>
      <c r="QVQ29" s="189"/>
      <c r="QVR29" s="189"/>
      <c r="QVS29" s="189"/>
      <c r="QVT29" s="189"/>
      <c r="QVU29" s="189"/>
      <c r="QVV29" s="189"/>
      <c r="QVW29" s="189"/>
      <c r="QVX29" s="189"/>
      <c r="QVY29" s="189"/>
      <c r="QVZ29" s="189"/>
      <c r="QWA29" s="189"/>
      <c r="QWB29" s="189"/>
      <c r="QWC29" s="189"/>
      <c r="QWD29" s="189"/>
      <c r="QWE29" s="189"/>
      <c r="QWF29" s="189"/>
      <c r="QWG29" s="189"/>
      <c r="QWH29" s="189"/>
      <c r="QWI29" s="189"/>
      <c r="QWJ29" s="189"/>
      <c r="QWK29" s="189"/>
      <c r="QWL29" s="189"/>
      <c r="QWM29" s="189"/>
      <c r="QWN29" s="189"/>
      <c r="QWO29" s="189"/>
      <c r="QWP29" s="189"/>
      <c r="QWQ29" s="189"/>
      <c r="QWR29" s="189"/>
      <c r="QWS29" s="189"/>
      <c r="QWT29" s="189"/>
      <c r="QWU29" s="189"/>
      <c r="QWV29" s="189"/>
      <c r="QWW29" s="189"/>
      <c r="QWX29" s="189"/>
      <c r="QWY29" s="189"/>
      <c r="QWZ29" s="189"/>
      <c r="QXA29" s="189"/>
      <c r="QXB29" s="189"/>
      <c r="QXC29" s="189"/>
      <c r="QXD29" s="189"/>
      <c r="QXE29" s="189"/>
      <c r="QXF29" s="189"/>
      <c r="QXG29" s="189"/>
      <c r="QXH29" s="189"/>
      <c r="QXI29" s="189"/>
      <c r="QXJ29" s="189"/>
      <c r="QXK29" s="189"/>
      <c r="QXL29" s="189"/>
      <c r="QXM29" s="189"/>
      <c r="QXN29" s="189"/>
      <c r="QXO29" s="189"/>
      <c r="QXP29" s="189"/>
      <c r="QXQ29" s="189"/>
      <c r="QXR29" s="189"/>
      <c r="QXS29" s="189"/>
      <c r="QXT29" s="189"/>
      <c r="QXU29" s="189"/>
      <c r="QXV29" s="189"/>
      <c r="QXW29" s="189"/>
      <c r="QXX29" s="189"/>
      <c r="QXY29" s="189"/>
      <c r="QXZ29" s="189"/>
      <c r="QYA29" s="189"/>
      <c r="QYB29" s="189"/>
      <c r="QYC29" s="189"/>
      <c r="QYD29" s="189"/>
      <c r="QYE29" s="189"/>
      <c r="QYF29" s="189"/>
      <c r="QYG29" s="189"/>
      <c r="QYH29" s="189"/>
      <c r="QYI29" s="189"/>
      <c r="QYJ29" s="189"/>
      <c r="QYK29" s="189"/>
      <c r="QYL29" s="189"/>
      <c r="QYM29" s="189"/>
      <c r="QYN29" s="189"/>
      <c r="QYO29" s="189"/>
      <c r="QYP29" s="189"/>
      <c r="QYQ29" s="189"/>
      <c r="QYR29" s="189"/>
      <c r="QYS29" s="189"/>
      <c r="QYT29" s="189"/>
      <c r="QYU29" s="189"/>
      <c r="QYV29" s="189"/>
      <c r="QYW29" s="189"/>
      <c r="QYX29" s="189"/>
      <c r="QYY29" s="189"/>
      <c r="QYZ29" s="189"/>
      <c r="QZA29" s="189"/>
      <c r="QZB29" s="189"/>
      <c r="QZC29" s="189"/>
      <c r="QZD29" s="189"/>
      <c r="QZE29" s="189"/>
      <c r="QZF29" s="189"/>
      <c r="QZG29" s="189"/>
      <c r="QZH29" s="189"/>
      <c r="QZI29" s="189"/>
      <c r="QZJ29" s="189"/>
      <c r="QZK29" s="189"/>
      <c r="QZL29" s="189"/>
      <c r="QZM29" s="189"/>
      <c r="QZN29" s="189"/>
      <c r="QZO29" s="189"/>
      <c r="QZP29" s="189"/>
      <c r="QZQ29" s="189"/>
      <c r="QZR29" s="189"/>
      <c r="QZS29" s="189"/>
      <c r="QZT29" s="189"/>
      <c r="QZU29" s="189"/>
      <c r="QZV29" s="189"/>
      <c r="QZW29" s="189"/>
      <c r="QZX29" s="189"/>
      <c r="QZY29" s="189"/>
      <c r="QZZ29" s="189"/>
      <c r="RAA29" s="189"/>
      <c r="RAB29" s="189"/>
      <c r="RAC29" s="189"/>
      <c r="RAD29" s="189"/>
      <c r="RAE29" s="189"/>
      <c r="RAF29" s="189"/>
      <c r="RAG29" s="189"/>
      <c r="RAH29" s="189"/>
      <c r="RAI29" s="189"/>
      <c r="RAJ29" s="189"/>
      <c r="RAK29" s="189"/>
      <c r="RAL29" s="189"/>
      <c r="RAM29" s="189"/>
      <c r="RAN29" s="189"/>
      <c r="RAO29" s="189"/>
      <c r="RAP29" s="189"/>
      <c r="RAQ29" s="189"/>
      <c r="RAR29" s="189"/>
      <c r="RAS29" s="189"/>
      <c r="RAT29" s="189"/>
      <c r="RAU29" s="189"/>
      <c r="RAV29" s="189"/>
      <c r="RAW29" s="189"/>
      <c r="RAX29" s="189"/>
      <c r="RAY29" s="189"/>
      <c r="RAZ29" s="189"/>
      <c r="RBA29" s="189"/>
      <c r="RBB29" s="189"/>
      <c r="RBC29" s="189"/>
      <c r="RBD29" s="189"/>
      <c r="RBE29" s="189"/>
      <c r="RBF29" s="189"/>
      <c r="RBG29" s="189"/>
      <c r="RBH29" s="189"/>
      <c r="RBI29" s="189"/>
      <c r="RBJ29" s="189"/>
      <c r="RBK29" s="189"/>
      <c r="RBL29" s="189"/>
      <c r="RBM29" s="189"/>
      <c r="RBN29" s="189"/>
      <c r="RBO29" s="189"/>
      <c r="RBP29" s="189"/>
      <c r="RBQ29" s="189"/>
      <c r="RBR29" s="189"/>
      <c r="RBS29" s="189"/>
      <c r="RBT29" s="189"/>
      <c r="RBU29" s="189"/>
      <c r="RBV29" s="189"/>
      <c r="RBW29" s="189"/>
      <c r="RBX29" s="189"/>
      <c r="RBY29" s="189"/>
      <c r="RBZ29" s="189"/>
      <c r="RCA29" s="189"/>
      <c r="RCB29" s="189"/>
      <c r="RCC29" s="189"/>
      <c r="RCD29" s="189"/>
      <c r="RCE29" s="189"/>
      <c r="RCF29" s="189"/>
      <c r="RCG29" s="189"/>
      <c r="RCH29" s="189"/>
      <c r="RCI29" s="189"/>
      <c r="RCJ29" s="189"/>
      <c r="RCK29" s="189"/>
      <c r="RCL29" s="189"/>
      <c r="RCM29" s="189"/>
      <c r="RCN29" s="189"/>
      <c r="RCO29" s="189"/>
      <c r="RCP29" s="189"/>
      <c r="RCQ29" s="189"/>
      <c r="RCR29" s="189"/>
      <c r="RCS29" s="189"/>
      <c r="RCT29" s="189"/>
      <c r="RCU29" s="189"/>
      <c r="RCV29" s="189"/>
      <c r="RCW29" s="189"/>
      <c r="RCX29" s="189"/>
      <c r="RCY29" s="189"/>
      <c r="RCZ29" s="189"/>
      <c r="RDA29" s="189"/>
      <c r="RDB29" s="189"/>
      <c r="RDC29" s="189"/>
      <c r="RDD29" s="189"/>
      <c r="RDE29" s="189"/>
      <c r="RDF29" s="189"/>
      <c r="RDG29" s="189"/>
      <c r="RDH29" s="189"/>
      <c r="RDI29" s="189"/>
      <c r="RDJ29" s="189"/>
      <c r="RDK29" s="189"/>
      <c r="RDL29" s="189"/>
      <c r="RDM29" s="189"/>
      <c r="RDN29" s="189"/>
      <c r="RDO29" s="189"/>
      <c r="RDP29" s="189"/>
      <c r="RDQ29" s="189"/>
      <c r="RDR29" s="189"/>
      <c r="RDS29" s="189"/>
      <c r="RDT29" s="189"/>
      <c r="RDU29" s="189"/>
      <c r="RDV29" s="189"/>
      <c r="RDW29" s="189"/>
      <c r="RDX29" s="189"/>
      <c r="RDY29" s="189"/>
      <c r="RDZ29" s="189"/>
      <c r="REA29" s="189"/>
      <c r="REB29" s="189"/>
      <c r="REC29" s="189"/>
      <c r="RED29" s="189"/>
      <c r="REE29" s="189"/>
      <c r="REF29" s="189"/>
      <c r="REG29" s="189"/>
      <c r="REH29" s="189"/>
      <c r="REI29" s="189"/>
      <c r="REJ29" s="189"/>
      <c r="REK29" s="189"/>
      <c r="REL29" s="189"/>
      <c r="REM29" s="189"/>
      <c r="REN29" s="189"/>
      <c r="REO29" s="189"/>
      <c r="REP29" s="189"/>
      <c r="REQ29" s="189"/>
      <c r="RER29" s="189"/>
      <c r="RES29" s="189"/>
      <c r="RET29" s="189"/>
      <c r="REU29" s="189"/>
      <c r="REV29" s="189"/>
      <c r="REW29" s="189"/>
      <c r="REX29" s="189"/>
      <c r="REY29" s="189"/>
      <c r="REZ29" s="189"/>
      <c r="RFA29" s="189"/>
      <c r="RFB29" s="189"/>
      <c r="RFC29" s="189"/>
      <c r="RFD29" s="189"/>
      <c r="RFE29" s="189"/>
      <c r="RFF29" s="189"/>
      <c r="RFG29" s="189"/>
      <c r="RFH29" s="189"/>
      <c r="RFI29" s="189"/>
      <c r="RFJ29" s="189"/>
      <c r="RFK29" s="189"/>
      <c r="RFL29" s="189"/>
      <c r="RFM29" s="189"/>
      <c r="RFN29" s="189"/>
      <c r="RFO29" s="189"/>
      <c r="RFP29" s="189"/>
      <c r="RFQ29" s="189"/>
      <c r="RFR29" s="189"/>
      <c r="RFS29" s="189"/>
      <c r="RFT29" s="189"/>
      <c r="RFU29" s="189"/>
      <c r="RFV29" s="189"/>
      <c r="RFW29" s="189"/>
      <c r="RFX29" s="189"/>
      <c r="RFY29" s="189"/>
      <c r="RFZ29" s="189"/>
      <c r="RGA29" s="189"/>
      <c r="RGB29" s="189"/>
      <c r="RGC29" s="189"/>
      <c r="RGD29" s="189"/>
      <c r="RGE29" s="189"/>
      <c r="RGF29" s="189"/>
      <c r="RGG29" s="189"/>
      <c r="RGH29" s="189"/>
      <c r="RGI29" s="189"/>
      <c r="RGJ29" s="189"/>
      <c r="RGK29" s="189"/>
      <c r="RGL29" s="189"/>
      <c r="RGM29" s="189"/>
      <c r="RGN29" s="189"/>
      <c r="RGO29" s="189"/>
      <c r="RGP29" s="189"/>
      <c r="RGQ29" s="189"/>
      <c r="RGR29" s="189"/>
      <c r="RGS29" s="189"/>
      <c r="RGT29" s="189"/>
      <c r="RGU29" s="189"/>
      <c r="RGV29" s="189"/>
      <c r="RGW29" s="189"/>
      <c r="RGX29" s="189"/>
      <c r="RGY29" s="189"/>
      <c r="RGZ29" s="189"/>
      <c r="RHA29" s="189"/>
      <c r="RHB29" s="189"/>
      <c r="RHC29" s="189"/>
      <c r="RHD29" s="189"/>
      <c r="RHE29" s="189"/>
      <c r="RHF29" s="189"/>
      <c r="RHG29" s="189"/>
      <c r="RHH29" s="189"/>
      <c r="RHI29" s="189"/>
      <c r="RHJ29" s="189"/>
      <c r="RHK29" s="189"/>
      <c r="RHL29" s="189"/>
      <c r="RHM29" s="189"/>
      <c r="RHN29" s="189"/>
      <c r="RHO29" s="189"/>
      <c r="RHP29" s="189"/>
      <c r="RHQ29" s="189"/>
      <c r="RHR29" s="189"/>
      <c r="RHS29" s="189"/>
      <c r="RHT29" s="189"/>
      <c r="RHU29" s="189"/>
      <c r="RHV29" s="189"/>
      <c r="RHW29" s="189"/>
      <c r="RHX29" s="189"/>
      <c r="RHY29" s="189"/>
      <c r="RHZ29" s="189"/>
      <c r="RIA29" s="189"/>
      <c r="RIB29" s="189"/>
      <c r="RIC29" s="189"/>
      <c r="RID29" s="189"/>
      <c r="RIE29" s="189"/>
      <c r="RIF29" s="189"/>
      <c r="RIG29" s="189"/>
      <c r="RIH29" s="189"/>
      <c r="RII29" s="189"/>
      <c r="RIJ29" s="189"/>
      <c r="RIK29" s="189"/>
      <c r="RIL29" s="189"/>
      <c r="RIM29" s="189"/>
      <c r="RIN29" s="189"/>
      <c r="RIO29" s="189"/>
      <c r="RIP29" s="189"/>
      <c r="RIQ29" s="189"/>
      <c r="RIR29" s="189"/>
      <c r="RIS29" s="189"/>
      <c r="RIT29" s="189"/>
      <c r="RIU29" s="189"/>
      <c r="RIV29" s="189"/>
      <c r="RIW29" s="189"/>
      <c r="RIX29" s="189"/>
      <c r="RIY29" s="189"/>
      <c r="RIZ29" s="189"/>
      <c r="RJA29" s="189"/>
      <c r="RJB29" s="189"/>
      <c r="RJC29" s="189"/>
      <c r="RJD29" s="189"/>
      <c r="RJE29" s="189"/>
      <c r="RJF29" s="189"/>
      <c r="RJG29" s="189"/>
      <c r="RJH29" s="189"/>
      <c r="RJI29" s="189"/>
      <c r="RJJ29" s="189"/>
      <c r="RJK29" s="189"/>
      <c r="RJL29" s="189"/>
      <c r="RJM29" s="189"/>
      <c r="RJN29" s="189"/>
      <c r="RJO29" s="189"/>
      <c r="RJP29" s="189"/>
      <c r="RJQ29" s="189"/>
      <c r="RJR29" s="189"/>
      <c r="RJS29" s="189"/>
      <c r="RJT29" s="189"/>
      <c r="RJU29" s="189"/>
      <c r="RJV29" s="189"/>
      <c r="RJW29" s="189"/>
      <c r="RJX29" s="189"/>
      <c r="RJY29" s="189"/>
      <c r="RJZ29" s="189"/>
      <c r="RKA29" s="189"/>
      <c r="RKB29" s="189"/>
      <c r="RKC29" s="189"/>
      <c r="RKD29" s="189"/>
      <c r="RKE29" s="189"/>
      <c r="RKF29" s="189"/>
      <c r="RKG29" s="189"/>
      <c r="RKH29" s="189"/>
      <c r="RKI29" s="189"/>
      <c r="RKJ29" s="189"/>
      <c r="RKK29" s="189"/>
      <c r="RKL29" s="189"/>
      <c r="RKM29" s="189"/>
      <c r="RKN29" s="189"/>
      <c r="RKO29" s="189"/>
      <c r="RKP29" s="189"/>
      <c r="RKQ29" s="189"/>
      <c r="RKR29" s="189"/>
      <c r="RKS29" s="189"/>
      <c r="RKT29" s="189"/>
      <c r="RKU29" s="189"/>
      <c r="RKV29" s="189"/>
      <c r="RKW29" s="189"/>
      <c r="RKX29" s="189"/>
      <c r="RKY29" s="189"/>
      <c r="RKZ29" s="189"/>
      <c r="RLA29" s="189"/>
      <c r="RLB29" s="189"/>
      <c r="RLC29" s="189"/>
      <c r="RLD29" s="189"/>
      <c r="RLE29" s="189"/>
      <c r="RLF29" s="189"/>
      <c r="RLG29" s="189"/>
      <c r="RLH29" s="189"/>
      <c r="RLI29" s="189"/>
      <c r="RLJ29" s="189"/>
      <c r="RLK29" s="189"/>
      <c r="RLL29" s="189"/>
      <c r="RLM29" s="189"/>
      <c r="RLN29" s="189"/>
      <c r="RLO29" s="189"/>
      <c r="RLP29" s="189"/>
      <c r="RLQ29" s="189"/>
      <c r="RLR29" s="189"/>
      <c r="RLS29" s="189"/>
      <c r="RLT29" s="189"/>
      <c r="RLU29" s="189"/>
      <c r="RLV29" s="189"/>
      <c r="RLW29" s="189"/>
      <c r="RLX29" s="189"/>
      <c r="RLY29" s="189"/>
      <c r="RLZ29" s="189"/>
      <c r="RMA29" s="189"/>
      <c r="RMB29" s="189"/>
      <c r="RMC29" s="189"/>
      <c r="RMD29" s="189"/>
      <c r="RME29" s="189"/>
      <c r="RMF29" s="189"/>
      <c r="RMG29" s="189"/>
      <c r="RMH29" s="189"/>
      <c r="RMI29" s="189"/>
      <c r="RMJ29" s="189"/>
      <c r="RMK29" s="189"/>
      <c r="RML29" s="189"/>
      <c r="RMM29" s="189"/>
      <c r="RMN29" s="189"/>
      <c r="RMO29" s="189"/>
      <c r="RMP29" s="189"/>
      <c r="RMQ29" s="189"/>
      <c r="RMR29" s="189"/>
      <c r="RMS29" s="189"/>
      <c r="RMT29" s="189"/>
      <c r="RMU29" s="189"/>
      <c r="RMV29" s="189"/>
      <c r="RMW29" s="189"/>
      <c r="RMX29" s="189"/>
      <c r="RMY29" s="189"/>
      <c r="RMZ29" s="189"/>
      <c r="RNA29" s="189"/>
      <c r="RNB29" s="189"/>
      <c r="RNC29" s="189"/>
      <c r="RND29" s="189"/>
      <c r="RNE29" s="189"/>
      <c r="RNF29" s="189"/>
      <c r="RNG29" s="189"/>
      <c r="RNH29" s="189"/>
      <c r="RNI29" s="189"/>
      <c r="RNJ29" s="189"/>
      <c r="RNK29" s="189"/>
      <c r="RNL29" s="189"/>
      <c r="RNM29" s="189"/>
      <c r="RNN29" s="189"/>
      <c r="RNO29" s="189"/>
      <c r="RNP29" s="189"/>
      <c r="RNQ29" s="189"/>
      <c r="RNR29" s="189"/>
      <c r="RNS29" s="189"/>
      <c r="RNT29" s="189"/>
      <c r="RNU29" s="189"/>
      <c r="RNV29" s="189"/>
      <c r="RNW29" s="189"/>
      <c r="RNX29" s="189"/>
      <c r="RNY29" s="189"/>
      <c r="RNZ29" s="189"/>
      <c r="ROA29" s="189"/>
      <c r="ROB29" s="189"/>
      <c r="ROC29" s="189"/>
      <c r="ROD29" s="189"/>
      <c r="ROE29" s="189"/>
      <c r="ROF29" s="189"/>
      <c r="ROG29" s="189"/>
      <c r="ROH29" s="189"/>
      <c r="ROI29" s="189"/>
      <c r="ROJ29" s="189"/>
      <c r="ROK29" s="189"/>
      <c r="ROL29" s="189"/>
      <c r="ROM29" s="189"/>
      <c r="RON29" s="189"/>
      <c r="ROO29" s="189"/>
      <c r="ROP29" s="189"/>
      <c r="ROQ29" s="189"/>
      <c r="ROR29" s="189"/>
      <c r="ROS29" s="189"/>
      <c r="ROT29" s="189"/>
      <c r="ROU29" s="189"/>
      <c r="ROV29" s="189"/>
      <c r="ROW29" s="189"/>
      <c r="ROX29" s="189"/>
      <c r="ROY29" s="189"/>
      <c r="ROZ29" s="189"/>
      <c r="RPA29" s="189"/>
      <c r="RPB29" s="189"/>
      <c r="RPC29" s="189"/>
      <c r="RPD29" s="189"/>
      <c r="RPE29" s="189"/>
      <c r="RPF29" s="189"/>
      <c r="RPG29" s="189"/>
      <c r="RPH29" s="189"/>
      <c r="RPI29" s="189"/>
      <c r="RPJ29" s="189"/>
      <c r="RPK29" s="189"/>
      <c r="RPL29" s="189"/>
      <c r="RPM29" s="189"/>
      <c r="RPN29" s="189"/>
      <c r="RPO29" s="189"/>
      <c r="RPP29" s="189"/>
      <c r="RPQ29" s="189"/>
      <c r="RPR29" s="189"/>
      <c r="RPS29" s="189"/>
      <c r="RPT29" s="189"/>
      <c r="RPU29" s="189"/>
      <c r="RPV29" s="189"/>
      <c r="RPW29" s="189"/>
      <c r="RPX29" s="189"/>
      <c r="RPY29" s="189"/>
      <c r="RPZ29" s="189"/>
      <c r="RQA29" s="189"/>
      <c r="RQB29" s="189"/>
      <c r="RQC29" s="189"/>
      <c r="RQD29" s="189"/>
      <c r="RQE29" s="189"/>
      <c r="RQF29" s="189"/>
      <c r="RQG29" s="189"/>
      <c r="RQH29" s="189"/>
      <c r="RQI29" s="189"/>
      <c r="RQJ29" s="189"/>
      <c r="RQK29" s="189"/>
      <c r="RQL29" s="189"/>
      <c r="RQM29" s="189"/>
      <c r="RQN29" s="189"/>
      <c r="RQO29" s="189"/>
      <c r="RQP29" s="189"/>
      <c r="RQQ29" s="189"/>
      <c r="RQR29" s="189"/>
      <c r="RQS29" s="189"/>
      <c r="RQT29" s="189"/>
      <c r="RQU29" s="189"/>
      <c r="RQV29" s="189"/>
      <c r="RQW29" s="189"/>
      <c r="RQX29" s="189"/>
      <c r="RQY29" s="189"/>
      <c r="RQZ29" s="189"/>
      <c r="RRA29" s="189"/>
      <c r="RRB29" s="189"/>
      <c r="RRC29" s="189"/>
      <c r="RRD29" s="189"/>
      <c r="RRE29" s="189"/>
      <c r="RRF29" s="189"/>
      <c r="RRG29" s="189"/>
      <c r="RRH29" s="189"/>
      <c r="RRI29" s="189"/>
      <c r="RRJ29" s="189"/>
      <c r="RRK29" s="189"/>
      <c r="RRL29" s="189"/>
      <c r="RRM29" s="189"/>
      <c r="RRN29" s="189"/>
      <c r="RRO29" s="189"/>
      <c r="RRP29" s="189"/>
      <c r="RRQ29" s="189"/>
      <c r="RRR29" s="189"/>
      <c r="RRS29" s="189"/>
      <c r="RRT29" s="189"/>
      <c r="RRU29" s="189"/>
      <c r="RRV29" s="189"/>
      <c r="RRW29" s="189"/>
      <c r="RRX29" s="189"/>
      <c r="RRY29" s="189"/>
      <c r="RRZ29" s="189"/>
      <c r="RSA29" s="189"/>
      <c r="RSB29" s="189"/>
      <c r="RSC29" s="189"/>
      <c r="RSD29" s="189"/>
      <c r="RSE29" s="189"/>
      <c r="RSF29" s="189"/>
      <c r="RSG29" s="189"/>
      <c r="RSH29" s="189"/>
      <c r="RSI29" s="189"/>
      <c r="RSJ29" s="189"/>
      <c r="RSK29" s="189"/>
      <c r="RSL29" s="189"/>
      <c r="RSM29" s="189"/>
      <c r="RSN29" s="189"/>
      <c r="RSO29" s="189"/>
      <c r="RSP29" s="189"/>
      <c r="RSQ29" s="189"/>
      <c r="RSR29" s="189"/>
      <c r="RSS29" s="189"/>
      <c r="RST29" s="189"/>
      <c r="RSU29" s="189"/>
      <c r="RSV29" s="189"/>
      <c r="RSW29" s="189"/>
      <c r="RSX29" s="189"/>
      <c r="RSY29" s="189"/>
      <c r="RSZ29" s="189"/>
      <c r="RTA29" s="189"/>
      <c r="RTB29" s="189"/>
      <c r="RTC29" s="189"/>
      <c r="RTD29" s="189"/>
      <c r="RTE29" s="189"/>
      <c r="RTF29" s="189"/>
      <c r="RTG29" s="189"/>
      <c r="RTH29" s="189"/>
      <c r="RTI29" s="189"/>
      <c r="RTJ29" s="189"/>
      <c r="RTK29" s="189"/>
      <c r="RTL29" s="189"/>
      <c r="RTM29" s="189"/>
      <c r="RTN29" s="189"/>
      <c r="RTO29" s="189"/>
      <c r="RTP29" s="189"/>
      <c r="RTQ29" s="189"/>
      <c r="RTR29" s="189"/>
      <c r="RTS29" s="189"/>
      <c r="RTT29" s="189"/>
      <c r="RTU29" s="189"/>
      <c r="RTV29" s="189"/>
      <c r="RTW29" s="189"/>
      <c r="RTX29" s="189"/>
      <c r="RTY29" s="189"/>
      <c r="RTZ29" s="189"/>
      <c r="RUA29" s="189"/>
      <c r="RUB29" s="189"/>
      <c r="RUC29" s="189"/>
      <c r="RUD29" s="189"/>
      <c r="RUE29" s="189"/>
      <c r="RUF29" s="189"/>
      <c r="RUG29" s="189"/>
      <c r="RUH29" s="189"/>
      <c r="RUI29" s="189"/>
      <c r="RUJ29" s="189"/>
      <c r="RUK29" s="189"/>
      <c r="RUL29" s="189"/>
      <c r="RUM29" s="189"/>
      <c r="RUN29" s="189"/>
      <c r="RUO29" s="189"/>
      <c r="RUP29" s="189"/>
      <c r="RUQ29" s="189"/>
      <c r="RUR29" s="189"/>
      <c r="RUS29" s="189"/>
      <c r="RUT29" s="189"/>
      <c r="RUU29" s="189"/>
      <c r="RUV29" s="189"/>
      <c r="RUW29" s="189"/>
      <c r="RUX29" s="189"/>
      <c r="RUY29" s="189"/>
      <c r="RUZ29" s="189"/>
      <c r="RVA29" s="189"/>
      <c r="RVB29" s="189"/>
      <c r="RVC29" s="189"/>
      <c r="RVD29" s="189"/>
      <c r="RVE29" s="189"/>
      <c r="RVF29" s="189"/>
      <c r="RVG29" s="189"/>
      <c r="RVH29" s="189"/>
      <c r="RVI29" s="189"/>
      <c r="RVJ29" s="189"/>
      <c r="RVK29" s="189"/>
      <c r="RVL29" s="189"/>
      <c r="RVM29" s="189"/>
      <c r="RVN29" s="189"/>
      <c r="RVO29" s="189"/>
      <c r="RVP29" s="189"/>
      <c r="RVQ29" s="189"/>
      <c r="RVR29" s="189"/>
      <c r="RVS29" s="189"/>
      <c r="RVT29" s="189"/>
      <c r="RVU29" s="189"/>
      <c r="RVV29" s="189"/>
      <c r="RVW29" s="189"/>
      <c r="RVX29" s="189"/>
      <c r="RVY29" s="189"/>
      <c r="RVZ29" s="189"/>
      <c r="RWA29" s="189"/>
      <c r="RWB29" s="189"/>
      <c r="RWC29" s="189"/>
      <c r="RWD29" s="189"/>
      <c r="RWE29" s="189"/>
      <c r="RWF29" s="189"/>
      <c r="RWG29" s="189"/>
      <c r="RWH29" s="189"/>
      <c r="RWI29" s="189"/>
      <c r="RWJ29" s="189"/>
      <c r="RWK29" s="189"/>
      <c r="RWL29" s="189"/>
      <c r="RWM29" s="189"/>
      <c r="RWN29" s="189"/>
      <c r="RWO29" s="189"/>
      <c r="RWP29" s="189"/>
      <c r="RWQ29" s="189"/>
      <c r="RWR29" s="189"/>
      <c r="RWS29" s="189"/>
      <c r="RWT29" s="189"/>
      <c r="RWU29" s="189"/>
      <c r="RWV29" s="189"/>
      <c r="RWW29" s="189"/>
      <c r="RWX29" s="189"/>
      <c r="RWY29" s="189"/>
      <c r="RWZ29" s="189"/>
      <c r="RXA29" s="189"/>
      <c r="RXB29" s="189"/>
      <c r="RXC29" s="189"/>
      <c r="RXD29" s="189"/>
      <c r="RXE29" s="189"/>
      <c r="RXF29" s="189"/>
      <c r="RXG29" s="189"/>
      <c r="RXH29" s="189"/>
      <c r="RXI29" s="189"/>
      <c r="RXJ29" s="189"/>
      <c r="RXK29" s="189"/>
      <c r="RXL29" s="189"/>
      <c r="RXM29" s="189"/>
      <c r="RXN29" s="189"/>
      <c r="RXO29" s="189"/>
      <c r="RXP29" s="189"/>
      <c r="RXQ29" s="189"/>
      <c r="RXR29" s="189"/>
      <c r="RXS29" s="189"/>
      <c r="RXT29" s="189"/>
      <c r="RXU29" s="189"/>
      <c r="RXV29" s="189"/>
      <c r="RXW29" s="189"/>
      <c r="RXX29" s="189"/>
      <c r="RXY29" s="189"/>
      <c r="RXZ29" s="189"/>
      <c r="RYA29" s="189"/>
      <c r="RYB29" s="189"/>
      <c r="RYC29" s="189"/>
      <c r="RYD29" s="189"/>
      <c r="RYE29" s="189"/>
      <c r="RYF29" s="189"/>
      <c r="RYG29" s="189"/>
      <c r="RYH29" s="189"/>
      <c r="RYI29" s="189"/>
      <c r="RYJ29" s="189"/>
      <c r="RYK29" s="189"/>
      <c r="RYL29" s="189"/>
      <c r="RYM29" s="189"/>
      <c r="RYN29" s="189"/>
      <c r="RYO29" s="189"/>
      <c r="RYP29" s="189"/>
      <c r="RYQ29" s="189"/>
      <c r="RYR29" s="189"/>
      <c r="RYS29" s="189"/>
      <c r="RYT29" s="189"/>
      <c r="RYU29" s="189"/>
      <c r="RYV29" s="189"/>
      <c r="RYW29" s="189"/>
      <c r="RYX29" s="189"/>
      <c r="RYY29" s="189"/>
      <c r="RYZ29" s="189"/>
      <c r="RZA29" s="189"/>
      <c r="RZB29" s="189"/>
      <c r="RZC29" s="189"/>
      <c r="RZD29" s="189"/>
      <c r="RZE29" s="189"/>
      <c r="RZF29" s="189"/>
      <c r="RZG29" s="189"/>
      <c r="RZH29" s="189"/>
      <c r="RZI29" s="189"/>
      <c r="RZJ29" s="189"/>
      <c r="RZK29" s="189"/>
      <c r="RZL29" s="189"/>
      <c r="RZM29" s="189"/>
      <c r="RZN29" s="189"/>
      <c r="RZO29" s="189"/>
      <c r="RZP29" s="189"/>
      <c r="RZQ29" s="189"/>
      <c r="RZR29" s="189"/>
      <c r="RZS29" s="189"/>
      <c r="RZT29" s="189"/>
      <c r="RZU29" s="189"/>
      <c r="RZV29" s="189"/>
      <c r="RZW29" s="189"/>
      <c r="RZX29" s="189"/>
      <c r="RZY29" s="189"/>
      <c r="RZZ29" s="189"/>
      <c r="SAA29" s="189"/>
      <c r="SAB29" s="189"/>
      <c r="SAC29" s="189"/>
      <c r="SAD29" s="189"/>
      <c r="SAE29" s="189"/>
      <c r="SAF29" s="189"/>
      <c r="SAG29" s="189"/>
      <c r="SAH29" s="189"/>
      <c r="SAI29" s="189"/>
      <c r="SAJ29" s="189"/>
      <c r="SAK29" s="189"/>
      <c r="SAL29" s="189"/>
      <c r="SAM29" s="189"/>
      <c r="SAN29" s="189"/>
      <c r="SAO29" s="189"/>
      <c r="SAP29" s="189"/>
      <c r="SAQ29" s="189"/>
      <c r="SAR29" s="189"/>
      <c r="SAS29" s="189"/>
      <c r="SAT29" s="189"/>
      <c r="SAU29" s="189"/>
      <c r="SAV29" s="189"/>
      <c r="SAW29" s="189"/>
      <c r="SAX29" s="189"/>
      <c r="SAY29" s="189"/>
      <c r="SAZ29" s="189"/>
      <c r="SBA29" s="189"/>
      <c r="SBB29" s="189"/>
      <c r="SBC29" s="189"/>
      <c r="SBD29" s="189"/>
      <c r="SBE29" s="189"/>
      <c r="SBF29" s="189"/>
      <c r="SBG29" s="189"/>
      <c r="SBH29" s="189"/>
      <c r="SBI29" s="189"/>
      <c r="SBJ29" s="189"/>
      <c r="SBK29" s="189"/>
      <c r="SBL29" s="189"/>
      <c r="SBM29" s="189"/>
      <c r="SBN29" s="189"/>
      <c r="SBO29" s="189"/>
      <c r="SBP29" s="189"/>
      <c r="SBQ29" s="189"/>
      <c r="SBR29" s="189"/>
      <c r="SBS29" s="189"/>
      <c r="SBT29" s="189"/>
      <c r="SBU29" s="189"/>
      <c r="SBV29" s="189"/>
      <c r="SBW29" s="189"/>
      <c r="SBX29" s="189"/>
      <c r="SBY29" s="189"/>
      <c r="SBZ29" s="189"/>
      <c r="SCA29" s="189"/>
      <c r="SCB29" s="189"/>
      <c r="SCC29" s="189"/>
      <c r="SCD29" s="189"/>
      <c r="SCE29" s="189"/>
      <c r="SCF29" s="189"/>
      <c r="SCG29" s="189"/>
      <c r="SCH29" s="189"/>
      <c r="SCI29" s="189"/>
      <c r="SCJ29" s="189"/>
      <c r="SCK29" s="189"/>
      <c r="SCL29" s="189"/>
      <c r="SCM29" s="189"/>
      <c r="SCN29" s="189"/>
      <c r="SCO29" s="189"/>
      <c r="SCP29" s="189"/>
      <c r="SCQ29" s="189"/>
      <c r="SCR29" s="189"/>
      <c r="SCS29" s="189"/>
      <c r="SCT29" s="189"/>
      <c r="SCU29" s="189"/>
      <c r="SCV29" s="189"/>
      <c r="SCW29" s="189"/>
      <c r="SCX29" s="189"/>
      <c r="SCY29" s="189"/>
      <c r="SCZ29" s="189"/>
      <c r="SDA29" s="189"/>
      <c r="SDB29" s="189"/>
      <c r="SDC29" s="189"/>
      <c r="SDD29" s="189"/>
      <c r="SDE29" s="189"/>
      <c r="SDF29" s="189"/>
      <c r="SDG29" s="189"/>
      <c r="SDH29" s="189"/>
      <c r="SDI29" s="189"/>
      <c r="SDJ29" s="189"/>
      <c r="SDK29" s="189"/>
      <c r="SDL29" s="189"/>
      <c r="SDM29" s="189"/>
      <c r="SDN29" s="189"/>
      <c r="SDO29" s="189"/>
      <c r="SDP29" s="189"/>
      <c r="SDQ29" s="189"/>
      <c r="SDR29" s="189"/>
      <c r="SDS29" s="189"/>
      <c r="SDT29" s="189"/>
      <c r="SDU29" s="189"/>
      <c r="SDV29" s="189"/>
      <c r="SDW29" s="189"/>
      <c r="SDX29" s="189"/>
      <c r="SDY29" s="189"/>
      <c r="SDZ29" s="189"/>
      <c r="SEA29" s="189"/>
      <c r="SEB29" s="189"/>
      <c r="SEC29" s="189"/>
      <c r="SED29" s="189"/>
      <c r="SEE29" s="189"/>
      <c r="SEF29" s="189"/>
      <c r="SEG29" s="189"/>
      <c r="SEH29" s="189"/>
      <c r="SEI29" s="189"/>
      <c r="SEJ29" s="189"/>
      <c r="SEK29" s="189"/>
      <c r="SEL29" s="189"/>
      <c r="SEM29" s="189"/>
      <c r="SEN29" s="189"/>
      <c r="SEO29" s="189"/>
      <c r="SEP29" s="189"/>
      <c r="SEQ29" s="189"/>
      <c r="SER29" s="189"/>
      <c r="SES29" s="189"/>
      <c r="SET29" s="189"/>
      <c r="SEU29" s="189"/>
      <c r="SEV29" s="189"/>
      <c r="SEW29" s="189"/>
      <c r="SEX29" s="189"/>
      <c r="SEY29" s="189"/>
      <c r="SEZ29" s="189"/>
      <c r="SFA29" s="189"/>
      <c r="SFB29" s="189"/>
      <c r="SFC29" s="189"/>
      <c r="SFD29" s="189"/>
      <c r="SFE29" s="189"/>
      <c r="SFF29" s="189"/>
      <c r="SFG29" s="189"/>
      <c r="SFH29" s="189"/>
      <c r="SFI29" s="189"/>
      <c r="SFJ29" s="189"/>
      <c r="SFK29" s="189"/>
      <c r="SFL29" s="189"/>
      <c r="SFM29" s="189"/>
      <c r="SFN29" s="189"/>
      <c r="SFO29" s="189"/>
      <c r="SFP29" s="189"/>
      <c r="SFQ29" s="189"/>
      <c r="SFR29" s="189"/>
      <c r="SFS29" s="189"/>
      <c r="SFT29" s="189"/>
      <c r="SFU29" s="189"/>
      <c r="SFV29" s="189"/>
      <c r="SFW29" s="189"/>
      <c r="SFX29" s="189"/>
      <c r="SFY29" s="189"/>
      <c r="SFZ29" s="189"/>
      <c r="SGA29" s="189"/>
      <c r="SGB29" s="189"/>
      <c r="SGC29" s="189"/>
      <c r="SGD29" s="189"/>
      <c r="SGE29" s="189"/>
      <c r="SGF29" s="189"/>
      <c r="SGG29" s="189"/>
      <c r="SGH29" s="189"/>
      <c r="SGI29" s="189"/>
      <c r="SGJ29" s="189"/>
      <c r="SGK29" s="189"/>
      <c r="SGL29" s="189"/>
      <c r="SGM29" s="189"/>
      <c r="SGN29" s="189"/>
      <c r="SGO29" s="189"/>
      <c r="SGP29" s="189"/>
      <c r="SGQ29" s="189"/>
      <c r="SGR29" s="189"/>
      <c r="SGS29" s="189"/>
      <c r="SGT29" s="189"/>
      <c r="SGU29" s="189"/>
      <c r="SGV29" s="189"/>
      <c r="SGW29" s="189"/>
      <c r="SGX29" s="189"/>
      <c r="SGY29" s="189"/>
      <c r="SGZ29" s="189"/>
      <c r="SHA29" s="189"/>
      <c r="SHB29" s="189"/>
      <c r="SHC29" s="189"/>
      <c r="SHD29" s="189"/>
      <c r="SHE29" s="189"/>
      <c r="SHF29" s="189"/>
      <c r="SHG29" s="189"/>
      <c r="SHH29" s="189"/>
      <c r="SHI29" s="189"/>
      <c r="SHJ29" s="189"/>
      <c r="SHK29" s="189"/>
      <c r="SHL29" s="189"/>
      <c r="SHM29" s="189"/>
      <c r="SHN29" s="189"/>
      <c r="SHO29" s="189"/>
      <c r="SHP29" s="189"/>
      <c r="SHQ29" s="189"/>
      <c r="SHR29" s="189"/>
      <c r="SHS29" s="189"/>
      <c r="SHT29" s="189"/>
      <c r="SHU29" s="189"/>
      <c r="SHV29" s="189"/>
      <c r="SHW29" s="189"/>
      <c r="SHX29" s="189"/>
      <c r="SHY29" s="189"/>
      <c r="SHZ29" s="189"/>
      <c r="SIA29" s="189"/>
      <c r="SIB29" s="189"/>
      <c r="SIC29" s="189"/>
      <c r="SID29" s="189"/>
      <c r="SIE29" s="189"/>
      <c r="SIF29" s="189"/>
      <c r="SIG29" s="189"/>
      <c r="SIH29" s="189"/>
      <c r="SII29" s="189"/>
      <c r="SIJ29" s="189"/>
      <c r="SIK29" s="189"/>
      <c r="SIL29" s="189"/>
      <c r="SIM29" s="189"/>
      <c r="SIN29" s="189"/>
      <c r="SIO29" s="189"/>
      <c r="SIP29" s="189"/>
      <c r="SIQ29" s="189"/>
      <c r="SIR29" s="189"/>
      <c r="SIS29" s="189"/>
      <c r="SIT29" s="189"/>
      <c r="SIU29" s="189"/>
      <c r="SIV29" s="189"/>
      <c r="SIW29" s="189"/>
      <c r="SIX29" s="189"/>
      <c r="SIY29" s="189"/>
      <c r="SIZ29" s="189"/>
      <c r="SJA29" s="189"/>
      <c r="SJB29" s="189"/>
      <c r="SJC29" s="189"/>
      <c r="SJD29" s="189"/>
      <c r="SJE29" s="189"/>
      <c r="SJF29" s="189"/>
      <c r="SJG29" s="189"/>
      <c r="SJH29" s="189"/>
      <c r="SJI29" s="189"/>
      <c r="SJJ29" s="189"/>
      <c r="SJK29" s="189"/>
      <c r="SJL29" s="189"/>
      <c r="SJM29" s="189"/>
      <c r="SJN29" s="189"/>
      <c r="SJO29" s="189"/>
      <c r="SJP29" s="189"/>
      <c r="SJQ29" s="189"/>
      <c r="SJR29" s="189"/>
      <c r="SJS29" s="189"/>
      <c r="SJT29" s="189"/>
      <c r="SJU29" s="189"/>
      <c r="SJV29" s="189"/>
      <c r="SJW29" s="189"/>
      <c r="SJX29" s="189"/>
      <c r="SJY29" s="189"/>
      <c r="SJZ29" s="189"/>
      <c r="SKA29" s="189"/>
      <c r="SKB29" s="189"/>
      <c r="SKC29" s="189"/>
      <c r="SKD29" s="189"/>
      <c r="SKE29" s="189"/>
      <c r="SKF29" s="189"/>
      <c r="SKG29" s="189"/>
      <c r="SKH29" s="189"/>
      <c r="SKI29" s="189"/>
      <c r="SKJ29" s="189"/>
      <c r="SKK29" s="189"/>
      <c r="SKL29" s="189"/>
      <c r="SKM29" s="189"/>
      <c r="SKN29" s="189"/>
      <c r="SKO29" s="189"/>
      <c r="SKP29" s="189"/>
      <c r="SKQ29" s="189"/>
      <c r="SKR29" s="189"/>
      <c r="SKS29" s="189"/>
      <c r="SKT29" s="189"/>
      <c r="SKU29" s="189"/>
      <c r="SKV29" s="189"/>
      <c r="SKW29" s="189"/>
      <c r="SKX29" s="189"/>
      <c r="SKY29" s="189"/>
      <c r="SKZ29" s="189"/>
      <c r="SLA29" s="189"/>
      <c r="SLB29" s="189"/>
      <c r="SLC29" s="189"/>
      <c r="SLD29" s="189"/>
      <c r="SLE29" s="189"/>
      <c r="SLF29" s="189"/>
      <c r="SLG29" s="189"/>
      <c r="SLH29" s="189"/>
      <c r="SLI29" s="189"/>
      <c r="SLJ29" s="189"/>
      <c r="SLK29" s="189"/>
      <c r="SLL29" s="189"/>
      <c r="SLM29" s="189"/>
      <c r="SLN29" s="189"/>
      <c r="SLO29" s="189"/>
      <c r="SLP29" s="189"/>
      <c r="SLQ29" s="189"/>
      <c r="SLR29" s="189"/>
      <c r="SLS29" s="189"/>
      <c r="SLT29" s="189"/>
      <c r="SLU29" s="189"/>
      <c r="SLV29" s="189"/>
      <c r="SLW29" s="189"/>
      <c r="SLX29" s="189"/>
      <c r="SLY29" s="189"/>
      <c r="SLZ29" s="189"/>
      <c r="SMA29" s="189"/>
      <c r="SMB29" s="189"/>
      <c r="SMC29" s="189"/>
      <c r="SMD29" s="189"/>
      <c r="SME29" s="189"/>
      <c r="SMF29" s="189"/>
      <c r="SMG29" s="189"/>
      <c r="SMH29" s="189"/>
      <c r="SMI29" s="189"/>
      <c r="SMJ29" s="189"/>
      <c r="SMK29" s="189"/>
      <c r="SML29" s="189"/>
      <c r="SMM29" s="189"/>
      <c r="SMN29" s="189"/>
      <c r="SMO29" s="189"/>
      <c r="SMP29" s="189"/>
      <c r="SMQ29" s="189"/>
      <c r="SMR29" s="189"/>
      <c r="SMS29" s="189"/>
      <c r="SMT29" s="189"/>
      <c r="SMU29" s="189"/>
      <c r="SMV29" s="189"/>
      <c r="SMW29" s="189"/>
      <c r="SMX29" s="189"/>
      <c r="SMY29" s="189"/>
      <c r="SMZ29" s="189"/>
      <c r="SNA29" s="189"/>
      <c r="SNB29" s="189"/>
      <c r="SNC29" s="189"/>
      <c r="SND29" s="189"/>
      <c r="SNE29" s="189"/>
      <c r="SNF29" s="189"/>
      <c r="SNG29" s="189"/>
      <c r="SNH29" s="189"/>
      <c r="SNI29" s="189"/>
      <c r="SNJ29" s="189"/>
      <c r="SNK29" s="189"/>
      <c r="SNL29" s="189"/>
      <c r="SNM29" s="189"/>
      <c r="SNN29" s="189"/>
      <c r="SNO29" s="189"/>
      <c r="SNP29" s="189"/>
      <c r="SNQ29" s="189"/>
      <c r="SNR29" s="189"/>
      <c r="SNS29" s="189"/>
      <c r="SNT29" s="189"/>
      <c r="SNU29" s="189"/>
      <c r="SNV29" s="189"/>
      <c r="SNW29" s="189"/>
      <c r="SNX29" s="189"/>
      <c r="SNY29" s="189"/>
      <c r="SNZ29" s="189"/>
      <c r="SOA29" s="189"/>
      <c r="SOB29" s="189"/>
      <c r="SOC29" s="189"/>
      <c r="SOD29" s="189"/>
      <c r="SOE29" s="189"/>
      <c r="SOF29" s="189"/>
      <c r="SOG29" s="189"/>
      <c r="SOH29" s="189"/>
      <c r="SOI29" s="189"/>
      <c r="SOJ29" s="189"/>
      <c r="SOK29" s="189"/>
      <c r="SOL29" s="189"/>
      <c r="SOM29" s="189"/>
      <c r="SON29" s="189"/>
      <c r="SOO29" s="189"/>
      <c r="SOP29" s="189"/>
      <c r="SOQ29" s="189"/>
      <c r="SOR29" s="189"/>
      <c r="SOS29" s="189"/>
      <c r="SOT29" s="189"/>
      <c r="SOU29" s="189"/>
      <c r="SOV29" s="189"/>
      <c r="SOW29" s="189"/>
      <c r="SOX29" s="189"/>
      <c r="SOY29" s="189"/>
      <c r="SOZ29" s="189"/>
      <c r="SPA29" s="189"/>
      <c r="SPB29" s="189"/>
      <c r="SPC29" s="189"/>
      <c r="SPD29" s="189"/>
      <c r="SPE29" s="189"/>
      <c r="SPF29" s="189"/>
      <c r="SPG29" s="189"/>
      <c r="SPH29" s="189"/>
      <c r="SPI29" s="189"/>
      <c r="SPJ29" s="189"/>
      <c r="SPK29" s="189"/>
      <c r="SPL29" s="189"/>
      <c r="SPM29" s="189"/>
      <c r="SPN29" s="189"/>
      <c r="SPO29" s="189"/>
      <c r="SPP29" s="189"/>
      <c r="SPQ29" s="189"/>
      <c r="SPR29" s="189"/>
      <c r="SPS29" s="189"/>
      <c r="SPT29" s="189"/>
      <c r="SPU29" s="189"/>
      <c r="SPV29" s="189"/>
      <c r="SPW29" s="189"/>
      <c r="SPX29" s="189"/>
      <c r="SPY29" s="189"/>
      <c r="SPZ29" s="189"/>
      <c r="SQA29" s="189"/>
      <c r="SQB29" s="189"/>
      <c r="SQC29" s="189"/>
      <c r="SQD29" s="189"/>
      <c r="SQE29" s="189"/>
      <c r="SQF29" s="189"/>
      <c r="SQG29" s="189"/>
      <c r="SQH29" s="189"/>
      <c r="SQI29" s="189"/>
      <c r="SQJ29" s="189"/>
      <c r="SQK29" s="189"/>
      <c r="SQL29" s="189"/>
      <c r="SQM29" s="189"/>
      <c r="SQN29" s="189"/>
      <c r="SQO29" s="189"/>
      <c r="SQP29" s="189"/>
      <c r="SQQ29" s="189"/>
      <c r="SQR29" s="189"/>
      <c r="SQS29" s="189"/>
      <c r="SQT29" s="189"/>
      <c r="SQU29" s="189"/>
      <c r="SQV29" s="189"/>
      <c r="SQW29" s="189"/>
      <c r="SQX29" s="189"/>
      <c r="SQY29" s="189"/>
      <c r="SQZ29" s="189"/>
      <c r="SRA29" s="189"/>
      <c r="SRB29" s="189"/>
      <c r="SRC29" s="189"/>
      <c r="SRD29" s="189"/>
      <c r="SRE29" s="189"/>
      <c r="SRF29" s="189"/>
      <c r="SRG29" s="189"/>
      <c r="SRH29" s="189"/>
      <c r="SRI29" s="189"/>
      <c r="SRJ29" s="189"/>
      <c r="SRK29" s="189"/>
      <c r="SRL29" s="189"/>
      <c r="SRM29" s="189"/>
      <c r="SRN29" s="189"/>
      <c r="SRO29" s="189"/>
      <c r="SRP29" s="189"/>
      <c r="SRQ29" s="189"/>
      <c r="SRR29" s="189"/>
      <c r="SRS29" s="189"/>
      <c r="SRT29" s="189"/>
      <c r="SRU29" s="189"/>
      <c r="SRV29" s="189"/>
      <c r="SRW29" s="189"/>
      <c r="SRX29" s="189"/>
      <c r="SRY29" s="189"/>
      <c r="SRZ29" s="189"/>
      <c r="SSA29" s="189"/>
      <c r="SSB29" s="189"/>
      <c r="SSC29" s="189"/>
      <c r="SSD29" s="189"/>
      <c r="SSE29" s="189"/>
      <c r="SSF29" s="189"/>
      <c r="SSG29" s="189"/>
      <c r="SSH29" s="189"/>
      <c r="SSI29" s="189"/>
      <c r="SSJ29" s="189"/>
      <c r="SSK29" s="189"/>
      <c r="SSL29" s="189"/>
      <c r="SSM29" s="189"/>
      <c r="SSN29" s="189"/>
      <c r="SSO29" s="189"/>
      <c r="SSP29" s="189"/>
      <c r="SSQ29" s="189"/>
      <c r="SSR29" s="189"/>
      <c r="SSS29" s="189"/>
      <c r="SST29" s="189"/>
      <c r="SSU29" s="189"/>
      <c r="SSV29" s="189"/>
      <c r="SSW29" s="189"/>
      <c r="SSX29" s="189"/>
      <c r="SSY29" s="189"/>
      <c r="SSZ29" s="189"/>
      <c r="STA29" s="189"/>
      <c r="STB29" s="189"/>
      <c r="STC29" s="189"/>
      <c r="STD29" s="189"/>
      <c r="STE29" s="189"/>
      <c r="STF29" s="189"/>
      <c r="STG29" s="189"/>
      <c r="STH29" s="189"/>
      <c r="STI29" s="189"/>
      <c r="STJ29" s="189"/>
      <c r="STK29" s="189"/>
      <c r="STL29" s="189"/>
      <c r="STM29" s="189"/>
      <c r="STN29" s="189"/>
      <c r="STO29" s="189"/>
      <c r="STP29" s="189"/>
      <c r="STQ29" s="189"/>
      <c r="STR29" s="189"/>
      <c r="STS29" s="189"/>
      <c r="STT29" s="189"/>
      <c r="STU29" s="189"/>
      <c r="STV29" s="189"/>
      <c r="STW29" s="189"/>
      <c r="STX29" s="189"/>
      <c r="STY29" s="189"/>
      <c r="STZ29" s="189"/>
      <c r="SUA29" s="189"/>
      <c r="SUB29" s="189"/>
      <c r="SUC29" s="189"/>
      <c r="SUD29" s="189"/>
      <c r="SUE29" s="189"/>
      <c r="SUF29" s="189"/>
      <c r="SUG29" s="189"/>
      <c r="SUH29" s="189"/>
      <c r="SUI29" s="189"/>
      <c r="SUJ29" s="189"/>
      <c r="SUK29" s="189"/>
      <c r="SUL29" s="189"/>
      <c r="SUM29" s="189"/>
      <c r="SUN29" s="189"/>
      <c r="SUO29" s="189"/>
      <c r="SUP29" s="189"/>
      <c r="SUQ29" s="189"/>
      <c r="SUR29" s="189"/>
      <c r="SUS29" s="189"/>
      <c r="SUT29" s="189"/>
      <c r="SUU29" s="189"/>
      <c r="SUV29" s="189"/>
      <c r="SUW29" s="189"/>
      <c r="SUX29" s="189"/>
      <c r="SUY29" s="189"/>
      <c r="SUZ29" s="189"/>
      <c r="SVA29" s="189"/>
      <c r="SVB29" s="189"/>
      <c r="SVC29" s="189"/>
      <c r="SVD29" s="189"/>
      <c r="SVE29" s="189"/>
      <c r="SVF29" s="189"/>
      <c r="SVG29" s="189"/>
      <c r="SVH29" s="189"/>
      <c r="SVI29" s="189"/>
      <c r="SVJ29" s="189"/>
      <c r="SVK29" s="189"/>
      <c r="SVL29" s="189"/>
      <c r="SVM29" s="189"/>
      <c r="SVN29" s="189"/>
      <c r="SVO29" s="189"/>
      <c r="SVP29" s="189"/>
      <c r="SVQ29" s="189"/>
      <c r="SVR29" s="189"/>
      <c r="SVS29" s="189"/>
      <c r="SVT29" s="189"/>
      <c r="SVU29" s="189"/>
      <c r="SVV29" s="189"/>
      <c r="SVW29" s="189"/>
      <c r="SVX29" s="189"/>
      <c r="SVY29" s="189"/>
      <c r="SVZ29" s="189"/>
      <c r="SWA29" s="189"/>
      <c r="SWB29" s="189"/>
      <c r="SWC29" s="189"/>
      <c r="SWD29" s="189"/>
      <c r="SWE29" s="189"/>
      <c r="SWF29" s="189"/>
      <c r="SWG29" s="189"/>
      <c r="SWH29" s="189"/>
      <c r="SWI29" s="189"/>
      <c r="SWJ29" s="189"/>
      <c r="SWK29" s="189"/>
      <c r="SWL29" s="189"/>
      <c r="SWM29" s="189"/>
      <c r="SWN29" s="189"/>
      <c r="SWO29" s="189"/>
      <c r="SWP29" s="189"/>
      <c r="SWQ29" s="189"/>
      <c r="SWR29" s="189"/>
      <c r="SWS29" s="189"/>
      <c r="SWT29" s="189"/>
      <c r="SWU29" s="189"/>
      <c r="SWV29" s="189"/>
      <c r="SWW29" s="189"/>
      <c r="SWX29" s="189"/>
      <c r="SWY29" s="189"/>
      <c r="SWZ29" s="189"/>
      <c r="SXA29" s="189"/>
      <c r="SXB29" s="189"/>
      <c r="SXC29" s="189"/>
      <c r="SXD29" s="189"/>
      <c r="SXE29" s="189"/>
      <c r="SXF29" s="189"/>
      <c r="SXG29" s="189"/>
      <c r="SXH29" s="189"/>
      <c r="SXI29" s="189"/>
      <c r="SXJ29" s="189"/>
      <c r="SXK29" s="189"/>
      <c r="SXL29" s="189"/>
      <c r="SXM29" s="189"/>
      <c r="SXN29" s="189"/>
      <c r="SXO29" s="189"/>
      <c r="SXP29" s="189"/>
      <c r="SXQ29" s="189"/>
      <c r="SXR29" s="189"/>
      <c r="SXS29" s="189"/>
      <c r="SXT29" s="189"/>
      <c r="SXU29" s="189"/>
      <c r="SXV29" s="189"/>
      <c r="SXW29" s="189"/>
      <c r="SXX29" s="189"/>
      <c r="SXY29" s="189"/>
      <c r="SXZ29" s="189"/>
      <c r="SYA29" s="189"/>
      <c r="SYB29" s="189"/>
      <c r="SYC29" s="189"/>
      <c r="SYD29" s="189"/>
      <c r="SYE29" s="189"/>
      <c r="SYF29" s="189"/>
      <c r="SYG29" s="189"/>
      <c r="SYH29" s="189"/>
      <c r="SYI29" s="189"/>
      <c r="SYJ29" s="189"/>
      <c r="SYK29" s="189"/>
      <c r="SYL29" s="189"/>
      <c r="SYM29" s="189"/>
      <c r="SYN29" s="189"/>
      <c r="SYO29" s="189"/>
      <c r="SYP29" s="189"/>
      <c r="SYQ29" s="189"/>
      <c r="SYR29" s="189"/>
      <c r="SYS29" s="189"/>
      <c r="SYT29" s="189"/>
      <c r="SYU29" s="189"/>
      <c r="SYV29" s="189"/>
      <c r="SYW29" s="189"/>
      <c r="SYX29" s="189"/>
      <c r="SYY29" s="189"/>
      <c r="SYZ29" s="189"/>
      <c r="SZA29" s="189"/>
      <c r="SZB29" s="189"/>
      <c r="SZC29" s="189"/>
      <c r="SZD29" s="189"/>
      <c r="SZE29" s="189"/>
      <c r="SZF29" s="189"/>
      <c r="SZG29" s="189"/>
      <c r="SZH29" s="189"/>
      <c r="SZI29" s="189"/>
      <c r="SZJ29" s="189"/>
      <c r="SZK29" s="189"/>
      <c r="SZL29" s="189"/>
      <c r="SZM29" s="189"/>
      <c r="SZN29" s="189"/>
      <c r="SZO29" s="189"/>
      <c r="SZP29" s="189"/>
      <c r="SZQ29" s="189"/>
      <c r="SZR29" s="189"/>
      <c r="SZS29" s="189"/>
      <c r="SZT29" s="189"/>
      <c r="SZU29" s="189"/>
      <c r="SZV29" s="189"/>
      <c r="SZW29" s="189"/>
      <c r="SZX29" s="189"/>
      <c r="SZY29" s="189"/>
      <c r="SZZ29" s="189"/>
      <c r="TAA29" s="189"/>
      <c r="TAB29" s="189"/>
      <c r="TAC29" s="189"/>
      <c r="TAD29" s="189"/>
      <c r="TAE29" s="189"/>
      <c r="TAF29" s="189"/>
      <c r="TAG29" s="189"/>
      <c r="TAH29" s="189"/>
      <c r="TAI29" s="189"/>
      <c r="TAJ29" s="189"/>
      <c r="TAK29" s="189"/>
      <c r="TAL29" s="189"/>
      <c r="TAM29" s="189"/>
      <c r="TAN29" s="189"/>
      <c r="TAO29" s="189"/>
      <c r="TAP29" s="189"/>
      <c r="TAQ29" s="189"/>
      <c r="TAR29" s="189"/>
      <c r="TAS29" s="189"/>
      <c r="TAT29" s="189"/>
      <c r="TAU29" s="189"/>
      <c r="TAV29" s="189"/>
      <c r="TAW29" s="189"/>
      <c r="TAX29" s="189"/>
      <c r="TAY29" s="189"/>
      <c r="TAZ29" s="189"/>
      <c r="TBA29" s="189"/>
      <c r="TBB29" s="189"/>
      <c r="TBC29" s="189"/>
      <c r="TBD29" s="189"/>
      <c r="TBE29" s="189"/>
      <c r="TBF29" s="189"/>
      <c r="TBG29" s="189"/>
      <c r="TBH29" s="189"/>
      <c r="TBI29" s="189"/>
      <c r="TBJ29" s="189"/>
      <c r="TBK29" s="189"/>
      <c r="TBL29" s="189"/>
      <c r="TBM29" s="189"/>
      <c r="TBN29" s="189"/>
      <c r="TBO29" s="189"/>
      <c r="TBP29" s="189"/>
      <c r="TBQ29" s="189"/>
      <c r="TBR29" s="189"/>
      <c r="TBS29" s="189"/>
      <c r="TBT29" s="189"/>
      <c r="TBU29" s="189"/>
      <c r="TBV29" s="189"/>
      <c r="TBW29" s="189"/>
      <c r="TBX29" s="189"/>
      <c r="TBY29" s="189"/>
      <c r="TBZ29" s="189"/>
      <c r="TCA29" s="189"/>
      <c r="TCB29" s="189"/>
      <c r="TCC29" s="189"/>
      <c r="TCD29" s="189"/>
      <c r="TCE29" s="189"/>
      <c r="TCF29" s="189"/>
      <c r="TCG29" s="189"/>
      <c r="TCH29" s="189"/>
      <c r="TCI29" s="189"/>
      <c r="TCJ29" s="189"/>
      <c r="TCK29" s="189"/>
      <c r="TCL29" s="189"/>
      <c r="TCM29" s="189"/>
      <c r="TCN29" s="189"/>
      <c r="TCO29" s="189"/>
      <c r="TCP29" s="189"/>
      <c r="TCQ29" s="189"/>
      <c r="TCR29" s="189"/>
      <c r="TCS29" s="189"/>
      <c r="TCT29" s="189"/>
      <c r="TCU29" s="189"/>
      <c r="TCV29" s="189"/>
      <c r="TCW29" s="189"/>
      <c r="TCX29" s="189"/>
      <c r="TCY29" s="189"/>
      <c r="TCZ29" s="189"/>
      <c r="TDA29" s="189"/>
      <c r="TDB29" s="189"/>
      <c r="TDC29" s="189"/>
      <c r="TDD29" s="189"/>
      <c r="TDE29" s="189"/>
      <c r="TDF29" s="189"/>
      <c r="TDG29" s="189"/>
      <c r="TDH29" s="189"/>
      <c r="TDI29" s="189"/>
      <c r="TDJ29" s="189"/>
      <c r="TDK29" s="189"/>
      <c r="TDL29" s="189"/>
      <c r="TDM29" s="189"/>
      <c r="TDN29" s="189"/>
      <c r="TDO29" s="189"/>
      <c r="TDP29" s="189"/>
      <c r="TDQ29" s="189"/>
      <c r="TDR29" s="189"/>
      <c r="TDS29" s="189"/>
      <c r="TDT29" s="189"/>
      <c r="TDU29" s="189"/>
      <c r="TDV29" s="189"/>
      <c r="TDW29" s="189"/>
      <c r="TDX29" s="189"/>
      <c r="TDY29" s="189"/>
      <c r="TDZ29" s="189"/>
      <c r="TEA29" s="189"/>
      <c r="TEB29" s="189"/>
      <c r="TEC29" s="189"/>
      <c r="TED29" s="189"/>
      <c r="TEE29" s="189"/>
      <c r="TEF29" s="189"/>
      <c r="TEG29" s="189"/>
      <c r="TEH29" s="189"/>
      <c r="TEI29" s="189"/>
      <c r="TEJ29" s="189"/>
      <c r="TEK29" s="189"/>
      <c r="TEL29" s="189"/>
      <c r="TEM29" s="189"/>
      <c r="TEN29" s="189"/>
      <c r="TEO29" s="189"/>
      <c r="TEP29" s="189"/>
      <c r="TEQ29" s="189"/>
      <c r="TER29" s="189"/>
      <c r="TES29" s="189"/>
      <c r="TET29" s="189"/>
      <c r="TEU29" s="189"/>
      <c r="TEV29" s="189"/>
      <c r="TEW29" s="189"/>
      <c r="TEX29" s="189"/>
      <c r="TEY29" s="189"/>
      <c r="TEZ29" s="189"/>
      <c r="TFA29" s="189"/>
      <c r="TFB29" s="189"/>
      <c r="TFC29" s="189"/>
      <c r="TFD29" s="189"/>
      <c r="TFE29" s="189"/>
      <c r="TFF29" s="189"/>
      <c r="TFG29" s="189"/>
      <c r="TFH29" s="189"/>
      <c r="TFI29" s="189"/>
      <c r="TFJ29" s="189"/>
      <c r="TFK29" s="189"/>
      <c r="TFL29" s="189"/>
      <c r="TFM29" s="189"/>
      <c r="TFN29" s="189"/>
      <c r="TFO29" s="189"/>
      <c r="TFP29" s="189"/>
      <c r="TFQ29" s="189"/>
      <c r="TFR29" s="189"/>
      <c r="TFS29" s="189"/>
      <c r="TFT29" s="189"/>
      <c r="TFU29" s="189"/>
      <c r="TFV29" s="189"/>
      <c r="TFW29" s="189"/>
      <c r="TFX29" s="189"/>
      <c r="TFY29" s="189"/>
      <c r="TFZ29" s="189"/>
      <c r="TGA29" s="189"/>
      <c r="TGB29" s="189"/>
      <c r="TGC29" s="189"/>
      <c r="TGD29" s="189"/>
      <c r="TGE29" s="189"/>
      <c r="TGF29" s="189"/>
      <c r="TGG29" s="189"/>
      <c r="TGH29" s="189"/>
      <c r="TGI29" s="189"/>
      <c r="TGJ29" s="189"/>
      <c r="TGK29" s="189"/>
      <c r="TGL29" s="189"/>
      <c r="TGM29" s="189"/>
      <c r="TGN29" s="189"/>
      <c r="TGO29" s="189"/>
      <c r="TGP29" s="189"/>
      <c r="TGQ29" s="189"/>
      <c r="TGR29" s="189"/>
      <c r="TGS29" s="189"/>
      <c r="TGT29" s="189"/>
      <c r="TGU29" s="189"/>
      <c r="TGV29" s="189"/>
      <c r="TGW29" s="189"/>
      <c r="TGX29" s="189"/>
      <c r="TGY29" s="189"/>
      <c r="TGZ29" s="189"/>
      <c r="THA29" s="189"/>
      <c r="THB29" s="189"/>
      <c r="THC29" s="189"/>
      <c r="THD29" s="189"/>
      <c r="THE29" s="189"/>
      <c r="THF29" s="189"/>
      <c r="THG29" s="189"/>
      <c r="THH29" s="189"/>
      <c r="THI29" s="189"/>
      <c r="THJ29" s="189"/>
      <c r="THK29" s="189"/>
      <c r="THL29" s="189"/>
      <c r="THM29" s="189"/>
      <c r="THN29" s="189"/>
      <c r="THO29" s="189"/>
      <c r="THP29" s="189"/>
      <c r="THQ29" s="189"/>
      <c r="THR29" s="189"/>
      <c r="THS29" s="189"/>
      <c r="THT29" s="189"/>
      <c r="THU29" s="189"/>
      <c r="THV29" s="189"/>
      <c r="THW29" s="189"/>
      <c r="THX29" s="189"/>
      <c r="THY29" s="189"/>
      <c r="THZ29" s="189"/>
      <c r="TIA29" s="189"/>
      <c r="TIB29" s="189"/>
      <c r="TIC29" s="189"/>
      <c r="TID29" s="189"/>
      <c r="TIE29" s="189"/>
      <c r="TIF29" s="189"/>
      <c r="TIG29" s="189"/>
      <c r="TIH29" s="189"/>
      <c r="TII29" s="189"/>
      <c r="TIJ29" s="189"/>
      <c r="TIK29" s="189"/>
      <c r="TIL29" s="189"/>
      <c r="TIM29" s="189"/>
      <c r="TIN29" s="189"/>
      <c r="TIO29" s="189"/>
      <c r="TIP29" s="189"/>
      <c r="TIQ29" s="189"/>
      <c r="TIR29" s="189"/>
      <c r="TIS29" s="189"/>
      <c r="TIT29" s="189"/>
      <c r="TIU29" s="189"/>
      <c r="TIV29" s="189"/>
      <c r="TIW29" s="189"/>
      <c r="TIX29" s="189"/>
      <c r="TIY29" s="189"/>
      <c r="TIZ29" s="189"/>
      <c r="TJA29" s="189"/>
      <c r="TJB29" s="189"/>
      <c r="TJC29" s="189"/>
      <c r="TJD29" s="189"/>
      <c r="TJE29" s="189"/>
      <c r="TJF29" s="189"/>
      <c r="TJG29" s="189"/>
      <c r="TJH29" s="189"/>
      <c r="TJI29" s="189"/>
      <c r="TJJ29" s="189"/>
      <c r="TJK29" s="189"/>
      <c r="TJL29" s="189"/>
      <c r="TJM29" s="189"/>
      <c r="TJN29" s="189"/>
      <c r="TJO29" s="189"/>
      <c r="TJP29" s="189"/>
      <c r="TJQ29" s="189"/>
      <c r="TJR29" s="189"/>
      <c r="TJS29" s="189"/>
      <c r="TJT29" s="189"/>
      <c r="TJU29" s="189"/>
      <c r="TJV29" s="189"/>
      <c r="TJW29" s="189"/>
      <c r="TJX29" s="189"/>
      <c r="TJY29" s="189"/>
      <c r="TJZ29" s="189"/>
      <c r="TKA29" s="189"/>
      <c r="TKB29" s="189"/>
      <c r="TKC29" s="189"/>
      <c r="TKD29" s="189"/>
      <c r="TKE29" s="189"/>
      <c r="TKF29" s="189"/>
      <c r="TKG29" s="189"/>
      <c r="TKH29" s="189"/>
      <c r="TKI29" s="189"/>
      <c r="TKJ29" s="189"/>
      <c r="TKK29" s="189"/>
      <c r="TKL29" s="189"/>
      <c r="TKM29" s="189"/>
      <c r="TKN29" s="189"/>
      <c r="TKO29" s="189"/>
      <c r="TKP29" s="189"/>
      <c r="TKQ29" s="189"/>
      <c r="TKR29" s="189"/>
      <c r="TKS29" s="189"/>
      <c r="TKT29" s="189"/>
      <c r="TKU29" s="189"/>
      <c r="TKV29" s="189"/>
      <c r="TKW29" s="189"/>
      <c r="TKX29" s="189"/>
      <c r="TKY29" s="189"/>
      <c r="TKZ29" s="189"/>
      <c r="TLA29" s="189"/>
      <c r="TLB29" s="189"/>
      <c r="TLC29" s="189"/>
      <c r="TLD29" s="189"/>
      <c r="TLE29" s="189"/>
      <c r="TLF29" s="189"/>
      <c r="TLG29" s="189"/>
      <c r="TLH29" s="189"/>
      <c r="TLI29" s="189"/>
      <c r="TLJ29" s="189"/>
      <c r="TLK29" s="189"/>
      <c r="TLL29" s="189"/>
      <c r="TLM29" s="189"/>
      <c r="TLN29" s="189"/>
      <c r="TLO29" s="189"/>
      <c r="TLP29" s="189"/>
      <c r="TLQ29" s="189"/>
      <c r="TLR29" s="189"/>
      <c r="TLS29" s="189"/>
      <c r="TLT29" s="189"/>
      <c r="TLU29" s="189"/>
      <c r="TLV29" s="189"/>
      <c r="TLW29" s="189"/>
      <c r="TLX29" s="189"/>
      <c r="TLY29" s="189"/>
      <c r="TLZ29" s="189"/>
      <c r="TMA29" s="189"/>
      <c r="TMB29" s="189"/>
      <c r="TMC29" s="189"/>
      <c r="TMD29" s="189"/>
      <c r="TME29" s="189"/>
      <c r="TMF29" s="189"/>
      <c r="TMG29" s="189"/>
      <c r="TMH29" s="189"/>
      <c r="TMI29" s="189"/>
      <c r="TMJ29" s="189"/>
      <c r="TMK29" s="189"/>
      <c r="TML29" s="189"/>
      <c r="TMM29" s="189"/>
      <c r="TMN29" s="189"/>
      <c r="TMO29" s="189"/>
      <c r="TMP29" s="189"/>
      <c r="TMQ29" s="189"/>
      <c r="TMR29" s="189"/>
      <c r="TMS29" s="189"/>
      <c r="TMT29" s="189"/>
      <c r="TMU29" s="189"/>
      <c r="TMV29" s="189"/>
      <c r="TMW29" s="189"/>
      <c r="TMX29" s="189"/>
      <c r="TMY29" s="189"/>
      <c r="TMZ29" s="189"/>
      <c r="TNA29" s="189"/>
      <c r="TNB29" s="189"/>
      <c r="TNC29" s="189"/>
      <c r="TND29" s="189"/>
      <c r="TNE29" s="189"/>
      <c r="TNF29" s="189"/>
      <c r="TNG29" s="189"/>
      <c r="TNH29" s="189"/>
      <c r="TNI29" s="189"/>
      <c r="TNJ29" s="189"/>
      <c r="TNK29" s="189"/>
      <c r="TNL29" s="189"/>
      <c r="TNM29" s="189"/>
      <c r="TNN29" s="189"/>
      <c r="TNO29" s="189"/>
      <c r="TNP29" s="189"/>
      <c r="TNQ29" s="189"/>
      <c r="TNR29" s="189"/>
      <c r="TNS29" s="189"/>
      <c r="TNT29" s="189"/>
      <c r="TNU29" s="189"/>
      <c r="TNV29" s="189"/>
      <c r="TNW29" s="189"/>
      <c r="TNX29" s="189"/>
      <c r="TNY29" s="189"/>
      <c r="TNZ29" s="189"/>
      <c r="TOA29" s="189"/>
      <c r="TOB29" s="189"/>
      <c r="TOC29" s="189"/>
      <c r="TOD29" s="189"/>
      <c r="TOE29" s="189"/>
      <c r="TOF29" s="189"/>
      <c r="TOG29" s="189"/>
      <c r="TOH29" s="189"/>
      <c r="TOI29" s="189"/>
      <c r="TOJ29" s="189"/>
      <c r="TOK29" s="189"/>
      <c r="TOL29" s="189"/>
      <c r="TOM29" s="189"/>
      <c r="TON29" s="189"/>
      <c r="TOO29" s="189"/>
      <c r="TOP29" s="189"/>
      <c r="TOQ29" s="189"/>
      <c r="TOR29" s="189"/>
      <c r="TOS29" s="189"/>
      <c r="TOT29" s="189"/>
      <c r="TOU29" s="189"/>
      <c r="TOV29" s="189"/>
      <c r="TOW29" s="189"/>
      <c r="TOX29" s="189"/>
      <c r="TOY29" s="189"/>
      <c r="TOZ29" s="189"/>
      <c r="TPA29" s="189"/>
      <c r="TPB29" s="189"/>
      <c r="TPC29" s="189"/>
      <c r="TPD29" s="189"/>
      <c r="TPE29" s="189"/>
      <c r="TPF29" s="189"/>
      <c r="TPG29" s="189"/>
      <c r="TPH29" s="189"/>
      <c r="TPI29" s="189"/>
      <c r="TPJ29" s="189"/>
      <c r="TPK29" s="189"/>
      <c r="TPL29" s="189"/>
      <c r="TPM29" s="189"/>
      <c r="TPN29" s="189"/>
      <c r="TPO29" s="189"/>
      <c r="TPP29" s="189"/>
      <c r="TPQ29" s="189"/>
      <c r="TPR29" s="189"/>
      <c r="TPS29" s="189"/>
      <c r="TPT29" s="189"/>
      <c r="TPU29" s="189"/>
      <c r="TPV29" s="189"/>
      <c r="TPW29" s="189"/>
      <c r="TPX29" s="189"/>
      <c r="TPY29" s="189"/>
      <c r="TPZ29" s="189"/>
      <c r="TQA29" s="189"/>
      <c r="TQB29" s="189"/>
      <c r="TQC29" s="189"/>
      <c r="TQD29" s="189"/>
      <c r="TQE29" s="189"/>
      <c r="TQF29" s="189"/>
      <c r="TQG29" s="189"/>
      <c r="TQH29" s="189"/>
      <c r="TQI29" s="189"/>
      <c r="TQJ29" s="189"/>
      <c r="TQK29" s="189"/>
      <c r="TQL29" s="189"/>
      <c r="TQM29" s="189"/>
      <c r="TQN29" s="189"/>
      <c r="TQO29" s="189"/>
      <c r="TQP29" s="189"/>
      <c r="TQQ29" s="189"/>
      <c r="TQR29" s="189"/>
      <c r="TQS29" s="189"/>
      <c r="TQT29" s="189"/>
      <c r="TQU29" s="189"/>
      <c r="TQV29" s="189"/>
      <c r="TQW29" s="189"/>
      <c r="TQX29" s="189"/>
      <c r="TQY29" s="189"/>
      <c r="TQZ29" s="189"/>
      <c r="TRA29" s="189"/>
      <c r="TRB29" s="189"/>
      <c r="TRC29" s="189"/>
      <c r="TRD29" s="189"/>
      <c r="TRE29" s="189"/>
      <c r="TRF29" s="189"/>
      <c r="TRG29" s="189"/>
      <c r="TRH29" s="189"/>
      <c r="TRI29" s="189"/>
      <c r="TRJ29" s="189"/>
      <c r="TRK29" s="189"/>
      <c r="TRL29" s="189"/>
      <c r="TRM29" s="189"/>
      <c r="TRN29" s="189"/>
      <c r="TRO29" s="189"/>
      <c r="TRP29" s="189"/>
      <c r="TRQ29" s="189"/>
      <c r="TRR29" s="189"/>
      <c r="TRS29" s="189"/>
      <c r="TRT29" s="189"/>
      <c r="TRU29" s="189"/>
      <c r="TRV29" s="189"/>
      <c r="TRW29" s="189"/>
      <c r="TRX29" s="189"/>
      <c r="TRY29" s="189"/>
      <c r="TRZ29" s="189"/>
      <c r="TSA29" s="189"/>
      <c r="TSB29" s="189"/>
      <c r="TSC29" s="189"/>
      <c r="TSD29" s="189"/>
      <c r="TSE29" s="189"/>
      <c r="TSF29" s="189"/>
      <c r="TSG29" s="189"/>
      <c r="TSH29" s="189"/>
      <c r="TSI29" s="189"/>
      <c r="TSJ29" s="189"/>
      <c r="TSK29" s="189"/>
      <c r="TSL29" s="189"/>
      <c r="TSM29" s="189"/>
      <c r="TSN29" s="189"/>
      <c r="TSO29" s="189"/>
      <c r="TSP29" s="189"/>
      <c r="TSQ29" s="189"/>
      <c r="TSR29" s="189"/>
      <c r="TSS29" s="189"/>
      <c r="TST29" s="189"/>
      <c r="TSU29" s="189"/>
      <c r="TSV29" s="189"/>
      <c r="TSW29" s="189"/>
      <c r="TSX29" s="189"/>
      <c r="TSY29" s="189"/>
      <c r="TSZ29" s="189"/>
      <c r="TTA29" s="189"/>
      <c r="TTB29" s="189"/>
      <c r="TTC29" s="189"/>
      <c r="TTD29" s="189"/>
      <c r="TTE29" s="189"/>
      <c r="TTF29" s="189"/>
      <c r="TTG29" s="189"/>
      <c r="TTH29" s="189"/>
      <c r="TTI29" s="189"/>
      <c r="TTJ29" s="189"/>
      <c r="TTK29" s="189"/>
      <c r="TTL29" s="189"/>
      <c r="TTM29" s="189"/>
      <c r="TTN29" s="189"/>
      <c r="TTO29" s="189"/>
      <c r="TTP29" s="189"/>
      <c r="TTQ29" s="189"/>
      <c r="TTR29" s="189"/>
      <c r="TTS29" s="189"/>
      <c r="TTT29" s="189"/>
      <c r="TTU29" s="189"/>
      <c r="TTV29" s="189"/>
      <c r="TTW29" s="189"/>
      <c r="TTX29" s="189"/>
      <c r="TTY29" s="189"/>
      <c r="TTZ29" s="189"/>
      <c r="TUA29" s="189"/>
      <c r="TUB29" s="189"/>
      <c r="TUC29" s="189"/>
      <c r="TUD29" s="189"/>
      <c r="TUE29" s="189"/>
      <c r="TUF29" s="189"/>
      <c r="TUG29" s="189"/>
      <c r="TUH29" s="189"/>
      <c r="TUI29" s="189"/>
      <c r="TUJ29" s="189"/>
      <c r="TUK29" s="189"/>
      <c r="TUL29" s="189"/>
      <c r="TUM29" s="189"/>
      <c r="TUN29" s="189"/>
      <c r="TUO29" s="189"/>
      <c r="TUP29" s="189"/>
      <c r="TUQ29" s="189"/>
      <c r="TUR29" s="189"/>
      <c r="TUS29" s="189"/>
      <c r="TUT29" s="189"/>
      <c r="TUU29" s="189"/>
      <c r="TUV29" s="189"/>
      <c r="TUW29" s="189"/>
      <c r="TUX29" s="189"/>
      <c r="TUY29" s="189"/>
      <c r="TUZ29" s="189"/>
      <c r="TVA29" s="189"/>
      <c r="TVB29" s="189"/>
      <c r="TVC29" s="189"/>
      <c r="TVD29" s="189"/>
      <c r="TVE29" s="189"/>
      <c r="TVF29" s="189"/>
      <c r="TVG29" s="189"/>
      <c r="TVH29" s="189"/>
      <c r="TVI29" s="189"/>
      <c r="TVJ29" s="189"/>
      <c r="TVK29" s="189"/>
      <c r="TVL29" s="189"/>
      <c r="TVM29" s="189"/>
      <c r="TVN29" s="189"/>
      <c r="TVO29" s="189"/>
      <c r="TVP29" s="189"/>
      <c r="TVQ29" s="189"/>
      <c r="TVR29" s="189"/>
      <c r="TVS29" s="189"/>
      <c r="TVT29" s="189"/>
      <c r="TVU29" s="189"/>
      <c r="TVV29" s="189"/>
      <c r="TVW29" s="189"/>
      <c r="TVX29" s="189"/>
      <c r="TVY29" s="189"/>
      <c r="TVZ29" s="189"/>
      <c r="TWA29" s="189"/>
      <c r="TWB29" s="189"/>
      <c r="TWC29" s="189"/>
      <c r="TWD29" s="189"/>
      <c r="TWE29" s="189"/>
      <c r="TWF29" s="189"/>
      <c r="TWG29" s="189"/>
      <c r="TWH29" s="189"/>
      <c r="TWI29" s="189"/>
      <c r="TWJ29" s="189"/>
      <c r="TWK29" s="189"/>
      <c r="TWL29" s="189"/>
      <c r="TWM29" s="189"/>
      <c r="TWN29" s="189"/>
      <c r="TWO29" s="189"/>
      <c r="TWP29" s="189"/>
      <c r="TWQ29" s="189"/>
      <c r="TWR29" s="189"/>
      <c r="TWS29" s="189"/>
      <c r="TWT29" s="189"/>
      <c r="TWU29" s="189"/>
      <c r="TWV29" s="189"/>
      <c r="TWW29" s="189"/>
      <c r="TWX29" s="189"/>
      <c r="TWY29" s="189"/>
      <c r="TWZ29" s="189"/>
      <c r="TXA29" s="189"/>
      <c r="TXB29" s="189"/>
      <c r="TXC29" s="189"/>
      <c r="TXD29" s="189"/>
      <c r="TXE29" s="189"/>
      <c r="TXF29" s="189"/>
      <c r="TXG29" s="189"/>
      <c r="TXH29" s="189"/>
      <c r="TXI29" s="189"/>
      <c r="TXJ29" s="189"/>
      <c r="TXK29" s="189"/>
      <c r="TXL29" s="189"/>
      <c r="TXM29" s="189"/>
      <c r="TXN29" s="189"/>
      <c r="TXO29" s="189"/>
      <c r="TXP29" s="189"/>
      <c r="TXQ29" s="189"/>
      <c r="TXR29" s="189"/>
      <c r="TXS29" s="189"/>
      <c r="TXT29" s="189"/>
      <c r="TXU29" s="189"/>
      <c r="TXV29" s="189"/>
      <c r="TXW29" s="189"/>
      <c r="TXX29" s="189"/>
      <c r="TXY29" s="189"/>
      <c r="TXZ29" s="189"/>
      <c r="TYA29" s="189"/>
      <c r="TYB29" s="189"/>
      <c r="TYC29" s="189"/>
      <c r="TYD29" s="189"/>
      <c r="TYE29" s="189"/>
      <c r="TYF29" s="189"/>
      <c r="TYG29" s="189"/>
      <c r="TYH29" s="189"/>
      <c r="TYI29" s="189"/>
      <c r="TYJ29" s="189"/>
      <c r="TYK29" s="189"/>
      <c r="TYL29" s="189"/>
      <c r="TYM29" s="189"/>
      <c r="TYN29" s="189"/>
      <c r="TYO29" s="189"/>
      <c r="TYP29" s="189"/>
      <c r="TYQ29" s="189"/>
      <c r="TYR29" s="189"/>
      <c r="TYS29" s="189"/>
      <c r="TYT29" s="189"/>
      <c r="TYU29" s="189"/>
      <c r="TYV29" s="189"/>
      <c r="TYW29" s="189"/>
      <c r="TYX29" s="189"/>
      <c r="TYY29" s="189"/>
      <c r="TYZ29" s="189"/>
      <c r="TZA29" s="189"/>
      <c r="TZB29" s="189"/>
      <c r="TZC29" s="189"/>
      <c r="TZD29" s="189"/>
      <c r="TZE29" s="189"/>
      <c r="TZF29" s="189"/>
      <c r="TZG29" s="189"/>
      <c r="TZH29" s="189"/>
      <c r="TZI29" s="189"/>
      <c r="TZJ29" s="189"/>
      <c r="TZK29" s="189"/>
      <c r="TZL29" s="189"/>
      <c r="TZM29" s="189"/>
      <c r="TZN29" s="189"/>
      <c r="TZO29" s="189"/>
      <c r="TZP29" s="189"/>
      <c r="TZQ29" s="189"/>
      <c r="TZR29" s="189"/>
      <c r="TZS29" s="189"/>
      <c r="TZT29" s="189"/>
      <c r="TZU29" s="189"/>
      <c r="TZV29" s="189"/>
      <c r="TZW29" s="189"/>
      <c r="TZX29" s="189"/>
      <c r="TZY29" s="189"/>
      <c r="TZZ29" s="189"/>
      <c r="UAA29" s="189"/>
      <c r="UAB29" s="189"/>
      <c r="UAC29" s="189"/>
      <c r="UAD29" s="189"/>
      <c r="UAE29" s="189"/>
      <c r="UAF29" s="189"/>
      <c r="UAG29" s="189"/>
      <c r="UAH29" s="189"/>
      <c r="UAI29" s="189"/>
      <c r="UAJ29" s="189"/>
      <c r="UAK29" s="189"/>
      <c r="UAL29" s="189"/>
      <c r="UAM29" s="189"/>
      <c r="UAN29" s="189"/>
      <c r="UAO29" s="189"/>
      <c r="UAP29" s="189"/>
      <c r="UAQ29" s="189"/>
      <c r="UAR29" s="189"/>
      <c r="UAS29" s="189"/>
      <c r="UAT29" s="189"/>
      <c r="UAU29" s="189"/>
      <c r="UAV29" s="189"/>
      <c r="UAW29" s="189"/>
      <c r="UAX29" s="189"/>
      <c r="UAY29" s="189"/>
      <c r="UAZ29" s="189"/>
      <c r="UBA29" s="189"/>
      <c r="UBB29" s="189"/>
      <c r="UBC29" s="189"/>
      <c r="UBD29" s="189"/>
      <c r="UBE29" s="189"/>
      <c r="UBF29" s="189"/>
      <c r="UBG29" s="189"/>
      <c r="UBH29" s="189"/>
      <c r="UBI29" s="189"/>
      <c r="UBJ29" s="189"/>
      <c r="UBK29" s="189"/>
      <c r="UBL29" s="189"/>
      <c r="UBM29" s="189"/>
      <c r="UBN29" s="189"/>
      <c r="UBO29" s="189"/>
      <c r="UBP29" s="189"/>
      <c r="UBQ29" s="189"/>
      <c r="UBR29" s="189"/>
      <c r="UBS29" s="189"/>
      <c r="UBT29" s="189"/>
      <c r="UBU29" s="189"/>
      <c r="UBV29" s="189"/>
      <c r="UBW29" s="189"/>
      <c r="UBX29" s="189"/>
      <c r="UBY29" s="189"/>
      <c r="UBZ29" s="189"/>
      <c r="UCA29" s="189"/>
      <c r="UCB29" s="189"/>
      <c r="UCC29" s="189"/>
      <c r="UCD29" s="189"/>
      <c r="UCE29" s="189"/>
      <c r="UCF29" s="189"/>
      <c r="UCG29" s="189"/>
      <c r="UCH29" s="189"/>
      <c r="UCI29" s="189"/>
      <c r="UCJ29" s="189"/>
      <c r="UCK29" s="189"/>
      <c r="UCL29" s="189"/>
      <c r="UCM29" s="189"/>
      <c r="UCN29" s="189"/>
      <c r="UCO29" s="189"/>
      <c r="UCP29" s="189"/>
      <c r="UCQ29" s="189"/>
      <c r="UCR29" s="189"/>
      <c r="UCS29" s="189"/>
      <c r="UCT29" s="189"/>
      <c r="UCU29" s="189"/>
      <c r="UCV29" s="189"/>
      <c r="UCW29" s="189"/>
      <c r="UCX29" s="189"/>
      <c r="UCY29" s="189"/>
      <c r="UCZ29" s="189"/>
      <c r="UDA29" s="189"/>
      <c r="UDB29" s="189"/>
      <c r="UDC29" s="189"/>
      <c r="UDD29" s="189"/>
      <c r="UDE29" s="189"/>
      <c r="UDF29" s="189"/>
      <c r="UDG29" s="189"/>
      <c r="UDH29" s="189"/>
      <c r="UDI29" s="189"/>
      <c r="UDJ29" s="189"/>
      <c r="UDK29" s="189"/>
      <c r="UDL29" s="189"/>
      <c r="UDM29" s="189"/>
      <c r="UDN29" s="189"/>
      <c r="UDO29" s="189"/>
      <c r="UDP29" s="189"/>
      <c r="UDQ29" s="189"/>
      <c r="UDR29" s="189"/>
      <c r="UDS29" s="189"/>
      <c r="UDT29" s="189"/>
      <c r="UDU29" s="189"/>
      <c r="UDV29" s="189"/>
      <c r="UDW29" s="189"/>
      <c r="UDX29" s="189"/>
      <c r="UDY29" s="189"/>
      <c r="UDZ29" s="189"/>
      <c r="UEA29" s="189"/>
      <c r="UEB29" s="189"/>
      <c r="UEC29" s="189"/>
      <c r="UED29" s="189"/>
      <c r="UEE29" s="189"/>
      <c r="UEF29" s="189"/>
      <c r="UEG29" s="189"/>
      <c r="UEH29" s="189"/>
      <c r="UEI29" s="189"/>
      <c r="UEJ29" s="189"/>
      <c r="UEK29" s="189"/>
      <c r="UEL29" s="189"/>
      <c r="UEM29" s="189"/>
      <c r="UEN29" s="189"/>
      <c r="UEO29" s="189"/>
      <c r="UEP29" s="189"/>
      <c r="UEQ29" s="189"/>
      <c r="UER29" s="189"/>
      <c r="UES29" s="189"/>
      <c r="UET29" s="189"/>
      <c r="UEU29" s="189"/>
      <c r="UEV29" s="189"/>
      <c r="UEW29" s="189"/>
      <c r="UEX29" s="189"/>
      <c r="UEY29" s="189"/>
      <c r="UEZ29" s="189"/>
      <c r="UFA29" s="189"/>
      <c r="UFB29" s="189"/>
      <c r="UFC29" s="189"/>
      <c r="UFD29" s="189"/>
      <c r="UFE29" s="189"/>
      <c r="UFF29" s="189"/>
      <c r="UFG29" s="189"/>
      <c r="UFH29" s="189"/>
      <c r="UFI29" s="189"/>
      <c r="UFJ29" s="189"/>
      <c r="UFK29" s="189"/>
      <c r="UFL29" s="189"/>
      <c r="UFM29" s="189"/>
      <c r="UFN29" s="189"/>
      <c r="UFO29" s="189"/>
      <c r="UFP29" s="189"/>
      <c r="UFQ29" s="189"/>
      <c r="UFR29" s="189"/>
      <c r="UFS29" s="189"/>
      <c r="UFT29" s="189"/>
      <c r="UFU29" s="189"/>
      <c r="UFV29" s="189"/>
      <c r="UFW29" s="189"/>
      <c r="UFX29" s="189"/>
      <c r="UFY29" s="189"/>
      <c r="UFZ29" s="189"/>
      <c r="UGA29" s="189"/>
      <c r="UGB29" s="189"/>
      <c r="UGC29" s="189"/>
      <c r="UGD29" s="189"/>
      <c r="UGE29" s="189"/>
      <c r="UGF29" s="189"/>
      <c r="UGG29" s="189"/>
      <c r="UGH29" s="189"/>
      <c r="UGI29" s="189"/>
      <c r="UGJ29" s="189"/>
      <c r="UGK29" s="189"/>
      <c r="UGL29" s="189"/>
      <c r="UGM29" s="189"/>
      <c r="UGN29" s="189"/>
      <c r="UGO29" s="189"/>
      <c r="UGP29" s="189"/>
      <c r="UGQ29" s="189"/>
      <c r="UGR29" s="189"/>
      <c r="UGS29" s="189"/>
      <c r="UGT29" s="189"/>
      <c r="UGU29" s="189"/>
      <c r="UGV29" s="189"/>
      <c r="UGW29" s="189"/>
      <c r="UGX29" s="189"/>
      <c r="UGY29" s="189"/>
      <c r="UGZ29" s="189"/>
      <c r="UHA29" s="189"/>
      <c r="UHB29" s="189"/>
      <c r="UHC29" s="189"/>
      <c r="UHD29" s="189"/>
      <c r="UHE29" s="189"/>
      <c r="UHF29" s="189"/>
      <c r="UHG29" s="189"/>
      <c r="UHH29" s="189"/>
      <c r="UHI29" s="189"/>
      <c r="UHJ29" s="189"/>
      <c r="UHK29" s="189"/>
      <c r="UHL29" s="189"/>
      <c r="UHM29" s="189"/>
      <c r="UHN29" s="189"/>
      <c r="UHO29" s="189"/>
      <c r="UHP29" s="189"/>
      <c r="UHQ29" s="189"/>
      <c r="UHR29" s="189"/>
      <c r="UHS29" s="189"/>
      <c r="UHT29" s="189"/>
      <c r="UHU29" s="189"/>
      <c r="UHV29" s="189"/>
      <c r="UHW29" s="189"/>
      <c r="UHX29" s="189"/>
      <c r="UHY29" s="189"/>
      <c r="UHZ29" s="189"/>
      <c r="UIA29" s="189"/>
      <c r="UIB29" s="189"/>
      <c r="UIC29" s="189"/>
      <c r="UID29" s="189"/>
      <c r="UIE29" s="189"/>
      <c r="UIF29" s="189"/>
      <c r="UIG29" s="189"/>
      <c r="UIH29" s="189"/>
      <c r="UII29" s="189"/>
      <c r="UIJ29" s="189"/>
      <c r="UIK29" s="189"/>
      <c r="UIL29" s="189"/>
      <c r="UIM29" s="189"/>
      <c r="UIN29" s="189"/>
      <c r="UIO29" s="189"/>
      <c r="UIP29" s="189"/>
      <c r="UIQ29" s="189"/>
      <c r="UIR29" s="189"/>
      <c r="UIS29" s="189"/>
      <c r="UIT29" s="189"/>
      <c r="UIU29" s="189"/>
      <c r="UIV29" s="189"/>
      <c r="UIW29" s="189"/>
      <c r="UIX29" s="189"/>
      <c r="UIY29" s="189"/>
      <c r="UIZ29" s="189"/>
      <c r="UJA29" s="189"/>
      <c r="UJB29" s="189"/>
      <c r="UJC29" s="189"/>
      <c r="UJD29" s="189"/>
      <c r="UJE29" s="189"/>
      <c r="UJF29" s="189"/>
      <c r="UJG29" s="189"/>
      <c r="UJH29" s="189"/>
      <c r="UJI29" s="189"/>
      <c r="UJJ29" s="189"/>
      <c r="UJK29" s="189"/>
      <c r="UJL29" s="189"/>
      <c r="UJM29" s="189"/>
      <c r="UJN29" s="189"/>
      <c r="UJO29" s="189"/>
      <c r="UJP29" s="189"/>
      <c r="UJQ29" s="189"/>
      <c r="UJR29" s="189"/>
      <c r="UJS29" s="189"/>
      <c r="UJT29" s="189"/>
      <c r="UJU29" s="189"/>
      <c r="UJV29" s="189"/>
      <c r="UJW29" s="189"/>
      <c r="UJX29" s="189"/>
      <c r="UJY29" s="189"/>
      <c r="UJZ29" s="189"/>
      <c r="UKA29" s="189"/>
      <c r="UKB29" s="189"/>
      <c r="UKC29" s="189"/>
      <c r="UKD29" s="189"/>
      <c r="UKE29" s="189"/>
      <c r="UKF29" s="189"/>
      <c r="UKG29" s="189"/>
      <c r="UKH29" s="189"/>
      <c r="UKI29" s="189"/>
      <c r="UKJ29" s="189"/>
      <c r="UKK29" s="189"/>
      <c r="UKL29" s="189"/>
      <c r="UKM29" s="189"/>
      <c r="UKN29" s="189"/>
      <c r="UKO29" s="189"/>
      <c r="UKP29" s="189"/>
      <c r="UKQ29" s="189"/>
      <c r="UKR29" s="189"/>
      <c r="UKS29" s="189"/>
      <c r="UKT29" s="189"/>
      <c r="UKU29" s="189"/>
      <c r="UKV29" s="189"/>
      <c r="UKW29" s="189"/>
      <c r="UKX29" s="189"/>
      <c r="UKY29" s="189"/>
      <c r="UKZ29" s="189"/>
      <c r="ULA29" s="189"/>
      <c r="ULB29" s="189"/>
      <c r="ULC29" s="189"/>
      <c r="ULD29" s="189"/>
      <c r="ULE29" s="189"/>
      <c r="ULF29" s="189"/>
      <c r="ULG29" s="189"/>
      <c r="ULH29" s="189"/>
      <c r="ULI29" s="189"/>
      <c r="ULJ29" s="189"/>
      <c r="ULK29" s="189"/>
      <c r="ULL29" s="189"/>
      <c r="ULM29" s="189"/>
      <c r="ULN29" s="189"/>
      <c r="ULO29" s="189"/>
      <c r="ULP29" s="189"/>
      <c r="ULQ29" s="189"/>
      <c r="ULR29" s="189"/>
      <c r="ULS29" s="189"/>
      <c r="ULT29" s="189"/>
      <c r="ULU29" s="189"/>
      <c r="ULV29" s="189"/>
      <c r="ULW29" s="189"/>
      <c r="ULX29" s="189"/>
      <c r="ULY29" s="189"/>
      <c r="ULZ29" s="189"/>
      <c r="UMA29" s="189"/>
      <c r="UMB29" s="189"/>
      <c r="UMC29" s="189"/>
      <c r="UMD29" s="189"/>
      <c r="UME29" s="189"/>
      <c r="UMF29" s="189"/>
      <c r="UMG29" s="189"/>
      <c r="UMH29" s="189"/>
      <c r="UMI29" s="189"/>
      <c r="UMJ29" s="189"/>
      <c r="UMK29" s="189"/>
      <c r="UML29" s="189"/>
      <c r="UMM29" s="189"/>
      <c r="UMN29" s="189"/>
      <c r="UMO29" s="189"/>
      <c r="UMP29" s="189"/>
      <c r="UMQ29" s="189"/>
      <c r="UMR29" s="189"/>
      <c r="UMS29" s="189"/>
      <c r="UMT29" s="189"/>
      <c r="UMU29" s="189"/>
      <c r="UMV29" s="189"/>
      <c r="UMW29" s="189"/>
      <c r="UMX29" s="189"/>
      <c r="UMY29" s="189"/>
      <c r="UMZ29" s="189"/>
      <c r="UNA29" s="189"/>
      <c r="UNB29" s="189"/>
      <c r="UNC29" s="189"/>
      <c r="UND29" s="189"/>
      <c r="UNE29" s="189"/>
      <c r="UNF29" s="189"/>
      <c r="UNG29" s="189"/>
      <c r="UNH29" s="189"/>
      <c r="UNI29" s="189"/>
      <c r="UNJ29" s="189"/>
      <c r="UNK29" s="189"/>
      <c r="UNL29" s="189"/>
      <c r="UNM29" s="189"/>
      <c r="UNN29" s="189"/>
      <c r="UNO29" s="189"/>
      <c r="UNP29" s="189"/>
      <c r="UNQ29" s="189"/>
      <c r="UNR29" s="189"/>
      <c r="UNS29" s="189"/>
      <c r="UNT29" s="189"/>
      <c r="UNU29" s="189"/>
      <c r="UNV29" s="189"/>
      <c r="UNW29" s="189"/>
      <c r="UNX29" s="189"/>
      <c r="UNY29" s="189"/>
      <c r="UNZ29" s="189"/>
      <c r="UOA29" s="189"/>
      <c r="UOB29" s="189"/>
      <c r="UOC29" s="189"/>
      <c r="UOD29" s="189"/>
      <c r="UOE29" s="189"/>
      <c r="UOF29" s="189"/>
      <c r="UOG29" s="189"/>
      <c r="UOH29" s="189"/>
      <c r="UOI29" s="189"/>
      <c r="UOJ29" s="189"/>
      <c r="UOK29" s="189"/>
      <c r="UOL29" s="189"/>
      <c r="UOM29" s="189"/>
      <c r="UON29" s="189"/>
      <c r="UOO29" s="189"/>
      <c r="UOP29" s="189"/>
      <c r="UOQ29" s="189"/>
      <c r="UOR29" s="189"/>
      <c r="UOS29" s="189"/>
      <c r="UOT29" s="189"/>
      <c r="UOU29" s="189"/>
      <c r="UOV29" s="189"/>
      <c r="UOW29" s="189"/>
      <c r="UOX29" s="189"/>
      <c r="UOY29" s="189"/>
      <c r="UOZ29" s="189"/>
      <c r="UPA29" s="189"/>
      <c r="UPB29" s="189"/>
      <c r="UPC29" s="189"/>
      <c r="UPD29" s="189"/>
      <c r="UPE29" s="189"/>
      <c r="UPF29" s="189"/>
      <c r="UPG29" s="189"/>
      <c r="UPH29" s="189"/>
      <c r="UPI29" s="189"/>
      <c r="UPJ29" s="189"/>
      <c r="UPK29" s="189"/>
      <c r="UPL29" s="189"/>
      <c r="UPM29" s="189"/>
      <c r="UPN29" s="189"/>
      <c r="UPO29" s="189"/>
      <c r="UPP29" s="189"/>
      <c r="UPQ29" s="189"/>
      <c r="UPR29" s="189"/>
      <c r="UPS29" s="189"/>
      <c r="UPT29" s="189"/>
      <c r="UPU29" s="189"/>
      <c r="UPV29" s="189"/>
      <c r="UPW29" s="189"/>
      <c r="UPX29" s="189"/>
      <c r="UPY29" s="189"/>
      <c r="UPZ29" s="189"/>
      <c r="UQA29" s="189"/>
      <c r="UQB29" s="189"/>
      <c r="UQC29" s="189"/>
      <c r="UQD29" s="189"/>
      <c r="UQE29" s="189"/>
      <c r="UQF29" s="189"/>
      <c r="UQG29" s="189"/>
      <c r="UQH29" s="189"/>
      <c r="UQI29" s="189"/>
      <c r="UQJ29" s="189"/>
      <c r="UQK29" s="189"/>
      <c r="UQL29" s="189"/>
      <c r="UQM29" s="189"/>
      <c r="UQN29" s="189"/>
      <c r="UQO29" s="189"/>
      <c r="UQP29" s="189"/>
      <c r="UQQ29" s="189"/>
      <c r="UQR29" s="189"/>
      <c r="UQS29" s="189"/>
      <c r="UQT29" s="189"/>
      <c r="UQU29" s="189"/>
      <c r="UQV29" s="189"/>
      <c r="UQW29" s="189"/>
      <c r="UQX29" s="189"/>
      <c r="UQY29" s="189"/>
      <c r="UQZ29" s="189"/>
      <c r="URA29" s="189"/>
      <c r="URB29" s="189"/>
      <c r="URC29" s="189"/>
      <c r="URD29" s="189"/>
      <c r="URE29" s="189"/>
      <c r="URF29" s="189"/>
      <c r="URG29" s="189"/>
      <c r="URH29" s="189"/>
      <c r="URI29" s="189"/>
      <c r="URJ29" s="189"/>
      <c r="URK29" s="189"/>
      <c r="URL29" s="189"/>
      <c r="URM29" s="189"/>
      <c r="URN29" s="189"/>
      <c r="URO29" s="189"/>
      <c r="URP29" s="189"/>
      <c r="URQ29" s="189"/>
      <c r="URR29" s="189"/>
      <c r="URS29" s="189"/>
      <c r="URT29" s="189"/>
      <c r="URU29" s="189"/>
      <c r="URV29" s="189"/>
      <c r="URW29" s="189"/>
      <c r="URX29" s="189"/>
      <c r="URY29" s="189"/>
      <c r="URZ29" s="189"/>
      <c r="USA29" s="189"/>
      <c r="USB29" s="189"/>
      <c r="USC29" s="189"/>
      <c r="USD29" s="189"/>
      <c r="USE29" s="189"/>
      <c r="USF29" s="189"/>
      <c r="USG29" s="189"/>
      <c r="USH29" s="189"/>
      <c r="USI29" s="189"/>
      <c r="USJ29" s="189"/>
      <c r="USK29" s="189"/>
      <c r="USL29" s="189"/>
      <c r="USM29" s="189"/>
      <c r="USN29" s="189"/>
      <c r="USO29" s="189"/>
      <c r="USP29" s="189"/>
      <c r="USQ29" s="189"/>
      <c r="USR29" s="189"/>
      <c r="USS29" s="189"/>
      <c r="UST29" s="189"/>
      <c r="USU29" s="189"/>
      <c r="USV29" s="189"/>
      <c r="USW29" s="189"/>
      <c r="USX29" s="189"/>
      <c r="USY29" s="189"/>
      <c r="USZ29" s="189"/>
      <c r="UTA29" s="189"/>
      <c r="UTB29" s="189"/>
      <c r="UTC29" s="189"/>
      <c r="UTD29" s="189"/>
      <c r="UTE29" s="189"/>
      <c r="UTF29" s="189"/>
      <c r="UTG29" s="189"/>
      <c r="UTH29" s="189"/>
      <c r="UTI29" s="189"/>
      <c r="UTJ29" s="189"/>
      <c r="UTK29" s="189"/>
      <c r="UTL29" s="189"/>
      <c r="UTM29" s="189"/>
      <c r="UTN29" s="189"/>
      <c r="UTO29" s="189"/>
      <c r="UTP29" s="189"/>
      <c r="UTQ29" s="189"/>
      <c r="UTR29" s="189"/>
      <c r="UTS29" s="189"/>
      <c r="UTT29" s="189"/>
      <c r="UTU29" s="189"/>
      <c r="UTV29" s="189"/>
      <c r="UTW29" s="189"/>
      <c r="UTX29" s="189"/>
      <c r="UTY29" s="189"/>
      <c r="UTZ29" s="189"/>
      <c r="UUA29" s="189"/>
      <c r="UUB29" s="189"/>
      <c r="UUC29" s="189"/>
      <c r="UUD29" s="189"/>
      <c r="UUE29" s="189"/>
      <c r="UUF29" s="189"/>
      <c r="UUG29" s="189"/>
      <c r="UUH29" s="189"/>
      <c r="UUI29" s="189"/>
      <c r="UUJ29" s="189"/>
      <c r="UUK29" s="189"/>
      <c r="UUL29" s="189"/>
      <c r="UUM29" s="189"/>
      <c r="UUN29" s="189"/>
      <c r="UUO29" s="189"/>
      <c r="UUP29" s="189"/>
      <c r="UUQ29" s="189"/>
      <c r="UUR29" s="189"/>
      <c r="UUS29" s="189"/>
      <c r="UUT29" s="189"/>
      <c r="UUU29" s="189"/>
      <c r="UUV29" s="189"/>
      <c r="UUW29" s="189"/>
      <c r="UUX29" s="189"/>
      <c r="UUY29" s="189"/>
      <c r="UUZ29" s="189"/>
      <c r="UVA29" s="189"/>
      <c r="UVB29" s="189"/>
      <c r="UVC29" s="189"/>
      <c r="UVD29" s="189"/>
      <c r="UVE29" s="189"/>
      <c r="UVF29" s="189"/>
      <c r="UVG29" s="189"/>
      <c r="UVH29" s="189"/>
      <c r="UVI29" s="189"/>
      <c r="UVJ29" s="189"/>
      <c r="UVK29" s="189"/>
      <c r="UVL29" s="189"/>
      <c r="UVM29" s="189"/>
      <c r="UVN29" s="189"/>
      <c r="UVO29" s="189"/>
      <c r="UVP29" s="189"/>
      <c r="UVQ29" s="189"/>
      <c r="UVR29" s="189"/>
      <c r="UVS29" s="189"/>
      <c r="UVT29" s="189"/>
      <c r="UVU29" s="189"/>
      <c r="UVV29" s="189"/>
      <c r="UVW29" s="189"/>
      <c r="UVX29" s="189"/>
      <c r="UVY29" s="189"/>
      <c r="UVZ29" s="189"/>
      <c r="UWA29" s="189"/>
      <c r="UWB29" s="189"/>
      <c r="UWC29" s="189"/>
      <c r="UWD29" s="189"/>
      <c r="UWE29" s="189"/>
      <c r="UWF29" s="189"/>
      <c r="UWG29" s="189"/>
      <c r="UWH29" s="189"/>
      <c r="UWI29" s="189"/>
      <c r="UWJ29" s="189"/>
      <c r="UWK29" s="189"/>
      <c r="UWL29" s="189"/>
      <c r="UWM29" s="189"/>
      <c r="UWN29" s="189"/>
      <c r="UWO29" s="189"/>
      <c r="UWP29" s="189"/>
      <c r="UWQ29" s="189"/>
      <c r="UWR29" s="189"/>
      <c r="UWS29" s="189"/>
      <c r="UWT29" s="189"/>
      <c r="UWU29" s="189"/>
      <c r="UWV29" s="189"/>
      <c r="UWW29" s="189"/>
      <c r="UWX29" s="189"/>
      <c r="UWY29" s="189"/>
      <c r="UWZ29" s="189"/>
      <c r="UXA29" s="189"/>
      <c r="UXB29" s="189"/>
      <c r="UXC29" s="189"/>
      <c r="UXD29" s="189"/>
      <c r="UXE29" s="189"/>
      <c r="UXF29" s="189"/>
      <c r="UXG29" s="189"/>
      <c r="UXH29" s="189"/>
      <c r="UXI29" s="189"/>
      <c r="UXJ29" s="189"/>
      <c r="UXK29" s="189"/>
      <c r="UXL29" s="189"/>
      <c r="UXM29" s="189"/>
      <c r="UXN29" s="189"/>
      <c r="UXO29" s="189"/>
      <c r="UXP29" s="189"/>
      <c r="UXQ29" s="189"/>
      <c r="UXR29" s="189"/>
      <c r="UXS29" s="189"/>
      <c r="UXT29" s="189"/>
      <c r="UXU29" s="189"/>
      <c r="UXV29" s="189"/>
      <c r="UXW29" s="189"/>
      <c r="UXX29" s="189"/>
      <c r="UXY29" s="189"/>
      <c r="UXZ29" s="189"/>
      <c r="UYA29" s="189"/>
      <c r="UYB29" s="189"/>
      <c r="UYC29" s="189"/>
      <c r="UYD29" s="189"/>
      <c r="UYE29" s="189"/>
      <c r="UYF29" s="189"/>
      <c r="UYG29" s="189"/>
      <c r="UYH29" s="189"/>
      <c r="UYI29" s="189"/>
      <c r="UYJ29" s="189"/>
      <c r="UYK29" s="189"/>
      <c r="UYL29" s="189"/>
      <c r="UYM29" s="189"/>
      <c r="UYN29" s="189"/>
      <c r="UYO29" s="189"/>
      <c r="UYP29" s="189"/>
      <c r="UYQ29" s="189"/>
      <c r="UYR29" s="189"/>
      <c r="UYS29" s="189"/>
      <c r="UYT29" s="189"/>
      <c r="UYU29" s="189"/>
      <c r="UYV29" s="189"/>
      <c r="UYW29" s="189"/>
      <c r="UYX29" s="189"/>
      <c r="UYY29" s="189"/>
      <c r="UYZ29" s="189"/>
      <c r="UZA29" s="189"/>
      <c r="UZB29" s="189"/>
      <c r="UZC29" s="189"/>
      <c r="UZD29" s="189"/>
      <c r="UZE29" s="189"/>
      <c r="UZF29" s="189"/>
      <c r="UZG29" s="189"/>
      <c r="UZH29" s="189"/>
      <c r="UZI29" s="189"/>
      <c r="UZJ29" s="189"/>
      <c r="UZK29" s="189"/>
      <c r="UZL29" s="189"/>
      <c r="UZM29" s="189"/>
      <c r="UZN29" s="189"/>
      <c r="UZO29" s="189"/>
      <c r="UZP29" s="189"/>
      <c r="UZQ29" s="189"/>
      <c r="UZR29" s="189"/>
      <c r="UZS29" s="189"/>
      <c r="UZT29" s="189"/>
      <c r="UZU29" s="189"/>
      <c r="UZV29" s="189"/>
      <c r="UZW29" s="189"/>
      <c r="UZX29" s="189"/>
      <c r="UZY29" s="189"/>
      <c r="UZZ29" s="189"/>
      <c r="VAA29" s="189"/>
      <c r="VAB29" s="189"/>
      <c r="VAC29" s="189"/>
      <c r="VAD29" s="189"/>
      <c r="VAE29" s="189"/>
      <c r="VAF29" s="189"/>
      <c r="VAG29" s="189"/>
      <c r="VAH29" s="189"/>
      <c r="VAI29" s="189"/>
      <c r="VAJ29" s="189"/>
      <c r="VAK29" s="189"/>
      <c r="VAL29" s="189"/>
      <c r="VAM29" s="189"/>
      <c r="VAN29" s="189"/>
      <c r="VAO29" s="189"/>
      <c r="VAP29" s="189"/>
      <c r="VAQ29" s="189"/>
      <c r="VAR29" s="189"/>
      <c r="VAS29" s="189"/>
      <c r="VAT29" s="189"/>
      <c r="VAU29" s="189"/>
      <c r="VAV29" s="189"/>
      <c r="VAW29" s="189"/>
      <c r="VAX29" s="189"/>
      <c r="VAY29" s="189"/>
      <c r="VAZ29" s="189"/>
      <c r="VBA29" s="189"/>
      <c r="VBB29" s="189"/>
      <c r="VBC29" s="189"/>
      <c r="VBD29" s="189"/>
      <c r="VBE29" s="189"/>
      <c r="VBF29" s="189"/>
      <c r="VBG29" s="189"/>
      <c r="VBH29" s="189"/>
      <c r="VBI29" s="189"/>
      <c r="VBJ29" s="189"/>
      <c r="VBK29" s="189"/>
      <c r="VBL29" s="189"/>
      <c r="VBM29" s="189"/>
      <c r="VBN29" s="189"/>
      <c r="VBO29" s="189"/>
      <c r="VBP29" s="189"/>
      <c r="VBQ29" s="189"/>
      <c r="VBR29" s="189"/>
      <c r="VBS29" s="189"/>
      <c r="VBT29" s="189"/>
      <c r="VBU29" s="189"/>
      <c r="VBV29" s="189"/>
      <c r="VBW29" s="189"/>
      <c r="VBX29" s="189"/>
      <c r="VBY29" s="189"/>
      <c r="VBZ29" s="189"/>
      <c r="VCA29" s="189"/>
      <c r="VCB29" s="189"/>
      <c r="VCC29" s="189"/>
      <c r="VCD29" s="189"/>
      <c r="VCE29" s="189"/>
      <c r="VCF29" s="189"/>
      <c r="VCG29" s="189"/>
      <c r="VCH29" s="189"/>
      <c r="VCI29" s="189"/>
      <c r="VCJ29" s="189"/>
      <c r="VCK29" s="189"/>
      <c r="VCL29" s="189"/>
      <c r="VCM29" s="189"/>
      <c r="VCN29" s="189"/>
      <c r="VCO29" s="189"/>
      <c r="VCP29" s="189"/>
      <c r="VCQ29" s="189"/>
      <c r="VCR29" s="189"/>
      <c r="VCS29" s="189"/>
      <c r="VCT29" s="189"/>
      <c r="VCU29" s="189"/>
      <c r="VCV29" s="189"/>
      <c r="VCW29" s="189"/>
      <c r="VCX29" s="189"/>
      <c r="VCY29" s="189"/>
      <c r="VCZ29" s="189"/>
      <c r="VDA29" s="189"/>
      <c r="VDB29" s="189"/>
      <c r="VDC29" s="189"/>
      <c r="VDD29" s="189"/>
      <c r="VDE29" s="189"/>
      <c r="VDF29" s="189"/>
      <c r="VDG29" s="189"/>
      <c r="VDH29" s="189"/>
      <c r="VDI29" s="189"/>
      <c r="VDJ29" s="189"/>
      <c r="VDK29" s="189"/>
      <c r="VDL29" s="189"/>
      <c r="VDM29" s="189"/>
      <c r="VDN29" s="189"/>
      <c r="VDO29" s="189"/>
      <c r="VDP29" s="189"/>
      <c r="VDQ29" s="189"/>
      <c r="VDR29" s="189"/>
      <c r="VDS29" s="189"/>
      <c r="VDT29" s="189"/>
      <c r="VDU29" s="189"/>
      <c r="VDV29" s="189"/>
      <c r="VDW29" s="189"/>
      <c r="VDX29" s="189"/>
      <c r="VDY29" s="189"/>
      <c r="VDZ29" s="189"/>
      <c r="VEA29" s="189"/>
      <c r="VEB29" s="189"/>
      <c r="VEC29" s="189"/>
      <c r="VED29" s="189"/>
      <c r="VEE29" s="189"/>
      <c r="VEF29" s="189"/>
      <c r="VEG29" s="189"/>
      <c r="VEH29" s="189"/>
      <c r="VEI29" s="189"/>
      <c r="VEJ29" s="189"/>
      <c r="VEK29" s="189"/>
      <c r="VEL29" s="189"/>
      <c r="VEM29" s="189"/>
      <c r="VEN29" s="189"/>
      <c r="VEO29" s="189"/>
      <c r="VEP29" s="189"/>
      <c r="VEQ29" s="189"/>
      <c r="VER29" s="189"/>
      <c r="VES29" s="189"/>
      <c r="VET29" s="189"/>
      <c r="VEU29" s="189"/>
      <c r="VEV29" s="189"/>
      <c r="VEW29" s="189"/>
      <c r="VEX29" s="189"/>
      <c r="VEY29" s="189"/>
      <c r="VEZ29" s="189"/>
      <c r="VFA29" s="189"/>
      <c r="VFB29" s="189"/>
      <c r="VFC29" s="189"/>
      <c r="VFD29" s="189"/>
      <c r="VFE29" s="189"/>
      <c r="VFF29" s="189"/>
      <c r="VFG29" s="189"/>
      <c r="VFH29" s="189"/>
      <c r="VFI29" s="189"/>
      <c r="VFJ29" s="189"/>
      <c r="VFK29" s="189"/>
      <c r="VFL29" s="189"/>
      <c r="VFM29" s="189"/>
      <c r="VFN29" s="189"/>
      <c r="VFO29" s="189"/>
      <c r="VFP29" s="189"/>
      <c r="VFQ29" s="189"/>
      <c r="VFR29" s="189"/>
      <c r="VFS29" s="189"/>
      <c r="VFT29" s="189"/>
      <c r="VFU29" s="189"/>
      <c r="VFV29" s="189"/>
      <c r="VFW29" s="189"/>
      <c r="VFX29" s="189"/>
      <c r="VFY29" s="189"/>
      <c r="VFZ29" s="189"/>
      <c r="VGA29" s="189"/>
      <c r="VGB29" s="189"/>
      <c r="VGC29" s="189"/>
      <c r="VGD29" s="189"/>
      <c r="VGE29" s="189"/>
      <c r="VGF29" s="189"/>
      <c r="VGG29" s="189"/>
      <c r="VGH29" s="189"/>
      <c r="VGI29" s="189"/>
      <c r="VGJ29" s="189"/>
      <c r="VGK29" s="189"/>
      <c r="VGL29" s="189"/>
      <c r="VGM29" s="189"/>
      <c r="VGN29" s="189"/>
      <c r="VGO29" s="189"/>
      <c r="VGP29" s="189"/>
      <c r="VGQ29" s="189"/>
      <c r="VGR29" s="189"/>
      <c r="VGS29" s="189"/>
      <c r="VGT29" s="189"/>
      <c r="VGU29" s="189"/>
      <c r="VGV29" s="189"/>
      <c r="VGW29" s="189"/>
      <c r="VGX29" s="189"/>
      <c r="VGY29" s="189"/>
      <c r="VGZ29" s="189"/>
      <c r="VHA29" s="189"/>
      <c r="VHB29" s="189"/>
      <c r="VHC29" s="189"/>
      <c r="VHD29" s="189"/>
      <c r="VHE29" s="189"/>
      <c r="VHF29" s="189"/>
      <c r="VHG29" s="189"/>
      <c r="VHH29" s="189"/>
      <c r="VHI29" s="189"/>
      <c r="VHJ29" s="189"/>
      <c r="VHK29" s="189"/>
      <c r="VHL29" s="189"/>
      <c r="VHM29" s="189"/>
      <c r="VHN29" s="189"/>
      <c r="VHO29" s="189"/>
      <c r="VHP29" s="189"/>
      <c r="VHQ29" s="189"/>
      <c r="VHR29" s="189"/>
      <c r="VHS29" s="189"/>
      <c r="VHT29" s="189"/>
      <c r="VHU29" s="189"/>
      <c r="VHV29" s="189"/>
      <c r="VHW29" s="189"/>
      <c r="VHX29" s="189"/>
      <c r="VHY29" s="189"/>
      <c r="VHZ29" s="189"/>
      <c r="VIA29" s="189"/>
      <c r="VIB29" s="189"/>
      <c r="VIC29" s="189"/>
      <c r="VID29" s="189"/>
      <c r="VIE29" s="189"/>
      <c r="VIF29" s="189"/>
      <c r="VIG29" s="189"/>
      <c r="VIH29" s="189"/>
      <c r="VII29" s="189"/>
      <c r="VIJ29" s="189"/>
      <c r="VIK29" s="189"/>
      <c r="VIL29" s="189"/>
      <c r="VIM29" s="189"/>
      <c r="VIN29" s="189"/>
      <c r="VIO29" s="189"/>
      <c r="VIP29" s="189"/>
      <c r="VIQ29" s="189"/>
      <c r="VIR29" s="189"/>
      <c r="VIS29" s="189"/>
      <c r="VIT29" s="189"/>
      <c r="VIU29" s="189"/>
      <c r="VIV29" s="189"/>
      <c r="VIW29" s="189"/>
      <c r="VIX29" s="189"/>
      <c r="VIY29" s="189"/>
      <c r="VIZ29" s="189"/>
      <c r="VJA29" s="189"/>
      <c r="VJB29" s="189"/>
      <c r="VJC29" s="189"/>
      <c r="VJD29" s="189"/>
      <c r="VJE29" s="189"/>
      <c r="VJF29" s="189"/>
      <c r="VJG29" s="189"/>
      <c r="VJH29" s="189"/>
      <c r="VJI29" s="189"/>
      <c r="VJJ29" s="189"/>
      <c r="VJK29" s="189"/>
      <c r="VJL29" s="189"/>
      <c r="VJM29" s="189"/>
      <c r="VJN29" s="189"/>
      <c r="VJO29" s="189"/>
      <c r="VJP29" s="189"/>
      <c r="VJQ29" s="189"/>
      <c r="VJR29" s="189"/>
      <c r="VJS29" s="189"/>
      <c r="VJT29" s="189"/>
      <c r="VJU29" s="189"/>
      <c r="VJV29" s="189"/>
      <c r="VJW29" s="189"/>
      <c r="VJX29" s="189"/>
      <c r="VJY29" s="189"/>
      <c r="VJZ29" s="189"/>
      <c r="VKA29" s="189"/>
      <c r="VKB29" s="189"/>
      <c r="VKC29" s="189"/>
      <c r="VKD29" s="189"/>
      <c r="VKE29" s="189"/>
      <c r="VKF29" s="189"/>
      <c r="VKG29" s="189"/>
      <c r="VKH29" s="189"/>
      <c r="VKI29" s="189"/>
      <c r="VKJ29" s="189"/>
      <c r="VKK29" s="189"/>
      <c r="VKL29" s="189"/>
      <c r="VKM29" s="189"/>
      <c r="VKN29" s="189"/>
      <c r="VKO29" s="189"/>
      <c r="VKP29" s="189"/>
      <c r="VKQ29" s="189"/>
      <c r="VKR29" s="189"/>
      <c r="VKS29" s="189"/>
      <c r="VKT29" s="189"/>
      <c r="VKU29" s="189"/>
      <c r="VKV29" s="189"/>
      <c r="VKW29" s="189"/>
      <c r="VKX29" s="189"/>
      <c r="VKY29" s="189"/>
      <c r="VKZ29" s="189"/>
      <c r="VLA29" s="189"/>
      <c r="VLB29" s="189"/>
      <c r="VLC29" s="189"/>
      <c r="VLD29" s="189"/>
      <c r="VLE29" s="189"/>
      <c r="VLF29" s="189"/>
      <c r="VLG29" s="189"/>
      <c r="VLH29" s="189"/>
      <c r="VLI29" s="189"/>
      <c r="VLJ29" s="189"/>
      <c r="VLK29" s="189"/>
      <c r="VLL29" s="189"/>
      <c r="VLM29" s="189"/>
      <c r="VLN29" s="189"/>
      <c r="VLO29" s="189"/>
      <c r="VLP29" s="189"/>
      <c r="VLQ29" s="189"/>
      <c r="VLR29" s="189"/>
      <c r="VLS29" s="189"/>
      <c r="VLT29" s="189"/>
      <c r="VLU29" s="189"/>
      <c r="VLV29" s="189"/>
      <c r="VLW29" s="189"/>
      <c r="VLX29" s="189"/>
      <c r="VLY29" s="189"/>
      <c r="VLZ29" s="189"/>
      <c r="VMA29" s="189"/>
      <c r="VMB29" s="189"/>
      <c r="VMC29" s="189"/>
      <c r="VMD29" s="189"/>
      <c r="VME29" s="189"/>
      <c r="VMF29" s="189"/>
      <c r="VMG29" s="189"/>
      <c r="VMH29" s="189"/>
      <c r="VMI29" s="189"/>
      <c r="VMJ29" s="189"/>
      <c r="VMK29" s="189"/>
      <c r="VML29" s="189"/>
      <c r="VMM29" s="189"/>
      <c r="VMN29" s="189"/>
      <c r="VMO29" s="189"/>
      <c r="VMP29" s="189"/>
      <c r="VMQ29" s="189"/>
      <c r="VMR29" s="189"/>
      <c r="VMS29" s="189"/>
      <c r="VMT29" s="189"/>
      <c r="VMU29" s="189"/>
      <c r="VMV29" s="189"/>
      <c r="VMW29" s="189"/>
      <c r="VMX29" s="189"/>
      <c r="VMY29" s="189"/>
      <c r="VMZ29" s="189"/>
      <c r="VNA29" s="189"/>
      <c r="VNB29" s="189"/>
      <c r="VNC29" s="189"/>
      <c r="VND29" s="189"/>
      <c r="VNE29" s="189"/>
      <c r="VNF29" s="189"/>
      <c r="VNG29" s="189"/>
      <c r="VNH29" s="189"/>
      <c r="VNI29" s="189"/>
      <c r="VNJ29" s="189"/>
      <c r="VNK29" s="189"/>
      <c r="VNL29" s="189"/>
      <c r="VNM29" s="189"/>
      <c r="VNN29" s="189"/>
      <c r="VNO29" s="189"/>
      <c r="VNP29" s="189"/>
      <c r="VNQ29" s="189"/>
      <c r="VNR29" s="189"/>
      <c r="VNS29" s="189"/>
      <c r="VNT29" s="189"/>
      <c r="VNU29" s="189"/>
      <c r="VNV29" s="189"/>
      <c r="VNW29" s="189"/>
      <c r="VNX29" s="189"/>
      <c r="VNY29" s="189"/>
      <c r="VNZ29" s="189"/>
      <c r="VOA29" s="189"/>
      <c r="VOB29" s="189"/>
      <c r="VOC29" s="189"/>
      <c r="VOD29" s="189"/>
      <c r="VOE29" s="189"/>
      <c r="VOF29" s="189"/>
      <c r="VOG29" s="189"/>
      <c r="VOH29" s="189"/>
      <c r="VOI29" s="189"/>
      <c r="VOJ29" s="189"/>
      <c r="VOK29" s="189"/>
      <c r="VOL29" s="189"/>
      <c r="VOM29" s="189"/>
      <c r="VON29" s="189"/>
      <c r="VOO29" s="189"/>
      <c r="VOP29" s="189"/>
      <c r="VOQ29" s="189"/>
      <c r="VOR29" s="189"/>
      <c r="VOS29" s="189"/>
      <c r="VOT29" s="189"/>
      <c r="VOU29" s="189"/>
      <c r="VOV29" s="189"/>
      <c r="VOW29" s="189"/>
      <c r="VOX29" s="189"/>
      <c r="VOY29" s="189"/>
      <c r="VOZ29" s="189"/>
      <c r="VPA29" s="189"/>
      <c r="VPB29" s="189"/>
      <c r="VPC29" s="189"/>
      <c r="VPD29" s="189"/>
      <c r="VPE29" s="189"/>
      <c r="VPF29" s="189"/>
      <c r="VPG29" s="189"/>
      <c r="VPH29" s="189"/>
      <c r="VPI29" s="189"/>
      <c r="VPJ29" s="189"/>
      <c r="VPK29" s="189"/>
      <c r="VPL29" s="189"/>
      <c r="VPM29" s="189"/>
      <c r="VPN29" s="189"/>
      <c r="VPO29" s="189"/>
      <c r="VPP29" s="189"/>
      <c r="VPQ29" s="189"/>
      <c r="VPR29" s="189"/>
      <c r="VPS29" s="189"/>
      <c r="VPT29" s="189"/>
      <c r="VPU29" s="189"/>
      <c r="VPV29" s="189"/>
      <c r="VPW29" s="189"/>
      <c r="VPX29" s="189"/>
      <c r="VPY29" s="189"/>
      <c r="VPZ29" s="189"/>
      <c r="VQA29" s="189"/>
      <c r="VQB29" s="189"/>
      <c r="VQC29" s="189"/>
      <c r="VQD29" s="189"/>
      <c r="VQE29" s="189"/>
      <c r="VQF29" s="189"/>
      <c r="VQG29" s="189"/>
      <c r="VQH29" s="189"/>
      <c r="VQI29" s="189"/>
      <c r="VQJ29" s="189"/>
      <c r="VQK29" s="189"/>
      <c r="VQL29" s="189"/>
      <c r="VQM29" s="189"/>
      <c r="VQN29" s="189"/>
      <c r="VQO29" s="189"/>
      <c r="VQP29" s="189"/>
      <c r="VQQ29" s="189"/>
      <c r="VQR29" s="189"/>
      <c r="VQS29" s="189"/>
      <c r="VQT29" s="189"/>
      <c r="VQU29" s="189"/>
      <c r="VQV29" s="189"/>
      <c r="VQW29" s="189"/>
      <c r="VQX29" s="189"/>
      <c r="VQY29" s="189"/>
      <c r="VQZ29" s="189"/>
      <c r="VRA29" s="189"/>
      <c r="VRB29" s="189"/>
      <c r="VRC29" s="189"/>
      <c r="VRD29" s="189"/>
      <c r="VRE29" s="189"/>
      <c r="VRF29" s="189"/>
      <c r="VRG29" s="189"/>
      <c r="VRH29" s="189"/>
      <c r="VRI29" s="189"/>
      <c r="VRJ29" s="189"/>
      <c r="VRK29" s="189"/>
      <c r="VRL29" s="189"/>
      <c r="VRM29" s="189"/>
      <c r="VRN29" s="189"/>
      <c r="VRO29" s="189"/>
      <c r="VRP29" s="189"/>
      <c r="VRQ29" s="189"/>
      <c r="VRR29" s="189"/>
      <c r="VRS29" s="189"/>
      <c r="VRT29" s="189"/>
      <c r="VRU29" s="189"/>
      <c r="VRV29" s="189"/>
      <c r="VRW29" s="189"/>
      <c r="VRX29" s="189"/>
      <c r="VRY29" s="189"/>
      <c r="VRZ29" s="189"/>
      <c r="VSA29" s="189"/>
      <c r="VSB29" s="189"/>
      <c r="VSC29" s="189"/>
      <c r="VSD29" s="189"/>
      <c r="VSE29" s="189"/>
      <c r="VSF29" s="189"/>
      <c r="VSG29" s="189"/>
      <c r="VSH29" s="189"/>
      <c r="VSI29" s="189"/>
      <c r="VSJ29" s="189"/>
      <c r="VSK29" s="189"/>
      <c r="VSL29" s="189"/>
      <c r="VSM29" s="189"/>
      <c r="VSN29" s="189"/>
      <c r="VSO29" s="189"/>
      <c r="VSP29" s="189"/>
      <c r="VSQ29" s="189"/>
      <c r="VSR29" s="189"/>
      <c r="VSS29" s="189"/>
      <c r="VST29" s="189"/>
      <c r="VSU29" s="189"/>
      <c r="VSV29" s="189"/>
      <c r="VSW29" s="189"/>
      <c r="VSX29" s="189"/>
      <c r="VSY29" s="189"/>
      <c r="VSZ29" s="189"/>
      <c r="VTA29" s="189"/>
      <c r="VTB29" s="189"/>
      <c r="VTC29" s="189"/>
      <c r="VTD29" s="189"/>
      <c r="VTE29" s="189"/>
      <c r="VTF29" s="189"/>
      <c r="VTG29" s="189"/>
      <c r="VTH29" s="189"/>
      <c r="VTI29" s="189"/>
      <c r="VTJ29" s="189"/>
      <c r="VTK29" s="189"/>
      <c r="VTL29" s="189"/>
      <c r="VTM29" s="189"/>
      <c r="VTN29" s="189"/>
      <c r="VTO29" s="189"/>
      <c r="VTP29" s="189"/>
      <c r="VTQ29" s="189"/>
      <c r="VTR29" s="189"/>
      <c r="VTS29" s="189"/>
      <c r="VTT29" s="189"/>
      <c r="VTU29" s="189"/>
      <c r="VTV29" s="189"/>
      <c r="VTW29" s="189"/>
      <c r="VTX29" s="189"/>
      <c r="VTY29" s="189"/>
      <c r="VTZ29" s="189"/>
      <c r="VUA29" s="189"/>
      <c r="VUB29" s="189"/>
      <c r="VUC29" s="189"/>
      <c r="VUD29" s="189"/>
      <c r="VUE29" s="189"/>
      <c r="VUF29" s="189"/>
      <c r="VUG29" s="189"/>
      <c r="VUH29" s="189"/>
      <c r="VUI29" s="189"/>
      <c r="VUJ29" s="189"/>
      <c r="VUK29" s="189"/>
      <c r="VUL29" s="189"/>
      <c r="VUM29" s="189"/>
      <c r="VUN29" s="189"/>
      <c r="VUO29" s="189"/>
      <c r="VUP29" s="189"/>
      <c r="VUQ29" s="189"/>
      <c r="VUR29" s="189"/>
      <c r="VUS29" s="189"/>
      <c r="VUT29" s="189"/>
      <c r="VUU29" s="189"/>
      <c r="VUV29" s="189"/>
      <c r="VUW29" s="189"/>
      <c r="VUX29" s="189"/>
      <c r="VUY29" s="189"/>
      <c r="VUZ29" s="189"/>
      <c r="VVA29" s="189"/>
      <c r="VVB29" s="189"/>
      <c r="VVC29" s="189"/>
      <c r="VVD29" s="189"/>
      <c r="VVE29" s="189"/>
      <c r="VVF29" s="189"/>
      <c r="VVG29" s="189"/>
      <c r="VVH29" s="189"/>
      <c r="VVI29" s="189"/>
      <c r="VVJ29" s="189"/>
      <c r="VVK29" s="189"/>
      <c r="VVL29" s="189"/>
      <c r="VVM29" s="189"/>
      <c r="VVN29" s="189"/>
      <c r="VVO29" s="189"/>
      <c r="VVP29" s="189"/>
      <c r="VVQ29" s="189"/>
      <c r="VVR29" s="189"/>
      <c r="VVS29" s="189"/>
      <c r="VVT29" s="189"/>
      <c r="VVU29" s="189"/>
      <c r="VVV29" s="189"/>
      <c r="VVW29" s="189"/>
      <c r="VVX29" s="189"/>
      <c r="VVY29" s="189"/>
      <c r="VVZ29" s="189"/>
      <c r="VWA29" s="189"/>
      <c r="VWB29" s="189"/>
      <c r="VWC29" s="189"/>
      <c r="VWD29" s="189"/>
      <c r="VWE29" s="189"/>
      <c r="VWF29" s="189"/>
      <c r="VWG29" s="189"/>
      <c r="VWH29" s="189"/>
      <c r="VWI29" s="189"/>
      <c r="VWJ29" s="189"/>
      <c r="VWK29" s="189"/>
      <c r="VWL29" s="189"/>
      <c r="VWM29" s="189"/>
      <c r="VWN29" s="189"/>
      <c r="VWO29" s="189"/>
      <c r="VWP29" s="189"/>
      <c r="VWQ29" s="189"/>
      <c r="VWR29" s="189"/>
      <c r="VWS29" s="189"/>
      <c r="VWT29" s="189"/>
      <c r="VWU29" s="189"/>
      <c r="VWV29" s="189"/>
      <c r="VWW29" s="189"/>
      <c r="VWX29" s="189"/>
      <c r="VWY29" s="189"/>
      <c r="VWZ29" s="189"/>
      <c r="VXA29" s="189"/>
      <c r="VXB29" s="189"/>
      <c r="VXC29" s="189"/>
      <c r="VXD29" s="189"/>
      <c r="VXE29" s="189"/>
      <c r="VXF29" s="189"/>
      <c r="VXG29" s="189"/>
      <c r="VXH29" s="189"/>
      <c r="VXI29" s="189"/>
      <c r="VXJ29" s="189"/>
      <c r="VXK29" s="189"/>
      <c r="VXL29" s="189"/>
      <c r="VXM29" s="189"/>
      <c r="VXN29" s="189"/>
      <c r="VXO29" s="189"/>
      <c r="VXP29" s="189"/>
      <c r="VXQ29" s="189"/>
      <c r="VXR29" s="189"/>
      <c r="VXS29" s="189"/>
      <c r="VXT29" s="189"/>
      <c r="VXU29" s="189"/>
      <c r="VXV29" s="189"/>
      <c r="VXW29" s="189"/>
      <c r="VXX29" s="189"/>
      <c r="VXY29" s="189"/>
      <c r="VXZ29" s="189"/>
      <c r="VYA29" s="189"/>
      <c r="VYB29" s="189"/>
      <c r="VYC29" s="189"/>
      <c r="VYD29" s="189"/>
      <c r="VYE29" s="189"/>
      <c r="VYF29" s="189"/>
      <c r="VYG29" s="189"/>
      <c r="VYH29" s="189"/>
      <c r="VYI29" s="189"/>
      <c r="VYJ29" s="189"/>
      <c r="VYK29" s="189"/>
      <c r="VYL29" s="189"/>
      <c r="VYM29" s="189"/>
      <c r="VYN29" s="189"/>
      <c r="VYO29" s="189"/>
      <c r="VYP29" s="189"/>
      <c r="VYQ29" s="189"/>
      <c r="VYR29" s="189"/>
      <c r="VYS29" s="189"/>
      <c r="VYT29" s="189"/>
      <c r="VYU29" s="189"/>
      <c r="VYV29" s="189"/>
      <c r="VYW29" s="189"/>
      <c r="VYX29" s="189"/>
      <c r="VYY29" s="189"/>
      <c r="VYZ29" s="189"/>
      <c r="VZA29" s="189"/>
      <c r="VZB29" s="189"/>
      <c r="VZC29" s="189"/>
      <c r="VZD29" s="189"/>
      <c r="VZE29" s="189"/>
      <c r="VZF29" s="189"/>
      <c r="VZG29" s="189"/>
      <c r="VZH29" s="189"/>
      <c r="VZI29" s="189"/>
      <c r="VZJ29" s="189"/>
      <c r="VZK29" s="189"/>
      <c r="VZL29" s="189"/>
      <c r="VZM29" s="189"/>
      <c r="VZN29" s="189"/>
      <c r="VZO29" s="189"/>
      <c r="VZP29" s="189"/>
      <c r="VZQ29" s="189"/>
      <c r="VZR29" s="189"/>
      <c r="VZS29" s="189"/>
      <c r="VZT29" s="189"/>
      <c r="VZU29" s="189"/>
      <c r="VZV29" s="189"/>
      <c r="VZW29" s="189"/>
      <c r="VZX29" s="189"/>
      <c r="VZY29" s="189"/>
      <c r="VZZ29" s="189"/>
      <c r="WAA29" s="189"/>
      <c r="WAB29" s="189"/>
      <c r="WAC29" s="189"/>
      <c r="WAD29" s="189"/>
      <c r="WAE29" s="189"/>
      <c r="WAF29" s="189"/>
      <c r="WAG29" s="189"/>
      <c r="WAH29" s="189"/>
      <c r="WAI29" s="189"/>
      <c r="WAJ29" s="189"/>
      <c r="WAK29" s="189"/>
      <c r="WAL29" s="189"/>
      <c r="WAM29" s="189"/>
      <c r="WAN29" s="189"/>
      <c r="WAO29" s="189"/>
      <c r="WAP29" s="189"/>
      <c r="WAQ29" s="189"/>
      <c r="WAR29" s="189"/>
      <c r="WAS29" s="189"/>
      <c r="WAT29" s="189"/>
      <c r="WAU29" s="189"/>
      <c r="WAV29" s="189"/>
      <c r="WAW29" s="189"/>
      <c r="WAX29" s="189"/>
      <c r="WAY29" s="189"/>
      <c r="WAZ29" s="189"/>
      <c r="WBA29" s="189"/>
      <c r="WBB29" s="189"/>
      <c r="WBC29" s="189"/>
      <c r="WBD29" s="189"/>
      <c r="WBE29" s="189"/>
      <c r="WBF29" s="189"/>
      <c r="WBG29" s="189"/>
      <c r="WBH29" s="189"/>
      <c r="WBI29" s="189"/>
      <c r="WBJ29" s="189"/>
      <c r="WBK29" s="189"/>
      <c r="WBL29" s="189"/>
      <c r="WBM29" s="189"/>
      <c r="WBN29" s="189"/>
      <c r="WBO29" s="189"/>
      <c r="WBP29" s="189"/>
      <c r="WBQ29" s="189"/>
      <c r="WBR29" s="189"/>
      <c r="WBS29" s="189"/>
      <c r="WBT29" s="189"/>
      <c r="WBU29" s="189"/>
      <c r="WBV29" s="189"/>
      <c r="WBW29" s="189"/>
      <c r="WBX29" s="189"/>
      <c r="WBY29" s="189"/>
      <c r="WBZ29" s="189"/>
      <c r="WCA29" s="189"/>
      <c r="WCB29" s="189"/>
      <c r="WCC29" s="189"/>
      <c r="WCD29" s="189"/>
      <c r="WCE29" s="189"/>
      <c r="WCF29" s="189"/>
      <c r="WCG29" s="189"/>
      <c r="WCH29" s="189"/>
      <c r="WCI29" s="189"/>
      <c r="WCJ29" s="189"/>
      <c r="WCK29" s="189"/>
      <c r="WCL29" s="189"/>
      <c r="WCM29" s="189"/>
      <c r="WCN29" s="189"/>
      <c r="WCO29" s="189"/>
      <c r="WCP29" s="189"/>
      <c r="WCQ29" s="189"/>
      <c r="WCR29" s="189"/>
      <c r="WCS29" s="189"/>
      <c r="WCT29" s="189"/>
      <c r="WCU29" s="189"/>
      <c r="WCV29" s="189"/>
      <c r="WCW29" s="189"/>
      <c r="WCX29" s="189"/>
      <c r="WCY29" s="189"/>
      <c r="WCZ29" s="189"/>
      <c r="WDA29" s="189"/>
      <c r="WDB29" s="189"/>
      <c r="WDC29" s="189"/>
      <c r="WDD29" s="189"/>
      <c r="WDE29" s="189"/>
      <c r="WDF29" s="189"/>
      <c r="WDG29" s="189"/>
      <c r="WDH29" s="189"/>
      <c r="WDI29" s="189"/>
      <c r="WDJ29" s="189"/>
      <c r="WDK29" s="189"/>
      <c r="WDL29" s="189"/>
      <c r="WDM29" s="189"/>
      <c r="WDN29" s="189"/>
      <c r="WDO29" s="189"/>
      <c r="WDP29" s="189"/>
      <c r="WDQ29" s="189"/>
      <c r="WDR29" s="189"/>
      <c r="WDS29" s="189"/>
      <c r="WDT29" s="189"/>
      <c r="WDU29" s="189"/>
      <c r="WDV29" s="189"/>
      <c r="WDW29" s="189"/>
      <c r="WDX29" s="189"/>
      <c r="WDY29" s="189"/>
      <c r="WDZ29" s="189"/>
      <c r="WEA29" s="189"/>
      <c r="WEB29" s="189"/>
      <c r="WEC29" s="189"/>
      <c r="WED29" s="189"/>
      <c r="WEE29" s="189"/>
      <c r="WEF29" s="189"/>
      <c r="WEG29" s="189"/>
      <c r="WEH29" s="189"/>
      <c r="WEI29" s="189"/>
      <c r="WEJ29" s="189"/>
      <c r="WEK29" s="189"/>
      <c r="WEL29" s="189"/>
      <c r="WEM29" s="189"/>
      <c r="WEN29" s="189"/>
      <c r="WEO29" s="189"/>
      <c r="WEP29" s="189"/>
      <c r="WEQ29" s="189"/>
      <c r="WER29" s="189"/>
      <c r="WES29" s="189"/>
      <c r="WET29" s="189"/>
      <c r="WEU29" s="189"/>
      <c r="WEV29" s="189"/>
      <c r="WEW29" s="189"/>
      <c r="WEX29" s="189"/>
      <c r="WEY29" s="189"/>
      <c r="WEZ29" s="189"/>
      <c r="WFA29" s="189"/>
      <c r="WFB29" s="189"/>
      <c r="WFC29" s="189"/>
      <c r="WFD29" s="189"/>
      <c r="WFE29" s="189"/>
      <c r="WFF29" s="189"/>
      <c r="WFG29" s="189"/>
      <c r="WFH29" s="189"/>
      <c r="WFI29" s="189"/>
      <c r="WFJ29" s="189"/>
      <c r="WFK29" s="189"/>
      <c r="WFL29" s="189"/>
      <c r="WFM29" s="189"/>
      <c r="WFN29" s="189"/>
      <c r="WFO29" s="189"/>
      <c r="WFP29" s="189"/>
      <c r="WFQ29" s="189"/>
      <c r="WFR29" s="189"/>
      <c r="WFS29" s="189"/>
      <c r="WFT29" s="189"/>
      <c r="WFU29" s="189"/>
      <c r="WFV29" s="189"/>
      <c r="WFW29" s="189"/>
      <c r="WFX29" s="189"/>
      <c r="WFY29" s="189"/>
      <c r="WFZ29" s="189"/>
      <c r="WGA29" s="189"/>
      <c r="WGB29" s="189"/>
      <c r="WGC29" s="189"/>
      <c r="WGD29" s="189"/>
      <c r="WGE29" s="189"/>
      <c r="WGF29" s="189"/>
      <c r="WGG29" s="189"/>
      <c r="WGH29" s="189"/>
      <c r="WGI29" s="189"/>
      <c r="WGJ29" s="189"/>
      <c r="WGK29" s="189"/>
      <c r="WGL29" s="189"/>
      <c r="WGM29" s="189"/>
      <c r="WGN29" s="189"/>
      <c r="WGO29" s="189"/>
      <c r="WGP29" s="189"/>
      <c r="WGQ29" s="189"/>
      <c r="WGR29" s="189"/>
      <c r="WGS29" s="189"/>
      <c r="WGT29" s="189"/>
      <c r="WGU29" s="189"/>
      <c r="WGV29" s="189"/>
      <c r="WGW29" s="189"/>
      <c r="WGX29" s="189"/>
      <c r="WGY29" s="189"/>
      <c r="WGZ29" s="189"/>
      <c r="WHA29" s="189"/>
      <c r="WHB29" s="189"/>
      <c r="WHC29" s="189"/>
      <c r="WHD29" s="189"/>
      <c r="WHE29" s="189"/>
      <c r="WHF29" s="189"/>
      <c r="WHG29" s="189"/>
      <c r="WHH29" s="189"/>
      <c r="WHI29" s="189"/>
      <c r="WHJ29" s="189"/>
      <c r="WHK29" s="189"/>
      <c r="WHL29" s="189"/>
      <c r="WHM29" s="189"/>
      <c r="WHN29" s="189"/>
      <c r="WHO29" s="189"/>
      <c r="WHP29" s="189"/>
      <c r="WHQ29" s="189"/>
      <c r="WHR29" s="189"/>
      <c r="WHS29" s="189"/>
      <c r="WHT29" s="189"/>
      <c r="WHU29" s="189"/>
      <c r="WHV29" s="189"/>
      <c r="WHW29" s="189"/>
      <c r="WHX29" s="189"/>
      <c r="WHY29" s="189"/>
      <c r="WHZ29" s="189"/>
      <c r="WIA29" s="189"/>
      <c r="WIB29" s="189"/>
      <c r="WIC29" s="189"/>
      <c r="WID29" s="189"/>
      <c r="WIE29" s="189"/>
      <c r="WIF29" s="189"/>
      <c r="WIG29" s="189"/>
      <c r="WIH29" s="189"/>
      <c r="WII29" s="189"/>
      <c r="WIJ29" s="189"/>
      <c r="WIK29" s="189"/>
      <c r="WIL29" s="189"/>
      <c r="WIM29" s="189"/>
      <c r="WIN29" s="189"/>
      <c r="WIO29" s="189"/>
      <c r="WIP29" s="189"/>
      <c r="WIQ29" s="189"/>
      <c r="WIR29" s="189"/>
      <c r="WIS29" s="189"/>
      <c r="WIT29" s="189"/>
      <c r="WIU29" s="189"/>
      <c r="WIV29" s="189"/>
      <c r="WIW29" s="189"/>
      <c r="WIX29" s="189"/>
      <c r="WIY29" s="189"/>
      <c r="WIZ29" s="189"/>
      <c r="WJA29" s="189"/>
      <c r="WJB29" s="189"/>
      <c r="WJC29" s="189"/>
      <c r="WJD29" s="189"/>
      <c r="WJE29" s="189"/>
      <c r="WJF29" s="189"/>
      <c r="WJG29" s="189"/>
      <c r="WJH29" s="189"/>
      <c r="WJI29" s="189"/>
      <c r="WJJ29" s="189"/>
      <c r="WJK29" s="189"/>
      <c r="WJL29" s="189"/>
      <c r="WJM29" s="189"/>
      <c r="WJN29" s="189"/>
      <c r="WJO29" s="189"/>
      <c r="WJP29" s="189"/>
      <c r="WJQ29" s="189"/>
      <c r="WJR29" s="189"/>
      <c r="WJS29" s="189"/>
      <c r="WJT29" s="189"/>
      <c r="WJU29" s="189"/>
      <c r="WJV29" s="189"/>
      <c r="WJW29" s="189"/>
      <c r="WJX29" s="189"/>
      <c r="WJY29" s="189"/>
      <c r="WJZ29" s="189"/>
      <c r="WKA29" s="189"/>
      <c r="WKB29" s="189"/>
      <c r="WKC29" s="189"/>
      <c r="WKD29" s="189"/>
      <c r="WKE29" s="189"/>
      <c r="WKF29" s="189"/>
      <c r="WKG29" s="189"/>
      <c r="WKH29" s="189"/>
      <c r="WKI29" s="189"/>
      <c r="WKJ29" s="189"/>
      <c r="WKK29" s="189"/>
      <c r="WKL29" s="189"/>
      <c r="WKM29" s="189"/>
      <c r="WKN29" s="189"/>
      <c r="WKO29" s="189"/>
      <c r="WKP29" s="189"/>
      <c r="WKQ29" s="189"/>
      <c r="WKR29" s="189"/>
      <c r="WKS29" s="189"/>
      <c r="WKT29" s="189"/>
      <c r="WKU29" s="189"/>
      <c r="WKV29" s="189"/>
      <c r="WKW29" s="189"/>
      <c r="WKX29" s="189"/>
      <c r="WKY29" s="189"/>
      <c r="WKZ29" s="189"/>
      <c r="WLA29" s="189"/>
      <c r="WLB29" s="189"/>
      <c r="WLC29" s="189"/>
      <c r="WLD29" s="189"/>
      <c r="WLE29" s="189"/>
      <c r="WLF29" s="189"/>
      <c r="WLG29" s="189"/>
      <c r="WLH29" s="189"/>
      <c r="WLI29" s="189"/>
      <c r="WLJ29" s="189"/>
      <c r="WLK29" s="189"/>
      <c r="WLL29" s="189"/>
      <c r="WLM29" s="189"/>
      <c r="WLN29" s="189"/>
      <c r="WLO29" s="189"/>
      <c r="WLP29" s="189"/>
      <c r="WLQ29" s="189"/>
      <c r="WLR29" s="189"/>
      <c r="WLS29" s="189"/>
      <c r="WLT29" s="189"/>
      <c r="WLU29" s="189"/>
      <c r="WLV29" s="189"/>
      <c r="WLW29" s="189"/>
      <c r="WLX29" s="189"/>
      <c r="WLY29" s="189"/>
      <c r="WLZ29" s="189"/>
      <c r="WMA29" s="189"/>
      <c r="WMB29" s="189"/>
      <c r="WMC29" s="189"/>
      <c r="WMD29" s="189"/>
      <c r="WME29" s="189"/>
      <c r="WMF29" s="189"/>
      <c r="WMG29" s="189"/>
      <c r="WMH29" s="189"/>
      <c r="WMI29" s="189"/>
      <c r="WMJ29" s="189"/>
      <c r="WMK29" s="189"/>
      <c r="WML29" s="189"/>
      <c r="WMM29" s="189"/>
      <c r="WMN29" s="189"/>
      <c r="WMO29" s="189"/>
      <c r="WMP29" s="189"/>
      <c r="WMQ29" s="189"/>
      <c r="WMR29" s="189"/>
      <c r="WMS29" s="189"/>
      <c r="WMT29" s="189"/>
      <c r="WMU29" s="189"/>
      <c r="WMV29" s="189"/>
      <c r="WMW29" s="189"/>
      <c r="WMX29" s="189"/>
      <c r="WMY29" s="189"/>
      <c r="WMZ29" s="189"/>
      <c r="WNA29" s="189"/>
      <c r="WNB29" s="189"/>
      <c r="WNC29" s="189"/>
      <c r="WND29" s="189"/>
      <c r="WNE29" s="189"/>
      <c r="WNF29" s="189"/>
      <c r="WNG29" s="189"/>
      <c r="WNH29" s="189"/>
      <c r="WNI29" s="189"/>
      <c r="WNJ29" s="189"/>
      <c r="WNK29" s="189"/>
      <c r="WNL29" s="189"/>
      <c r="WNM29" s="189"/>
      <c r="WNN29" s="189"/>
      <c r="WNO29" s="189"/>
      <c r="WNP29" s="189"/>
      <c r="WNQ29" s="189"/>
      <c r="WNR29" s="189"/>
      <c r="WNS29" s="189"/>
      <c r="WNT29" s="189"/>
      <c r="WNU29" s="189"/>
      <c r="WNV29" s="189"/>
      <c r="WNW29" s="189"/>
      <c r="WNX29" s="189"/>
      <c r="WNY29" s="189"/>
      <c r="WNZ29" s="189"/>
      <c r="WOA29" s="189"/>
      <c r="WOB29" s="189"/>
      <c r="WOC29" s="189"/>
      <c r="WOD29" s="189"/>
      <c r="WOE29" s="189"/>
      <c r="WOF29" s="189"/>
      <c r="WOG29" s="189"/>
      <c r="WOH29" s="189"/>
      <c r="WOI29" s="189"/>
      <c r="WOJ29" s="189"/>
      <c r="WOK29" s="189"/>
      <c r="WOL29" s="189"/>
      <c r="WOM29" s="189"/>
      <c r="WON29" s="189"/>
      <c r="WOO29" s="189"/>
      <c r="WOP29" s="189"/>
      <c r="WOQ29" s="189"/>
      <c r="WOR29" s="189"/>
      <c r="WOS29" s="189"/>
      <c r="WOT29" s="189"/>
      <c r="WOU29" s="189"/>
      <c r="WOV29" s="189"/>
      <c r="WOW29" s="189"/>
      <c r="WOX29" s="189"/>
      <c r="WOY29" s="189"/>
      <c r="WOZ29" s="189"/>
      <c r="WPA29" s="189"/>
      <c r="WPB29" s="189"/>
      <c r="WPC29" s="189"/>
      <c r="WPD29" s="189"/>
      <c r="WPE29" s="189"/>
      <c r="WPF29" s="189"/>
      <c r="WPG29" s="189"/>
      <c r="WPH29" s="189"/>
      <c r="WPI29" s="189"/>
      <c r="WPJ29" s="189"/>
      <c r="WPK29" s="189"/>
      <c r="WPL29" s="189"/>
      <c r="WPM29" s="189"/>
      <c r="WPN29" s="189"/>
      <c r="WPO29" s="189"/>
      <c r="WPP29" s="189"/>
      <c r="WPQ29" s="189"/>
      <c r="WPR29" s="189"/>
      <c r="WPS29" s="189"/>
      <c r="WPT29" s="189"/>
      <c r="WPU29" s="189"/>
      <c r="WPV29" s="189"/>
      <c r="WPW29" s="189"/>
      <c r="WPX29" s="189"/>
      <c r="WPY29" s="189"/>
      <c r="WPZ29" s="189"/>
      <c r="WQA29" s="189"/>
      <c r="WQB29" s="189"/>
      <c r="WQC29" s="189"/>
      <c r="WQD29" s="189"/>
      <c r="WQE29" s="189"/>
      <c r="WQF29" s="189"/>
      <c r="WQG29" s="189"/>
      <c r="WQH29" s="189"/>
      <c r="WQI29" s="189"/>
      <c r="WQJ29" s="189"/>
      <c r="WQK29" s="189"/>
      <c r="WQL29" s="189"/>
      <c r="WQM29" s="189"/>
      <c r="WQN29" s="189"/>
      <c r="WQO29" s="189"/>
      <c r="WQP29" s="189"/>
      <c r="WQQ29" s="189"/>
      <c r="WQR29" s="189"/>
      <c r="WQS29" s="189"/>
      <c r="WQT29" s="189"/>
      <c r="WQU29" s="189"/>
      <c r="WQV29" s="189"/>
      <c r="WQW29" s="189"/>
      <c r="WQX29" s="189"/>
      <c r="WQY29" s="189"/>
      <c r="WQZ29" s="189"/>
      <c r="WRA29" s="189"/>
      <c r="WRB29" s="189"/>
      <c r="WRC29" s="189"/>
      <c r="WRD29" s="189"/>
      <c r="WRE29" s="189"/>
      <c r="WRF29" s="189"/>
      <c r="WRG29" s="189"/>
      <c r="WRH29" s="189"/>
      <c r="WRI29" s="189"/>
      <c r="WRJ29" s="189"/>
      <c r="WRK29" s="189"/>
      <c r="WRL29" s="189"/>
      <c r="WRM29" s="189"/>
      <c r="WRN29" s="189"/>
      <c r="WRO29" s="189"/>
      <c r="WRP29" s="189"/>
      <c r="WRQ29" s="189"/>
      <c r="WRR29" s="189"/>
      <c r="WRS29" s="189"/>
      <c r="WRT29" s="189"/>
      <c r="WRU29" s="189"/>
      <c r="WRV29" s="189"/>
      <c r="WRW29" s="189"/>
      <c r="WRX29" s="189"/>
      <c r="WRY29" s="189"/>
      <c r="WRZ29" s="189"/>
      <c r="WSA29" s="189"/>
      <c r="WSB29" s="189"/>
      <c r="WSC29" s="189"/>
      <c r="WSD29" s="189"/>
      <c r="WSE29" s="189"/>
      <c r="WSF29" s="189"/>
      <c r="WSG29" s="189"/>
      <c r="WSH29" s="189"/>
      <c r="WSI29" s="189"/>
      <c r="WSJ29" s="189"/>
      <c r="WSK29" s="189"/>
      <c r="WSL29" s="189"/>
      <c r="WSM29" s="189"/>
      <c r="WSN29" s="189"/>
      <c r="WSO29" s="189"/>
      <c r="WSP29" s="189"/>
      <c r="WSQ29" s="189"/>
      <c r="WSR29" s="189"/>
      <c r="WSS29" s="189"/>
      <c r="WST29" s="189"/>
      <c r="WSU29" s="189"/>
      <c r="WSV29" s="189"/>
      <c r="WSW29" s="189"/>
      <c r="WSX29" s="189"/>
      <c r="WSY29" s="189"/>
      <c r="WSZ29" s="189"/>
      <c r="WTA29" s="189"/>
      <c r="WTB29" s="189"/>
      <c r="WTC29" s="189"/>
      <c r="WTD29" s="189"/>
      <c r="WTE29" s="189"/>
      <c r="WTF29" s="189"/>
      <c r="WTG29" s="189"/>
      <c r="WTH29" s="189"/>
      <c r="WTI29" s="189"/>
      <c r="WTJ29" s="189"/>
      <c r="WTK29" s="189"/>
      <c r="WTL29" s="189"/>
      <c r="WTM29" s="189"/>
      <c r="WTN29" s="189"/>
      <c r="WTO29" s="189"/>
      <c r="WTP29" s="189"/>
      <c r="WTQ29" s="189"/>
      <c r="WTR29" s="189"/>
      <c r="WTS29" s="189"/>
      <c r="WTT29" s="189"/>
      <c r="WTU29" s="189"/>
      <c r="WTV29" s="189"/>
      <c r="WTW29" s="189"/>
      <c r="WTX29" s="189"/>
      <c r="WTY29" s="189"/>
      <c r="WTZ29" s="189"/>
      <c r="WUA29" s="189"/>
      <c r="WUB29" s="189"/>
      <c r="WUC29" s="189"/>
      <c r="WUD29" s="189"/>
      <c r="WUE29" s="189"/>
      <c r="WUF29" s="189"/>
      <c r="WUG29" s="189"/>
      <c r="WUH29" s="189"/>
      <c r="WUI29" s="189"/>
      <c r="WUJ29" s="189"/>
      <c r="WUK29" s="189"/>
      <c r="WUL29" s="189"/>
      <c r="WUM29" s="189"/>
      <c r="WUN29" s="189"/>
      <c r="WUO29" s="189"/>
      <c r="WUP29" s="189"/>
      <c r="WUQ29" s="189"/>
      <c r="WUR29" s="189"/>
      <c r="WUS29" s="189"/>
      <c r="WUT29" s="189"/>
      <c r="WUU29" s="189"/>
      <c r="WUV29" s="189"/>
      <c r="WUW29" s="189"/>
      <c r="WUX29" s="189"/>
      <c r="WUY29" s="189"/>
      <c r="WUZ29" s="189"/>
      <c r="WVA29" s="189"/>
      <c r="WVB29" s="189"/>
      <c r="WVC29" s="189"/>
      <c r="WVD29" s="189"/>
      <c r="WVE29" s="189"/>
      <c r="WVF29" s="189"/>
      <c r="WVG29" s="189"/>
      <c r="WVH29" s="189"/>
      <c r="WVI29" s="189"/>
      <c r="WVJ29" s="189"/>
      <c r="WVK29" s="189"/>
      <c r="WVL29" s="189"/>
      <c r="WVM29" s="189"/>
      <c r="WVN29" s="189"/>
      <c r="WVO29" s="189"/>
      <c r="WVP29" s="189"/>
      <c r="WVQ29" s="189"/>
      <c r="WVR29" s="189"/>
      <c r="WVS29" s="189"/>
      <c r="WVT29" s="189"/>
      <c r="WVU29" s="189"/>
      <c r="WVV29" s="189"/>
      <c r="WVW29" s="189"/>
      <c r="WVX29" s="189"/>
      <c r="WVY29" s="189"/>
      <c r="WVZ29" s="189"/>
      <c r="WWA29" s="189"/>
      <c r="WWB29" s="189"/>
      <c r="WWC29" s="189"/>
      <c r="WWD29" s="189"/>
      <c r="WWE29" s="189"/>
      <c r="WWF29" s="189"/>
      <c r="WWG29" s="189"/>
      <c r="WWH29" s="189"/>
      <c r="WWI29" s="189"/>
      <c r="WWJ29" s="189"/>
      <c r="WWK29" s="189"/>
      <c r="WWL29" s="189"/>
      <c r="WWM29" s="189"/>
      <c r="WWN29" s="189"/>
      <c r="WWO29" s="189"/>
      <c r="WWP29" s="189"/>
      <c r="WWQ29" s="189"/>
      <c r="WWR29" s="189"/>
      <c r="WWS29" s="189"/>
      <c r="WWT29" s="189"/>
      <c r="WWU29" s="189"/>
      <c r="WWV29" s="189"/>
      <c r="WWW29" s="189"/>
      <c r="WWX29" s="189"/>
      <c r="WWY29" s="189"/>
      <c r="WWZ29" s="189"/>
      <c r="WXA29" s="189"/>
      <c r="WXB29" s="189"/>
      <c r="WXC29" s="189"/>
      <c r="WXD29" s="189"/>
      <c r="WXE29" s="189"/>
      <c r="WXF29" s="189"/>
      <c r="WXG29" s="189"/>
      <c r="WXH29" s="189"/>
      <c r="WXI29" s="189"/>
      <c r="WXJ29" s="189"/>
      <c r="WXK29" s="189"/>
      <c r="WXL29" s="189"/>
      <c r="WXM29" s="189"/>
      <c r="WXN29" s="189"/>
      <c r="WXO29" s="189"/>
      <c r="WXP29" s="189"/>
      <c r="WXQ29" s="189"/>
      <c r="WXR29" s="189"/>
      <c r="WXS29" s="189"/>
      <c r="WXT29" s="189"/>
      <c r="WXU29" s="189"/>
      <c r="WXV29" s="189"/>
      <c r="WXW29" s="189"/>
      <c r="WXX29" s="189"/>
      <c r="WXY29" s="189"/>
      <c r="WXZ29" s="189"/>
      <c r="WYA29" s="189"/>
      <c r="WYB29" s="189"/>
      <c r="WYC29" s="189"/>
      <c r="WYD29" s="189"/>
      <c r="WYE29" s="189"/>
      <c r="WYF29" s="189"/>
      <c r="WYG29" s="189"/>
      <c r="WYH29" s="189"/>
      <c r="WYI29" s="189"/>
      <c r="WYJ29" s="189"/>
      <c r="WYK29" s="189"/>
      <c r="WYL29" s="189"/>
      <c r="WYM29" s="189"/>
      <c r="WYN29" s="189"/>
      <c r="WYO29" s="189"/>
      <c r="WYP29" s="189"/>
      <c r="WYQ29" s="189"/>
      <c r="WYR29" s="189"/>
      <c r="WYS29" s="189"/>
      <c r="WYT29" s="189"/>
      <c r="WYU29" s="189"/>
      <c r="WYV29" s="189"/>
      <c r="WYW29" s="189"/>
      <c r="WYX29" s="189"/>
      <c r="WYY29" s="189"/>
      <c r="WYZ29" s="189"/>
      <c r="WZA29" s="189"/>
      <c r="WZB29" s="189"/>
      <c r="WZC29" s="189"/>
      <c r="WZD29" s="189"/>
      <c r="WZE29" s="189"/>
      <c r="WZF29" s="189"/>
      <c r="WZG29" s="189"/>
      <c r="WZH29" s="189"/>
      <c r="WZI29" s="189"/>
      <c r="WZJ29" s="189"/>
      <c r="WZK29" s="189"/>
      <c r="WZL29" s="189"/>
      <c r="WZM29" s="189"/>
      <c r="WZN29" s="189"/>
      <c r="WZO29" s="189"/>
      <c r="WZP29" s="189"/>
      <c r="WZQ29" s="189"/>
      <c r="WZR29" s="189"/>
      <c r="WZS29" s="189"/>
      <c r="WZT29" s="189"/>
      <c r="WZU29" s="189"/>
      <c r="WZV29" s="189"/>
      <c r="WZW29" s="189"/>
      <c r="WZX29" s="189"/>
      <c r="WZY29" s="189"/>
      <c r="WZZ29" s="189"/>
      <c r="XAA29" s="189"/>
      <c r="XAB29" s="189"/>
      <c r="XAC29" s="189"/>
      <c r="XAD29" s="189"/>
      <c r="XAE29" s="189"/>
      <c r="XAF29" s="189"/>
      <c r="XAG29" s="189"/>
      <c r="XAH29" s="189"/>
      <c r="XAI29" s="189"/>
      <c r="XAJ29" s="189"/>
      <c r="XAK29" s="189"/>
      <c r="XAL29" s="189"/>
      <c r="XAM29" s="189"/>
      <c r="XAN29" s="189"/>
      <c r="XAO29" s="189"/>
      <c r="XAP29" s="189"/>
      <c r="XAQ29" s="189"/>
      <c r="XAR29" s="189"/>
      <c r="XAS29" s="189"/>
      <c r="XAT29" s="189"/>
      <c r="XAU29" s="189"/>
      <c r="XAV29" s="189"/>
      <c r="XAW29" s="189"/>
      <c r="XAX29" s="189"/>
      <c r="XAY29" s="189"/>
      <c r="XAZ29" s="189"/>
      <c r="XBA29" s="189"/>
      <c r="XBB29" s="189"/>
      <c r="XBC29" s="189"/>
      <c r="XBD29" s="189"/>
      <c r="XBE29" s="189"/>
      <c r="XBF29" s="189"/>
      <c r="XBG29" s="189"/>
      <c r="XBH29" s="189"/>
      <c r="XBI29" s="189"/>
      <c r="XBJ29" s="189"/>
      <c r="XBK29" s="189"/>
      <c r="XBL29" s="189"/>
      <c r="XBM29" s="189"/>
      <c r="XBN29" s="189"/>
      <c r="XBO29" s="189"/>
      <c r="XBP29" s="189"/>
      <c r="XBQ29" s="189"/>
      <c r="XBR29" s="189"/>
      <c r="XBS29" s="189"/>
      <c r="XBT29" s="189"/>
      <c r="XBU29" s="189"/>
      <c r="XBV29" s="189"/>
      <c r="XBW29" s="189"/>
      <c r="XBX29" s="189"/>
      <c r="XBY29" s="189"/>
      <c r="XBZ29" s="189"/>
      <c r="XCA29" s="189"/>
      <c r="XCB29" s="189"/>
      <c r="XCC29" s="189"/>
      <c r="XCD29" s="189"/>
      <c r="XCE29" s="189"/>
      <c r="XCF29" s="189"/>
      <c r="XCG29" s="189"/>
      <c r="XCH29" s="189"/>
      <c r="XCI29" s="189"/>
      <c r="XCJ29" s="189"/>
      <c r="XCK29" s="189"/>
      <c r="XCL29" s="189"/>
      <c r="XCM29" s="189"/>
      <c r="XCN29" s="189"/>
      <c r="XCO29" s="189"/>
      <c r="XCP29" s="189"/>
      <c r="XCQ29" s="189"/>
      <c r="XCR29" s="189"/>
      <c r="XCS29" s="189"/>
      <c r="XCT29" s="189"/>
      <c r="XCU29" s="189"/>
      <c r="XCV29" s="189"/>
      <c r="XCW29" s="189"/>
      <c r="XCX29" s="189"/>
      <c r="XCY29" s="189"/>
      <c r="XCZ29" s="189"/>
      <c r="XDA29" s="189"/>
      <c r="XDB29" s="189"/>
      <c r="XDC29" s="189"/>
      <c r="XDD29" s="189"/>
      <c r="XDE29" s="189"/>
      <c r="XDF29" s="189"/>
      <c r="XDG29" s="189"/>
      <c r="XDH29" s="189"/>
      <c r="XDI29" s="189"/>
      <c r="XDJ29" s="189"/>
      <c r="XDK29" s="189"/>
      <c r="XDL29" s="189"/>
      <c r="XDM29" s="189"/>
      <c r="XDN29" s="189"/>
      <c r="XDO29" s="189"/>
      <c r="XDP29" s="189"/>
      <c r="XDQ29" s="189"/>
      <c r="XDR29" s="189"/>
      <c r="XDS29" s="189"/>
      <c r="XDT29" s="189"/>
      <c r="XDU29" s="189"/>
      <c r="XDV29" s="189"/>
      <c r="XDW29" s="189"/>
      <c r="XDX29" s="189"/>
      <c r="XDY29" s="189"/>
      <c r="XDZ29" s="189"/>
      <c r="XEA29" s="189"/>
      <c r="XEB29" s="189"/>
      <c r="XEC29" s="189"/>
      <c r="XED29" s="189"/>
      <c r="XEE29" s="189"/>
      <c r="XEF29" s="189"/>
      <c r="XEG29" s="189"/>
      <c r="XEH29" s="189"/>
      <c r="XEI29" s="189"/>
      <c r="XEJ29" s="189"/>
      <c r="XEK29" s="189"/>
      <c r="XEL29" s="189"/>
      <c r="XEM29" s="189"/>
      <c r="XEN29" s="189"/>
      <c r="XEO29" s="189"/>
      <c r="XEP29" s="189"/>
      <c r="XEQ29" s="189"/>
      <c r="XER29" s="189"/>
      <c r="XES29" s="189"/>
      <c r="XET29" s="189"/>
      <c r="XEU29" s="189"/>
    </row>
    <row r="30" spans="2:16375" s="186" customFormat="1" ht="15" thickBot="1" x14ac:dyDescent="0.25"/>
    <row r="31" spans="2:16375" ht="15.75" customHeight="1" x14ac:dyDescent="0.2">
      <c r="B31" s="1192" t="s">
        <v>106</v>
      </c>
      <c r="C31" s="1193"/>
      <c r="D31" s="1193"/>
      <c r="E31" s="1193"/>
      <c r="F31" s="1193"/>
      <c r="G31" s="1193"/>
      <c r="H31" s="1193"/>
      <c r="I31" s="1194"/>
      <c r="J31" s="1211" t="s">
        <v>107</v>
      </c>
      <c r="K31" s="1211"/>
      <c r="L31" s="1211"/>
      <c r="M31" s="1211"/>
      <c r="N31" s="1211"/>
      <c r="O31" s="1211"/>
      <c r="P31" s="1211"/>
      <c r="Q31" s="1211"/>
      <c r="R31" s="1211"/>
      <c r="S31" s="1211"/>
      <c r="T31" s="1212"/>
    </row>
    <row r="32" spans="2:16375" ht="15.75" thickBot="1" x14ac:dyDescent="0.25">
      <c r="B32" s="1214"/>
      <c r="C32" s="1215"/>
      <c r="D32" s="1215"/>
      <c r="E32" s="1215"/>
      <c r="F32" s="1215"/>
      <c r="G32" s="1215"/>
      <c r="H32" s="1215"/>
      <c r="I32" s="1250"/>
      <c r="J32" s="1198" t="s">
        <v>59</v>
      </c>
      <c r="K32" s="1199"/>
      <c r="L32" s="1199"/>
      <c r="M32" s="1199"/>
      <c r="N32" s="1199"/>
      <c r="O32" s="1200"/>
      <c r="P32" s="1199" t="s">
        <v>60</v>
      </c>
      <c r="Q32" s="1199"/>
      <c r="R32" s="1199"/>
      <c r="S32" s="1199"/>
      <c r="T32" s="1200"/>
      <c r="U32" s="231"/>
    </row>
    <row r="33" spans="1:16375" ht="65.25" customHeight="1" x14ac:dyDescent="0.2">
      <c r="B33" s="108" t="s">
        <v>108</v>
      </c>
      <c r="C33" s="109" t="s">
        <v>62</v>
      </c>
      <c r="D33" s="109" t="s">
        <v>63</v>
      </c>
      <c r="E33" s="110" t="s">
        <v>64</v>
      </c>
      <c r="F33" s="111" t="s">
        <v>65</v>
      </c>
      <c r="G33" s="111" t="s">
        <v>66</v>
      </c>
      <c r="H33" s="316" t="s">
        <v>67</v>
      </c>
      <c r="I33" s="314" t="s">
        <v>68</v>
      </c>
      <c r="J33" s="303" t="s">
        <v>69</v>
      </c>
      <c r="K33" s="304" t="s">
        <v>70</v>
      </c>
      <c r="L33" s="305" t="s">
        <v>71</v>
      </c>
      <c r="M33" s="305" t="s">
        <v>72</v>
      </c>
      <c r="N33" s="305" t="s">
        <v>73</v>
      </c>
      <c r="O33" s="305" t="s">
        <v>74</v>
      </c>
      <c r="P33" s="305" t="s">
        <v>75</v>
      </c>
      <c r="Q33" s="305" t="s">
        <v>76</v>
      </c>
      <c r="R33" s="305" t="s">
        <v>77</v>
      </c>
      <c r="S33" s="305" t="s">
        <v>78</v>
      </c>
      <c r="T33" s="125" t="s">
        <v>79</v>
      </c>
      <c r="U33" s="317" t="s">
        <v>80</v>
      </c>
    </row>
    <row r="34" spans="1:16375" s="186" customFormat="1" ht="27.75" customHeight="1" x14ac:dyDescent="0.2">
      <c r="B34" s="281" t="s">
        <v>109</v>
      </c>
      <c r="C34" s="52" t="s">
        <v>110</v>
      </c>
      <c r="D34" s="214" t="s">
        <v>111</v>
      </c>
      <c r="E34" s="215" t="s">
        <v>112</v>
      </c>
      <c r="F34" s="52" t="s">
        <v>85</v>
      </c>
      <c r="G34" s="53" t="s">
        <v>86</v>
      </c>
      <c r="H34" s="1078" t="s">
        <v>87</v>
      </c>
      <c r="I34" s="298">
        <v>1823.472</v>
      </c>
      <c r="J34" s="288">
        <v>30.869</v>
      </c>
      <c r="K34" s="290">
        <v>2.9969999999999999</v>
      </c>
      <c r="L34" s="290">
        <v>4.4939999999999998</v>
      </c>
      <c r="M34" s="290">
        <v>4.2329999999999997</v>
      </c>
      <c r="N34" s="290">
        <v>3.6859999999999999</v>
      </c>
      <c r="O34" s="290">
        <v>2.2869999999999999</v>
      </c>
      <c r="P34" s="291"/>
      <c r="Q34" s="291"/>
      <c r="R34" s="291"/>
      <c r="S34" s="291"/>
      <c r="T34" s="292"/>
      <c r="U34" s="221"/>
      <c r="V34" s="222"/>
      <c r="W34" s="222"/>
      <c r="X34" s="222"/>
      <c r="Y34" s="222"/>
      <c r="Z34" s="222"/>
      <c r="AA34" s="222"/>
      <c r="AB34" s="222"/>
      <c r="AC34" s="222"/>
      <c r="AD34" s="222"/>
      <c r="AE34" s="222"/>
      <c r="AF34" s="222"/>
      <c r="AG34" s="222"/>
      <c r="AH34" s="222"/>
      <c r="AI34" s="222"/>
      <c r="AJ34" s="222"/>
      <c r="AK34" s="222"/>
      <c r="AL34" s="222"/>
      <c r="AM34" s="202"/>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c r="GD34" s="189"/>
      <c r="GE34" s="189"/>
      <c r="GF34" s="189"/>
      <c r="GG34" s="189"/>
      <c r="GH34" s="189"/>
      <c r="GI34" s="189"/>
      <c r="GJ34" s="189"/>
      <c r="GK34" s="189"/>
      <c r="GL34" s="189"/>
      <c r="GM34" s="189"/>
      <c r="GN34" s="189"/>
      <c r="GO34" s="189"/>
      <c r="GP34" s="189"/>
      <c r="GQ34" s="189"/>
      <c r="GR34" s="189"/>
      <c r="GS34" s="189"/>
      <c r="GT34" s="189"/>
      <c r="GU34" s="189"/>
      <c r="GV34" s="189"/>
      <c r="GW34" s="189"/>
      <c r="GX34" s="189"/>
      <c r="GY34" s="189"/>
      <c r="GZ34" s="189"/>
      <c r="HA34" s="189"/>
      <c r="HB34" s="189"/>
      <c r="HC34" s="189"/>
      <c r="HD34" s="189"/>
      <c r="HE34" s="189"/>
      <c r="HF34" s="189"/>
      <c r="HG34" s="189"/>
      <c r="HH34" s="189"/>
      <c r="HI34" s="189"/>
      <c r="HJ34" s="189"/>
      <c r="HK34" s="189"/>
      <c r="HL34" s="189"/>
      <c r="HM34" s="189"/>
      <c r="HN34" s="189"/>
      <c r="HO34" s="189"/>
      <c r="HP34" s="189"/>
      <c r="HQ34" s="189"/>
      <c r="HR34" s="189"/>
      <c r="HS34" s="189"/>
      <c r="HT34" s="189"/>
      <c r="HU34" s="189"/>
      <c r="HV34" s="189"/>
      <c r="HW34" s="189"/>
      <c r="HX34" s="189"/>
      <c r="HY34" s="189"/>
      <c r="HZ34" s="189"/>
      <c r="IA34" s="189"/>
      <c r="IB34" s="189"/>
      <c r="IC34" s="189"/>
      <c r="ID34" s="189"/>
      <c r="IE34" s="189"/>
      <c r="IF34" s="189"/>
      <c r="IG34" s="189"/>
      <c r="IH34" s="189"/>
      <c r="II34" s="189"/>
      <c r="IJ34" s="189"/>
      <c r="IK34" s="189"/>
      <c r="IL34" s="189"/>
      <c r="IM34" s="189"/>
      <c r="IN34" s="189"/>
      <c r="IO34" s="189"/>
      <c r="IP34" s="189"/>
      <c r="IQ34" s="189"/>
      <c r="IR34" s="189"/>
      <c r="IS34" s="189"/>
      <c r="IT34" s="189"/>
      <c r="IU34" s="189"/>
      <c r="IV34" s="189"/>
      <c r="IW34" s="189"/>
      <c r="IX34" s="189"/>
      <c r="IY34" s="189"/>
      <c r="IZ34" s="189"/>
      <c r="JA34" s="189"/>
      <c r="JB34" s="189"/>
      <c r="JC34" s="189"/>
      <c r="JD34" s="189"/>
      <c r="JE34" s="189"/>
      <c r="JF34" s="189"/>
      <c r="JG34" s="189"/>
      <c r="JH34" s="189"/>
      <c r="JI34" s="189"/>
      <c r="JJ34" s="189"/>
      <c r="JK34" s="189"/>
      <c r="JL34" s="189"/>
      <c r="JM34" s="189"/>
      <c r="JN34" s="189"/>
      <c r="JO34" s="189"/>
      <c r="JP34" s="189"/>
      <c r="JQ34" s="189"/>
      <c r="JR34" s="189"/>
      <c r="JS34" s="189"/>
      <c r="JT34" s="189"/>
      <c r="JU34" s="189"/>
      <c r="JV34" s="189"/>
      <c r="JW34" s="189"/>
      <c r="JX34" s="189"/>
      <c r="JY34" s="189"/>
      <c r="JZ34" s="189"/>
      <c r="KA34" s="189"/>
      <c r="KB34" s="189"/>
      <c r="KC34" s="189"/>
      <c r="KD34" s="189"/>
      <c r="KE34" s="189"/>
      <c r="KF34" s="189"/>
      <c r="KG34" s="189"/>
      <c r="KH34" s="189"/>
      <c r="KI34" s="189"/>
      <c r="KJ34" s="189"/>
      <c r="KK34" s="189"/>
      <c r="KL34" s="189"/>
      <c r="KM34" s="189"/>
      <c r="KN34" s="189"/>
      <c r="KO34" s="189"/>
      <c r="KP34" s="189"/>
      <c r="KQ34" s="189"/>
      <c r="KR34" s="189"/>
      <c r="KS34" s="189"/>
      <c r="KT34" s="189"/>
      <c r="KU34" s="189"/>
      <c r="KV34" s="189"/>
      <c r="KW34" s="189"/>
      <c r="KX34" s="189"/>
      <c r="KY34" s="189"/>
      <c r="KZ34" s="189"/>
      <c r="LA34" s="189"/>
      <c r="LB34" s="189"/>
      <c r="LC34" s="189"/>
      <c r="LD34" s="189"/>
      <c r="LE34" s="189"/>
      <c r="LF34" s="189"/>
      <c r="LG34" s="189"/>
      <c r="LH34" s="189"/>
      <c r="LI34" s="189"/>
      <c r="LJ34" s="189"/>
      <c r="LK34" s="189"/>
      <c r="LL34" s="189"/>
      <c r="LM34" s="189"/>
      <c r="LN34" s="189"/>
      <c r="LO34" s="189"/>
      <c r="LP34" s="189"/>
      <c r="LQ34" s="189"/>
      <c r="LR34" s="189"/>
      <c r="LS34" s="189"/>
      <c r="LT34" s="189"/>
      <c r="LU34" s="189"/>
      <c r="LV34" s="189"/>
      <c r="LW34" s="189"/>
      <c r="LX34" s="189"/>
      <c r="LY34" s="189"/>
      <c r="LZ34" s="189"/>
      <c r="MA34" s="189"/>
      <c r="MB34" s="189"/>
      <c r="MC34" s="189"/>
      <c r="MD34" s="189"/>
      <c r="ME34" s="189"/>
      <c r="MF34" s="189"/>
      <c r="MG34" s="189"/>
      <c r="MH34" s="189"/>
      <c r="MI34" s="189"/>
      <c r="MJ34" s="189"/>
      <c r="MK34" s="189"/>
      <c r="ML34" s="189"/>
      <c r="MM34" s="189"/>
      <c r="MN34" s="189"/>
      <c r="MO34" s="189"/>
      <c r="MP34" s="189"/>
      <c r="MQ34" s="189"/>
      <c r="MR34" s="189"/>
      <c r="MS34" s="189"/>
      <c r="MT34" s="189"/>
      <c r="MU34" s="189"/>
      <c r="MV34" s="189"/>
      <c r="MW34" s="189"/>
      <c r="MX34" s="189"/>
      <c r="MY34" s="189"/>
      <c r="MZ34" s="189"/>
      <c r="NA34" s="189"/>
      <c r="NB34" s="189"/>
      <c r="NC34" s="189"/>
      <c r="ND34" s="189"/>
      <c r="NE34" s="189"/>
      <c r="NF34" s="189"/>
      <c r="NG34" s="189"/>
      <c r="NH34" s="189"/>
      <c r="NI34" s="189"/>
      <c r="NJ34" s="189"/>
      <c r="NK34" s="189"/>
      <c r="NL34" s="189"/>
      <c r="NM34" s="189"/>
      <c r="NN34" s="189"/>
      <c r="NO34" s="189"/>
      <c r="NP34" s="189"/>
      <c r="NQ34" s="189"/>
      <c r="NR34" s="189"/>
      <c r="NS34" s="189"/>
      <c r="NT34" s="189"/>
      <c r="NU34" s="189"/>
      <c r="NV34" s="189"/>
      <c r="NW34" s="189"/>
      <c r="NX34" s="189"/>
      <c r="NY34" s="189"/>
      <c r="NZ34" s="189"/>
      <c r="OA34" s="189"/>
      <c r="OB34" s="189"/>
      <c r="OC34" s="189"/>
      <c r="OD34" s="189"/>
      <c r="OE34" s="189"/>
      <c r="OF34" s="189"/>
      <c r="OG34" s="189"/>
      <c r="OH34" s="189"/>
      <c r="OI34" s="189"/>
      <c r="OJ34" s="189"/>
      <c r="OK34" s="189"/>
      <c r="OL34" s="189"/>
      <c r="OM34" s="189"/>
      <c r="ON34" s="189"/>
      <c r="OO34" s="189"/>
      <c r="OP34" s="189"/>
      <c r="OQ34" s="189"/>
      <c r="OR34" s="189"/>
      <c r="OS34" s="189"/>
      <c r="OT34" s="189"/>
      <c r="OU34" s="189"/>
      <c r="OV34" s="189"/>
      <c r="OW34" s="189"/>
      <c r="OX34" s="189"/>
      <c r="OY34" s="189"/>
      <c r="OZ34" s="189"/>
      <c r="PA34" s="189"/>
      <c r="PB34" s="189"/>
      <c r="PC34" s="189"/>
      <c r="PD34" s="189"/>
      <c r="PE34" s="189"/>
      <c r="PF34" s="189"/>
      <c r="PG34" s="189"/>
      <c r="PH34" s="189"/>
      <c r="PI34" s="189"/>
      <c r="PJ34" s="189"/>
      <c r="PK34" s="189"/>
      <c r="PL34" s="189"/>
      <c r="PM34" s="189"/>
      <c r="PN34" s="189"/>
      <c r="PO34" s="189"/>
      <c r="PP34" s="189"/>
      <c r="PQ34" s="189"/>
      <c r="PR34" s="189"/>
      <c r="PS34" s="189"/>
      <c r="PT34" s="189"/>
      <c r="PU34" s="189"/>
      <c r="PV34" s="189"/>
      <c r="PW34" s="189"/>
      <c r="PX34" s="189"/>
      <c r="PY34" s="189"/>
      <c r="PZ34" s="189"/>
      <c r="QA34" s="189"/>
      <c r="QB34" s="189"/>
      <c r="QC34" s="189"/>
      <c r="QD34" s="189"/>
      <c r="QE34" s="189"/>
      <c r="QF34" s="189"/>
      <c r="QG34" s="189"/>
      <c r="QH34" s="189"/>
      <c r="QI34" s="189"/>
      <c r="QJ34" s="189"/>
      <c r="QK34" s="189"/>
      <c r="QL34" s="189"/>
      <c r="QM34" s="189"/>
      <c r="QN34" s="189"/>
      <c r="QO34" s="189"/>
      <c r="QP34" s="189"/>
      <c r="QQ34" s="189"/>
      <c r="QR34" s="189"/>
      <c r="QS34" s="189"/>
      <c r="QT34" s="189"/>
      <c r="QU34" s="189"/>
      <c r="QV34" s="189"/>
      <c r="QW34" s="189"/>
      <c r="QX34" s="189"/>
      <c r="QY34" s="189"/>
      <c r="QZ34" s="189"/>
      <c r="RA34" s="189"/>
      <c r="RB34" s="189"/>
      <c r="RC34" s="189"/>
      <c r="RD34" s="189"/>
      <c r="RE34" s="189"/>
      <c r="RF34" s="189"/>
      <c r="RG34" s="189"/>
      <c r="RH34" s="189"/>
      <c r="RI34" s="189"/>
      <c r="RJ34" s="189"/>
      <c r="RK34" s="189"/>
      <c r="RL34" s="189"/>
      <c r="RM34" s="189"/>
      <c r="RN34" s="189"/>
      <c r="RO34" s="189"/>
      <c r="RP34" s="189"/>
      <c r="RQ34" s="189"/>
      <c r="RR34" s="189"/>
      <c r="RS34" s="189"/>
      <c r="RT34" s="189"/>
      <c r="RU34" s="189"/>
      <c r="RV34" s="189"/>
      <c r="RW34" s="189"/>
      <c r="RX34" s="189"/>
      <c r="RY34" s="189"/>
      <c r="RZ34" s="189"/>
      <c r="SA34" s="189"/>
      <c r="SB34" s="189"/>
      <c r="SC34" s="189"/>
      <c r="SD34" s="189"/>
      <c r="SE34" s="189"/>
      <c r="SF34" s="189"/>
      <c r="SG34" s="189"/>
      <c r="SH34" s="189"/>
      <c r="SI34" s="189"/>
      <c r="SJ34" s="189"/>
      <c r="SK34" s="189"/>
      <c r="SL34" s="189"/>
      <c r="SM34" s="189"/>
      <c r="SN34" s="189"/>
      <c r="SO34" s="189"/>
      <c r="SP34" s="189"/>
      <c r="SQ34" s="189"/>
      <c r="SR34" s="189"/>
      <c r="SS34" s="189"/>
      <c r="ST34" s="189"/>
      <c r="SU34" s="189"/>
      <c r="SV34" s="189"/>
      <c r="SW34" s="189"/>
      <c r="SX34" s="189"/>
      <c r="SY34" s="189"/>
      <c r="SZ34" s="189"/>
      <c r="TA34" s="189"/>
      <c r="TB34" s="189"/>
      <c r="TC34" s="189"/>
      <c r="TD34" s="189"/>
      <c r="TE34" s="189"/>
      <c r="TF34" s="189"/>
      <c r="TG34" s="189"/>
      <c r="TH34" s="189"/>
      <c r="TI34" s="189"/>
      <c r="TJ34" s="189"/>
      <c r="TK34" s="189"/>
      <c r="TL34" s="189"/>
      <c r="TM34" s="189"/>
      <c r="TN34" s="189"/>
      <c r="TO34" s="189"/>
      <c r="TP34" s="189"/>
      <c r="TQ34" s="189"/>
      <c r="TR34" s="189"/>
      <c r="TS34" s="189"/>
      <c r="TT34" s="189"/>
      <c r="TU34" s="189"/>
      <c r="TV34" s="189"/>
      <c r="TW34" s="189"/>
      <c r="TX34" s="189"/>
      <c r="TY34" s="189"/>
      <c r="TZ34" s="189"/>
      <c r="UA34" s="189"/>
      <c r="UB34" s="189"/>
      <c r="UC34" s="189"/>
      <c r="UD34" s="189"/>
      <c r="UE34" s="189"/>
      <c r="UF34" s="189"/>
      <c r="UG34" s="189"/>
      <c r="UH34" s="189"/>
      <c r="UI34" s="189"/>
      <c r="UJ34" s="189"/>
      <c r="UK34" s="189"/>
      <c r="UL34" s="189"/>
      <c r="UM34" s="189"/>
      <c r="UN34" s="189"/>
      <c r="UO34" s="189"/>
      <c r="UP34" s="189"/>
      <c r="UQ34" s="189"/>
      <c r="UR34" s="189"/>
      <c r="US34" s="189"/>
      <c r="UT34" s="189"/>
      <c r="UU34" s="189"/>
      <c r="UV34" s="189"/>
      <c r="UW34" s="189"/>
      <c r="UX34" s="189"/>
      <c r="UY34" s="189"/>
      <c r="UZ34" s="189"/>
      <c r="VA34" s="189"/>
      <c r="VB34" s="189"/>
      <c r="VC34" s="189"/>
      <c r="VD34" s="189"/>
      <c r="VE34" s="189"/>
      <c r="VF34" s="189"/>
      <c r="VG34" s="189"/>
      <c r="VH34" s="189"/>
      <c r="VI34" s="189"/>
      <c r="VJ34" s="189"/>
      <c r="VK34" s="189"/>
      <c r="VL34" s="189"/>
      <c r="VM34" s="189"/>
      <c r="VN34" s="189"/>
      <c r="VO34" s="189"/>
      <c r="VP34" s="189"/>
      <c r="VQ34" s="189"/>
      <c r="VR34" s="189"/>
      <c r="VS34" s="189"/>
      <c r="VT34" s="189"/>
      <c r="VU34" s="189"/>
      <c r="VV34" s="189"/>
      <c r="VW34" s="189"/>
      <c r="VX34" s="189"/>
      <c r="VY34" s="189"/>
      <c r="VZ34" s="189"/>
      <c r="WA34" s="189"/>
      <c r="WB34" s="189"/>
      <c r="WC34" s="189"/>
      <c r="WD34" s="189"/>
      <c r="WE34" s="189"/>
      <c r="WF34" s="189"/>
      <c r="WG34" s="189"/>
      <c r="WH34" s="189"/>
      <c r="WI34" s="189"/>
      <c r="WJ34" s="189"/>
      <c r="WK34" s="189"/>
      <c r="WL34" s="189"/>
      <c r="WM34" s="189"/>
      <c r="WN34" s="189"/>
      <c r="WO34" s="189"/>
      <c r="WP34" s="189"/>
      <c r="WQ34" s="189"/>
      <c r="WR34" s="189"/>
      <c r="WS34" s="189"/>
      <c r="WT34" s="189"/>
      <c r="WU34" s="189"/>
      <c r="WV34" s="189"/>
      <c r="WW34" s="189"/>
      <c r="WX34" s="189"/>
      <c r="WY34" s="189"/>
      <c r="WZ34" s="189"/>
      <c r="XA34" s="189"/>
      <c r="XB34" s="189"/>
      <c r="XC34" s="189"/>
      <c r="XD34" s="189"/>
      <c r="XE34" s="189"/>
      <c r="XF34" s="189"/>
      <c r="XG34" s="189"/>
      <c r="XH34" s="189"/>
      <c r="XI34" s="189"/>
      <c r="XJ34" s="189"/>
      <c r="XK34" s="189"/>
      <c r="XL34" s="189"/>
      <c r="XM34" s="189"/>
      <c r="XN34" s="189"/>
      <c r="XO34" s="189"/>
      <c r="XP34" s="189"/>
      <c r="XQ34" s="189"/>
      <c r="XR34" s="189"/>
      <c r="XS34" s="189"/>
      <c r="XT34" s="189"/>
      <c r="XU34" s="189"/>
      <c r="XV34" s="189"/>
      <c r="XW34" s="189"/>
      <c r="XX34" s="189"/>
      <c r="XY34" s="189"/>
      <c r="XZ34" s="189"/>
      <c r="YA34" s="189"/>
      <c r="YB34" s="189"/>
      <c r="YC34" s="189"/>
      <c r="YD34" s="189"/>
      <c r="YE34" s="189"/>
      <c r="YF34" s="189"/>
      <c r="YG34" s="189"/>
      <c r="YH34" s="189"/>
      <c r="YI34" s="189"/>
      <c r="YJ34" s="189"/>
      <c r="YK34" s="189"/>
      <c r="YL34" s="189"/>
      <c r="YM34" s="189"/>
      <c r="YN34" s="189"/>
      <c r="YO34" s="189"/>
      <c r="YP34" s="189"/>
      <c r="YQ34" s="189"/>
      <c r="YR34" s="189"/>
      <c r="YS34" s="189"/>
      <c r="YT34" s="189"/>
      <c r="YU34" s="189"/>
      <c r="YV34" s="189"/>
      <c r="YW34" s="189"/>
      <c r="YX34" s="189"/>
      <c r="YY34" s="189"/>
      <c r="YZ34" s="189"/>
      <c r="ZA34" s="189"/>
      <c r="ZB34" s="189"/>
      <c r="ZC34" s="189"/>
      <c r="ZD34" s="189"/>
      <c r="ZE34" s="189"/>
      <c r="ZF34" s="189"/>
      <c r="ZG34" s="189"/>
      <c r="ZH34" s="189"/>
      <c r="ZI34" s="189"/>
      <c r="ZJ34" s="189"/>
      <c r="ZK34" s="189"/>
      <c r="ZL34" s="189"/>
      <c r="ZM34" s="189"/>
      <c r="ZN34" s="189"/>
      <c r="ZO34" s="189"/>
      <c r="ZP34" s="189"/>
      <c r="ZQ34" s="189"/>
      <c r="ZR34" s="189"/>
      <c r="ZS34" s="189"/>
      <c r="ZT34" s="189"/>
      <c r="ZU34" s="189"/>
      <c r="ZV34" s="189"/>
      <c r="ZW34" s="189"/>
      <c r="ZX34" s="189"/>
      <c r="ZY34" s="189"/>
      <c r="ZZ34" s="189"/>
      <c r="AAA34" s="189"/>
      <c r="AAB34" s="189"/>
      <c r="AAC34" s="189"/>
      <c r="AAD34" s="189"/>
      <c r="AAE34" s="189"/>
      <c r="AAF34" s="189"/>
      <c r="AAG34" s="189"/>
      <c r="AAH34" s="189"/>
      <c r="AAI34" s="189"/>
      <c r="AAJ34" s="189"/>
      <c r="AAK34" s="189"/>
      <c r="AAL34" s="189"/>
      <c r="AAM34" s="189"/>
      <c r="AAN34" s="189"/>
      <c r="AAO34" s="189"/>
      <c r="AAP34" s="189"/>
      <c r="AAQ34" s="189"/>
      <c r="AAR34" s="189"/>
      <c r="AAS34" s="189"/>
      <c r="AAT34" s="189"/>
      <c r="AAU34" s="189"/>
      <c r="AAV34" s="189"/>
      <c r="AAW34" s="189"/>
      <c r="AAX34" s="189"/>
      <c r="AAY34" s="189"/>
      <c r="AAZ34" s="189"/>
      <c r="ABA34" s="189"/>
      <c r="ABB34" s="189"/>
      <c r="ABC34" s="189"/>
      <c r="ABD34" s="189"/>
      <c r="ABE34" s="189"/>
      <c r="ABF34" s="189"/>
      <c r="ABG34" s="189"/>
      <c r="ABH34" s="189"/>
      <c r="ABI34" s="189"/>
      <c r="ABJ34" s="189"/>
      <c r="ABK34" s="189"/>
      <c r="ABL34" s="189"/>
      <c r="ABM34" s="189"/>
      <c r="ABN34" s="189"/>
      <c r="ABO34" s="189"/>
      <c r="ABP34" s="189"/>
      <c r="ABQ34" s="189"/>
      <c r="ABR34" s="189"/>
      <c r="ABS34" s="189"/>
      <c r="ABT34" s="189"/>
      <c r="ABU34" s="189"/>
      <c r="ABV34" s="189"/>
      <c r="ABW34" s="189"/>
      <c r="ABX34" s="189"/>
      <c r="ABY34" s="189"/>
      <c r="ABZ34" s="189"/>
      <c r="ACA34" s="189"/>
      <c r="ACB34" s="189"/>
      <c r="ACC34" s="189"/>
      <c r="ACD34" s="189"/>
      <c r="ACE34" s="189"/>
      <c r="ACF34" s="189"/>
      <c r="ACG34" s="189"/>
      <c r="ACH34" s="189"/>
      <c r="ACI34" s="189"/>
      <c r="ACJ34" s="189"/>
      <c r="ACK34" s="189"/>
      <c r="ACL34" s="189"/>
      <c r="ACM34" s="189"/>
      <c r="ACN34" s="189"/>
      <c r="ACO34" s="189"/>
      <c r="ACP34" s="189"/>
      <c r="ACQ34" s="189"/>
      <c r="ACR34" s="189"/>
      <c r="ACS34" s="189"/>
      <c r="ACT34" s="189"/>
      <c r="ACU34" s="189"/>
      <c r="ACV34" s="189"/>
      <c r="ACW34" s="189"/>
      <c r="ACX34" s="189"/>
      <c r="ACY34" s="189"/>
      <c r="ACZ34" s="189"/>
      <c r="ADA34" s="189"/>
      <c r="ADB34" s="189"/>
      <c r="ADC34" s="189"/>
      <c r="ADD34" s="189"/>
      <c r="ADE34" s="189"/>
      <c r="ADF34" s="189"/>
      <c r="ADG34" s="189"/>
      <c r="ADH34" s="189"/>
      <c r="ADI34" s="189"/>
      <c r="ADJ34" s="189"/>
      <c r="ADK34" s="189"/>
      <c r="ADL34" s="189"/>
      <c r="ADM34" s="189"/>
      <c r="ADN34" s="189"/>
      <c r="ADO34" s="189"/>
      <c r="ADP34" s="189"/>
      <c r="ADQ34" s="189"/>
      <c r="ADR34" s="189"/>
      <c r="ADS34" s="189"/>
      <c r="ADT34" s="189"/>
      <c r="ADU34" s="189"/>
      <c r="ADV34" s="189"/>
      <c r="ADW34" s="189"/>
      <c r="ADX34" s="189"/>
      <c r="ADY34" s="189"/>
      <c r="ADZ34" s="189"/>
      <c r="AEA34" s="189"/>
      <c r="AEB34" s="189"/>
      <c r="AEC34" s="189"/>
      <c r="AED34" s="189"/>
      <c r="AEE34" s="189"/>
      <c r="AEF34" s="189"/>
      <c r="AEG34" s="189"/>
      <c r="AEH34" s="189"/>
      <c r="AEI34" s="189"/>
      <c r="AEJ34" s="189"/>
      <c r="AEK34" s="189"/>
      <c r="AEL34" s="189"/>
      <c r="AEM34" s="189"/>
      <c r="AEN34" s="189"/>
      <c r="AEO34" s="189"/>
      <c r="AEP34" s="189"/>
      <c r="AEQ34" s="189"/>
      <c r="AER34" s="189"/>
      <c r="AES34" s="189"/>
      <c r="AET34" s="189"/>
      <c r="AEU34" s="189"/>
      <c r="AEV34" s="189"/>
      <c r="AEW34" s="189"/>
      <c r="AEX34" s="189"/>
      <c r="AEY34" s="189"/>
      <c r="AEZ34" s="189"/>
      <c r="AFA34" s="189"/>
      <c r="AFB34" s="189"/>
      <c r="AFC34" s="189"/>
      <c r="AFD34" s="189"/>
      <c r="AFE34" s="189"/>
      <c r="AFF34" s="189"/>
      <c r="AFG34" s="189"/>
      <c r="AFH34" s="189"/>
      <c r="AFI34" s="189"/>
      <c r="AFJ34" s="189"/>
      <c r="AFK34" s="189"/>
      <c r="AFL34" s="189"/>
      <c r="AFM34" s="189"/>
      <c r="AFN34" s="189"/>
      <c r="AFO34" s="189"/>
      <c r="AFP34" s="189"/>
      <c r="AFQ34" s="189"/>
      <c r="AFR34" s="189"/>
      <c r="AFS34" s="189"/>
      <c r="AFT34" s="189"/>
      <c r="AFU34" s="189"/>
      <c r="AFV34" s="189"/>
      <c r="AFW34" s="189"/>
      <c r="AFX34" s="189"/>
      <c r="AFY34" s="189"/>
      <c r="AFZ34" s="189"/>
      <c r="AGA34" s="189"/>
      <c r="AGB34" s="189"/>
      <c r="AGC34" s="189"/>
      <c r="AGD34" s="189"/>
      <c r="AGE34" s="189"/>
      <c r="AGF34" s="189"/>
      <c r="AGG34" s="189"/>
      <c r="AGH34" s="189"/>
      <c r="AGI34" s="189"/>
      <c r="AGJ34" s="189"/>
      <c r="AGK34" s="189"/>
      <c r="AGL34" s="189"/>
      <c r="AGM34" s="189"/>
      <c r="AGN34" s="189"/>
      <c r="AGO34" s="189"/>
      <c r="AGP34" s="189"/>
      <c r="AGQ34" s="189"/>
      <c r="AGR34" s="189"/>
      <c r="AGS34" s="189"/>
      <c r="AGT34" s="189"/>
      <c r="AGU34" s="189"/>
      <c r="AGV34" s="189"/>
      <c r="AGW34" s="189"/>
      <c r="AGX34" s="189"/>
      <c r="AGY34" s="189"/>
      <c r="AGZ34" s="189"/>
      <c r="AHA34" s="189"/>
      <c r="AHB34" s="189"/>
      <c r="AHC34" s="189"/>
      <c r="AHD34" s="189"/>
      <c r="AHE34" s="189"/>
      <c r="AHF34" s="189"/>
      <c r="AHG34" s="189"/>
      <c r="AHH34" s="189"/>
      <c r="AHI34" s="189"/>
      <c r="AHJ34" s="189"/>
      <c r="AHK34" s="189"/>
      <c r="AHL34" s="189"/>
      <c r="AHM34" s="189"/>
      <c r="AHN34" s="189"/>
      <c r="AHO34" s="189"/>
      <c r="AHP34" s="189"/>
      <c r="AHQ34" s="189"/>
      <c r="AHR34" s="189"/>
      <c r="AHS34" s="189"/>
      <c r="AHT34" s="189"/>
      <c r="AHU34" s="189"/>
      <c r="AHV34" s="189"/>
      <c r="AHW34" s="189"/>
      <c r="AHX34" s="189"/>
      <c r="AHY34" s="189"/>
      <c r="AHZ34" s="189"/>
      <c r="AIA34" s="189"/>
      <c r="AIB34" s="189"/>
      <c r="AIC34" s="189"/>
      <c r="AID34" s="189"/>
      <c r="AIE34" s="189"/>
      <c r="AIF34" s="189"/>
      <c r="AIG34" s="189"/>
      <c r="AIH34" s="189"/>
      <c r="AII34" s="189"/>
      <c r="AIJ34" s="189"/>
      <c r="AIK34" s="189"/>
      <c r="AIL34" s="189"/>
      <c r="AIM34" s="189"/>
      <c r="AIN34" s="189"/>
      <c r="AIO34" s="189"/>
      <c r="AIP34" s="189"/>
      <c r="AIQ34" s="189"/>
      <c r="AIR34" s="189"/>
      <c r="AIS34" s="189"/>
      <c r="AIT34" s="189"/>
      <c r="AIU34" s="189"/>
      <c r="AIV34" s="189"/>
      <c r="AIW34" s="189"/>
      <c r="AIX34" s="189"/>
      <c r="AIY34" s="189"/>
      <c r="AIZ34" s="189"/>
      <c r="AJA34" s="189"/>
      <c r="AJB34" s="189"/>
      <c r="AJC34" s="189"/>
      <c r="AJD34" s="189"/>
      <c r="AJE34" s="189"/>
      <c r="AJF34" s="189"/>
      <c r="AJG34" s="189"/>
      <c r="AJH34" s="189"/>
      <c r="AJI34" s="189"/>
      <c r="AJJ34" s="189"/>
      <c r="AJK34" s="189"/>
      <c r="AJL34" s="189"/>
      <c r="AJM34" s="189"/>
      <c r="AJN34" s="189"/>
      <c r="AJO34" s="189"/>
      <c r="AJP34" s="189"/>
      <c r="AJQ34" s="189"/>
      <c r="AJR34" s="189"/>
      <c r="AJS34" s="189"/>
      <c r="AJT34" s="189"/>
      <c r="AJU34" s="189"/>
      <c r="AJV34" s="189"/>
      <c r="AJW34" s="189"/>
      <c r="AJX34" s="189"/>
      <c r="AJY34" s="189"/>
      <c r="AJZ34" s="189"/>
      <c r="AKA34" s="189"/>
      <c r="AKB34" s="189"/>
      <c r="AKC34" s="189"/>
      <c r="AKD34" s="189"/>
      <c r="AKE34" s="189"/>
      <c r="AKF34" s="189"/>
      <c r="AKG34" s="189"/>
      <c r="AKH34" s="189"/>
      <c r="AKI34" s="189"/>
      <c r="AKJ34" s="189"/>
      <c r="AKK34" s="189"/>
      <c r="AKL34" s="189"/>
      <c r="AKM34" s="189"/>
      <c r="AKN34" s="189"/>
      <c r="AKO34" s="189"/>
      <c r="AKP34" s="189"/>
      <c r="AKQ34" s="189"/>
      <c r="AKR34" s="189"/>
      <c r="AKS34" s="189"/>
      <c r="AKT34" s="189"/>
      <c r="AKU34" s="189"/>
      <c r="AKV34" s="189"/>
      <c r="AKW34" s="189"/>
      <c r="AKX34" s="189"/>
      <c r="AKY34" s="189"/>
      <c r="AKZ34" s="189"/>
      <c r="ALA34" s="189"/>
      <c r="ALB34" s="189"/>
      <c r="ALC34" s="189"/>
      <c r="ALD34" s="189"/>
      <c r="ALE34" s="189"/>
      <c r="ALF34" s="189"/>
      <c r="ALG34" s="189"/>
      <c r="ALH34" s="189"/>
      <c r="ALI34" s="189"/>
      <c r="ALJ34" s="189"/>
      <c r="ALK34" s="189"/>
      <c r="ALL34" s="189"/>
      <c r="ALM34" s="189"/>
      <c r="ALN34" s="189"/>
      <c r="ALO34" s="189"/>
      <c r="ALP34" s="189"/>
      <c r="ALQ34" s="189"/>
      <c r="ALR34" s="189"/>
      <c r="ALS34" s="189"/>
      <c r="ALT34" s="189"/>
      <c r="ALU34" s="189"/>
      <c r="ALV34" s="189"/>
      <c r="ALW34" s="189"/>
      <c r="ALX34" s="189"/>
      <c r="ALY34" s="189"/>
      <c r="ALZ34" s="189"/>
      <c r="AMA34" s="189"/>
      <c r="AMB34" s="189"/>
      <c r="AMC34" s="189"/>
      <c r="AMD34" s="189"/>
      <c r="AME34" s="189"/>
      <c r="AMF34" s="189"/>
      <c r="AMG34" s="189"/>
      <c r="AMH34" s="189"/>
      <c r="AMI34" s="189"/>
      <c r="AMJ34" s="189"/>
      <c r="AMK34" s="189"/>
      <c r="AML34" s="189"/>
      <c r="AMM34" s="189"/>
      <c r="AMN34" s="189"/>
      <c r="AMO34" s="189"/>
      <c r="AMP34" s="189"/>
      <c r="AMQ34" s="189"/>
      <c r="AMR34" s="189"/>
      <c r="AMS34" s="189"/>
      <c r="AMT34" s="189"/>
      <c r="AMU34" s="189"/>
      <c r="AMV34" s="189"/>
      <c r="AMW34" s="189"/>
      <c r="AMX34" s="189"/>
      <c r="AMY34" s="189"/>
      <c r="AMZ34" s="189"/>
      <c r="ANA34" s="189"/>
      <c r="ANB34" s="189"/>
      <c r="ANC34" s="189"/>
      <c r="AND34" s="189"/>
      <c r="ANE34" s="189"/>
      <c r="ANF34" s="189"/>
      <c r="ANG34" s="189"/>
      <c r="ANH34" s="189"/>
      <c r="ANI34" s="189"/>
      <c r="ANJ34" s="189"/>
      <c r="ANK34" s="189"/>
      <c r="ANL34" s="189"/>
      <c r="ANM34" s="189"/>
      <c r="ANN34" s="189"/>
      <c r="ANO34" s="189"/>
      <c r="ANP34" s="189"/>
      <c r="ANQ34" s="189"/>
      <c r="ANR34" s="189"/>
      <c r="ANS34" s="189"/>
      <c r="ANT34" s="189"/>
      <c r="ANU34" s="189"/>
      <c r="ANV34" s="189"/>
      <c r="ANW34" s="189"/>
      <c r="ANX34" s="189"/>
      <c r="ANY34" s="189"/>
      <c r="ANZ34" s="189"/>
      <c r="AOA34" s="189"/>
      <c r="AOB34" s="189"/>
      <c r="AOC34" s="189"/>
      <c r="AOD34" s="189"/>
      <c r="AOE34" s="189"/>
      <c r="AOF34" s="189"/>
      <c r="AOG34" s="189"/>
      <c r="AOH34" s="189"/>
      <c r="AOI34" s="189"/>
      <c r="AOJ34" s="189"/>
      <c r="AOK34" s="189"/>
      <c r="AOL34" s="189"/>
      <c r="AOM34" s="189"/>
      <c r="AON34" s="189"/>
      <c r="AOO34" s="189"/>
      <c r="AOP34" s="189"/>
      <c r="AOQ34" s="189"/>
      <c r="AOR34" s="189"/>
      <c r="AOS34" s="189"/>
      <c r="AOT34" s="189"/>
      <c r="AOU34" s="189"/>
      <c r="AOV34" s="189"/>
      <c r="AOW34" s="189"/>
      <c r="AOX34" s="189"/>
      <c r="AOY34" s="189"/>
      <c r="AOZ34" s="189"/>
      <c r="APA34" s="189"/>
      <c r="APB34" s="189"/>
      <c r="APC34" s="189"/>
      <c r="APD34" s="189"/>
      <c r="APE34" s="189"/>
      <c r="APF34" s="189"/>
      <c r="APG34" s="189"/>
      <c r="APH34" s="189"/>
      <c r="API34" s="189"/>
      <c r="APJ34" s="189"/>
      <c r="APK34" s="189"/>
      <c r="APL34" s="189"/>
      <c r="APM34" s="189"/>
      <c r="APN34" s="189"/>
      <c r="APO34" s="189"/>
      <c r="APP34" s="189"/>
      <c r="APQ34" s="189"/>
      <c r="APR34" s="189"/>
      <c r="APS34" s="189"/>
      <c r="APT34" s="189"/>
      <c r="APU34" s="189"/>
      <c r="APV34" s="189"/>
      <c r="APW34" s="189"/>
      <c r="APX34" s="189"/>
      <c r="APY34" s="189"/>
      <c r="APZ34" s="189"/>
      <c r="AQA34" s="189"/>
      <c r="AQB34" s="189"/>
      <c r="AQC34" s="189"/>
      <c r="AQD34" s="189"/>
      <c r="AQE34" s="189"/>
      <c r="AQF34" s="189"/>
      <c r="AQG34" s="189"/>
      <c r="AQH34" s="189"/>
      <c r="AQI34" s="189"/>
      <c r="AQJ34" s="189"/>
      <c r="AQK34" s="189"/>
      <c r="AQL34" s="189"/>
      <c r="AQM34" s="189"/>
      <c r="AQN34" s="189"/>
      <c r="AQO34" s="189"/>
      <c r="AQP34" s="189"/>
      <c r="AQQ34" s="189"/>
      <c r="AQR34" s="189"/>
      <c r="AQS34" s="189"/>
      <c r="AQT34" s="189"/>
      <c r="AQU34" s="189"/>
      <c r="AQV34" s="189"/>
      <c r="AQW34" s="189"/>
      <c r="AQX34" s="189"/>
      <c r="AQY34" s="189"/>
      <c r="AQZ34" s="189"/>
      <c r="ARA34" s="189"/>
      <c r="ARB34" s="189"/>
      <c r="ARC34" s="189"/>
      <c r="ARD34" s="189"/>
      <c r="ARE34" s="189"/>
      <c r="ARF34" s="189"/>
      <c r="ARG34" s="189"/>
      <c r="ARH34" s="189"/>
      <c r="ARI34" s="189"/>
      <c r="ARJ34" s="189"/>
      <c r="ARK34" s="189"/>
      <c r="ARL34" s="189"/>
      <c r="ARM34" s="189"/>
      <c r="ARN34" s="189"/>
      <c r="ARO34" s="189"/>
      <c r="ARP34" s="189"/>
      <c r="ARQ34" s="189"/>
      <c r="ARR34" s="189"/>
      <c r="ARS34" s="189"/>
      <c r="ART34" s="189"/>
      <c r="ARU34" s="189"/>
      <c r="ARV34" s="189"/>
      <c r="ARW34" s="189"/>
      <c r="ARX34" s="189"/>
      <c r="ARY34" s="189"/>
      <c r="ARZ34" s="189"/>
      <c r="ASA34" s="189"/>
      <c r="ASB34" s="189"/>
      <c r="ASC34" s="189"/>
      <c r="ASD34" s="189"/>
      <c r="ASE34" s="189"/>
      <c r="ASF34" s="189"/>
      <c r="ASG34" s="189"/>
      <c r="ASH34" s="189"/>
      <c r="ASI34" s="189"/>
      <c r="ASJ34" s="189"/>
      <c r="ASK34" s="189"/>
      <c r="ASL34" s="189"/>
      <c r="ASM34" s="189"/>
      <c r="ASN34" s="189"/>
      <c r="ASO34" s="189"/>
      <c r="ASP34" s="189"/>
      <c r="ASQ34" s="189"/>
      <c r="ASR34" s="189"/>
      <c r="ASS34" s="189"/>
      <c r="AST34" s="189"/>
      <c r="ASU34" s="189"/>
      <c r="ASV34" s="189"/>
      <c r="ASW34" s="189"/>
      <c r="ASX34" s="189"/>
      <c r="ASY34" s="189"/>
      <c r="ASZ34" s="189"/>
      <c r="ATA34" s="189"/>
      <c r="ATB34" s="189"/>
      <c r="ATC34" s="189"/>
      <c r="ATD34" s="189"/>
      <c r="ATE34" s="189"/>
      <c r="ATF34" s="189"/>
      <c r="ATG34" s="189"/>
      <c r="ATH34" s="189"/>
      <c r="ATI34" s="189"/>
      <c r="ATJ34" s="189"/>
      <c r="ATK34" s="189"/>
      <c r="ATL34" s="189"/>
      <c r="ATM34" s="189"/>
      <c r="ATN34" s="189"/>
      <c r="ATO34" s="189"/>
      <c r="ATP34" s="189"/>
      <c r="ATQ34" s="189"/>
      <c r="ATR34" s="189"/>
      <c r="ATS34" s="189"/>
      <c r="ATT34" s="189"/>
      <c r="ATU34" s="189"/>
      <c r="ATV34" s="189"/>
      <c r="ATW34" s="189"/>
      <c r="ATX34" s="189"/>
      <c r="ATY34" s="189"/>
      <c r="ATZ34" s="189"/>
      <c r="AUA34" s="189"/>
      <c r="AUB34" s="189"/>
      <c r="AUC34" s="189"/>
      <c r="AUD34" s="189"/>
      <c r="AUE34" s="189"/>
      <c r="AUF34" s="189"/>
      <c r="AUG34" s="189"/>
      <c r="AUH34" s="189"/>
      <c r="AUI34" s="189"/>
      <c r="AUJ34" s="189"/>
      <c r="AUK34" s="189"/>
      <c r="AUL34" s="189"/>
      <c r="AUM34" s="189"/>
      <c r="AUN34" s="189"/>
      <c r="AUO34" s="189"/>
      <c r="AUP34" s="189"/>
      <c r="AUQ34" s="189"/>
      <c r="AUR34" s="189"/>
      <c r="AUS34" s="189"/>
      <c r="AUT34" s="189"/>
      <c r="AUU34" s="189"/>
      <c r="AUV34" s="189"/>
      <c r="AUW34" s="189"/>
      <c r="AUX34" s="189"/>
      <c r="AUY34" s="189"/>
      <c r="AUZ34" s="189"/>
      <c r="AVA34" s="189"/>
      <c r="AVB34" s="189"/>
      <c r="AVC34" s="189"/>
      <c r="AVD34" s="189"/>
      <c r="AVE34" s="189"/>
      <c r="AVF34" s="189"/>
      <c r="AVG34" s="189"/>
      <c r="AVH34" s="189"/>
      <c r="AVI34" s="189"/>
      <c r="AVJ34" s="189"/>
      <c r="AVK34" s="189"/>
      <c r="AVL34" s="189"/>
      <c r="AVM34" s="189"/>
      <c r="AVN34" s="189"/>
      <c r="AVO34" s="189"/>
      <c r="AVP34" s="189"/>
      <c r="AVQ34" s="189"/>
      <c r="AVR34" s="189"/>
      <c r="AVS34" s="189"/>
      <c r="AVT34" s="189"/>
      <c r="AVU34" s="189"/>
      <c r="AVV34" s="189"/>
      <c r="AVW34" s="189"/>
      <c r="AVX34" s="189"/>
      <c r="AVY34" s="189"/>
      <c r="AVZ34" s="189"/>
      <c r="AWA34" s="189"/>
      <c r="AWB34" s="189"/>
      <c r="AWC34" s="189"/>
      <c r="AWD34" s="189"/>
      <c r="AWE34" s="189"/>
      <c r="AWF34" s="189"/>
      <c r="AWG34" s="189"/>
      <c r="AWH34" s="189"/>
      <c r="AWI34" s="189"/>
      <c r="AWJ34" s="189"/>
      <c r="AWK34" s="189"/>
      <c r="AWL34" s="189"/>
      <c r="AWM34" s="189"/>
      <c r="AWN34" s="189"/>
      <c r="AWO34" s="189"/>
      <c r="AWP34" s="189"/>
      <c r="AWQ34" s="189"/>
      <c r="AWR34" s="189"/>
      <c r="AWS34" s="189"/>
      <c r="AWT34" s="189"/>
      <c r="AWU34" s="189"/>
      <c r="AWV34" s="189"/>
      <c r="AWW34" s="189"/>
      <c r="AWX34" s="189"/>
      <c r="AWY34" s="189"/>
      <c r="AWZ34" s="189"/>
      <c r="AXA34" s="189"/>
      <c r="AXB34" s="189"/>
      <c r="AXC34" s="189"/>
      <c r="AXD34" s="189"/>
      <c r="AXE34" s="189"/>
      <c r="AXF34" s="189"/>
      <c r="AXG34" s="189"/>
      <c r="AXH34" s="189"/>
      <c r="AXI34" s="189"/>
      <c r="AXJ34" s="189"/>
      <c r="AXK34" s="189"/>
      <c r="AXL34" s="189"/>
      <c r="AXM34" s="189"/>
      <c r="AXN34" s="189"/>
      <c r="AXO34" s="189"/>
      <c r="AXP34" s="189"/>
      <c r="AXQ34" s="189"/>
      <c r="AXR34" s="189"/>
      <c r="AXS34" s="189"/>
      <c r="AXT34" s="189"/>
      <c r="AXU34" s="189"/>
      <c r="AXV34" s="189"/>
      <c r="AXW34" s="189"/>
      <c r="AXX34" s="189"/>
      <c r="AXY34" s="189"/>
      <c r="AXZ34" s="189"/>
      <c r="AYA34" s="189"/>
      <c r="AYB34" s="189"/>
      <c r="AYC34" s="189"/>
      <c r="AYD34" s="189"/>
      <c r="AYE34" s="189"/>
      <c r="AYF34" s="189"/>
      <c r="AYG34" s="189"/>
      <c r="AYH34" s="189"/>
      <c r="AYI34" s="189"/>
      <c r="AYJ34" s="189"/>
      <c r="AYK34" s="189"/>
      <c r="AYL34" s="189"/>
      <c r="AYM34" s="189"/>
      <c r="AYN34" s="189"/>
      <c r="AYO34" s="189"/>
      <c r="AYP34" s="189"/>
      <c r="AYQ34" s="189"/>
      <c r="AYR34" s="189"/>
      <c r="AYS34" s="189"/>
      <c r="AYT34" s="189"/>
      <c r="AYU34" s="189"/>
      <c r="AYV34" s="189"/>
      <c r="AYW34" s="189"/>
      <c r="AYX34" s="189"/>
      <c r="AYY34" s="189"/>
      <c r="AYZ34" s="189"/>
      <c r="AZA34" s="189"/>
      <c r="AZB34" s="189"/>
      <c r="AZC34" s="189"/>
      <c r="AZD34" s="189"/>
      <c r="AZE34" s="189"/>
      <c r="AZF34" s="189"/>
      <c r="AZG34" s="189"/>
      <c r="AZH34" s="189"/>
      <c r="AZI34" s="189"/>
      <c r="AZJ34" s="189"/>
      <c r="AZK34" s="189"/>
      <c r="AZL34" s="189"/>
      <c r="AZM34" s="189"/>
      <c r="AZN34" s="189"/>
      <c r="AZO34" s="189"/>
      <c r="AZP34" s="189"/>
      <c r="AZQ34" s="189"/>
      <c r="AZR34" s="189"/>
      <c r="AZS34" s="189"/>
      <c r="AZT34" s="189"/>
      <c r="AZU34" s="189"/>
      <c r="AZV34" s="189"/>
      <c r="AZW34" s="189"/>
      <c r="AZX34" s="189"/>
      <c r="AZY34" s="189"/>
      <c r="AZZ34" s="189"/>
      <c r="BAA34" s="189"/>
      <c r="BAB34" s="189"/>
      <c r="BAC34" s="189"/>
      <c r="BAD34" s="189"/>
      <c r="BAE34" s="189"/>
      <c r="BAF34" s="189"/>
      <c r="BAG34" s="189"/>
      <c r="BAH34" s="189"/>
      <c r="BAI34" s="189"/>
      <c r="BAJ34" s="189"/>
      <c r="BAK34" s="189"/>
      <c r="BAL34" s="189"/>
      <c r="BAM34" s="189"/>
      <c r="BAN34" s="189"/>
      <c r="BAO34" s="189"/>
      <c r="BAP34" s="189"/>
      <c r="BAQ34" s="189"/>
      <c r="BAR34" s="189"/>
      <c r="BAS34" s="189"/>
      <c r="BAT34" s="189"/>
      <c r="BAU34" s="189"/>
      <c r="BAV34" s="189"/>
      <c r="BAW34" s="189"/>
      <c r="BAX34" s="189"/>
      <c r="BAY34" s="189"/>
      <c r="BAZ34" s="189"/>
      <c r="BBA34" s="189"/>
      <c r="BBB34" s="189"/>
      <c r="BBC34" s="189"/>
      <c r="BBD34" s="189"/>
      <c r="BBE34" s="189"/>
      <c r="BBF34" s="189"/>
      <c r="BBG34" s="189"/>
      <c r="BBH34" s="189"/>
      <c r="BBI34" s="189"/>
      <c r="BBJ34" s="189"/>
      <c r="BBK34" s="189"/>
      <c r="BBL34" s="189"/>
      <c r="BBM34" s="189"/>
      <c r="BBN34" s="189"/>
      <c r="BBO34" s="189"/>
      <c r="BBP34" s="189"/>
      <c r="BBQ34" s="189"/>
      <c r="BBR34" s="189"/>
      <c r="BBS34" s="189"/>
      <c r="BBT34" s="189"/>
      <c r="BBU34" s="189"/>
      <c r="BBV34" s="189"/>
      <c r="BBW34" s="189"/>
      <c r="BBX34" s="189"/>
      <c r="BBY34" s="189"/>
      <c r="BBZ34" s="189"/>
      <c r="BCA34" s="189"/>
      <c r="BCB34" s="189"/>
      <c r="BCC34" s="189"/>
      <c r="BCD34" s="189"/>
      <c r="BCE34" s="189"/>
      <c r="BCF34" s="189"/>
      <c r="BCG34" s="189"/>
      <c r="BCH34" s="189"/>
      <c r="BCI34" s="189"/>
      <c r="BCJ34" s="189"/>
      <c r="BCK34" s="189"/>
      <c r="BCL34" s="189"/>
      <c r="BCM34" s="189"/>
      <c r="BCN34" s="189"/>
      <c r="BCO34" s="189"/>
      <c r="BCP34" s="189"/>
      <c r="BCQ34" s="189"/>
      <c r="BCR34" s="189"/>
      <c r="BCS34" s="189"/>
      <c r="BCT34" s="189"/>
      <c r="BCU34" s="189"/>
      <c r="BCV34" s="189"/>
      <c r="BCW34" s="189"/>
      <c r="BCX34" s="189"/>
      <c r="BCY34" s="189"/>
      <c r="BCZ34" s="189"/>
      <c r="BDA34" s="189"/>
      <c r="BDB34" s="189"/>
      <c r="BDC34" s="189"/>
      <c r="BDD34" s="189"/>
      <c r="BDE34" s="189"/>
      <c r="BDF34" s="189"/>
      <c r="BDG34" s="189"/>
      <c r="BDH34" s="189"/>
      <c r="BDI34" s="189"/>
      <c r="BDJ34" s="189"/>
      <c r="BDK34" s="189"/>
      <c r="BDL34" s="189"/>
      <c r="BDM34" s="189"/>
      <c r="BDN34" s="189"/>
      <c r="BDO34" s="189"/>
      <c r="BDP34" s="189"/>
      <c r="BDQ34" s="189"/>
      <c r="BDR34" s="189"/>
      <c r="BDS34" s="189"/>
      <c r="BDT34" s="189"/>
      <c r="BDU34" s="189"/>
      <c r="BDV34" s="189"/>
      <c r="BDW34" s="189"/>
      <c r="BDX34" s="189"/>
      <c r="BDY34" s="189"/>
      <c r="BDZ34" s="189"/>
      <c r="BEA34" s="189"/>
      <c r="BEB34" s="189"/>
      <c r="BEC34" s="189"/>
      <c r="BED34" s="189"/>
      <c r="BEE34" s="189"/>
      <c r="BEF34" s="189"/>
      <c r="BEG34" s="189"/>
      <c r="BEH34" s="189"/>
      <c r="BEI34" s="189"/>
      <c r="BEJ34" s="189"/>
      <c r="BEK34" s="189"/>
      <c r="BEL34" s="189"/>
      <c r="BEM34" s="189"/>
      <c r="BEN34" s="189"/>
      <c r="BEO34" s="189"/>
      <c r="BEP34" s="189"/>
      <c r="BEQ34" s="189"/>
      <c r="BER34" s="189"/>
      <c r="BES34" s="189"/>
      <c r="BET34" s="189"/>
      <c r="BEU34" s="189"/>
      <c r="BEV34" s="189"/>
      <c r="BEW34" s="189"/>
      <c r="BEX34" s="189"/>
      <c r="BEY34" s="189"/>
      <c r="BEZ34" s="189"/>
      <c r="BFA34" s="189"/>
      <c r="BFB34" s="189"/>
      <c r="BFC34" s="189"/>
      <c r="BFD34" s="189"/>
      <c r="BFE34" s="189"/>
      <c r="BFF34" s="189"/>
      <c r="BFG34" s="189"/>
      <c r="BFH34" s="189"/>
      <c r="BFI34" s="189"/>
      <c r="BFJ34" s="189"/>
      <c r="BFK34" s="189"/>
      <c r="BFL34" s="189"/>
      <c r="BFM34" s="189"/>
      <c r="BFN34" s="189"/>
      <c r="BFO34" s="189"/>
      <c r="BFP34" s="189"/>
      <c r="BFQ34" s="189"/>
      <c r="BFR34" s="189"/>
      <c r="BFS34" s="189"/>
      <c r="BFT34" s="189"/>
      <c r="BFU34" s="189"/>
      <c r="BFV34" s="189"/>
      <c r="BFW34" s="189"/>
      <c r="BFX34" s="189"/>
      <c r="BFY34" s="189"/>
      <c r="BFZ34" s="189"/>
      <c r="BGA34" s="189"/>
      <c r="BGB34" s="189"/>
      <c r="BGC34" s="189"/>
      <c r="BGD34" s="189"/>
      <c r="BGE34" s="189"/>
      <c r="BGF34" s="189"/>
      <c r="BGG34" s="189"/>
      <c r="BGH34" s="189"/>
      <c r="BGI34" s="189"/>
      <c r="BGJ34" s="189"/>
      <c r="BGK34" s="189"/>
      <c r="BGL34" s="189"/>
      <c r="BGM34" s="189"/>
      <c r="BGN34" s="189"/>
      <c r="BGO34" s="189"/>
      <c r="BGP34" s="189"/>
      <c r="BGQ34" s="189"/>
      <c r="BGR34" s="189"/>
      <c r="BGS34" s="189"/>
      <c r="BGT34" s="189"/>
      <c r="BGU34" s="189"/>
      <c r="BGV34" s="189"/>
      <c r="BGW34" s="189"/>
      <c r="BGX34" s="189"/>
      <c r="BGY34" s="189"/>
      <c r="BGZ34" s="189"/>
      <c r="BHA34" s="189"/>
      <c r="BHB34" s="189"/>
      <c r="BHC34" s="189"/>
      <c r="BHD34" s="189"/>
      <c r="BHE34" s="189"/>
      <c r="BHF34" s="189"/>
      <c r="BHG34" s="189"/>
      <c r="BHH34" s="189"/>
      <c r="BHI34" s="189"/>
      <c r="BHJ34" s="189"/>
      <c r="BHK34" s="189"/>
      <c r="BHL34" s="189"/>
      <c r="BHM34" s="189"/>
      <c r="BHN34" s="189"/>
      <c r="BHO34" s="189"/>
      <c r="BHP34" s="189"/>
      <c r="BHQ34" s="189"/>
      <c r="BHR34" s="189"/>
      <c r="BHS34" s="189"/>
      <c r="BHT34" s="189"/>
      <c r="BHU34" s="189"/>
      <c r="BHV34" s="189"/>
      <c r="BHW34" s="189"/>
      <c r="BHX34" s="189"/>
      <c r="BHY34" s="189"/>
      <c r="BHZ34" s="189"/>
      <c r="BIA34" s="189"/>
      <c r="BIB34" s="189"/>
      <c r="BIC34" s="189"/>
      <c r="BID34" s="189"/>
      <c r="BIE34" s="189"/>
      <c r="BIF34" s="189"/>
      <c r="BIG34" s="189"/>
      <c r="BIH34" s="189"/>
      <c r="BII34" s="189"/>
      <c r="BIJ34" s="189"/>
      <c r="BIK34" s="189"/>
      <c r="BIL34" s="189"/>
      <c r="BIM34" s="189"/>
      <c r="BIN34" s="189"/>
      <c r="BIO34" s="189"/>
      <c r="BIP34" s="189"/>
      <c r="BIQ34" s="189"/>
      <c r="BIR34" s="189"/>
      <c r="BIS34" s="189"/>
      <c r="BIT34" s="189"/>
      <c r="BIU34" s="189"/>
      <c r="BIV34" s="189"/>
      <c r="BIW34" s="189"/>
      <c r="BIX34" s="189"/>
      <c r="BIY34" s="189"/>
      <c r="BIZ34" s="189"/>
      <c r="BJA34" s="189"/>
      <c r="BJB34" s="189"/>
      <c r="BJC34" s="189"/>
      <c r="BJD34" s="189"/>
      <c r="BJE34" s="189"/>
      <c r="BJF34" s="189"/>
      <c r="BJG34" s="189"/>
      <c r="BJH34" s="189"/>
      <c r="BJI34" s="189"/>
      <c r="BJJ34" s="189"/>
      <c r="BJK34" s="189"/>
      <c r="BJL34" s="189"/>
      <c r="BJM34" s="189"/>
      <c r="BJN34" s="189"/>
      <c r="BJO34" s="189"/>
      <c r="BJP34" s="189"/>
      <c r="BJQ34" s="189"/>
      <c r="BJR34" s="189"/>
      <c r="BJS34" s="189"/>
      <c r="BJT34" s="189"/>
      <c r="BJU34" s="189"/>
      <c r="BJV34" s="189"/>
      <c r="BJW34" s="189"/>
      <c r="BJX34" s="189"/>
      <c r="BJY34" s="189"/>
      <c r="BJZ34" s="189"/>
      <c r="BKA34" s="189"/>
      <c r="BKB34" s="189"/>
      <c r="BKC34" s="189"/>
      <c r="BKD34" s="189"/>
      <c r="BKE34" s="189"/>
      <c r="BKF34" s="189"/>
      <c r="BKG34" s="189"/>
      <c r="BKH34" s="189"/>
      <c r="BKI34" s="189"/>
      <c r="BKJ34" s="189"/>
      <c r="BKK34" s="189"/>
      <c r="BKL34" s="189"/>
      <c r="BKM34" s="189"/>
      <c r="BKN34" s="189"/>
      <c r="BKO34" s="189"/>
      <c r="BKP34" s="189"/>
      <c r="BKQ34" s="189"/>
      <c r="BKR34" s="189"/>
      <c r="BKS34" s="189"/>
      <c r="BKT34" s="189"/>
      <c r="BKU34" s="189"/>
      <c r="BKV34" s="189"/>
      <c r="BKW34" s="189"/>
      <c r="BKX34" s="189"/>
      <c r="BKY34" s="189"/>
      <c r="BKZ34" s="189"/>
      <c r="BLA34" s="189"/>
      <c r="BLB34" s="189"/>
      <c r="BLC34" s="189"/>
      <c r="BLD34" s="189"/>
      <c r="BLE34" s="189"/>
      <c r="BLF34" s="189"/>
      <c r="BLG34" s="189"/>
      <c r="BLH34" s="189"/>
      <c r="BLI34" s="189"/>
      <c r="BLJ34" s="189"/>
      <c r="BLK34" s="189"/>
      <c r="BLL34" s="189"/>
      <c r="BLM34" s="189"/>
      <c r="BLN34" s="189"/>
      <c r="BLO34" s="189"/>
      <c r="BLP34" s="189"/>
      <c r="BLQ34" s="189"/>
      <c r="BLR34" s="189"/>
      <c r="BLS34" s="189"/>
      <c r="BLT34" s="189"/>
      <c r="BLU34" s="189"/>
      <c r="BLV34" s="189"/>
      <c r="BLW34" s="189"/>
      <c r="BLX34" s="189"/>
      <c r="BLY34" s="189"/>
      <c r="BLZ34" s="189"/>
      <c r="BMA34" s="189"/>
      <c r="BMB34" s="189"/>
      <c r="BMC34" s="189"/>
      <c r="BMD34" s="189"/>
      <c r="BME34" s="189"/>
      <c r="BMF34" s="189"/>
      <c r="BMG34" s="189"/>
      <c r="BMH34" s="189"/>
      <c r="BMI34" s="189"/>
      <c r="BMJ34" s="189"/>
      <c r="BMK34" s="189"/>
      <c r="BML34" s="189"/>
      <c r="BMM34" s="189"/>
      <c r="BMN34" s="189"/>
      <c r="BMO34" s="189"/>
      <c r="BMP34" s="189"/>
      <c r="BMQ34" s="189"/>
      <c r="BMR34" s="189"/>
      <c r="BMS34" s="189"/>
      <c r="BMT34" s="189"/>
      <c r="BMU34" s="189"/>
      <c r="BMV34" s="189"/>
      <c r="BMW34" s="189"/>
      <c r="BMX34" s="189"/>
      <c r="BMY34" s="189"/>
      <c r="BMZ34" s="189"/>
      <c r="BNA34" s="189"/>
      <c r="BNB34" s="189"/>
      <c r="BNC34" s="189"/>
      <c r="BND34" s="189"/>
      <c r="BNE34" s="189"/>
      <c r="BNF34" s="189"/>
      <c r="BNG34" s="189"/>
      <c r="BNH34" s="189"/>
      <c r="BNI34" s="189"/>
      <c r="BNJ34" s="189"/>
      <c r="BNK34" s="189"/>
      <c r="BNL34" s="189"/>
      <c r="BNM34" s="189"/>
      <c r="BNN34" s="189"/>
      <c r="BNO34" s="189"/>
      <c r="BNP34" s="189"/>
      <c r="BNQ34" s="189"/>
      <c r="BNR34" s="189"/>
      <c r="BNS34" s="189"/>
      <c r="BNT34" s="189"/>
      <c r="BNU34" s="189"/>
      <c r="BNV34" s="189"/>
      <c r="BNW34" s="189"/>
      <c r="BNX34" s="189"/>
      <c r="BNY34" s="189"/>
      <c r="BNZ34" s="189"/>
      <c r="BOA34" s="189"/>
      <c r="BOB34" s="189"/>
      <c r="BOC34" s="189"/>
      <c r="BOD34" s="189"/>
      <c r="BOE34" s="189"/>
      <c r="BOF34" s="189"/>
      <c r="BOG34" s="189"/>
      <c r="BOH34" s="189"/>
      <c r="BOI34" s="189"/>
      <c r="BOJ34" s="189"/>
      <c r="BOK34" s="189"/>
      <c r="BOL34" s="189"/>
      <c r="BOM34" s="189"/>
      <c r="BON34" s="189"/>
      <c r="BOO34" s="189"/>
      <c r="BOP34" s="189"/>
      <c r="BOQ34" s="189"/>
      <c r="BOR34" s="189"/>
      <c r="BOS34" s="189"/>
      <c r="BOT34" s="189"/>
      <c r="BOU34" s="189"/>
      <c r="BOV34" s="189"/>
      <c r="BOW34" s="189"/>
      <c r="BOX34" s="189"/>
      <c r="BOY34" s="189"/>
      <c r="BOZ34" s="189"/>
      <c r="BPA34" s="189"/>
      <c r="BPB34" s="189"/>
      <c r="BPC34" s="189"/>
      <c r="BPD34" s="189"/>
      <c r="BPE34" s="189"/>
      <c r="BPF34" s="189"/>
      <c r="BPG34" s="189"/>
      <c r="BPH34" s="189"/>
      <c r="BPI34" s="189"/>
      <c r="BPJ34" s="189"/>
      <c r="BPK34" s="189"/>
      <c r="BPL34" s="189"/>
      <c r="BPM34" s="189"/>
      <c r="BPN34" s="189"/>
      <c r="BPO34" s="189"/>
      <c r="BPP34" s="189"/>
      <c r="BPQ34" s="189"/>
      <c r="BPR34" s="189"/>
      <c r="BPS34" s="189"/>
      <c r="BPT34" s="189"/>
      <c r="BPU34" s="189"/>
      <c r="BPV34" s="189"/>
      <c r="BPW34" s="189"/>
      <c r="BPX34" s="189"/>
      <c r="BPY34" s="189"/>
      <c r="BPZ34" s="189"/>
      <c r="BQA34" s="189"/>
      <c r="BQB34" s="189"/>
      <c r="BQC34" s="189"/>
      <c r="BQD34" s="189"/>
      <c r="BQE34" s="189"/>
      <c r="BQF34" s="189"/>
      <c r="BQG34" s="189"/>
      <c r="BQH34" s="189"/>
      <c r="BQI34" s="189"/>
      <c r="BQJ34" s="189"/>
      <c r="BQK34" s="189"/>
      <c r="BQL34" s="189"/>
      <c r="BQM34" s="189"/>
      <c r="BQN34" s="189"/>
      <c r="BQO34" s="189"/>
      <c r="BQP34" s="189"/>
      <c r="BQQ34" s="189"/>
      <c r="BQR34" s="189"/>
      <c r="BQS34" s="189"/>
      <c r="BQT34" s="189"/>
      <c r="BQU34" s="189"/>
      <c r="BQV34" s="189"/>
      <c r="BQW34" s="189"/>
      <c r="BQX34" s="189"/>
      <c r="BQY34" s="189"/>
      <c r="BQZ34" s="189"/>
      <c r="BRA34" s="189"/>
      <c r="BRB34" s="189"/>
      <c r="BRC34" s="189"/>
      <c r="BRD34" s="189"/>
      <c r="BRE34" s="189"/>
      <c r="BRF34" s="189"/>
      <c r="BRG34" s="189"/>
      <c r="BRH34" s="189"/>
      <c r="BRI34" s="189"/>
      <c r="BRJ34" s="189"/>
      <c r="BRK34" s="189"/>
      <c r="BRL34" s="189"/>
      <c r="BRM34" s="189"/>
      <c r="BRN34" s="189"/>
      <c r="BRO34" s="189"/>
      <c r="BRP34" s="189"/>
      <c r="BRQ34" s="189"/>
      <c r="BRR34" s="189"/>
      <c r="BRS34" s="189"/>
      <c r="BRT34" s="189"/>
      <c r="BRU34" s="189"/>
      <c r="BRV34" s="189"/>
      <c r="BRW34" s="189"/>
      <c r="BRX34" s="189"/>
      <c r="BRY34" s="189"/>
      <c r="BRZ34" s="189"/>
      <c r="BSA34" s="189"/>
      <c r="BSB34" s="189"/>
      <c r="BSC34" s="189"/>
      <c r="BSD34" s="189"/>
      <c r="BSE34" s="189"/>
      <c r="BSF34" s="189"/>
      <c r="BSG34" s="189"/>
      <c r="BSH34" s="189"/>
      <c r="BSI34" s="189"/>
      <c r="BSJ34" s="189"/>
      <c r="BSK34" s="189"/>
      <c r="BSL34" s="189"/>
      <c r="BSM34" s="189"/>
      <c r="BSN34" s="189"/>
      <c r="BSO34" s="189"/>
      <c r="BSP34" s="189"/>
      <c r="BSQ34" s="189"/>
      <c r="BSR34" s="189"/>
      <c r="BSS34" s="189"/>
      <c r="BST34" s="189"/>
      <c r="BSU34" s="189"/>
      <c r="BSV34" s="189"/>
      <c r="BSW34" s="189"/>
      <c r="BSX34" s="189"/>
      <c r="BSY34" s="189"/>
      <c r="BSZ34" s="189"/>
      <c r="BTA34" s="189"/>
      <c r="BTB34" s="189"/>
      <c r="BTC34" s="189"/>
      <c r="BTD34" s="189"/>
      <c r="BTE34" s="189"/>
      <c r="BTF34" s="189"/>
      <c r="BTG34" s="189"/>
      <c r="BTH34" s="189"/>
      <c r="BTI34" s="189"/>
      <c r="BTJ34" s="189"/>
      <c r="BTK34" s="189"/>
      <c r="BTL34" s="189"/>
      <c r="BTM34" s="189"/>
      <c r="BTN34" s="189"/>
      <c r="BTO34" s="189"/>
      <c r="BTP34" s="189"/>
      <c r="BTQ34" s="189"/>
      <c r="BTR34" s="189"/>
      <c r="BTS34" s="189"/>
      <c r="BTT34" s="189"/>
      <c r="BTU34" s="189"/>
      <c r="BTV34" s="189"/>
      <c r="BTW34" s="189"/>
      <c r="BTX34" s="189"/>
      <c r="BTY34" s="189"/>
      <c r="BTZ34" s="189"/>
      <c r="BUA34" s="189"/>
      <c r="BUB34" s="189"/>
      <c r="BUC34" s="189"/>
      <c r="BUD34" s="189"/>
      <c r="BUE34" s="189"/>
      <c r="BUF34" s="189"/>
      <c r="BUG34" s="189"/>
      <c r="BUH34" s="189"/>
      <c r="BUI34" s="189"/>
      <c r="BUJ34" s="189"/>
      <c r="BUK34" s="189"/>
      <c r="BUL34" s="189"/>
      <c r="BUM34" s="189"/>
      <c r="BUN34" s="189"/>
      <c r="BUO34" s="189"/>
      <c r="BUP34" s="189"/>
      <c r="BUQ34" s="189"/>
      <c r="BUR34" s="189"/>
      <c r="BUS34" s="189"/>
      <c r="BUT34" s="189"/>
      <c r="BUU34" s="189"/>
      <c r="BUV34" s="189"/>
      <c r="BUW34" s="189"/>
      <c r="BUX34" s="189"/>
      <c r="BUY34" s="189"/>
      <c r="BUZ34" s="189"/>
      <c r="BVA34" s="189"/>
      <c r="BVB34" s="189"/>
      <c r="BVC34" s="189"/>
      <c r="BVD34" s="189"/>
      <c r="BVE34" s="189"/>
      <c r="BVF34" s="189"/>
      <c r="BVG34" s="189"/>
      <c r="BVH34" s="189"/>
      <c r="BVI34" s="189"/>
      <c r="BVJ34" s="189"/>
      <c r="BVK34" s="189"/>
      <c r="BVL34" s="189"/>
      <c r="BVM34" s="189"/>
      <c r="BVN34" s="189"/>
      <c r="BVO34" s="189"/>
      <c r="BVP34" s="189"/>
      <c r="BVQ34" s="189"/>
      <c r="BVR34" s="189"/>
      <c r="BVS34" s="189"/>
      <c r="BVT34" s="189"/>
      <c r="BVU34" s="189"/>
      <c r="BVV34" s="189"/>
      <c r="BVW34" s="189"/>
      <c r="BVX34" s="189"/>
      <c r="BVY34" s="189"/>
      <c r="BVZ34" s="189"/>
      <c r="BWA34" s="189"/>
      <c r="BWB34" s="189"/>
      <c r="BWC34" s="189"/>
      <c r="BWD34" s="189"/>
      <c r="BWE34" s="189"/>
      <c r="BWF34" s="189"/>
      <c r="BWG34" s="189"/>
      <c r="BWH34" s="189"/>
      <c r="BWI34" s="189"/>
      <c r="BWJ34" s="189"/>
      <c r="BWK34" s="189"/>
      <c r="BWL34" s="189"/>
      <c r="BWM34" s="189"/>
      <c r="BWN34" s="189"/>
      <c r="BWO34" s="189"/>
      <c r="BWP34" s="189"/>
      <c r="BWQ34" s="189"/>
      <c r="BWR34" s="189"/>
      <c r="BWS34" s="189"/>
      <c r="BWT34" s="189"/>
      <c r="BWU34" s="189"/>
      <c r="BWV34" s="189"/>
      <c r="BWW34" s="189"/>
      <c r="BWX34" s="189"/>
      <c r="BWY34" s="189"/>
      <c r="BWZ34" s="189"/>
      <c r="BXA34" s="189"/>
      <c r="BXB34" s="189"/>
      <c r="BXC34" s="189"/>
      <c r="BXD34" s="189"/>
      <c r="BXE34" s="189"/>
      <c r="BXF34" s="189"/>
      <c r="BXG34" s="189"/>
      <c r="BXH34" s="189"/>
      <c r="BXI34" s="189"/>
      <c r="BXJ34" s="189"/>
      <c r="BXK34" s="189"/>
      <c r="BXL34" s="189"/>
      <c r="BXM34" s="189"/>
      <c r="BXN34" s="189"/>
      <c r="BXO34" s="189"/>
      <c r="BXP34" s="189"/>
      <c r="BXQ34" s="189"/>
      <c r="BXR34" s="189"/>
      <c r="BXS34" s="189"/>
      <c r="BXT34" s="189"/>
      <c r="BXU34" s="189"/>
      <c r="BXV34" s="189"/>
      <c r="BXW34" s="189"/>
      <c r="BXX34" s="189"/>
      <c r="BXY34" s="189"/>
      <c r="BXZ34" s="189"/>
      <c r="BYA34" s="189"/>
      <c r="BYB34" s="189"/>
      <c r="BYC34" s="189"/>
      <c r="BYD34" s="189"/>
      <c r="BYE34" s="189"/>
      <c r="BYF34" s="189"/>
      <c r="BYG34" s="189"/>
      <c r="BYH34" s="189"/>
      <c r="BYI34" s="189"/>
      <c r="BYJ34" s="189"/>
      <c r="BYK34" s="189"/>
      <c r="BYL34" s="189"/>
      <c r="BYM34" s="189"/>
      <c r="BYN34" s="189"/>
      <c r="BYO34" s="189"/>
      <c r="BYP34" s="189"/>
      <c r="BYQ34" s="189"/>
      <c r="BYR34" s="189"/>
      <c r="BYS34" s="189"/>
      <c r="BYT34" s="189"/>
      <c r="BYU34" s="189"/>
      <c r="BYV34" s="189"/>
      <c r="BYW34" s="189"/>
      <c r="BYX34" s="189"/>
      <c r="BYY34" s="189"/>
      <c r="BYZ34" s="189"/>
      <c r="BZA34" s="189"/>
      <c r="BZB34" s="189"/>
      <c r="BZC34" s="189"/>
      <c r="BZD34" s="189"/>
      <c r="BZE34" s="189"/>
      <c r="BZF34" s="189"/>
      <c r="BZG34" s="189"/>
      <c r="BZH34" s="189"/>
      <c r="BZI34" s="189"/>
      <c r="BZJ34" s="189"/>
      <c r="BZK34" s="189"/>
      <c r="BZL34" s="189"/>
      <c r="BZM34" s="189"/>
      <c r="BZN34" s="189"/>
      <c r="BZO34" s="189"/>
      <c r="BZP34" s="189"/>
      <c r="BZQ34" s="189"/>
      <c r="BZR34" s="189"/>
      <c r="BZS34" s="189"/>
      <c r="BZT34" s="189"/>
      <c r="BZU34" s="189"/>
      <c r="BZV34" s="189"/>
      <c r="BZW34" s="189"/>
      <c r="BZX34" s="189"/>
      <c r="BZY34" s="189"/>
      <c r="BZZ34" s="189"/>
      <c r="CAA34" s="189"/>
      <c r="CAB34" s="189"/>
      <c r="CAC34" s="189"/>
      <c r="CAD34" s="189"/>
      <c r="CAE34" s="189"/>
      <c r="CAF34" s="189"/>
      <c r="CAG34" s="189"/>
      <c r="CAH34" s="189"/>
      <c r="CAI34" s="189"/>
      <c r="CAJ34" s="189"/>
      <c r="CAK34" s="189"/>
      <c r="CAL34" s="189"/>
      <c r="CAM34" s="189"/>
      <c r="CAN34" s="189"/>
      <c r="CAO34" s="189"/>
      <c r="CAP34" s="189"/>
      <c r="CAQ34" s="189"/>
      <c r="CAR34" s="189"/>
      <c r="CAS34" s="189"/>
      <c r="CAT34" s="189"/>
      <c r="CAU34" s="189"/>
      <c r="CAV34" s="189"/>
      <c r="CAW34" s="189"/>
      <c r="CAX34" s="189"/>
      <c r="CAY34" s="189"/>
      <c r="CAZ34" s="189"/>
      <c r="CBA34" s="189"/>
      <c r="CBB34" s="189"/>
      <c r="CBC34" s="189"/>
      <c r="CBD34" s="189"/>
      <c r="CBE34" s="189"/>
      <c r="CBF34" s="189"/>
      <c r="CBG34" s="189"/>
      <c r="CBH34" s="189"/>
      <c r="CBI34" s="189"/>
      <c r="CBJ34" s="189"/>
      <c r="CBK34" s="189"/>
      <c r="CBL34" s="189"/>
      <c r="CBM34" s="189"/>
      <c r="CBN34" s="189"/>
      <c r="CBO34" s="189"/>
      <c r="CBP34" s="189"/>
      <c r="CBQ34" s="189"/>
      <c r="CBR34" s="189"/>
      <c r="CBS34" s="189"/>
      <c r="CBT34" s="189"/>
      <c r="CBU34" s="189"/>
      <c r="CBV34" s="189"/>
      <c r="CBW34" s="189"/>
      <c r="CBX34" s="189"/>
      <c r="CBY34" s="189"/>
      <c r="CBZ34" s="189"/>
      <c r="CCA34" s="189"/>
      <c r="CCB34" s="189"/>
      <c r="CCC34" s="189"/>
      <c r="CCD34" s="189"/>
      <c r="CCE34" s="189"/>
      <c r="CCF34" s="189"/>
      <c r="CCG34" s="189"/>
      <c r="CCH34" s="189"/>
      <c r="CCI34" s="189"/>
      <c r="CCJ34" s="189"/>
      <c r="CCK34" s="189"/>
      <c r="CCL34" s="189"/>
      <c r="CCM34" s="189"/>
      <c r="CCN34" s="189"/>
      <c r="CCO34" s="189"/>
      <c r="CCP34" s="189"/>
      <c r="CCQ34" s="189"/>
      <c r="CCR34" s="189"/>
      <c r="CCS34" s="189"/>
      <c r="CCT34" s="189"/>
      <c r="CCU34" s="189"/>
      <c r="CCV34" s="189"/>
      <c r="CCW34" s="189"/>
      <c r="CCX34" s="189"/>
      <c r="CCY34" s="189"/>
      <c r="CCZ34" s="189"/>
      <c r="CDA34" s="189"/>
      <c r="CDB34" s="189"/>
      <c r="CDC34" s="189"/>
      <c r="CDD34" s="189"/>
      <c r="CDE34" s="189"/>
      <c r="CDF34" s="189"/>
      <c r="CDG34" s="189"/>
      <c r="CDH34" s="189"/>
      <c r="CDI34" s="189"/>
      <c r="CDJ34" s="189"/>
      <c r="CDK34" s="189"/>
      <c r="CDL34" s="189"/>
      <c r="CDM34" s="189"/>
      <c r="CDN34" s="189"/>
      <c r="CDO34" s="189"/>
      <c r="CDP34" s="189"/>
      <c r="CDQ34" s="189"/>
      <c r="CDR34" s="189"/>
      <c r="CDS34" s="189"/>
      <c r="CDT34" s="189"/>
      <c r="CDU34" s="189"/>
      <c r="CDV34" s="189"/>
      <c r="CDW34" s="189"/>
      <c r="CDX34" s="189"/>
      <c r="CDY34" s="189"/>
      <c r="CDZ34" s="189"/>
      <c r="CEA34" s="189"/>
      <c r="CEB34" s="189"/>
      <c r="CEC34" s="189"/>
      <c r="CED34" s="189"/>
      <c r="CEE34" s="189"/>
      <c r="CEF34" s="189"/>
      <c r="CEG34" s="189"/>
      <c r="CEH34" s="189"/>
      <c r="CEI34" s="189"/>
      <c r="CEJ34" s="189"/>
      <c r="CEK34" s="189"/>
      <c r="CEL34" s="189"/>
      <c r="CEM34" s="189"/>
      <c r="CEN34" s="189"/>
      <c r="CEO34" s="189"/>
      <c r="CEP34" s="189"/>
      <c r="CEQ34" s="189"/>
      <c r="CER34" s="189"/>
      <c r="CES34" s="189"/>
      <c r="CET34" s="189"/>
      <c r="CEU34" s="189"/>
      <c r="CEV34" s="189"/>
      <c r="CEW34" s="189"/>
      <c r="CEX34" s="189"/>
      <c r="CEY34" s="189"/>
      <c r="CEZ34" s="189"/>
      <c r="CFA34" s="189"/>
      <c r="CFB34" s="189"/>
      <c r="CFC34" s="189"/>
      <c r="CFD34" s="189"/>
      <c r="CFE34" s="189"/>
      <c r="CFF34" s="189"/>
      <c r="CFG34" s="189"/>
      <c r="CFH34" s="189"/>
      <c r="CFI34" s="189"/>
      <c r="CFJ34" s="189"/>
      <c r="CFK34" s="189"/>
      <c r="CFL34" s="189"/>
      <c r="CFM34" s="189"/>
      <c r="CFN34" s="189"/>
      <c r="CFO34" s="189"/>
      <c r="CFP34" s="189"/>
      <c r="CFQ34" s="189"/>
      <c r="CFR34" s="189"/>
      <c r="CFS34" s="189"/>
      <c r="CFT34" s="189"/>
      <c r="CFU34" s="189"/>
      <c r="CFV34" s="189"/>
      <c r="CFW34" s="189"/>
      <c r="CFX34" s="189"/>
      <c r="CFY34" s="189"/>
      <c r="CFZ34" s="189"/>
      <c r="CGA34" s="189"/>
      <c r="CGB34" s="189"/>
      <c r="CGC34" s="189"/>
      <c r="CGD34" s="189"/>
      <c r="CGE34" s="189"/>
      <c r="CGF34" s="189"/>
      <c r="CGG34" s="189"/>
      <c r="CGH34" s="189"/>
      <c r="CGI34" s="189"/>
      <c r="CGJ34" s="189"/>
      <c r="CGK34" s="189"/>
      <c r="CGL34" s="189"/>
      <c r="CGM34" s="189"/>
      <c r="CGN34" s="189"/>
      <c r="CGO34" s="189"/>
      <c r="CGP34" s="189"/>
      <c r="CGQ34" s="189"/>
      <c r="CGR34" s="189"/>
      <c r="CGS34" s="189"/>
      <c r="CGT34" s="189"/>
      <c r="CGU34" s="189"/>
      <c r="CGV34" s="189"/>
      <c r="CGW34" s="189"/>
      <c r="CGX34" s="189"/>
      <c r="CGY34" s="189"/>
      <c r="CGZ34" s="189"/>
      <c r="CHA34" s="189"/>
      <c r="CHB34" s="189"/>
      <c r="CHC34" s="189"/>
      <c r="CHD34" s="189"/>
      <c r="CHE34" s="189"/>
      <c r="CHF34" s="189"/>
      <c r="CHG34" s="189"/>
      <c r="CHH34" s="189"/>
      <c r="CHI34" s="189"/>
      <c r="CHJ34" s="189"/>
      <c r="CHK34" s="189"/>
      <c r="CHL34" s="189"/>
      <c r="CHM34" s="189"/>
      <c r="CHN34" s="189"/>
      <c r="CHO34" s="189"/>
      <c r="CHP34" s="189"/>
      <c r="CHQ34" s="189"/>
      <c r="CHR34" s="189"/>
      <c r="CHS34" s="189"/>
      <c r="CHT34" s="189"/>
      <c r="CHU34" s="189"/>
      <c r="CHV34" s="189"/>
      <c r="CHW34" s="189"/>
      <c r="CHX34" s="189"/>
      <c r="CHY34" s="189"/>
      <c r="CHZ34" s="189"/>
      <c r="CIA34" s="189"/>
      <c r="CIB34" s="189"/>
      <c r="CIC34" s="189"/>
      <c r="CID34" s="189"/>
      <c r="CIE34" s="189"/>
      <c r="CIF34" s="189"/>
      <c r="CIG34" s="189"/>
      <c r="CIH34" s="189"/>
      <c r="CII34" s="189"/>
      <c r="CIJ34" s="189"/>
      <c r="CIK34" s="189"/>
      <c r="CIL34" s="189"/>
      <c r="CIM34" s="189"/>
      <c r="CIN34" s="189"/>
      <c r="CIO34" s="189"/>
      <c r="CIP34" s="189"/>
      <c r="CIQ34" s="189"/>
      <c r="CIR34" s="189"/>
      <c r="CIS34" s="189"/>
      <c r="CIT34" s="189"/>
      <c r="CIU34" s="189"/>
      <c r="CIV34" s="189"/>
      <c r="CIW34" s="189"/>
      <c r="CIX34" s="189"/>
      <c r="CIY34" s="189"/>
      <c r="CIZ34" s="189"/>
      <c r="CJA34" s="189"/>
      <c r="CJB34" s="189"/>
      <c r="CJC34" s="189"/>
      <c r="CJD34" s="189"/>
      <c r="CJE34" s="189"/>
      <c r="CJF34" s="189"/>
      <c r="CJG34" s="189"/>
      <c r="CJH34" s="189"/>
      <c r="CJI34" s="189"/>
      <c r="CJJ34" s="189"/>
      <c r="CJK34" s="189"/>
      <c r="CJL34" s="189"/>
      <c r="CJM34" s="189"/>
      <c r="CJN34" s="189"/>
      <c r="CJO34" s="189"/>
      <c r="CJP34" s="189"/>
      <c r="CJQ34" s="189"/>
      <c r="CJR34" s="189"/>
      <c r="CJS34" s="189"/>
      <c r="CJT34" s="189"/>
      <c r="CJU34" s="189"/>
      <c r="CJV34" s="189"/>
      <c r="CJW34" s="189"/>
      <c r="CJX34" s="189"/>
      <c r="CJY34" s="189"/>
      <c r="CJZ34" s="189"/>
      <c r="CKA34" s="189"/>
      <c r="CKB34" s="189"/>
      <c r="CKC34" s="189"/>
      <c r="CKD34" s="189"/>
      <c r="CKE34" s="189"/>
      <c r="CKF34" s="189"/>
      <c r="CKG34" s="189"/>
      <c r="CKH34" s="189"/>
      <c r="CKI34" s="189"/>
      <c r="CKJ34" s="189"/>
      <c r="CKK34" s="189"/>
      <c r="CKL34" s="189"/>
      <c r="CKM34" s="189"/>
      <c r="CKN34" s="189"/>
      <c r="CKO34" s="189"/>
      <c r="CKP34" s="189"/>
      <c r="CKQ34" s="189"/>
      <c r="CKR34" s="189"/>
      <c r="CKS34" s="189"/>
      <c r="CKT34" s="189"/>
      <c r="CKU34" s="189"/>
      <c r="CKV34" s="189"/>
      <c r="CKW34" s="189"/>
      <c r="CKX34" s="189"/>
      <c r="CKY34" s="189"/>
      <c r="CKZ34" s="189"/>
      <c r="CLA34" s="189"/>
      <c r="CLB34" s="189"/>
      <c r="CLC34" s="189"/>
      <c r="CLD34" s="189"/>
      <c r="CLE34" s="189"/>
      <c r="CLF34" s="189"/>
      <c r="CLG34" s="189"/>
      <c r="CLH34" s="189"/>
      <c r="CLI34" s="189"/>
      <c r="CLJ34" s="189"/>
      <c r="CLK34" s="189"/>
      <c r="CLL34" s="189"/>
      <c r="CLM34" s="189"/>
      <c r="CLN34" s="189"/>
      <c r="CLO34" s="189"/>
      <c r="CLP34" s="189"/>
      <c r="CLQ34" s="189"/>
      <c r="CLR34" s="189"/>
      <c r="CLS34" s="189"/>
      <c r="CLT34" s="189"/>
      <c r="CLU34" s="189"/>
      <c r="CLV34" s="189"/>
      <c r="CLW34" s="189"/>
      <c r="CLX34" s="189"/>
      <c r="CLY34" s="189"/>
      <c r="CLZ34" s="189"/>
      <c r="CMA34" s="189"/>
      <c r="CMB34" s="189"/>
      <c r="CMC34" s="189"/>
      <c r="CMD34" s="189"/>
      <c r="CME34" s="189"/>
      <c r="CMF34" s="189"/>
      <c r="CMG34" s="189"/>
      <c r="CMH34" s="189"/>
      <c r="CMI34" s="189"/>
      <c r="CMJ34" s="189"/>
      <c r="CMK34" s="189"/>
      <c r="CML34" s="189"/>
      <c r="CMM34" s="189"/>
      <c r="CMN34" s="189"/>
      <c r="CMO34" s="189"/>
      <c r="CMP34" s="189"/>
      <c r="CMQ34" s="189"/>
      <c r="CMR34" s="189"/>
      <c r="CMS34" s="189"/>
      <c r="CMT34" s="189"/>
      <c r="CMU34" s="189"/>
      <c r="CMV34" s="189"/>
      <c r="CMW34" s="189"/>
      <c r="CMX34" s="189"/>
      <c r="CMY34" s="189"/>
      <c r="CMZ34" s="189"/>
      <c r="CNA34" s="189"/>
      <c r="CNB34" s="189"/>
      <c r="CNC34" s="189"/>
      <c r="CND34" s="189"/>
      <c r="CNE34" s="189"/>
      <c r="CNF34" s="189"/>
      <c r="CNG34" s="189"/>
      <c r="CNH34" s="189"/>
      <c r="CNI34" s="189"/>
      <c r="CNJ34" s="189"/>
      <c r="CNK34" s="189"/>
      <c r="CNL34" s="189"/>
      <c r="CNM34" s="189"/>
      <c r="CNN34" s="189"/>
      <c r="CNO34" s="189"/>
      <c r="CNP34" s="189"/>
      <c r="CNQ34" s="189"/>
      <c r="CNR34" s="189"/>
      <c r="CNS34" s="189"/>
      <c r="CNT34" s="189"/>
      <c r="CNU34" s="189"/>
      <c r="CNV34" s="189"/>
      <c r="CNW34" s="189"/>
      <c r="CNX34" s="189"/>
      <c r="CNY34" s="189"/>
      <c r="CNZ34" s="189"/>
      <c r="COA34" s="189"/>
      <c r="COB34" s="189"/>
      <c r="COC34" s="189"/>
      <c r="COD34" s="189"/>
      <c r="COE34" s="189"/>
      <c r="COF34" s="189"/>
      <c r="COG34" s="189"/>
      <c r="COH34" s="189"/>
      <c r="COI34" s="189"/>
      <c r="COJ34" s="189"/>
      <c r="COK34" s="189"/>
      <c r="COL34" s="189"/>
      <c r="COM34" s="189"/>
      <c r="CON34" s="189"/>
      <c r="COO34" s="189"/>
      <c r="COP34" s="189"/>
      <c r="COQ34" s="189"/>
      <c r="COR34" s="189"/>
      <c r="COS34" s="189"/>
      <c r="COT34" s="189"/>
      <c r="COU34" s="189"/>
      <c r="COV34" s="189"/>
      <c r="COW34" s="189"/>
      <c r="COX34" s="189"/>
      <c r="COY34" s="189"/>
      <c r="COZ34" s="189"/>
      <c r="CPA34" s="189"/>
      <c r="CPB34" s="189"/>
      <c r="CPC34" s="189"/>
      <c r="CPD34" s="189"/>
      <c r="CPE34" s="189"/>
      <c r="CPF34" s="189"/>
      <c r="CPG34" s="189"/>
      <c r="CPH34" s="189"/>
      <c r="CPI34" s="189"/>
      <c r="CPJ34" s="189"/>
      <c r="CPK34" s="189"/>
      <c r="CPL34" s="189"/>
      <c r="CPM34" s="189"/>
      <c r="CPN34" s="189"/>
      <c r="CPO34" s="189"/>
      <c r="CPP34" s="189"/>
      <c r="CPQ34" s="189"/>
      <c r="CPR34" s="189"/>
      <c r="CPS34" s="189"/>
      <c r="CPT34" s="189"/>
      <c r="CPU34" s="189"/>
      <c r="CPV34" s="189"/>
      <c r="CPW34" s="189"/>
      <c r="CPX34" s="189"/>
      <c r="CPY34" s="189"/>
      <c r="CPZ34" s="189"/>
      <c r="CQA34" s="189"/>
      <c r="CQB34" s="189"/>
      <c r="CQC34" s="189"/>
      <c r="CQD34" s="189"/>
      <c r="CQE34" s="189"/>
      <c r="CQF34" s="189"/>
      <c r="CQG34" s="189"/>
      <c r="CQH34" s="189"/>
      <c r="CQI34" s="189"/>
      <c r="CQJ34" s="189"/>
      <c r="CQK34" s="189"/>
      <c r="CQL34" s="189"/>
      <c r="CQM34" s="189"/>
      <c r="CQN34" s="189"/>
      <c r="CQO34" s="189"/>
      <c r="CQP34" s="189"/>
      <c r="CQQ34" s="189"/>
      <c r="CQR34" s="189"/>
      <c r="CQS34" s="189"/>
      <c r="CQT34" s="189"/>
      <c r="CQU34" s="189"/>
      <c r="CQV34" s="189"/>
      <c r="CQW34" s="189"/>
      <c r="CQX34" s="189"/>
      <c r="CQY34" s="189"/>
      <c r="CQZ34" s="189"/>
      <c r="CRA34" s="189"/>
      <c r="CRB34" s="189"/>
      <c r="CRC34" s="189"/>
      <c r="CRD34" s="189"/>
      <c r="CRE34" s="189"/>
      <c r="CRF34" s="189"/>
      <c r="CRG34" s="189"/>
      <c r="CRH34" s="189"/>
      <c r="CRI34" s="189"/>
      <c r="CRJ34" s="189"/>
      <c r="CRK34" s="189"/>
      <c r="CRL34" s="189"/>
      <c r="CRM34" s="189"/>
      <c r="CRN34" s="189"/>
      <c r="CRO34" s="189"/>
      <c r="CRP34" s="189"/>
      <c r="CRQ34" s="189"/>
      <c r="CRR34" s="189"/>
      <c r="CRS34" s="189"/>
      <c r="CRT34" s="189"/>
      <c r="CRU34" s="189"/>
      <c r="CRV34" s="189"/>
      <c r="CRW34" s="189"/>
      <c r="CRX34" s="189"/>
      <c r="CRY34" s="189"/>
      <c r="CRZ34" s="189"/>
      <c r="CSA34" s="189"/>
      <c r="CSB34" s="189"/>
      <c r="CSC34" s="189"/>
      <c r="CSD34" s="189"/>
      <c r="CSE34" s="189"/>
      <c r="CSF34" s="189"/>
      <c r="CSG34" s="189"/>
      <c r="CSH34" s="189"/>
      <c r="CSI34" s="189"/>
      <c r="CSJ34" s="189"/>
      <c r="CSK34" s="189"/>
      <c r="CSL34" s="189"/>
      <c r="CSM34" s="189"/>
      <c r="CSN34" s="189"/>
      <c r="CSO34" s="189"/>
      <c r="CSP34" s="189"/>
      <c r="CSQ34" s="189"/>
      <c r="CSR34" s="189"/>
      <c r="CSS34" s="189"/>
      <c r="CST34" s="189"/>
      <c r="CSU34" s="189"/>
      <c r="CSV34" s="189"/>
      <c r="CSW34" s="189"/>
      <c r="CSX34" s="189"/>
      <c r="CSY34" s="189"/>
      <c r="CSZ34" s="189"/>
      <c r="CTA34" s="189"/>
      <c r="CTB34" s="189"/>
      <c r="CTC34" s="189"/>
      <c r="CTD34" s="189"/>
      <c r="CTE34" s="189"/>
      <c r="CTF34" s="189"/>
      <c r="CTG34" s="189"/>
      <c r="CTH34" s="189"/>
      <c r="CTI34" s="189"/>
      <c r="CTJ34" s="189"/>
      <c r="CTK34" s="189"/>
      <c r="CTL34" s="189"/>
      <c r="CTM34" s="189"/>
      <c r="CTN34" s="189"/>
      <c r="CTO34" s="189"/>
      <c r="CTP34" s="189"/>
      <c r="CTQ34" s="189"/>
      <c r="CTR34" s="189"/>
      <c r="CTS34" s="189"/>
      <c r="CTT34" s="189"/>
      <c r="CTU34" s="189"/>
      <c r="CTV34" s="189"/>
      <c r="CTW34" s="189"/>
      <c r="CTX34" s="189"/>
      <c r="CTY34" s="189"/>
      <c r="CTZ34" s="189"/>
      <c r="CUA34" s="189"/>
      <c r="CUB34" s="189"/>
      <c r="CUC34" s="189"/>
      <c r="CUD34" s="189"/>
      <c r="CUE34" s="189"/>
      <c r="CUF34" s="189"/>
      <c r="CUG34" s="189"/>
      <c r="CUH34" s="189"/>
      <c r="CUI34" s="189"/>
      <c r="CUJ34" s="189"/>
      <c r="CUK34" s="189"/>
      <c r="CUL34" s="189"/>
      <c r="CUM34" s="189"/>
      <c r="CUN34" s="189"/>
      <c r="CUO34" s="189"/>
      <c r="CUP34" s="189"/>
      <c r="CUQ34" s="189"/>
      <c r="CUR34" s="189"/>
      <c r="CUS34" s="189"/>
      <c r="CUT34" s="189"/>
      <c r="CUU34" s="189"/>
      <c r="CUV34" s="189"/>
      <c r="CUW34" s="189"/>
      <c r="CUX34" s="189"/>
      <c r="CUY34" s="189"/>
      <c r="CUZ34" s="189"/>
      <c r="CVA34" s="189"/>
      <c r="CVB34" s="189"/>
      <c r="CVC34" s="189"/>
      <c r="CVD34" s="189"/>
      <c r="CVE34" s="189"/>
      <c r="CVF34" s="189"/>
      <c r="CVG34" s="189"/>
      <c r="CVH34" s="189"/>
      <c r="CVI34" s="189"/>
      <c r="CVJ34" s="189"/>
      <c r="CVK34" s="189"/>
      <c r="CVL34" s="189"/>
      <c r="CVM34" s="189"/>
      <c r="CVN34" s="189"/>
      <c r="CVO34" s="189"/>
      <c r="CVP34" s="189"/>
      <c r="CVQ34" s="189"/>
      <c r="CVR34" s="189"/>
      <c r="CVS34" s="189"/>
      <c r="CVT34" s="189"/>
      <c r="CVU34" s="189"/>
      <c r="CVV34" s="189"/>
      <c r="CVW34" s="189"/>
      <c r="CVX34" s="189"/>
      <c r="CVY34" s="189"/>
      <c r="CVZ34" s="189"/>
      <c r="CWA34" s="189"/>
      <c r="CWB34" s="189"/>
      <c r="CWC34" s="189"/>
      <c r="CWD34" s="189"/>
      <c r="CWE34" s="189"/>
      <c r="CWF34" s="189"/>
      <c r="CWG34" s="189"/>
      <c r="CWH34" s="189"/>
      <c r="CWI34" s="189"/>
      <c r="CWJ34" s="189"/>
      <c r="CWK34" s="189"/>
      <c r="CWL34" s="189"/>
      <c r="CWM34" s="189"/>
      <c r="CWN34" s="189"/>
      <c r="CWO34" s="189"/>
      <c r="CWP34" s="189"/>
      <c r="CWQ34" s="189"/>
      <c r="CWR34" s="189"/>
      <c r="CWS34" s="189"/>
      <c r="CWT34" s="189"/>
      <c r="CWU34" s="189"/>
      <c r="CWV34" s="189"/>
      <c r="CWW34" s="189"/>
      <c r="CWX34" s="189"/>
      <c r="CWY34" s="189"/>
      <c r="CWZ34" s="189"/>
      <c r="CXA34" s="189"/>
      <c r="CXB34" s="189"/>
      <c r="CXC34" s="189"/>
      <c r="CXD34" s="189"/>
      <c r="CXE34" s="189"/>
      <c r="CXF34" s="189"/>
      <c r="CXG34" s="189"/>
      <c r="CXH34" s="189"/>
      <c r="CXI34" s="189"/>
      <c r="CXJ34" s="189"/>
      <c r="CXK34" s="189"/>
      <c r="CXL34" s="189"/>
      <c r="CXM34" s="189"/>
      <c r="CXN34" s="189"/>
      <c r="CXO34" s="189"/>
      <c r="CXP34" s="189"/>
      <c r="CXQ34" s="189"/>
      <c r="CXR34" s="189"/>
      <c r="CXS34" s="189"/>
      <c r="CXT34" s="189"/>
      <c r="CXU34" s="189"/>
      <c r="CXV34" s="189"/>
      <c r="CXW34" s="189"/>
      <c r="CXX34" s="189"/>
      <c r="CXY34" s="189"/>
      <c r="CXZ34" s="189"/>
      <c r="CYA34" s="189"/>
      <c r="CYB34" s="189"/>
      <c r="CYC34" s="189"/>
      <c r="CYD34" s="189"/>
      <c r="CYE34" s="189"/>
      <c r="CYF34" s="189"/>
      <c r="CYG34" s="189"/>
      <c r="CYH34" s="189"/>
      <c r="CYI34" s="189"/>
      <c r="CYJ34" s="189"/>
      <c r="CYK34" s="189"/>
      <c r="CYL34" s="189"/>
      <c r="CYM34" s="189"/>
      <c r="CYN34" s="189"/>
      <c r="CYO34" s="189"/>
      <c r="CYP34" s="189"/>
      <c r="CYQ34" s="189"/>
      <c r="CYR34" s="189"/>
      <c r="CYS34" s="189"/>
      <c r="CYT34" s="189"/>
      <c r="CYU34" s="189"/>
      <c r="CYV34" s="189"/>
      <c r="CYW34" s="189"/>
      <c r="CYX34" s="189"/>
      <c r="CYY34" s="189"/>
      <c r="CYZ34" s="189"/>
      <c r="CZA34" s="189"/>
      <c r="CZB34" s="189"/>
      <c r="CZC34" s="189"/>
      <c r="CZD34" s="189"/>
      <c r="CZE34" s="189"/>
      <c r="CZF34" s="189"/>
      <c r="CZG34" s="189"/>
      <c r="CZH34" s="189"/>
      <c r="CZI34" s="189"/>
      <c r="CZJ34" s="189"/>
      <c r="CZK34" s="189"/>
      <c r="CZL34" s="189"/>
      <c r="CZM34" s="189"/>
      <c r="CZN34" s="189"/>
      <c r="CZO34" s="189"/>
      <c r="CZP34" s="189"/>
      <c r="CZQ34" s="189"/>
      <c r="CZR34" s="189"/>
      <c r="CZS34" s="189"/>
      <c r="CZT34" s="189"/>
      <c r="CZU34" s="189"/>
      <c r="CZV34" s="189"/>
      <c r="CZW34" s="189"/>
      <c r="CZX34" s="189"/>
      <c r="CZY34" s="189"/>
      <c r="CZZ34" s="189"/>
      <c r="DAA34" s="189"/>
      <c r="DAB34" s="189"/>
      <c r="DAC34" s="189"/>
      <c r="DAD34" s="189"/>
      <c r="DAE34" s="189"/>
      <c r="DAF34" s="189"/>
      <c r="DAG34" s="189"/>
      <c r="DAH34" s="189"/>
      <c r="DAI34" s="189"/>
      <c r="DAJ34" s="189"/>
      <c r="DAK34" s="189"/>
      <c r="DAL34" s="189"/>
      <c r="DAM34" s="189"/>
      <c r="DAN34" s="189"/>
      <c r="DAO34" s="189"/>
      <c r="DAP34" s="189"/>
      <c r="DAQ34" s="189"/>
      <c r="DAR34" s="189"/>
      <c r="DAS34" s="189"/>
      <c r="DAT34" s="189"/>
      <c r="DAU34" s="189"/>
      <c r="DAV34" s="189"/>
      <c r="DAW34" s="189"/>
      <c r="DAX34" s="189"/>
      <c r="DAY34" s="189"/>
      <c r="DAZ34" s="189"/>
      <c r="DBA34" s="189"/>
      <c r="DBB34" s="189"/>
      <c r="DBC34" s="189"/>
      <c r="DBD34" s="189"/>
      <c r="DBE34" s="189"/>
      <c r="DBF34" s="189"/>
      <c r="DBG34" s="189"/>
      <c r="DBH34" s="189"/>
      <c r="DBI34" s="189"/>
      <c r="DBJ34" s="189"/>
      <c r="DBK34" s="189"/>
      <c r="DBL34" s="189"/>
      <c r="DBM34" s="189"/>
      <c r="DBN34" s="189"/>
      <c r="DBO34" s="189"/>
      <c r="DBP34" s="189"/>
      <c r="DBQ34" s="189"/>
      <c r="DBR34" s="189"/>
      <c r="DBS34" s="189"/>
      <c r="DBT34" s="189"/>
      <c r="DBU34" s="189"/>
      <c r="DBV34" s="189"/>
      <c r="DBW34" s="189"/>
      <c r="DBX34" s="189"/>
      <c r="DBY34" s="189"/>
      <c r="DBZ34" s="189"/>
      <c r="DCA34" s="189"/>
      <c r="DCB34" s="189"/>
      <c r="DCC34" s="189"/>
      <c r="DCD34" s="189"/>
      <c r="DCE34" s="189"/>
      <c r="DCF34" s="189"/>
      <c r="DCG34" s="189"/>
      <c r="DCH34" s="189"/>
      <c r="DCI34" s="189"/>
      <c r="DCJ34" s="189"/>
      <c r="DCK34" s="189"/>
      <c r="DCL34" s="189"/>
      <c r="DCM34" s="189"/>
      <c r="DCN34" s="189"/>
      <c r="DCO34" s="189"/>
      <c r="DCP34" s="189"/>
      <c r="DCQ34" s="189"/>
      <c r="DCR34" s="189"/>
      <c r="DCS34" s="189"/>
      <c r="DCT34" s="189"/>
      <c r="DCU34" s="189"/>
      <c r="DCV34" s="189"/>
      <c r="DCW34" s="189"/>
      <c r="DCX34" s="189"/>
      <c r="DCY34" s="189"/>
      <c r="DCZ34" s="189"/>
      <c r="DDA34" s="189"/>
      <c r="DDB34" s="189"/>
      <c r="DDC34" s="189"/>
      <c r="DDD34" s="189"/>
      <c r="DDE34" s="189"/>
      <c r="DDF34" s="189"/>
      <c r="DDG34" s="189"/>
      <c r="DDH34" s="189"/>
      <c r="DDI34" s="189"/>
      <c r="DDJ34" s="189"/>
      <c r="DDK34" s="189"/>
      <c r="DDL34" s="189"/>
      <c r="DDM34" s="189"/>
      <c r="DDN34" s="189"/>
      <c r="DDO34" s="189"/>
      <c r="DDP34" s="189"/>
      <c r="DDQ34" s="189"/>
      <c r="DDR34" s="189"/>
      <c r="DDS34" s="189"/>
      <c r="DDT34" s="189"/>
      <c r="DDU34" s="189"/>
      <c r="DDV34" s="189"/>
      <c r="DDW34" s="189"/>
      <c r="DDX34" s="189"/>
      <c r="DDY34" s="189"/>
      <c r="DDZ34" s="189"/>
      <c r="DEA34" s="189"/>
      <c r="DEB34" s="189"/>
      <c r="DEC34" s="189"/>
      <c r="DED34" s="189"/>
      <c r="DEE34" s="189"/>
      <c r="DEF34" s="189"/>
      <c r="DEG34" s="189"/>
      <c r="DEH34" s="189"/>
      <c r="DEI34" s="189"/>
      <c r="DEJ34" s="189"/>
      <c r="DEK34" s="189"/>
      <c r="DEL34" s="189"/>
      <c r="DEM34" s="189"/>
      <c r="DEN34" s="189"/>
      <c r="DEO34" s="189"/>
      <c r="DEP34" s="189"/>
      <c r="DEQ34" s="189"/>
      <c r="DER34" s="189"/>
      <c r="DES34" s="189"/>
      <c r="DET34" s="189"/>
      <c r="DEU34" s="189"/>
      <c r="DEV34" s="189"/>
      <c r="DEW34" s="189"/>
      <c r="DEX34" s="189"/>
      <c r="DEY34" s="189"/>
      <c r="DEZ34" s="189"/>
      <c r="DFA34" s="189"/>
      <c r="DFB34" s="189"/>
      <c r="DFC34" s="189"/>
      <c r="DFD34" s="189"/>
      <c r="DFE34" s="189"/>
      <c r="DFF34" s="189"/>
      <c r="DFG34" s="189"/>
      <c r="DFH34" s="189"/>
      <c r="DFI34" s="189"/>
      <c r="DFJ34" s="189"/>
      <c r="DFK34" s="189"/>
      <c r="DFL34" s="189"/>
      <c r="DFM34" s="189"/>
      <c r="DFN34" s="189"/>
      <c r="DFO34" s="189"/>
      <c r="DFP34" s="189"/>
      <c r="DFQ34" s="189"/>
      <c r="DFR34" s="189"/>
      <c r="DFS34" s="189"/>
      <c r="DFT34" s="189"/>
      <c r="DFU34" s="189"/>
      <c r="DFV34" s="189"/>
      <c r="DFW34" s="189"/>
      <c r="DFX34" s="189"/>
      <c r="DFY34" s="189"/>
      <c r="DFZ34" s="189"/>
      <c r="DGA34" s="189"/>
      <c r="DGB34" s="189"/>
      <c r="DGC34" s="189"/>
      <c r="DGD34" s="189"/>
      <c r="DGE34" s="189"/>
      <c r="DGF34" s="189"/>
      <c r="DGG34" s="189"/>
      <c r="DGH34" s="189"/>
      <c r="DGI34" s="189"/>
      <c r="DGJ34" s="189"/>
      <c r="DGK34" s="189"/>
      <c r="DGL34" s="189"/>
      <c r="DGM34" s="189"/>
      <c r="DGN34" s="189"/>
      <c r="DGO34" s="189"/>
      <c r="DGP34" s="189"/>
      <c r="DGQ34" s="189"/>
      <c r="DGR34" s="189"/>
      <c r="DGS34" s="189"/>
      <c r="DGT34" s="189"/>
      <c r="DGU34" s="189"/>
      <c r="DGV34" s="189"/>
      <c r="DGW34" s="189"/>
      <c r="DGX34" s="189"/>
      <c r="DGY34" s="189"/>
      <c r="DGZ34" s="189"/>
      <c r="DHA34" s="189"/>
      <c r="DHB34" s="189"/>
      <c r="DHC34" s="189"/>
      <c r="DHD34" s="189"/>
      <c r="DHE34" s="189"/>
      <c r="DHF34" s="189"/>
      <c r="DHG34" s="189"/>
      <c r="DHH34" s="189"/>
      <c r="DHI34" s="189"/>
      <c r="DHJ34" s="189"/>
      <c r="DHK34" s="189"/>
      <c r="DHL34" s="189"/>
      <c r="DHM34" s="189"/>
      <c r="DHN34" s="189"/>
      <c r="DHO34" s="189"/>
      <c r="DHP34" s="189"/>
      <c r="DHQ34" s="189"/>
      <c r="DHR34" s="189"/>
      <c r="DHS34" s="189"/>
      <c r="DHT34" s="189"/>
      <c r="DHU34" s="189"/>
      <c r="DHV34" s="189"/>
      <c r="DHW34" s="189"/>
      <c r="DHX34" s="189"/>
      <c r="DHY34" s="189"/>
      <c r="DHZ34" s="189"/>
      <c r="DIA34" s="189"/>
      <c r="DIB34" s="189"/>
      <c r="DIC34" s="189"/>
      <c r="DID34" s="189"/>
      <c r="DIE34" s="189"/>
      <c r="DIF34" s="189"/>
      <c r="DIG34" s="189"/>
      <c r="DIH34" s="189"/>
      <c r="DII34" s="189"/>
      <c r="DIJ34" s="189"/>
      <c r="DIK34" s="189"/>
      <c r="DIL34" s="189"/>
      <c r="DIM34" s="189"/>
      <c r="DIN34" s="189"/>
      <c r="DIO34" s="189"/>
      <c r="DIP34" s="189"/>
      <c r="DIQ34" s="189"/>
      <c r="DIR34" s="189"/>
      <c r="DIS34" s="189"/>
      <c r="DIT34" s="189"/>
      <c r="DIU34" s="189"/>
      <c r="DIV34" s="189"/>
      <c r="DIW34" s="189"/>
      <c r="DIX34" s="189"/>
      <c r="DIY34" s="189"/>
      <c r="DIZ34" s="189"/>
      <c r="DJA34" s="189"/>
      <c r="DJB34" s="189"/>
      <c r="DJC34" s="189"/>
      <c r="DJD34" s="189"/>
      <c r="DJE34" s="189"/>
      <c r="DJF34" s="189"/>
      <c r="DJG34" s="189"/>
      <c r="DJH34" s="189"/>
      <c r="DJI34" s="189"/>
      <c r="DJJ34" s="189"/>
      <c r="DJK34" s="189"/>
      <c r="DJL34" s="189"/>
      <c r="DJM34" s="189"/>
      <c r="DJN34" s="189"/>
      <c r="DJO34" s="189"/>
      <c r="DJP34" s="189"/>
      <c r="DJQ34" s="189"/>
      <c r="DJR34" s="189"/>
      <c r="DJS34" s="189"/>
      <c r="DJT34" s="189"/>
      <c r="DJU34" s="189"/>
      <c r="DJV34" s="189"/>
      <c r="DJW34" s="189"/>
      <c r="DJX34" s="189"/>
      <c r="DJY34" s="189"/>
      <c r="DJZ34" s="189"/>
      <c r="DKA34" s="189"/>
      <c r="DKB34" s="189"/>
      <c r="DKC34" s="189"/>
      <c r="DKD34" s="189"/>
      <c r="DKE34" s="189"/>
      <c r="DKF34" s="189"/>
      <c r="DKG34" s="189"/>
      <c r="DKH34" s="189"/>
      <c r="DKI34" s="189"/>
      <c r="DKJ34" s="189"/>
      <c r="DKK34" s="189"/>
      <c r="DKL34" s="189"/>
      <c r="DKM34" s="189"/>
      <c r="DKN34" s="189"/>
      <c r="DKO34" s="189"/>
      <c r="DKP34" s="189"/>
      <c r="DKQ34" s="189"/>
      <c r="DKR34" s="189"/>
      <c r="DKS34" s="189"/>
      <c r="DKT34" s="189"/>
      <c r="DKU34" s="189"/>
      <c r="DKV34" s="189"/>
      <c r="DKW34" s="189"/>
      <c r="DKX34" s="189"/>
      <c r="DKY34" s="189"/>
      <c r="DKZ34" s="189"/>
      <c r="DLA34" s="189"/>
      <c r="DLB34" s="189"/>
      <c r="DLC34" s="189"/>
      <c r="DLD34" s="189"/>
      <c r="DLE34" s="189"/>
      <c r="DLF34" s="189"/>
      <c r="DLG34" s="189"/>
      <c r="DLH34" s="189"/>
      <c r="DLI34" s="189"/>
      <c r="DLJ34" s="189"/>
      <c r="DLK34" s="189"/>
      <c r="DLL34" s="189"/>
      <c r="DLM34" s="189"/>
      <c r="DLN34" s="189"/>
      <c r="DLO34" s="189"/>
      <c r="DLP34" s="189"/>
      <c r="DLQ34" s="189"/>
      <c r="DLR34" s="189"/>
      <c r="DLS34" s="189"/>
      <c r="DLT34" s="189"/>
      <c r="DLU34" s="189"/>
      <c r="DLV34" s="189"/>
      <c r="DLW34" s="189"/>
      <c r="DLX34" s="189"/>
      <c r="DLY34" s="189"/>
      <c r="DLZ34" s="189"/>
      <c r="DMA34" s="189"/>
      <c r="DMB34" s="189"/>
      <c r="DMC34" s="189"/>
      <c r="DMD34" s="189"/>
      <c r="DME34" s="189"/>
      <c r="DMF34" s="189"/>
      <c r="DMG34" s="189"/>
      <c r="DMH34" s="189"/>
      <c r="DMI34" s="189"/>
      <c r="DMJ34" s="189"/>
      <c r="DMK34" s="189"/>
      <c r="DML34" s="189"/>
      <c r="DMM34" s="189"/>
      <c r="DMN34" s="189"/>
      <c r="DMO34" s="189"/>
      <c r="DMP34" s="189"/>
      <c r="DMQ34" s="189"/>
      <c r="DMR34" s="189"/>
      <c r="DMS34" s="189"/>
      <c r="DMT34" s="189"/>
      <c r="DMU34" s="189"/>
      <c r="DMV34" s="189"/>
      <c r="DMW34" s="189"/>
      <c r="DMX34" s="189"/>
      <c r="DMY34" s="189"/>
      <c r="DMZ34" s="189"/>
      <c r="DNA34" s="189"/>
      <c r="DNB34" s="189"/>
      <c r="DNC34" s="189"/>
      <c r="DND34" s="189"/>
      <c r="DNE34" s="189"/>
      <c r="DNF34" s="189"/>
      <c r="DNG34" s="189"/>
      <c r="DNH34" s="189"/>
      <c r="DNI34" s="189"/>
      <c r="DNJ34" s="189"/>
      <c r="DNK34" s="189"/>
      <c r="DNL34" s="189"/>
      <c r="DNM34" s="189"/>
      <c r="DNN34" s="189"/>
      <c r="DNO34" s="189"/>
      <c r="DNP34" s="189"/>
      <c r="DNQ34" s="189"/>
      <c r="DNR34" s="189"/>
      <c r="DNS34" s="189"/>
      <c r="DNT34" s="189"/>
      <c r="DNU34" s="189"/>
      <c r="DNV34" s="189"/>
      <c r="DNW34" s="189"/>
      <c r="DNX34" s="189"/>
      <c r="DNY34" s="189"/>
      <c r="DNZ34" s="189"/>
      <c r="DOA34" s="189"/>
      <c r="DOB34" s="189"/>
      <c r="DOC34" s="189"/>
      <c r="DOD34" s="189"/>
      <c r="DOE34" s="189"/>
      <c r="DOF34" s="189"/>
      <c r="DOG34" s="189"/>
      <c r="DOH34" s="189"/>
      <c r="DOI34" s="189"/>
      <c r="DOJ34" s="189"/>
      <c r="DOK34" s="189"/>
      <c r="DOL34" s="189"/>
      <c r="DOM34" s="189"/>
      <c r="DON34" s="189"/>
      <c r="DOO34" s="189"/>
      <c r="DOP34" s="189"/>
      <c r="DOQ34" s="189"/>
      <c r="DOR34" s="189"/>
      <c r="DOS34" s="189"/>
      <c r="DOT34" s="189"/>
      <c r="DOU34" s="189"/>
      <c r="DOV34" s="189"/>
      <c r="DOW34" s="189"/>
      <c r="DOX34" s="189"/>
      <c r="DOY34" s="189"/>
      <c r="DOZ34" s="189"/>
      <c r="DPA34" s="189"/>
      <c r="DPB34" s="189"/>
      <c r="DPC34" s="189"/>
      <c r="DPD34" s="189"/>
      <c r="DPE34" s="189"/>
      <c r="DPF34" s="189"/>
      <c r="DPG34" s="189"/>
      <c r="DPH34" s="189"/>
      <c r="DPI34" s="189"/>
      <c r="DPJ34" s="189"/>
      <c r="DPK34" s="189"/>
      <c r="DPL34" s="189"/>
      <c r="DPM34" s="189"/>
      <c r="DPN34" s="189"/>
      <c r="DPO34" s="189"/>
      <c r="DPP34" s="189"/>
      <c r="DPQ34" s="189"/>
      <c r="DPR34" s="189"/>
      <c r="DPS34" s="189"/>
      <c r="DPT34" s="189"/>
      <c r="DPU34" s="189"/>
      <c r="DPV34" s="189"/>
      <c r="DPW34" s="189"/>
      <c r="DPX34" s="189"/>
      <c r="DPY34" s="189"/>
      <c r="DPZ34" s="189"/>
      <c r="DQA34" s="189"/>
      <c r="DQB34" s="189"/>
      <c r="DQC34" s="189"/>
      <c r="DQD34" s="189"/>
      <c r="DQE34" s="189"/>
      <c r="DQF34" s="189"/>
      <c r="DQG34" s="189"/>
      <c r="DQH34" s="189"/>
      <c r="DQI34" s="189"/>
      <c r="DQJ34" s="189"/>
      <c r="DQK34" s="189"/>
      <c r="DQL34" s="189"/>
      <c r="DQM34" s="189"/>
      <c r="DQN34" s="189"/>
      <c r="DQO34" s="189"/>
      <c r="DQP34" s="189"/>
      <c r="DQQ34" s="189"/>
      <c r="DQR34" s="189"/>
      <c r="DQS34" s="189"/>
      <c r="DQT34" s="189"/>
      <c r="DQU34" s="189"/>
      <c r="DQV34" s="189"/>
      <c r="DQW34" s="189"/>
      <c r="DQX34" s="189"/>
      <c r="DQY34" s="189"/>
      <c r="DQZ34" s="189"/>
      <c r="DRA34" s="189"/>
      <c r="DRB34" s="189"/>
      <c r="DRC34" s="189"/>
      <c r="DRD34" s="189"/>
      <c r="DRE34" s="189"/>
      <c r="DRF34" s="189"/>
      <c r="DRG34" s="189"/>
      <c r="DRH34" s="189"/>
      <c r="DRI34" s="189"/>
      <c r="DRJ34" s="189"/>
      <c r="DRK34" s="189"/>
      <c r="DRL34" s="189"/>
      <c r="DRM34" s="189"/>
      <c r="DRN34" s="189"/>
      <c r="DRO34" s="189"/>
      <c r="DRP34" s="189"/>
      <c r="DRQ34" s="189"/>
      <c r="DRR34" s="189"/>
      <c r="DRS34" s="189"/>
      <c r="DRT34" s="189"/>
      <c r="DRU34" s="189"/>
      <c r="DRV34" s="189"/>
      <c r="DRW34" s="189"/>
      <c r="DRX34" s="189"/>
      <c r="DRY34" s="189"/>
      <c r="DRZ34" s="189"/>
      <c r="DSA34" s="189"/>
      <c r="DSB34" s="189"/>
      <c r="DSC34" s="189"/>
      <c r="DSD34" s="189"/>
      <c r="DSE34" s="189"/>
      <c r="DSF34" s="189"/>
      <c r="DSG34" s="189"/>
      <c r="DSH34" s="189"/>
      <c r="DSI34" s="189"/>
      <c r="DSJ34" s="189"/>
      <c r="DSK34" s="189"/>
      <c r="DSL34" s="189"/>
      <c r="DSM34" s="189"/>
      <c r="DSN34" s="189"/>
      <c r="DSO34" s="189"/>
      <c r="DSP34" s="189"/>
      <c r="DSQ34" s="189"/>
      <c r="DSR34" s="189"/>
      <c r="DSS34" s="189"/>
      <c r="DST34" s="189"/>
      <c r="DSU34" s="189"/>
      <c r="DSV34" s="189"/>
      <c r="DSW34" s="189"/>
      <c r="DSX34" s="189"/>
      <c r="DSY34" s="189"/>
      <c r="DSZ34" s="189"/>
      <c r="DTA34" s="189"/>
      <c r="DTB34" s="189"/>
      <c r="DTC34" s="189"/>
      <c r="DTD34" s="189"/>
      <c r="DTE34" s="189"/>
      <c r="DTF34" s="189"/>
      <c r="DTG34" s="189"/>
      <c r="DTH34" s="189"/>
      <c r="DTI34" s="189"/>
      <c r="DTJ34" s="189"/>
      <c r="DTK34" s="189"/>
      <c r="DTL34" s="189"/>
      <c r="DTM34" s="189"/>
      <c r="DTN34" s="189"/>
      <c r="DTO34" s="189"/>
      <c r="DTP34" s="189"/>
      <c r="DTQ34" s="189"/>
      <c r="DTR34" s="189"/>
      <c r="DTS34" s="189"/>
      <c r="DTT34" s="189"/>
      <c r="DTU34" s="189"/>
      <c r="DTV34" s="189"/>
      <c r="DTW34" s="189"/>
      <c r="DTX34" s="189"/>
      <c r="DTY34" s="189"/>
      <c r="DTZ34" s="189"/>
      <c r="DUA34" s="189"/>
      <c r="DUB34" s="189"/>
      <c r="DUC34" s="189"/>
      <c r="DUD34" s="189"/>
      <c r="DUE34" s="189"/>
      <c r="DUF34" s="189"/>
      <c r="DUG34" s="189"/>
      <c r="DUH34" s="189"/>
      <c r="DUI34" s="189"/>
      <c r="DUJ34" s="189"/>
      <c r="DUK34" s="189"/>
      <c r="DUL34" s="189"/>
      <c r="DUM34" s="189"/>
      <c r="DUN34" s="189"/>
      <c r="DUO34" s="189"/>
      <c r="DUP34" s="189"/>
      <c r="DUQ34" s="189"/>
      <c r="DUR34" s="189"/>
      <c r="DUS34" s="189"/>
      <c r="DUT34" s="189"/>
      <c r="DUU34" s="189"/>
      <c r="DUV34" s="189"/>
      <c r="DUW34" s="189"/>
      <c r="DUX34" s="189"/>
      <c r="DUY34" s="189"/>
      <c r="DUZ34" s="189"/>
      <c r="DVA34" s="189"/>
      <c r="DVB34" s="189"/>
      <c r="DVC34" s="189"/>
      <c r="DVD34" s="189"/>
      <c r="DVE34" s="189"/>
      <c r="DVF34" s="189"/>
      <c r="DVG34" s="189"/>
      <c r="DVH34" s="189"/>
      <c r="DVI34" s="189"/>
      <c r="DVJ34" s="189"/>
      <c r="DVK34" s="189"/>
      <c r="DVL34" s="189"/>
      <c r="DVM34" s="189"/>
      <c r="DVN34" s="189"/>
      <c r="DVO34" s="189"/>
      <c r="DVP34" s="189"/>
      <c r="DVQ34" s="189"/>
      <c r="DVR34" s="189"/>
      <c r="DVS34" s="189"/>
      <c r="DVT34" s="189"/>
      <c r="DVU34" s="189"/>
      <c r="DVV34" s="189"/>
      <c r="DVW34" s="189"/>
      <c r="DVX34" s="189"/>
      <c r="DVY34" s="189"/>
      <c r="DVZ34" s="189"/>
      <c r="DWA34" s="189"/>
      <c r="DWB34" s="189"/>
      <c r="DWC34" s="189"/>
      <c r="DWD34" s="189"/>
      <c r="DWE34" s="189"/>
      <c r="DWF34" s="189"/>
      <c r="DWG34" s="189"/>
      <c r="DWH34" s="189"/>
      <c r="DWI34" s="189"/>
      <c r="DWJ34" s="189"/>
      <c r="DWK34" s="189"/>
      <c r="DWL34" s="189"/>
      <c r="DWM34" s="189"/>
      <c r="DWN34" s="189"/>
      <c r="DWO34" s="189"/>
      <c r="DWP34" s="189"/>
      <c r="DWQ34" s="189"/>
      <c r="DWR34" s="189"/>
      <c r="DWS34" s="189"/>
      <c r="DWT34" s="189"/>
      <c r="DWU34" s="189"/>
      <c r="DWV34" s="189"/>
      <c r="DWW34" s="189"/>
      <c r="DWX34" s="189"/>
      <c r="DWY34" s="189"/>
      <c r="DWZ34" s="189"/>
      <c r="DXA34" s="189"/>
      <c r="DXB34" s="189"/>
      <c r="DXC34" s="189"/>
      <c r="DXD34" s="189"/>
      <c r="DXE34" s="189"/>
      <c r="DXF34" s="189"/>
      <c r="DXG34" s="189"/>
      <c r="DXH34" s="189"/>
      <c r="DXI34" s="189"/>
      <c r="DXJ34" s="189"/>
      <c r="DXK34" s="189"/>
      <c r="DXL34" s="189"/>
      <c r="DXM34" s="189"/>
      <c r="DXN34" s="189"/>
      <c r="DXO34" s="189"/>
      <c r="DXP34" s="189"/>
      <c r="DXQ34" s="189"/>
      <c r="DXR34" s="189"/>
      <c r="DXS34" s="189"/>
      <c r="DXT34" s="189"/>
      <c r="DXU34" s="189"/>
      <c r="DXV34" s="189"/>
      <c r="DXW34" s="189"/>
      <c r="DXX34" s="189"/>
      <c r="DXY34" s="189"/>
      <c r="DXZ34" s="189"/>
      <c r="DYA34" s="189"/>
      <c r="DYB34" s="189"/>
      <c r="DYC34" s="189"/>
      <c r="DYD34" s="189"/>
      <c r="DYE34" s="189"/>
      <c r="DYF34" s="189"/>
      <c r="DYG34" s="189"/>
      <c r="DYH34" s="189"/>
      <c r="DYI34" s="189"/>
      <c r="DYJ34" s="189"/>
      <c r="DYK34" s="189"/>
      <c r="DYL34" s="189"/>
      <c r="DYM34" s="189"/>
      <c r="DYN34" s="189"/>
      <c r="DYO34" s="189"/>
      <c r="DYP34" s="189"/>
      <c r="DYQ34" s="189"/>
      <c r="DYR34" s="189"/>
      <c r="DYS34" s="189"/>
      <c r="DYT34" s="189"/>
      <c r="DYU34" s="189"/>
      <c r="DYV34" s="189"/>
      <c r="DYW34" s="189"/>
      <c r="DYX34" s="189"/>
      <c r="DYY34" s="189"/>
      <c r="DYZ34" s="189"/>
      <c r="DZA34" s="189"/>
      <c r="DZB34" s="189"/>
      <c r="DZC34" s="189"/>
      <c r="DZD34" s="189"/>
      <c r="DZE34" s="189"/>
      <c r="DZF34" s="189"/>
      <c r="DZG34" s="189"/>
      <c r="DZH34" s="189"/>
      <c r="DZI34" s="189"/>
      <c r="DZJ34" s="189"/>
      <c r="DZK34" s="189"/>
      <c r="DZL34" s="189"/>
      <c r="DZM34" s="189"/>
      <c r="DZN34" s="189"/>
      <c r="DZO34" s="189"/>
      <c r="DZP34" s="189"/>
      <c r="DZQ34" s="189"/>
      <c r="DZR34" s="189"/>
      <c r="DZS34" s="189"/>
      <c r="DZT34" s="189"/>
      <c r="DZU34" s="189"/>
      <c r="DZV34" s="189"/>
      <c r="DZW34" s="189"/>
      <c r="DZX34" s="189"/>
      <c r="DZY34" s="189"/>
      <c r="DZZ34" s="189"/>
      <c r="EAA34" s="189"/>
      <c r="EAB34" s="189"/>
      <c r="EAC34" s="189"/>
      <c r="EAD34" s="189"/>
      <c r="EAE34" s="189"/>
      <c r="EAF34" s="189"/>
      <c r="EAG34" s="189"/>
      <c r="EAH34" s="189"/>
      <c r="EAI34" s="189"/>
      <c r="EAJ34" s="189"/>
      <c r="EAK34" s="189"/>
      <c r="EAL34" s="189"/>
      <c r="EAM34" s="189"/>
      <c r="EAN34" s="189"/>
      <c r="EAO34" s="189"/>
      <c r="EAP34" s="189"/>
      <c r="EAQ34" s="189"/>
      <c r="EAR34" s="189"/>
      <c r="EAS34" s="189"/>
      <c r="EAT34" s="189"/>
      <c r="EAU34" s="189"/>
      <c r="EAV34" s="189"/>
      <c r="EAW34" s="189"/>
      <c r="EAX34" s="189"/>
      <c r="EAY34" s="189"/>
      <c r="EAZ34" s="189"/>
      <c r="EBA34" s="189"/>
      <c r="EBB34" s="189"/>
      <c r="EBC34" s="189"/>
      <c r="EBD34" s="189"/>
      <c r="EBE34" s="189"/>
      <c r="EBF34" s="189"/>
      <c r="EBG34" s="189"/>
      <c r="EBH34" s="189"/>
      <c r="EBI34" s="189"/>
      <c r="EBJ34" s="189"/>
      <c r="EBK34" s="189"/>
      <c r="EBL34" s="189"/>
      <c r="EBM34" s="189"/>
      <c r="EBN34" s="189"/>
      <c r="EBO34" s="189"/>
      <c r="EBP34" s="189"/>
      <c r="EBQ34" s="189"/>
      <c r="EBR34" s="189"/>
      <c r="EBS34" s="189"/>
      <c r="EBT34" s="189"/>
      <c r="EBU34" s="189"/>
      <c r="EBV34" s="189"/>
      <c r="EBW34" s="189"/>
      <c r="EBX34" s="189"/>
      <c r="EBY34" s="189"/>
      <c r="EBZ34" s="189"/>
      <c r="ECA34" s="189"/>
      <c r="ECB34" s="189"/>
      <c r="ECC34" s="189"/>
      <c r="ECD34" s="189"/>
      <c r="ECE34" s="189"/>
      <c r="ECF34" s="189"/>
      <c r="ECG34" s="189"/>
      <c r="ECH34" s="189"/>
      <c r="ECI34" s="189"/>
      <c r="ECJ34" s="189"/>
      <c r="ECK34" s="189"/>
      <c r="ECL34" s="189"/>
      <c r="ECM34" s="189"/>
      <c r="ECN34" s="189"/>
      <c r="ECO34" s="189"/>
      <c r="ECP34" s="189"/>
      <c r="ECQ34" s="189"/>
      <c r="ECR34" s="189"/>
      <c r="ECS34" s="189"/>
      <c r="ECT34" s="189"/>
      <c r="ECU34" s="189"/>
      <c r="ECV34" s="189"/>
      <c r="ECW34" s="189"/>
      <c r="ECX34" s="189"/>
      <c r="ECY34" s="189"/>
      <c r="ECZ34" s="189"/>
      <c r="EDA34" s="189"/>
      <c r="EDB34" s="189"/>
      <c r="EDC34" s="189"/>
      <c r="EDD34" s="189"/>
      <c r="EDE34" s="189"/>
      <c r="EDF34" s="189"/>
      <c r="EDG34" s="189"/>
      <c r="EDH34" s="189"/>
      <c r="EDI34" s="189"/>
      <c r="EDJ34" s="189"/>
      <c r="EDK34" s="189"/>
      <c r="EDL34" s="189"/>
      <c r="EDM34" s="189"/>
      <c r="EDN34" s="189"/>
      <c r="EDO34" s="189"/>
      <c r="EDP34" s="189"/>
      <c r="EDQ34" s="189"/>
      <c r="EDR34" s="189"/>
      <c r="EDS34" s="189"/>
      <c r="EDT34" s="189"/>
      <c r="EDU34" s="189"/>
      <c r="EDV34" s="189"/>
      <c r="EDW34" s="189"/>
      <c r="EDX34" s="189"/>
      <c r="EDY34" s="189"/>
      <c r="EDZ34" s="189"/>
      <c r="EEA34" s="189"/>
      <c r="EEB34" s="189"/>
      <c r="EEC34" s="189"/>
      <c r="EED34" s="189"/>
      <c r="EEE34" s="189"/>
      <c r="EEF34" s="189"/>
      <c r="EEG34" s="189"/>
      <c r="EEH34" s="189"/>
      <c r="EEI34" s="189"/>
      <c r="EEJ34" s="189"/>
      <c r="EEK34" s="189"/>
      <c r="EEL34" s="189"/>
      <c r="EEM34" s="189"/>
      <c r="EEN34" s="189"/>
      <c r="EEO34" s="189"/>
      <c r="EEP34" s="189"/>
      <c r="EEQ34" s="189"/>
      <c r="EER34" s="189"/>
      <c r="EES34" s="189"/>
      <c r="EET34" s="189"/>
      <c r="EEU34" s="189"/>
      <c r="EEV34" s="189"/>
      <c r="EEW34" s="189"/>
      <c r="EEX34" s="189"/>
      <c r="EEY34" s="189"/>
      <c r="EEZ34" s="189"/>
      <c r="EFA34" s="189"/>
      <c r="EFB34" s="189"/>
      <c r="EFC34" s="189"/>
      <c r="EFD34" s="189"/>
      <c r="EFE34" s="189"/>
      <c r="EFF34" s="189"/>
      <c r="EFG34" s="189"/>
      <c r="EFH34" s="189"/>
      <c r="EFI34" s="189"/>
      <c r="EFJ34" s="189"/>
      <c r="EFK34" s="189"/>
      <c r="EFL34" s="189"/>
      <c r="EFM34" s="189"/>
      <c r="EFN34" s="189"/>
      <c r="EFO34" s="189"/>
      <c r="EFP34" s="189"/>
      <c r="EFQ34" s="189"/>
      <c r="EFR34" s="189"/>
      <c r="EFS34" s="189"/>
      <c r="EFT34" s="189"/>
      <c r="EFU34" s="189"/>
      <c r="EFV34" s="189"/>
      <c r="EFW34" s="189"/>
      <c r="EFX34" s="189"/>
      <c r="EFY34" s="189"/>
      <c r="EFZ34" s="189"/>
      <c r="EGA34" s="189"/>
      <c r="EGB34" s="189"/>
      <c r="EGC34" s="189"/>
      <c r="EGD34" s="189"/>
      <c r="EGE34" s="189"/>
      <c r="EGF34" s="189"/>
      <c r="EGG34" s="189"/>
      <c r="EGH34" s="189"/>
      <c r="EGI34" s="189"/>
      <c r="EGJ34" s="189"/>
      <c r="EGK34" s="189"/>
      <c r="EGL34" s="189"/>
      <c r="EGM34" s="189"/>
      <c r="EGN34" s="189"/>
      <c r="EGO34" s="189"/>
      <c r="EGP34" s="189"/>
      <c r="EGQ34" s="189"/>
      <c r="EGR34" s="189"/>
      <c r="EGS34" s="189"/>
      <c r="EGT34" s="189"/>
      <c r="EGU34" s="189"/>
      <c r="EGV34" s="189"/>
      <c r="EGW34" s="189"/>
      <c r="EGX34" s="189"/>
      <c r="EGY34" s="189"/>
      <c r="EGZ34" s="189"/>
      <c r="EHA34" s="189"/>
      <c r="EHB34" s="189"/>
      <c r="EHC34" s="189"/>
      <c r="EHD34" s="189"/>
      <c r="EHE34" s="189"/>
      <c r="EHF34" s="189"/>
      <c r="EHG34" s="189"/>
      <c r="EHH34" s="189"/>
      <c r="EHI34" s="189"/>
      <c r="EHJ34" s="189"/>
      <c r="EHK34" s="189"/>
      <c r="EHL34" s="189"/>
      <c r="EHM34" s="189"/>
      <c r="EHN34" s="189"/>
      <c r="EHO34" s="189"/>
      <c r="EHP34" s="189"/>
      <c r="EHQ34" s="189"/>
      <c r="EHR34" s="189"/>
      <c r="EHS34" s="189"/>
      <c r="EHT34" s="189"/>
      <c r="EHU34" s="189"/>
      <c r="EHV34" s="189"/>
      <c r="EHW34" s="189"/>
      <c r="EHX34" s="189"/>
      <c r="EHY34" s="189"/>
      <c r="EHZ34" s="189"/>
      <c r="EIA34" s="189"/>
      <c r="EIB34" s="189"/>
      <c r="EIC34" s="189"/>
      <c r="EID34" s="189"/>
      <c r="EIE34" s="189"/>
      <c r="EIF34" s="189"/>
      <c r="EIG34" s="189"/>
      <c r="EIH34" s="189"/>
      <c r="EII34" s="189"/>
      <c r="EIJ34" s="189"/>
      <c r="EIK34" s="189"/>
      <c r="EIL34" s="189"/>
      <c r="EIM34" s="189"/>
      <c r="EIN34" s="189"/>
      <c r="EIO34" s="189"/>
      <c r="EIP34" s="189"/>
      <c r="EIQ34" s="189"/>
      <c r="EIR34" s="189"/>
      <c r="EIS34" s="189"/>
      <c r="EIT34" s="189"/>
      <c r="EIU34" s="189"/>
      <c r="EIV34" s="189"/>
      <c r="EIW34" s="189"/>
      <c r="EIX34" s="189"/>
      <c r="EIY34" s="189"/>
      <c r="EIZ34" s="189"/>
      <c r="EJA34" s="189"/>
      <c r="EJB34" s="189"/>
      <c r="EJC34" s="189"/>
      <c r="EJD34" s="189"/>
      <c r="EJE34" s="189"/>
      <c r="EJF34" s="189"/>
      <c r="EJG34" s="189"/>
      <c r="EJH34" s="189"/>
      <c r="EJI34" s="189"/>
      <c r="EJJ34" s="189"/>
      <c r="EJK34" s="189"/>
      <c r="EJL34" s="189"/>
      <c r="EJM34" s="189"/>
      <c r="EJN34" s="189"/>
      <c r="EJO34" s="189"/>
      <c r="EJP34" s="189"/>
      <c r="EJQ34" s="189"/>
      <c r="EJR34" s="189"/>
      <c r="EJS34" s="189"/>
      <c r="EJT34" s="189"/>
      <c r="EJU34" s="189"/>
      <c r="EJV34" s="189"/>
      <c r="EJW34" s="189"/>
      <c r="EJX34" s="189"/>
      <c r="EJY34" s="189"/>
      <c r="EJZ34" s="189"/>
      <c r="EKA34" s="189"/>
      <c r="EKB34" s="189"/>
      <c r="EKC34" s="189"/>
      <c r="EKD34" s="189"/>
      <c r="EKE34" s="189"/>
      <c r="EKF34" s="189"/>
      <c r="EKG34" s="189"/>
      <c r="EKH34" s="189"/>
      <c r="EKI34" s="189"/>
      <c r="EKJ34" s="189"/>
      <c r="EKK34" s="189"/>
      <c r="EKL34" s="189"/>
      <c r="EKM34" s="189"/>
      <c r="EKN34" s="189"/>
      <c r="EKO34" s="189"/>
      <c r="EKP34" s="189"/>
      <c r="EKQ34" s="189"/>
      <c r="EKR34" s="189"/>
      <c r="EKS34" s="189"/>
      <c r="EKT34" s="189"/>
      <c r="EKU34" s="189"/>
      <c r="EKV34" s="189"/>
      <c r="EKW34" s="189"/>
      <c r="EKX34" s="189"/>
      <c r="EKY34" s="189"/>
      <c r="EKZ34" s="189"/>
      <c r="ELA34" s="189"/>
      <c r="ELB34" s="189"/>
      <c r="ELC34" s="189"/>
      <c r="ELD34" s="189"/>
      <c r="ELE34" s="189"/>
      <c r="ELF34" s="189"/>
      <c r="ELG34" s="189"/>
      <c r="ELH34" s="189"/>
      <c r="ELI34" s="189"/>
      <c r="ELJ34" s="189"/>
      <c r="ELK34" s="189"/>
      <c r="ELL34" s="189"/>
      <c r="ELM34" s="189"/>
      <c r="ELN34" s="189"/>
      <c r="ELO34" s="189"/>
      <c r="ELP34" s="189"/>
      <c r="ELQ34" s="189"/>
      <c r="ELR34" s="189"/>
      <c r="ELS34" s="189"/>
      <c r="ELT34" s="189"/>
      <c r="ELU34" s="189"/>
      <c r="ELV34" s="189"/>
      <c r="ELW34" s="189"/>
      <c r="ELX34" s="189"/>
      <c r="ELY34" s="189"/>
      <c r="ELZ34" s="189"/>
      <c r="EMA34" s="189"/>
      <c r="EMB34" s="189"/>
      <c r="EMC34" s="189"/>
      <c r="EMD34" s="189"/>
      <c r="EME34" s="189"/>
      <c r="EMF34" s="189"/>
      <c r="EMG34" s="189"/>
      <c r="EMH34" s="189"/>
      <c r="EMI34" s="189"/>
      <c r="EMJ34" s="189"/>
      <c r="EMK34" s="189"/>
      <c r="EML34" s="189"/>
      <c r="EMM34" s="189"/>
      <c r="EMN34" s="189"/>
      <c r="EMO34" s="189"/>
      <c r="EMP34" s="189"/>
      <c r="EMQ34" s="189"/>
      <c r="EMR34" s="189"/>
      <c r="EMS34" s="189"/>
      <c r="EMT34" s="189"/>
      <c r="EMU34" s="189"/>
      <c r="EMV34" s="189"/>
      <c r="EMW34" s="189"/>
      <c r="EMX34" s="189"/>
      <c r="EMY34" s="189"/>
      <c r="EMZ34" s="189"/>
      <c r="ENA34" s="189"/>
      <c r="ENB34" s="189"/>
      <c r="ENC34" s="189"/>
      <c r="END34" s="189"/>
      <c r="ENE34" s="189"/>
      <c r="ENF34" s="189"/>
      <c r="ENG34" s="189"/>
      <c r="ENH34" s="189"/>
      <c r="ENI34" s="189"/>
      <c r="ENJ34" s="189"/>
      <c r="ENK34" s="189"/>
      <c r="ENL34" s="189"/>
      <c r="ENM34" s="189"/>
      <c r="ENN34" s="189"/>
      <c r="ENO34" s="189"/>
      <c r="ENP34" s="189"/>
      <c r="ENQ34" s="189"/>
      <c r="ENR34" s="189"/>
      <c r="ENS34" s="189"/>
      <c r="ENT34" s="189"/>
      <c r="ENU34" s="189"/>
      <c r="ENV34" s="189"/>
      <c r="ENW34" s="189"/>
      <c r="ENX34" s="189"/>
      <c r="ENY34" s="189"/>
      <c r="ENZ34" s="189"/>
      <c r="EOA34" s="189"/>
      <c r="EOB34" s="189"/>
      <c r="EOC34" s="189"/>
      <c r="EOD34" s="189"/>
      <c r="EOE34" s="189"/>
      <c r="EOF34" s="189"/>
      <c r="EOG34" s="189"/>
      <c r="EOH34" s="189"/>
      <c r="EOI34" s="189"/>
      <c r="EOJ34" s="189"/>
      <c r="EOK34" s="189"/>
      <c r="EOL34" s="189"/>
      <c r="EOM34" s="189"/>
      <c r="EON34" s="189"/>
      <c r="EOO34" s="189"/>
      <c r="EOP34" s="189"/>
      <c r="EOQ34" s="189"/>
      <c r="EOR34" s="189"/>
      <c r="EOS34" s="189"/>
      <c r="EOT34" s="189"/>
      <c r="EOU34" s="189"/>
      <c r="EOV34" s="189"/>
      <c r="EOW34" s="189"/>
      <c r="EOX34" s="189"/>
      <c r="EOY34" s="189"/>
      <c r="EOZ34" s="189"/>
      <c r="EPA34" s="189"/>
      <c r="EPB34" s="189"/>
      <c r="EPC34" s="189"/>
      <c r="EPD34" s="189"/>
      <c r="EPE34" s="189"/>
      <c r="EPF34" s="189"/>
      <c r="EPG34" s="189"/>
      <c r="EPH34" s="189"/>
      <c r="EPI34" s="189"/>
      <c r="EPJ34" s="189"/>
      <c r="EPK34" s="189"/>
      <c r="EPL34" s="189"/>
      <c r="EPM34" s="189"/>
      <c r="EPN34" s="189"/>
      <c r="EPO34" s="189"/>
      <c r="EPP34" s="189"/>
      <c r="EPQ34" s="189"/>
      <c r="EPR34" s="189"/>
      <c r="EPS34" s="189"/>
      <c r="EPT34" s="189"/>
      <c r="EPU34" s="189"/>
      <c r="EPV34" s="189"/>
      <c r="EPW34" s="189"/>
      <c r="EPX34" s="189"/>
      <c r="EPY34" s="189"/>
      <c r="EPZ34" s="189"/>
      <c r="EQA34" s="189"/>
      <c r="EQB34" s="189"/>
      <c r="EQC34" s="189"/>
      <c r="EQD34" s="189"/>
      <c r="EQE34" s="189"/>
      <c r="EQF34" s="189"/>
      <c r="EQG34" s="189"/>
      <c r="EQH34" s="189"/>
      <c r="EQI34" s="189"/>
      <c r="EQJ34" s="189"/>
      <c r="EQK34" s="189"/>
      <c r="EQL34" s="189"/>
      <c r="EQM34" s="189"/>
      <c r="EQN34" s="189"/>
      <c r="EQO34" s="189"/>
      <c r="EQP34" s="189"/>
      <c r="EQQ34" s="189"/>
      <c r="EQR34" s="189"/>
      <c r="EQS34" s="189"/>
      <c r="EQT34" s="189"/>
      <c r="EQU34" s="189"/>
      <c r="EQV34" s="189"/>
      <c r="EQW34" s="189"/>
      <c r="EQX34" s="189"/>
      <c r="EQY34" s="189"/>
      <c r="EQZ34" s="189"/>
      <c r="ERA34" s="189"/>
      <c r="ERB34" s="189"/>
      <c r="ERC34" s="189"/>
      <c r="ERD34" s="189"/>
      <c r="ERE34" s="189"/>
      <c r="ERF34" s="189"/>
      <c r="ERG34" s="189"/>
      <c r="ERH34" s="189"/>
      <c r="ERI34" s="189"/>
      <c r="ERJ34" s="189"/>
      <c r="ERK34" s="189"/>
      <c r="ERL34" s="189"/>
      <c r="ERM34" s="189"/>
      <c r="ERN34" s="189"/>
      <c r="ERO34" s="189"/>
      <c r="ERP34" s="189"/>
      <c r="ERQ34" s="189"/>
      <c r="ERR34" s="189"/>
      <c r="ERS34" s="189"/>
      <c r="ERT34" s="189"/>
      <c r="ERU34" s="189"/>
      <c r="ERV34" s="189"/>
      <c r="ERW34" s="189"/>
      <c r="ERX34" s="189"/>
      <c r="ERY34" s="189"/>
      <c r="ERZ34" s="189"/>
      <c r="ESA34" s="189"/>
      <c r="ESB34" s="189"/>
      <c r="ESC34" s="189"/>
      <c r="ESD34" s="189"/>
      <c r="ESE34" s="189"/>
      <c r="ESF34" s="189"/>
      <c r="ESG34" s="189"/>
      <c r="ESH34" s="189"/>
      <c r="ESI34" s="189"/>
      <c r="ESJ34" s="189"/>
      <c r="ESK34" s="189"/>
      <c r="ESL34" s="189"/>
      <c r="ESM34" s="189"/>
      <c r="ESN34" s="189"/>
      <c r="ESO34" s="189"/>
      <c r="ESP34" s="189"/>
      <c r="ESQ34" s="189"/>
      <c r="ESR34" s="189"/>
      <c r="ESS34" s="189"/>
      <c r="EST34" s="189"/>
      <c r="ESU34" s="189"/>
      <c r="ESV34" s="189"/>
      <c r="ESW34" s="189"/>
      <c r="ESX34" s="189"/>
      <c r="ESY34" s="189"/>
      <c r="ESZ34" s="189"/>
      <c r="ETA34" s="189"/>
      <c r="ETB34" s="189"/>
      <c r="ETC34" s="189"/>
      <c r="ETD34" s="189"/>
      <c r="ETE34" s="189"/>
      <c r="ETF34" s="189"/>
      <c r="ETG34" s="189"/>
      <c r="ETH34" s="189"/>
      <c r="ETI34" s="189"/>
      <c r="ETJ34" s="189"/>
      <c r="ETK34" s="189"/>
      <c r="ETL34" s="189"/>
      <c r="ETM34" s="189"/>
      <c r="ETN34" s="189"/>
      <c r="ETO34" s="189"/>
      <c r="ETP34" s="189"/>
      <c r="ETQ34" s="189"/>
      <c r="ETR34" s="189"/>
      <c r="ETS34" s="189"/>
      <c r="ETT34" s="189"/>
      <c r="ETU34" s="189"/>
      <c r="ETV34" s="189"/>
      <c r="ETW34" s="189"/>
      <c r="ETX34" s="189"/>
      <c r="ETY34" s="189"/>
      <c r="ETZ34" s="189"/>
      <c r="EUA34" s="189"/>
      <c r="EUB34" s="189"/>
      <c r="EUC34" s="189"/>
      <c r="EUD34" s="189"/>
      <c r="EUE34" s="189"/>
      <c r="EUF34" s="189"/>
      <c r="EUG34" s="189"/>
      <c r="EUH34" s="189"/>
      <c r="EUI34" s="189"/>
      <c r="EUJ34" s="189"/>
      <c r="EUK34" s="189"/>
      <c r="EUL34" s="189"/>
      <c r="EUM34" s="189"/>
      <c r="EUN34" s="189"/>
      <c r="EUO34" s="189"/>
      <c r="EUP34" s="189"/>
      <c r="EUQ34" s="189"/>
      <c r="EUR34" s="189"/>
      <c r="EUS34" s="189"/>
      <c r="EUT34" s="189"/>
      <c r="EUU34" s="189"/>
      <c r="EUV34" s="189"/>
      <c r="EUW34" s="189"/>
      <c r="EUX34" s="189"/>
      <c r="EUY34" s="189"/>
      <c r="EUZ34" s="189"/>
      <c r="EVA34" s="189"/>
      <c r="EVB34" s="189"/>
      <c r="EVC34" s="189"/>
      <c r="EVD34" s="189"/>
      <c r="EVE34" s="189"/>
      <c r="EVF34" s="189"/>
      <c r="EVG34" s="189"/>
      <c r="EVH34" s="189"/>
      <c r="EVI34" s="189"/>
      <c r="EVJ34" s="189"/>
      <c r="EVK34" s="189"/>
      <c r="EVL34" s="189"/>
      <c r="EVM34" s="189"/>
      <c r="EVN34" s="189"/>
      <c r="EVO34" s="189"/>
      <c r="EVP34" s="189"/>
      <c r="EVQ34" s="189"/>
      <c r="EVR34" s="189"/>
      <c r="EVS34" s="189"/>
      <c r="EVT34" s="189"/>
      <c r="EVU34" s="189"/>
      <c r="EVV34" s="189"/>
      <c r="EVW34" s="189"/>
      <c r="EVX34" s="189"/>
      <c r="EVY34" s="189"/>
      <c r="EVZ34" s="189"/>
      <c r="EWA34" s="189"/>
      <c r="EWB34" s="189"/>
      <c r="EWC34" s="189"/>
      <c r="EWD34" s="189"/>
      <c r="EWE34" s="189"/>
      <c r="EWF34" s="189"/>
      <c r="EWG34" s="189"/>
      <c r="EWH34" s="189"/>
      <c r="EWI34" s="189"/>
      <c r="EWJ34" s="189"/>
      <c r="EWK34" s="189"/>
      <c r="EWL34" s="189"/>
      <c r="EWM34" s="189"/>
      <c r="EWN34" s="189"/>
      <c r="EWO34" s="189"/>
      <c r="EWP34" s="189"/>
      <c r="EWQ34" s="189"/>
      <c r="EWR34" s="189"/>
      <c r="EWS34" s="189"/>
      <c r="EWT34" s="189"/>
      <c r="EWU34" s="189"/>
      <c r="EWV34" s="189"/>
      <c r="EWW34" s="189"/>
      <c r="EWX34" s="189"/>
      <c r="EWY34" s="189"/>
      <c r="EWZ34" s="189"/>
      <c r="EXA34" s="189"/>
      <c r="EXB34" s="189"/>
      <c r="EXC34" s="189"/>
      <c r="EXD34" s="189"/>
      <c r="EXE34" s="189"/>
      <c r="EXF34" s="189"/>
      <c r="EXG34" s="189"/>
      <c r="EXH34" s="189"/>
      <c r="EXI34" s="189"/>
      <c r="EXJ34" s="189"/>
      <c r="EXK34" s="189"/>
      <c r="EXL34" s="189"/>
      <c r="EXM34" s="189"/>
      <c r="EXN34" s="189"/>
      <c r="EXO34" s="189"/>
      <c r="EXP34" s="189"/>
      <c r="EXQ34" s="189"/>
      <c r="EXR34" s="189"/>
      <c r="EXS34" s="189"/>
      <c r="EXT34" s="189"/>
      <c r="EXU34" s="189"/>
      <c r="EXV34" s="189"/>
      <c r="EXW34" s="189"/>
      <c r="EXX34" s="189"/>
      <c r="EXY34" s="189"/>
      <c r="EXZ34" s="189"/>
      <c r="EYA34" s="189"/>
      <c r="EYB34" s="189"/>
      <c r="EYC34" s="189"/>
      <c r="EYD34" s="189"/>
      <c r="EYE34" s="189"/>
      <c r="EYF34" s="189"/>
      <c r="EYG34" s="189"/>
      <c r="EYH34" s="189"/>
      <c r="EYI34" s="189"/>
      <c r="EYJ34" s="189"/>
      <c r="EYK34" s="189"/>
      <c r="EYL34" s="189"/>
      <c r="EYM34" s="189"/>
      <c r="EYN34" s="189"/>
      <c r="EYO34" s="189"/>
      <c r="EYP34" s="189"/>
      <c r="EYQ34" s="189"/>
      <c r="EYR34" s="189"/>
      <c r="EYS34" s="189"/>
      <c r="EYT34" s="189"/>
      <c r="EYU34" s="189"/>
      <c r="EYV34" s="189"/>
      <c r="EYW34" s="189"/>
      <c r="EYX34" s="189"/>
      <c r="EYY34" s="189"/>
      <c r="EYZ34" s="189"/>
      <c r="EZA34" s="189"/>
      <c r="EZB34" s="189"/>
      <c r="EZC34" s="189"/>
      <c r="EZD34" s="189"/>
      <c r="EZE34" s="189"/>
      <c r="EZF34" s="189"/>
      <c r="EZG34" s="189"/>
      <c r="EZH34" s="189"/>
      <c r="EZI34" s="189"/>
      <c r="EZJ34" s="189"/>
      <c r="EZK34" s="189"/>
      <c r="EZL34" s="189"/>
      <c r="EZM34" s="189"/>
      <c r="EZN34" s="189"/>
      <c r="EZO34" s="189"/>
      <c r="EZP34" s="189"/>
      <c r="EZQ34" s="189"/>
      <c r="EZR34" s="189"/>
      <c r="EZS34" s="189"/>
      <c r="EZT34" s="189"/>
      <c r="EZU34" s="189"/>
      <c r="EZV34" s="189"/>
      <c r="EZW34" s="189"/>
      <c r="EZX34" s="189"/>
      <c r="EZY34" s="189"/>
      <c r="EZZ34" s="189"/>
      <c r="FAA34" s="189"/>
      <c r="FAB34" s="189"/>
      <c r="FAC34" s="189"/>
      <c r="FAD34" s="189"/>
      <c r="FAE34" s="189"/>
      <c r="FAF34" s="189"/>
      <c r="FAG34" s="189"/>
      <c r="FAH34" s="189"/>
      <c r="FAI34" s="189"/>
      <c r="FAJ34" s="189"/>
      <c r="FAK34" s="189"/>
      <c r="FAL34" s="189"/>
      <c r="FAM34" s="189"/>
      <c r="FAN34" s="189"/>
      <c r="FAO34" s="189"/>
      <c r="FAP34" s="189"/>
      <c r="FAQ34" s="189"/>
      <c r="FAR34" s="189"/>
      <c r="FAS34" s="189"/>
      <c r="FAT34" s="189"/>
      <c r="FAU34" s="189"/>
      <c r="FAV34" s="189"/>
      <c r="FAW34" s="189"/>
      <c r="FAX34" s="189"/>
      <c r="FAY34" s="189"/>
      <c r="FAZ34" s="189"/>
      <c r="FBA34" s="189"/>
      <c r="FBB34" s="189"/>
      <c r="FBC34" s="189"/>
      <c r="FBD34" s="189"/>
      <c r="FBE34" s="189"/>
      <c r="FBF34" s="189"/>
      <c r="FBG34" s="189"/>
      <c r="FBH34" s="189"/>
      <c r="FBI34" s="189"/>
      <c r="FBJ34" s="189"/>
      <c r="FBK34" s="189"/>
      <c r="FBL34" s="189"/>
      <c r="FBM34" s="189"/>
      <c r="FBN34" s="189"/>
      <c r="FBO34" s="189"/>
      <c r="FBP34" s="189"/>
      <c r="FBQ34" s="189"/>
      <c r="FBR34" s="189"/>
      <c r="FBS34" s="189"/>
      <c r="FBT34" s="189"/>
      <c r="FBU34" s="189"/>
      <c r="FBV34" s="189"/>
      <c r="FBW34" s="189"/>
      <c r="FBX34" s="189"/>
      <c r="FBY34" s="189"/>
      <c r="FBZ34" s="189"/>
      <c r="FCA34" s="189"/>
      <c r="FCB34" s="189"/>
      <c r="FCC34" s="189"/>
      <c r="FCD34" s="189"/>
      <c r="FCE34" s="189"/>
      <c r="FCF34" s="189"/>
      <c r="FCG34" s="189"/>
      <c r="FCH34" s="189"/>
      <c r="FCI34" s="189"/>
      <c r="FCJ34" s="189"/>
      <c r="FCK34" s="189"/>
      <c r="FCL34" s="189"/>
      <c r="FCM34" s="189"/>
      <c r="FCN34" s="189"/>
      <c r="FCO34" s="189"/>
      <c r="FCP34" s="189"/>
      <c r="FCQ34" s="189"/>
      <c r="FCR34" s="189"/>
      <c r="FCS34" s="189"/>
      <c r="FCT34" s="189"/>
      <c r="FCU34" s="189"/>
      <c r="FCV34" s="189"/>
      <c r="FCW34" s="189"/>
      <c r="FCX34" s="189"/>
      <c r="FCY34" s="189"/>
      <c r="FCZ34" s="189"/>
      <c r="FDA34" s="189"/>
      <c r="FDB34" s="189"/>
      <c r="FDC34" s="189"/>
      <c r="FDD34" s="189"/>
      <c r="FDE34" s="189"/>
      <c r="FDF34" s="189"/>
      <c r="FDG34" s="189"/>
      <c r="FDH34" s="189"/>
      <c r="FDI34" s="189"/>
      <c r="FDJ34" s="189"/>
      <c r="FDK34" s="189"/>
      <c r="FDL34" s="189"/>
      <c r="FDM34" s="189"/>
      <c r="FDN34" s="189"/>
      <c r="FDO34" s="189"/>
      <c r="FDP34" s="189"/>
      <c r="FDQ34" s="189"/>
      <c r="FDR34" s="189"/>
      <c r="FDS34" s="189"/>
      <c r="FDT34" s="189"/>
      <c r="FDU34" s="189"/>
      <c r="FDV34" s="189"/>
      <c r="FDW34" s="189"/>
      <c r="FDX34" s="189"/>
      <c r="FDY34" s="189"/>
      <c r="FDZ34" s="189"/>
      <c r="FEA34" s="189"/>
      <c r="FEB34" s="189"/>
      <c r="FEC34" s="189"/>
      <c r="FED34" s="189"/>
      <c r="FEE34" s="189"/>
      <c r="FEF34" s="189"/>
      <c r="FEG34" s="189"/>
      <c r="FEH34" s="189"/>
      <c r="FEI34" s="189"/>
      <c r="FEJ34" s="189"/>
      <c r="FEK34" s="189"/>
      <c r="FEL34" s="189"/>
      <c r="FEM34" s="189"/>
      <c r="FEN34" s="189"/>
      <c r="FEO34" s="189"/>
      <c r="FEP34" s="189"/>
      <c r="FEQ34" s="189"/>
      <c r="FER34" s="189"/>
      <c r="FES34" s="189"/>
      <c r="FET34" s="189"/>
      <c r="FEU34" s="189"/>
      <c r="FEV34" s="189"/>
      <c r="FEW34" s="189"/>
      <c r="FEX34" s="189"/>
      <c r="FEY34" s="189"/>
      <c r="FEZ34" s="189"/>
      <c r="FFA34" s="189"/>
      <c r="FFB34" s="189"/>
      <c r="FFC34" s="189"/>
      <c r="FFD34" s="189"/>
      <c r="FFE34" s="189"/>
      <c r="FFF34" s="189"/>
      <c r="FFG34" s="189"/>
      <c r="FFH34" s="189"/>
      <c r="FFI34" s="189"/>
      <c r="FFJ34" s="189"/>
      <c r="FFK34" s="189"/>
      <c r="FFL34" s="189"/>
      <c r="FFM34" s="189"/>
      <c r="FFN34" s="189"/>
      <c r="FFO34" s="189"/>
      <c r="FFP34" s="189"/>
      <c r="FFQ34" s="189"/>
      <c r="FFR34" s="189"/>
      <c r="FFS34" s="189"/>
      <c r="FFT34" s="189"/>
      <c r="FFU34" s="189"/>
      <c r="FFV34" s="189"/>
      <c r="FFW34" s="189"/>
      <c r="FFX34" s="189"/>
      <c r="FFY34" s="189"/>
      <c r="FFZ34" s="189"/>
      <c r="FGA34" s="189"/>
      <c r="FGB34" s="189"/>
      <c r="FGC34" s="189"/>
      <c r="FGD34" s="189"/>
      <c r="FGE34" s="189"/>
      <c r="FGF34" s="189"/>
      <c r="FGG34" s="189"/>
      <c r="FGH34" s="189"/>
      <c r="FGI34" s="189"/>
      <c r="FGJ34" s="189"/>
      <c r="FGK34" s="189"/>
      <c r="FGL34" s="189"/>
      <c r="FGM34" s="189"/>
      <c r="FGN34" s="189"/>
      <c r="FGO34" s="189"/>
      <c r="FGP34" s="189"/>
      <c r="FGQ34" s="189"/>
      <c r="FGR34" s="189"/>
      <c r="FGS34" s="189"/>
      <c r="FGT34" s="189"/>
      <c r="FGU34" s="189"/>
      <c r="FGV34" s="189"/>
      <c r="FGW34" s="189"/>
      <c r="FGX34" s="189"/>
      <c r="FGY34" s="189"/>
      <c r="FGZ34" s="189"/>
      <c r="FHA34" s="189"/>
      <c r="FHB34" s="189"/>
      <c r="FHC34" s="189"/>
      <c r="FHD34" s="189"/>
      <c r="FHE34" s="189"/>
      <c r="FHF34" s="189"/>
      <c r="FHG34" s="189"/>
      <c r="FHH34" s="189"/>
      <c r="FHI34" s="189"/>
      <c r="FHJ34" s="189"/>
      <c r="FHK34" s="189"/>
      <c r="FHL34" s="189"/>
      <c r="FHM34" s="189"/>
      <c r="FHN34" s="189"/>
      <c r="FHO34" s="189"/>
      <c r="FHP34" s="189"/>
      <c r="FHQ34" s="189"/>
      <c r="FHR34" s="189"/>
      <c r="FHS34" s="189"/>
      <c r="FHT34" s="189"/>
      <c r="FHU34" s="189"/>
      <c r="FHV34" s="189"/>
      <c r="FHW34" s="189"/>
      <c r="FHX34" s="189"/>
      <c r="FHY34" s="189"/>
      <c r="FHZ34" s="189"/>
      <c r="FIA34" s="189"/>
      <c r="FIB34" s="189"/>
      <c r="FIC34" s="189"/>
      <c r="FID34" s="189"/>
      <c r="FIE34" s="189"/>
      <c r="FIF34" s="189"/>
      <c r="FIG34" s="189"/>
      <c r="FIH34" s="189"/>
      <c r="FII34" s="189"/>
      <c r="FIJ34" s="189"/>
      <c r="FIK34" s="189"/>
      <c r="FIL34" s="189"/>
      <c r="FIM34" s="189"/>
      <c r="FIN34" s="189"/>
      <c r="FIO34" s="189"/>
      <c r="FIP34" s="189"/>
      <c r="FIQ34" s="189"/>
      <c r="FIR34" s="189"/>
      <c r="FIS34" s="189"/>
      <c r="FIT34" s="189"/>
      <c r="FIU34" s="189"/>
      <c r="FIV34" s="189"/>
      <c r="FIW34" s="189"/>
      <c r="FIX34" s="189"/>
      <c r="FIY34" s="189"/>
      <c r="FIZ34" s="189"/>
      <c r="FJA34" s="189"/>
      <c r="FJB34" s="189"/>
      <c r="FJC34" s="189"/>
      <c r="FJD34" s="189"/>
      <c r="FJE34" s="189"/>
      <c r="FJF34" s="189"/>
      <c r="FJG34" s="189"/>
      <c r="FJH34" s="189"/>
      <c r="FJI34" s="189"/>
      <c r="FJJ34" s="189"/>
      <c r="FJK34" s="189"/>
      <c r="FJL34" s="189"/>
      <c r="FJM34" s="189"/>
      <c r="FJN34" s="189"/>
      <c r="FJO34" s="189"/>
      <c r="FJP34" s="189"/>
      <c r="FJQ34" s="189"/>
      <c r="FJR34" s="189"/>
      <c r="FJS34" s="189"/>
      <c r="FJT34" s="189"/>
      <c r="FJU34" s="189"/>
      <c r="FJV34" s="189"/>
      <c r="FJW34" s="189"/>
      <c r="FJX34" s="189"/>
      <c r="FJY34" s="189"/>
      <c r="FJZ34" s="189"/>
      <c r="FKA34" s="189"/>
      <c r="FKB34" s="189"/>
      <c r="FKC34" s="189"/>
      <c r="FKD34" s="189"/>
      <c r="FKE34" s="189"/>
      <c r="FKF34" s="189"/>
      <c r="FKG34" s="189"/>
      <c r="FKH34" s="189"/>
      <c r="FKI34" s="189"/>
      <c r="FKJ34" s="189"/>
      <c r="FKK34" s="189"/>
      <c r="FKL34" s="189"/>
      <c r="FKM34" s="189"/>
      <c r="FKN34" s="189"/>
      <c r="FKO34" s="189"/>
      <c r="FKP34" s="189"/>
      <c r="FKQ34" s="189"/>
      <c r="FKR34" s="189"/>
      <c r="FKS34" s="189"/>
      <c r="FKT34" s="189"/>
      <c r="FKU34" s="189"/>
      <c r="FKV34" s="189"/>
      <c r="FKW34" s="189"/>
      <c r="FKX34" s="189"/>
      <c r="FKY34" s="189"/>
      <c r="FKZ34" s="189"/>
      <c r="FLA34" s="189"/>
      <c r="FLB34" s="189"/>
      <c r="FLC34" s="189"/>
      <c r="FLD34" s="189"/>
      <c r="FLE34" s="189"/>
      <c r="FLF34" s="189"/>
      <c r="FLG34" s="189"/>
      <c r="FLH34" s="189"/>
      <c r="FLI34" s="189"/>
      <c r="FLJ34" s="189"/>
      <c r="FLK34" s="189"/>
      <c r="FLL34" s="189"/>
      <c r="FLM34" s="189"/>
      <c r="FLN34" s="189"/>
      <c r="FLO34" s="189"/>
      <c r="FLP34" s="189"/>
      <c r="FLQ34" s="189"/>
      <c r="FLR34" s="189"/>
      <c r="FLS34" s="189"/>
      <c r="FLT34" s="189"/>
      <c r="FLU34" s="189"/>
      <c r="FLV34" s="189"/>
      <c r="FLW34" s="189"/>
      <c r="FLX34" s="189"/>
      <c r="FLY34" s="189"/>
      <c r="FLZ34" s="189"/>
      <c r="FMA34" s="189"/>
      <c r="FMB34" s="189"/>
      <c r="FMC34" s="189"/>
      <c r="FMD34" s="189"/>
      <c r="FME34" s="189"/>
      <c r="FMF34" s="189"/>
      <c r="FMG34" s="189"/>
      <c r="FMH34" s="189"/>
      <c r="FMI34" s="189"/>
      <c r="FMJ34" s="189"/>
      <c r="FMK34" s="189"/>
      <c r="FML34" s="189"/>
      <c r="FMM34" s="189"/>
      <c r="FMN34" s="189"/>
      <c r="FMO34" s="189"/>
      <c r="FMP34" s="189"/>
      <c r="FMQ34" s="189"/>
      <c r="FMR34" s="189"/>
      <c r="FMS34" s="189"/>
      <c r="FMT34" s="189"/>
      <c r="FMU34" s="189"/>
      <c r="FMV34" s="189"/>
      <c r="FMW34" s="189"/>
      <c r="FMX34" s="189"/>
      <c r="FMY34" s="189"/>
      <c r="FMZ34" s="189"/>
      <c r="FNA34" s="189"/>
      <c r="FNB34" s="189"/>
      <c r="FNC34" s="189"/>
      <c r="FND34" s="189"/>
      <c r="FNE34" s="189"/>
      <c r="FNF34" s="189"/>
      <c r="FNG34" s="189"/>
      <c r="FNH34" s="189"/>
      <c r="FNI34" s="189"/>
      <c r="FNJ34" s="189"/>
      <c r="FNK34" s="189"/>
      <c r="FNL34" s="189"/>
      <c r="FNM34" s="189"/>
      <c r="FNN34" s="189"/>
      <c r="FNO34" s="189"/>
      <c r="FNP34" s="189"/>
      <c r="FNQ34" s="189"/>
      <c r="FNR34" s="189"/>
      <c r="FNS34" s="189"/>
      <c r="FNT34" s="189"/>
      <c r="FNU34" s="189"/>
      <c r="FNV34" s="189"/>
      <c r="FNW34" s="189"/>
      <c r="FNX34" s="189"/>
      <c r="FNY34" s="189"/>
      <c r="FNZ34" s="189"/>
      <c r="FOA34" s="189"/>
      <c r="FOB34" s="189"/>
      <c r="FOC34" s="189"/>
      <c r="FOD34" s="189"/>
      <c r="FOE34" s="189"/>
      <c r="FOF34" s="189"/>
      <c r="FOG34" s="189"/>
      <c r="FOH34" s="189"/>
      <c r="FOI34" s="189"/>
      <c r="FOJ34" s="189"/>
      <c r="FOK34" s="189"/>
      <c r="FOL34" s="189"/>
      <c r="FOM34" s="189"/>
      <c r="FON34" s="189"/>
      <c r="FOO34" s="189"/>
      <c r="FOP34" s="189"/>
      <c r="FOQ34" s="189"/>
      <c r="FOR34" s="189"/>
      <c r="FOS34" s="189"/>
      <c r="FOT34" s="189"/>
      <c r="FOU34" s="189"/>
      <c r="FOV34" s="189"/>
      <c r="FOW34" s="189"/>
      <c r="FOX34" s="189"/>
      <c r="FOY34" s="189"/>
      <c r="FOZ34" s="189"/>
      <c r="FPA34" s="189"/>
      <c r="FPB34" s="189"/>
      <c r="FPC34" s="189"/>
      <c r="FPD34" s="189"/>
      <c r="FPE34" s="189"/>
      <c r="FPF34" s="189"/>
      <c r="FPG34" s="189"/>
      <c r="FPH34" s="189"/>
      <c r="FPI34" s="189"/>
      <c r="FPJ34" s="189"/>
      <c r="FPK34" s="189"/>
      <c r="FPL34" s="189"/>
      <c r="FPM34" s="189"/>
      <c r="FPN34" s="189"/>
      <c r="FPO34" s="189"/>
      <c r="FPP34" s="189"/>
      <c r="FPQ34" s="189"/>
      <c r="FPR34" s="189"/>
      <c r="FPS34" s="189"/>
      <c r="FPT34" s="189"/>
      <c r="FPU34" s="189"/>
      <c r="FPV34" s="189"/>
      <c r="FPW34" s="189"/>
      <c r="FPX34" s="189"/>
      <c r="FPY34" s="189"/>
      <c r="FPZ34" s="189"/>
      <c r="FQA34" s="189"/>
      <c r="FQB34" s="189"/>
      <c r="FQC34" s="189"/>
      <c r="FQD34" s="189"/>
      <c r="FQE34" s="189"/>
      <c r="FQF34" s="189"/>
      <c r="FQG34" s="189"/>
      <c r="FQH34" s="189"/>
      <c r="FQI34" s="189"/>
      <c r="FQJ34" s="189"/>
      <c r="FQK34" s="189"/>
      <c r="FQL34" s="189"/>
      <c r="FQM34" s="189"/>
      <c r="FQN34" s="189"/>
      <c r="FQO34" s="189"/>
      <c r="FQP34" s="189"/>
      <c r="FQQ34" s="189"/>
      <c r="FQR34" s="189"/>
      <c r="FQS34" s="189"/>
      <c r="FQT34" s="189"/>
      <c r="FQU34" s="189"/>
      <c r="FQV34" s="189"/>
      <c r="FQW34" s="189"/>
      <c r="FQX34" s="189"/>
      <c r="FQY34" s="189"/>
      <c r="FQZ34" s="189"/>
      <c r="FRA34" s="189"/>
      <c r="FRB34" s="189"/>
      <c r="FRC34" s="189"/>
      <c r="FRD34" s="189"/>
      <c r="FRE34" s="189"/>
      <c r="FRF34" s="189"/>
      <c r="FRG34" s="189"/>
      <c r="FRH34" s="189"/>
      <c r="FRI34" s="189"/>
      <c r="FRJ34" s="189"/>
      <c r="FRK34" s="189"/>
      <c r="FRL34" s="189"/>
      <c r="FRM34" s="189"/>
      <c r="FRN34" s="189"/>
      <c r="FRO34" s="189"/>
      <c r="FRP34" s="189"/>
      <c r="FRQ34" s="189"/>
      <c r="FRR34" s="189"/>
      <c r="FRS34" s="189"/>
      <c r="FRT34" s="189"/>
      <c r="FRU34" s="189"/>
      <c r="FRV34" s="189"/>
      <c r="FRW34" s="189"/>
      <c r="FRX34" s="189"/>
      <c r="FRY34" s="189"/>
      <c r="FRZ34" s="189"/>
      <c r="FSA34" s="189"/>
      <c r="FSB34" s="189"/>
      <c r="FSC34" s="189"/>
      <c r="FSD34" s="189"/>
      <c r="FSE34" s="189"/>
      <c r="FSF34" s="189"/>
      <c r="FSG34" s="189"/>
      <c r="FSH34" s="189"/>
      <c r="FSI34" s="189"/>
      <c r="FSJ34" s="189"/>
      <c r="FSK34" s="189"/>
      <c r="FSL34" s="189"/>
      <c r="FSM34" s="189"/>
      <c r="FSN34" s="189"/>
      <c r="FSO34" s="189"/>
      <c r="FSP34" s="189"/>
      <c r="FSQ34" s="189"/>
      <c r="FSR34" s="189"/>
      <c r="FSS34" s="189"/>
      <c r="FST34" s="189"/>
      <c r="FSU34" s="189"/>
      <c r="FSV34" s="189"/>
      <c r="FSW34" s="189"/>
      <c r="FSX34" s="189"/>
      <c r="FSY34" s="189"/>
      <c r="FSZ34" s="189"/>
      <c r="FTA34" s="189"/>
      <c r="FTB34" s="189"/>
      <c r="FTC34" s="189"/>
      <c r="FTD34" s="189"/>
      <c r="FTE34" s="189"/>
      <c r="FTF34" s="189"/>
      <c r="FTG34" s="189"/>
      <c r="FTH34" s="189"/>
      <c r="FTI34" s="189"/>
      <c r="FTJ34" s="189"/>
      <c r="FTK34" s="189"/>
      <c r="FTL34" s="189"/>
      <c r="FTM34" s="189"/>
      <c r="FTN34" s="189"/>
      <c r="FTO34" s="189"/>
      <c r="FTP34" s="189"/>
      <c r="FTQ34" s="189"/>
      <c r="FTR34" s="189"/>
      <c r="FTS34" s="189"/>
      <c r="FTT34" s="189"/>
      <c r="FTU34" s="189"/>
      <c r="FTV34" s="189"/>
      <c r="FTW34" s="189"/>
      <c r="FTX34" s="189"/>
      <c r="FTY34" s="189"/>
      <c r="FTZ34" s="189"/>
      <c r="FUA34" s="189"/>
      <c r="FUB34" s="189"/>
      <c r="FUC34" s="189"/>
      <c r="FUD34" s="189"/>
      <c r="FUE34" s="189"/>
      <c r="FUF34" s="189"/>
      <c r="FUG34" s="189"/>
      <c r="FUH34" s="189"/>
      <c r="FUI34" s="189"/>
      <c r="FUJ34" s="189"/>
      <c r="FUK34" s="189"/>
      <c r="FUL34" s="189"/>
      <c r="FUM34" s="189"/>
      <c r="FUN34" s="189"/>
      <c r="FUO34" s="189"/>
      <c r="FUP34" s="189"/>
      <c r="FUQ34" s="189"/>
      <c r="FUR34" s="189"/>
      <c r="FUS34" s="189"/>
      <c r="FUT34" s="189"/>
      <c r="FUU34" s="189"/>
      <c r="FUV34" s="189"/>
      <c r="FUW34" s="189"/>
      <c r="FUX34" s="189"/>
      <c r="FUY34" s="189"/>
      <c r="FUZ34" s="189"/>
      <c r="FVA34" s="189"/>
      <c r="FVB34" s="189"/>
      <c r="FVC34" s="189"/>
      <c r="FVD34" s="189"/>
      <c r="FVE34" s="189"/>
      <c r="FVF34" s="189"/>
      <c r="FVG34" s="189"/>
      <c r="FVH34" s="189"/>
      <c r="FVI34" s="189"/>
      <c r="FVJ34" s="189"/>
      <c r="FVK34" s="189"/>
      <c r="FVL34" s="189"/>
      <c r="FVM34" s="189"/>
      <c r="FVN34" s="189"/>
      <c r="FVO34" s="189"/>
      <c r="FVP34" s="189"/>
      <c r="FVQ34" s="189"/>
      <c r="FVR34" s="189"/>
      <c r="FVS34" s="189"/>
      <c r="FVT34" s="189"/>
      <c r="FVU34" s="189"/>
      <c r="FVV34" s="189"/>
      <c r="FVW34" s="189"/>
      <c r="FVX34" s="189"/>
      <c r="FVY34" s="189"/>
      <c r="FVZ34" s="189"/>
      <c r="FWA34" s="189"/>
      <c r="FWB34" s="189"/>
      <c r="FWC34" s="189"/>
      <c r="FWD34" s="189"/>
      <c r="FWE34" s="189"/>
      <c r="FWF34" s="189"/>
      <c r="FWG34" s="189"/>
      <c r="FWH34" s="189"/>
      <c r="FWI34" s="189"/>
      <c r="FWJ34" s="189"/>
      <c r="FWK34" s="189"/>
      <c r="FWL34" s="189"/>
      <c r="FWM34" s="189"/>
      <c r="FWN34" s="189"/>
      <c r="FWO34" s="189"/>
      <c r="FWP34" s="189"/>
      <c r="FWQ34" s="189"/>
      <c r="FWR34" s="189"/>
      <c r="FWS34" s="189"/>
      <c r="FWT34" s="189"/>
      <c r="FWU34" s="189"/>
      <c r="FWV34" s="189"/>
      <c r="FWW34" s="189"/>
      <c r="FWX34" s="189"/>
      <c r="FWY34" s="189"/>
      <c r="FWZ34" s="189"/>
      <c r="FXA34" s="189"/>
      <c r="FXB34" s="189"/>
      <c r="FXC34" s="189"/>
      <c r="FXD34" s="189"/>
      <c r="FXE34" s="189"/>
      <c r="FXF34" s="189"/>
      <c r="FXG34" s="189"/>
      <c r="FXH34" s="189"/>
      <c r="FXI34" s="189"/>
      <c r="FXJ34" s="189"/>
      <c r="FXK34" s="189"/>
      <c r="FXL34" s="189"/>
      <c r="FXM34" s="189"/>
      <c r="FXN34" s="189"/>
      <c r="FXO34" s="189"/>
      <c r="FXP34" s="189"/>
      <c r="FXQ34" s="189"/>
      <c r="FXR34" s="189"/>
      <c r="FXS34" s="189"/>
      <c r="FXT34" s="189"/>
      <c r="FXU34" s="189"/>
      <c r="FXV34" s="189"/>
      <c r="FXW34" s="189"/>
      <c r="FXX34" s="189"/>
      <c r="FXY34" s="189"/>
      <c r="FXZ34" s="189"/>
      <c r="FYA34" s="189"/>
      <c r="FYB34" s="189"/>
      <c r="FYC34" s="189"/>
      <c r="FYD34" s="189"/>
      <c r="FYE34" s="189"/>
      <c r="FYF34" s="189"/>
      <c r="FYG34" s="189"/>
      <c r="FYH34" s="189"/>
      <c r="FYI34" s="189"/>
      <c r="FYJ34" s="189"/>
      <c r="FYK34" s="189"/>
      <c r="FYL34" s="189"/>
      <c r="FYM34" s="189"/>
      <c r="FYN34" s="189"/>
      <c r="FYO34" s="189"/>
      <c r="FYP34" s="189"/>
      <c r="FYQ34" s="189"/>
      <c r="FYR34" s="189"/>
      <c r="FYS34" s="189"/>
      <c r="FYT34" s="189"/>
      <c r="FYU34" s="189"/>
      <c r="FYV34" s="189"/>
      <c r="FYW34" s="189"/>
      <c r="FYX34" s="189"/>
      <c r="FYY34" s="189"/>
      <c r="FYZ34" s="189"/>
      <c r="FZA34" s="189"/>
      <c r="FZB34" s="189"/>
      <c r="FZC34" s="189"/>
      <c r="FZD34" s="189"/>
      <c r="FZE34" s="189"/>
      <c r="FZF34" s="189"/>
      <c r="FZG34" s="189"/>
      <c r="FZH34" s="189"/>
      <c r="FZI34" s="189"/>
      <c r="FZJ34" s="189"/>
      <c r="FZK34" s="189"/>
      <c r="FZL34" s="189"/>
      <c r="FZM34" s="189"/>
      <c r="FZN34" s="189"/>
      <c r="FZO34" s="189"/>
      <c r="FZP34" s="189"/>
      <c r="FZQ34" s="189"/>
      <c r="FZR34" s="189"/>
      <c r="FZS34" s="189"/>
      <c r="FZT34" s="189"/>
      <c r="FZU34" s="189"/>
      <c r="FZV34" s="189"/>
      <c r="FZW34" s="189"/>
      <c r="FZX34" s="189"/>
      <c r="FZY34" s="189"/>
      <c r="FZZ34" s="189"/>
      <c r="GAA34" s="189"/>
      <c r="GAB34" s="189"/>
      <c r="GAC34" s="189"/>
      <c r="GAD34" s="189"/>
      <c r="GAE34" s="189"/>
      <c r="GAF34" s="189"/>
      <c r="GAG34" s="189"/>
      <c r="GAH34" s="189"/>
      <c r="GAI34" s="189"/>
      <c r="GAJ34" s="189"/>
      <c r="GAK34" s="189"/>
      <c r="GAL34" s="189"/>
      <c r="GAM34" s="189"/>
      <c r="GAN34" s="189"/>
      <c r="GAO34" s="189"/>
      <c r="GAP34" s="189"/>
      <c r="GAQ34" s="189"/>
      <c r="GAR34" s="189"/>
      <c r="GAS34" s="189"/>
      <c r="GAT34" s="189"/>
      <c r="GAU34" s="189"/>
      <c r="GAV34" s="189"/>
      <c r="GAW34" s="189"/>
      <c r="GAX34" s="189"/>
      <c r="GAY34" s="189"/>
      <c r="GAZ34" s="189"/>
      <c r="GBA34" s="189"/>
      <c r="GBB34" s="189"/>
      <c r="GBC34" s="189"/>
      <c r="GBD34" s="189"/>
      <c r="GBE34" s="189"/>
      <c r="GBF34" s="189"/>
      <c r="GBG34" s="189"/>
      <c r="GBH34" s="189"/>
      <c r="GBI34" s="189"/>
      <c r="GBJ34" s="189"/>
      <c r="GBK34" s="189"/>
      <c r="GBL34" s="189"/>
      <c r="GBM34" s="189"/>
      <c r="GBN34" s="189"/>
      <c r="GBO34" s="189"/>
      <c r="GBP34" s="189"/>
      <c r="GBQ34" s="189"/>
      <c r="GBR34" s="189"/>
      <c r="GBS34" s="189"/>
      <c r="GBT34" s="189"/>
      <c r="GBU34" s="189"/>
      <c r="GBV34" s="189"/>
      <c r="GBW34" s="189"/>
      <c r="GBX34" s="189"/>
      <c r="GBY34" s="189"/>
      <c r="GBZ34" s="189"/>
      <c r="GCA34" s="189"/>
      <c r="GCB34" s="189"/>
      <c r="GCC34" s="189"/>
      <c r="GCD34" s="189"/>
      <c r="GCE34" s="189"/>
      <c r="GCF34" s="189"/>
      <c r="GCG34" s="189"/>
      <c r="GCH34" s="189"/>
      <c r="GCI34" s="189"/>
      <c r="GCJ34" s="189"/>
      <c r="GCK34" s="189"/>
      <c r="GCL34" s="189"/>
      <c r="GCM34" s="189"/>
      <c r="GCN34" s="189"/>
      <c r="GCO34" s="189"/>
      <c r="GCP34" s="189"/>
      <c r="GCQ34" s="189"/>
      <c r="GCR34" s="189"/>
      <c r="GCS34" s="189"/>
      <c r="GCT34" s="189"/>
      <c r="GCU34" s="189"/>
      <c r="GCV34" s="189"/>
      <c r="GCW34" s="189"/>
      <c r="GCX34" s="189"/>
      <c r="GCY34" s="189"/>
      <c r="GCZ34" s="189"/>
      <c r="GDA34" s="189"/>
      <c r="GDB34" s="189"/>
      <c r="GDC34" s="189"/>
      <c r="GDD34" s="189"/>
      <c r="GDE34" s="189"/>
      <c r="GDF34" s="189"/>
      <c r="GDG34" s="189"/>
      <c r="GDH34" s="189"/>
      <c r="GDI34" s="189"/>
      <c r="GDJ34" s="189"/>
      <c r="GDK34" s="189"/>
      <c r="GDL34" s="189"/>
      <c r="GDM34" s="189"/>
      <c r="GDN34" s="189"/>
      <c r="GDO34" s="189"/>
      <c r="GDP34" s="189"/>
      <c r="GDQ34" s="189"/>
      <c r="GDR34" s="189"/>
      <c r="GDS34" s="189"/>
      <c r="GDT34" s="189"/>
      <c r="GDU34" s="189"/>
      <c r="GDV34" s="189"/>
      <c r="GDW34" s="189"/>
      <c r="GDX34" s="189"/>
      <c r="GDY34" s="189"/>
      <c r="GDZ34" s="189"/>
      <c r="GEA34" s="189"/>
      <c r="GEB34" s="189"/>
      <c r="GEC34" s="189"/>
      <c r="GED34" s="189"/>
      <c r="GEE34" s="189"/>
      <c r="GEF34" s="189"/>
      <c r="GEG34" s="189"/>
      <c r="GEH34" s="189"/>
      <c r="GEI34" s="189"/>
      <c r="GEJ34" s="189"/>
      <c r="GEK34" s="189"/>
      <c r="GEL34" s="189"/>
      <c r="GEM34" s="189"/>
      <c r="GEN34" s="189"/>
      <c r="GEO34" s="189"/>
      <c r="GEP34" s="189"/>
      <c r="GEQ34" s="189"/>
      <c r="GER34" s="189"/>
      <c r="GES34" s="189"/>
      <c r="GET34" s="189"/>
      <c r="GEU34" s="189"/>
      <c r="GEV34" s="189"/>
      <c r="GEW34" s="189"/>
      <c r="GEX34" s="189"/>
      <c r="GEY34" s="189"/>
      <c r="GEZ34" s="189"/>
      <c r="GFA34" s="189"/>
      <c r="GFB34" s="189"/>
      <c r="GFC34" s="189"/>
      <c r="GFD34" s="189"/>
      <c r="GFE34" s="189"/>
      <c r="GFF34" s="189"/>
      <c r="GFG34" s="189"/>
      <c r="GFH34" s="189"/>
      <c r="GFI34" s="189"/>
      <c r="GFJ34" s="189"/>
      <c r="GFK34" s="189"/>
      <c r="GFL34" s="189"/>
      <c r="GFM34" s="189"/>
      <c r="GFN34" s="189"/>
      <c r="GFO34" s="189"/>
      <c r="GFP34" s="189"/>
      <c r="GFQ34" s="189"/>
      <c r="GFR34" s="189"/>
      <c r="GFS34" s="189"/>
      <c r="GFT34" s="189"/>
      <c r="GFU34" s="189"/>
      <c r="GFV34" s="189"/>
      <c r="GFW34" s="189"/>
      <c r="GFX34" s="189"/>
      <c r="GFY34" s="189"/>
      <c r="GFZ34" s="189"/>
      <c r="GGA34" s="189"/>
      <c r="GGB34" s="189"/>
      <c r="GGC34" s="189"/>
      <c r="GGD34" s="189"/>
      <c r="GGE34" s="189"/>
      <c r="GGF34" s="189"/>
      <c r="GGG34" s="189"/>
      <c r="GGH34" s="189"/>
      <c r="GGI34" s="189"/>
      <c r="GGJ34" s="189"/>
      <c r="GGK34" s="189"/>
      <c r="GGL34" s="189"/>
      <c r="GGM34" s="189"/>
      <c r="GGN34" s="189"/>
      <c r="GGO34" s="189"/>
      <c r="GGP34" s="189"/>
      <c r="GGQ34" s="189"/>
      <c r="GGR34" s="189"/>
      <c r="GGS34" s="189"/>
      <c r="GGT34" s="189"/>
      <c r="GGU34" s="189"/>
      <c r="GGV34" s="189"/>
      <c r="GGW34" s="189"/>
      <c r="GGX34" s="189"/>
      <c r="GGY34" s="189"/>
      <c r="GGZ34" s="189"/>
      <c r="GHA34" s="189"/>
      <c r="GHB34" s="189"/>
      <c r="GHC34" s="189"/>
      <c r="GHD34" s="189"/>
      <c r="GHE34" s="189"/>
      <c r="GHF34" s="189"/>
      <c r="GHG34" s="189"/>
      <c r="GHH34" s="189"/>
      <c r="GHI34" s="189"/>
      <c r="GHJ34" s="189"/>
      <c r="GHK34" s="189"/>
      <c r="GHL34" s="189"/>
      <c r="GHM34" s="189"/>
      <c r="GHN34" s="189"/>
      <c r="GHO34" s="189"/>
      <c r="GHP34" s="189"/>
      <c r="GHQ34" s="189"/>
      <c r="GHR34" s="189"/>
      <c r="GHS34" s="189"/>
      <c r="GHT34" s="189"/>
      <c r="GHU34" s="189"/>
      <c r="GHV34" s="189"/>
      <c r="GHW34" s="189"/>
      <c r="GHX34" s="189"/>
      <c r="GHY34" s="189"/>
      <c r="GHZ34" s="189"/>
      <c r="GIA34" s="189"/>
      <c r="GIB34" s="189"/>
      <c r="GIC34" s="189"/>
      <c r="GID34" s="189"/>
      <c r="GIE34" s="189"/>
      <c r="GIF34" s="189"/>
      <c r="GIG34" s="189"/>
      <c r="GIH34" s="189"/>
      <c r="GII34" s="189"/>
      <c r="GIJ34" s="189"/>
      <c r="GIK34" s="189"/>
      <c r="GIL34" s="189"/>
      <c r="GIM34" s="189"/>
      <c r="GIN34" s="189"/>
      <c r="GIO34" s="189"/>
      <c r="GIP34" s="189"/>
      <c r="GIQ34" s="189"/>
      <c r="GIR34" s="189"/>
      <c r="GIS34" s="189"/>
      <c r="GIT34" s="189"/>
      <c r="GIU34" s="189"/>
      <c r="GIV34" s="189"/>
      <c r="GIW34" s="189"/>
      <c r="GIX34" s="189"/>
      <c r="GIY34" s="189"/>
      <c r="GIZ34" s="189"/>
      <c r="GJA34" s="189"/>
      <c r="GJB34" s="189"/>
      <c r="GJC34" s="189"/>
      <c r="GJD34" s="189"/>
      <c r="GJE34" s="189"/>
      <c r="GJF34" s="189"/>
      <c r="GJG34" s="189"/>
      <c r="GJH34" s="189"/>
      <c r="GJI34" s="189"/>
      <c r="GJJ34" s="189"/>
      <c r="GJK34" s="189"/>
      <c r="GJL34" s="189"/>
      <c r="GJM34" s="189"/>
      <c r="GJN34" s="189"/>
      <c r="GJO34" s="189"/>
      <c r="GJP34" s="189"/>
      <c r="GJQ34" s="189"/>
      <c r="GJR34" s="189"/>
      <c r="GJS34" s="189"/>
      <c r="GJT34" s="189"/>
      <c r="GJU34" s="189"/>
      <c r="GJV34" s="189"/>
      <c r="GJW34" s="189"/>
      <c r="GJX34" s="189"/>
      <c r="GJY34" s="189"/>
      <c r="GJZ34" s="189"/>
      <c r="GKA34" s="189"/>
      <c r="GKB34" s="189"/>
      <c r="GKC34" s="189"/>
      <c r="GKD34" s="189"/>
      <c r="GKE34" s="189"/>
      <c r="GKF34" s="189"/>
      <c r="GKG34" s="189"/>
      <c r="GKH34" s="189"/>
      <c r="GKI34" s="189"/>
      <c r="GKJ34" s="189"/>
      <c r="GKK34" s="189"/>
      <c r="GKL34" s="189"/>
      <c r="GKM34" s="189"/>
      <c r="GKN34" s="189"/>
      <c r="GKO34" s="189"/>
      <c r="GKP34" s="189"/>
      <c r="GKQ34" s="189"/>
      <c r="GKR34" s="189"/>
      <c r="GKS34" s="189"/>
      <c r="GKT34" s="189"/>
      <c r="GKU34" s="189"/>
      <c r="GKV34" s="189"/>
      <c r="GKW34" s="189"/>
      <c r="GKX34" s="189"/>
      <c r="GKY34" s="189"/>
      <c r="GKZ34" s="189"/>
      <c r="GLA34" s="189"/>
      <c r="GLB34" s="189"/>
      <c r="GLC34" s="189"/>
      <c r="GLD34" s="189"/>
      <c r="GLE34" s="189"/>
      <c r="GLF34" s="189"/>
      <c r="GLG34" s="189"/>
      <c r="GLH34" s="189"/>
      <c r="GLI34" s="189"/>
      <c r="GLJ34" s="189"/>
      <c r="GLK34" s="189"/>
      <c r="GLL34" s="189"/>
      <c r="GLM34" s="189"/>
      <c r="GLN34" s="189"/>
      <c r="GLO34" s="189"/>
      <c r="GLP34" s="189"/>
      <c r="GLQ34" s="189"/>
      <c r="GLR34" s="189"/>
      <c r="GLS34" s="189"/>
      <c r="GLT34" s="189"/>
      <c r="GLU34" s="189"/>
      <c r="GLV34" s="189"/>
      <c r="GLW34" s="189"/>
      <c r="GLX34" s="189"/>
      <c r="GLY34" s="189"/>
      <c r="GLZ34" s="189"/>
      <c r="GMA34" s="189"/>
      <c r="GMB34" s="189"/>
      <c r="GMC34" s="189"/>
      <c r="GMD34" s="189"/>
      <c r="GME34" s="189"/>
      <c r="GMF34" s="189"/>
      <c r="GMG34" s="189"/>
      <c r="GMH34" s="189"/>
      <c r="GMI34" s="189"/>
      <c r="GMJ34" s="189"/>
      <c r="GMK34" s="189"/>
      <c r="GML34" s="189"/>
      <c r="GMM34" s="189"/>
      <c r="GMN34" s="189"/>
      <c r="GMO34" s="189"/>
      <c r="GMP34" s="189"/>
      <c r="GMQ34" s="189"/>
      <c r="GMR34" s="189"/>
      <c r="GMS34" s="189"/>
      <c r="GMT34" s="189"/>
      <c r="GMU34" s="189"/>
      <c r="GMV34" s="189"/>
      <c r="GMW34" s="189"/>
      <c r="GMX34" s="189"/>
      <c r="GMY34" s="189"/>
      <c r="GMZ34" s="189"/>
      <c r="GNA34" s="189"/>
      <c r="GNB34" s="189"/>
      <c r="GNC34" s="189"/>
      <c r="GND34" s="189"/>
      <c r="GNE34" s="189"/>
      <c r="GNF34" s="189"/>
      <c r="GNG34" s="189"/>
      <c r="GNH34" s="189"/>
      <c r="GNI34" s="189"/>
      <c r="GNJ34" s="189"/>
      <c r="GNK34" s="189"/>
      <c r="GNL34" s="189"/>
      <c r="GNM34" s="189"/>
      <c r="GNN34" s="189"/>
      <c r="GNO34" s="189"/>
      <c r="GNP34" s="189"/>
      <c r="GNQ34" s="189"/>
      <c r="GNR34" s="189"/>
      <c r="GNS34" s="189"/>
      <c r="GNT34" s="189"/>
      <c r="GNU34" s="189"/>
      <c r="GNV34" s="189"/>
      <c r="GNW34" s="189"/>
      <c r="GNX34" s="189"/>
      <c r="GNY34" s="189"/>
      <c r="GNZ34" s="189"/>
      <c r="GOA34" s="189"/>
      <c r="GOB34" s="189"/>
      <c r="GOC34" s="189"/>
      <c r="GOD34" s="189"/>
      <c r="GOE34" s="189"/>
      <c r="GOF34" s="189"/>
      <c r="GOG34" s="189"/>
      <c r="GOH34" s="189"/>
      <c r="GOI34" s="189"/>
      <c r="GOJ34" s="189"/>
      <c r="GOK34" s="189"/>
      <c r="GOL34" s="189"/>
      <c r="GOM34" s="189"/>
      <c r="GON34" s="189"/>
      <c r="GOO34" s="189"/>
      <c r="GOP34" s="189"/>
      <c r="GOQ34" s="189"/>
      <c r="GOR34" s="189"/>
      <c r="GOS34" s="189"/>
      <c r="GOT34" s="189"/>
      <c r="GOU34" s="189"/>
      <c r="GOV34" s="189"/>
      <c r="GOW34" s="189"/>
      <c r="GOX34" s="189"/>
      <c r="GOY34" s="189"/>
      <c r="GOZ34" s="189"/>
      <c r="GPA34" s="189"/>
      <c r="GPB34" s="189"/>
      <c r="GPC34" s="189"/>
      <c r="GPD34" s="189"/>
      <c r="GPE34" s="189"/>
      <c r="GPF34" s="189"/>
      <c r="GPG34" s="189"/>
      <c r="GPH34" s="189"/>
      <c r="GPI34" s="189"/>
      <c r="GPJ34" s="189"/>
      <c r="GPK34" s="189"/>
      <c r="GPL34" s="189"/>
      <c r="GPM34" s="189"/>
      <c r="GPN34" s="189"/>
      <c r="GPO34" s="189"/>
      <c r="GPP34" s="189"/>
      <c r="GPQ34" s="189"/>
      <c r="GPR34" s="189"/>
      <c r="GPS34" s="189"/>
      <c r="GPT34" s="189"/>
      <c r="GPU34" s="189"/>
      <c r="GPV34" s="189"/>
      <c r="GPW34" s="189"/>
      <c r="GPX34" s="189"/>
      <c r="GPY34" s="189"/>
      <c r="GPZ34" s="189"/>
      <c r="GQA34" s="189"/>
      <c r="GQB34" s="189"/>
      <c r="GQC34" s="189"/>
      <c r="GQD34" s="189"/>
      <c r="GQE34" s="189"/>
      <c r="GQF34" s="189"/>
      <c r="GQG34" s="189"/>
      <c r="GQH34" s="189"/>
      <c r="GQI34" s="189"/>
      <c r="GQJ34" s="189"/>
      <c r="GQK34" s="189"/>
      <c r="GQL34" s="189"/>
      <c r="GQM34" s="189"/>
      <c r="GQN34" s="189"/>
      <c r="GQO34" s="189"/>
      <c r="GQP34" s="189"/>
      <c r="GQQ34" s="189"/>
      <c r="GQR34" s="189"/>
      <c r="GQS34" s="189"/>
      <c r="GQT34" s="189"/>
      <c r="GQU34" s="189"/>
      <c r="GQV34" s="189"/>
      <c r="GQW34" s="189"/>
      <c r="GQX34" s="189"/>
      <c r="GQY34" s="189"/>
      <c r="GQZ34" s="189"/>
      <c r="GRA34" s="189"/>
      <c r="GRB34" s="189"/>
      <c r="GRC34" s="189"/>
      <c r="GRD34" s="189"/>
      <c r="GRE34" s="189"/>
      <c r="GRF34" s="189"/>
      <c r="GRG34" s="189"/>
      <c r="GRH34" s="189"/>
      <c r="GRI34" s="189"/>
      <c r="GRJ34" s="189"/>
      <c r="GRK34" s="189"/>
      <c r="GRL34" s="189"/>
      <c r="GRM34" s="189"/>
      <c r="GRN34" s="189"/>
      <c r="GRO34" s="189"/>
      <c r="GRP34" s="189"/>
      <c r="GRQ34" s="189"/>
      <c r="GRR34" s="189"/>
      <c r="GRS34" s="189"/>
      <c r="GRT34" s="189"/>
      <c r="GRU34" s="189"/>
      <c r="GRV34" s="189"/>
      <c r="GRW34" s="189"/>
      <c r="GRX34" s="189"/>
      <c r="GRY34" s="189"/>
      <c r="GRZ34" s="189"/>
      <c r="GSA34" s="189"/>
      <c r="GSB34" s="189"/>
      <c r="GSC34" s="189"/>
      <c r="GSD34" s="189"/>
      <c r="GSE34" s="189"/>
      <c r="GSF34" s="189"/>
      <c r="GSG34" s="189"/>
      <c r="GSH34" s="189"/>
      <c r="GSI34" s="189"/>
      <c r="GSJ34" s="189"/>
      <c r="GSK34" s="189"/>
      <c r="GSL34" s="189"/>
      <c r="GSM34" s="189"/>
      <c r="GSN34" s="189"/>
      <c r="GSO34" s="189"/>
      <c r="GSP34" s="189"/>
      <c r="GSQ34" s="189"/>
      <c r="GSR34" s="189"/>
      <c r="GSS34" s="189"/>
      <c r="GST34" s="189"/>
      <c r="GSU34" s="189"/>
      <c r="GSV34" s="189"/>
      <c r="GSW34" s="189"/>
      <c r="GSX34" s="189"/>
      <c r="GSY34" s="189"/>
      <c r="GSZ34" s="189"/>
      <c r="GTA34" s="189"/>
      <c r="GTB34" s="189"/>
      <c r="GTC34" s="189"/>
      <c r="GTD34" s="189"/>
      <c r="GTE34" s="189"/>
      <c r="GTF34" s="189"/>
      <c r="GTG34" s="189"/>
      <c r="GTH34" s="189"/>
      <c r="GTI34" s="189"/>
      <c r="GTJ34" s="189"/>
      <c r="GTK34" s="189"/>
      <c r="GTL34" s="189"/>
      <c r="GTM34" s="189"/>
      <c r="GTN34" s="189"/>
      <c r="GTO34" s="189"/>
      <c r="GTP34" s="189"/>
      <c r="GTQ34" s="189"/>
      <c r="GTR34" s="189"/>
      <c r="GTS34" s="189"/>
      <c r="GTT34" s="189"/>
      <c r="GTU34" s="189"/>
      <c r="GTV34" s="189"/>
      <c r="GTW34" s="189"/>
      <c r="GTX34" s="189"/>
      <c r="GTY34" s="189"/>
      <c r="GTZ34" s="189"/>
      <c r="GUA34" s="189"/>
      <c r="GUB34" s="189"/>
      <c r="GUC34" s="189"/>
      <c r="GUD34" s="189"/>
      <c r="GUE34" s="189"/>
      <c r="GUF34" s="189"/>
      <c r="GUG34" s="189"/>
      <c r="GUH34" s="189"/>
      <c r="GUI34" s="189"/>
      <c r="GUJ34" s="189"/>
      <c r="GUK34" s="189"/>
      <c r="GUL34" s="189"/>
      <c r="GUM34" s="189"/>
      <c r="GUN34" s="189"/>
      <c r="GUO34" s="189"/>
      <c r="GUP34" s="189"/>
      <c r="GUQ34" s="189"/>
      <c r="GUR34" s="189"/>
      <c r="GUS34" s="189"/>
      <c r="GUT34" s="189"/>
      <c r="GUU34" s="189"/>
      <c r="GUV34" s="189"/>
      <c r="GUW34" s="189"/>
      <c r="GUX34" s="189"/>
      <c r="GUY34" s="189"/>
      <c r="GUZ34" s="189"/>
      <c r="GVA34" s="189"/>
      <c r="GVB34" s="189"/>
      <c r="GVC34" s="189"/>
      <c r="GVD34" s="189"/>
      <c r="GVE34" s="189"/>
      <c r="GVF34" s="189"/>
      <c r="GVG34" s="189"/>
      <c r="GVH34" s="189"/>
      <c r="GVI34" s="189"/>
      <c r="GVJ34" s="189"/>
      <c r="GVK34" s="189"/>
      <c r="GVL34" s="189"/>
      <c r="GVM34" s="189"/>
      <c r="GVN34" s="189"/>
      <c r="GVO34" s="189"/>
      <c r="GVP34" s="189"/>
      <c r="GVQ34" s="189"/>
      <c r="GVR34" s="189"/>
      <c r="GVS34" s="189"/>
      <c r="GVT34" s="189"/>
      <c r="GVU34" s="189"/>
      <c r="GVV34" s="189"/>
      <c r="GVW34" s="189"/>
      <c r="GVX34" s="189"/>
      <c r="GVY34" s="189"/>
      <c r="GVZ34" s="189"/>
      <c r="GWA34" s="189"/>
      <c r="GWB34" s="189"/>
      <c r="GWC34" s="189"/>
      <c r="GWD34" s="189"/>
      <c r="GWE34" s="189"/>
      <c r="GWF34" s="189"/>
      <c r="GWG34" s="189"/>
      <c r="GWH34" s="189"/>
      <c r="GWI34" s="189"/>
      <c r="GWJ34" s="189"/>
      <c r="GWK34" s="189"/>
      <c r="GWL34" s="189"/>
      <c r="GWM34" s="189"/>
      <c r="GWN34" s="189"/>
      <c r="GWO34" s="189"/>
      <c r="GWP34" s="189"/>
      <c r="GWQ34" s="189"/>
      <c r="GWR34" s="189"/>
      <c r="GWS34" s="189"/>
      <c r="GWT34" s="189"/>
      <c r="GWU34" s="189"/>
      <c r="GWV34" s="189"/>
      <c r="GWW34" s="189"/>
      <c r="GWX34" s="189"/>
      <c r="GWY34" s="189"/>
      <c r="GWZ34" s="189"/>
      <c r="GXA34" s="189"/>
      <c r="GXB34" s="189"/>
      <c r="GXC34" s="189"/>
      <c r="GXD34" s="189"/>
      <c r="GXE34" s="189"/>
      <c r="GXF34" s="189"/>
      <c r="GXG34" s="189"/>
      <c r="GXH34" s="189"/>
      <c r="GXI34" s="189"/>
      <c r="GXJ34" s="189"/>
      <c r="GXK34" s="189"/>
      <c r="GXL34" s="189"/>
      <c r="GXM34" s="189"/>
      <c r="GXN34" s="189"/>
      <c r="GXO34" s="189"/>
      <c r="GXP34" s="189"/>
      <c r="GXQ34" s="189"/>
      <c r="GXR34" s="189"/>
      <c r="GXS34" s="189"/>
      <c r="GXT34" s="189"/>
      <c r="GXU34" s="189"/>
      <c r="GXV34" s="189"/>
      <c r="GXW34" s="189"/>
      <c r="GXX34" s="189"/>
      <c r="GXY34" s="189"/>
      <c r="GXZ34" s="189"/>
      <c r="GYA34" s="189"/>
      <c r="GYB34" s="189"/>
      <c r="GYC34" s="189"/>
      <c r="GYD34" s="189"/>
      <c r="GYE34" s="189"/>
      <c r="GYF34" s="189"/>
      <c r="GYG34" s="189"/>
      <c r="GYH34" s="189"/>
      <c r="GYI34" s="189"/>
      <c r="GYJ34" s="189"/>
      <c r="GYK34" s="189"/>
      <c r="GYL34" s="189"/>
      <c r="GYM34" s="189"/>
      <c r="GYN34" s="189"/>
      <c r="GYO34" s="189"/>
      <c r="GYP34" s="189"/>
      <c r="GYQ34" s="189"/>
      <c r="GYR34" s="189"/>
      <c r="GYS34" s="189"/>
      <c r="GYT34" s="189"/>
      <c r="GYU34" s="189"/>
      <c r="GYV34" s="189"/>
      <c r="GYW34" s="189"/>
      <c r="GYX34" s="189"/>
      <c r="GYY34" s="189"/>
      <c r="GYZ34" s="189"/>
      <c r="GZA34" s="189"/>
      <c r="GZB34" s="189"/>
      <c r="GZC34" s="189"/>
      <c r="GZD34" s="189"/>
      <c r="GZE34" s="189"/>
      <c r="GZF34" s="189"/>
      <c r="GZG34" s="189"/>
      <c r="GZH34" s="189"/>
      <c r="GZI34" s="189"/>
      <c r="GZJ34" s="189"/>
      <c r="GZK34" s="189"/>
      <c r="GZL34" s="189"/>
      <c r="GZM34" s="189"/>
      <c r="GZN34" s="189"/>
      <c r="GZO34" s="189"/>
      <c r="GZP34" s="189"/>
      <c r="GZQ34" s="189"/>
      <c r="GZR34" s="189"/>
      <c r="GZS34" s="189"/>
      <c r="GZT34" s="189"/>
      <c r="GZU34" s="189"/>
      <c r="GZV34" s="189"/>
      <c r="GZW34" s="189"/>
      <c r="GZX34" s="189"/>
      <c r="GZY34" s="189"/>
      <c r="GZZ34" s="189"/>
      <c r="HAA34" s="189"/>
      <c r="HAB34" s="189"/>
      <c r="HAC34" s="189"/>
      <c r="HAD34" s="189"/>
      <c r="HAE34" s="189"/>
      <c r="HAF34" s="189"/>
      <c r="HAG34" s="189"/>
      <c r="HAH34" s="189"/>
      <c r="HAI34" s="189"/>
      <c r="HAJ34" s="189"/>
      <c r="HAK34" s="189"/>
      <c r="HAL34" s="189"/>
      <c r="HAM34" s="189"/>
      <c r="HAN34" s="189"/>
      <c r="HAO34" s="189"/>
      <c r="HAP34" s="189"/>
      <c r="HAQ34" s="189"/>
      <c r="HAR34" s="189"/>
      <c r="HAS34" s="189"/>
      <c r="HAT34" s="189"/>
      <c r="HAU34" s="189"/>
      <c r="HAV34" s="189"/>
      <c r="HAW34" s="189"/>
      <c r="HAX34" s="189"/>
      <c r="HAY34" s="189"/>
      <c r="HAZ34" s="189"/>
      <c r="HBA34" s="189"/>
      <c r="HBB34" s="189"/>
      <c r="HBC34" s="189"/>
      <c r="HBD34" s="189"/>
      <c r="HBE34" s="189"/>
      <c r="HBF34" s="189"/>
      <c r="HBG34" s="189"/>
      <c r="HBH34" s="189"/>
      <c r="HBI34" s="189"/>
      <c r="HBJ34" s="189"/>
      <c r="HBK34" s="189"/>
      <c r="HBL34" s="189"/>
      <c r="HBM34" s="189"/>
      <c r="HBN34" s="189"/>
      <c r="HBO34" s="189"/>
      <c r="HBP34" s="189"/>
      <c r="HBQ34" s="189"/>
      <c r="HBR34" s="189"/>
      <c r="HBS34" s="189"/>
      <c r="HBT34" s="189"/>
      <c r="HBU34" s="189"/>
      <c r="HBV34" s="189"/>
      <c r="HBW34" s="189"/>
      <c r="HBX34" s="189"/>
      <c r="HBY34" s="189"/>
      <c r="HBZ34" s="189"/>
      <c r="HCA34" s="189"/>
      <c r="HCB34" s="189"/>
      <c r="HCC34" s="189"/>
      <c r="HCD34" s="189"/>
      <c r="HCE34" s="189"/>
      <c r="HCF34" s="189"/>
      <c r="HCG34" s="189"/>
      <c r="HCH34" s="189"/>
      <c r="HCI34" s="189"/>
      <c r="HCJ34" s="189"/>
      <c r="HCK34" s="189"/>
      <c r="HCL34" s="189"/>
      <c r="HCM34" s="189"/>
      <c r="HCN34" s="189"/>
      <c r="HCO34" s="189"/>
      <c r="HCP34" s="189"/>
      <c r="HCQ34" s="189"/>
      <c r="HCR34" s="189"/>
      <c r="HCS34" s="189"/>
      <c r="HCT34" s="189"/>
      <c r="HCU34" s="189"/>
      <c r="HCV34" s="189"/>
      <c r="HCW34" s="189"/>
      <c r="HCX34" s="189"/>
      <c r="HCY34" s="189"/>
      <c r="HCZ34" s="189"/>
      <c r="HDA34" s="189"/>
      <c r="HDB34" s="189"/>
      <c r="HDC34" s="189"/>
      <c r="HDD34" s="189"/>
      <c r="HDE34" s="189"/>
      <c r="HDF34" s="189"/>
      <c r="HDG34" s="189"/>
      <c r="HDH34" s="189"/>
      <c r="HDI34" s="189"/>
      <c r="HDJ34" s="189"/>
      <c r="HDK34" s="189"/>
      <c r="HDL34" s="189"/>
      <c r="HDM34" s="189"/>
      <c r="HDN34" s="189"/>
      <c r="HDO34" s="189"/>
      <c r="HDP34" s="189"/>
      <c r="HDQ34" s="189"/>
      <c r="HDR34" s="189"/>
      <c r="HDS34" s="189"/>
      <c r="HDT34" s="189"/>
      <c r="HDU34" s="189"/>
      <c r="HDV34" s="189"/>
      <c r="HDW34" s="189"/>
      <c r="HDX34" s="189"/>
      <c r="HDY34" s="189"/>
      <c r="HDZ34" s="189"/>
      <c r="HEA34" s="189"/>
      <c r="HEB34" s="189"/>
      <c r="HEC34" s="189"/>
      <c r="HED34" s="189"/>
      <c r="HEE34" s="189"/>
      <c r="HEF34" s="189"/>
      <c r="HEG34" s="189"/>
      <c r="HEH34" s="189"/>
      <c r="HEI34" s="189"/>
      <c r="HEJ34" s="189"/>
      <c r="HEK34" s="189"/>
      <c r="HEL34" s="189"/>
      <c r="HEM34" s="189"/>
      <c r="HEN34" s="189"/>
      <c r="HEO34" s="189"/>
      <c r="HEP34" s="189"/>
      <c r="HEQ34" s="189"/>
      <c r="HER34" s="189"/>
      <c r="HES34" s="189"/>
      <c r="HET34" s="189"/>
      <c r="HEU34" s="189"/>
      <c r="HEV34" s="189"/>
      <c r="HEW34" s="189"/>
      <c r="HEX34" s="189"/>
      <c r="HEY34" s="189"/>
      <c r="HEZ34" s="189"/>
      <c r="HFA34" s="189"/>
      <c r="HFB34" s="189"/>
      <c r="HFC34" s="189"/>
      <c r="HFD34" s="189"/>
      <c r="HFE34" s="189"/>
      <c r="HFF34" s="189"/>
      <c r="HFG34" s="189"/>
      <c r="HFH34" s="189"/>
      <c r="HFI34" s="189"/>
      <c r="HFJ34" s="189"/>
      <c r="HFK34" s="189"/>
      <c r="HFL34" s="189"/>
      <c r="HFM34" s="189"/>
      <c r="HFN34" s="189"/>
      <c r="HFO34" s="189"/>
      <c r="HFP34" s="189"/>
      <c r="HFQ34" s="189"/>
      <c r="HFR34" s="189"/>
      <c r="HFS34" s="189"/>
      <c r="HFT34" s="189"/>
      <c r="HFU34" s="189"/>
      <c r="HFV34" s="189"/>
      <c r="HFW34" s="189"/>
      <c r="HFX34" s="189"/>
      <c r="HFY34" s="189"/>
      <c r="HFZ34" s="189"/>
      <c r="HGA34" s="189"/>
      <c r="HGB34" s="189"/>
      <c r="HGC34" s="189"/>
      <c r="HGD34" s="189"/>
      <c r="HGE34" s="189"/>
      <c r="HGF34" s="189"/>
      <c r="HGG34" s="189"/>
      <c r="HGH34" s="189"/>
      <c r="HGI34" s="189"/>
      <c r="HGJ34" s="189"/>
      <c r="HGK34" s="189"/>
      <c r="HGL34" s="189"/>
      <c r="HGM34" s="189"/>
      <c r="HGN34" s="189"/>
      <c r="HGO34" s="189"/>
      <c r="HGP34" s="189"/>
      <c r="HGQ34" s="189"/>
      <c r="HGR34" s="189"/>
      <c r="HGS34" s="189"/>
      <c r="HGT34" s="189"/>
      <c r="HGU34" s="189"/>
      <c r="HGV34" s="189"/>
      <c r="HGW34" s="189"/>
      <c r="HGX34" s="189"/>
      <c r="HGY34" s="189"/>
      <c r="HGZ34" s="189"/>
      <c r="HHA34" s="189"/>
      <c r="HHB34" s="189"/>
      <c r="HHC34" s="189"/>
      <c r="HHD34" s="189"/>
      <c r="HHE34" s="189"/>
      <c r="HHF34" s="189"/>
      <c r="HHG34" s="189"/>
      <c r="HHH34" s="189"/>
      <c r="HHI34" s="189"/>
      <c r="HHJ34" s="189"/>
      <c r="HHK34" s="189"/>
      <c r="HHL34" s="189"/>
      <c r="HHM34" s="189"/>
      <c r="HHN34" s="189"/>
      <c r="HHO34" s="189"/>
      <c r="HHP34" s="189"/>
      <c r="HHQ34" s="189"/>
      <c r="HHR34" s="189"/>
      <c r="HHS34" s="189"/>
      <c r="HHT34" s="189"/>
      <c r="HHU34" s="189"/>
      <c r="HHV34" s="189"/>
      <c r="HHW34" s="189"/>
      <c r="HHX34" s="189"/>
      <c r="HHY34" s="189"/>
      <c r="HHZ34" s="189"/>
      <c r="HIA34" s="189"/>
      <c r="HIB34" s="189"/>
      <c r="HIC34" s="189"/>
      <c r="HID34" s="189"/>
      <c r="HIE34" s="189"/>
      <c r="HIF34" s="189"/>
      <c r="HIG34" s="189"/>
      <c r="HIH34" s="189"/>
      <c r="HII34" s="189"/>
      <c r="HIJ34" s="189"/>
      <c r="HIK34" s="189"/>
      <c r="HIL34" s="189"/>
      <c r="HIM34" s="189"/>
      <c r="HIN34" s="189"/>
      <c r="HIO34" s="189"/>
      <c r="HIP34" s="189"/>
      <c r="HIQ34" s="189"/>
      <c r="HIR34" s="189"/>
      <c r="HIS34" s="189"/>
      <c r="HIT34" s="189"/>
      <c r="HIU34" s="189"/>
      <c r="HIV34" s="189"/>
      <c r="HIW34" s="189"/>
      <c r="HIX34" s="189"/>
      <c r="HIY34" s="189"/>
      <c r="HIZ34" s="189"/>
      <c r="HJA34" s="189"/>
      <c r="HJB34" s="189"/>
      <c r="HJC34" s="189"/>
      <c r="HJD34" s="189"/>
      <c r="HJE34" s="189"/>
      <c r="HJF34" s="189"/>
      <c r="HJG34" s="189"/>
      <c r="HJH34" s="189"/>
      <c r="HJI34" s="189"/>
      <c r="HJJ34" s="189"/>
      <c r="HJK34" s="189"/>
      <c r="HJL34" s="189"/>
      <c r="HJM34" s="189"/>
      <c r="HJN34" s="189"/>
      <c r="HJO34" s="189"/>
      <c r="HJP34" s="189"/>
      <c r="HJQ34" s="189"/>
      <c r="HJR34" s="189"/>
      <c r="HJS34" s="189"/>
      <c r="HJT34" s="189"/>
      <c r="HJU34" s="189"/>
      <c r="HJV34" s="189"/>
      <c r="HJW34" s="189"/>
      <c r="HJX34" s="189"/>
      <c r="HJY34" s="189"/>
      <c r="HJZ34" s="189"/>
      <c r="HKA34" s="189"/>
      <c r="HKB34" s="189"/>
      <c r="HKC34" s="189"/>
      <c r="HKD34" s="189"/>
      <c r="HKE34" s="189"/>
      <c r="HKF34" s="189"/>
      <c r="HKG34" s="189"/>
      <c r="HKH34" s="189"/>
      <c r="HKI34" s="189"/>
      <c r="HKJ34" s="189"/>
      <c r="HKK34" s="189"/>
      <c r="HKL34" s="189"/>
      <c r="HKM34" s="189"/>
      <c r="HKN34" s="189"/>
      <c r="HKO34" s="189"/>
      <c r="HKP34" s="189"/>
      <c r="HKQ34" s="189"/>
      <c r="HKR34" s="189"/>
      <c r="HKS34" s="189"/>
      <c r="HKT34" s="189"/>
      <c r="HKU34" s="189"/>
      <c r="HKV34" s="189"/>
      <c r="HKW34" s="189"/>
      <c r="HKX34" s="189"/>
      <c r="HKY34" s="189"/>
      <c r="HKZ34" s="189"/>
      <c r="HLA34" s="189"/>
      <c r="HLB34" s="189"/>
      <c r="HLC34" s="189"/>
      <c r="HLD34" s="189"/>
      <c r="HLE34" s="189"/>
      <c r="HLF34" s="189"/>
      <c r="HLG34" s="189"/>
      <c r="HLH34" s="189"/>
      <c r="HLI34" s="189"/>
      <c r="HLJ34" s="189"/>
      <c r="HLK34" s="189"/>
      <c r="HLL34" s="189"/>
      <c r="HLM34" s="189"/>
      <c r="HLN34" s="189"/>
      <c r="HLO34" s="189"/>
      <c r="HLP34" s="189"/>
      <c r="HLQ34" s="189"/>
      <c r="HLR34" s="189"/>
      <c r="HLS34" s="189"/>
      <c r="HLT34" s="189"/>
      <c r="HLU34" s="189"/>
      <c r="HLV34" s="189"/>
      <c r="HLW34" s="189"/>
      <c r="HLX34" s="189"/>
      <c r="HLY34" s="189"/>
      <c r="HLZ34" s="189"/>
      <c r="HMA34" s="189"/>
      <c r="HMB34" s="189"/>
      <c r="HMC34" s="189"/>
      <c r="HMD34" s="189"/>
      <c r="HME34" s="189"/>
      <c r="HMF34" s="189"/>
      <c r="HMG34" s="189"/>
      <c r="HMH34" s="189"/>
      <c r="HMI34" s="189"/>
      <c r="HMJ34" s="189"/>
      <c r="HMK34" s="189"/>
      <c r="HML34" s="189"/>
      <c r="HMM34" s="189"/>
      <c r="HMN34" s="189"/>
      <c r="HMO34" s="189"/>
      <c r="HMP34" s="189"/>
      <c r="HMQ34" s="189"/>
      <c r="HMR34" s="189"/>
      <c r="HMS34" s="189"/>
      <c r="HMT34" s="189"/>
      <c r="HMU34" s="189"/>
      <c r="HMV34" s="189"/>
      <c r="HMW34" s="189"/>
      <c r="HMX34" s="189"/>
      <c r="HMY34" s="189"/>
      <c r="HMZ34" s="189"/>
      <c r="HNA34" s="189"/>
      <c r="HNB34" s="189"/>
      <c r="HNC34" s="189"/>
      <c r="HND34" s="189"/>
      <c r="HNE34" s="189"/>
      <c r="HNF34" s="189"/>
      <c r="HNG34" s="189"/>
      <c r="HNH34" s="189"/>
      <c r="HNI34" s="189"/>
      <c r="HNJ34" s="189"/>
      <c r="HNK34" s="189"/>
      <c r="HNL34" s="189"/>
      <c r="HNM34" s="189"/>
      <c r="HNN34" s="189"/>
      <c r="HNO34" s="189"/>
      <c r="HNP34" s="189"/>
      <c r="HNQ34" s="189"/>
      <c r="HNR34" s="189"/>
      <c r="HNS34" s="189"/>
      <c r="HNT34" s="189"/>
      <c r="HNU34" s="189"/>
      <c r="HNV34" s="189"/>
      <c r="HNW34" s="189"/>
      <c r="HNX34" s="189"/>
      <c r="HNY34" s="189"/>
      <c r="HNZ34" s="189"/>
      <c r="HOA34" s="189"/>
      <c r="HOB34" s="189"/>
      <c r="HOC34" s="189"/>
      <c r="HOD34" s="189"/>
      <c r="HOE34" s="189"/>
      <c r="HOF34" s="189"/>
      <c r="HOG34" s="189"/>
      <c r="HOH34" s="189"/>
      <c r="HOI34" s="189"/>
      <c r="HOJ34" s="189"/>
      <c r="HOK34" s="189"/>
      <c r="HOL34" s="189"/>
      <c r="HOM34" s="189"/>
      <c r="HON34" s="189"/>
      <c r="HOO34" s="189"/>
      <c r="HOP34" s="189"/>
      <c r="HOQ34" s="189"/>
      <c r="HOR34" s="189"/>
      <c r="HOS34" s="189"/>
      <c r="HOT34" s="189"/>
      <c r="HOU34" s="189"/>
      <c r="HOV34" s="189"/>
      <c r="HOW34" s="189"/>
      <c r="HOX34" s="189"/>
      <c r="HOY34" s="189"/>
      <c r="HOZ34" s="189"/>
      <c r="HPA34" s="189"/>
      <c r="HPB34" s="189"/>
      <c r="HPC34" s="189"/>
      <c r="HPD34" s="189"/>
      <c r="HPE34" s="189"/>
      <c r="HPF34" s="189"/>
      <c r="HPG34" s="189"/>
      <c r="HPH34" s="189"/>
      <c r="HPI34" s="189"/>
      <c r="HPJ34" s="189"/>
      <c r="HPK34" s="189"/>
      <c r="HPL34" s="189"/>
      <c r="HPM34" s="189"/>
      <c r="HPN34" s="189"/>
      <c r="HPO34" s="189"/>
      <c r="HPP34" s="189"/>
      <c r="HPQ34" s="189"/>
      <c r="HPR34" s="189"/>
      <c r="HPS34" s="189"/>
      <c r="HPT34" s="189"/>
      <c r="HPU34" s="189"/>
      <c r="HPV34" s="189"/>
      <c r="HPW34" s="189"/>
      <c r="HPX34" s="189"/>
      <c r="HPY34" s="189"/>
      <c r="HPZ34" s="189"/>
      <c r="HQA34" s="189"/>
      <c r="HQB34" s="189"/>
      <c r="HQC34" s="189"/>
      <c r="HQD34" s="189"/>
      <c r="HQE34" s="189"/>
      <c r="HQF34" s="189"/>
      <c r="HQG34" s="189"/>
      <c r="HQH34" s="189"/>
      <c r="HQI34" s="189"/>
      <c r="HQJ34" s="189"/>
      <c r="HQK34" s="189"/>
      <c r="HQL34" s="189"/>
      <c r="HQM34" s="189"/>
      <c r="HQN34" s="189"/>
      <c r="HQO34" s="189"/>
      <c r="HQP34" s="189"/>
      <c r="HQQ34" s="189"/>
      <c r="HQR34" s="189"/>
      <c r="HQS34" s="189"/>
      <c r="HQT34" s="189"/>
      <c r="HQU34" s="189"/>
      <c r="HQV34" s="189"/>
      <c r="HQW34" s="189"/>
      <c r="HQX34" s="189"/>
      <c r="HQY34" s="189"/>
      <c r="HQZ34" s="189"/>
      <c r="HRA34" s="189"/>
      <c r="HRB34" s="189"/>
      <c r="HRC34" s="189"/>
      <c r="HRD34" s="189"/>
      <c r="HRE34" s="189"/>
      <c r="HRF34" s="189"/>
      <c r="HRG34" s="189"/>
      <c r="HRH34" s="189"/>
      <c r="HRI34" s="189"/>
      <c r="HRJ34" s="189"/>
      <c r="HRK34" s="189"/>
      <c r="HRL34" s="189"/>
      <c r="HRM34" s="189"/>
      <c r="HRN34" s="189"/>
      <c r="HRO34" s="189"/>
      <c r="HRP34" s="189"/>
      <c r="HRQ34" s="189"/>
      <c r="HRR34" s="189"/>
      <c r="HRS34" s="189"/>
      <c r="HRT34" s="189"/>
      <c r="HRU34" s="189"/>
      <c r="HRV34" s="189"/>
      <c r="HRW34" s="189"/>
      <c r="HRX34" s="189"/>
      <c r="HRY34" s="189"/>
      <c r="HRZ34" s="189"/>
      <c r="HSA34" s="189"/>
      <c r="HSB34" s="189"/>
      <c r="HSC34" s="189"/>
      <c r="HSD34" s="189"/>
      <c r="HSE34" s="189"/>
      <c r="HSF34" s="189"/>
      <c r="HSG34" s="189"/>
      <c r="HSH34" s="189"/>
      <c r="HSI34" s="189"/>
      <c r="HSJ34" s="189"/>
      <c r="HSK34" s="189"/>
      <c r="HSL34" s="189"/>
      <c r="HSM34" s="189"/>
      <c r="HSN34" s="189"/>
      <c r="HSO34" s="189"/>
      <c r="HSP34" s="189"/>
      <c r="HSQ34" s="189"/>
      <c r="HSR34" s="189"/>
      <c r="HSS34" s="189"/>
      <c r="HST34" s="189"/>
      <c r="HSU34" s="189"/>
      <c r="HSV34" s="189"/>
      <c r="HSW34" s="189"/>
      <c r="HSX34" s="189"/>
      <c r="HSY34" s="189"/>
      <c r="HSZ34" s="189"/>
      <c r="HTA34" s="189"/>
      <c r="HTB34" s="189"/>
      <c r="HTC34" s="189"/>
      <c r="HTD34" s="189"/>
      <c r="HTE34" s="189"/>
      <c r="HTF34" s="189"/>
      <c r="HTG34" s="189"/>
      <c r="HTH34" s="189"/>
      <c r="HTI34" s="189"/>
      <c r="HTJ34" s="189"/>
      <c r="HTK34" s="189"/>
      <c r="HTL34" s="189"/>
      <c r="HTM34" s="189"/>
      <c r="HTN34" s="189"/>
      <c r="HTO34" s="189"/>
      <c r="HTP34" s="189"/>
      <c r="HTQ34" s="189"/>
      <c r="HTR34" s="189"/>
      <c r="HTS34" s="189"/>
      <c r="HTT34" s="189"/>
      <c r="HTU34" s="189"/>
      <c r="HTV34" s="189"/>
      <c r="HTW34" s="189"/>
      <c r="HTX34" s="189"/>
      <c r="HTY34" s="189"/>
      <c r="HTZ34" s="189"/>
      <c r="HUA34" s="189"/>
      <c r="HUB34" s="189"/>
      <c r="HUC34" s="189"/>
      <c r="HUD34" s="189"/>
      <c r="HUE34" s="189"/>
      <c r="HUF34" s="189"/>
      <c r="HUG34" s="189"/>
      <c r="HUH34" s="189"/>
      <c r="HUI34" s="189"/>
      <c r="HUJ34" s="189"/>
      <c r="HUK34" s="189"/>
      <c r="HUL34" s="189"/>
      <c r="HUM34" s="189"/>
      <c r="HUN34" s="189"/>
      <c r="HUO34" s="189"/>
      <c r="HUP34" s="189"/>
      <c r="HUQ34" s="189"/>
      <c r="HUR34" s="189"/>
      <c r="HUS34" s="189"/>
      <c r="HUT34" s="189"/>
      <c r="HUU34" s="189"/>
      <c r="HUV34" s="189"/>
      <c r="HUW34" s="189"/>
      <c r="HUX34" s="189"/>
      <c r="HUY34" s="189"/>
      <c r="HUZ34" s="189"/>
      <c r="HVA34" s="189"/>
      <c r="HVB34" s="189"/>
      <c r="HVC34" s="189"/>
      <c r="HVD34" s="189"/>
      <c r="HVE34" s="189"/>
      <c r="HVF34" s="189"/>
      <c r="HVG34" s="189"/>
      <c r="HVH34" s="189"/>
      <c r="HVI34" s="189"/>
      <c r="HVJ34" s="189"/>
      <c r="HVK34" s="189"/>
      <c r="HVL34" s="189"/>
      <c r="HVM34" s="189"/>
      <c r="HVN34" s="189"/>
      <c r="HVO34" s="189"/>
      <c r="HVP34" s="189"/>
      <c r="HVQ34" s="189"/>
      <c r="HVR34" s="189"/>
      <c r="HVS34" s="189"/>
      <c r="HVT34" s="189"/>
      <c r="HVU34" s="189"/>
      <c r="HVV34" s="189"/>
      <c r="HVW34" s="189"/>
      <c r="HVX34" s="189"/>
      <c r="HVY34" s="189"/>
      <c r="HVZ34" s="189"/>
      <c r="HWA34" s="189"/>
      <c r="HWB34" s="189"/>
      <c r="HWC34" s="189"/>
      <c r="HWD34" s="189"/>
      <c r="HWE34" s="189"/>
      <c r="HWF34" s="189"/>
      <c r="HWG34" s="189"/>
      <c r="HWH34" s="189"/>
      <c r="HWI34" s="189"/>
      <c r="HWJ34" s="189"/>
      <c r="HWK34" s="189"/>
      <c r="HWL34" s="189"/>
      <c r="HWM34" s="189"/>
      <c r="HWN34" s="189"/>
      <c r="HWO34" s="189"/>
      <c r="HWP34" s="189"/>
      <c r="HWQ34" s="189"/>
      <c r="HWR34" s="189"/>
      <c r="HWS34" s="189"/>
      <c r="HWT34" s="189"/>
      <c r="HWU34" s="189"/>
      <c r="HWV34" s="189"/>
      <c r="HWW34" s="189"/>
      <c r="HWX34" s="189"/>
      <c r="HWY34" s="189"/>
      <c r="HWZ34" s="189"/>
      <c r="HXA34" s="189"/>
      <c r="HXB34" s="189"/>
      <c r="HXC34" s="189"/>
      <c r="HXD34" s="189"/>
      <c r="HXE34" s="189"/>
      <c r="HXF34" s="189"/>
      <c r="HXG34" s="189"/>
      <c r="HXH34" s="189"/>
      <c r="HXI34" s="189"/>
      <c r="HXJ34" s="189"/>
      <c r="HXK34" s="189"/>
      <c r="HXL34" s="189"/>
      <c r="HXM34" s="189"/>
      <c r="HXN34" s="189"/>
      <c r="HXO34" s="189"/>
      <c r="HXP34" s="189"/>
      <c r="HXQ34" s="189"/>
      <c r="HXR34" s="189"/>
      <c r="HXS34" s="189"/>
      <c r="HXT34" s="189"/>
      <c r="HXU34" s="189"/>
      <c r="HXV34" s="189"/>
      <c r="HXW34" s="189"/>
      <c r="HXX34" s="189"/>
      <c r="HXY34" s="189"/>
      <c r="HXZ34" s="189"/>
      <c r="HYA34" s="189"/>
      <c r="HYB34" s="189"/>
      <c r="HYC34" s="189"/>
      <c r="HYD34" s="189"/>
      <c r="HYE34" s="189"/>
      <c r="HYF34" s="189"/>
      <c r="HYG34" s="189"/>
      <c r="HYH34" s="189"/>
      <c r="HYI34" s="189"/>
      <c r="HYJ34" s="189"/>
      <c r="HYK34" s="189"/>
      <c r="HYL34" s="189"/>
      <c r="HYM34" s="189"/>
      <c r="HYN34" s="189"/>
      <c r="HYO34" s="189"/>
      <c r="HYP34" s="189"/>
      <c r="HYQ34" s="189"/>
      <c r="HYR34" s="189"/>
      <c r="HYS34" s="189"/>
      <c r="HYT34" s="189"/>
      <c r="HYU34" s="189"/>
      <c r="HYV34" s="189"/>
      <c r="HYW34" s="189"/>
      <c r="HYX34" s="189"/>
      <c r="HYY34" s="189"/>
      <c r="HYZ34" s="189"/>
      <c r="HZA34" s="189"/>
      <c r="HZB34" s="189"/>
      <c r="HZC34" s="189"/>
      <c r="HZD34" s="189"/>
      <c r="HZE34" s="189"/>
      <c r="HZF34" s="189"/>
      <c r="HZG34" s="189"/>
      <c r="HZH34" s="189"/>
      <c r="HZI34" s="189"/>
      <c r="HZJ34" s="189"/>
      <c r="HZK34" s="189"/>
      <c r="HZL34" s="189"/>
      <c r="HZM34" s="189"/>
      <c r="HZN34" s="189"/>
      <c r="HZO34" s="189"/>
      <c r="HZP34" s="189"/>
      <c r="HZQ34" s="189"/>
      <c r="HZR34" s="189"/>
      <c r="HZS34" s="189"/>
      <c r="HZT34" s="189"/>
      <c r="HZU34" s="189"/>
      <c r="HZV34" s="189"/>
      <c r="HZW34" s="189"/>
      <c r="HZX34" s="189"/>
      <c r="HZY34" s="189"/>
      <c r="HZZ34" s="189"/>
      <c r="IAA34" s="189"/>
      <c r="IAB34" s="189"/>
      <c r="IAC34" s="189"/>
      <c r="IAD34" s="189"/>
      <c r="IAE34" s="189"/>
      <c r="IAF34" s="189"/>
      <c r="IAG34" s="189"/>
      <c r="IAH34" s="189"/>
      <c r="IAI34" s="189"/>
      <c r="IAJ34" s="189"/>
      <c r="IAK34" s="189"/>
      <c r="IAL34" s="189"/>
      <c r="IAM34" s="189"/>
      <c r="IAN34" s="189"/>
      <c r="IAO34" s="189"/>
      <c r="IAP34" s="189"/>
      <c r="IAQ34" s="189"/>
      <c r="IAR34" s="189"/>
      <c r="IAS34" s="189"/>
      <c r="IAT34" s="189"/>
      <c r="IAU34" s="189"/>
      <c r="IAV34" s="189"/>
      <c r="IAW34" s="189"/>
      <c r="IAX34" s="189"/>
      <c r="IAY34" s="189"/>
      <c r="IAZ34" s="189"/>
      <c r="IBA34" s="189"/>
      <c r="IBB34" s="189"/>
      <c r="IBC34" s="189"/>
      <c r="IBD34" s="189"/>
      <c r="IBE34" s="189"/>
      <c r="IBF34" s="189"/>
      <c r="IBG34" s="189"/>
      <c r="IBH34" s="189"/>
      <c r="IBI34" s="189"/>
      <c r="IBJ34" s="189"/>
      <c r="IBK34" s="189"/>
      <c r="IBL34" s="189"/>
      <c r="IBM34" s="189"/>
      <c r="IBN34" s="189"/>
      <c r="IBO34" s="189"/>
      <c r="IBP34" s="189"/>
      <c r="IBQ34" s="189"/>
      <c r="IBR34" s="189"/>
      <c r="IBS34" s="189"/>
      <c r="IBT34" s="189"/>
      <c r="IBU34" s="189"/>
      <c r="IBV34" s="189"/>
      <c r="IBW34" s="189"/>
      <c r="IBX34" s="189"/>
      <c r="IBY34" s="189"/>
      <c r="IBZ34" s="189"/>
      <c r="ICA34" s="189"/>
      <c r="ICB34" s="189"/>
      <c r="ICC34" s="189"/>
      <c r="ICD34" s="189"/>
      <c r="ICE34" s="189"/>
      <c r="ICF34" s="189"/>
      <c r="ICG34" s="189"/>
      <c r="ICH34" s="189"/>
      <c r="ICI34" s="189"/>
      <c r="ICJ34" s="189"/>
      <c r="ICK34" s="189"/>
      <c r="ICL34" s="189"/>
      <c r="ICM34" s="189"/>
      <c r="ICN34" s="189"/>
      <c r="ICO34" s="189"/>
      <c r="ICP34" s="189"/>
      <c r="ICQ34" s="189"/>
      <c r="ICR34" s="189"/>
      <c r="ICS34" s="189"/>
      <c r="ICT34" s="189"/>
      <c r="ICU34" s="189"/>
      <c r="ICV34" s="189"/>
      <c r="ICW34" s="189"/>
      <c r="ICX34" s="189"/>
      <c r="ICY34" s="189"/>
      <c r="ICZ34" s="189"/>
      <c r="IDA34" s="189"/>
      <c r="IDB34" s="189"/>
      <c r="IDC34" s="189"/>
      <c r="IDD34" s="189"/>
      <c r="IDE34" s="189"/>
      <c r="IDF34" s="189"/>
      <c r="IDG34" s="189"/>
      <c r="IDH34" s="189"/>
      <c r="IDI34" s="189"/>
      <c r="IDJ34" s="189"/>
      <c r="IDK34" s="189"/>
      <c r="IDL34" s="189"/>
      <c r="IDM34" s="189"/>
      <c r="IDN34" s="189"/>
      <c r="IDO34" s="189"/>
      <c r="IDP34" s="189"/>
      <c r="IDQ34" s="189"/>
      <c r="IDR34" s="189"/>
      <c r="IDS34" s="189"/>
      <c r="IDT34" s="189"/>
      <c r="IDU34" s="189"/>
      <c r="IDV34" s="189"/>
      <c r="IDW34" s="189"/>
      <c r="IDX34" s="189"/>
      <c r="IDY34" s="189"/>
      <c r="IDZ34" s="189"/>
      <c r="IEA34" s="189"/>
      <c r="IEB34" s="189"/>
      <c r="IEC34" s="189"/>
      <c r="IED34" s="189"/>
      <c r="IEE34" s="189"/>
      <c r="IEF34" s="189"/>
      <c r="IEG34" s="189"/>
      <c r="IEH34" s="189"/>
      <c r="IEI34" s="189"/>
      <c r="IEJ34" s="189"/>
      <c r="IEK34" s="189"/>
      <c r="IEL34" s="189"/>
      <c r="IEM34" s="189"/>
      <c r="IEN34" s="189"/>
      <c r="IEO34" s="189"/>
      <c r="IEP34" s="189"/>
      <c r="IEQ34" s="189"/>
      <c r="IER34" s="189"/>
      <c r="IES34" s="189"/>
      <c r="IET34" s="189"/>
      <c r="IEU34" s="189"/>
      <c r="IEV34" s="189"/>
      <c r="IEW34" s="189"/>
      <c r="IEX34" s="189"/>
      <c r="IEY34" s="189"/>
      <c r="IEZ34" s="189"/>
      <c r="IFA34" s="189"/>
      <c r="IFB34" s="189"/>
      <c r="IFC34" s="189"/>
      <c r="IFD34" s="189"/>
      <c r="IFE34" s="189"/>
      <c r="IFF34" s="189"/>
      <c r="IFG34" s="189"/>
      <c r="IFH34" s="189"/>
      <c r="IFI34" s="189"/>
      <c r="IFJ34" s="189"/>
      <c r="IFK34" s="189"/>
      <c r="IFL34" s="189"/>
      <c r="IFM34" s="189"/>
      <c r="IFN34" s="189"/>
      <c r="IFO34" s="189"/>
      <c r="IFP34" s="189"/>
      <c r="IFQ34" s="189"/>
      <c r="IFR34" s="189"/>
      <c r="IFS34" s="189"/>
      <c r="IFT34" s="189"/>
      <c r="IFU34" s="189"/>
      <c r="IFV34" s="189"/>
      <c r="IFW34" s="189"/>
      <c r="IFX34" s="189"/>
      <c r="IFY34" s="189"/>
      <c r="IFZ34" s="189"/>
      <c r="IGA34" s="189"/>
      <c r="IGB34" s="189"/>
      <c r="IGC34" s="189"/>
      <c r="IGD34" s="189"/>
      <c r="IGE34" s="189"/>
      <c r="IGF34" s="189"/>
      <c r="IGG34" s="189"/>
      <c r="IGH34" s="189"/>
      <c r="IGI34" s="189"/>
      <c r="IGJ34" s="189"/>
      <c r="IGK34" s="189"/>
      <c r="IGL34" s="189"/>
      <c r="IGM34" s="189"/>
      <c r="IGN34" s="189"/>
      <c r="IGO34" s="189"/>
      <c r="IGP34" s="189"/>
      <c r="IGQ34" s="189"/>
      <c r="IGR34" s="189"/>
      <c r="IGS34" s="189"/>
      <c r="IGT34" s="189"/>
      <c r="IGU34" s="189"/>
      <c r="IGV34" s="189"/>
      <c r="IGW34" s="189"/>
      <c r="IGX34" s="189"/>
      <c r="IGY34" s="189"/>
      <c r="IGZ34" s="189"/>
      <c r="IHA34" s="189"/>
      <c r="IHB34" s="189"/>
      <c r="IHC34" s="189"/>
      <c r="IHD34" s="189"/>
      <c r="IHE34" s="189"/>
      <c r="IHF34" s="189"/>
      <c r="IHG34" s="189"/>
      <c r="IHH34" s="189"/>
      <c r="IHI34" s="189"/>
      <c r="IHJ34" s="189"/>
      <c r="IHK34" s="189"/>
      <c r="IHL34" s="189"/>
      <c r="IHM34" s="189"/>
      <c r="IHN34" s="189"/>
      <c r="IHO34" s="189"/>
      <c r="IHP34" s="189"/>
      <c r="IHQ34" s="189"/>
      <c r="IHR34" s="189"/>
      <c r="IHS34" s="189"/>
      <c r="IHT34" s="189"/>
      <c r="IHU34" s="189"/>
      <c r="IHV34" s="189"/>
      <c r="IHW34" s="189"/>
      <c r="IHX34" s="189"/>
      <c r="IHY34" s="189"/>
      <c r="IHZ34" s="189"/>
      <c r="IIA34" s="189"/>
      <c r="IIB34" s="189"/>
      <c r="IIC34" s="189"/>
      <c r="IID34" s="189"/>
      <c r="IIE34" s="189"/>
      <c r="IIF34" s="189"/>
      <c r="IIG34" s="189"/>
      <c r="IIH34" s="189"/>
      <c r="III34" s="189"/>
      <c r="IIJ34" s="189"/>
      <c r="IIK34" s="189"/>
      <c r="IIL34" s="189"/>
      <c r="IIM34" s="189"/>
      <c r="IIN34" s="189"/>
      <c r="IIO34" s="189"/>
      <c r="IIP34" s="189"/>
      <c r="IIQ34" s="189"/>
      <c r="IIR34" s="189"/>
      <c r="IIS34" s="189"/>
      <c r="IIT34" s="189"/>
      <c r="IIU34" s="189"/>
      <c r="IIV34" s="189"/>
      <c r="IIW34" s="189"/>
      <c r="IIX34" s="189"/>
      <c r="IIY34" s="189"/>
      <c r="IIZ34" s="189"/>
      <c r="IJA34" s="189"/>
      <c r="IJB34" s="189"/>
      <c r="IJC34" s="189"/>
      <c r="IJD34" s="189"/>
      <c r="IJE34" s="189"/>
      <c r="IJF34" s="189"/>
      <c r="IJG34" s="189"/>
      <c r="IJH34" s="189"/>
      <c r="IJI34" s="189"/>
      <c r="IJJ34" s="189"/>
      <c r="IJK34" s="189"/>
      <c r="IJL34" s="189"/>
      <c r="IJM34" s="189"/>
      <c r="IJN34" s="189"/>
      <c r="IJO34" s="189"/>
      <c r="IJP34" s="189"/>
      <c r="IJQ34" s="189"/>
      <c r="IJR34" s="189"/>
      <c r="IJS34" s="189"/>
      <c r="IJT34" s="189"/>
      <c r="IJU34" s="189"/>
      <c r="IJV34" s="189"/>
      <c r="IJW34" s="189"/>
      <c r="IJX34" s="189"/>
      <c r="IJY34" s="189"/>
      <c r="IJZ34" s="189"/>
      <c r="IKA34" s="189"/>
      <c r="IKB34" s="189"/>
      <c r="IKC34" s="189"/>
      <c r="IKD34" s="189"/>
      <c r="IKE34" s="189"/>
      <c r="IKF34" s="189"/>
      <c r="IKG34" s="189"/>
      <c r="IKH34" s="189"/>
      <c r="IKI34" s="189"/>
      <c r="IKJ34" s="189"/>
      <c r="IKK34" s="189"/>
      <c r="IKL34" s="189"/>
      <c r="IKM34" s="189"/>
      <c r="IKN34" s="189"/>
      <c r="IKO34" s="189"/>
      <c r="IKP34" s="189"/>
      <c r="IKQ34" s="189"/>
      <c r="IKR34" s="189"/>
      <c r="IKS34" s="189"/>
      <c r="IKT34" s="189"/>
      <c r="IKU34" s="189"/>
      <c r="IKV34" s="189"/>
      <c r="IKW34" s="189"/>
      <c r="IKX34" s="189"/>
      <c r="IKY34" s="189"/>
      <c r="IKZ34" s="189"/>
      <c r="ILA34" s="189"/>
      <c r="ILB34" s="189"/>
      <c r="ILC34" s="189"/>
      <c r="ILD34" s="189"/>
      <c r="ILE34" s="189"/>
      <c r="ILF34" s="189"/>
      <c r="ILG34" s="189"/>
      <c r="ILH34" s="189"/>
      <c r="ILI34" s="189"/>
      <c r="ILJ34" s="189"/>
      <c r="ILK34" s="189"/>
      <c r="ILL34" s="189"/>
      <c r="ILM34" s="189"/>
      <c r="ILN34" s="189"/>
      <c r="ILO34" s="189"/>
      <c r="ILP34" s="189"/>
      <c r="ILQ34" s="189"/>
      <c r="ILR34" s="189"/>
      <c r="ILS34" s="189"/>
      <c r="ILT34" s="189"/>
      <c r="ILU34" s="189"/>
      <c r="ILV34" s="189"/>
      <c r="ILW34" s="189"/>
      <c r="ILX34" s="189"/>
      <c r="ILY34" s="189"/>
      <c r="ILZ34" s="189"/>
      <c r="IMA34" s="189"/>
      <c r="IMB34" s="189"/>
      <c r="IMC34" s="189"/>
      <c r="IMD34" s="189"/>
      <c r="IME34" s="189"/>
      <c r="IMF34" s="189"/>
      <c r="IMG34" s="189"/>
      <c r="IMH34" s="189"/>
      <c r="IMI34" s="189"/>
      <c r="IMJ34" s="189"/>
      <c r="IMK34" s="189"/>
      <c r="IML34" s="189"/>
      <c r="IMM34" s="189"/>
      <c r="IMN34" s="189"/>
      <c r="IMO34" s="189"/>
      <c r="IMP34" s="189"/>
      <c r="IMQ34" s="189"/>
      <c r="IMR34" s="189"/>
      <c r="IMS34" s="189"/>
      <c r="IMT34" s="189"/>
      <c r="IMU34" s="189"/>
      <c r="IMV34" s="189"/>
      <c r="IMW34" s="189"/>
      <c r="IMX34" s="189"/>
      <c r="IMY34" s="189"/>
      <c r="IMZ34" s="189"/>
      <c r="INA34" s="189"/>
      <c r="INB34" s="189"/>
      <c r="INC34" s="189"/>
      <c r="IND34" s="189"/>
      <c r="INE34" s="189"/>
      <c r="INF34" s="189"/>
      <c r="ING34" s="189"/>
      <c r="INH34" s="189"/>
      <c r="INI34" s="189"/>
      <c r="INJ34" s="189"/>
      <c r="INK34" s="189"/>
      <c r="INL34" s="189"/>
      <c r="INM34" s="189"/>
      <c r="INN34" s="189"/>
      <c r="INO34" s="189"/>
      <c r="INP34" s="189"/>
      <c r="INQ34" s="189"/>
      <c r="INR34" s="189"/>
      <c r="INS34" s="189"/>
      <c r="INT34" s="189"/>
      <c r="INU34" s="189"/>
      <c r="INV34" s="189"/>
      <c r="INW34" s="189"/>
      <c r="INX34" s="189"/>
      <c r="INY34" s="189"/>
      <c r="INZ34" s="189"/>
      <c r="IOA34" s="189"/>
      <c r="IOB34" s="189"/>
      <c r="IOC34" s="189"/>
      <c r="IOD34" s="189"/>
      <c r="IOE34" s="189"/>
      <c r="IOF34" s="189"/>
      <c r="IOG34" s="189"/>
      <c r="IOH34" s="189"/>
      <c r="IOI34" s="189"/>
      <c r="IOJ34" s="189"/>
      <c r="IOK34" s="189"/>
      <c r="IOL34" s="189"/>
      <c r="IOM34" s="189"/>
      <c r="ION34" s="189"/>
      <c r="IOO34" s="189"/>
      <c r="IOP34" s="189"/>
      <c r="IOQ34" s="189"/>
      <c r="IOR34" s="189"/>
      <c r="IOS34" s="189"/>
      <c r="IOT34" s="189"/>
      <c r="IOU34" s="189"/>
      <c r="IOV34" s="189"/>
      <c r="IOW34" s="189"/>
      <c r="IOX34" s="189"/>
      <c r="IOY34" s="189"/>
      <c r="IOZ34" s="189"/>
      <c r="IPA34" s="189"/>
      <c r="IPB34" s="189"/>
      <c r="IPC34" s="189"/>
      <c r="IPD34" s="189"/>
      <c r="IPE34" s="189"/>
      <c r="IPF34" s="189"/>
      <c r="IPG34" s="189"/>
      <c r="IPH34" s="189"/>
      <c r="IPI34" s="189"/>
      <c r="IPJ34" s="189"/>
      <c r="IPK34" s="189"/>
      <c r="IPL34" s="189"/>
      <c r="IPM34" s="189"/>
      <c r="IPN34" s="189"/>
      <c r="IPO34" s="189"/>
      <c r="IPP34" s="189"/>
      <c r="IPQ34" s="189"/>
      <c r="IPR34" s="189"/>
      <c r="IPS34" s="189"/>
      <c r="IPT34" s="189"/>
      <c r="IPU34" s="189"/>
      <c r="IPV34" s="189"/>
      <c r="IPW34" s="189"/>
      <c r="IPX34" s="189"/>
      <c r="IPY34" s="189"/>
      <c r="IPZ34" s="189"/>
      <c r="IQA34" s="189"/>
      <c r="IQB34" s="189"/>
      <c r="IQC34" s="189"/>
      <c r="IQD34" s="189"/>
      <c r="IQE34" s="189"/>
      <c r="IQF34" s="189"/>
      <c r="IQG34" s="189"/>
      <c r="IQH34" s="189"/>
      <c r="IQI34" s="189"/>
      <c r="IQJ34" s="189"/>
      <c r="IQK34" s="189"/>
      <c r="IQL34" s="189"/>
      <c r="IQM34" s="189"/>
      <c r="IQN34" s="189"/>
      <c r="IQO34" s="189"/>
      <c r="IQP34" s="189"/>
      <c r="IQQ34" s="189"/>
      <c r="IQR34" s="189"/>
      <c r="IQS34" s="189"/>
      <c r="IQT34" s="189"/>
      <c r="IQU34" s="189"/>
      <c r="IQV34" s="189"/>
      <c r="IQW34" s="189"/>
      <c r="IQX34" s="189"/>
      <c r="IQY34" s="189"/>
      <c r="IQZ34" s="189"/>
      <c r="IRA34" s="189"/>
      <c r="IRB34" s="189"/>
      <c r="IRC34" s="189"/>
      <c r="IRD34" s="189"/>
      <c r="IRE34" s="189"/>
      <c r="IRF34" s="189"/>
      <c r="IRG34" s="189"/>
      <c r="IRH34" s="189"/>
      <c r="IRI34" s="189"/>
      <c r="IRJ34" s="189"/>
      <c r="IRK34" s="189"/>
      <c r="IRL34" s="189"/>
      <c r="IRM34" s="189"/>
      <c r="IRN34" s="189"/>
      <c r="IRO34" s="189"/>
      <c r="IRP34" s="189"/>
      <c r="IRQ34" s="189"/>
      <c r="IRR34" s="189"/>
      <c r="IRS34" s="189"/>
      <c r="IRT34" s="189"/>
      <c r="IRU34" s="189"/>
      <c r="IRV34" s="189"/>
      <c r="IRW34" s="189"/>
      <c r="IRX34" s="189"/>
      <c r="IRY34" s="189"/>
      <c r="IRZ34" s="189"/>
      <c r="ISA34" s="189"/>
      <c r="ISB34" s="189"/>
      <c r="ISC34" s="189"/>
      <c r="ISD34" s="189"/>
      <c r="ISE34" s="189"/>
      <c r="ISF34" s="189"/>
      <c r="ISG34" s="189"/>
      <c r="ISH34" s="189"/>
      <c r="ISI34" s="189"/>
      <c r="ISJ34" s="189"/>
      <c r="ISK34" s="189"/>
      <c r="ISL34" s="189"/>
      <c r="ISM34" s="189"/>
      <c r="ISN34" s="189"/>
      <c r="ISO34" s="189"/>
      <c r="ISP34" s="189"/>
      <c r="ISQ34" s="189"/>
      <c r="ISR34" s="189"/>
      <c r="ISS34" s="189"/>
      <c r="IST34" s="189"/>
      <c r="ISU34" s="189"/>
      <c r="ISV34" s="189"/>
      <c r="ISW34" s="189"/>
      <c r="ISX34" s="189"/>
      <c r="ISY34" s="189"/>
      <c r="ISZ34" s="189"/>
      <c r="ITA34" s="189"/>
      <c r="ITB34" s="189"/>
      <c r="ITC34" s="189"/>
      <c r="ITD34" s="189"/>
      <c r="ITE34" s="189"/>
      <c r="ITF34" s="189"/>
      <c r="ITG34" s="189"/>
      <c r="ITH34" s="189"/>
      <c r="ITI34" s="189"/>
      <c r="ITJ34" s="189"/>
      <c r="ITK34" s="189"/>
      <c r="ITL34" s="189"/>
      <c r="ITM34" s="189"/>
      <c r="ITN34" s="189"/>
      <c r="ITO34" s="189"/>
      <c r="ITP34" s="189"/>
      <c r="ITQ34" s="189"/>
      <c r="ITR34" s="189"/>
      <c r="ITS34" s="189"/>
      <c r="ITT34" s="189"/>
      <c r="ITU34" s="189"/>
      <c r="ITV34" s="189"/>
      <c r="ITW34" s="189"/>
      <c r="ITX34" s="189"/>
      <c r="ITY34" s="189"/>
      <c r="ITZ34" s="189"/>
      <c r="IUA34" s="189"/>
      <c r="IUB34" s="189"/>
      <c r="IUC34" s="189"/>
      <c r="IUD34" s="189"/>
      <c r="IUE34" s="189"/>
      <c r="IUF34" s="189"/>
      <c r="IUG34" s="189"/>
      <c r="IUH34" s="189"/>
      <c r="IUI34" s="189"/>
      <c r="IUJ34" s="189"/>
      <c r="IUK34" s="189"/>
      <c r="IUL34" s="189"/>
      <c r="IUM34" s="189"/>
      <c r="IUN34" s="189"/>
      <c r="IUO34" s="189"/>
      <c r="IUP34" s="189"/>
      <c r="IUQ34" s="189"/>
      <c r="IUR34" s="189"/>
      <c r="IUS34" s="189"/>
      <c r="IUT34" s="189"/>
      <c r="IUU34" s="189"/>
      <c r="IUV34" s="189"/>
      <c r="IUW34" s="189"/>
      <c r="IUX34" s="189"/>
      <c r="IUY34" s="189"/>
      <c r="IUZ34" s="189"/>
      <c r="IVA34" s="189"/>
      <c r="IVB34" s="189"/>
      <c r="IVC34" s="189"/>
      <c r="IVD34" s="189"/>
      <c r="IVE34" s="189"/>
      <c r="IVF34" s="189"/>
      <c r="IVG34" s="189"/>
      <c r="IVH34" s="189"/>
      <c r="IVI34" s="189"/>
      <c r="IVJ34" s="189"/>
      <c r="IVK34" s="189"/>
      <c r="IVL34" s="189"/>
      <c r="IVM34" s="189"/>
      <c r="IVN34" s="189"/>
      <c r="IVO34" s="189"/>
      <c r="IVP34" s="189"/>
      <c r="IVQ34" s="189"/>
      <c r="IVR34" s="189"/>
      <c r="IVS34" s="189"/>
      <c r="IVT34" s="189"/>
      <c r="IVU34" s="189"/>
      <c r="IVV34" s="189"/>
      <c r="IVW34" s="189"/>
      <c r="IVX34" s="189"/>
      <c r="IVY34" s="189"/>
      <c r="IVZ34" s="189"/>
      <c r="IWA34" s="189"/>
      <c r="IWB34" s="189"/>
      <c r="IWC34" s="189"/>
      <c r="IWD34" s="189"/>
      <c r="IWE34" s="189"/>
      <c r="IWF34" s="189"/>
      <c r="IWG34" s="189"/>
      <c r="IWH34" s="189"/>
      <c r="IWI34" s="189"/>
      <c r="IWJ34" s="189"/>
      <c r="IWK34" s="189"/>
      <c r="IWL34" s="189"/>
      <c r="IWM34" s="189"/>
      <c r="IWN34" s="189"/>
      <c r="IWO34" s="189"/>
      <c r="IWP34" s="189"/>
      <c r="IWQ34" s="189"/>
      <c r="IWR34" s="189"/>
      <c r="IWS34" s="189"/>
      <c r="IWT34" s="189"/>
      <c r="IWU34" s="189"/>
      <c r="IWV34" s="189"/>
      <c r="IWW34" s="189"/>
      <c r="IWX34" s="189"/>
      <c r="IWY34" s="189"/>
      <c r="IWZ34" s="189"/>
      <c r="IXA34" s="189"/>
      <c r="IXB34" s="189"/>
      <c r="IXC34" s="189"/>
      <c r="IXD34" s="189"/>
      <c r="IXE34" s="189"/>
      <c r="IXF34" s="189"/>
      <c r="IXG34" s="189"/>
      <c r="IXH34" s="189"/>
      <c r="IXI34" s="189"/>
      <c r="IXJ34" s="189"/>
      <c r="IXK34" s="189"/>
      <c r="IXL34" s="189"/>
      <c r="IXM34" s="189"/>
      <c r="IXN34" s="189"/>
      <c r="IXO34" s="189"/>
      <c r="IXP34" s="189"/>
      <c r="IXQ34" s="189"/>
      <c r="IXR34" s="189"/>
      <c r="IXS34" s="189"/>
      <c r="IXT34" s="189"/>
      <c r="IXU34" s="189"/>
      <c r="IXV34" s="189"/>
      <c r="IXW34" s="189"/>
      <c r="IXX34" s="189"/>
      <c r="IXY34" s="189"/>
      <c r="IXZ34" s="189"/>
      <c r="IYA34" s="189"/>
      <c r="IYB34" s="189"/>
      <c r="IYC34" s="189"/>
      <c r="IYD34" s="189"/>
      <c r="IYE34" s="189"/>
      <c r="IYF34" s="189"/>
      <c r="IYG34" s="189"/>
      <c r="IYH34" s="189"/>
      <c r="IYI34" s="189"/>
      <c r="IYJ34" s="189"/>
      <c r="IYK34" s="189"/>
      <c r="IYL34" s="189"/>
      <c r="IYM34" s="189"/>
      <c r="IYN34" s="189"/>
      <c r="IYO34" s="189"/>
      <c r="IYP34" s="189"/>
      <c r="IYQ34" s="189"/>
      <c r="IYR34" s="189"/>
      <c r="IYS34" s="189"/>
      <c r="IYT34" s="189"/>
      <c r="IYU34" s="189"/>
      <c r="IYV34" s="189"/>
      <c r="IYW34" s="189"/>
      <c r="IYX34" s="189"/>
      <c r="IYY34" s="189"/>
      <c r="IYZ34" s="189"/>
      <c r="IZA34" s="189"/>
      <c r="IZB34" s="189"/>
      <c r="IZC34" s="189"/>
      <c r="IZD34" s="189"/>
      <c r="IZE34" s="189"/>
      <c r="IZF34" s="189"/>
      <c r="IZG34" s="189"/>
      <c r="IZH34" s="189"/>
      <c r="IZI34" s="189"/>
      <c r="IZJ34" s="189"/>
      <c r="IZK34" s="189"/>
      <c r="IZL34" s="189"/>
      <c r="IZM34" s="189"/>
      <c r="IZN34" s="189"/>
      <c r="IZO34" s="189"/>
      <c r="IZP34" s="189"/>
      <c r="IZQ34" s="189"/>
      <c r="IZR34" s="189"/>
      <c r="IZS34" s="189"/>
      <c r="IZT34" s="189"/>
      <c r="IZU34" s="189"/>
      <c r="IZV34" s="189"/>
      <c r="IZW34" s="189"/>
      <c r="IZX34" s="189"/>
      <c r="IZY34" s="189"/>
      <c r="IZZ34" s="189"/>
      <c r="JAA34" s="189"/>
      <c r="JAB34" s="189"/>
      <c r="JAC34" s="189"/>
      <c r="JAD34" s="189"/>
      <c r="JAE34" s="189"/>
      <c r="JAF34" s="189"/>
      <c r="JAG34" s="189"/>
      <c r="JAH34" s="189"/>
      <c r="JAI34" s="189"/>
      <c r="JAJ34" s="189"/>
      <c r="JAK34" s="189"/>
      <c r="JAL34" s="189"/>
      <c r="JAM34" s="189"/>
      <c r="JAN34" s="189"/>
      <c r="JAO34" s="189"/>
      <c r="JAP34" s="189"/>
      <c r="JAQ34" s="189"/>
      <c r="JAR34" s="189"/>
      <c r="JAS34" s="189"/>
      <c r="JAT34" s="189"/>
      <c r="JAU34" s="189"/>
      <c r="JAV34" s="189"/>
      <c r="JAW34" s="189"/>
      <c r="JAX34" s="189"/>
      <c r="JAY34" s="189"/>
      <c r="JAZ34" s="189"/>
      <c r="JBA34" s="189"/>
      <c r="JBB34" s="189"/>
      <c r="JBC34" s="189"/>
      <c r="JBD34" s="189"/>
      <c r="JBE34" s="189"/>
      <c r="JBF34" s="189"/>
      <c r="JBG34" s="189"/>
      <c r="JBH34" s="189"/>
      <c r="JBI34" s="189"/>
      <c r="JBJ34" s="189"/>
      <c r="JBK34" s="189"/>
      <c r="JBL34" s="189"/>
      <c r="JBM34" s="189"/>
      <c r="JBN34" s="189"/>
      <c r="JBO34" s="189"/>
      <c r="JBP34" s="189"/>
      <c r="JBQ34" s="189"/>
      <c r="JBR34" s="189"/>
      <c r="JBS34" s="189"/>
      <c r="JBT34" s="189"/>
      <c r="JBU34" s="189"/>
      <c r="JBV34" s="189"/>
      <c r="JBW34" s="189"/>
      <c r="JBX34" s="189"/>
      <c r="JBY34" s="189"/>
      <c r="JBZ34" s="189"/>
      <c r="JCA34" s="189"/>
      <c r="JCB34" s="189"/>
      <c r="JCC34" s="189"/>
      <c r="JCD34" s="189"/>
      <c r="JCE34" s="189"/>
      <c r="JCF34" s="189"/>
      <c r="JCG34" s="189"/>
      <c r="JCH34" s="189"/>
      <c r="JCI34" s="189"/>
      <c r="JCJ34" s="189"/>
      <c r="JCK34" s="189"/>
      <c r="JCL34" s="189"/>
      <c r="JCM34" s="189"/>
      <c r="JCN34" s="189"/>
      <c r="JCO34" s="189"/>
      <c r="JCP34" s="189"/>
      <c r="JCQ34" s="189"/>
      <c r="JCR34" s="189"/>
      <c r="JCS34" s="189"/>
      <c r="JCT34" s="189"/>
      <c r="JCU34" s="189"/>
      <c r="JCV34" s="189"/>
      <c r="JCW34" s="189"/>
      <c r="JCX34" s="189"/>
      <c r="JCY34" s="189"/>
      <c r="JCZ34" s="189"/>
      <c r="JDA34" s="189"/>
      <c r="JDB34" s="189"/>
      <c r="JDC34" s="189"/>
      <c r="JDD34" s="189"/>
      <c r="JDE34" s="189"/>
      <c r="JDF34" s="189"/>
      <c r="JDG34" s="189"/>
      <c r="JDH34" s="189"/>
      <c r="JDI34" s="189"/>
      <c r="JDJ34" s="189"/>
      <c r="JDK34" s="189"/>
      <c r="JDL34" s="189"/>
      <c r="JDM34" s="189"/>
      <c r="JDN34" s="189"/>
      <c r="JDO34" s="189"/>
      <c r="JDP34" s="189"/>
      <c r="JDQ34" s="189"/>
      <c r="JDR34" s="189"/>
      <c r="JDS34" s="189"/>
      <c r="JDT34" s="189"/>
      <c r="JDU34" s="189"/>
      <c r="JDV34" s="189"/>
      <c r="JDW34" s="189"/>
      <c r="JDX34" s="189"/>
      <c r="JDY34" s="189"/>
      <c r="JDZ34" s="189"/>
      <c r="JEA34" s="189"/>
      <c r="JEB34" s="189"/>
      <c r="JEC34" s="189"/>
      <c r="JED34" s="189"/>
      <c r="JEE34" s="189"/>
      <c r="JEF34" s="189"/>
      <c r="JEG34" s="189"/>
      <c r="JEH34" s="189"/>
      <c r="JEI34" s="189"/>
      <c r="JEJ34" s="189"/>
      <c r="JEK34" s="189"/>
      <c r="JEL34" s="189"/>
      <c r="JEM34" s="189"/>
      <c r="JEN34" s="189"/>
      <c r="JEO34" s="189"/>
      <c r="JEP34" s="189"/>
      <c r="JEQ34" s="189"/>
      <c r="JER34" s="189"/>
      <c r="JES34" s="189"/>
      <c r="JET34" s="189"/>
      <c r="JEU34" s="189"/>
      <c r="JEV34" s="189"/>
      <c r="JEW34" s="189"/>
      <c r="JEX34" s="189"/>
      <c r="JEY34" s="189"/>
      <c r="JEZ34" s="189"/>
      <c r="JFA34" s="189"/>
      <c r="JFB34" s="189"/>
      <c r="JFC34" s="189"/>
      <c r="JFD34" s="189"/>
      <c r="JFE34" s="189"/>
      <c r="JFF34" s="189"/>
      <c r="JFG34" s="189"/>
      <c r="JFH34" s="189"/>
      <c r="JFI34" s="189"/>
      <c r="JFJ34" s="189"/>
      <c r="JFK34" s="189"/>
      <c r="JFL34" s="189"/>
      <c r="JFM34" s="189"/>
      <c r="JFN34" s="189"/>
      <c r="JFO34" s="189"/>
      <c r="JFP34" s="189"/>
      <c r="JFQ34" s="189"/>
      <c r="JFR34" s="189"/>
      <c r="JFS34" s="189"/>
      <c r="JFT34" s="189"/>
      <c r="JFU34" s="189"/>
      <c r="JFV34" s="189"/>
      <c r="JFW34" s="189"/>
      <c r="JFX34" s="189"/>
      <c r="JFY34" s="189"/>
      <c r="JFZ34" s="189"/>
      <c r="JGA34" s="189"/>
      <c r="JGB34" s="189"/>
      <c r="JGC34" s="189"/>
      <c r="JGD34" s="189"/>
      <c r="JGE34" s="189"/>
      <c r="JGF34" s="189"/>
      <c r="JGG34" s="189"/>
      <c r="JGH34" s="189"/>
      <c r="JGI34" s="189"/>
      <c r="JGJ34" s="189"/>
      <c r="JGK34" s="189"/>
      <c r="JGL34" s="189"/>
      <c r="JGM34" s="189"/>
      <c r="JGN34" s="189"/>
      <c r="JGO34" s="189"/>
      <c r="JGP34" s="189"/>
      <c r="JGQ34" s="189"/>
      <c r="JGR34" s="189"/>
      <c r="JGS34" s="189"/>
      <c r="JGT34" s="189"/>
      <c r="JGU34" s="189"/>
      <c r="JGV34" s="189"/>
      <c r="JGW34" s="189"/>
      <c r="JGX34" s="189"/>
      <c r="JGY34" s="189"/>
      <c r="JGZ34" s="189"/>
      <c r="JHA34" s="189"/>
      <c r="JHB34" s="189"/>
      <c r="JHC34" s="189"/>
      <c r="JHD34" s="189"/>
      <c r="JHE34" s="189"/>
      <c r="JHF34" s="189"/>
      <c r="JHG34" s="189"/>
      <c r="JHH34" s="189"/>
      <c r="JHI34" s="189"/>
      <c r="JHJ34" s="189"/>
      <c r="JHK34" s="189"/>
      <c r="JHL34" s="189"/>
      <c r="JHM34" s="189"/>
      <c r="JHN34" s="189"/>
      <c r="JHO34" s="189"/>
      <c r="JHP34" s="189"/>
      <c r="JHQ34" s="189"/>
      <c r="JHR34" s="189"/>
      <c r="JHS34" s="189"/>
      <c r="JHT34" s="189"/>
      <c r="JHU34" s="189"/>
      <c r="JHV34" s="189"/>
      <c r="JHW34" s="189"/>
      <c r="JHX34" s="189"/>
      <c r="JHY34" s="189"/>
      <c r="JHZ34" s="189"/>
      <c r="JIA34" s="189"/>
      <c r="JIB34" s="189"/>
      <c r="JIC34" s="189"/>
      <c r="JID34" s="189"/>
      <c r="JIE34" s="189"/>
      <c r="JIF34" s="189"/>
      <c r="JIG34" s="189"/>
      <c r="JIH34" s="189"/>
      <c r="JII34" s="189"/>
      <c r="JIJ34" s="189"/>
      <c r="JIK34" s="189"/>
      <c r="JIL34" s="189"/>
      <c r="JIM34" s="189"/>
      <c r="JIN34" s="189"/>
      <c r="JIO34" s="189"/>
      <c r="JIP34" s="189"/>
      <c r="JIQ34" s="189"/>
      <c r="JIR34" s="189"/>
      <c r="JIS34" s="189"/>
      <c r="JIT34" s="189"/>
      <c r="JIU34" s="189"/>
      <c r="JIV34" s="189"/>
      <c r="JIW34" s="189"/>
      <c r="JIX34" s="189"/>
      <c r="JIY34" s="189"/>
      <c r="JIZ34" s="189"/>
      <c r="JJA34" s="189"/>
      <c r="JJB34" s="189"/>
      <c r="JJC34" s="189"/>
      <c r="JJD34" s="189"/>
      <c r="JJE34" s="189"/>
      <c r="JJF34" s="189"/>
      <c r="JJG34" s="189"/>
      <c r="JJH34" s="189"/>
      <c r="JJI34" s="189"/>
      <c r="JJJ34" s="189"/>
      <c r="JJK34" s="189"/>
      <c r="JJL34" s="189"/>
      <c r="JJM34" s="189"/>
      <c r="JJN34" s="189"/>
      <c r="JJO34" s="189"/>
      <c r="JJP34" s="189"/>
      <c r="JJQ34" s="189"/>
      <c r="JJR34" s="189"/>
      <c r="JJS34" s="189"/>
      <c r="JJT34" s="189"/>
      <c r="JJU34" s="189"/>
      <c r="JJV34" s="189"/>
      <c r="JJW34" s="189"/>
      <c r="JJX34" s="189"/>
      <c r="JJY34" s="189"/>
      <c r="JJZ34" s="189"/>
      <c r="JKA34" s="189"/>
      <c r="JKB34" s="189"/>
      <c r="JKC34" s="189"/>
      <c r="JKD34" s="189"/>
      <c r="JKE34" s="189"/>
      <c r="JKF34" s="189"/>
      <c r="JKG34" s="189"/>
      <c r="JKH34" s="189"/>
      <c r="JKI34" s="189"/>
      <c r="JKJ34" s="189"/>
      <c r="JKK34" s="189"/>
      <c r="JKL34" s="189"/>
      <c r="JKM34" s="189"/>
      <c r="JKN34" s="189"/>
      <c r="JKO34" s="189"/>
      <c r="JKP34" s="189"/>
      <c r="JKQ34" s="189"/>
      <c r="JKR34" s="189"/>
      <c r="JKS34" s="189"/>
      <c r="JKT34" s="189"/>
      <c r="JKU34" s="189"/>
      <c r="JKV34" s="189"/>
      <c r="JKW34" s="189"/>
      <c r="JKX34" s="189"/>
      <c r="JKY34" s="189"/>
      <c r="JKZ34" s="189"/>
      <c r="JLA34" s="189"/>
      <c r="JLB34" s="189"/>
      <c r="JLC34" s="189"/>
      <c r="JLD34" s="189"/>
      <c r="JLE34" s="189"/>
      <c r="JLF34" s="189"/>
      <c r="JLG34" s="189"/>
      <c r="JLH34" s="189"/>
      <c r="JLI34" s="189"/>
      <c r="JLJ34" s="189"/>
      <c r="JLK34" s="189"/>
      <c r="JLL34" s="189"/>
      <c r="JLM34" s="189"/>
      <c r="JLN34" s="189"/>
      <c r="JLO34" s="189"/>
      <c r="JLP34" s="189"/>
      <c r="JLQ34" s="189"/>
      <c r="JLR34" s="189"/>
      <c r="JLS34" s="189"/>
      <c r="JLT34" s="189"/>
      <c r="JLU34" s="189"/>
      <c r="JLV34" s="189"/>
      <c r="JLW34" s="189"/>
      <c r="JLX34" s="189"/>
      <c r="JLY34" s="189"/>
      <c r="JLZ34" s="189"/>
      <c r="JMA34" s="189"/>
      <c r="JMB34" s="189"/>
      <c r="JMC34" s="189"/>
      <c r="JMD34" s="189"/>
      <c r="JME34" s="189"/>
      <c r="JMF34" s="189"/>
      <c r="JMG34" s="189"/>
      <c r="JMH34" s="189"/>
      <c r="JMI34" s="189"/>
      <c r="JMJ34" s="189"/>
      <c r="JMK34" s="189"/>
      <c r="JML34" s="189"/>
      <c r="JMM34" s="189"/>
      <c r="JMN34" s="189"/>
      <c r="JMO34" s="189"/>
      <c r="JMP34" s="189"/>
      <c r="JMQ34" s="189"/>
      <c r="JMR34" s="189"/>
      <c r="JMS34" s="189"/>
      <c r="JMT34" s="189"/>
      <c r="JMU34" s="189"/>
      <c r="JMV34" s="189"/>
      <c r="JMW34" s="189"/>
      <c r="JMX34" s="189"/>
      <c r="JMY34" s="189"/>
      <c r="JMZ34" s="189"/>
      <c r="JNA34" s="189"/>
      <c r="JNB34" s="189"/>
      <c r="JNC34" s="189"/>
      <c r="JND34" s="189"/>
      <c r="JNE34" s="189"/>
      <c r="JNF34" s="189"/>
      <c r="JNG34" s="189"/>
      <c r="JNH34" s="189"/>
      <c r="JNI34" s="189"/>
      <c r="JNJ34" s="189"/>
      <c r="JNK34" s="189"/>
      <c r="JNL34" s="189"/>
      <c r="JNM34" s="189"/>
      <c r="JNN34" s="189"/>
      <c r="JNO34" s="189"/>
      <c r="JNP34" s="189"/>
      <c r="JNQ34" s="189"/>
      <c r="JNR34" s="189"/>
      <c r="JNS34" s="189"/>
      <c r="JNT34" s="189"/>
      <c r="JNU34" s="189"/>
      <c r="JNV34" s="189"/>
      <c r="JNW34" s="189"/>
      <c r="JNX34" s="189"/>
      <c r="JNY34" s="189"/>
      <c r="JNZ34" s="189"/>
      <c r="JOA34" s="189"/>
      <c r="JOB34" s="189"/>
      <c r="JOC34" s="189"/>
      <c r="JOD34" s="189"/>
      <c r="JOE34" s="189"/>
      <c r="JOF34" s="189"/>
      <c r="JOG34" s="189"/>
      <c r="JOH34" s="189"/>
      <c r="JOI34" s="189"/>
      <c r="JOJ34" s="189"/>
      <c r="JOK34" s="189"/>
      <c r="JOL34" s="189"/>
      <c r="JOM34" s="189"/>
      <c r="JON34" s="189"/>
      <c r="JOO34" s="189"/>
      <c r="JOP34" s="189"/>
      <c r="JOQ34" s="189"/>
      <c r="JOR34" s="189"/>
      <c r="JOS34" s="189"/>
      <c r="JOT34" s="189"/>
      <c r="JOU34" s="189"/>
      <c r="JOV34" s="189"/>
      <c r="JOW34" s="189"/>
      <c r="JOX34" s="189"/>
      <c r="JOY34" s="189"/>
      <c r="JOZ34" s="189"/>
      <c r="JPA34" s="189"/>
      <c r="JPB34" s="189"/>
      <c r="JPC34" s="189"/>
      <c r="JPD34" s="189"/>
      <c r="JPE34" s="189"/>
      <c r="JPF34" s="189"/>
      <c r="JPG34" s="189"/>
      <c r="JPH34" s="189"/>
      <c r="JPI34" s="189"/>
      <c r="JPJ34" s="189"/>
      <c r="JPK34" s="189"/>
      <c r="JPL34" s="189"/>
      <c r="JPM34" s="189"/>
      <c r="JPN34" s="189"/>
      <c r="JPO34" s="189"/>
      <c r="JPP34" s="189"/>
      <c r="JPQ34" s="189"/>
      <c r="JPR34" s="189"/>
      <c r="JPS34" s="189"/>
      <c r="JPT34" s="189"/>
      <c r="JPU34" s="189"/>
      <c r="JPV34" s="189"/>
      <c r="JPW34" s="189"/>
      <c r="JPX34" s="189"/>
      <c r="JPY34" s="189"/>
      <c r="JPZ34" s="189"/>
      <c r="JQA34" s="189"/>
      <c r="JQB34" s="189"/>
      <c r="JQC34" s="189"/>
      <c r="JQD34" s="189"/>
      <c r="JQE34" s="189"/>
      <c r="JQF34" s="189"/>
      <c r="JQG34" s="189"/>
      <c r="JQH34" s="189"/>
      <c r="JQI34" s="189"/>
      <c r="JQJ34" s="189"/>
      <c r="JQK34" s="189"/>
      <c r="JQL34" s="189"/>
      <c r="JQM34" s="189"/>
      <c r="JQN34" s="189"/>
      <c r="JQO34" s="189"/>
      <c r="JQP34" s="189"/>
      <c r="JQQ34" s="189"/>
      <c r="JQR34" s="189"/>
      <c r="JQS34" s="189"/>
      <c r="JQT34" s="189"/>
      <c r="JQU34" s="189"/>
      <c r="JQV34" s="189"/>
      <c r="JQW34" s="189"/>
      <c r="JQX34" s="189"/>
      <c r="JQY34" s="189"/>
      <c r="JQZ34" s="189"/>
      <c r="JRA34" s="189"/>
      <c r="JRB34" s="189"/>
      <c r="JRC34" s="189"/>
      <c r="JRD34" s="189"/>
      <c r="JRE34" s="189"/>
      <c r="JRF34" s="189"/>
      <c r="JRG34" s="189"/>
      <c r="JRH34" s="189"/>
      <c r="JRI34" s="189"/>
      <c r="JRJ34" s="189"/>
      <c r="JRK34" s="189"/>
      <c r="JRL34" s="189"/>
      <c r="JRM34" s="189"/>
      <c r="JRN34" s="189"/>
      <c r="JRO34" s="189"/>
      <c r="JRP34" s="189"/>
      <c r="JRQ34" s="189"/>
      <c r="JRR34" s="189"/>
      <c r="JRS34" s="189"/>
      <c r="JRT34" s="189"/>
      <c r="JRU34" s="189"/>
      <c r="JRV34" s="189"/>
      <c r="JRW34" s="189"/>
      <c r="JRX34" s="189"/>
      <c r="JRY34" s="189"/>
      <c r="JRZ34" s="189"/>
      <c r="JSA34" s="189"/>
      <c r="JSB34" s="189"/>
      <c r="JSC34" s="189"/>
      <c r="JSD34" s="189"/>
      <c r="JSE34" s="189"/>
      <c r="JSF34" s="189"/>
      <c r="JSG34" s="189"/>
      <c r="JSH34" s="189"/>
      <c r="JSI34" s="189"/>
      <c r="JSJ34" s="189"/>
      <c r="JSK34" s="189"/>
      <c r="JSL34" s="189"/>
      <c r="JSM34" s="189"/>
      <c r="JSN34" s="189"/>
      <c r="JSO34" s="189"/>
      <c r="JSP34" s="189"/>
      <c r="JSQ34" s="189"/>
      <c r="JSR34" s="189"/>
      <c r="JSS34" s="189"/>
      <c r="JST34" s="189"/>
      <c r="JSU34" s="189"/>
      <c r="JSV34" s="189"/>
      <c r="JSW34" s="189"/>
      <c r="JSX34" s="189"/>
      <c r="JSY34" s="189"/>
      <c r="JSZ34" s="189"/>
      <c r="JTA34" s="189"/>
      <c r="JTB34" s="189"/>
      <c r="JTC34" s="189"/>
      <c r="JTD34" s="189"/>
      <c r="JTE34" s="189"/>
      <c r="JTF34" s="189"/>
      <c r="JTG34" s="189"/>
      <c r="JTH34" s="189"/>
      <c r="JTI34" s="189"/>
      <c r="JTJ34" s="189"/>
      <c r="JTK34" s="189"/>
      <c r="JTL34" s="189"/>
      <c r="JTM34" s="189"/>
      <c r="JTN34" s="189"/>
      <c r="JTO34" s="189"/>
      <c r="JTP34" s="189"/>
      <c r="JTQ34" s="189"/>
      <c r="JTR34" s="189"/>
      <c r="JTS34" s="189"/>
      <c r="JTT34" s="189"/>
      <c r="JTU34" s="189"/>
      <c r="JTV34" s="189"/>
      <c r="JTW34" s="189"/>
      <c r="JTX34" s="189"/>
      <c r="JTY34" s="189"/>
      <c r="JTZ34" s="189"/>
      <c r="JUA34" s="189"/>
      <c r="JUB34" s="189"/>
      <c r="JUC34" s="189"/>
      <c r="JUD34" s="189"/>
      <c r="JUE34" s="189"/>
      <c r="JUF34" s="189"/>
      <c r="JUG34" s="189"/>
      <c r="JUH34" s="189"/>
      <c r="JUI34" s="189"/>
      <c r="JUJ34" s="189"/>
      <c r="JUK34" s="189"/>
      <c r="JUL34" s="189"/>
      <c r="JUM34" s="189"/>
      <c r="JUN34" s="189"/>
      <c r="JUO34" s="189"/>
      <c r="JUP34" s="189"/>
      <c r="JUQ34" s="189"/>
      <c r="JUR34" s="189"/>
      <c r="JUS34" s="189"/>
      <c r="JUT34" s="189"/>
      <c r="JUU34" s="189"/>
      <c r="JUV34" s="189"/>
      <c r="JUW34" s="189"/>
      <c r="JUX34" s="189"/>
      <c r="JUY34" s="189"/>
      <c r="JUZ34" s="189"/>
      <c r="JVA34" s="189"/>
      <c r="JVB34" s="189"/>
      <c r="JVC34" s="189"/>
      <c r="JVD34" s="189"/>
      <c r="JVE34" s="189"/>
      <c r="JVF34" s="189"/>
      <c r="JVG34" s="189"/>
      <c r="JVH34" s="189"/>
      <c r="JVI34" s="189"/>
      <c r="JVJ34" s="189"/>
      <c r="JVK34" s="189"/>
      <c r="JVL34" s="189"/>
      <c r="JVM34" s="189"/>
      <c r="JVN34" s="189"/>
      <c r="JVO34" s="189"/>
      <c r="JVP34" s="189"/>
      <c r="JVQ34" s="189"/>
      <c r="JVR34" s="189"/>
      <c r="JVS34" s="189"/>
      <c r="JVT34" s="189"/>
      <c r="JVU34" s="189"/>
      <c r="JVV34" s="189"/>
      <c r="JVW34" s="189"/>
      <c r="JVX34" s="189"/>
      <c r="JVY34" s="189"/>
      <c r="JVZ34" s="189"/>
      <c r="JWA34" s="189"/>
      <c r="JWB34" s="189"/>
      <c r="JWC34" s="189"/>
      <c r="JWD34" s="189"/>
      <c r="JWE34" s="189"/>
      <c r="JWF34" s="189"/>
      <c r="JWG34" s="189"/>
      <c r="JWH34" s="189"/>
      <c r="JWI34" s="189"/>
      <c r="JWJ34" s="189"/>
      <c r="JWK34" s="189"/>
      <c r="JWL34" s="189"/>
      <c r="JWM34" s="189"/>
      <c r="JWN34" s="189"/>
      <c r="JWO34" s="189"/>
      <c r="JWP34" s="189"/>
      <c r="JWQ34" s="189"/>
      <c r="JWR34" s="189"/>
      <c r="JWS34" s="189"/>
      <c r="JWT34" s="189"/>
      <c r="JWU34" s="189"/>
      <c r="JWV34" s="189"/>
      <c r="JWW34" s="189"/>
      <c r="JWX34" s="189"/>
      <c r="JWY34" s="189"/>
      <c r="JWZ34" s="189"/>
      <c r="JXA34" s="189"/>
      <c r="JXB34" s="189"/>
      <c r="JXC34" s="189"/>
      <c r="JXD34" s="189"/>
      <c r="JXE34" s="189"/>
      <c r="JXF34" s="189"/>
      <c r="JXG34" s="189"/>
      <c r="JXH34" s="189"/>
      <c r="JXI34" s="189"/>
      <c r="JXJ34" s="189"/>
      <c r="JXK34" s="189"/>
      <c r="JXL34" s="189"/>
      <c r="JXM34" s="189"/>
      <c r="JXN34" s="189"/>
      <c r="JXO34" s="189"/>
      <c r="JXP34" s="189"/>
      <c r="JXQ34" s="189"/>
      <c r="JXR34" s="189"/>
      <c r="JXS34" s="189"/>
      <c r="JXT34" s="189"/>
      <c r="JXU34" s="189"/>
      <c r="JXV34" s="189"/>
      <c r="JXW34" s="189"/>
      <c r="JXX34" s="189"/>
      <c r="JXY34" s="189"/>
      <c r="JXZ34" s="189"/>
      <c r="JYA34" s="189"/>
      <c r="JYB34" s="189"/>
      <c r="JYC34" s="189"/>
      <c r="JYD34" s="189"/>
      <c r="JYE34" s="189"/>
      <c r="JYF34" s="189"/>
      <c r="JYG34" s="189"/>
      <c r="JYH34" s="189"/>
      <c r="JYI34" s="189"/>
      <c r="JYJ34" s="189"/>
      <c r="JYK34" s="189"/>
      <c r="JYL34" s="189"/>
      <c r="JYM34" s="189"/>
      <c r="JYN34" s="189"/>
      <c r="JYO34" s="189"/>
      <c r="JYP34" s="189"/>
      <c r="JYQ34" s="189"/>
      <c r="JYR34" s="189"/>
      <c r="JYS34" s="189"/>
      <c r="JYT34" s="189"/>
      <c r="JYU34" s="189"/>
      <c r="JYV34" s="189"/>
      <c r="JYW34" s="189"/>
      <c r="JYX34" s="189"/>
      <c r="JYY34" s="189"/>
      <c r="JYZ34" s="189"/>
      <c r="JZA34" s="189"/>
      <c r="JZB34" s="189"/>
      <c r="JZC34" s="189"/>
      <c r="JZD34" s="189"/>
      <c r="JZE34" s="189"/>
      <c r="JZF34" s="189"/>
      <c r="JZG34" s="189"/>
      <c r="JZH34" s="189"/>
      <c r="JZI34" s="189"/>
      <c r="JZJ34" s="189"/>
      <c r="JZK34" s="189"/>
      <c r="JZL34" s="189"/>
      <c r="JZM34" s="189"/>
      <c r="JZN34" s="189"/>
      <c r="JZO34" s="189"/>
      <c r="JZP34" s="189"/>
      <c r="JZQ34" s="189"/>
      <c r="JZR34" s="189"/>
      <c r="JZS34" s="189"/>
      <c r="JZT34" s="189"/>
      <c r="JZU34" s="189"/>
      <c r="JZV34" s="189"/>
      <c r="JZW34" s="189"/>
      <c r="JZX34" s="189"/>
      <c r="JZY34" s="189"/>
      <c r="JZZ34" s="189"/>
      <c r="KAA34" s="189"/>
      <c r="KAB34" s="189"/>
      <c r="KAC34" s="189"/>
      <c r="KAD34" s="189"/>
      <c r="KAE34" s="189"/>
      <c r="KAF34" s="189"/>
      <c r="KAG34" s="189"/>
      <c r="KAH34" s="189"/>
      <c r="KAI34" s="189"/>
      <c r="KAJ34" s="189"/>
      <c r="KAK34" s="189"/>
      <c r="KAL34" s="189"/>
      <c r="KAM34" s="189"/>
      <c r="KAN34" s="189"/>
      <c r="KAO34" s="189"/>
      <c r="KAP34" s="189"/>
      <c r="KAQ34" s="189"/>
      <c r="KAR34" s="189"/>
      <c r="KAS34" s="189"/>
      <c r="KAT34" s="189"/>
      <c r="KAU34" s="189"/>
      <c r="KAV34" s="189"/>
      <c r="KAW34" s="189"/>
      <c r="KAX34" s="189"/>
      <c r="KAY34" s="189"/>
      <c r="KAZ34" s="189"/>
      <c r="KBA34" s="189"/>
      <c r="KBB34" s="189"/>
      <c r="KBC34" s="189"/>
      <c r="KBD34" s="189"/>
      <c r="KBE34" s="189"/>
      <c r="KBF34" s="189"/>
      <c r="KBG34" s="189"/>
      <c r="KBH34" s="189"/>
      <c r="KBI34" s="189"/>
      <c r="KBJ34" s="189"/>
      <c r="KBK34" s="189"/>
      <c r="KBL34" s="189"/>
      <c r="KBM34" s="189"/>
      <c r="KBN34" s="189"/>
      <c r="KBO34" s="189"/>
      <c r="KBP34" s="189"/>
      <c r="KBQ34" s="189"/>
      <c r="KBR34" s="189"/>
      <c r="KBS34" s="189"/>
      <c r="KBT34" s="189"/>
      <c r="KBU34" s="189"/>
      <c r="KBV34" s="189"/>
      <c r="KBW34" s="189"/>
      <c r="KBX34" s="189"/>
      <c r="KBY34" s="189"/>
      <c r="KBZ34" s="189"/>
      <c r="KCA34" s="189"/>
      <c r="KCB34" s="189"/>
      <c r="KCC34" s="189"/>
      <c r="KCD34" s="189"/>
      <c r="KCE34" s="189"/>
      <c r="KCF34" s="189"/>
      <c r="KCG34" s="189"/>
      <c r="KCH34" s="189"/>
      <c r="KCI34" s="189"/>
      <c r="KCJ34" s="189"/>
      <c r="KCK34" s="189"/>
      <c r="KCL34" s="189"/>
      <c r="KCM34" s="189"/>
      <c r="KCN34" s="189"/>
      <c r="KCO34" s="189"/>
      <c r="KCP34" s="189"/>
      <c r="KCQ34" s="189"/>
      <c r="KCR34" s="189"/>
      <c r="KCS34" s="189"/>
      <c r="KCT34" s="189"/>
      <c r="KCU34" s="189"/>
      <c r="KCV34" s="189"/>
      <c r="KCW34" s="189"/>
      <c r="KCX34" s="189"/>
      <c r="KCY34" s="189"/>
      <c r="KCZ34" s="189"/>
      <c r="KDA34" s="189"/>
      <c r="KDB34" s="189"/>
      <c r="KDC34" s="189"/>
      <c r="KDD34" s="189"/>
      <c r="KDE34" s="189"/>
      <c r="KDF34" s="189"/>
      <c r="KDG34" s="189"/>
      <c r="KDH34" s="189"/>
      <c r="KDI34" s="189"/>
      <c r="KDJ34" s="189"/>
      <c r="KDK34" s="189"/>
      <c r="KDL34" s="189"/>
      <c r="KDM34" s="189"/>
      <c r="KDN34" s="189"/>
      <c r="KDO34" s="189"/>
      <c r="KDP34" s="189"/>
      <c r="KDQ34" s="189"/>
      <c r="KDR34" s="189"/>
      <c r="KDS34" s="189"/>
      <c r="KDT34" s="189"/>
      <c r="KDU34" s="189"/>
      <c r="KDV34" s="189"/>
      <c r="KDW34" s="189"/>
      <c r="KDX34" s="189"/>
      <c r="KDY34" s="189"/>
      <c r="KDZ34" s="189"/>
      <c r="KEA34" s="189"/>
      <c r="KEB34" s="189"/>
      <c r="KEC34" s="189"/>
      <c r="KED34" s="189"/>
      <c r="KEE34" s="189"/>
      <c r="KEF34" s="189"/>
      <c r="KEG34" s="189"/>
      <c r="KEH34" s="189"/>
      <c r="KEI34" s="189"/>
      <c r="KEJ34" s="189"/>
      <c r="KEK34" s="189"/>
      <c r="KEL34" s="189"/>
      <c r="KEM34" s="189"/>
      <c r="KEN34" s="189"/>
      <c r="KEO34" s="189"/>
      <c r="KEP34" s="189"/>
      <c r="KEQ34" s="189"/>
      <c r="KER34" s="189"/>
      <c r="KES34" s="189"/>
      <c r="KET34" s="189"/>
      <c r="KEU34" s="189"/>
      <c r="KEV34" s="189"/>
      <c r="KEW34" s="189"/>
      <c r="KEX34" s="189"/>
      <c r="KEY34" s="189"/>
      <c r="KEZ34" s="189"/>
      <c r="KFA34" s="189"/>
      <c r="KFB34" s="189"/>
      <c r="KFC34" s="189"/>
      <c r="KFD34" s="189"/>
      <c r="KFE34" s="189"/>
      <c r="KFF34" s="189"/>
      <c r="KFG34" s="189"/>
      <c r="KFH34" s="189"/>
      <c r="KFI34" s="189"/>
      <c r="KFJ34" s="189"/>
      <c r="KFK34" s="189"/>
      <c r="KFL34" s="189"/>
      <c r="KFM34" s="189"/>
      <c r="KFN34" s="189"/>
      <c r="KFO34" s="189"/>
      <c r="KFP34" s="189"/>
      <c r="KFQ34" s="189"/>
      <c r="KFR34" s="189"/>
      <c r="KFS34" s="189"/>
      <c r="KFT34" s="189"/>
      <c r="KFU34" s="189"/>
      <c r="KFV34" s="189"/>
      <c r="KFW34" s="189"/>
      <c r="KFX34" s="189"/>
      <c r="KFY34" s="189"/>
      <c r="KFZ34" s="189"/>
      <c r="KGA34" s="189"/>
      <c r="KGB34" s="189"/>
      <c r="KGC34" s="189"/>
      <c r="KGD34" s="189"/>
      <c r="KGE34" s="189"/>
      <c r="KGF34" s="189"/>
      <c r="KGG34" s="189"/>
      <c r="KGH34" s="189"/>
      <c r="KGI34" s="189"/>
      <c r="KGJ34" s="189"/>
      <c r="KGK34" s="189"/>
      <c r="KGL34" s="189"/>
      <c r="KGM34" s="189"/>
      <c r="KGN34" s="189"/>
      <c r="KGO34" s="189"/>
      <c r="KGP34" s="189"/>
      <c r="KGQ34" s="189"/>
      <c r="KGR34" s="189"/>
      <c r="KGS34" s="189"/>
      <c r="KGT34" s="189"/>
      <c r="KGU34" s="189"/>
      <c r="KGV34" s="189"/>
      <c r="KGW34" s="189"/>
      <c r="KGX34" s="189"/>
      <c r="KGY34" s="189"/>
      <c r="KGZ34" s="189"/>
      <c r="KHA34" s="189"/>
      <c r="KHB34" s="189"/>
      <c r="KHC34" s="189"/>
      <c r="KHD34" s="189"/>
      <c r="KHE34" s="189"/>
      <c r="KHF34" s="189"/>
      <c r="KHG34" s="189"/>
      <c r="KHH34" s="189"/>
      <c r="KHI34" s="189"/>
      <c r="KHJ34" s="189"/>
      <c r="KHK34" s="189"/>
      <c r="KHL34" s="189"/>
      <c r="KHM34" s="189"/>
      <c r="KHN34" s="189"/>
      <c r="KHO34" s="189"/>
      <c r="KHP34" s="189"/>
      <c r="KHQ34" s="189"/>
      <c r="KHR34" s="189"/>
      <c r="KHS34" s="189"/>
      <c r="KHT34" s="189"/>
      <c r="KHU34" s="189"/>
      <c r="KHV34" s="189"/>
      <c r="KHW34" s="189"/>
      <c r="KHX34" s="189"/>
      <c r="KHY34" s="189"/>
      <c r="KHZ34" s="189"/>
      <c r="KIA34" s="189"/>
      <c r="KIB34" s="189"/>
      <c r="KIC34" s="189"/>
      <c r="KID34" s="189"/>
      <c r="KIE34" s="189"/>
      <c r="KIF34" s="189"/>
      <c r="KIG34" s="189"/>
      <c r="KIH34" s="189"/>
      <c r="KII34" s="189"/>
      <c r="KIJ34" s="189"/>
      <c r="KIK34" s="189"/>
      <c r="KIL34" s="189"/>
      <c r="KIM34" s="189"/>
      <c r="KIN34" s="189"/>
      <c r="KIO34" s="189"/>
      <c r="KIP34" s="189"/>
      <c r="KIQ34" s="189"/>
      <c r="KIR34" s="189"/>
      <c r="KIS34" s="189"/>
      <c r="KIT34" s="189"/>
      <c r="KIU34" s="189"/>
      <c r="KIV34" s="189"/>
      <c r="KIW34" s="189"/>
      <c r="KIX34" s="189"/>
      <c r="KIY34" s="189"/>
      <c r="KIZ34" s="189"/>
      <c r="KJA34" s="189"/>
      <c r="KJB34" s="189"/>
      <c r="KJC34" s="189"/>
      <c r="KJD34" s="189"/>
      <c r="KJE34" s="189"/>
      <c r="KJF34" s="189"/>
      <c r="KJG34" s="189"/>
      <c r="KJH34" s="189"/>
      <c r="KJI34" s="189"/>
      <c r="KJJ34" s="189"/>
      <c r="KJK34" s="189"/>
      <c r="KJL34" s="189"/>
      <c r="KJM34" s="189"/>
      <c r="KJN34" s="189"/>
      <c r="KJO34" s="189"/>
      <c r="KJP34" s="189"/>
      <c r="KJQ34" s="189"/>
      <c r="KJR34" s="189"/>
      <c r="KJS34" s="189"/>
      <c r="KJT34" s="189"/>
      <c r="KJU34" s="189"/>
      <c r="KJV34" s="189"/>
      <c r="KJW34" s="189"/>
      <c r="KJX34" s="189"/>
      <c r="KJY34" s="189"/>
      <c r="KJZ34" s="189"/>
      <c r="KKA34" s="189"/>
      <c r="KKB34" s="189"/>
      <c r="KKC34" s="189"/>
      <c r="KKD34" s="189"/>
      <c r="KKE34" s="189"/>
      <c r="KKF34" s="189"/>
      <c r="KKG34" s="189"/>
      <c r="KKH34" s="189"/>
      <c r="KKI34" s="189"/>
      <c r="KKJ34" s="189"/>
      <c r="KKK34" s="189"/>
      <c r="KKL34" s="189"/>
      <c r="KKM34" s="189"/>
      <c r="KKN34" s="189"/>
      <c r="KKO34" s="189"/>
      <c r="KKP34" s="189"/>
      <c r="KKQ34" s="189"/>
      <c r="KKR34" s="189"/>
      <c r="KKS34" s="189"/>
      <c r="KKT34" s="189"/>
      <c r="KKU34" s="189"/>
      <c r="KKV34" s="189"/>
      <c r="KKW34" s="189"/>
      <c r="KKX34" s="189"/>
      <c r="KKY34" s="189"/>
      <c r="KKZ34" s="189"/>
      <c r="KLA34" s="189"/>
      <c r="KLB34" s="189"/>
      <c r="KLC34" s="189"/>
      <c r="KLD34" s="189"/>
      <c r="KLE34" s="189"/>
      <c r="KLF34" s="189"/>
      <c r="KLG34" s="189"/>
      <c r="KLH34" s="189"/>
      <c r="KLI34" s="189"/>
      <c r="KLJ34" s="189"/>
      <c r="KLK34" s="189"/>
      <c r="KLL34" s="189"/>
      <c r="KLM34" s="189"/>
      <c r="KLN34" s="189"/>
      <c r="KLO34" s="189"/>
      <c r="KLP34" s="189"/>
      <c r="KLQ34" s="189"/>
      <c r="KLR34" s="189"/>
      <c r="KLS34" s="189"/>
      <c r="KLT34" s="189"/>
      <c r="KLU34" s="189"/>
      <c r="KLV34" s="189"/>
      <c r="KLW34" s="189"/>
      <c r="KLX34" s="189"/>
      <c r="KLY34" s="189"/>
      <c r="KLZ34" s="189"/>
      <c r="KMA34" s="189"/>
      <c r="KMB34" s="189"/>
      <c r="KMC34" s="189"/>
      <c r="KMD34" s="189"/>
      <c r="KME34" s="189"/>
      <c r="KMF34" s="189"/>
      <c r="KMG34" s="189"/>
      <c r="KMH34" s="189"/>
      <c r="KMI34" s="189"/>
      <c r="KMJ34" s="189"/>
      <c r="KMK34" s="189"/>
      <c r="KML34" s="189"/>
      <c r="KMM34" s="189"/>
      <c r="KMN34" s="189"/>
      <c r="KMO34" s="189"/>
      <c r="KMP34" s="189"/>
      <c r="KMQ34" s="189"/>
      <c r="KMR34" s="189"/>
      <c r="KMS34" s="189"/>
      <c r="KMT34" s="189"/>
      <c r="KMU34" s="189"/>
      <c r="KMV34" s="189"/>
      <c r="KMW34" s="189"/>
      <c r="KMX34" s="189"/>
      <c r="KMY34" s="189"/>
      <c r="KMZ34" s="189"/>
      <c r="KNA34" s="189"/>
      <c r="KNB34" s="189"/>
      <c r="KNC34" s="189"/>
      <c r="KND34" s="189"/>
      <c r="KNE34" s="189"/>
      <c r="KNF34" s="189"/>
      <c r="KNG34" s="189"/>
      <c r="KNH34" s="189"/>
      <c r="KNI34" s="189"/>
      <c r="KNJ34" s="189"/>
      <c r="KNK34" s="189"/>
      <c r="KNL34" s="189"/>
      <c r="KNM34" s="189"/>
      <c r="KNN34" s="189"/>
      <c r="KNO34" s="189"/>
      <c r="KNP34" s="189"/>
      <c r="KNQ34" s="189"/>
      <c r="KNR34" s="189"/>
      <c r="KNS34" s="189"/>
      <c r="KNT34" s="189"/>
      <c r="KNU34" s="189"/>
      <c r="KNV34" s="189"/>
      <c r="KNW34" s="189"/>
      <c r="KNX34" s="189"/>
      <c r="KNY34" s="189"/>
      <c r="KNZ34" s="189"/>
      <c r="KOA34" s="189"/>
      <c r="KOB34" s="189"/>
      <c r="KOC34" s="189"/>
      <c r="KOD34" s="189"/>
      <c r="KOE34" s="189"/>
      <c r="KOF34" s="189"/>
      <c r="KOG34" s="189"/>
      <c r="KOH34" s="189"/>
      <c r="KOI34" s="189"/>
      <c r="KOJ34" s="189"/>
      <c r="KOK34" s="189"/>
      <c r="KOL34" s="189"/>
      <c r="KOM34" s="189"/>
      <c r="KON34" s="189"/>
      <c r="KOO34" s="189"/>
      <c r="KOP34" s="189"/>
      <c r="KOQ34" s="189"/>
      <c r="KOR34" s="189"/>
      <c r="KOS34" s="189"/>
      <c r="KOT34" s="189"/>
      <c r="KOU34" s="189"/>
      <c r="KOV34" s="189"/>
      <c r="KOW34" s="189"/>
      <c r="KOX34" s="189"/>
      <c r="KOY34" s="189"/>
      <c r="KOZ34" s="189"/>
      <c r="KPA34" s="189"/>
      <c r="KPB34" s="189"/>
      <c r="KPC34" s="189"/>
      <c r="KPD34" s="189"/>
      <c r="KPE34" s="189"/>
      <c r="KPF34" s="189"/>
      <c r="KPG34" s="189"/>
      <c r="KPH34" s="189"/>
      <c r="KPI34" s="189"/>
      <c r="KPJ34" s="189"/>
      <c r="KPK34" s="189"/>
      <c r="KPL34" s="189"/>
      <c r="KPM34" s="189"/>
      <c r="KPN34" s="189"/>
      <c r="KPO34" s="189"/>
      <c r="KPP34" s="189"/>
      <c r="KPQ34" s="189"/>
      <c r="KPR34" s="189"/>
      <c r="KPS34" s="189"/>
      <c r="KPT34" s="189"/>
      <c r="KPU34" s="189"/>
      <c r="KPV34" s="189"/>
      <c r="KPW34" s="189"/>
      <c r="KPX34" s="189"/>
      <c r="KPY34" s="189"/>
      <c r="KPZ34" s="189"/>
      <c r="KQA34" s="189"/>
      <c r="KQB34" s="189"/>
      <c r="KQC34" s="189"/>
      <c r="KQD34" s="189"/>
      <c r="KQE34" s="189"/>
      <c r="KQF34" s="189"/>
      <c r="KQG34" s="189"/>
      <c r="KQH34" s="189"/>
      <c r="KQI34" s="189"/>
      <c r="KQJ34" s="189"/>
      <c r="KQK34" s="189"/>
      <c r="KQL34" s="189"/>
      <c r="KQM34" s="189"/>
      <c r="KQN34" s="189"/>
      <c r="KQO34" s="189"/>
      <c r="KQP34" s="189"/>
      <c r="KQQ34" s="189"/>
      <c r="KQR34" s="189"/>
      <c r="KQS34" s="189"/>
      <c r="KQT34" s="189"/>
      <c r="KQU34" s="189"/>
      <c r="KQV34" s="189"/>
      <c r="KQW34" s="189"/>
      <c r="KQX34" s="189"/>
      <c r="KQY34" s="189"/>
      <c r="KQZ34" s="189"/>
      <c r="KRA34" s="189"/>
      <c r="KRB34" s="189"/>
      <c r="KRC34" s="189"/>
      <c r="KRD34" s="189"/>
      <c r="KRE34" s="189"/>
      <c r="KRF34" s="189"/>
      <c r="KRG34" s="189"/>
      <c r="KRH34" s="189"/>
      <c r="KRI34" s="189"/>
      <c r="KRJ34" s="189"/>
      <c r="KRK34" s="189"/>
      <c r="KRL34" s="189"/>
      <c r="KRM34" s="189"/>
      <c r="KRN34" s="189"/>
      <c r="KRO34" s="189"/>
      <c r="KRP34" s="189"/>
      <c r="KRQ34" s="189"/>
      <c r="KRR34" s="189"/>
      <c r="KRS34" s="189"/>
      <c r="KRT34" s="189"/>
      <c r="KRU34" s="189"/>
      <c r="KRV34" s="189"/>
      <c r="KRW34" s="189"/>
      <c r="KRX34" s="189"/>
      <c r="KRY34" s="189"/>
      <c r="KRZ34" s="189"/>
      <c r="KSA34" s="189"/>
      <c r="KSB34" s="189"/>
      <c r="KSC34" s="189"/>
      <c r="KSD34" s="189"/>
      <c r="KSE34" s="189"/>
      <c r="KSF34" s="189"/>
      <c r="KSG34" s="189"/>
      <c r="KSH34" s="189"/>
      <c r="KSI34" s="189"/>
      <c r="KSJ34" s="189"/>
      <c r="KSK34" s="189"/>
      <c r="KSL34" s="189"/>
      <c r="KSM34" s="189"/>
      <c r="KSN34" s="189"/>
      <c r="KSO34" s="189"/>
      <c r="KSP34" s="189"/>
      <c r="KSQ34" s="189"/>
      <c r="KSR34" s="189"/>
      <c r="KSS34" s="189"/>
      <c r="KST34" s="189"/>
      <c r="KSU34" s="189"/>
      <c r="KSV34" s="189"/>
      <c r="KSW34" s="189"/>
      <c r="KSX34" s="189"/>
      <c r="KSY34" s="189"/>
      <c r="KSZ34" s="189"/>
      <c r="KTA34" s="189"/>
      <c r="KTB34" s="189"/>
      <c r="KTC34" s="189"/>
      <c r="KTD34" s="189"/>
      <c r="KTE34" s="189"/>
      <c r="KTF34" s="189"/>
      <c r="KTG34" s="189"/>
      <c r="KTH34" s="189"/>
      <c r="KTI34" s="189"/>
      <c r="KTJ34" s="189"/>
      <c r="KTK34" s="189"/>
      <c r="KTL34" s="189"/>
      <c r="KTM34" s="189"/>
      <c r="KTN34" s="189"/>
      <c r="KTO34" s="189"/>
      <c r="KTP34" s="189"/>
      <c r="KTQ34" s="189"/>
      <c r="KTR34" s="189"/>
      <c r="KTS34" s="189"/>
      <c r="KTT34" s="189"/>
      <c r="KTU34" s="189"/>
      <c r="KTV34" s="189"/>
      <c r="KTW34" s="189"/>
      <c r="KTX34" s="189"/>
      <c r="KTY34" s="189"/>
      <c r="KTZ34" s="189"/>
      <c r="KUA34" s="189"/>
      <c r="KUB34" s="189"/>
      <c r="KUC34" s="189"/>
      <c r="KUD34" s="189"/>
      <c r="KUE34" s="189"/>
      <c r="KUF34" s="189"/>
      <c r="KUG34" s="189"/>
      <c r="KUH34" s="189"/>
      <c r="KUI34" s="189"/>
      <c r="KUJ34" s="189"/>
      <c r="KUK34" s="189"/>
      <c r="KUL34" s="189"/>
      <c r="KUM34" s="189"/>
      <c r="KUN34" s="189"/>
      <c r="KUO34" s="189"/>
      <c r="KUP34" s="189"/>
      <c r="KUQ34" s="189"/>
      <c r="KUR34" s="189"/>
      <c r="KUS34" s="189"/>
      <c r="KUT34" s="189"/>
      <c r="KUU34" s="189"/>
      <c r="KUV34" s="189"/>
      <c r="KUW34" s="189"/>
      <c r="KUX34" s="189"/>
      <c r="KUY34" s="189"/>
      <c r="KUZ34" s="189"/>
      <c r="KVA34" s="189"/>
      <c r="KVB34" s="189"/>
      <c r="KVC34" s="189"/>
      <c r="KVD34" s="189"/>
      <c r="KVE34" s="189"/>
      <c r="KVF34" s="189"/>
      <c r="KVG34" s="189"/>
      <c r="KVH34" s="189"/>
      <c r="KVI34" s="189"/>
      <c r="KVJ34" s="189"/>
      <c r="KVK34" s="189"/>
      <c r="KVL34" s="189"/>
      <c r="KVM34" s="189"/>
      <c r="KVN34" s="189"/>
      <c r="KVO34" s="189"/>
      <c r="KVP34" s="189"/>
      <c r="KVQ34" s="189"/>
      <c r="KVR34" s="189"/>
      <c r="KVS34" s="189"/>
      <c r="KVT34" s="189"/>
      <c r="KVU34" s="189"/>
      <c r="KVV34" s="189"/>
      <c r="KVW34" s="189"/>
      <c r="KVX34" s="189"/>
      <c r="KVY34" s="189"/>
      <c r="KVZ34" s="189"/>
      <c r="KWA34" s="189"/>
      <c r="KWB34" s="189"/>
      <c r="KWC34" s="189"/>
      <c r="KWD34" s="189"/>
      <c r="KWE34" s="189"/>
      <c r="KWF34" s="189"/>
      <c r="KWG34" s="189"/>
      <c r="KWH34" s="189"/>
      <c r="KWI34" s="189"/>
      <c r="KWJ34" s="189"/>
      <c r="KWK34" s="189"/>
      <c r="KWL34" s="189"/>
      <c r="KWM34" s="189"/>
      <c r="KWN34" s="189"/>
      <c r="KWO34" s="189"/>
      <c r="KWP34" s="189"/>
      <c r="KWQ34" s="189"/>
      <c r="KWR34" s="189"/>
      <c r="KWS34" s="189"/>
      <c r="KWT34" s="189"/>
      <c r="KWU34" s="189"/>
      <c r="KWV34" s="189"/>
      <c r="KWW34" s="189"/>
      <c r="KWX34" s="189"/>
      <c r="KWY34" s="189"/>
      <c r="KWZ34" s="189"/>
      <c r="KXA34" s="189"/>
      <c r="KXB34" s="189"/>
      <c r="KXC34" s="189"/>
      <c r="KXD34" s="189"/>
      <c r="KXE34" s="189"/>
      <c r="KXF34" s="189"/>
      <c r="KXG34" s="189"/>
      <c r="KXH34" s="189"/>
      <c r="KXI34" s="189"/>
      <c r="KXJ34" s="189"/>
      <c r="KXK34" s="189"/>
      <c r="KXL34" s="189"/>
      <c r="KXM34" s="189"/>
      <c r="KXN34" s="189"/>
      <c r="KXO34" s="189"/>
      <c r="KXP34" s="189"/>
      <c r="KXQ34" s="189"/>
      <c r="KXR34" s="189"/>
      <c r="KXS34" s="189"/>
      <c r="KXT34" s="189"/>
      <c r="KXU34" s="189"/>
      <c r="KXV34" s="189"/>
      <c r="KXW34" s="189"/>
      <c r="KXX34" s="189"/>
      <c r="KXY34" s="189"/>
      <c r="KXZ34" s="189"/>
      <c r="KYA34" s="189"/>
      <c r="KYB34" s="189"/>
      <c r="KYC34" s="189"/>
      <c r="KYD34" s="189"/>
      <c r="KYE34" s="189"/>
      <c r="KYF34" s="189"/>
      <c r="KYG34" s="189"/>
      <c r="KYH34" s="189"/>
      <c r="KYI34" s="189"/>
      <c r="KYJ34" s="189"/>
      <c r="KYK34" s="189"/>
      <c r="KYL34" s="189"/>
      <c r="KYM34" s="189"/>
      <c r="KYN34" s="189"/>
      <c r="KYO34" s="189"/>
      <c r="KYP34" s="189"/>
      <c r="KYQ34" s="189"/>
      <c r="KYR34" s="189"/>
      <c r="KYS34" s="189"/>
      <c r="KYT34" s="189"/>
      <c r="KYU34" s="189"/>
      <c r="KYV34" s="189"/>
      <c r="KYW34" s="189"/>
      <c r="KYX34" s="189"/>
      <c r="KYY34" s="189"/>
      <c r="KYZ34" s="189"/>
      <c r="KZA34" s="189"/>
      <c r="KZB34" s="189"/>
      <c r="KZC34" s="189"/>
      <c r="KZD34" s="189"/>
      <c r="KZE34" s="189"/>
      <c r="KZF34" s="189"/>
      <c r="KZG34" s="189"/>
      <c r="KZH34" s="189"/>
      <c r="KZI34" s="189"/>
      <c r="KZJ34" s="189"/>
      <c r="KZK34" s="189"/>
      <c r="KZL34" s="189"/>
      <c r="KZM34" s="189"/>
      <c r="KZN34" s="189"/>
      <c r="KZO34" s="189"/>
      <c r="KZP34" s="189"/>
      <c r="KZQ34" s="189"/>
      <c r="KZR34" s="189"/>
      <c r="KZS34" s="189"/>
      <c r="KZT34" s="189"/>
      <c r="KZU34" s="189"/>
      <c r="KZV34" s="189"/>
      <c r="KZW34" s="189"/>
      <c r="KZX34" s="189"/>
      <c r="KZY34" s="189"/>
      <c r="KZZ34" s="189"/>
      <c r="LAA34" s="189"/>
      <c r="LAB34" s="189"/>
      <c r="LAC34" s="189"/>
      <c r="LAD34" s="189"/>
      <c r="LAE34" s="189"/>
      <c r="LAF34" s="189"/>
      <c r="LAG34" s="189"/>
      <c r="LAH34" s="189"/>
      <c r="LAI34" s="189"/>
      <c r="LAJ34" s="189"/>
      <c r="LAK34" s="189"/>
      <c r="LAL34" s="189"/>
      <c r="LAM34" s="189"/>
      <c r="LAN34" s="189"/>
      <c r="LAO34" s="189"/>
      <c r="LAP34" s="189"/>
      <c r="LAQ34" s="189"/>
      <c r="LAR34" s="189"/>
      <c r="LAS34" s="189"/>
      <c r="LAT34" s="189"/>
      <c r="LAU34" s="189"/>
      <c r="LAV34" s="189"/>
      <c r="LAW34" s="189"/>
      <c r="LAX34" s="189"/>
      <c r="LAY34" s="189"/>
      <c r="LAZ34" s="189"/>
      <c r="LBA34" s="189"/>
      <c r="LBB34" s="189"/>
      <c r="LBC34" s="189"/>
      <c r="LBD34" s="189"/>
      <c r="LBE34" s="189"/>
      <c r="LBF34" s="189"/>
      <c r="LBG34" s="189"/>
      <c r="LBH34" s="189"/>
      <c r="LBI34" s="189"/>
      <c r="LBJ34" s="189"/>
      <c r="LBK34" s="189"/>
      <c r="LBL34" s="189"/>
      <c r="LBM34" s="189"/>
      <c r="LBN34" s="189"/>
      <c r="LBO34" s="189"/>
      <c r="LBP34" s="189"/>
      <c r="LBQ34" s="189"/>
      <c r="LBR34" s="189"/>
      <c r="LBS34" s="189"/>
      <c r="LBT34" s="189"/>
      <c r="LBU34" s="189"/>
      <c r="LBV34" s="189"/>
      <c r="LBW34" s="189"/>
      <c r="LBX34" s="189"/>
      <c r="LBY34" s="189"/>
      <c r="LBZ34" s="189"/>
      <c r="LCA34" s="189"/>
      <c r="LCB34" s="189"/>
      <c r="LCC34" s="189"/>
      <c r="LCD34" s="189"/>
      <c r="LCE34" s="189"/>
      <c r="LCF34" s="189"/>
      <c r="LCG34" s="189"/>
      <c r="LCH34" s="189"/>
      <c r="LCI34" s="189"/>
      <c r="LCJ34" s="189"/>
      <c r="LCK34" s="189"/>
      <c r="LCL34" s="189"/>
      <c r="LCM34" s="189"/>
      <c r="LCN34" s="189"/>
      <c r="LCO34" s="189"/>
      <c r="LCP34" s="189"/>
      <c r="LCQ34" s="189"/>
      <c r="LCR34" s="189"/>
      <c r="LCS34" s="189"/>
      <c r="LCT34" s="189"/>
      <c r="LCU34" s="189"/>
      <c r="LCV34" s="189"/>
      <c r="LCW34" s="189"/>
      <c r="LCX34" s="189"/>
      <c r="LCY34" s="189"/>
      <c r="LCZ34" s="189"/>
      <c r="LDA34" s="189"/>
      <c r="LDB34" s="189"/>
      <c r="LDC34" s="189"/>
      <c r="LDD34" s="189"/>
      <c r="LDE34" s="189"/>
      <c r="LDF34" s="189"/>
      <c r="LDG34" s="189"/>
      <c r="LDH34" s="189"/>
      <c r="LDI34" s="189"/>
      <c r="LDJ34" s="189"/>
      <c r="LDK34" s="189"/>
      <c r="LDL34" s="189"/>
      <c r="LDM34" s="189"/>
      <c r="LDN34" s="189"/>
      <c r="LDO34" s="189"/>
      <c r="LDP34" s="189"/>
      <c r="LDQ34" s="189"/>
      <c r="LDR34" s="189"/>
      <c r="LDS34" s="189"/>
      <c r="LDT34" s="189"/>
      <c r="LDU34" s="189"/>
      <c r="LDV34" s="189"/>
      <c r="LDW34" s="189"/>
      <c r="LDX34" s="189"/>
      <c r="LDY34" s="189"/>
      <c r="LDZ34" s="189"/>
      <c r="LEA34" s="189"/>
      <c r="LEB34" s="189"/>
      <c r="LEC34" s="189"/>
      <c r="LED34" s="189"/>
      <c r="LEE34" s="189"/>
      <c r="LEF34" s="189"/>
      <c r="LEG34" s="189"/>
      <c r="LEH34" s="189"/>
      <c r="LEI34" s="189"/>
      <c r="LEJ34" s="189"/>
      <c r="LEK34" s="189"/>
      <c r="LEL34" s="189"/>
      <c r="LEM34" s="189"/>
      <c r="LEN34" s="189"/>
      <c r="LEO34" s="189"/>
      <c r="LEP34" s="189"/>
      <c r="LEQ34" s="189"/>
      <c r="LER34" s="189"/>
      <c r="LES34" s="189"/>
      <c r="LET34" s="189"/>
      <c r="LEU34" s="189"/>
      <c r="LEV34" s="189"/>
      <c r="LEW34" s="189"/>
      <c r="LEX34" s="189"/>
      <c r="LEY34" s="189"/>
      <c r="LEZ34" s="189"/>
      <c r="LFA34" s="189"/>
      <c r="LFB34" s="189"/>
      <c r="LFC34" s="189"/>
      <c r="LFD34" s="189"/>
      <c r="LFE34" s="189"/>
      <c r="LFF34" s="189"/>
      <c r="LFG34" s="189"/>
      <c r="LFH34" s="189"/>
      <c r="LFI34" s="189"/>
      <c r="LFJ34" s="189"/>
      <c r="LFK34" s="189"/>
      <c r="LFL34" s="189"/>
      <c r="LFM34" s="189"/>
      <c r="LFN34" s="189"/>
      <c r="LFO34" s="189"/>
      <c r="LFP34" s="189"/>
      <c r="LFQ34" s="189"/>
      <c r="LFR34" s="189"/>
      <c r="LFS34" s="189"/>
      <c r="LFT34" s="189"/>
      <c r="LFU34" s="189"/>
      <c r="LFV34" s="189"/>
      <c r="LFW34" s="189"/>
      <c r="LFX34" s="189"/>
      <c r="LFY34" s="189"/>
      <c r="LFZ34" s="189"/>
      <c r="LGA34" s="189"/>
      <c r="LGB34" s="189"/>
      <c r="LGC34" s="189"/>
      <c r="LGD34" s="189"/>
      <c r="LGE34" s="189"/>
      <c r="LGF34" s="189"/>
      <c r="LGG34" s="189"/>
      <c r="LGH34" s="189"/>
      <c r="LGI34" s="189"/>
      <c r="LGJ34" s="189"/>
      <c r="LGK34" s="189"/>
      <c r="LGL34" s="189"/>
      <c r="LGM34" s="189"/>
      <c r="LGN34" s="189"/>
      <c r="LGO34" s="189"/>
      <c r="LGP34" s="189"/>
      <c r="LGQ34" s="189"/>
      <c r="LGR34" s="189"/>
      <c r="LGS34" s="189"/>
      <c r="LGT34" s="189"/>
      <c r="LGU34" s="189"/>
      <c r="LGV34" s="189"/>
      <c r="LGW34" s="189"/>
      <c r="LGX34" s="189"/>
      <c r="LGY34" s="189"/>
      <c r="LGZ34" s="189"/>
      <c r="LHA34" s="189"/>
      <c r="LHB34" s="189"/>
      <c r="LHC34" s="189"/>
      <c r="LHD34" s="189"/>
      <c r="LHE34" s="189"/>
      <c r="LHF34" s="189"/>
      <c r="LHG34" s="189"/>
      <c r="LHH34" s="189"/>
      <c r="LHI34" s="189"/>
      <c r="LHJ34" s="189"/>
      <c r="LHK34" s="189"/>
      <c r="LHL34" s="189"/>
      <c r="LHM34" s="189"/>
      <c r="LHN34" s="189"/>
      <c r="LHO34" s="189"/>
      <c r="LHP34" s="189"/>
      <c r="LHQ34" s="189"/>
      <c r="LHR34" s="189"/>
      <c r="LHS34" s="189"/>
      <c r="LHT34" s="189"/>
      <c r="LHU34" s="189"/>
      <c r="LHV34" s="189"/>
      <c r="LHW34" s="189"/>
      <c r="LHX34" s="189"/>
      <c r="LHY34" s="189"/>
      <c r="LHZ34" s="189"/>
      <c r="LIA34" s="189"/>
      <c r="LIB34" s="189"/>
      <c r="LIC34" s="189"/>
      <c r="LID34" s="189"/>
      <c r="LIE34" s="189"/>
      <c r="LIF34" s="189"/>
      <c r="LIG34" s="189"/>
      <c r="LIH34" s="189"/>
      <c r="LII34" s="189"/>
      <c r="LIJ34" s="189"/>
      <c r="LIK34" s="189"/>
      <c r="LIL34" s="189"/>
      <c r="LIM34" s="189"/>
      <c r="LIN34" s="189"/>
      <c r="LIO34" s="189"/>
      <c r="LIP34" s="189"/>
      <c r="LIQ34" s="189"/>
      <c r="LIR34" s="189"/>
      <c r="LIS34" s="189"/>
      <c r="LIT34" s="189"/>
      <c r="LIU34" s="189"/>
      <c r="LIV34" s="189"/>
      <c r="LIW34" s="189"/>
      <c r="LIX34" s="189"/>
      <c r="LIY34" s="189"/>
      <c r="LIZ34" s="189"/>
      <c r="LJA34" s="189"/>
      <c r="LJB34" s="189"/>
      <c r="LJC34" s="189"/>
      <c r="LJD34" s="189"/>
      <c r="LJE34" s="189"/>
      <c r="LJF34" s="189"/>
      <c r="LJG34" s="189"/>
      <c r="LJH34" s="189"/>
      <c r="LJI34" s="189"/>
      <c r="LJJ34" s="189"/>
      <c r="LJK34" s="189"/>
      <c r="LJL34" s="189"/>
      <c r="LJM34" s="189"/>
      <c r="LJN34" s="189"/>
      <c r="LJO34" s="189"/>
      <c r="LJP34" s="189"/>
      <c r="LJQ34" s="189"/>
      <c r="LJR34" s="189"/>
      <c r="LJS34" s="189"/>
      <c r="LJT34" s="189"/>
      <c r="LJU34" s="189"/>
      <c r="LJV34" s="189"/>
      <c r="LJW34" s="189"/>
      <c r="LJX34" s="189"/>
      <c r="LJY34" s="189"/>
      <c r="LJZ34" s="189"/>
      <c r="LKA34" s="189"/>
      <c r="LKB34" s="189"/>
      <c r="LKC34" s="189"/>
      <c r="LKD34" s="189"/>
      <c r="LKE34" s="189"/>
      <c r="LKF34" s="189"/>
      <c r="LKG34" s="189"/>
      <c r="LKH34" s="189"/>
      <c r="LKI34" s="189"/>
      <c r="LKJ34" s="189"/>
      <c r="LKK34" s="189"/>
      <c r="LKL34" s="189"/>
      <c r="LKM34" s="189"/>
      <c r="LKN34" s="189"/>
      <c r="LKO34" s="189"/>
      <c r="LKP34" s="189"/>
      <c r="LKQ34" s="189"/>
      <c r="LKR34" s="189"/>
      <c r="LKS34" s="189"/>
      <c r="LKT34" s="189"/>
      <c r="LKU34" s="189"/>
      <c r="LKV34" s="189"/>
      <c r="LKW34" s="189"/>
      <c r="LKX34" s="189"/>
      <c r="LKY34" s="189"/>
      <c r="LKZ34" s="189"/>
      <c r="LLA34" s="189"/>
      <c r="LLB34" s="189"/>
      <c r="LLC34" s="189"/>
      <c r="LLD34" s="189"/>
      <c r="LLE34" s="189"/>
      <c r="LLF34" s="189"/>
      <c r="LLG34" s="189"/>
      <c r="LLH34" s="189"/>
      <c r="LLI34" s="189"/>
      <c r="LLJ34" s="189"/>
      <c r="LLK34" s="189"/>
      <c r="LLL34" s="189"/>
      <c r="LLM34" s="189"/>
      <c r="LLN34" s="189"/>
      <c r="LLO34" s="189"/>
      <c r="LLP34" s="189"/>
      <c r="LLQ34" s="189"/>
      <c r="LLR34" s="189"/>
      <c r="LLS34" s="189"/>
      <c r="LLT34" s="189"/>
      <c r="LLU34" s="189"/>
      <c r="LLV34" s="189"/>
      <c r="LLW34" s="189"/>
      <c r="LLX34" s="189"/>
      <c r="LLY34" s="189"/>
      <c r="LLZ34" s="189"/>
      <c r="LMA34" s="189"/>
      <c r="LMB34" s="189"/>
      <c r="LMC34" s="189"/>
      <c r="LMD34" s="189"/>
      <c r="LME34" s="189"/>
      <c r="LMF34" s="189"/>
      <c r="LMG34" s="189"/>
      <c r="LMH34" s="189"/>
      <c r="LMI34" s="189"/>
      <c r="LMJ34" s="189"/>
      <c r="LMK34" s="189"/>
      <c r="LML34" s="189"/>
      <c r="LMM34" s="189"/>
      <c r="LMN34" s="189"/>
      <c r="LMO34" s="189"/>
      <c r="LMP34" s="189"/>
      <c r="LMQ34" s="189"/>
      <c r="LMR34" s="189"/>
      <c r="LMS34" s="189"/>
      <c r="LMT34" s="189"/>
      <c r="LMU34" s="189"/>
      <c r="LMV34" s="189"/>
      <c r="LMW34" s="189"/>
      <c r="LMX34" s="189"/>
      <c r="LMY34" s="189"/>
      <c r="LMZ34" s="189"/>
      <c r="LNA34" s="189"/>
      <c r="LNB34" s="189"/>
      <c r="LNC34" s="189"/>
      <c r="LND34" s="189"/>
      <c r="LNE34" s="189"/>
      <c r="LNF34" s="189"/>
      <c r="LNG34" s="189"/>
      <c r="LNH34" s="189"/>
      <c r="LNI34" s="189"/>
      <c r="LNJ34" s="189"/>
      <c r="LNK34" s="189"/>
      <c r="LNL34" s="189"/>
      <c r="LNM34" s="189"/>
      <c r="LNN34" s="189"/>
      <c r="LNO34" s="189"/>
      <c r="LNP34" s="189"/>
      <c r="LNQ34" s="189"/>
      <c r="LNR34" s="189"/>
      <c r="LNS34" s="189"/>
      <c r="LNT34" s="189"/>
      <c r="LNU34" s="189"/>
      <c r="LNV34" s="189"/>
      <c r="LNW34" s="189"/>
      <c r="LNX34" s="189"/>
      <c r="LNY34" s="189"/>
      <c r="LNZ34" s="189"/>
      <c r="LOA34" s="189"/>
      <c r="LOB34" s="189"/>
      <c r="LOC34" s="189"/>
      <c r="LOD34" s="189"/>
      <c r="LOE34" s="189"/>
      <c r="LOF34" s="189"/>
      <c r="LOG34" s="189"/>
      <c r="LOH34" s="189"/>
      <c r="LOI34" s="189"/>
      <c r="LOJ34" s="189"/>
      <c r="LOK34" s="189"/>
      <c r="LOL34" s="189"/>
      <c r="LOM34" s="189"/>
      <c r="LON34" s="189"/>
      <c r="LOO34" s="189"/>
      <c r="LOP34" s="189"/>
      <c r="LOQ34" s="189"/>
      <c r="LOR34" s="189"/>
      <c r="LOS34" s="189"/>
      <c r="LOT34" s="189"/>
      <c r="LOU34" s="189"/>
      <c r="LOV34" s="189"/>
      <c r="LOW34" s="189"/>
      <c r="LOX34" s="189"/>
      <c r="LOY34" s="189"/>
      <c r="LOZ34" s="189"/>
      <c r="LPA34" s="189"/>
      <c r="LPB34" s="189"/>
      <c r="LPC34" s="189"/>
      <c r="LPD34" s="189"/>
      <c r="LPE34" s="189"/>
      <c r="LPF34" s="189"/>
      <c r="LPG34" s="189"/>
      <c r="LPH34" s="189"/>
      <c r="LPI34" s="189"/>
      <c r="LPJ34" s="189"/>
      <c r="LPK34" s="189"/>
      <c r="LPL34" s="189"/>
      <c r="LPM34" s="189"/>
      <c r="LPN34" s="189"/>
      <c r="LPO34" s="189"/>
      <c r="LPP34" s="189"/>
      <c r="LPQ34" s="189"/>
      <c r="LPR34" s="189"/>
      <c r="LPS34" s="189"/>
      <c r="LPT34" s="189"/>
      <c r="LPU34" s="189"/>
      <c r="LPV34" s="189"/>
      <c r="LPW34" s="189"/>
      <c r="LPX34" s="189"/>
      <c r="LPY34" s="189"/>
      <c r="LPZ34" s="189"/>
      <c r="LQA34" s="189"/>
      <c r="LQB34" s="189"/>
      <c r="LQC34" s="189"/>
      <c r="LQD34" s="189"/>
      <c r="LQE34" s="189"/>
      <c r="LQF34" s="189"/>
      <c r="LQG34" s="189"/>
      <c r="LQH34" s="189"/>
      <c r="LQI34" s="189"/>
      <c r="LQJ34" s="189"/>
      <c r="LQK34" s="189"/>
      <c r="LQL34" s="189"/>
      <c r="LQM34" s="189"/>
      <c r="LQN34" s="189"/>
      <c r="LQO34" s="189"/>
      <c r="LQP34" s="189"/>
      <c r="LQQ34" s="189"/>
      <c r="LQR34" s="189"/>
      <c r="LQS34" s="189"/>
      <c r="LQT34" s="189"/>
      <c r="LQU34" s="189"/>
      <c r="LQV34" s="189"/>
      <c r="LQW34" s="189"/>
      <c r="LQX34" s="189"/>
      <c r="LQY34" s="189"/>
      <c r="LQZ34" s="189"/>
      <c r="LRA34" s="189"/>
      <c r="LRB34" s="189"/>
      <c r="LRC34" s="189"/>
      <c r="LRD34" s="189"/>
      <c r="LRE34" s="189"/>
      <c r="LRF34" s="189"/>
      <c r="LRG34" s="189"/>
      <c r="LRH34" s="189"/>
      <c r="LRI34" s="189"/>
      <c r="LRJ34" s="189"/>
      <c r="LRK34" s="189"/>
      <c r="LRL34" s="189"/>
      <c r="LRM34" s="189"/>
      <c r="LRN34" s="189"/>
      <c r="LRO34" s="189"/>
      <c r="LRP34" s="189"/>
      <c r="LRQ34" s="189"/>
      <c r="LRR34" s="189"/>
      <c r="LRS34" s="189"/>
      <c r="LRT34" s="189"/>
      <c r="LRU34" s="189"/>
      <c r="LRV34" s="189"/>
      <c r="LRW34" s="189"/>
      <c r="LRX34" s="189"/>
      <c r="LRY34" s="189"/>
      <c r="LRZ34" s="189"/>
      <c r="LSA34" s="189"/>
      <c r="LSB34" s="189"/>
      <c r="LSC34" s="189"/>
      <c r="LSD34" s="189"/>
      <c r="LSE34" s="189"/>
      <c r="LSF34" s="189"/>
      <c r="LSG34" s="189"/>
      <c r="LSH34" s="189"/>
      <c r="LSI34" s="189"/>
      <c r="LSJ34" s="189"/>
      <c r="LSK34" s="189"/>
      <c r="LSL34" s="189"/>
      <c r="LSM34" s="189"/>
      <c r="LSN34" s="189"/>
      <c r="LSO34" s="189"/>
      <c r="LSP34" s="189"/>
      <c r="LSQ34" s="189"/>
      <c r="LSR34" s="189"/>
      <c r="LSS34" s="189"/>
      <c r="LST34" s="189"/>
      <c r="LSU34" s="189"/>
      <c r="LSV34" s="189"/>
      <c r="LSW34" s="189"/>
      <c r="LSX34" s="189"/>
      <c r="LSY34" s="189"/>
      <c r="LSZ34" s="189"/>
      <c r="LTA34" s="189"/>
      <c r="LTB34" s="189"/>
      <c r="LTC34" s="189"/>
      <c r="LTD34" s="189"/>
      <c r="LTE34" s="189"/>
      <c r="LTF34" s="189"/>
      <c r="LTG34" s="189"/>
      <c r="LTH34" s="189"/>
      <c r="LTI34" s="189"/>
      <c r="LTJ34" s="189"/>
      <c r="LTK34" s="189"/>
      <c r="LTL34" s="189"/>
      <c r="LTM34" s="189"/>
      <c r="LTN34" s="189"/>
      <c r="LTO34" s="189"/>
      <c r="LTP34" s="189"/>
      <c r="LTQ34" s="189"/>
      <c r="LTR34" s="189"/>
      <c r="LTS34" s="189"/>
      <c r="LTT34" s="189"/>
      <c r="LTU34" s="189"/>
      <c r="LTV34" s="189"/>
      <c r="LTW34" s="189"/>
      <c r="LTX34" s="189"/>
      <c r="LTY34" s="189"/>
      <c r="LTZ34" s="189"/>
      <c r="LUA34" s="189"/>
      <c r="LUB34" s="189"/>
      <c r="LUC34" s="189"/>
      <c r="LUD34" s="189"/>
      <c r="LUE34" s="189"/>
      <c r="LUF34" s="189"/>
      <c r="LUG34" s="189"/>
      <c r="LUH34" s="189"/>
      <c r="LUI34" s="189"/>
      <c r="LUJ34" s="189"/>
      <c r="LUK34" s="189"/>
      <c r="LUL34" s="189"/>
      <c r="LUM34" s="189"/>
      <c r="LUN34" s="189"/>
      <c r="LUO34" s="189"/>
      <c r="LUP34" s="189"/>
      <c r="LUQ34" s="189"/>
      <c r="LUR34" s="189"/>
      <c r="LUS34" s="189"/>
      <c r="LUT34" s="189"/>
      <c r="LUU34" s="189"/>
      <c r="LUV34" s="189"/>
      <c r="LUW34" s="189"/>
      <c r="LUX34" s="189"/>
      <c r="LUY34" s="189"/>
      <c r="LUZ34" s="189"/>
      <c r="LVA34" s="189"/>
      <c r="LVB34" s="189"/>
      <c r="LVC34" s="189"/>
      <c r="LVD34" s="189"/>
      <c r="LVE34" s="189"/>
      <c r="LVF34" s="189"/>
      <c r="LVG34" s="189"/>
      <c r="LVH34" s="189"/>
      <c r="LVI34" s="189"/>
      <c r="LVJ34" s="189"/>
      <c r="LVK34" s="189"/>
      <c r="LVL34" s="189"/>
      <c r="LVM34" s="189"/>
      <c r="LVN34" s="189"/>
      <c r="LVO34" s="189"/>
      <c r="LVP34" s="189"/>
      <c r="LVQ34" s="189"/>
      <c r="LVR34" s="189"/>
      <c r="LVS34" s="189"/>
      <c r="LVT34" s="189"/>
      <c r="LVU34" s="189"/>
      <c r="LVV34" s="189"/>
      <c r="LVW34" s="189"/>
      <c r="LVX34" s="189"/>
      <c r="LVY34" s="189"/>
      <c r="LVZ34" s="189"/>
      <c r="LWA34" s="189"/>
      <c r="LWB34" s="189"/>
      <c r="LWC34" s="189"/>
      <c r="LWD34" s="189"/>
      <c r="LWE34" s="189"/>
      <c r="LWF34" s="189"/>
      <c r="LWG34" s="189"/>
      <c r="LWH34" s="189"/>
      <c r="LWI34" s="189"/>
      <c r="LWJ34" s="189"/>
      <c r="LWK34" s="189"/>
      <c r="LWL34" s="189"/>
      <c r="LWM34" s="189"/>
      <c r="LWN34" s="189"/>
      <c r="LWO34" s="189"/>
      <c r="LWP34" s="189"/>
      <c r="LWQ34" s="189"/>
      <c r="LWR34" s="189"/>
      <c r="LWS34" s="189"/>
      <c r="LWT34" s="189"/>
      <c r="LWU34" s="189"/>
      <c r="LWV34" s="189"/>
      <c r="LWW34" s="189"/>
      <c r="LWX34" s="189"/>
      <c r="LWY34" s="189"/>
      <c r="LWZ34" s="189"/>
      <c r="LXA34" s="189"/>
      <c r="LXB34" s="189"/>
      <c r="LXC34" s="189"/>
      <c r="LXD34" s="189"/>
      <c r="LXE34" s="189"/>
      <c r="LXF34" s="189"/>
      <c r="LXG34" s="189"/>
      <c r="LXH34" s="189"/>
      <c r="LXI34" s="189"/>
      <c r="LXJ34" s="189"/>
      <c r="LXK34" s="189"/>
      <c r="LXL34" s="189"/>
      <c r="LXM34" s="189"/>
      <c r="LXN34" s="189"/>
      <c r="LXO34" s="189"/>
      <c r="LXP34" s="189"/>
      <c r="LXQ34" s="189"/>
      <c r="LXR34" s="189"/>
      <c r="LXS34" s="189"/>
      <c r="LXT34" s="189"/>
      <c r="LXU34" s="189"/>
      <c r="LXV34" s="189"/>
      <c r="LXW34" s="189"/>
      <c r="LXX34" s="189"/>
      <c r="LXY34" s="189"/>
      <c r="LXZ34" s="189"/>
      <c r="LYA34" s="189"/>
      <c r="LYB34" s="189"/>
      <c r="LYC34" s="189"/>
      <c r="LYD34" s="189"/>
      <c r="LYE34" s="189"/>
      <c r="LYF34" s="189"/>
      <c r="LYG34" s="189"/>
      <c r="LYH34" s="189"/>
      <c r="LYI34" s="189"/>
      <c r="LYJ34" s="189"/>
      <c r="LYK34" s="189"/>
      <c r="LYL34" s="189"/>
      <c r="LYM34" s="189"/>
      <c r="LYN34" s="189"/>
      <c r="LYO34" s="189"/>
      <c r="LYP34" s="189"/>
      <c r="LYQ34" s="189"/>
      <c r="LYR34" s="189"/>
      <c r="LYS34" s="189"/>
      <c r="LYT34" s="189"/>
      <c r="LYU34" s="189"/>
      <c r="LYV34" s="189"/>
      <c r="LYW34" s="189"/>
      <c r="LYX34" s="189"/>
      <c r="LYY34" s="189"/>
      <c r="LYZ34" s="189"/>
      <c r="LZA34" s="189"/>
      <c r="LZB34" s="189"/>
      <c r="LZC34" s="189"/>
      <c r="LZD34" s="189"/>
      <c r="LZE34" s="189"/>
      <c r="LZF34" s="189"/>
      <c r="LZG34" s="189"/>
      <c r="LZH34" s="189"/>
      <c r="LZI34" s="189"/>
      <c r="LZJ34" s="189"/>
      <c r="LZK34" s="189"/>
      <c r="LZL34" s="189"/>
      <c r="LZM34" s="189"/>
      <c r="LZN34" s="189"/>
      <c r="LZO34" s="189"/>
      <c r="LZP34" s="189"/>
      <c r="LZQ34" s="189"/>
      <c r="LZR34" s="189"/>
      <c r="LZS34" s="189"/>
      <c r="LZT34" s="189"/>
      <c r="LZU34" s="189"/>
      <c r="LZV34" s="189"/>
      <c r="LZW34" s="189"/>
      <c r="LZX34" s="189"/>
      <c r="LZY34" s="189"/>
      <c r="LZZ34" s="189"/>
      <c r="MAA34" s="189"/>
      <c r="MAB34" s="189"/>
      <c r="MAC34" s="189"/>
      <c r="MAD34" s="189"/>
      <c r="MAE34" s="189"/>
      <c r="MAF34" s="189"/>
      <c r="MAG34" s="189"/>
      <c r="MAH34" s="189"/>
      <c r="MAI34" s="189"/>
      <c r="MAJ34" s="189"/>
      <c r="MAK34" s="189"/>
      <c r="MAL34" s="189"/>
      <c r="MAM34" s="189"/>
      <c r="MAN34" s="189"/>
      <c r="MAO34" s="189"/>
      <c r="MAP34" s="189"/>
      <c r="MAQ34" s="189"/>
      <c r="MAR34" s="189"/>
      <c r="MAS34" s="189"/>
      <c r="MAT34" s="189"/>
      <c r="MAU34" s="189"/>
      <c r="MAV34" s="189"/>
      <c r="MAW34" s="189"/>
      <c r="MAX34" s="189"/>
      <c r="MAY34" s="189"/>
      <c r="MAZ34" s="189"/>
      <c r="MBA34" s="189"/>
      <c r="MBB34" s="189"/>
      <c r="MBC34" s="189"/>
      <c r="MBD34" s="189"/>
      <c r="MBE34" s="189"/>
      <c r="MBF34" s="189"/>
      <c r="MBG34" s="189"/>
      <c r="MBH34" s="189"/>
      <c r="MBI34" s="189"/>
      <c r="MBJ34" s="189"/>
      <c r="MBK34" s="189"/>
      <c r="MBL34" s="189"/>
      <c r="MBM34" s="189"/>
      <c r="MBN34" s="189"/>
      <c r="MBO34" s="189"/>
      <c r="MBP34" s="189"/>
      <c r="MBQ34" s="189"/>
      <c r="MBR34" s="189"/>
      <c r="MBS34" s="189"/>
      <c r="MBT34" s="189"/>
      <c r="MBU34" s="189"/>
      <c r="MBV34" s="189"/>
      <c r="MBW34" s="189"/>
      <c r="MBX34" s="189"/>
      <c r="MBY34" s="189"/>
      <c r="MBZ34" s="189"/>
      <c r="MCA34" s="189"/>
      <c r="MCB34" s="189"/>
      <c r="MCC34" s="189"/>
      <c r="MCD34" s="189"/>
      <c r="MCE34" s="189"/>
      <c r="MCF34" s="189"/>
      <c r="MCG34" s="189"/>
      <c r="MCH34" s="189"/>
      <c r="MCI34" s="189"/>
      <c r="MCJ34" s="189"/>
      <c r="MCK34" s="189"/>
      <c r="MCL34" s="189"/>
      <c r="MCM34" s="189"/>
      <c r="MCN34" s="189"/>
      <c r="MCO34" s="189"/>
      <c r="MCP34" s="189"/>
      <c r="MCQ34" s="189"/>
      <c r="MCR34" s="189"/>
      <c r="MCS34" s="189"/>
      <c r="MCT34" s="189"/>
      <c r="MCU34" s="189"/>
      <c r="MCV34" s="189"/>
      <c r="MCW34" s="189"/>
      <c r="MCX34" s="189"/>
      <c r="MCY34" s="189"/>
      <c r="MCZ34" s="189"/>
      <c r="MDA34" s="189"/>
      <c r="MDB34" s="189"/>
      <c r="MDC34" s="189"/>
      <c r="MDD34" s="189"/>
      <c r="MDE34" s="189"/>
      <c r="MDF34" s="189"/>
      <c r="MDG34" s="189"/>
      <c r="MDH34" s="189"/>
      <c r="MDI34" s="189"/>
      <c r="MDJ34" s="189"/>
      <c r="MDK34" s="189"/>
      <c r="MDL34" s="189"/>
      <c r="MDM34" s="189"/>
      <c r="MDN34" s="189"/>
      <c r="MDO34" s="189"/>
      <c r="MDP34" s="189"/>
      <c r="MDQ34" s="189"/>
      <c r="MDR34" s="189"/>
      <c r="MDS34" s="189"/>
      <c r="MDT34" s="189"/>
      <c r="MDU34" s="189"/>
      <c r="MDV34" s="189"/>
      <c r="MDW34" s="189"/>
      <c r="MDX34" s="189"/>
      <c r="MDY34" s="189"/>
      <c r="MDZ34" s="189"/>
      <c r="MEA34" s="189"/>
      <c r="MEB34" s="189"/>
      <c r="MEC34" s="189"/>
      <c r="MED34" s="189"/>
      <c r="MEE34" s="189"/>
      <c r="MEF34" s="189"/>
      <c r="MEG34" s="189"/>
      <c r="MEH34" s="189"/>
      <c r="MEI34" s="189"/>
      <c r="MEJ34" s="189"/>
      <c r="MEK34" s="189"/>
      <c r="MEL34" s="189"/>
      <c r="MEM34" s="189"/>
      <c r="MEN34" s="189"/>
      <c r="MEO34" s="189"/>
      <c r="MEP34" s="189"/>
      <c r="MEQ34" s="189"/>
      <c r="MER34" s="189"/>
      <c r="MES34" s="189"/>
      <c r="MET34" s="189"/>
      <c r="MEU34" s="189"/>
      <c r="MEV34" s="189"/>
      <c r="MEW34" s="189"/>
      <c r="MEX34" s="189"/>
      <c r="MEY34" s="189"/>
      <c r="MEZ34" s="189"/>
      <c r="MFA34" s="189"/>
      <c r="MFB34" s="189"/>
      <c r="MFC34" s="189"/>
      <c r="MFD34" s="189"/>
      <c r="MFE34" s="189"/>
      <c r="MFF34" s="189"/>
      <c r="MFG34" s="189"/>
      <c r="MFH34" s="189"/>
      <c r="MFI34" s="189"/>
      <c r="MFJ34" s="189"/>
      <c r="MFK34" s="189"/>
      <c r="MFL34" s="189"/>
      <c r="MFM34" s="189"/>
      <c r="MFN34" s="189"/>
      <c r="MFO34" s="189"/>
      <c r="MFP34" s="189"/>
      <c r="MFQ34" s="189"/>
      <c r="MFR34" s="189"/>
      <c r="MFS34" s="189"/>
      <c r="MFT34" s="189"/>
      <c r="MFU34" s="189"/>
      <c r="MFV34" s="189"/>
      <c r="MFW34" s="189"/>
      <c r="MFX34" s="189"/>
      <c r="MFY34" s="189"/>
      <c r="MFZ34" s="189"/>
      <c r="MGA34" s="189"/>
      <c r="MGB34" s="189"/>
      <c r="MGC34" s="189"/>
      <c r="MGD34" s="189"/>
      <c r="MGE34" s="189"/>
      <c r="MGF34" s="189"/>
      <c r="MGG34" s="189"/>
      <c r="MGH34" s="189"/>
      <c r="MGI34" s="189"/>
      <c r="MGJ34" s="189"/>
      <c r="MGK34" s="189"/>
      <c r="MGL34" s="189"/>
      <c r="MGM34" s="189"/>
      <c r="MGN34" s="189"/>
      <c r="MGO34" s="189"/>
      <c r="MGP34" s="189"/>
      <c r="MGQ34" s="189"/>
      <c r="MGR34" s="189"/>
      <c r="MGS34" s="189"/>
      <c r="MGT34" s="189"/>
      <c r="MGU34" s="189"/>
      <c r="MGV34" s="189"/>
      <c r="MGW34" s="189"/>
      <c r="MGX34" s="189"/>
      <c r="MGY34" s="189"/>
      <c r="MGZ34" s="189"/>
      <c r="MHA34" s="189"/>
      <c r="MHB34" s="189"/>
      <c r="MHC34" s="189"/>
      <c r="MHD34" s="189"/>
      <c r="MHE34" s="189"/>
      <c r="MHF34" s="189"/>
      <c r="MHG34" s="189"/>
      <c r="MHH34" s="189"/>
      <c r="MHI34" s="189"/>
      <c r="MHJ34" s="189"/>
      <c r="MHK34" s="189"/>
      <c r="MHL34" s="189"/>
      <c r="MHM34" s="189"/>
      <c r="MHN34" s="189"/>
      <c r="MHO34" s="189"/>
      <c r="MHP34" s="189"/>
      <c r="MHQ34" s="189"/>
      <c r="MHR34" s="189"/>
      <c r="MHS34" s="189"/>
      <c r="MHT34" s="189"/>
      <c r="MHU34" s="189"/>
      <c r="MHV34" s="189"/>
      <c r="MHW34" s="189"/>
      <c r="MHX34" s="189"/>
      <c r="MHY34" s="189"/>
      <c r="MHZ34" s="189"/>
      <c r="MIA34" s="189"/>
      <c r="MIB34" s="189"/>
      <c r="MIC34" s="189"/>
      <c r="MID34" s="189"/>
      <c r="MIE34" s="189"/>
      <c r="MIF34" s="189"/>
      <c r="MIG34" s="189"/>
      <c r="MIH34" s="189"/>
      <c r="MII34" s="189"/>
      <c r="MIJ34" s="189"/>
      <c r="MIK34" s="189"/>
      <c r="MIL34" s="189"/>
      <c r="MIM34" s="189"/>
      <c r="MIN34" s="189"/>
      <c r="MIO34" s="189"/>
      <c r="MIP34" s="189"/>
      <c r="MIQ34" s="189"/>
      <c r="MIR34" s="189"/>
      <c r="MIS34" s="189"/>
      <c r="MIT34" s="189"/>
      <c r="MIU34" s="189"/>
      <c r="MIV34" s="189"/>
      <c r="MIW34" s="189"/>
      <c r="MIX34" s="189"/>
      <c r="MIY34" s="189"/>
      <c r="MIZ34" s="189"/>
      <c r="MJA34" s="189"/>
      <c r="MJB34" s="189"/>
      <c r="MJC34" s="189"/>
      <c r="MJD34" s="189"/>
      <c r="MJE34" s="189"/>
      <c r="MJF34" s="189"/>
      <c r="MJG34" s="189"/>
      <c r="MJH34" s="189"/>
      <c r="MJI34" s="189"/>
      <c r="MJJ34" s="189"/>
      <c r="MJK34" s="189"/>
      <c r="MJL34" s="189"/>
      <c r="MJM34" s="189"/>
      <c r="MJN34" s="189"/>
      <c r="MJO34" s="189"/>
      <c r="MJP34" s="189"/>
      <c r="MJQ34" s="189"/>
      <c r="MJR34" s="189"/>
      <c r="MJS34" s="189"/>
      <c r="MJT34" s="189"/>
      <c r="MJU34" s="189"/>
      <c r="MJV34" s="189"/>
      <c r="MJW34" s="189"/>
      <c r="MJX34" s="189"/>
      <c r="MJY34" s="189"/>
      <c r="MJZ34" s="189"/>
      <c r="MKA34" s="189"/>
      <c r="MKB34" s="189"/>
      <c r="MKC34" s="189"/>
      <c r="MKD34" s="189"/>
      <c r="MKE34" s="189"/>
      <c r="MKF34" s="189"/>
      <c r="MKG34" s="189"/>
      <c r="MKH34" s="189"/>
      <c r="MKI34" s="189"/>
      <c r="MKJ34" s="189"/>
      <c r="MKK34" s="189"/>
      <c r="MKL34" s="189"/>
      <c r="MKM34" s="189"/>
      <c r="MKN34" s="189"/>
      <c r="MKO34" s="189"/>
      <c r="MKP34" s="189"/>
      <c r="MKQ34" s="189"/>
      <c r="MKR34" s="189"/>
      <c r="MKS34" s="189"/>
      <c r="MKT34" s="189"/>
      <c r="MKU34" s="189"/>
      <c r="MKV34" s="189"/>
      <c r="MKW34" s="189"/>
      <c r="MKX34" s="189"/>
      <c r="MKY34" s="189"/>
      <c r="MKZ34" s="189"/>
      <c r="MLA34" s="189"/>
      <c r="MLB34" s="189"/>
      <c r="MLC34" s="189"/>
      <c r="MLD34" s="189"/>
      <c r="MLE34" s="189"/>
      <c r="MLF34" s="189"/>
      <c r="MLG34" s="189"/>
      <c r="MLH34" s="189"/>
      <c r="MLI34" s="189"/>
      <c r="MLJ34" s="189"/>
      <c r="MLK34" s="189"/>
      <c r="MLL34" s="189"/>
      <c r="MLM34" s="189"/>
      <c r="MLN34" s="189"/>
      <c r="MLO34" s="189"/>
      <c r="MLP34" s="189"/>
      <c r="MLQ34" s="189"/>
      <c r="MLR34" s="189"/>
      <c r="MLS34" s="189"/>
      <c r="MLT34" s="189"/>
      <c r="MLU34" s="189"/>
      <c r="MLV34" s="189"/>
      <c r="MLW34" s="189"/>
      <c r="MLX34" s="189"/>
      <c r="MLY34" s="189"/>
      <c r="MLZ34" s="189"/>
      <c r="MMA34" s="189"/>
      <c r="MMB34" s="189"/>
      <c r="MMC34" s="189"/>
      <c r="MMD34" s="189"/>
      <c r="MME34" s="189"/>
      <c r="MMF34" s="189"/>
      <c r="MMG34" s="189"/>
      <c r="MMH34" s="189"/>
      <c r="MMI34" s="189"/>
      <c r="MMJ34" s="189"/>
      <c r="MMK34" s="189"/>
      <c r="MML34" s="189"/>
      <c r="MMM34" s="189"/>
      <c r="MMN34" s="189"/>
      <c r="MMO34" s="189"/>
      <c r="MMP34" s="189"/>
      <c r="MMQ34" s="189"/>
      <c r="MMR34" s="189"/>
      <c r="MMS34" s="189"/>
      <c r="MMT34" s="189"/>
      <c r="MMU34" s="189"/>
      <c r="MMV34" s="189"/>
      <c r="MMW34" s="189"/>
      <c r="MMX34" s="189"/>
      <c r="MMY34" s="189"/>
      <c r="MMZ34" s="189"/>
      <c r="MNA34" s="189"/>
      <c r="MNB34" s="189"/>
      <c r="MNC34" s="189"/>
      <c r="MND34" s="189"/>
      <c r="MNE34" s="189"/>
      <c r="MNF34" s="189"/>
      <c r="MNG34" s="189"/>
      <c r="MNH34" s="189"/>
      <c r="MNI34" s="189"/>
      <c r="MNJ34" s="189"/>
      <c r="MNK34" s="189"/>
      <c r="MNL34" s="189"/>
      <c r="MNM34" s="189"/>
      <c r="MNN34" s="189"/>
      <c r="MNO34" s="189"/>
      <c r="MNP34" s="189"/>
      <c r="MNQ34" s="189"/>
      <c r="MNR34" s="189"/>
      <c r="MNS34" s="189"/>
      <c r="MNT34" s="189"/>
      <c r="MNU34" s="189"/>
      <c r="MNV34" s="189"/>
      <c r="MNW34" s="189"/>
      <c r="MNX34" s="189"/>
      <c r="MNY34" s="189"/>
      <c r="MNZ34" s="189"/>
      <c r="MOA34" s="189"/>
      <c r="MOB34" s="189"/>
      <c r="MOC34" s="189"/>
      <c r="MOD34" s="189"/>
      <c r="MOE34" s="189"/>
      <c r="MOF34" s="189"/>
      <c r="MOG34" s="189"/>
      <c r="MOH34" s="189"/>
      <c r="MOI34" s="189"/>
      <c r="MOJ34" s="189"/>
      <c r="MOK34" s="189"/>
      <c r="MOL34" s="189"/>
      <c r="MOM34" s="189"/>
      <c r="MON34" s="189"/>
      <c r="MOO34" s="189"/>
      <c r="MOP34" s="189"/>
      <c r="MOQ34" s="189"/>
      <c r="MOR34" s="189"/>
      <c r="MOS34" s="189"/>
      <c r="MOT34" s="189"/>
      <c r="MOU34" s="189"/>
      <c r="MOV34" s="189"/>
      <c r="MOW34" s="189"/>
      <c r="MOX34" s="189"/>
      <c r="MOY34" s="189"/>
      <c r="MOZ34" s="189"/>
      <c r="MPA34" s="189"/>
      <c r="MPB34" s="189"/>
      <c r="MPC34" s="189"/>
      <c r="MPD34" s="189"/>
      <c r="MPE34" s="189"/>
      <c r="MPF34" s="189"/>
      <c r="MPG34" s="189"/>
      <c r="MPH34" s="189"/>
      <c r="MPI34" s="189"/>
      <c r="MPJ34" s="189"/>
      <c r="MPK34" s="189"/>
      <c r="MPL34" s="189"/>
      <c r="MPM34" s="189"/>
      <c r="MPN34" s="189"/>
      <c r="MPO34" s="189"/>
      <c r="MPP34" s="189"/>
      <c r="MPQ34" s="189"/>
      <c r="MPR34" s="189"/>
      <c r="MPS34" s="189"/>
      <c r="MPT34" s="189"/>
      <c r="MPU34" s="189"/>
      <c r="MPV34" s="189"/>
      <c r="MPW34" s="189"/>
      <c r="MPX34" s="189"/>
      <c r="MPY34" s="189"/>
      <c r="MPZ34" s="189"/>
      <c r="MQA34" s="189"/>
      <c r="MQB34" s="189"/>
      <c r="MQC34" s="189"/>
      <c r="MQD34" s="189"/>
      <c r="MQE34" s="189"/>
      <c r="MQF34" s="189"/>
      <c r="MQG34" s="189"/>
      <c r="MQH34" s="189"/>
      <c r="MQI34" s="189"/>
      <c r="MQJ34" s="189"/>
      <c r="MQK34" s="189"/>
      <c r="MQL34" s="189"/>
      <c r="MQM34" s="189"/>
      <c r="MQN34" s="189"/>
      <c r="MQO34" s="189"/>
      <c r="MQP34" s="189"/>
      <c r="MQQ34" s="189"/>
      <c r="MQR34" s="189"/>
      <c r="MQS34" s="189"/>
      <c r="MQT34" s="189"/>
      <c r="MQU34" s="189"/>
      <c r="MQV34" s="189"/>
      <c r="MQW34" s="189"/>
      <c r="MQX34" s="189"/>
      <c r="MQY34" s="189"/>
      <c r="MQZ34" s="189"/>
      <c r="MRA34" s="189"/>
      <c r="MRB34" s="189"/>
      <c r="MRC34" s="189"/>
      <c r="MRD34" s="189"/>
      <c r="MRE34" s="189"/>
      <c r="MRF34" s="189"/>
      <c r="MRG34" s="189"/>
      <c r="MRH34" s="189"/>
      <c r="MRI34" s="189"/>
      <c r="MRJ34" s="189"/>
      <c r="MRK34" s="189"/>
      <c r="MRL34" s="189"/>
      <c r="MRM34" s="189"/>
      <c r="MRN34" s="189"/>
      <c r="MRO34" s="189"/>
      <c r="MRP34" s="189"/>
      <c r="MRQ34" s="189"/>
      <c r="MRR34" s="189"/>
      <c r="MRS34" s="189"/>
      <c r="MRT34" s="189"/>
      <c r="MRU34" s="189"/>
      <c r="MRV34" s="189"/>
      <c r="MRW34" s="189"/>
      <c r="MRX34" s="189"/>
      <c r="MRY34" s="189"/>
      <c r="MRZ34" s="189"/>
      <c r="MSA34" s="189"/>
      <c r="MSB34" s="189"/>
      <c r="MSC34" s="189"/>
      <c r="MSD34" s="189"/>
      <c r="MSE34" s="189"/>
      <c r="MSF34" s="189"/>
      <c r="MSG34" s="189"/>
      <c r="MSH34" s="189"/>
      <c r="MSI34" s="189"/>
      <c r="MSJ34" s="189"/>
      <c r="MSK34" s="189"/>
      <c r="MSL34" s="189"/>
      <c r="MSM34" s="189"/>
      <c r="MSN34" s="189"/>
      <c r="MSO34" s="189"/>
      <c r="MSP34" s="189"/>
      <c r="MSQ34" s="189"/>
      <c r="MSR34" s="189"/>
      <c r="MSS34" s="189"/>
      <c r="MST34" s="189"/>
      <c r="MSU34" s="189"/>
      <c r="MSV34" s="189"/>
      <c r="MSW34" s="189"/>
      <c r="MSX34" s="189"/>
      <c r="MSY34" s="189"/>
      <c r="MSZ34" s="189"/>
      <c r="MTA34" s="189"/>
      <c r="MTB34" s="189"/>
      <c r="MTC34" s="189"/>
      <c r="MTD34" s="189"/>
      <c r="MTE34" s="189"/>
      <c r="MTF34" s="189"/>
      <c r="MTG34" s="189"/>
      <c r="MTH34" s="189"/>
      <c r="MTI34" s="189"/>
      <c r="MTJ34" s="189"/>
      <c r="MTK34" s="189"/>
      <c r="MTL34" s="189"/>
      <c r="MTM34" s="189"/>
      <c r="MTN34" s="189"/>
      <c r="MTO34" s="189"/>
      <c r="MTP34" s="189"/>
      <c r="MTQ34" s="189"/>
      <c r="MTR34" s="189"/>
      <c r="MTS34" s="189"/>
      <c r="MTT34" s="189"/>
      <c r="MTU34" s="189"/>
      <c r="MTV34" s="189"/>
      <c r="MTW34" s="189"/>
      <c r="MTX34" s="189"/>
      <c r="MTY34" s="189"/>
      <c r="MTZ34" s="189"/>
      <c r="MUA34" s="189"/>
      <c r="MUB34" s="189"/>
      <c r="MUC34" s="189"/>
      <c r="MUD34" s="189"/>
      <c r="MUE34" s="189"/>
      <c r="MUF34" s="189"/>
      <c r="MUG34" s="189"/>
      <c r="MUH34" s="189"/>
      <c r="MUI34" s="189"/>
      <c r="MUJ34" s="189"/>
      <c r="MUK34" s="189"/>
      <c r="MUL34" s="189"/>
      <c r="MUM34" s="189"/>
      <c r="MUN34" s="189"/>
      <c r="MUO34" s="189"/>
      <c r="MUP34" s="189"/>
      <c r="MUQ34" s="189"/>
      <c r="MUR34" s="189"/>
      <c r="MUS34" s="189"/>
      <c r="MUT34" s="189"/>
      <c r="MUU34" s="189"/>
      <c r="MUV34" s="189"/>
      <c r="MUW34" s="189"/>
      <c r="MUX34" s="189"/>
      <c r="MUY34" s="189"/>
      <c r="MUZ34" s="189"/>
      <c r="MVA34" s="189"/>
      <c r="MVB34" s="189"/>
      <c r="MVC34" s="189"/>
      <c r="MVD34" s="189"/>
      <c r="MVE34" s="189"/>
      <c r="MVF34" s="189"/>
      <c r="MVG34" s="189"/>
      <c r="MVH34" s="189"/>
      <c r="MVI34" s="189"/>
      <c r="MVJ34" s="189"/>
      <c r="MVK34" s="189"/>
      <c r="MVL34" s="189"/>
      <c r="MVM34" s="189"/>
      <c r="MVN34" s="189"/>
      <c r="MVO34" s="189"/>
      <c r="MVP34" s="189"/>
      <c r="MVQ34" s="189"/>
      <c r="MVR34" s="189"/>
      <c r="MVS34" s="189"/>
      <c r="MVT34" s="189"/>
      <c r="MVU34" s="189"/>
      <c r="MVV34" s="189"/>
      <c r="MVW34" s="189"/>
      <c r="MVX34" s="189"/>
      <c r="MVY34" s="189"/>
      <c r="MVZ34" s="189"/>
      <c r="MWA34" s="189"/>
      <c r="MWB34" s="189"/>
      <c r="MWC34" s="189"/>
      <c r="MWD34" s="189"/>
      <c r="MWE34" s="189"/>
      <c r="MWF34" s="189"/>
      <c r="MWG34" s="189"/>
      <c r="MWH34" s="189"/>
      <c r="MWI34" s="189"/>
      <c r="MWJ34" s="189"/>
      <c r="MWK34" s="189"/>
      <c r="MWL34" s="189"/>
      <c r="MWM34" s="189"/>
      <c r="MWN34" s="189"/>
      <c r="MWO34" s="189"/>
      <c r="MWP34" s="189"/>
      <c r="MWQ34" s="189"/>
      <c r="MWR34" s="189"/>
      <c r="MWS34" s="189"/>
      <c r="MWT34" s="189"/>
      <c r="MWU34" s="189"/>
      <c r="MWV34" s="189"/>
      <c r="MWW34" s="189"/>
      <c r="MWX34" s="189"/>
      <c r="MWY34" s="189"/>
      <c r="MWZ34" s="189"/>
      <c r="MXA34" s="189"/>
      <c r="MXB34" s="189"/>
      <c r="MXC34" s="189"/>
      <c r="MXD34" s="189"/>
      <c r="MXE34" s="189"/>
      <c r="MXF34" s="189"/>
      <c r="MXG34" s="189"/>
      <c r="MXH34" s="189"/>
      <c r="MXI34" s="189"/>
      <c r="MXJ34" s="189"/>
      <c r="MXK34" s="189"/>
      <c r="MXL34" s="189"/>
      <c r="MXM34" s="189"/>
      <c r="MXN34" s="189"/>
      <c r="MXO34" s="189"/>
      <c r="MXP34" s="189"/>
      <c r="MXQ34" s="189"/>
      <c r="MXR34" s="189"/>
      <c r="MXS34" s="189"/>
      <c r="MXT34" s="189"/>
      <c r="MXU34" s="189"/>
      <c r="MXV34" s="189"/>
      <c r="MXW34" s="189"/>
      <c r="MXX34" s="189"/>
      <c r="MXY34" s="189"/>
      <c r="MXZ34" s="189"/>
      <c r="MYA34" s="189"/>
      <c r="MYB34" s="189"/>
      <c r="MYC34" s="189"/>
      <c r="MYD34" s="189"/>
      <c r="MYE34" s="189"/>
      <c r="MYF34" s="189"/>
      <c r="MYG34" s="189"/>
      <c r="MYH34" s="189"/>
      <c r="MYI34" s="189"/>
      <c r="MYJ34" s="189"/>
      <c r="MYK34" s="189"/>
      <c r="MYL34" s="189"/>
      <c r="MYM34" s="189"/>
      <c r="MYN34" s="189"/>
      <c r="MYO34" s="189"/>
      <c r="MYP34" s="189"/>
      <c r="MYQ34" s="189"/>
      <c r="MYR34" s="189"/>
      <c r="MYS34" s="189"/>
      <c r="MYT34" s="189"/>
      <c r="MYU34" s="189"/>
      <c r="MYV34" s="189"/>
      <c r="MYW34" s="189"/>
      <c r="MYX34" s="189"/>
      <c r="MYY34" s="189"/>
      <c r="MYZ34" s="189"/>
      <c r="MZA34" s="189"/>
      <c r="MZB34" s="189"/>
      <c r="MZC34" s="189"/>
      <c r="MZD34" s="189"/>
      <c r="MZE34" s="189"/>
      <c r="MZF34" s="189"/>
      <c r="MZG34" s="189"/>
      <c r="MZH34" s="189"/>
      <c r="MZI34" s="189"/>
      <c r="MZJ34" s="189"/>
      <c r="MZK34" s="189"/>
      <c r="MZL34" s="189"/>
      <c r="MZM34" s="189"/>
      <c r="MZN34" s="189"/>
      <c r="MZO34" s="189"/>
      <c r="MZP34" s="189"/>
      <c r="MZQ34" s="189"/>
      <c r="MZR34" s="189"/>
      <c r="MZS34" s="189"/>
      <c r="MZT34" s="189"/>
      <c r="MZU34" s="189"/>
      <c r="MZV34" s="189"/>
      <c r="MZW34" s="189"/>
      <c r="MZX34" s="189"/>
      <c r="MZY34" s="189"/>
      <c r="MZZ34" s="189"/>
      <c r="NAA34" s="189"/>
      <c r="NAB34" s="189"/>
      <c r="NAC34" s="189"/>
      <c r="NAD34" s="189"/>
      <c r="NAE34" s="189"/>
      <c r="NAF34" s="189"/>
      <c r="NAG34" s="189"/>
      <c r="NAH34" s="189"/>
      <c r="NAI34" s="189"/>
      <c r="NAJ34" s="189"/>
      <c r="NAK34" s="189"/>
      <c r="NAL34" s="189"/>
      <c r="NAM34" s="189"/>
      <c r="NAN34" s="189"/>
      <c r="NAO34" s="189"/>
      <c r="NAP34" s="189"/>
      <c r="NAQ34" s="189"/>
      <c r="NAR34" s="189"/>
      <c r="NAS34" s="189"/>
      <c r="NAT34" s="189"/>
      <c r="NAU34" s="189"/>
      <c r="NAV34" s="189"/>
      <c r="NAW34" s="189"/>
      <c r="NAX34" s="189"/>
      <c r="NAY34" s="189"/>
      <c r="NAZ34" s="189"/>
      <c r="NBA34" s="189"/>
      <c r="NBB34" s="189"/>
      <c r="NBC34" s="189"/>
      <c r="NBD34" s="189"/>
      <c r="NBE34" s="189"/>
      <c r="NBF34" s="189"/>
      <c r="NBG34" s="189"/>
      <c r="NBH34" s="189"/>
      <c r="NBI34" s="189"/>
      <c r="NBJ34" s="189"/>
      <c r="NBK34" s="189"/>
      <c r="NBL34" s="189"/>
      <c r="NBM34" s="189"/>
      <c r="NBN34" s="189"/>
      <c r="NBO34" s="189"/>
      <c r="NBP34" s="189"/>
      <c r="NBQ34" s="189"/>
      <c r="NBR34" s="189"/>
      <c r="NBS34" s="189"/>
      <c r="NBT34" s="189"/>
      <c r="NBU34" s="189"/>
      <c r="NBV34" s="189"/>
      <c r="NBW34" s="189"/>
      <c r="NBX34" s="189"/>
      <c r="NBY34" s="189"/>
      <c r="NBZ34" s="189"/>
      <c r="NCA34" s="189"/>
      <c r="NCB34" s="189"/>
      <c r="NCC34" s="189"/>
      <c r="NCD34" s="189"/>
      <c r="NCE34" s="189"/>
      <c r="NCF34" s="189"/>
      <c r="NCG34" s="189"/>
      <c r="NCH34" s="189"/>
      <c r="NCI34" s="189"/>
      <c r="NCJ34" s="189"/>
      <c r="NCK34" s="189"/>
      <c r="NCL34" s="189"/>
      <c r="NCM34" s="189"/>
      <c r="NCN34" s="189"/>
      <c r="NCO34" s="189"/>
      <c r="NCP34" s="189"/>
      <c r="NCQ34" s="189"/>
      <c r="NCR34" s="189"/>
      <c r="NCS34" s="189"/>
      <c r="NCT34" s="189"/>
      <c r="NCU34" s="189"/>
      <c r="NCV34" s="189"/>
      <c r="NCW34" s="189"/>
      <c r="NCX34" s="189"/>
      <c r="NCY34" s="189"/>
      <c r="NCZ34" s="189"/>
      <c r="NDA34" s="189"/>
      <c r="NDB34" s="189"/>
      <c r="NDC34" s="189"/>
      <c r="NDD34" s="189"/>
      <c r="NDE34" s="189"/>
      <c r="NDF34" s="189"/>
      <c r="NDG34" s="189"/>
      <c r="NDH34" s="189"/>
      <c r="NDI34" s="189"/>
      <c r="NDJ34" s="189"/>
      <c r="NDK34" s="189"/>
      <c r="NDL34" s="189"/>
      <c r="NDM34" s="189"/>
      <c r="NDN34" s="189"/>
      <c r="NDO34" s="189"/>
      <c r="NDP34" s="189"/>
      <c r="NDQ34" s="189"/>
      <c r="NDR34" s="189"/>
      <c r="NDS34" s="189"/>
      <c r="NDT34" s="189"/>
      <c r="NDU34" s="189"/>
      <c r="NDV34" s="189"/>
      <c r="NDW34" s="189"/>
      <c r="NDX34" s="189"/>
      <c r="NDY34" s="189"/>
      <c r="NDZ34" s="189"/>
      <c r="NEA34" s="189"/>
      <c r="NEB34" s="189"/>
      <c r="NEC34" s="189"/>
      <c r="NED34" s="189"/>
      <c r="NEE34" s="189"/>
      <c r="NEF34" s="189"/>
      <c r="NEG34" s="189"/>
      <c r="NEH34" s="189"/>
      <c r="NEI34" s="189"/>
      <c r="NEJ34" s="189"/>
      <c r="NEK34" s="189"/>
      <c r="NEL34" s="189"/>
      <c r="NEM34" s="189"/>
      <c r="NEN34" s="189"/>
      <c r="NEO34" s="189"/>
      <c r="NEP34" s="189"/>
      <c r="NEQ34" s="189"/>
      <c r="NER34" s="189"/>
      <c r="NES34" s="189"/>
      <c r="NET34" s="189"/>
      <c r="NEU34" s="189"/>
      <c r="NEV34" s="189"/>
      <c r="NEW34" s="189"/>
      <c r="NEX34" s="189"/>
      <c r="NEY34" s="189"/>
      <c r="NEZ34" s="189"/>
      <c r="NFA34" s="189"/>
      <c r="NFB34" s="189"/>
      <c r="NFC34" s="189"/>
      <c r="NFD34" s="189"/>
      <c r="NFE34" s="189"/>
      <c r="NFF34" s="189"/>
      <c r="NFG34" s="189"/>
      <c r="NFH34" s="189"/>
      <c r="NFI34" s="189"/>
      <c r="NFJ34" s="189"/>
      <c r="NFK34" s="189"/>
      <c r="NFL34" s="189"/>
      <c r="NFM34" s="189"/>
      <c r="NFN34" s="189"/>
      <c r="NFO34" s="189"/>
      <c r="NFP34" s="189"/>
      <c r="NFQ34" s="189"/>
      <c r="NFR34" s="189"/>
      <c r="NFS34" s="189"/>
      <c r="NFT34" s="189"/>
      <c r="NFU34" s="189"/>
      <c r="NFV34" s="189"/>
      <c r="NFW34" s="189"/>
      <c r="NFX34" s="189"/>
      <c r="NFY34" s="189"/>
      <c r="NFZ34" s="189"/>
      <c r="NGA34" s="189"/>
      <c r="NGB34" s="189"/>
      <c r="NGC34" s="189"/>
      <c r="NGD34" s="189"/>
      <c r="NGE34" s="189"/>
      <c r="NGF34" s="189"/>
      <c r="NGG34" s="189"/>
      <c r="NGH34" s="189"/>
      <c r="NGI34" s="189"/>
      <c r="NGJ34" s="189"/>
      <c r="NGK34" s="189"/>
      <c r="NGL34" s="189"/>
      <c r="NGM34" s="189"/>
      <c r="NGN34" s="189"/>
      <c r="NGO34" s="189"/>
      <c r="NGP34" s="189"/>
      <c r="NGQ34" s="189"/>
      <c r="NGR34" s="189"/>
      <c r="NGS34" s="189"/>
      <c r="NGT34" s="189"/>
      <c r="NGU34" s="189"/>
      <c r="NGV34" s="189"/>
      <c r="NGW34" s="189"/>
      <c r="NGX34" s="189"/>
      <c r="NGY34" s="189"/>
      <c r="NGZ34" s="189"/>
      <c r="NHA34" s="189"/>
      <c r="NHB34" s="189"/>
      <c r="NHC34" s="189"/>
      <c r="NHD34" s="189"/>
      <c r="NHE34" s="189"/>
      <c r="NHF34" s="189"/>
      <c r="NHG34" s="189"/>
      <c r="NHH34" s="189"/>
      <c r="NHI34" s="189"/>
      <c r="NHJ34" s="189"/>
      <c r="NHK34" s="189"/>
      <c r="NHL34" s="189"/>
      <c r="NHM34" s="189"/>
      <c r="NHN34" s="189"/>
      <c r="NHO34" s="189"/>
      <c r="NHP34" s="189"/>
      <c r="NHQ34" s="189"/>
      <c r="NHR34" s="189"/>
      <c r="NHS34" s="189"/>
      <c r="NHT34" s="189"/>
      <c r="NHU34" s="189"/>
      <c r="NHV34" s="189"/>
      <c r="NHW34" s="189"/>
      <c r="NHX34" s="189"/>
      <c r="NHY34" s="189"/>
      <c r="NHZ34" s="189"/>
      <c r="NIA34" s="189"/>
      <c r="NIB34" s="189"/>
      <c r="NIC34" s="189"/>
      <c r="NID34" s="189"/>
      <c r="NIE34" s="189"/>
      <c r="NIF34" s="189"/>
      <c r="NIG34" s="189"/>
      <c r="NIH34" s="189"/>
      <c r="NII34" s="189"/>
      <c r="NIJ34" s="189"/>
      <c r="NIK34" s="189"/>
      <c r="NIL34" s="189"/>
      <c r="NIM34" s="189"/>
      <c r="NIN34" s="189"/>
      <c r="NIO34" s="189"/>
      <c r="NIP34" s="189"/>
      <c r="NIQ34" s="189"/>
      <c r="NIR34" s="189"/>
      <c r="NIS34" s="189"/>
      <c r="NIT34" s="189"/>
      <c r="NIU34" s="189"/>
      <c r="NIV34" s="189"/>
      <c r="NIW34" s="189"/>
      <c r="NIX34" s="189"/>
      <c r="NIY34" s="189"/>
      <c r="NIZ34" s="189"/>
      <c r="NJA34" s="189"/>
      <c r="NJB34" s="189"/>
      <c r="NJC34" s="189"/>
      <c r="NJD34" s="189"/>
      <c r="NJE34" s="189"/>
      <c r="NJF34" s="189"/>
      <c r="NJG34" s="189"/>
      <c r="NJH34" s="189"/>
      <c r="NJI34" s="189"/>
      <c r="NJJ34" s="189"/>
      <c r="NJK34" s="189"/>
      <c r="NJL34" s="189"/>
      <c r="NJM34" s="189"/>
      <c r="NJN34" s="189"/>
      <c r="NJO34" s="189"/>
      <c r="NJP34" s="189"/>
      <c r="NJQ34" s="189"/>
      <c r="NJR34" s="189"/>
      <c r="NJS34" s="189"/>
      <c r="NJT34" s="189"/>
      <c r="NJU34" s="189"/>
      <c r="NJV34" s="189"/>
      <c r="NJW34" s="189"/>
      <c r="NJX34" s="189"/>
      <c r="NJY34" s="189"/>
      <c r="NJZ34" s="189"/>
      <c r="NKA34" s="189"/>
      <c r="NKB34" s="189"/>
      <c r="NKC34" s="189"/>
      <c r="NKD34" s="189"/>
      <c r="NKE34" s="189"/>
      <c r="NKF34" s="189"/>
      <c r="NKG34" s="189"/>
      <c r="NKH34" s="189"/>
      <c r="NKI34" s="189"/>
      <c r="NKJ34" s="189"/>
      <c r="NKK34" s="189"/>
      <c r="NKL34" s="189"/>
      <c r="NKM34" s="189"/>
      <c r="NKN34" s="189"/>
      <c r="NKO34" s="189"/>
      <c r="NKP34" s="189"/>
      <c r="NKQ34" s="189"/>
      <c r="NKR34" s="189"/>
      <c r="NKS34" s="189"/>
      <c r="NKT34" s="189"/>
      <c r="NKU34" s="189"/>
      <c r="NKV34" s="189"/>
      <c r="NKW34" s="189"/>
      <c r="NKX34" s="189"/>
      <c r="NKY34" s="189"/>
      <c r="NKZ34" s="189"/>
      <c r="NLA34" s="189"/>
      <c r="NLB34" s="189"/>
      <c r="NLC34" s="189"/>
      <c r="NLD34" s="189"/>
      <c r="NLE34" s="189"/>
      <c r="NLF34" s="189"/>
      <c r="NLG34" s="189"/>
      <c r="NLH34" s="189"/>
      <c r="NLI34" s="189"/>
      <c r="NLJ34" s="189"/>
      <c r="NLK34" s="189"/>
      <c r="NLL34" s="189"/>
      <c r="NLM34" s="189"/>
      <c r="NLN34" s="189"/>
      <c r="NLO34" s="189"/>
      <c r="NLP34" s="189"/>
      <c r="NLQ34" s="189"/>
      <c r="NLR34" s="189"/>
      <c r="NLS34" s="189"/>
      <c r="NLT34" s="189"/>
      <c r="NLU34" s="189"/>
      <c r="NLV34" s="189"/>
      <c r="NLW34" s="189"/>
      <c r="NLX34" s="189"/>
      <c r="NLY34" s="189"/>
      <c r="NLZ34" s="189"/>
      <c r="NMA34" s="189"/>
      <c r="NMB34" s="189"/>
      <c r="NMC34" s="189"/>
      <c r="NMD34" s="189"/>
      <c r="NME34" s="189"/>
      <c r="NMF34" s="189"/>
      <c r="NMG34" s="189"/>
      <c r="NMH34" s="189"/>
      <c r="NMI34" s="189"/>
      <c r="NMJ34" s="189"/>
      <c r="NMK34" s="189"/>
      <c r="NML34" s="189"/>
      <c r="NMM34" s="189"/>
      <c r="NMN34" s="189"/>
      <c r="NMO34" s="189"/>
      <c r="NMP34" s="189"/>
      <c r="NMQ34" s="189"/>
      <c r="NMR34" s="189"/>
      <c r="NMS34" s="189"/>
      <c r="NMT34" s="189"/>
      <c r="NMU34" s="189"/>
      <c r="NMV34" s="189"/>
      <c r="NMW34" s="189"/>
      <c r="NMX34" s="189"/>
      <c r="NMY34" s="189"/>
      <c r="NMZ34" s="189"/>
      <c r="NNA34" s="189"/>
      <c r="NNB34" s="189"/>
      <c r="NNC34" s="189"/>
      <c r="NND34" s="189"/>
      <c r="NNE34" s="189"/>
      <c r="NNF34" s="189"/>
      <c r="NNG34" s="189"/>
      <c r="NNH34" s="189"/>
      <c r="NNI34" s="189"/>
      <c r="NNJ34" s="189"/>
      <c r="NNK34" s="189"/>
      <c r="NNL34" s="189"/>
      <c r="NNM34" s="189"/>
      <c r="NNN34" s="189"/>
      <c r="NNO34" s="189"/>
      <c r="NNP34" s="189"/>
      <c r="NNQ34" s="189"/>
      <c r="NNR34" s="189"/>
      <c r="NNS34" s="189"/>
      <c r="NNT34" s="189"/>
      <c r="NNU34" s="189"/>
      <c r="NNV34" s="189"/>
      <c r="NNW34" s="189"/>
      <c r="NNX34" s="189"/>
      <c r="NNY34" s="189"/>
      <c r="NNZ34" s="189"/>
      <c r="NOA34" s="189"/>
      <c r="NOB34" s="189"/>
      <c r="NOC34" s="189"/>
      <c r="NOD34" s="189"/>
      <c r="NOE34" s="189"/>
      <c r="NOF34" s="189"/>
      <c r="NOG34" s="189"/>
      <c r="NOH34" s="189"/>
      <c r="NOI34" s="189"/>
      <c r="NOJ34" s="189"/>
      <c r="NOK34" s="189"/>
      <c r="NOL34" s="189"/>
      <c r="NOM34" s="189"/>
      <c r="NON34" s="189"/>
      <c r="NOO34" s="189"/>
      <c r="NOP34" s="189"/>
      <c r="NOQ34" s="189"/>
      <c r="NOR34" s="189"/>
      <c r="NOS34" s="189"/>
      <c r="NOT34" s="189"/>
      <c r="NOU34" s="189"/>
      <c r="NOV34" s="189"/>
      <c r="NOW34" s="189"/>
      <c r="NOX34" s="189"/>
      <c r="NOY34" s="189"/>
      <c r="NOZ34" s="189"/>
      <c r="NPA34" s="189"/>
      <c r="NPB34" s="189"/>
      <c r="NPC34" s="189"/>
      <c r="NPD34" s="189"/>
      <c r="NPE34" s="189"/>
      <c r="NPF34" s="189"/>
      <c r="NPG34" s="189"/>
      <c r="NPH34" s="189"/>
      <c r="NPI34" s="189"/>
      <c r="NPJ34" s="189"/>
      <c r="NPK34" s="189"/>
      <c r="NPL34" s="189"/>
      <c r="NPM34" s="189"/>
      <c r="NPN34" s="189"/>
      <c r="NPO34" s="189"/>
      <c r="NPP34" s="189"/>
      <c r="NPQ34" s="189"/>
      <c r="NPR34" s="189"/>
      <c r="NPS34" s="189"/>
      <c r="NPT34" s="189"/>
      <c r="NPU34" s="189"/>
      <c r="NPV34" s="189"/>
      <c r="NPW34" s="189"/>
      <c r="NPX34" s="189"/>
      <c r="NPY34" s="189"/>
      <c r="NPZ34" s="189"/>
      <c r="NQA34" s="189"/>
      <c r="NQB34" s="189"/>
      <c r="NQC34" s="189"/>
      <c r="NQD34" s="189"/>
      <c r="NQE34" s="189"/>
      <c r="NQF34" s="189"/>
      <c r="NQG34" s="189"/>
      <c r="NQH34" s="189"/>
      <c r="NQI34" s="189"/>
      <c r="NQJ34" s="189"/>
      <c r="NQK34" s="189"/>
      <c r="NQL34" s="189"/>
      <c r="NQM34" s="189"/>
      <c r="NQN34" s="189"/>
      <c r="NQO34" s="189"/>
      <c r="NQP34" s="189"/>
      <c r="NQQ34" s="189"/>
      <c r="NQR34" s="189"/>
      <c r="NQS34" s="189"/>
      <c r="NQT34" s="189"/>
      <c r="NQU34" s="189"/>
      <c r="NQV34" s="189"/>
      <c r="NQW34" s="189"/>
      <c r="NQX34" s="189"/>
      <c r="NQY34" s="189"/>
      <c r="NQZ34" s="189"/>
      <c r="NRA34" s="189"/>
      <c r="NRB34" s="189"/>
      <c r="NRC34" s="189"/>
      <c r="NRD34" s="189"/>
      <c r="NRE34" s="189"/>
      <c r="NRF34" s="189"/>
      <c r="NRG34" s="189"/>
      <c r="NRH34" s="189"/>
      <c r="NRI34" s="189"/>
      <c r="NRJ34" s="189"/>
      <c r="NRK34" s="189"/>
      <c r="NRL34" s="189"/>
      <c r="NRM34" s="189"/>
      <c r="NRN34" s="189"/>
      <c r="NRO34" s="189"/>
      <c r="NRP34" s="189"/>
      <c r="NRQ34" s="189"/>
      <c r="NRR34" s="189"/>
      <c r="NRS34" s="189"/>
      <c r="NRT34" s="189"/>
      <c r="NRU34" s="189"/>
      <c r="NRV34" s="189"/>
      <c r="NRW34" s="189"/>
      <c r="NRX34" s="189"/>
      <c r="NRY34" s="189"/>
      <c r="NRZ34" s="189"/>
      <c r="NSA34" s="189"/>
      <c r="NSB34" s="189"/>
      <c r="NSC34" s="189"/>
      <c r="NSD34" s="189"/>
      <c r="NSE34" s="189"/>
      <c r="NSF34" s="189"/>
      <c r="NSG34" s="189"/>
      <c r="NSH34" s="189"/>
      <c r="NSI34" s="189"/>
      <c r="NSJ34" s="189"/>
      <c r="NSK34" s="189"/>
      <c r="NSL34" s="189"/>
      <c r="NSM34" s="189"/>
      <c r="NSN34" s="189"/>
      <c r="NSO34" s="189"/>
      <c r="NSP34" s="189"/>
      <c r="NSQ34" s="189"/>
      <c r="NSR34" s="189"/>
      <c r="NSS34" s="189"/>
      <c r="NST34" s="189"/>
      <c r="NSU34" s="189"/>
      <c r="NSV34" s="189"/>
      <c r="NSW34" s="189"/>
      <c r="NSX34" s="189"/>
      <c r="NSY34" s="189"/>
      <c r="NSZ34" s="189"/>
      <c r="NTA34" s="189"/>
      <c r="NTB34" s="189"/>
      <c r="NTC34" s="189"/>
      <c r="NTD34" s="189"/>
      <c r="NTE34" s="189"/>
      <c r="NTF34" s="189"/>
      <c r="NTG34" s="189"/>
      <c r="NTH34" s="189"/>
      <c r="NTI34" s="189"/>
      <c r="NTJ34" s="189"/>
      <c r="NTK34" s="189"/>
      <c r="NTL34" s="189"/>
      <c r="NTM34" s="189"/>
      <c r="NTN34" s="189"/>
      <c r="NTO34" s="189"/>
      <c r="NTP34" s="189"/>
      <c r="NTQ34" s="189"/>
      <c r="NTR34" s="189"/>
      <c r="NTS34" s="189"/>
      <c r="NTT34" s="189"/>
      <c r="NTU34" s="189"/>
      <c r="NTV34" s="189"/>
      <c r="NTW34" s="189"/>
      <c r="NTX34" s="189"/>
      <c r="NTY34" s="189"/>
      <c r="NTZ34" s="189"/>
      <c r="NUA34" s="189"/>
      <c r="NUB34" s="189"/>
      <c r="NUC34" s="189"/>
      <c r="NUD34" s="189"/>
      <c r="NUE34" s="189"/>
      <c r="NUF34" s="189"/>
      <c r="NUG34" s="189"/>
      <c r="NUH34" s="189"/>
      <c r="NUI34" s="189"/>
      <c r="NUJ34" s="189"/>
      <c r="NUK34" s="189"/>
      <c r="NUL34" s="189"/>
      <c r="NUM34" s="189"/>
      <c r="NUN34" s="189"/>
      <c r="NUO34" s="189"/>
      <c r="NUP34" s="189"/>
      <c r="NUQ34" s="189"/>
      <c r="NUR34" s="189"/>
      <c r="NUS34" s="189"/>
      <c r="NUT34" s="189"/>
      <c r="NUU34" s="189"/>
      <c r="NUV34" s="189"/>
      <c r="NUW34" s="189"/>
      <c r="NUX34" s="189"/>
      <c r="NUY34" s="189"/>
      <c r="NUZ34" s="189"/>
      <c r="NVA34" s="189"/>
      <c r="NVB34" s="189"/>
      <c r="NVC34" s="189"/>
      <c r="NVD34" s="189"/>
      <c r="NVE34" s="189"/>
      <c r="NVF34" s="189"/>
      <c r="NVG34" s="189"/>
      <c r="NVH34" s="189"/>
      <c r="NVI34" s="189"/>
      <c r="NVJ34" s="189"/>
      <c r="NVK34" s="189"/>
      <c r="NVL34" s="189"/>
      <c r="NVM34" s="189"/>
      <c r="NVN34" s="189"/>
      <c r="NVO34" s="189"/>
      <c r="NVP34" s="189"/>
      <c r="NVQ34" s="189"/>
      <c r="NVR34" s="189"/>
      <c r="NVS34" s="189"/>
      <c r="NVT34" s="189"/>
      <c r="NVU34" s="189"/>
      <c r="NVV34" s="189"/>
      <c r="NVW34" s="189"/>
      <c r="NVX34" s="189"/>
      <c r="NVY34" s="189"/>
      <c r="NVZ34" s="189"/>
      <c r="NWA34" s="189"/>
      <c r="NWB34" s="189"/>
      <c r="NWC34" s="189"/>
      <c r="NWD34" s="189"/>
      <c r="NWE34" s="189"/>
      <c r="NWF34" s="189"/>
      <c r="NWG34" s="189"/>
      <c r="NWH34" s="189"/>
      <c r="NWI34" s="189"/>
      <c r="NWJ34" s="189"/>
      <c r="NWK34" s="189"/>
      <c r="NWL34" s="189"/>
      <c r="NWM34" s="189"/>
      <c r="NWN34" s="189"/>
      <c r="NWO34" s="189"/>
      <c r="NWP34" s="189"/>
      <c r="NWQ34" s="189"/>
      <c r="NWR34" s="189"/>
      <c r="NWS34" s="189"/>
      <c r="NWT34" s="189"/>
      <c r="NWU34" s="189"/>
      <c r="NWV34" s="189"/>
      <c r="NWW34" s="189"/>
      <c r="NWX34" s="189"/>
      <c r="NWY34" s="189"/>
      <c r="NWZ34" s="189"/>
      <c r="NXA34" s="189"/>
      <c r="NXB34" s="189"/>
      <c r="NXC34" s="189"/>
      <c r="NXD34" s="189"/>
      <c r="NXE34" s="189"/>
      <c r="NXF34" s="189"/>
      <c r="NXG34" s="189"/>
      <c r="NXH34" s="189"/>
      <c r="NXI34" s="189"/>
      <c r="NXJ34" s="189"/>
      <c r="NXK34" s="189"/>
      <c r="NXL34" s="189"/>
      <c r="NXM34" s="189"/>
      <c r="NXN34" s="189"/>
      <c r="NXO34" s="189"/>
      <c r="NXP34" s="189"/>
      <c r="NXQ34" s="189"/>
      <c r="NXR34" s="189"/>
      <c r="NXS34" s="189"/>
      <c r="NXT34" s="189"/>
      <c r="NXU34" s="189"/>
      <c r="NXV34" s="189"/>
      <c r="NXW34" s="189"/>
      <c r="NXX34" s="189"/>
      <c r="NXY34" s="189"/>
      <c r="NXZ34" s="189"/>
      <c r="NYA34" s="189"/>
      <c r="NYB34" s="189"/>
      <c r="NYC34" s="189"/>
      <c r="NYD34" s="189"/>
      <c r="NYE34" s="189"/>
      <c r="NYF34" s="189"/>
      <c r="NYG34" s="189"/>
      <c r="NYH34" s="189"/>
      <c r="NYI34" s="189"/>
      <c r="NYJ34" s="189"/>
      <c r="NYK34" s="189"/>
      <c r="NYL34" s="189"/>
      <c r="NYM34" s="189"/>
      <c r="NYN34" s="189"/>
      <c r="NYO34" s="189"/>
      <c r="NYP34" s="189"/>
      <c r="NYQ34" s="189"/>
      <c r="NYR34" s="189"/>
      <c r="NYS34" s="189"/>
      <c r="NYT34" s="189"/>
      <c r="NYU34" s="189"/>
      <c r="NYV34" s="189"/>
      <c r="NYW34" s="189"/>
      <c r="NYX34" s="189"/>
      <c r="NYY34" s="189"/>
      <c r="NYZ34" s="189"/>
      <c r="NZA34" s="189"/>
      <c r="NZB34" s="189"/>
      <c r="NZC34" s="189"/>
      <c r="NZD34" s="189"/>
      <c r="NZE34" s="189"/>
      <c r="NZF34" s="189"/>
      <c r="NZG34" s="189"/>
      <c r="NZH34" s="189"/>
      <c r="NZI34" s="189"/>
      <c r="NZJ34" s="189"/>
      <c r="NZK34" s="189"/>
      <c r="NZL34" s="189"/>
      <c r="NZM34" s="189"/>
      <c r="NZN34" s="189"/>
      <c r="NZO34" s="189"/>
      <c r="NZP34" s="189"/>
      <c r="NZQ34" s="189"/>
      <c r="NZR34" s="189"/>
      <c r="NZS34" s="189"/>
      <c r="NZT34" s="189"/>
      <c r="NZU34" s="189"/>
      <c r="NZV34" s="189"/>
      <c r="NZW34" s="189"/>
      <c r="NZX34" s="189"/>
      <c r="NZY34" s="189"/>
      <c r="NZZ34" s="189"/>
      <c r="OAA34" s="189"/>
      <c r="OAB34" s="189"/>
      <c r="OAC34" s="189"/>
      <c r="OAD34" s="189"/>
      <c r="OAE34" s="189"/>
      <c r="OAF34" s="189"/>
      <c r="OAG34" s="189"/>
      <c r="OAH34" s="189"/>
      <c r="OAI34" s="189"/>
      <c r="OAJ34" s="189"/>
      <c r="OAK34" s="189"/>
      <c r="OAL34" s="189"/>
      <c r="OAM34" s="189"/>
      <c r="OAN34" s="189"/>
      <c r="OAO34" s="189"/>
      <c r="OAP34" s="189"/>
      <c r="OAQ34" s="189"/>
      <c r="OAR34" s="189"/>
      <c r="OAS34" s="189"/>
      <c r="OAT34" s="189"/>
      <c r="OAU34" s="189"/>
      <c r="OAV34" s="189"/>
      <c r="OAW34" s="189"/>
      <c r="OAX34" s="189"/>
      <c r="OAY34" s="189"/>
      <c r="OAZ34" s="189"/>
      <c r="OBA34" s="189"/>
      <c r="OBB34" s="189"/>
      <c r="OBC34" s="189"/>
      <c r="OBD34" s="189"/>
      <c r="OBE34" s="189"/>
      <c r="OBF34" s="189"/>
      <c r="OBG34" s="189"/>
      <c r="OBH34" s="189"/>
      <c r="OBI34" s="189"/>
      <c r="OBJ34" s="189"/>
      <c r="OBK34" s="189"/>
      <c r="OBL34" s="189"/>
      <c r="OBM34" s="189"/>
      <c r="OBN34" s="189"/>
      <c r="OBO34" s="189"/>
      <c r="OBP34" s="189"/>
      <c r="OBQ34" s="189"/>
      <c r="OBR34" s="189"/>
      <c r="OBS34" s="189"/>
      <c r="OBT34" s="189"/>
      <c r="OBU34" s="189"/>
      <c r="OBV34" s="189"/>
      <c r="OBW34" s="189"/>
      <c r="OBX34" s="189"/>
      <c r="OBY34" s="189"/>
      <c r="OBZ34" s="189"/>
      <c r="OCA34" s="189"/>
      <c r="OCB34" s="189"/>
      <c r="OCC34" s="189"/>
      <c r="OCD34" s="189"/>
      <c r="OCE34" s="189"/>
      <c r="OCF34" s="189"/>
      <c r="OCG34" s="189"/>
      <c r="OCH34" s="189"/>
      <c r="OCI34" s="189"/>
      <c r="OCJ34" s="189"/>
      <c r="OCK34" s="189"/>
      <c r="OCL34" s="189"/>
      <c r="OCM34" s="189"/>
      <c r="OCN34" s="189"/>
      <c r="OCO34" s="189"/>
      <c r="OCP34" s="189"/>
      <c r="OCQ34" s="189"/>
      <c r="OCR34" s="189"/>
      <c r="OCS34" s="189"/>
      <c r="OCT34" s="189"/>
      <c r="OCU34" s="189"/>
      <c r="OCV34" s="189"/>
      <c r="OCW34" s="189"/>
      <c r="OCX34" s="189"/>
      <c r="OCY34" s="189"/>
      <c r="OCZ34" s="189"/>
      <c r="ODA34" s="189"/>
      <c r="ODB34" s="189"/>
      <c r="ODC34" s="189"/>
      <c r="ODD34" s="189"/>
      <c r="ODE34" s="189"/>
      <c r="ODF34" s="189"/>
      <c r="ODG34" s="189"/>
      <c r="ODH34" s="189"/>
      <c r="ODI34" s="189"/>
      <c r="ODJ34" s="189"/>
      <c r="ODK34" s="189"/>
      <c r="ODL34" s="189"/>
      <c r="ODM34" s="189"/>
      <c r="ODN34" s="189"/>
      <c r="ODO34" s="189"/>
      <c r="ODP34" s="189"/>
      <c r="ODQ34" s="189"/>
      <c r="ODR34" s="189"/>
      <c r="ODS34" s="189"/>
      <c r="ODT34" s="189"/>
      <c r="ODU34" s="189"/>
      <c r="ODV34" s="189"/>
      <c r="ODW34" s="189"/>
      <c r="ODX34" s="189"/>
      <c r="ODY34" s="189"/>
      <c r="ODZ34" s="189"/>
      <c r="OEA34" s="189"/>
      <c r="OEB34" s="189"/>
      <c r="OEC34" s="189"/>
      <c r="OED34" s="189"/>
      <c r="OEE34" s="189"/>
      <c r="OEF34" s="189"/>
      <c r="OEG34" s="189"/>
      <c r="OEH34" s="189"/>
      <c r="OEI34" s="189"/>
      <c r="OEJ34" s="189"/>
      <c r="OEK34" s="189"/>
      <c r="OEL34" s="189"/>
      <c r="OEM34" s="189"/>
      <c r="OEN34" s="189"/>
      <c r="OEO34" s="189"/>
      <c r="OEP34" s="189"/>
      <c r="OEQ34" s="189"/>
      <c r="OER34" s="189"/>
      <c r="OES34" s="189"/>
      <c r="OET34" s="189"/>
      <c r="OEU34" s="189"/>
      <c r="OEV34" s="189"/>
      <c r="OEW34" s="189"/>
      <c r="OEX34" s="189"/>
      <c r="OEY34" s="189"/>
      <c r="OEZ34" s="189"/>
      <c r="OFA34" s="189"/>
      <c r="OFB34" s="189"/>
      <c r="OFC34" s="189"/>
      <c r="OFD34" s="189"/>
      <c r="OFE34" s="189"/>
      <c r="OFF34" s="189"/>
      <c r="OFG34" s="189"/>
      <c r="OFH34" s="189"/>
      <c r="OFI34" s="189"/>
      <c r="OFJ34" s="189"/>
      <c r="OFK34" s="189"/>
      <c r="OFL34" s="189"/>
      <c r="OFM34" s="189"/>
      <c r="OFN34" s="189"/>
      <c r="OFO34" s="189"/>
      <c r="OFP34" s="189"/>
      <c r="OFQ34" s="189"/>
      <c r="OFR34" s="189"/>
      <c r="OFS34" s="189"/>
      <c r="OFT34" s="189"/>
      <c r="OFU34" s="189"/>
      <c r="OFV34" s="189"/>
      <c r="OFW34" s="189"/>
      <c r="OFX34" s="189"/>
      <c r="OFY34" s="189"/>
      <c r="OFZ34" s="189"/>
      <c r="OGA34" s="189"/>
      <c r="OGB34" s="189"/>
      <c r="OGC34" s="189"/>
      <c r="OGD34" s="189"/>
      <c r="OGE34" s="189"/>
      <c r="OGF34" s="189"/>
      <c r="OGG34" s="189"/>
      <c r="OGH34" s="189"/>
      <c r="OGI34" s="189"/>
      <c r="OGJ34" s="189"/>
      <c r="OGK34" s="189"/>
      <c r="OGL34" s="189"/>
      <c r="OGM34" s="189"/>
      <c r="OGN34" s="189"/>
      <c r="OGO34" s="189"/>
      <c r="OGP34" s="189"/>
      <c r="OGQ34" s="189"/>
      <c r="OGR34" s="189"/>
      <c r="OGS34" s="189"/>
      <c r="OGT34" s="189"/>
      <c r="OGU34" s="189"/>
      <c r="OGV34" s="189"/>
      <c r="OGW34" s="189"/>
      <c r="OGX34" s="189"/>
      <c r="OGY34" s="189"/>
      <c r="OGZ34" s="189"/>
      <c r="OHA34" s="189"/>
      <c r="OHB34" s="189"/>
      <c r="OHC34" s="189"/>
      <c r="OHD34" s="189"/>
      <c r="OHE34" s="189"/>
      <c r="OHF34" s="189"/>
      <c r="OHG34" s="189"/>
      <c r="OHH34" s="189"/>
      <c r="OHI34" s="189"/>
      <c r="OHJ34" s="189"/>
      <c r="OHK34" s="189"/>
      <c r="OHL34" s="189"/>
      <c r="OHM34" s="189"/>
      <c r="OHN34" s="189"/>
      <c r="OHO34" s="189"/>
      <c r="OHP34" s="189"/>
      <c r="OHQ34" s="189"/>
      <c r="OHR34" s="189"/>
      <c r="OHS34" s="189"/>
      <c r="OHT34" s="189"/>
      <c r="OHU34" s="189"/>
      <c r="OHV34" s="189"/>
      <c r="OHW34" s="189"/>
      <c r="OHX34" s="189"/>
      <c r="OHY34" s="189"/>
      <c r="OHZ34" s="189"/>
      <c r="OIA34" s="189"/>
      <c r="OIB34" s="189"/>
      <c r="OIC34" s="189"/>
      <c r="OID34" s="189"/>
      <c r="OIE34" s="189"/>
      <c r="OIF34" s="189"/>
      <c r="OIG34" s="189"/>
      <c r="OIH34" s="189"/>
      <c r="OII34" s="189"/>
      <c r="OIJ34" s="189"/>
      <c r="OIK34" s="189"/>
      <c r="OIL34" s="189"/>
      <c r="OIM34" s="189"/>
      <c r="OIN34" s="189"/>
      <c r="OIO34" s="189"/>
      <c r="OIP34" s="189"/>
      <c r="OIQ34" s="189"/>
      <c r="OIR34" s="189"/>
      <c r="OIS34" s="189"/>
      <c r="OIT34" s="189"/>
      <c r="OIU34" s="189"/>
      <c r="OIV34" s="189"/>
      <c r="OIW34" s="189"/>
      <c r="OIX34" s="189"/>
      <c r="OIY34" s="189"/>
      <c r="OIZ34" s="189"/>
      <c r="OJA34" s="189"/>
      <c r="OJB34" s="189"/>
      <c r="OJC34" s="189"/>
      <c r="OJD34" s="189"/>
      <c r="OJE34" s="189"/>
      <c r="OJF34" s="189"/>
      <c r="OJG34" s="189"/>
      <c r="OJH34" s="189"/>
      <c r="OJI34" s="189"/>
      <c r="OJJ34" s="189"/>
      <c r="OJK34" s="189"/>
      <c r="OJL34" s="189"/>
      <c r="OJM34" s="189"/>
      <c r="OJN34" s="189"/>
      <c r="OJO34" s="189"/>
      <c r="OJP34" s="189"/>
      <c r="OJQ34" s="189"/>
      <c r="OJR34" s="189"/>
      <c r="OJS34" s="189"/>
      <c r="OJT34" s="189"/>
      <c r="OJU34" s="189"/>
      <c r="OJV34" s="189"/>
      <c r="OJW34" s="189"/>
      <c r="OJX34" s="189"/>
      <c r="OJY34" s="189"/>
      <c r="OJZ34" s="189"/>
      <c r="OKA34" s="189"/>
      <c r="OKB34" s="189"/>
      <c r="OKC34" s="189"/>
      <c r="OKD34" s="189"/>
      <c r="OKE34" s="189"/>
      <c r="OKF34" s="189"/>
      <c r="OKG34" s="189"/>
      <c r="OKH34" s="189"/>
      <c r="OKI34" s="189"/>
      <c r="OKJ34" s="189"/>
      <c r="OKK34" s="189"/>
      <c r="OKL34" s="189"/>
      <c r="OKM34" s="189"/>
      <c r="OKN34" s="189"/>
      <c r="OKO34" s="189"/>
      <c r="OKP34" s="189"/>
      <c r="OKQ34" s="189"/>
      <c r="OKR34" s="189"/>
      <c r="OKS34" s="189"/>
      <c r="OKT34" s="189"/>
      <c r="OKU34" s="189"/>
      <c r="OKV34" s="189"/>
      <c r="OKW34" s="189"/>
      <c r="OKX34" s="189"/>
      <c r="OKY34" s="189"/>
      <c r="OKZ34" s="189"/>
      <c r="OLA34" s="189"/>
      <c r="OLB34" s="189"/>
      <c r="OLC34" s="189"/>
      <c r="OLD34" s="189"/>
      <c r="OLE34" s="189"/>
      <c r="OLF34" s="189"/>
      <c r="OLG34" s="189"/>
      <c r="OLH34" s="189"/>
      <c r="OLI34" s="189"/>
      <c r="OLJ34" s="189"/>
      <c r="OLK34" s="189"/>
      <c r="OLL34" s="189"/>
      <c r="OLM34" s="189"/>
      <c r="OLN34" s="189"/>
      <c r="OLO34" s="189"/>
      <c r="OLP34" s="189"/>
      <c r="OLQ34" s="189"/>
      <c r="OLR34" s="189"/>
      <c r="OLS34" s="189"/>
      <c r="OLT34" s="189"/>
      <c r="OLU34" s="189"/>
      <c r="OLV34" s="189"/>
      <c r="OLW34" s="189"/>
      <c r="OLX34" s="189"/>
      <c r="OLY34" s="189"/>
      <c r="OLZ34" s="189"/>
      <c r="OMA34" s="189"/>
      <c r="OMB34" s="189"/>
      <c r="OMC34" s="189"/>
      <c r="OMD34" s="189"/>
      <c r="OME34" s="189"/>
      <c r="OMF34" s="189"/>
      <c r="OMG34" s="189"/>
      <c r="OMH34" s="189"/>
      <c r="OMI34" s="189"/>
      <c r="OMJ34" s="189"/>
      <c r="OMK34" s="189"/>
      <c r="OML34" s="189"/>
      <c r="OMM34" s="189"/>
      <c r="OMN34" s="189"/>
      <c r="OMO34" s="189"/>
      <c r="OMP34" s="189"/>
      <c r="OMQ34" s="189"/>
      <c r="OMR34" s="189"/>
      <c r="OMS34" s="189"/>
      <c r="OMT34" s="189"/>
      <c r="OMU34" s="189"/>
      <c r="OMV34" s="189"/>
      <c r="OMW34" s="189"/>
      <c r="OMX34" s="189"/>
      <c r="OMY34" s="189"/>
      <c r="OMZ34" s="189"/>
      <c r="ONA34" s="189"/>
      <c r="ONB34" s="189"/>
      <c r="ONC34" s="189"/>
      <c r="OND34" s="189"/>
      <c r="ONE34" s="189"/>
      <c r="ONF34" s="189"/>
      <c r="ONG34" s="189"/>
      <c r="ONH34" s="189"/>
      <c r="ONI34" s="189"/>
      <c r="ONJ34" s="189"/>
      <c r="ONK34" s="189"/>
      <c r="ONL34" s="189"/>
      <c r="ONM34" s="189"/>
      <c r="ONN34" s="189"/>
      <c r="ONO34" s="189"/>
      <c r="ONP34" s="189"/>
      <c r="ONQ34" s="189"/>
      <c r="ONR34" s="189"/>
      <c r="ONS34" s="189"/>
      <c r="ONT34" s="189"/>
      <c r="ONU34" s="189"/>
      <c r="ONV34" s="189"/>
      <c r="ONW34" s="189"/>
      <c r="ONX34" s="189"/>
      <c r="ONY34" s="189"/>
      <c r="ONZ34" s="189"/>
      <c r="OOA34" s="189"/>
      <c r="OOB34" s="189"/>
      <c r="OOC34" s="189"/>
      <c r="OOD34" s="189"/>
      <c r="OOE34" s="189"/>
      <c r="OOF34" s="189"/>
      <c r="OOG34" s="189"/>
      <c r="OOH34" s="189"/>
      <c r="OOI34" s="189"/>
      <c r="OOJ34" s="189"/>
      <c r="OOK34" s="189"/>
      <c r="OOL34" s="189"/>
      <c r="OOM34" s="189"/>
      <c r="OON34" s="189"/>
      <c r="OOO34" s="189"/>
      <c r="OOP34" s="189"/>
      <c r="OOQ34" s="189"/>
      <c r="OOR34" s="189"/>
      <c r="OOS34" s="189"/>
      <c r="OOT34" s="189"/>
      <c r="OOU34" s="189"/>
      <c r="OOV34" s="189"/>
      <c r="OOW34" s="189"/>
      <c r="OOX34" s="189"/>
      <c r="OOY34" s="189"/>
      <c r="OOZ34" s="189"/>
      <c r="OPA34" s="189"/>
      <c r="OPB34" s="189"/>
      <c r="OPC34" s="189"/>
      <c r="OPD34" s="189"/>
      <c r="OPE34" s="189"/>
      <c r="OPF34" s="189"/>
      <c r="OPG34" s="189"/>
      <c r="OPH34" s="189"/>
      <c r="OPI34" s="189"/>
      <c r="OPJ34" s="189"/>
      <c r="OPK34" s="189"/>
      <c r="OPL34" s="189"/>
      <c r="OPM34" s="189"/>
      <c r="OPN34" s="189"/>
      <c r="OPO34" s="189"/>
      <c r="OPP34" s="189"/>
      <c r="OPQ34" s="189"/>
      <c r="OPR34" s="189"/>
      <c r="OPS34" s="189"/>
      <c r="OPT34" s="189"/>
      <c r="OPU34" s="189"/>
      <c r="OPV34" s="189"/>
      <c r="OPW34" s="189"/>
      <c r="OPX34" s="189"/>
      <c r="OPY34" s="189"/>
      <c r="OPZ34" s="189"/>
      <c r="OQA34" s="189"/>
      <c r="OQB34" s="189"/>
      <c r="OQC34" s="189"/>
      <c r="OQD34" s="189"/>
      <c r="OQE34" s="189"/>
      <c r="OQF34" s="189"/>
      <c r="OQG34" s="189"/>
      <c r="OQH34" s="189"/>
      <c r="OQI34" s="189"/>
      <c r="OQJ34" s="189"/>
      <c r="OQK34" s="189"/>
      <c r="OQL34" s="189"/>
      <c r="OQM34" s="189"/>
      <c r="OQN34" s="189"/>
      <c r="OQO34" s="189"/>
      <c r="OQP34" s="189"/>
      <c r="OQQ34" s="189"/>
      <c r="OQR34" s="189"/>
      <c r="OQS34" s="189"/>
      <c r="OQT34" s="189"/>
      <c r="OQU34" s="189"/>
      <c r="OQV34" s="189"/>
      <c r="OQW34" s="189"/>
      <c r="OQX34" s="189"/>
      <c r="OQY34" s="189"/>
      <c r="OQZ34" s="189"/>
      <c r="ORA34" s="189"/>
      <c r="ORB34" s="189"/>
      <c r="ORC34" s="189"/>
      <c r="ORD34" s="189"/>
      <c r="ORE34" s="189"/>
      <c r="ORF34" s="189"/>
      <c r="ORG34" s="189"/>
      <c r="ORH34" s="189"/>
      <c r="ORI34" s="189"/>
      <c r="ORJ34" s="189"/>
      <c r="ORK34" s="189"/>
      <c r="ORL34" s="189"/>
      <c r="ORM34" s="189"/>
      <c r="ORN34" s="189"/>
      <c r="ORO34" s="189"/>
      <c r="ORP34" s="189"/>
      <c r="ORQ34" s="189"/>
      <c r="ORR34" s="189"/>
      <c r="ORS34" s="189"/>
      <c r="ORT34" s="189"/>
      <c r="ORU34" s="189"/>
      <c r="ORV34" s="189"/>
      <c r="ORW34" s="189"/>
      <c r="ORX34" s="189"/>
      <c r="ORY34" s="189"/>
      <c r="ORZ34" s="189"/>
      <c r="OSA34" s="189"/>
      <c r="OSB34" s="189"/>
      <c r="OSC34" s="189"/>
      <c r="OSD34" s="189"/>
      <c r="OSE34" s="189"/>
      <c r="OSF34" s="189"/>
      <c r="OSG34" s="189"/>
      <c r="OSH34" s="189"/>
      <c r="OSI34" s="189"/>
      <c r="OSJ34" s="189"/>
      <c r="OSK34" s="189"/>
      <c r="OSL34" s="189"/>
      <c r="OSM34" s="189"/>
      <c r="OSN34" s="189"/>
      <c r="OSO34" s="189"/>
      <c r="OSP34" s="189"/>
      <c r="OSQ34" s="189"/>
      <c r="OSR34" s="189"/>
      <c r="OSS34" s="189"/>
      <c r="OST34" s="189"/>
      <c r="OSU34" s="189"/>
      <c r="OSV34" s="189"/>
      <c r="OSW34" s="189"/>
      <c r="OSX34" s="189"/>
      <c r="OSY34" s="189"/>
      <c r="OSZ34" s="189"/>
      <c r="OTA34" s="189"/>
      <c r="OTB34" s="189"/>
      <c r="OTC34" s="189"/>
      <c r="OTD34" s="189"/>
      <c r="OTE34" s="189"/>
      <c r="OTF34" s="189"/>
      <c r="OTG34" s="189"/>
      <c r="OTH34" s="189"/>
      <c r="OTI34" s="189"/>
      <c r="OTJ34" s="189"/>
      <c r="OTK34" s="189"/>
      <c r="OTL34" s="189"/>
      <c r="OTM34" s="189"/>
      <c r="OTN34" s="189"/>
      <c r="OTO34" s="189"/>
      <c r="OTP34" s="189"/>
      <c r="OTQ34" s="189"/>
      <c r="OTR34" s="189"/>
      <c r="OTS34" s="189"/>
      <c r="OTT34" s="189"/>
      <c r="OTU34" s="189"/>
      <c r="OTV34" s="189"/>
      <c r="OTW34" s="189"/>
      <c r="OTX34" s="189"/>
      <c r="OTY34" s="189"/>
      <c r="OTZ34" s="189"/>
      <c r="OUA34" s="189"/>
      <c r="OUB34" s="189"/>
      <c r="OUC34" s="189"/>
      <c r="OUD34" s="189"/>
      <c r="OUE34" s="189"/>
      <c r="OUF34" s="189"/>
      <c r="OUG34" s="189"/>
      <c r="OUH34" s="189"/>
      <c r="OUI34" s="189"/>
      <c r="OUJ34" s="189"/>
      <c r="OUK34" s="189"/>
      <c r="OUL34" s="189"/>
      <c r="OUM34" s="189"/>
      <c r="OUN34" s="189"/>
      <c r="OUO34" s="189"/>
      <c r="OUP34" s="189"/>
      <c r="OUQ34" s="189"/>
      <c r="OUR34" s="189"/>
      <c r="OUS34" s="189"/>
      <c r="OUT34" s="189"/>
      <c r="OUU34" s="189"/>
      <c r="OUV34" s="189"/>
      <c r="OUW34" s="189"/>
      <c r="OUX34" s="189"/>
      <c r="OUY34" s="189"/>
      <c r="OUZ34" s="189"/>
      <c r="OVA34" s="189"/>
      <c r="OVB34" s="189"/>
      <c r="OVC34" s="189"/>
      <c r="OVD34" s="189"/>
      <c r="OVE34" s="189"/>
      <c r="OVF34" s="189"/>
      <c r="OVG34" s="189"/>
      <c r="OVH34" s="189"/>
      <c r="OVI34" s="189"/>
      <c r="OVJ34" s="189"/>
      <c r="OVK34" s="189"/>
      <c r="OVL34" s="189"/>
      <c r="OVM34" s="189"/>
      <c r="OVN34" s="189"/>
      <c r="OVO34" s="189"/>
      <c r="OVP34" s="189"/>
      <c r="OVQ34" s="189"/>
      <c r="OVR34" s="189"/>
      <c r="OVS34" s="189"/>
      <c r="OVT34" s="189"/>
      <c r="OVU34" s="189"/>
      <c r="OVV34" s="189"/>
      <c r="OVW34" s="189"/>
      <c r="OVX34" s="189"/>
      <c r="OVY34" s="189"/>
      <c r="OVZ34" s="189"/>
      <c r="OWA34" s="189"/>
      <c r="OWB34" s="189"/>
      <c r="OWC34" s="189"/>
      <c r="OWD34" s="189"/>
      <c r="OWE34" s="189"/>
      <c r="OWF34" s="189"/>
      <c r="OWG34" s="189"/>
      <c r="OWH34" s="189"/>
      <c r="OWI34" s="189"/>
      <c r="OWJ34" s="189"/>
      <c r="OWK34" s="189"/>
      <c r="OWL34" s="189"/>
      <c r="OWM34" s="189"/>
      <c r="OWN34" s="189"/>
      <c r="OWO34" s="189"/>
      <c r="OWP34" s="189"/>
      <c r="OWQ34" s="189"/>
      <c r="OWR34" s="189"/>
      <c r="OWS34" s="189"/>
      <c r="OWT34" s="189"/>
      <c r="OWU34" s="189"/>
      <c r="OWV34" s="189"/>
      <c r="OWW34" s="189"/>
      <c r="OWX34" s="189"/>
      <c r="OWY34" s="189"/>
      <c r="OWZ34" s="189"/>
      <c r="OXA34" s="189"/>
      <c r="OXB34" s="189"/>
      <c r="OXC34" s="189"/>
      <c r="OXD34" s="189"/>
      <c r="OXE34" s="189"/>
      <c r="OXF34" s="189"/>
      <c r="OXG34" s="189"/>
      <c r="OXH34" s="189"/>
      <c r="OXI34" s="189"/>
      <c r="OXJ34" s="189"/>
      <c r="OXK34" s="189"/>
      <c r="OXL34" s="189"/>
      <c r="OXM34" s="189"/>
      <c r="OXN34" s="189"/>
      <c r="OXO34" s="189"/>
      <c r="OXP34" s="189"/>
      <c r="OXQ34" s="189"/>
      <c r="OXR34" s="189"/>
      <c r="OXS34" s="189"/>
      <c r="OXT34" s="189"/>
      <c r="OXU34" s="189"/>
      <c r="OXV34" s="189"/>
      <c r="OXW34" s="189"/>
      <c r="OXX34" s="189"/>
      <c r="OXY34" s="189"/>
      <c r="OXZ34" s="189"/>
      <c r="OYA34" s="189"/>
      <c r="OYB34" s="189"/>
      <c r="OYC34" s="189"/>
      <c r="OYD34" s="189"/>
      <c r="OYE34" s="189"/>
      <c r="OYF34" s="189"/>
      <c r="OYG34" s="189"/>
      <c r="OYH34" s="189"/>
      <c r="OYI34" s="189"/>
      <c r="OYJ34" s="189"/>
      <c r="OYK34" s="189"/>
      <c r="OYL34" s="189"/>
      <c r="OYM34" s="189"/>
      <c r="OYN34" s="189"/>
      <c r="OYO34" s="189"/>
      <c r="OYP34" s="189"/>
      <c r="OYQ34" s="189"/>
      <c r="OYR34" s="189"/>
      <c r="OYS34" s="189"/>
      <c r="OYT34" s="189"/>
      <c r="OYU34" s="189"/>
      <c r="OYV34" s="189"/>
      <c r="OYW34" s="189"/>
      <c r="OYX34" s="189"/>
      <c r="OYY34" s="189"/>
      <c r="OYZ34" s="189"/>
      <c r="OZA34" s="189"/>
      <c r="OZB34" s="189"/>
      <c r="OZC34" s="189"/>
      <c r="OZD34" s="189"/>
      <c r="OZE34" s="189"/>
      <c r="OZF34" s="189"/>
      <c r="OZG34" s="189"/>
      <c r="OZH34" s="189"/>
      <c r="OZI34" s="189"/>
      <c r="OZJ34" s="189"/>
      <c r="OZK34" s="189"/>
      <c r="OZL34" s="189"/>
      <c r="OZM34" s="189"/>
      <c r="OZN34" s="189"/>
      <c r="OZO34" s="189"/>
      <c r="OZP34" s="189"/>
      <c r="OZQ34" s="189"/>
      <c r="OZR34" s="189"/>
      <c r="OZS34" s="189"/>
      <c r="OZT34" s="189"/>
      <c r="OZU34" s="189"/>
      <c r="OZV34" s="189"/>
      <c r="OZW34" s="189"/>
      <c r="OZX34" s="189"/>
      <c r="OZY34" s="189"/>
      <c r="OZZ34" s="189"/>
      <c r="PAA34" s="189"/>
      <c r="PAB34" s="189"/>
      <c r="PAC34" s="189"/>
      <c r="PAD34" s="189"/>
      <c r="PAE34" s="189"/>
      <c r="PAF34" s="189"/>
      <c r="PAG34" s="189"/>
      <c r="PAH34" s="189"/>
      <c r="PAI34" s="189"/>
      <c r="PAJ34" s="189"/>
      <c r="PAK34" s="189"/>
      <c r="PAL34" s="189"/>
      <c r="PAM34" s="189"/>
      <c r="PAN34" s="189"/>
      <c r="PAO34" s="189"/>
      <c r="PAP34" s="189"/>
      <c r="PAQ34" s="189"/>
      <c r="PAR34" s="189"/>
      <c r="PAS34" s="189"/>
      <c r="PAT34" s="189"/>
      <c r="PAU34" s="189"/>
      <c r="PAV34" s="189"/>
      <c r="PAW34" s="189"/>
      <c r="PAX34" s="189"/>
      <c r="PAY34" s="189"/>
      <c r="PAZ34" s="189"/>
      <c r="PBA34" s="189"/>
      <c r="PBB34" s="189"/>
      <c r="PBC34" s="189"/>
      <c r="PBD34" s="189"/>
      <c r="PBE34" s="189"/>
      <c r="PBF34" s="189"/>
      <c r="PBG34" s="189"/>
      <c r="PBH34" s="189"/>
      <c r="PBI34" s="189"/>
      <c r="PBJ34" s="189"/>
      <c r="PBK34" s="189"/>
      <c r="PBL34" s="189"/>
      <c r="PBM34" s="189"/>
      <c r="PBN34" s="189"/>
      <c r="PBO34" s="189"/>
      <c r="PBP34" s="189"/>
      <c r="PBQ34" s="189"/>
      <c r="PBR34" s="189"/>
      <c r="PBS34" s="189"/>
      <c r="PBT34" s="189"/>
      <c r="PBU34" s="189"/>
      <c r="PBV34" s="189"/>
      <c r="PBW34" s="189"/>
      <c r="PBX34" s="189"/>
      <c r="PBY34" s="189"/>
      <c r="PBZ34" s="189"/>
      <c r="PCA34" s="189"/>
      <c r="PCB34" s="189"/>
      <c r="PCC34" s="189"/>
      <c r="PCD34" s="189"/>
      <c r="PCE34" s="189"/>
      <c r="PCF34" s="189"/>
      <c r="PCG34" s="189"/>
      <c r="PCH34" s="189"/>
      <c r="PCI34" s="189"/>
      <c r="PCJ34" s="189"/>
      <c r="PCK34" s="189"/>
      <c r="PCL34" s="189"/>
      <c r="PCM34" s="189"/>
      <c r="PCN34" s="189"/>
      <c r="PCO34" s="189"/>
      <c r="PCP34" s="189"/>
      <c r="PCQ34" s="189"/>
      <c r="PCR34" s="189"/>
      <c r="PCS34" s="189"/>
      <c r="PCT34" s="189"/>
      <c r="PCU34" s="189"/>
      <c r="PCV34" s="189"/>
      <c r="PCW34" s="189"/>
      <c r="PCX34" s="189"/>
      <c r="PCY34" s="189"/>
      <c r="PCZ34" s="189"/>
      <c r="PDA34" s="189"/>
      <c r="PDB34" s="189"/>
      <c r="PDC34" s="189"/>
      <c r="PDD34" s="189"/>
      <c r="PDE34" s="189"/>
      <c r="PDF34" s="189"/>
      <c r="PDG34" s="189"/>
      <c r="PDH34" s="189"/>
      <c r="PDI34" s="189"/>
      <c r="PDJ34" s="189"/>
      <c r="PDK34" s="189"/>
      <c r="PDL34" s="189"/>
      <c r="PDM34" s="189"/>
      <c r="PDN34" s="189"/>
      <c r="PDO34" s="189"/>
      <c r="PDP34" s="189"/>
      <c r="PDQ34" s="189"/>
      <c r="PDR34" s="189"/>
      <c r="PDS34" s="189"/>
      <c r="PDT34" s="189"/>
      <c r="PDU34" s="189"/>
      <c r="PDV34" s="189"/>
      <c r="PDW34" s="189"/>
      <c r="PDX34" s="189"/>
      <c r="PDY34" s="189"/>
      <c r="PDZ34" s="189"/>
      <c r="PEA34" s="189"/>
      <c r="PEB34" s="189"/>
      <c r="PEC34" s="189"/>
      <c r="PED34" s="189"/>
      <c r="PEE34" s="189"/>
      <c r="PEF34" s="189"/>
      <c r="PEG34" s="189"/>
      <c r="PEH34" s="189"/>
      <c r="PEI34" s="189"/>
      <c r="PEJ34" s="189"/>
      <c r="PEK34" s="189"/>
      <c r="PEL34" s="189"/>
      <c r="PEM34" s="189"/>
      <c r="PEN34" s="189"/>
      <c r="PEO34" s="189"/>
      <c r="PEP34" s="189"/>
      <c r="PEQ34" s="189"/>
      <c r="PER34" s="189"/>
      <c r="PES34" s="189"/>
      <c r="PET34" s="189"/>
      <c r="PEU34" s="189"/>
      <c r="PEV34" s="189"/>
      <c r="PEW34" s="189"/>
      <c r="PEX34" s="189"/>
      <c r="PEY34" s="189"/>
      <c r="PEZ34" s="189"/>
      <c r="PFA34" s="189"/>
      <c r="PFB34" s="189"/>
      <c r="PFC34" s="189"/>
      <c r="PFD34" s="189"/>
      <c r="PFE34" s="189"/>
      <c r="PFF34" s="189"/>
      <c r="PFG34" s="189"/>
      <c r="PFH34" s="189"/>
      <c r="PFI34" s="189"/>
      <c r="PFJ34" s="189"/>
      <c r="PFK34" s="189"/>
      <c r="PFL34" s="189"/>
      <c r="PFM34" s="189"/>
      <c r="PFN34" s="189"/>
      <c r="PFO34" s="189"/>
      <c r="PFP34" s="189"/>
      <c r="PFQ34" s="189"/>
      <c r="PFR34" s="189"/>
      <c r="PFS34" s="189"/>
      <c r="PFT34" s="189"/>
      <c r="PFU34" s="189"/>
      <c r="PFV34" s="189"/>
      <c r="PFW34" s="189"/>
      <c r="PFX34" s="189"/>
      <c r="PFY34" s="189"/>
      <c r="PFZ34" s="189"/>
      <c r="PGA34" s="189"/>
      <c r="PGB34" s="189"/>
      <c r="PGC34" s="189"/>
      <c r="PGD34" s="189"/>
      <c r="PGE34" s="189"/>
      <c r="PGF34" s="189"/>
      <c r="PGG34" s="189"/>
      <c r="PGH34" s="189"/>
      <c r="PGI34" s="189"/>
      <c r="PGJ34" s="189"/>
      <c r="PGK34" s="189"/>
      <c r="PGL34" s="189"/>
      <c r="PGM34" s="189"/>
      <c r="PGN34" s="189"/>
      <c r="PGO34" s="189"/>
      <c r="PGP34" s="189"/>
      <c r="PGQ34" s="189"/>
      <c r="PGR34" s="189"/>
      <c r="PGS34" s="189"/>
      <c r="PGT34" s="189"/>
      <c r="PGU34" s="189"/>
      <c r="PGV34" s="189"/>
      <c r="PGW34" s="189"/>
      <c r="PGX34" s="189"/>
      <c r="PGY34" s="189"/>
      <c r="PGZ34" s="189"/>
      <c r="PHA34" s="189"/>
      <c r="PHB34" s="189"/>
      <c r="PHC34" s="189"/>
      <c r="PHD34" s="189"/>
      <c r="PHE34" s="189"/>
      <c r="PHF34" s="189"/>
      <c r="PHG34" s="189"/>
      <c r="PHH34" s="189"/>
      <c r="PHI34" s="189"/>
      <c r="PHJ34" s="189"/>
      <c r="PHK34" s="189"/>
      <c r="PHL34" s="189"/>
      <c r="PHM34" s="189"/>
      <c r="PHN34" s="189"/>
      <c r="PHO34" s="189"/>
      <c r="PHP34" s="189"/>
      <c r="PHQ34" s="189"/>
      <c r="PHR34" s="189"/>
      <c r="PHS34" s="189"/>
      <c r="PHT34" s="189"/>
      <c r="PHU34" s="189"/>
      <c r="PHV34" s="189"/>
      <c r="PHW34" s="189"/>
      <c r="PHX34" s="189"/>
      <c r="PHY34" s="189"/>
      <c r="PHZ34" s="189"/>
      <c r="PIA34" s="189"/>
      <c r="PIB34" s="189"/>
      <c r="PIC34" s="189"/>
      <c r="PID34" s="189"/>
      <c r="PIE34" s="189"/>
      <c r="PIF34" s="189"/>
      <c r="PIG34" s="189"/>
      <c r="PIH34" s="189"/>
      <c r="PII34" s="189"/>
      <c r="PIJ34" s="189"/>
      <c r="PIK34" s="189"/>
      <c r="PIL34" s="189"/>
      <c r="PIM34" s="189"/>
      <c r="PIN34" s="189"/>
      <c r="PIO34" s="189"/>
      <c r="PIP34" s="189"/>
      <c r="PIQ34" s="189"/>
      <c r="PIR34" s="189"/>
      <c r="PIS34" s="189"/>
      <c r="PIT34" s="189"/>
      <c r="PIU34" s="189"/>
      <c r="PIV34" s="189"/>
      <c r="PIW34" s="189"/>
      <c r="PIX34" s="189"/>
      <c r="PIY34" s="189"/>
      <c r="PIZ34" s="189"/>
      <c r="PJA34" s="189"/>
      <c r="PJB34" s="189"/>
      <c r="PJC34" s="189"/>
      <c r="PJD34" s="189"/>
      <c r="PJE34" s="189"/>
      <c r="PJF34" s="189"/>
      <c r="PJG34" s="189"/>
      <c r="PJH34" s="189"/>
      <c r="PJI34" s="189"/>
      <c r="PJJ34" s="189"/>
      <c r="PJK34" s="189"/>
      <c r="PJL34" s="189"/>
      <c r="PJM34" s="189"/>
      <c r="PJN34" s="189"/>
      <c r="PJO34" s="189"/>
      <c r="PJP34" s="189"/>
      <c r="PJQ34" s="189"/>
      <c r="PJR34" s="189"/>
      <c r="PJS34" s="189"/>
      <c r="PJT34" s="189"/>
      <c r="PJU34" s="189"/>
      <c r="PJV34" s="189"/>
      <c r="PJW34" s="189"/>
      <c r="PJX34" s="189"/>
      <c r="PJY34" s="189"/>
      <c r="PJZ34" s="189"/>
      <c r="PKA34" s="189"/>
      <c r="PKB34" s="189"/>
      <c r="PKC34" s="189"/>
      <c r="PKD34" s="189"/>
      <c r="PKE34" s="189"/>
      <c r="PKF34" s="189"/>
      <c r="PKG34" s="189"/>
      <c r="PKH34" s="189"/>
      <c r="PKI34" s="189"/>
      <c r="PKJ34" s="189"/>
      <c r="PKK34" s="189"/>
      <c r="PKL34" s="189"/>
      <c r="PKM34" s="189"/>
      <c r="PKN34" s="189"/>
      <c r="PKO34" s="189"/>
      <c r="PKP34" s="189"/>
      <c r="PKQ34" s="189"/>
      <c r="PKR34" s="189"/>
      <c r="PKS34" s="189"/>
      <c r="PKT34" s="189"/>
      <c r="PKU34" s="189"/>
      <c r="PKV34" s="189"/>
      <c r="PKW34" s="189"/>
      <c r="PKX34" s="189"/>
      <c r="PKY34" s="189"/>
      <c r="PKZ34" s="189"/>
      <c r="PLA34" s="189"/>
      <c r="PLB34" s="189"/>
      <c r="PLC34" s="189"/>
      <c r="PLD34" s="189"/>
      <c r="PLE34" s="189"/>
      <c r="PLF34" s="189"/>
      <c r="PLG34" s="189"/>
      <c r="PLH34" s="189"/>
      <c r="PLI34" s="189"/>
      <c r="PLJ34" s="189"/>
      <c r="PLK34" s="189"/>
      <c r="PLL34" s="189"/>
      <c r="PLM34" s="189"/>
      <c r="PLN34" s="189"/>
      <c r="PLO34" s="189"/>
      <c r="PLP34" s="189"/>
      <c r="PLQ34" s="189"/>
      <c r="PLR34" s="189"/>
      <c r="PLS34" s="189"/>
      <c r="PLT34" s="189"/>
      <c r="PLU34" s="189"/>
      <c r="PLV34" s="189"/>
      <c r="PLW34" s="189"/>
      <c r="PLX34" s="189"/>
      <c r="PLY34" s="189"/>
      <c r="PLZ34" s="189"/>
      <c r="PMA34" s="189"/>
      <c r="PMB34" s="189"/>
      <c r="PMC34" s="189"/>
      <c r="PMD34" s="189"/>
      <c r="PME34" s="189"/>
      <c r="PMF34" s="189"/>
      <c r="PMG34" s="189"/>
      <c r="PMH34" s="189"/>
      <c r="PMI34" s="189"/>
      <c r="PMJ34" s="189"/>
      <c r="PMK34" s="189"/>
      <c r="PML34" s="189"/>
      <c r="PMM34" s="189"/>
      <c r="PMN34" s="189"/>
      <c r="PMO34" s="189"/>
      <c r="PMP34" s="189"/>
      <c r="PMQ34" s="189"/>
      <c r="PMR34" s="189"/>
      <c r="PMS34" s="189"/>
      <c r="PMT34" s="189"/>
      <c r="PMU34" s="189"/>
      <c r="PMV34" s="189"/>
      <c r="PMW34" s="189"/>
      <c r="PMX34" s="189"/>
      <c r="PMY34" s="189"/>
      <c r="PMZ34" s="189"/>
      <c r="PNA34" s="189"/>
      <c r="PNB34" s="189"/>
      <c r="PNC34" s="189"/>
      <c r="PND34" s="189"/>
      <c r="PNE34" s="189"/>
      <c r="PNF34" s="189"/>
      <c r="PNG34" s="189"/>
      <c r="PNH34" s="189"/>
      <c r="PNI34" s="189"/>
      <c r="PNJ34" s="189"/>
      <c r="PNK34" s="189"/>
      <c r="PNL34" s="189"/>
      <c r="PNM34" s="189"/>
      <c r="PNN34" s="189"/>
      <c r="PNO34" s="189"/>
      <c r="PNP34" s="189"/>
      <c r="PNQ34" s="189"/>
      <c r="PNR34" s="189"/>
      <c r="PNS34" s="189"/>
      <c r="PNT34" s="189"/>
      <c r="PNU34" s="189"/>
      <c r="PNV34" s="189"/>
      <c r="PNW34" s="189"/>
      <c r="PNX34" s="189"/>
      <c r="PNY34" s="189"/>
      <c r="PNZ34" s="189"/>
      <c r="POA34" s="189"/>
      <c r="POB34" s="189"/>
      <c r="POC34" s="189"/>
      <c r="POD34" s="189"/>
      <c r="POE34" s="189"/>
      <c r="POF34" s="189"/>
      <c r="POG34" s="189"/>
      <c r="POH34" s="189"/>
      <c r="POI34" s="189"/>
      <c r="POJ34" s="189"/>
      <c r="POK34" s="189"/>
      <c r="POL34" s="189"/>
      <c r="POM34" s="189"/>
      <c r="PON34" s="189"/>
      <c r="POO34" s="189"/>
      <c r="POP34" s="189"/>
      <c r="POQ34" s="189"/>
      <c r="POR34" s="189"/>
      <c r="POS34" s="189"/>
      <c r="POT34" s="189"/>
      <c r="POU34" s="189"/>
      <c r="POV34" s="189"/>
      <c r="POW34" s="189"/>
      <c r="POX34" s="189"/>
      <c r="POY34" s="189"/>
      <c r="POZ34" s="189"/>
      <c r="PPA34" s="189"/>
      <c r="PPB34" s="189"/>
      <c r="PPC34" s="189"/>
      <c r="PPD34" s="189"/>
      <c r="PPE34" s="189"/>
      <c r="PPF34" s="189"/>
      <c r="PPG34" s="189"/>
      <c r="PPH34" s="189"/>
      <c r="PPI34" s="189"/>
      <c r="PPJ34" s="189"/>
      <c r="PPK34" s="189"/>
      <c r="PPL34" s="189"/>
      <c r="PPM34" s="189"/>
      <c r="PPN34" s="189"/>
      <c r="PPO34" s="189"/>
      <c r="PPP34" s="189"/>
      <c r="PPQ34" s="189"/>
      <c r="PPR34" s="189"/>
      <c r="PPS34" s="189"/>
      <c r="PPT34" s="189"/>
      <c r="PPU34" s="189"/>
      <c r="PPV34" s="189"/>
      <c r="PPW34" s="189"/>
      <c r="PPX34" s="189"/>
      <c r="PPY34" s="189"/>
      <c r="PPZ34" s="189"/>
      <c r="PQA34" s="189"/>
      <c r="PQB34" s="189"/>
      <c r="PQC34" s="189"/>
      <c r="PQD34" s="189"/>
      <c r="PQE34" s="189"/>
      <c r="PQF34" s="189"/>
      <c r="PQG34" s="189"/>
      <c r="PQH34" s="189"/>
      <c r="PQI34" s="189"/>
      <c r="PQJ34" s="189"/>
      <c r="PQK34" s="189"/>
      <c r="PQL34" s="189"/>
      <c r="PQM34" s="189"/>
      <c r="PQN34" s="189"/>
      <c r="PQO34" s="189"/>
      <c r="PQP34" s="189"/>
      <c r="PQQ34" s="189"/>
      <c r="PQR34" s="189"/>
      <c r="PQS34" s="189"/>
      <c r="PQT34" s="189"/>
      <c r="PQU34" s="189"/>
      <c r="PQV34" s="189"/>
      <c r="PQW34" s="189"/>
      <c r="PQX34" s="189"/>
      <c r="PQY34" s="189"/>
      <c r="PQZ34" s="189"/>
      <c r="PRA34" s="189"/>
      <c r="PRB34" s="189"/>
      <c r="PRC34" s="189"/>
      <c r="PRD34" s="189"/>
      <c r="PRE34" s="189"/>
      <c r="PRF34" s="189"/>
      <c r="PRG34" s="189"/>
      <c r="PRH34" s="189"/>
      <c r="PRI34" s="189"/>
      <c r="PRJ34" s="189"/>
      <c r="PRK34" s="189"/>
      <c r="PRL34" s="189"/>
      <c r="PRM34" s="189"/>
      <c r="PRN34" s="189"/>
      <c r="PRO34" s="189"/>
      <c r="PRP34" s="189"/>
      <c r="PRQ34" s="189"/>
      <c r="PRR34" s="189"/>
      <c r="PRS34" s="189"/>
      <c r="PRT34" s="189"/>
      <c r="PRU34" s="189"/>
      <c r="PRV34" s="189"/>
      <c r="PRW34" s="189"/>
      <c r="PRX34" s="189"/>
      <c r="PRY34" s="189"/>
      <c r="PRZ34" s="189"/>
      <c r="PSA34" s="189"/>
      <c r="PSB34" s="189"/>
      <c r="PSC34" s="189"/>
      <c r="PSD34" s="189"/>
      <c r="PSE34" s="189"/>
      <c r="PSF34" s="189"/>
      <c r="PSG34" s="189"/>
      <c r="PSH34" s="189"/>
      <c r="PSI34" s="189"/>
      <c r="PSJ34" s="189"/>
      <c r="PSK34" s="189"/>
      <c r="PSL34" s="189"/>
      <c r="PSM34" s="189"/>
      <c r="PSN34" s="189"/>
      <c r="PSO34" s="189"/>
      <c r="PSP34" s="189"/>
      <c r="PSQ34" s="189"/>
      <c r="PSR34" s="189"/>
      <c r="PSS34" s="189"/>
      <c r="PST34" s="189"/>
      <c r="PSU34" s="189"/>
      <c r="PSV34" s="189"/>
      <c r="PSW34" s="189"/>
      <c r="PSX34" s="189"/>
      <c r="PSY34" s="189"/>
      <c r="PSZ34" s="189"/>
      <c r="PTA34" s="189"/>
      <c r="PTB34" s="189"/>
      <c r="PTC34" s="189"/>
      <c r="PTD34" s="189"/>
      <c r="PTE34" s="189"/>
      <c r="PTF34" s="189"/>
      <c r="PTG34" s="189"/>
      <c r="PTH34" s="189"/>
      <c r="PTI34" s="189"/>
      <c r="PTJ34" s="189"/>
      <c r="PTK34" s="189"/>
      <c r="PTL34" s="189"/>
      <c r="PTM34" s="189"/>
      <c r="PTN34" s="189"/>
      <c r="PTO34" s="189"/>
      <c r="PTP34" s="189"/>
      <c r="PTQ34" s="189"/>
      <c r="PTR34" s="189"/>
      <c r="PTS34" s="189"/>
      <c r="PTT34" s="189"/>
      <c r="PTU34" s="189"/>
      <c r="PTV34" s="189"/>
      <c r="PTW34" s="189"/>
      <c r="PTX34" s="189"/>
      <c r="PTY34" s="189"/>
      <c r="PTZ34" s="189"/>
      <c r="PUA34" s="189"/>
      <c r="PUB34" s="189"/>
      <c r="PUC34" s="189"/>
      <c r="PUD34" s="189"/>
      <c r="PUE34" s="189"/>
      <c r="PUF34" s="189"/>
      <c r="PUG34" s="189"/>
      <c r="PUH34" s="189"/>
      <c r="PUI34" s="189"/>
      <c r="PUJ34" s="189"/>
      <c r="PUK34" s="189"/>
      <c r="PUL34" s="189"/>
      <c r="PUM34" s="189"/>
      <c r="PUN34" s="189"/>
      <c r="PUO34" s="189"/>
      <c r="PUP34" s="189"/>
      <c r="PUQ34" s="189"/>
      <c r="PUR34" s="189"/>
      <c r="PUS34" s="189"/>
      <c r="PUT34" s="189"/>
      <c r="PUU34" s="189"/>
      <c r="PUV34" s="189"/>
      <c r="PUW34" s="189"/>
      <c r="PUX34" s="189"/>
      <c r="PUY34" s="189"/>
      <c r="PUZ34" s="189"/>
      <c r="PVA34" s="189"/>
      <c r="PVB34" s="189"/>
      <c r="PVC34" s="189"/>
      <c r="PVD34" s="189"/>
      <c r="PVE34" s="189"/>
      <c r="PVF34" s="189"/>
      <c r="PVG34" s="189"/>
      <c r="PVH34" s="189"/>
      <c r="PVI34" s="189"/>
      <c r="PVJ34" s="189"/>
      <c r="PVK34" s="189"/>
      <c r="PVL34" s="189"/>
      <c r="PVM34" s="189"/>
      <c r="PVN34" s="189"/>
      <c r="PVO34" s="189"/>
      <c r="PVP34" s="189"/>
      <c r="PVQ34" s="189"/>
      <c r="PVR34" s="189"/>
      <c r="PVS34" s="189"/>
      <c r="PVT34" s="189"/>
      <c r="PVU34" s="189"/>
      <c r="PVV34" s="189"/>
      <c r="PVW34" s="189"/>
      <c r="PVX34" s="189"/>
      <c r="PVY34" s="189"/>
      <c r="PVZ34" s="189"/>
      <c r="PWA34" s="189"/>
      <c r="PWB34" s="189"/>
      <c r="PWC34" s="189"/>
      <c r="PWD34" s="189"/>
      <c r="PWE34" s="189"/>
      <c r="PWF34" s="189"/>
      <c r="PWG34" s="189"/>
      <c r="PWH34" s="189"/>
      <c r="PWI34" s="189"/>
      <c r="PWJ34" s="189"/>
      <c r="PWK34" s="189"/>
      <c r="PWL34" s="189"/>
      <c r="PWM34" s="189"/>
      <c r="PWN34" s="189"/>
      <c r="PWO34" s="189"/>
      <c r="PWP34" s="189"/>
      <c r="PWQ34" s="189"/>
      <c r="PWR34" s="189"/>
      <c r="PWS34" s="189"/>
      <c r="PWT34" s="189"/>
      <c r="PWU34" s="189"/>
      <c r="PWV34" s="189"/>
      <c r="PWW34" s="189"/>
      <c r="PWX34" s="189"/>
      <c r="PWY34" s="189"/>
      <c r="PWZ34" s="189"/>
      <c r="PXA34" s="189"/>
      <c r="PXB34" s="189"/>
      <c r="PXC34" s="189"/>
      <c r="PXD34" s="189"/>
      <c r="PXE34" s="189"/>
      <c r="PXF34" s="189"/>
      <c r="PXG34" s="189"/>
      <c r="PXH34" s="189"/>
      <c r="PXI34" s="189"/>
      <c r="PXJ34" s="189"/>
      <c r="PXK34" s="189"/>
      <c r="PXL34" s="189"/>
      <c r="PXM34" s="189"/>
      <c r="PXN34" s="189"/>
      <c r="PXO34" s="189"/>
      <c r="PXP34" s="189"/>
      <c r="PXQ34" s="189"/>
      <c r="PXR34" s="189"/>
      <c r="PXS34" s="189"/>
      <c r="PXT34" s="189"/>
      <c r="PXU34" s="189"/>
      <c r="PXV34" s="189"/>
      <c r="PXW34" s="189"/>
      <c r="PXX34" s="189"/>
      <c r="PXY34" s="189"/>
      <c r="PXZ34" s="189"/>
      <c r="PYA34" s="189"/>
      <c r="PYB34" s="189"/>
      <c r="PYC34" s="189"/>
      <c r="PYD34" s="189"/>
      <c r="PYE34" s="189"/>
      <c r="PYF34" s="189"/>
      <c r="PYG34" s="189"/>
      <c r="PYH34" s="189"/>
      <c r="PYI34" s="189"/>
      <c r="PYJ34" s="189"/>
      <c r="PYK34" s="189"/>
      <c r="PYL34" s="189"/>
      <c r="PYM34" s="189"/>
      <c r="PYN34" s="189"/>
      <c r="PYO34" s="189"/>
      <c r="PYP34" s="189"/>
      <c r="PYQ34" s="189"/>
      <c r="PYR34" s="189"/>
      <c r="PYS34" s="189"/>
      <c r="PYT34" s="189"/>
      <c r="PYU34" s="189"/>
      <c r="PYV34" s="189"/>
      <c r="PYW34" s="189"/>
      <c r="PYX34" s="189"/>
      <c r="PYY34" s="189"/>
      <c r="PYZ34" s="189"/>
      <c r="PZA34" s="189"/>
      <c r="PZB34" s="189"/>
      <c r="PZC34" s="189"/>
      <c r="PZD34" s="189"/>
      <c r="PZE34" s="189"/>
      <c r="PZF34" s="189"/>
      <c r="PZG34" s="189"/>
      <c r="PZH34" s="189"/>
      <c r="PZI34" s="189"/>
      <c r="PZJ34" s="189"/>
      <c r="PZK34" s="189"/>
      <c r="PZL34" s="189"/>
      <c r="PZM34" s="189"/>
      <c r="PZN34" s="189"/>
      <c r="PZO34" s="189"/>
      <c r="PZP34" s="189"/>
      <c r="PZQ34" s="189"/>
      <c r="PZR34" s="189"/>
      <c r="PZS34" s="189"/>
      <c r="PZT34" s="189"/>
      <c r="PZU34" s="189"/>
      <c r="PZV34" s="189"/>
      <c r="PZW34" s="189"/>
      <c r="PZX34" s="189"/>
      <c r="PZY34" s="189"/>
      <c r="PZZ34" s="189"/>
      <c r="QAA34" s="189"/>
      <c r="QAB34" s="189"/>
      <c r="QAC34" s="189"/>
      <c r="QAD34" s="189"/>
      <c r="QAE34" s="189"/>
      <c r="QAF34" s="189"/>
      <c r="QAG34" s="189"/>
      <c r="QAH34" s="189"/>
      <c r="QAI34" s="189"/>
      <c r="QAJ34" s="189"/>
      <c r="QAK34" s="189"/>
      <c r="QAL34" s="189"/>
      <c r="QAM34" s="189"/>
      <c r="QAN34" s="189"/>
      <c r="QAO34" s="189"/>
      <c r="QAP34" s="189"/>
      <c r="QAQ34" s="189"/>
      <c r="QAR34" s="189"/>
      <c r="QAS34" s="189"/>
      <c r="QAT34" s="189"/>
      <c r="QAU34" s="189"/>
      <c r="QAV34" s="189"/>
      <c r="QAW34" s="189"/>
      <c r="QAX34" s="189"/>
      <c r="QAY34" s="189"/>
      <c r="QAZ34" s="189"/>
      <c r="QBA34" s="189"/>
      <c r="QBB34" s="189"/>
      <c r="QBC34" s="189"/>
      <c r="QBD34" s="189"/>
      <c r="QBE34" s="189"/>
      <c r="QBF34" s="189"/>
      <c r="QBG34" s="189"/>
      <c r="QBH34" s="189"/>
      <c r="QBI34" s="189"/>
      <c r="QBJ34" s="189"/>
      <c r="QBK34" s="189"/>
      <c r="QBL34" s="189"/>
      <c r="QBM34" s="189"/>
      <c r="QBN34" s="189"/>
      <c r="QBO34" s="189"/>
      <c r="QBP34" s="189"/>
      <c r="QBQ34" s="189"/>
      <c r="QBR34" s="189"/>
      <c r="QBS34" s="189"/>
      <c r="QBT34" s="189"/>
      <c r="QBU34" s="189"/>
      <c r="QBV34" s="189"/>
      <c r="QBW34" s="189"/>
      <c r="QBX34" s="189"/>
      <c r="QBY34" s="189"/>
      <c r="QBZ34" s="189"/>
      <c r="QCA34" s="189"/>
      <c r="QCB34" s="189"/>
      <c r="QCC34" s="189"/>
      <c r="QCD34" s="189"/>
      <c r="QCE34" s="189"/>
      <c r="QCF34" s="189"/>
      <c r="QCG34" s="189"/>
      <c r="QCH34" s="189"/>
      <c r="QCI34" s="189"/>
      <c r="QCJ34" s="189"/>
      <c r="QCK34" s="189"/>
      <c r="QCL34" s="189"/>
      <c r="QCM34" s="189"/>
      <c r="QCN34" s="189"/>
      <c r="QCO34" s="189"/>
      <c r="QCP34" s="189"/>
      <c r="QCQ34" s="189"/>
      <c r="QCR34" s="189"/>
      <c r="QCS34" s="189"/>
      <c r="QCT34" s="189"/>
      <c r="QCU34" s="189"/>
      <c r="QCV34" s="189"/>
      <c r="QCW34" s="189"/>
      <c r="QCX34" s="189"/>
      <c r="QCY34" s="189"/>
      <c r="QCZ34" s="189"/>
      <c r="QDA34" s="189"/>
      <c r="QDB34" s="189"/>
      <c r="QDC34" s="189"/>
      <c r="QDD34" s="189"/>
      <c r="QDE34" s="189"/>
      <c r="QDF34" s="189"/>
      <c r="QDG34" s="189"/>
      <c r="QDH34" s="189"/>
      <c r="QDI34" s="189"/>
      <c r="QDJ34" s="189"/>
      <c r="QDK34" s="189"/>
      <c r="QDL34" s="189"/>
      <c r="QDM34" s="189"/>
      <c r="QDN34" s="189"/>
      <c r="QDO34" s="189"/>
      <c r="QDP34" s="189"/>
      <c r="QDQ34" s="189"/>
      <c r="QDR34" s="189"/>
      <c r="QDS34" s="189"/>
      <c r="QDT34" s="189"/>
      <c r="QDU34" s="189"/>
      <c r="QDV34" s="189"/>
      <c r="QDW34" s="189"/>
      <c r="QDX34" s="189"/>
      <c r="QDY34" s="189"/>
      <c r="QDZ34" s="189"/>
      <c r="QEA34" s="189"/>
      <c r="QEB34" s="189"/>
      <c r="QEC34" s="189"/>
      <c r="QED34" s="189"/>
      <c r="QEE34" s="189"/>
      <c r="QEF34" s="189"/>
      <c r="QEG34" s="189"/>
      <c r="QEH34" s="189"/>
      <c r="QEI34" s="189"/>
      <c r="QEJ34" s="189"/>
      <c r="QEK34" s="189"/>
      <c r="QEL34" s="189"/>
      <c r="QEM34" s="189"/>
      <c r="QEN34" s="189"/>
      <c r="QEO34" s="189"/>
      <c r="QEP34" s="189"/>
      <c r="QEQ34" s="189"/>
      <c r="QER34" s="189"/>
      <c r="QES34" s="189"/>
      <c r="QET34" s="189"/>
      <c r="QEU34" s="189"/>
      <c r="QEV34" s="189"/>
      <c r="QEW34" s="189"/>
      <c r="QEX34" s="189"/>
      <c r="QEY34" s="189"/>
      <c r="QEZ34" s="189"/>
      <c r="QFA34" s="189"/>
      <c r="QFB34" s="189"/>
      <c r="QFC34" s="189"/>
      <c r="QFD34" s="189"/>
      <c r="QFE34" s="189"/>
      <c r="QFF34" s="189"/>
      <c r="QFG34" s="189"/>
      <c r="QFH34" s="189"/>
      <c r="QFI34" s="189"/>
      <c r="QFJ34" s="189"/>
      <c r="QFK34" s="189"/>
      <c r="QFL34" s="189"/>
      <c r="QFM34" s="189"/>
      <c r="QFN34" s="189"/>
      <c r="QFO34" s="189"/>
      <c r="QFP34" s="189"/>
      <c r="QFQ34" s="189"/>
      <c r="QFR34" s="189"/>
      <c r="QFS34" s="189"/>
      <c r="QFT34" s="189"/>
      <c r="QFU34" s="189"/>
      <c r="QFV34" s="189"/>
      <c r="QFW34" s="189"/>
      <c r="QFX34" s="189"/>
      <c r="QFY34" s="189"/>
      <c r="QFZ34" s="189"/>
      <c r="QGA34" s="189"/>
      <c r="QGB34" s="189"/>
      <c r="QGC34" s="189"/>
      <c r="QGD34" s="189"/>
      <c r="QGE34" s="189"/>
      <c r="QGF34" s="189"/>
      <c r="QGG34" s="189"/>
      <c r="QGH34" s="189"/>
      <c r="QGI34" s="189"/>
      <c r="QGJ34" s="189"/>
      <c r="QGK34" s="189"/>
      <c r="QGL34" s="189"/>
      <c r="QGM34" s="189"/>
      <c r="QGN34" s="189"/>
      <c r="QGO34" s="189"/>
      <c r="QGP34" s="189"/>
      <c r="QGQ34" s="189"/>
      <c r="QGR34" s="189"/>
      <c r="QGS34" s="189"/>
      <c r="QGT34" s="189"/>
      <c r="QGU34" s="189"/>
      <c r="QGV34" s="189"/>
      <c r="QGW34" s="189"/>
      <c r="QGX34" s="189"/>
      <c r="QGY34" s="189"/>
      <c r="QGZ34" s="189"/>
      <c r="QHA34" s="189"/>
      <c r="QHB34" s="189"/>
      <c r="QHC34" s="189"/>
      <c r="QHD34" s="189"/>
      <c r="QHE34" s="189"/>
      <c r="QHF34" s="189"/>
      <c r="QHG34" s="189"/>
      <c r="QHH34" s="189"/>
      <c r="QHI34" s="189"/>
      <c r="QHJ34" s="189"/>
      <c r="QHK34" s="189"/>
      <c r="QHL34" s="189"/>
      <c r="QHM34" s="189"/>
      <c r="QHN34" s="189"/>
      <c r="QHO34" s="189"/>
      <c r="QHP34" s="189"/>
      <c r="QHQ34" s="189"/>
      <c r="QHR34" s="189"/>
      <c r="QHS34" s="189"/>
      <c r="QHT34" s="189"/>
      <c r="QHU34" s="189"/>
      <c r="QHV34" s="189"/>
      <c r="QHW34" s="189"/>
      <c r="QHX34" s="189"/>
      <c r="QHY34" s="189"/>
      <c r="QHZ34" s="189"/>
      <c r="QIA34" s="189"/>
      <c r="QIB34" s="189"/>
      <c r="QIC34" s="189"/>
      <c r="QID34" s="189"/>
      <c r="QIE34" s="189"/>
      <c r="QIF34" s="189"/>
      <c r="QIG34" s="189"/>
      <c r="QIH34" s="189"/>
      <c r="QII34" s="189"/>
      <c r="QIJ34" s="189"/>
      <c r="QIK34" s="189"/>
      <c r="QIL34" s="189"/>
      <c r="QIM34" s="189"/>
      <c r="QIN34" s="189"/>
      <c r="QIO34" s="189"/>
      <c r="QIP34" s="189"/>
      <c r="QIQ34" s="189"/>
      <c r="QIR34" s="189"/>
      <c r="QIS34" s="189"/>
      <c r="QIT34" s="189"/>
      <c r="QIU34" s="189"/>
      <c r="QIV34" s="189"/>
      <c r="QIW34" s="189"/>
      <c r="QIX34" s="189"/>
      <c r="QIY34" s="189"/>
      <c r="QIZ34" s="189"/>
      <c r="QJA34" s="189"/>
      <c r="QJB34" s="189"/>
      <c r="QJC34" s="189"/>
      <c r="QJD34" s="189"/>
      <c r="QJE34" s="189"/>
      <c r="QJF34" s="189"/>
      <c r="QJG34" s="189"/>
      <c r="QJH34" s="189"/>
      <c r="QJI34" s="189"/>
      <c r="QJJ34" s="189"/>
      <c r="QJK34" s="189"/>
      <c r="QJL34" s="189"/>
      <c r="QJM34" s="189"/>
      <c r="QJN34" s="189"/>
      <c r="QJO34" s="189"/>
      <c r="QJP34" s="189"/>
      <c r="QJQ34" s="189"/>
      <c r="QJR34" s="189"/>
      <c r="QJS34" s="189"/>
      <c r="QJT34" s="189"/>
      <c r="QJU34" s="189"/>
      <c r="QJV34" s="189"/>
      <c r="QJW34" s="189"/>
      <c r="QJX34" s="189"/>
      <c r="QJY34" s="189"/>
      <c r="QJZ34" s="189"/>
      <c r="QKA34" s="189"/>
      <c r="QKB34" s="189"/>
      <c r="QKC34" s="189"/>
      <c r="QKD34" s="189"/>
      <c r="QKE34" s="189"/>
      <c r="QKF34" s="189"/>
      <c r="QKG34" s="189"/>
      <c r="QKH34" s="189"/>
      <c r="QKI34" s="189"/>
      <c r="QKJ34" s="189"/>
      <c r="QKK34" s="189"/>
      <c r="QKL34" s="189"/>
      <c r="QKM34" s="189"/>
      <c r="QKN34" s="189"/>
      <c r="QKO34" s="189"/>
      <c r="QKP34" s="189"/>
      <c r="QKQ34" s="189"/>
      <c r="QKR34" s="189"/>
      <c r="QKS34" s="189"/>
      <c r="QKT34" s="189"/>
      <c r="QKU34" s="189"/>
      <c r="QKV34" s="189"/>
      <c r="QKW34" s="189"/>
      <c r="QKX34" s="189"/>
      <c r="QKY34" s="189"/>
      <c r="QKZ34" s="189"/>
      <c r="QLA34" s="189"/>
      <c r="QLB34" s="189"/>
      <c r="QLC34" s="189"/>
      <c r="QLD34" s="189"/>
      <c r="QLE34" s="189"/>
      <c r="QLF34" s="189"/>
      <c r="QLG34" s="189"/>
      <c r="QLH34" s="189"/>
      <c r="QLI34" s="189"/>
      <c r="QLJ34" s="189"/>
      <c r="QLK34" s="189"/>
      <c r="QLL34" s="189"/>
      <c r="QLM34" s="189"/>
      <c r="QLN34" s="189"/>
      <c r="QLO34" s="189"/>
      <c r="QLP34" s="189"/>
      <c r="QLQ34" s="189"/>
      <c r="QLR34" s="189"/>
      <c r="QLS34" s="189"/>
      <c r="QLT34" s="189"/>
      <c r="QLU34" s="189"/>
      <c r="QLV34" s="189"/>
      <c r="QLW34" s="189"/>
      <c r="QLX34" s="189"/>
      <c r="QLY34" s="189"/>
      <c r="QLZ34" s="189"/>
      <c r="QMA34" s="189"/>
      <c r="QMB34" s="189"/>
      <c r="QMC34" s="189"/>
      <c r="QMD34" s="189"/>
      <c r="QME34" s="189"/>
      <c r="QMF34" s="189"/>
      <c r="QMG34" s="189"/>
      <c r="QMH34" s="189"/>
      <c r="QMI34" s="189"/>
      <c r="QMJ34" s="189"/>
      <c r="QMK34" s="189"/>
      <c r="QML34" s="189"/>
      <c r="QMM34" s="189"/>
      <c r="QMN34" s="189"/>
      <c r="QMO34" s="189"/>
      <c r="QMP34" s="189"/>
      <c r="QMQ34" s="189"/>
      <c r="QMR34" s="189"/>
      <c r="QMS34" s="189"/>
      <c r="QMT34" s="189"/>
      <c r="QMU34" s="189"/>
      <c r="QMV34" s="189"/>
      <c r="QMW34" s="189"/>
      <c r="QMX34" s="189"/>
      <c r="QMY34" s="189"/>
      <c r="QMZ34" s="189"/>
      <c r="QNA34" s="189"/>
      <c r="QNB34" s="189"/>
      <c r="QNC34" s="189"/>
      <c r="QND34" s="189"/>
      <c r="QNE34" s="189"/>
      <c r="QNF34" s="189"/>
      <c r="QNG34" s="189"/>
      <c r="QNH34" s="189"/>
      <c r="QNI34" s="189"/>
      <c r="QNJ34" s="189"/>
      <c r="QNK34" s="189"/>
      <c r="QNL34" s="189"/>
      <c r="QNM34" s="189"/>
      <c r="QNN34" s="189"/>
      <c r="QNO34" s="189"/>
      <c r="QNP34" s="189"/>
      <c r="QNQ34" s="189"/>
      <c r="QNR34" s="189"/>
      <c r="QNS34" s="189"/>
      <c r="QNT34" s="189"/>
      <c r="QNU34" s="189"/>
      <c r="QNV34" s="189"/>
      <c r="QNW34" s="189"/>
      <c r="QNX34" s="189"/>
      <c r="QNY34" s="189"/>
      <c r="QNZ34" s="189"/>
      <c r="QOA34" s="189"/>
      <c r="QOB34" s="189"/>
      <c r="QOC34" s="189"/>
      <c r="QOD34" s="189"/>
      <c r="QOE34" s="189"/>
      <c r="QOF34" s="189"/>
      <c r="QOG34" s="189"/>
      <c r="QOH34" s="189"/>
      <c r="QOI34" s="189"/>
      <c r="QOJ34" s="189"/>
      <c r="QOK34" s="189"/>
      <c r="QOL34" s="189"/>
      <c r="QOM34" s="189"/>
      <c r="QON34" s="189"/>
      <c r="QOO34" s="189"/>
      <c r="QOP34" s="189"/>
      <c r="QOQ34" s="189"/>
      <c r="QOR34" s="189"/>
      <c r="QOS34" s="189"/>
      <c r="QOT34" s="189"/>
      <c r="QOU34" s="189"/>
      <c r="QOV34" s="189"/>
      <c r="QOW34" s="189"/>
      <c r="QOX34" s="189"/>
      <c r="QOY34" s="189"/>
      <c r="QOZ34" s="189"/>
      <c r="QPA34" s="189"/>
      <c r="QPB34" s="189"/>
      <c r="QPC34" s="189"/>
      <c r="QPD34" s="189"/>
      <c r="QPE34" s="189"/>
      <c r="QPF34" s="189"/>
      <c r="QPG34" s="189"/>
      <c r="QPH34" s="189"/>
      <c r="QPI34" s="189"/>
      <c r="QPJ34" s="189"/>
      <c r="QPK34" s="189"/>
      <c r="QPL34" s="189"/>
      <c r="QPM34" s="189"/>
      <c r="QPN34" s="189"/>
      <c r="QPO34" s="189"/>
      <c r="QPP34" s="189"/>
      <c r="QPQ34" s="189"/>
      <c r="QPR34" s="189"/>
      <c r="QPS34" s="189"/>
      <c r="QPT34" s="189"/>
      <c r="QPU34" s="189"/>
      <c r="QPV34" s="189"/>
      <c r="QPW34" s="189"/>
      <c r="QPX34" s="189"/>
      <c r="QPY34" s="189"/>
      <c r="QPZ34" s="189"/>
      <c r="QQA34" s="189"/>
      <c r="QQB34" s="189"/>
      <c r="QQC34" s="189"/>
      <c r="QQD34" s="189"/>
      <c r="QQE34" s="189"/>
      <c r="QQF34" s="189"/>
      <c r="QQG34" s="189"/>
      <c r="QQH34" s="189"/>
      <c r="QQI34" s="189"/>
      <c r="QQJ34" s="189"/>
      <c r="QQK34" s="189"/>
      <c r="QQL34" s="189"/>
      <c r="QQM34" s="189"/>
      <c r="QQN34" s="189"/>
      <c r="QQO34" s="189"/>
      <c r="QQP34" s="189"/>
      <c r="QQQ34" s="189"/>
      <c r="QQR34" s="189"/>
      <c r="QQS34" s="189"/>
      <c r="QQT34" s="189"/>
      <c r="QQU34" s="189"/>
      <c r="QQV34" s="189"/>
      <c r="QQW34" s="189"/>
      <c r="QQX34" s="189"/>
      <c r="QQY34" s="189"/>
      <c r="QQZ34" s="189"/>
      <c r="QRA34" s="189"/>
      <c r="QRB34" s="189"/>
      <c r="QRC34" s="189"/>
      <c r="QRD34" s="189"/>
      <c r="QRE34" s="189"/>
      <c r="QRF34" s="189"/>
      <c r="QRG34" s="189"/>
      <c r="QRH34" s="189"/>
      <c r="QRI34" s="189"/>
      <c r="QRJ34" s="189"/>
      <c r="QRK34" s="189"/>
      <c r="QRL34" s="189"/>
      <c r="QRM34" s="189"/>
      <c r="QRN34" s="189"/>
      <c r="QRO34" s="189"/>
      <c r="QRP34" s="189"/>
      <c r="QRQ34" s="189"/>
      <c r="QRR34" s="189"/>
      <c r="QRS34" s="189"/>
      <c r="QRT34" s="189"/>
      <c r="QRU34" s="189"/>
      <c r="QRV34" s="189"/>
      <c r="QRW34" s="189"/>
      <c r="QRX34" s="189"/>
      <c r="QRY34" s="189"/>
      <c r="QRZ34" s="189"/>
      <c r="QSA34" s="189"/>
      <c r="QSB34" s="189"/>
      <c r="QSC34" s="189"/>
      <c r="QSD34" s="189"/>
      <c r="QSE34" s="189"/>
      <c r="QSF34" s="189"/>
      <c r="QSG34" s="189"/>
      <c r="QSH34" s="189"/>
      <c r="QSI34" s="189"/>
      <c r="QSJ34" s="189"/>
      <c r="QSK34" s="189"/>
      <c r="QSL34" s="189"/>
      <c r="QSM34" s="189"/>
      <c r="QSN34" s="189"/>
      <c r="QSO34" s="189"/>
      <c r="QSP34" s="189"/>
      <c r="QSQ34" s="189"/>
      <c r="QSR34" s="189"/>
      <c r="QSS34" s="189"/>
      <c r="QST34" s="189"/>
      <c r="QSU34" s="189"/>
      <c r="QSV34" s="189"/>
      <c r="QSW34" s="189"/>
      <c r="QSX34" s="189"/>
      <c r="QSY34" s="189"/>
      <c r="QSZ34" s="189"/>
      <c r="QTA34" s="189"/>
      <c r="QTB34" s="189"/>
      <c r="QTC34" s="189"/>
      <c r="QTD34" s="189"/>
      <c r="QTE34" s="189"/>
      <c r="QTF34" s="189"/>
      <c r="QTG34" s="189"/>
      <c r="QTH34" s="189"/>
      <c r="QTI34" s="189"/>
      <c r="QTJ34" s="189"/>
      <c r="QTK34" s="189"/>
      <c r="QTL34" s="189"/>
      <c r="QTM34" s="189"/>
      <c r="QTN34" s="189"/>
      <c r="QTO34" s="189"/>
      <c r="QTP34" s="189"/>
      <c r="QTQ34" s="189"/>
      <c r="QTR34" s="189"/>
      <c r="QTS34" s="189"/>
      <c r="QTT34" s="189"/>
      <c r="QTU34" s="189"/>
      <c r="QTV34" s="189"/>
      <c r="QTW34" s="189"/>
      <c r="QTX34" s="189"/>
      <c r="QTY34" s="189"/>
      <c r="QTZ34" s="189"/>
      <c r="QUA34" s="189"/>
      <c r="QUB34" s="189"/>
      <c r="QUC34" s="189"/>
      <c r="QUD34" s="189"/>
      <c r="QUE34" s="189"/>
      <c r="QUF34" s="189"/>
      <c r="QUG34" s="189"/>
      <c r="QUH34" s="189"/>
      <c r="QUI34" s="189"/>
      <c r="QUJ34" s="189"/>
      <c r="QUK34" s="189"/>
      <c r="QUL34" s="189"/>
      <c r="QUM34" s="189"/>
      <c r="QUN34" s="189"/>
      <c r="QUO34" s="189"/>
      <c r="QUP34" s="189"/>
      <c r="QUQ34" s="189"/>
      <c r="QUR34" s="189"/>
      <c r="QUS34" s="189"/>
      <c r="QUT34" s="189"/>
      <c r="QUU34" s="189"/>
      <c r="QUV34" s="189"/>
      <c r="QUW34" s="189"/>
      <c r="QUX34" s="189"/>
      <c r="QUY34" s="189"/>
      <c r="QUZ34" s="189"/>
      <c r="QVA34" s="189"/>
      <c r="QVB34" s="189"/>
      <c r="QVC34" s="189"/>
      <c r="QVD34" s="189"/>
      <c r="QVE34" s="189"/>
      <c r="QVF34" s="189"/>
      <c r="QVG34" s="189"/>
      <c r="QVH34" s="189"/>
      <c r="QVI34" s="189"/>
      <c r="QVJ34" s="189"/>
      <c r="QVK34" s="189"/>
      <c r="QVL34" s="189"/>
      <c r="QVM34" s="189"/>
      <c r="QVN34" s="189"/>
      <c r="QVO34" s="189"/>
      <c r="QVP34" s="189"/>
      <c r="QVQ34" s="189"/>
      <c r="QVR34" s="189"/>
      <c r="QVS34" s="189"/>
      <c r="QVT34" s="189"/>
      <c r="QVU34" s="189"/>
      <c r="QVV34" s="189"/>
      <c r="QVW34" s="189"/>
      <c r="QVX34" s="189"/>
      <c r="QVY34" s="189"/>
      <c r="QVZ34" s="189"/>
      <c r="QWA34" s="189"/>
      <c r="QWB34" s="189"/>
      <c r="QWC34" s="189"/>
      <c r="QWD34" s="189"/>
      <c r="QWE34" s="189"/>
      <c r="QWF34" s="189"/>
      <c r="QWG34" s="189"/>
      <c r="QWH34" s="189"/>
      <c r="QWI34" s="189"/>
      <c r="QWJ34" s="189"/>
      <c r="QWK34" s="189"/>
      <c r="QWL34" s="189"/>
      <c r="QWM34" s="189"/>
      <c r="QWN34" s="189"/>
      <c r="QWO34" s="189"/>
      <c r="QWP34" s="189"/>
      <c r="QWQ34" s="189"/>
      <c r="QWR34" s="189"/>
      <c r="QWS34" s="189"/>
      <c r="QWT34" s="189"/>
      <c r="QWU34" s="189"/>
      <c r="QWV34" s="189"/>
      <c r="QWW34" s="189"/>
      <c r="QWX34" s="189"/>
      <c r="QWY34" s="189"/>
      <c r="QWZ34" s="189"/>
      <c r="QXA34" s="189"/>
      <c r="QXB34" s="189"/>
      <c r="QXC34" s="189"/>
      <c r="QXD34" s="189"/>
      <c r="QXE34" s="189"/>
      <c r="QXF34" s="189"/>
      <c r="QXG34" s="189"/>
      <c r="QXH34" s="189"/>
      <c r="QXI34" s="189"/>
      <c r="QXJ34" s="189"/>
      <c r="QXK34" s="189"/>
      <c r="QXL34" s="189"/>
      <c r="QXM34" s="189"/>
      <c r="QXN34" s="189"/>
      <c r="QXO34" s="189"/>
      <c r="QXP34" s="189"/>
      <c r="QXQ34" s="189"/>
      <c r="QXR34" s="189"/>
      <c r="QXS34" s="189"/>
      <c r="QXT34" s="189"/>
      <c r="QXU34" s="189"/>
      <c r="QXV34" s="189"/>
      <c r="QXW34" s="189"/>
      <c r="QXX34" s="189"/>
      <c r="QXY34" s="189"/>
      <c r="QXZ34" s="189"/>
      <c r="QYA34" s="189"/>
      <c r="QYB34" s="189"/>
      <c r="QYC34" s="189"/>
      <c r="QYD34" s="189"/>
      <c r="QYE34" s="189"/>
      <c r="QYF34" s="189"/>
      <c r="QYG34" s="189"/>
      <c r="QYH34" s="189"/>
      <c r="QYI34" s="189"/>
      <c r="QYJ34" s="189"/>
      <c r="QYK34" s="189"/>
      <c r="QYL34" s="189"/>
      <c r="QYM34" s="189"/>
      <c r="QYN34" s="189"/>
      <c r="QYO34" s="189"/>
      <c r="QYP34" s="189"/>
      <c r="QYQ34" s="189"/>
      <c r="QYR34" s="189"/>
      <c r="QYS34" s="189"/>
      <c r="QYT34" s="189"/>
      <c r="QYU34" s="189"/>
      <c r="QYV34" s="189"/>
      <c r="QYW34" s="189"/>
      <c r="QYX34" s="189"/>
      <c r="QYY34" s="189"/>
      <c r="QYZ34" s="189"/>
      <c r="QZA34" s="189"/>
      <c r="QZB34" s="189"/>
      <c r="QZC34" s="189"/>
      <c r="QZD34" s="189"/>
      <c r="QZE34" s="189"/>
      <c r="QZF34" s="189"/>
      <c r="QZG34" s="189"/>
      <c r="QZH34" s="189"/>
      <c r="QZI34" s="189"/>
      <c r="QZJ34" s="189"/>
      <c r="QZK34" s="189"/>
      <c r="QZL34" s="189"/>
      <c r="QZM34" s="189"/>
      <c r="QZN34" s="189"/>
      <c r="QZO34" s="189"/>
      <c r="QZP34" s="189"/>
      <c r="QZQ34" s="189"/>
      <c r="QZR34" s="189"/>
      <c r="QZS34" s="189"/>
      <c r="QZT34" s="189"/>
      <c r="QZU34" s="189"/>
      <c r="QZV34" s="189"/>
      <c r="QZW34" s="189"/>
      <c r="QZX34" s="189"/>
      <c r="QZY34" s="189"/>
      <c r="QZZ34" s="189"/>
      <c r="RAA34" s="189"/>
      <c r="RAB34" s="189"/>
      <c r="RAC34" s="189"/>
      <c r="RAD34" s="189"/>
      <c r="RAE34" s="189"/>
      <c r="RAF34" s="189"/>
      <c r="RAG34" s="189"/>
      <c r="RAH34" s="189"/>
      <c r="RAI34" s="189"/>
      <c r="RAJ34" s="189"/>
      <c r="RAK34" s="189"/>
      <c r="RAL34" s="189"/>
      <c r="RAM34" s="189"/>
      <c r="RAN34" s="189"/>
      <c r="RAO34" s="189"/>
      <c r="RAP34" s="189"/>
      <c r="RAQ34" s="189"/>
      <c r="RAR34" s="189"/>
      <c r="RAS34" s="189"/>
      <c r="RAT34" s="189"/>
      <c r="RAU34" s="189"/>
      <c r="RAV34" s="189"/>
      <c r="RAW34" s="189"/>
      <c r="RAX34" s="189"/>
      <c r="RAY34" s="189"/>
      <c r="RAZ34" s="189"/>
      <c r="RBA34" s="189"/>
      <c r="RBB34" s="189"/>
      <c r="RBC34" s="189"/>
      <c r="RBD34" s="189"/>
      <c r="RBE34" s="189"/>
      <c r="RBF34" s="189"/>
      <c r="RBG34" s="189"/>
      <c r="RBH34" s="189"/>
      <c r="RBI34" s="189"/>
      <c r="RBJ34" s="189"/>
      <c r="RBK34" s="189"/>
      <c r="RBL34" s="189"/>
      <c r="RBM34" s="189"/>
      <c r="RBN34" s="189"/>
      <c r="RBO34" s="189"/>
      <c r="RBP34" s="189"/>
      <c r="RBQ34" s="189"/>
      <c r="RBR34" s="189"/>
      <c r="RBS34" s="189"/>
      <c r="RBT34" s="189"/>
      <c r="RBU34" s="189"/>
      <c r="RBV34" s="189"/>
      <c r="RBW34" s="189"/>
      <c r="RBX34" s="189"/>
      <c r="RBY34" s="189"/>
      <c r="RBZ34" s="189"/>
      <c r="RCA34" s="189"/>
      <c r="RCB34" s="189"/>
      <c r="RCC34" s="189"/>
      <c r="RCD34" s="189"/>
      <c r="RCE34" s="189"/>
      <c r="RCF34" s="189"/>
      <c r="RCG34" s="189"/>
      <c r="RCH34" s="189"/>
      <c r="RCI34" s="189"/>
      <c r="RCJ34" s="189"/>
      <c r="RCK34" s="189"/>
      <c r="RCL34" s="189"/>
      <c r="RCM34" s="189"/>
      <c r="RCN34" s="189"/>
      <c r="RCO34" s="189"/>
      <c r="RCP34" s="189"/>
      <c r="RCQ34" s="189"/>
      <c r="RCR34" s="189"/>
      <c r="RCS34" s="189"/>
      <c r="RCT34" s="189"/>
      <c r="RCU34" s="189"/>
      <c r="RCV34" s="189"/>
      <c r="RCW34" s="189"/>
      <c r="RCX34" s="189"/>
      <c r="RCY34" s="189"/>
      <c r="RCZ34" s="189"/>
      <c r="RDA34" s="189"/>
      <c r="RDB34" s="189"/>
      <c r="RDC34" s="189"/>
      <c r="RDD34" s="189"/>
      <c r="RDE34" s="189"/>
      <c r="RDF34" s="189"/>
      <c r="RDG34" s="189"/>
      <c r="RDH34" s="189"/>
      <c r="RDI34" s="189"/>
      <c r="RDJ34" s="189"/>
      <c r="RDK34" s="189"/>
      <c r="RDL34" s="189"/>
      <c r="RDM34" s="189"/>
      <c r="RDN34" s="189"/>
      <c r="RDO34" s="189"/>
      <c r="RDP34" s="189"/>
      <c r="RDQ34" s="189"/>
      <c r="RDR34" s="189"/>
      <c r="RDS34" s="189"/>
      <c r="RDT34" s="189"/>
      <c r="RDU34" s="189"/>
      <c r="RDV34" s="189"/>
      <c r="RDW34" s="189"/>
      <c r="RDX34" s="189"/>
      <c r="RDY34" s="189"/>
      <c r="RDZ34" s="189"/>
      <c r="REA34" s="189"/>
      <c r="REB34" s="189"/>
      <c r="REC34" s="189"/>
      <c r="RED34" s="189"/>
      <c r="REE34" s="189"/>
      <c r="REF34" s="189"/>
      <c r="REG34" s="189"/>
      <c r="REH34" s="189"/>
      <c r="REI34" s="189"/>
      <c r="REJ34" s="189"/>
      <c r="REK34" s="189"/>
      <c r="REL34" s="189"/>
      <c r="REM34" s="189"/>
      <c r="REN34" s="189"/>
      <c r="REO34" s="189"/>
      <c r="REP34" s="189"/>
      <c r="REQ34" s="189"/>
      <c r="RER34" s="189"/>
      <c r="RES34" s="189"/>
      <c r="RET34" s="189"/>
      <c r="REU34" s="189"/>
      <c r="REV34" s="189"/>
      <c r="REW34" s="189"/>
      <c r="REX34" s="189"/>
      <c r="REY34" s="189"/>
      <c r="REZ34" s="189"/>
      <c r="RFA34" s="189"/>
      <c r="RFB34" s="189"/>
      <c r="RFC34" s="189"/>
      <c r="RFD34" s="189"/>
      <c r="RFE34" s="189"/>
      <c r="RFF34" s="189"/>
      <c r="RFG34" s="189"/>
      <c r="RFH34" s="189"/>
      <c r="RFI34" s="189"/>
      <c r="RFJ34" s="189"/>
      <c r="RFK34" s="189"/>
      <c r="RFL34" s="189"/>
      <c r="RFM34" s="189"/>
      <c r="RFN34" s="189"/>
      <c r="RFO34" s="189"/>
      <c r="RFP34" s="189"/>
      <c r="RFQ34" s="189"/>
      <c r="RFR34" s="189"/>
      <c r="RFS34" s="189"/>
      <c r="RFT34" s="189"/>
      <c r="RFU34" s="189"/>
      <c r="RFV34" s="189"/>
      <c r="RFW34" s="189"/>
      <c r="RFX34" s="189"/>
      <c r="RFY34" s="189"/>
      <c r="RFZ34" s="189"/>
      <c r="RGA34" s="189"/>
      <c r="RGB34" s="189"/>
      <c r="RGC34" s="189"/>
      <c r="RGD34" s="189"/>
      <c r="RGE34" s="189"/>
      <c r="RGF34" s="189"/>
      <c r="RGG34" s="189"/>
      <c r="RGH34" s="189"/>
      <c r="RGI34" s="189"/>
      <c r="RGJ34" s="189"/>
      <c r="RGK34" s="189"/>
      <c r="RGL34" s="189"/>
      <c r="RGM34" s="189"/>
      <c r="RGN34" s="189"/>
      <c r="RGO34" s="189"/>
      <c r="RGP34" s="189"/>
      <c r="RGQ34" s="189"/>
      <c r="RGR34" s="189"/>
      <c r="RGS34" s="189"/>
      <c r="RGT34" s="189"/>
      <c r="RGU34" s="189"/>
      <c r="RGV34" s="189"/>
      <c r="RGW34" s="189"/>
      <c r="RGX34" s="189"/>
      <c r="RGY34" s="189"/>
      <c r="RGZ34" s="189"/>
      <c r="RHA34" s="189"/>
      <c r="RHB34" s="189"/>
      <c r="RHC34" s="189"/>
      <c r="RHD34" s="189"/>
      <c r="RHE34" s="189"/>
      <c r="RHF34" s="189"/>
      <c r="RHG34" s="189"/>
      <c r="RHH34" s="189"/>
      <c r="RHI34" s="189"/>
      <c r="RHJ34" s="189"/>
      <c r="RHK34" s="189"/>
      <c r="RHL34" s="189"/>
      <c r="RHM34" s="189"/>
      <c r="RHN34" s="189"/>
      <c r="RHO34" s="189"/>
      <c r="RHP34" s="189"/>
      <c r="RHQ34" s="189"/>
      <c r="RHR34" s="189"/>
      <c r="RHS34" s="189"/>
      <c r="RHT34" s="189"/>
      <c r="RHU34" s="189"/>
      <c r="RHV34" s="189"/>
      <c r="RHW34" s="189"/>
      <c r="RHX34" s="189"/>
      <c r="RHY34" s="189"/>
      <c r="RHZ34" s="189"/>
      <c r="RIA34" s="189"/>
      <c r="RIB34" s="189"/>
      <c r="RIC34" s="189"/>
      <c r="RID34" s="189"/>
      <c r="RIE34" s="189"/>
      <c r="RIF34" s="189"/>
      <c r="RIG34" s="189"/>
      <c r="RIH34" s="189"/>
      <c r="RII34" s="189"/>
      <c r="RIJ34" s="189"/>
      <c r="RIK34" s="189"/>
      <c r="RIL34" s="189"/>
      <c r="RIM34" s="189"/>
      <c r="RIN34" s="189"/>
      <c r="RIO34" s="189"/>
      <c r="RIP34" s="189"/>
      <c r="RIQ34" s="189"/>
      <c r="RIR34" s="189"/>
      <c r="RIS34" s="189"/>
      <c r="RIT34" s="189"/>
      <c r="RIU34" s="189"/>
      <c r="RIV34" s="189"/>
      <c r="RIW34" s="189"/>
      <c r="RIX34" s="189"/>
      <c r="RIY34" s="189"/>
      <c r="RIZ34" s="189"/>
      <c r="RJA34" s="189"/>
      <c r="RJB34" s="189"/>
      <c r="RJC34" s="189"/>
      <c r="RJD34" s="189"/>
      <c r="RJE34" s="189"/>
      <c r="RJF34" s="189"/>
      <c r="RJG34" s="189"/>
      <c r="RJH34" s="189"/>
      <c r="RJI34" s="189"/>
      <c r="RJJ34" s="189"/>
      <c r="RJK34" s="189"/>
      <c r="RJL34" s="189"/>
      <c r="RJM34" s="189"/>
      <c r="RJN34" s="189"/>
      <c r="RJO34" s="189"/>
      <c r="RJP34" s="189"/>
      <c r="RJQ34" s="189"/>
      <c r="RJR34" s="189"/>
      <c r="RJS34" s="189"/>
      <c r="RJT34" s="189"/>
      <c r="RJU34" s="189"/>
      <c r="RJV34" s="189"/>
      <c r="RJW34" s="189"/>
      <c r="RJX34" s="189"/>
      <c r="RJY34" s="189"/>
      <c r="RJZ34" s="189"/>
      <c r="RKA34" s="189"/>
      <c r="RKB34" s="189"/>
      <c r="RKC34" s="189"/>
      <c r="RKD34" s="189"/>
      <c r="RKE34" s="189"/>
      <c r="RKF34" s="189"/>
      <c r="RKG34" s="189"/>
      <c r="RKH34" s="189"/>
      <c r="RKI34" s="189"/>
      <c r="RKJ34" s="189"/>
      <c r="RKK34" s="189"/>
      <c r="RKL34" s="189"/>
      <c r="RKM34" s="189"/>
      <c r="RKN34" s="189"/>
      <c r="RKO34" s="189"/>
      <c r="RKP34" s="189"/>
      <c r="RKQ34" s="189"/>
      <c r="RKR34" s="189"/>
      <c r="RKS34" s="189"/>
      <c r="RKT34" s="189"/>
      <c r="RKU34" s="189"/>
      <c r="RKV34" s="189"/>
      <c r="RKW34" s="189"/>
      <c r="RKX34" s="189"/>
      <c r="RKY34" s="189"/>
      <c r="RKZ34" s="189"/>
      <c r="RLA34" s="189"/>
      <c r="RLB34" s="189"/>
      <c r="RLC34" s="189"/>
      <c r="RLD34" s="189"/>
      <c r="RLE34" s="189"/>
      <c r="RLF34" s="189"/>
      <c r="RLG34" s="189"/>
      <c r="RLH34" s="189"/>
      <c r="RLI34" s="189"/>
      <c r="RLJ34" s="189"/>
      <c r="RLK34" s="189"/>
      <c r="RLL34" s="189"/>
      <c r="RLM34" s="189"/>
      <c r="RLN34" s="189"/>
      <c r="RLO34" s="189"/>
      <c r="RLP34" s="189"/>
      <c r="RLQ34" s="189"/>
      <c r="RLR34" s="189"/>
      <c r="RLS34" s="189"/>
      <c r="RLT34" s="189"/>
      <c r="RLU34" s="189"/>
      <c r="RLV34" s="189"/>
      <c r="RLW34" s="189"/>
      <c r="RLX34" s="189"/>
      <c r="RLY34" s="189"/>
      <c r="RLZ34" s="189"/>
      <c r="RMA34" s="189"/>
      <c r="RMB34" s="189"/>
      <c r="RMC34" s="189"/>
      <c r="RMD34" s="189"/>
      <c r="RME34" s="189"/>
      <c r="RMF34" s="189"/>
      <c r="RMG34" s="189"/>
      <c r="RMH34" s="189"/>
      <c r="RMI34" s="189"/>
      <c r="RMJ34" s="189"/>
      <c r="RMK34" s="189"/>
      <c r="RML34" s="189"/>
      <c r="RMM34" s="189"/>
      <c r="RMN34" s="189"/>
      <c r="RMO34" s="189"/>
      <c r="RMP34" s="189"/>
      <c r="RMQ34" s="189"/>
      <c r="RMR34" s="189"/>
      <c r="RMS34" s="189"/>
      <c r="RMT34" s="189"/>
      <c r="RMU34" s="189"/>
      <c r="RMV34" s="189"/>
      <c r="RMW34" s="189"/>
      <c r="RMX34" s="189"/>
      <c r="RMY34" s="189"/>
      <c r="RMZ34" s="189"/>
      <c r="RNA34" s="189"/>
      <c r="RNB34" s="189"/>
      <c r="RNC34" s="189"/>
      <c r="RND34" s="189"/>
      <c r="RNE34" s="189"/>
      <c r="RNF34" s="189"/>
      <c r="RNG34" s="189"/>
      <c r="RNH34" s="189"/>
      <c r="RNI34" s="189"/>
      <c r="RNJ34" s="189"/>
      <c r="RNK34" s="189"/>
      <c r="RNL34" s="189"/>
      <c r="RNM34" s="189"/>
      <c r="RNN34" s="189"/>
      <c r="RNO34" s="189"/>
      <c r="RNP34" s="189"/>
      <c r="RNQ34" s="189"/>
      <c r="RNR34" s="189"/>
      <c r="RNS34" s="189"/>
      <c r="RNT34" s="189"/>
      <c r="RNU34" s="189"/>
      <c r="RNV34" s="189"/>
      <c r="RNW34" s="189"/>
      <c r="RNX34" s="189"/>
      <c r="RNY34" s="189"/>
      <c r="RNZ34" s="189"/>
      <c r="ROA34" s="189"/>
      <c r="ROB34" s="189"/>
      <c r="ROC34" s="189"/>
      <c r="ROD34" s="189"/>
      <c r="ROE34" s="189"/>
      <c r="ROF34" s="189"/>
      <c r="ROG34" s="189"/>
      <c r="ROH34" s="189"/>
      <c r="ROI34" s="189"/>
      <c r="ROJ34" s="189"/>
      <c r="ROK34" s="189"/>
      <c r="ROL34" s="189"/>
      <c r="ROM34" s="189"/>
      <c r="RON34" s="189"/>
      <c r="ROO34" s="189"/>
      <c r="ROP34" s="189"/>
      <c r="ROQ34" s="189"/>
      <c r="ROR34" s="189"/>
      <c r="ROS34" s="189"/>
      <c r="ROT34" s="189"/>
      <c r="ROU34" s="189"/>
      <c r="ROV34" s="189"/>
      <c r="ROW34" s="189"/>
      <c r="ROX34" s="189"/>
      <c r="ROY34" s="189"/>
      <c r="ROZ34" s="189"/>
      <c r="RPA34" s="189"/>
      <c r="RPB34" s="189"/>
      <c r="RPC34" s="189"/>
      <c r="RPD34" s="189"/>
      <c r="RPE34" s="189"/>
      <c r="RPF34" s="189"/>
      <c r="RPG34" s="189"/>
      <c r="RPH34" s="189"/>
      <c r="RPI34" s="189"/>
      <c r="RPJ34" s="189"/>
      <c r="RPK34" s="189"/>
      <c r="RPL34" s="189"/>
      <c r="RPM34" s="189"/>
      <c r="RPN34" s="189"/>
      <c r="RPO34" s="189"/>
      <c r="RPP34" s="189"/>
      <c r="RPQ34" s="189"/>
      <c r="RPR34" s="189"/>
      <c r="RPS34" s="189"/>
      <c r="RPT34" s="189"/>
      <c r="RPU34" s="189"/>
      <c r="RPV34" s="189"/>
      <c r="RPW34" s="189"/>
      <c r="RPX34" s="189"/>
      <c r="RPY34" s="189"/>
      <c r="RPZ34" s="189"/>
      <c r="RQA34" s="189"/>
      <c r="RQB34" s="189"/>
      <c r="RQC34" s="189"/>
      <c r="RQD34" s="189"/>
      <c r="RQE34" s="189"/>
      <c r="RQF34" s="189"/>
      <c r="RQG34" s="189"/>
      <c r="RQH34" s="189"/>
      <c r="RQI34" s="189"/>
      <c r="RQJ34" s="189"/>
      <c r="RQK34" s="189"/>
      <c r="RQL34" s="189"/>
      <c r="RQM34" s="189"/>
      <c r="RQN34" s="189"/>
      <c r="RQO34" s="189"/>
      <c r="RQP34" s="189"/>
      <c r="RQQ34" s="189"/>
      <c r="RQR34" s="189"/>
      <c r="RQS34" s="189"/>
      <c r="RQT34" s="189"/>
      <c r="RQU34" s="189"/>
      <c r="RQV34" s="189"/>
      <c r="RQW34" s="189"/>
      <c r="RQX34" s="189"/>
      <c r="RQY34" s="189"/>
      <c r="RQZ34" s="189"/>
      <c r="RRA34" s="189"/>
      <c r="RRB34" s="189"/>
      <c r="RRC34" s="189"/>
      <c r="RRD34" s="189"/>
      <c r="RRE34" s="189"/>
      <c r="RRF34" s="189"/>
      <c r="RRG34" s="189"/>
      <c r="RRH34" s="189"/>
      <c r="RRI34" s="189"/>
      <c r="RRJ34" s="189"/>
      <c r="RRK34" s="189"/>
      <c r="RRL34" s="189"/>
      <c r="RRM34" s="189"/>
      <c r="RRN34" s="189"/>
      <c r="RRO34" s="189"/>
      <c r="RRP34" s="189"/>
      <c r="RRQ34" s="189"/>
      <c r="RRR34" s="189"/>
      <c r="RRS34" s="189"/>
      <c r="RRT34" s="189"/>
      <c r="RRU34" s="189"/>
      <c r="RRV34" s="189"/>
      <c r="RRW34" s="189"/>
      <c r="RRX34" s="189"/>
      <c r="RRY34" s="189"/>
      <c r="RRZ34" s="189"/>
      <c r="RSA34" s="189"/>
      <c r="RSB34" s="189"/>
      <c r="RSC34" s="189"/>
      <c r="RSD34" s="189"/>
      <c r="RSE34" s="189"/>
      <c r="RSF34" s="189"/>
      <c r="RSG34" s="189"/>
      <c r="RSH34" s="189"/>
      <c r="RSI34" s="189"/>
      <c r="RSJ34" s="189"/>
      <c r="RSK34" s="189"/>
      <c r="RSL34" s="189"/>
      <c r="RSM34" s="189"/>
      <c r="RSN34" s="189"/>
      <c r="RSO34" s="189"/>
      <c r="RSP34" s="189"/>
      <c r="RSQ34" s="189"/>
      <c r="RSR34" s="189"/>
      <c r="RSS34" s="189"/>
      <c r="RST34" s="189"/>
      <c r="RSU34" s="189"/>
      <c r="RSV34" s="189"/>
      <c r="RSW34" s="189"/>
      <c r="RSX34" s="189"/>
      <c r="RSY34" s="189"/>
      <c r="RSZ34" s="189"/>
      <c r="RTA34" s="189"/>
      <c r="RTB34" s="189"/>
      <c r="RTC34" s="189"/>
      <c r="RTD34" s="189"/>
      <c r="RTE34" s="189"/>
      <c r="RTF34" s="189"/>
      <c r="RTG34" s="189"/>
      <c r="RTH34" s="189"/>
      <c r="RTI34" s="189"/>
      <c r="RTJ34" s="189"/>
      <c r="RTK34" s="189"/>
      <c r="RTL34" s="189"/>
      <c r="RTM34" s="189"/>
      <c r="RTN34" s="189"/>
      <c r="RTO34" s="189"/>
      <c r="RTP34" s="189"/>
      <c r="RTQ34" s="189"/>
      <c r="RTR34" s="189"/>
      <c r="RTS34" s="189"/>
      <c r="RTT34" s="189"/>
      <c r="RTU34" s="189"/>
      <c r="RTV34" s="189"/>
      <c r="RTW34" s="189"/>
      <c r="RTX34" s="189"/>
      <c r="RTY34" s="189"/>
      <c r="RTZ34" s="189"/>
      <c r="RUA34" s="189"/>
      <c r="RUB34" s="189"/>
      <c r="RUC34" s="189"/>
      <c r="RUD34" s="189"/>
      <c r="RUE34" s="189"/>
      <c r="RUF34" s="189"/>
      <c r="RUG34" s="189"/>
      <c r="RUH34" s="189"/>
      <c r="RUI34" s="189"/>
      <c r="RUJ34" s="189"/>
      <c r="RUK34" s="189"/>
      <c r="RUL34" s="189"/>
      <c r="RUM34" s="189"/>
      <c r="RUN34" s="189"/>
      <c r="RUO34" s="189"/>
      <c r="RUP34" s="189"/>
      <c r="RUQ34" s="189"/>
      <c r="RUR34" s="189"/>
      <c r="RUS34" s="189"/>
      <c r="RUT34" s="189"/>
      <c r="RUU34" s="189"/>
      <c r="RUV34" s="189"/>
      <c r="RUW34" s="189"/>
      <c r="RUX34" s="189"/>
      <c r="RUY34" s="189"/>
      <c r="RUZ34" s="189"/>
      <c r="RVA34" s="189"/>
      <c r="RVB34" s="189"/>
      <c r="RVC34" s="189"/>
      <c r="RVD34" s="189"/>
      <c r="RVE34" s="189"/>
      <c r="RVF34" s="189"/>
      <c r="RVG34" s="189"/>
      <c r="RVH34" s="189"/>
      <c r="RVI34" s="189"/>
      <c r="RVJ34" s="189"/>
      <c r="RVK34" s="189"/>
      <c r="RVL34" s="189"/>
      <c r="RVM34" s="189"/>
      <c r="RVN34" s="189"/>
      <c r="RVO34" s="189"/>
      <c r="RVP34" s="189"/>
      <c r="RVQ34" s="189"/>
      <c r="RVR34" s="189"/>
      <c r="RVS34" s="189"/>
      <c r="RVT34" s="189"/>
      <c r="RVU34" s="189"/>
      <c r="RVV34" s="189"/>
      <c r="RVW34" s="189"/>
      <c r="RVX34" s="189"/>
      <c r="RVY34" s="189"/>
      <c r="RVZ34" s="189"/>
      <c r="RWA34" s="189"/>
      <c r="RWB34" s="189"/>
      <c r="RWC34" s="189"/>
      <c r="RWD34" s="189"/>
      <c r="RWE34" s="189"/>
      <c r="RWF34" s="189"/>
      <c r="RWG34" s="189"/>
      <c r="RWH34" s="189"/>
      <c r="RWI34" s="189"/>
      <c r="RWJ34" s="189"/>
      <c r="RWK34" s="189"/>
      <c r="RWL34" s="189"/>
      <c r="RWM34" s="189"/>
      <c r="RWN34" s="189"/>
      <c r="RWO34" s="189"/>
      <c r="RWP34" s="189"/>
      <c r="RWQ34" s="189"/>
      <c r="RWR34" s="189"/>
      <c r="RWS34" s="189"/>
      <c r="RWT34" s="189"/>
      <c r="RWU34" s="189"/>
      <c r="RWV34" s="189"/>
      <c r="RWW34" s="189"/>
      <c r="RWX34" s="189"/>
      <c r="RWY34" s="189"/>
      <c r="RWZ34" s="189"/>
      <c r="RXA34" s="189"/>
      <c r="RXB34" s="189"/>
      <c r="RXC34" s="189"/>
      <c r="RXD34" s="189"/>
      <c r="RXE34" s="189"/>
      <c r="RXF34" s="189"/>
      <c r="RXG34" s="189"/>
      <c r="RXH34" s="189"/>
      <c r="RXI34" s="189"/>
      <c r="RXJ34" s="189"/>
      <c r="RXK34" s="189"/>
      <c r="RXL34" s="189"/>
      <c r="RXM34" s="189"/>
      <c r="RXN34" s="189"/>
      <c r="RXO34" s="189"/>
      <c r="RXP34" s="189"/>
      <c r="RXQ34" s="189"/>
      <c r="RXR34" s="189"/>
      <c r="RXS34" s="189"/>
      <c r="RXT34" s="189"/>
      <c r="RXU34" s="189"/>
      <c r="RXV34" s="189"/>
      <c r="RXW34" s="189"/>
      <c r="RXX34" s="189"/>
      <c r="RXY34" s="189"/>
      <c r="RXZ34" s="189"/>
      <c r="RYA34" s="189"/>
      <c r="RYB34" s="189"/>
      <c r="RYC34" s="189"/>
      <c r="RYD34" s="189"/>
      <c r="RYE34" s="189"/>
      <c r="RYF34" s="189"/>
      <c r="RYG34" s="189"/>
      <c r="RYH34" s="189"/>
      <c r="RYI34" s="189"/>
      <c r="RYJ34" s="189"/>
      <c r="RYK34" s="189"/>
      <c r="RYL34" s="189"/>
      <c r="RYM34" s="189"/>
      <c r="RYN34" s="189"/>
      <c r="RYO34" s="189"/>
      <c r="RYP34" s="189"/>
      <c r="RYQ34" s="189"/>
      <c r="RYR34" s="189"/>
      <c r="RYS34" s="189"/>
      <c r="RYT34" s="189"/>
      <c r="RYU34" s="189"/>
      <c r="RYV34" s="189"/>
      <c r="RYW34" s="189"/>
      <c r="RYX34" s="189"/>
      <c r="RYY34" s="189"/>
      <c r="RYZ34" s="189"/>
      <c r="RZA34" s="189"/>
      <c r="RZB34" s="189"/>
      <c r="RZC34" s="189"/>
      <c r="RZD34" s="189"/>
      <c r="RZE34" s="189"/>
      <c r="RZF34" s="189"/>
      <c r="RZG34" s="189"/>
      <c r="RZH34" s="189"/>
      <c r="RZI34" s="189"/>
      <c r="RZJ34" s="189"/>
      <c r="RZK34" s="189"/>
      <c r="RZL34" s="189"/>
      <c r="RZM34" s="189"/>
      <c r="RZN34" s="189"/>
      <c r="RZO34" s="189"/>
      <c r="RZP34" s="189"/>
      <c r="RZQ34" s="189"/>
      <c r="RZR34" s="189"/>
      <c r="RZS34" s="189"/>
      <c r="RZT34" s="189"/>
      <c r="RZU34" s="189"/>
      <c r="RZV34" s="189"/>
      <c r="RZW34" s="189"/>
      <c r="RZX34" s="189"/>
      <c r="RZY34" s="189"/>
      <c r="RZZ34" s="189"/>
      <c r="SAA34" s="189"/>
      <c r="SAB34" s="189"/>
      <c r="SAC34" s="189"/>
      <c r="SAD34" s="189"/>
      <c r="SAE34" s="189"/>
      <c r="SAF34" s="189"/>
      <c r="SAG34" s="189"/>
      <c r="SAH34" s="189"/>
      <c r="SAI34" s="189"/>
      <c r="SAJ34" s="189"/>
      <c r="SAK34" s="189"/>
      <c r="SAL34" s="189"/>
      <c r="SAM34" s="189"/>
      <c r="SAN34" s="189"/>
      <c r="SAO34" s="189"/>
      <c r="SAP34" s="189"/>
      <c r="SAQ34" s="189"/>
      <c r="SAR34" s="189"/>
      <c r="SAS34" s="189"/>
      <c r="SAT34" s="189"/>
      <c r="SAU34" s="189"/>
      <c r="SAV34" s="189"/>
      <c r="SAW34" s="189"/>
      <c r="SAX34" s="189"/>
      <c r="SAY34" s="189"/>
      <c r="SAZ34" s="189"/>
      <c r="SBA34" s="189"/>
      <c r="SBB34" s="189"/>
      <c r="SBC34" s="189"/>
      <c r="SBD34" s="189"/>
      <c r="SBE34" s="189"/>
      <c r="SBF34" s="189"/>
      <c r="SBG34" s="189"/>
      <c r="SBH34" s="189"/>
      <c r="SBI34" s="189"/>
      <c r="SBJ34" s="189"/>
      <c r="SBK34" s="189"/>
      <c r="SBL34" s="189"/>
      <c r="SBM34" s="189"/>
      <c r="SBN34" s="189"/>
      <c r="SBO34" s="189"/>
      <c r="SBP34" s="189"/>
      <c r="SBQ34" s="189"/>
      <c r="SBR34" s="189"/>
      <c r="SBS34" s="189"/>
      <c r="SBT34" s="189"/>
      <c r="SBU34" s="189"/>
      <c r="SBV34" s="189"/>
      <c r="SBW34" s="189"/>
      <c r="SBX34" s="189"/>
      <c r="SBY34" s="189"/>
      <c r="SBZ34" s="189"/>
      <c r="SCA34" s="189"/>
      <c r="SCB34" s="189"/>
      <c r="SCC34" s="189"/>
      <c r="SCD34" s="189"/>
      <c r="SCE34" s="189"/>
      <c r="SCF34" s="189"/>
      <c r="SCG34" s="189"/>
      <c r="SCH34" s="189"/>
      <c r="SCI34" s="189"/>
      <c r="SCJ34" s="189"/>
      <c r="SCK34" s="189"/>
      <c r="SCL34" s="189"/>
      <c r="SCM34" s="189"/>
      <c r="SCN34" s="189"/>
      <c r="SCO34" s="189"/>
      <c r="SCP34" s="189"/>
      <c r="SCQ34" s="189"/>
      <c r="SCR34" s="189"/>
      <c r="SCS34" s="189"/>
      <c r="SCT34" s="189"/>
      <c r="SCU34" s="189"/>
      <c r="SCV34" s="189"/>
      <c r="SCW34" s="189"/>
      <c r="SCX34" s="189"/>
      <c r="SCY34" s="189"/>
      <c r="SCZ34" s="189"/>
      <c r="SDA34" s="189"/>
      <c r="SDB34" s="189"/>
      <c r="SDC34" s="189"/>
      <c r="SDD34" s="189"/>
      <c r="SDE34" s="189"/>
      <c r="SDF34" s="189"/>
      <c r="SDG34" s="189"/>
      <c r="SDH34" s="189"/>
      <c r="SDI34" s="189"/>
      <c r="SDJ34" s="189"/>
      <c r="SDK34" s="189"/>
      <c r="SDL34" s="189"/>
      <c r="SDM34" s="189"/>
      <c r="SDN34" s="189"/>
      <c r="SDO34" s="189"/>
      <c r="SDP34" s="189"/>
      <c r="SDQ34" s="189"/>
      <c r="SDR34" s="189"/>
      <c r="SDS34" s="189"/>
      <c r="SDT34" s="189"/>
      <c r="SDU34" s="189"/>
      <c r="SDV34" s="189"/>
      <c r="SDW34" s="189"/>
      <c r="SDX34" s="189"/>
      <c r="SDY34" s="189"/>
      <c r="SDZ34" s="189"/>
      <c r="SEA34" s="189"/>
      <c r="SEB34" s="189"/>
      <c r="SEC34" s="189"/>
      <c r="SED34" s="189"/>
      <c r="SEE34" s="189"/>
      <c r="SEF34" s="189"/>
      <c r="SEG34" s="189"/>
      <c r="SEH34" s="189"/>
      <c r="SEI34" s="189"/>
      <c r="SEJ34" s="189"/>
      <c r="SEK34" s="189"/>
      <c r="SEL34" s="189"/>
      <c r="SEM34" s="189"/>
      <c r="SEN34" s="189"/>
      <c r="SEO34" s="189"/>
      <c r="SEP34" s="189"/>
      <c r="SEQ34" s="189"/>
      <c r="SER34" s="189"/>
      <c r="SES34" s="189"/>
      <c r="SET34" s="189"/>
      <c r="SEU34" s="189"/>
      <c r="SEV34" s="189"/>
      <c r="SEW34" s="189"/>
      <c r="SEX34" s="189"/>
      <c r="SEY34" s="189"/>
      <c r="SEZ34" s="189"/>
      <c r="SFA34" s="189"/>
      <c r="SFB34" s="189"/>
      <c r="SFC34" s="189"/>
      <c r="SFD34" s="189"/>
      <c r="SFE34" s="189"/>
      <c r="SFF34" s="189"/>
      <c r="SFG34" s="189"/>
      <c r="SFH34" s="189"/>
      <c r="SFI34" s="189"/>
      <c r="SFJ34" s="189"/>
      <c r="SFK34" s="189"/>
      <c r="SFL34" s="189"/>
      <c r="SFM34" s="189"/>
      <c r="SFN34" s="189"/>
      <c r="SFO34" s="189"/>
      <c r="SFP34" s="189"/>
      <c r="SFQ34" s="189"/>
      <c r="SFR34" s="189"/>
      <c r="SFS34" s="189"/>
      <c r="SFT34" s="189"/>
      <c r="SFU34" s="189"/>
      <c r="SFV34" s="189"/>
      <c r="SFW34" s="189"/>
      <c r="SFX34" s="189"/>
      <c r="SFY34" s="189"/>
      <c r="SFZ34" s="189"/>
      <c r="SGA34" s="189"/>
      <c r="SGB34" s="189"/>
      <c r="SGC34" s="189"/>
      <c r="SGD34" s="189"/>
      <c r="SGE34" s="189"/>
      <c r="SGF34" s="189"/>
      <c r="SGG34" s="189"/>
      <c r="SGH34" s="189"/>
      <c r="SGI34" s="189"/>
      <c r="SGJ34" s="189"/>
      <c r="SGK34" s="189"/>
      <c r="SGL34" s="189"/>
      <c r="SGM34" s="189"/>
      <c r="SGN34" s="189"/>
      <c r="SGO34" s="189"/>
      <c r="SGP34" s="189"/>
      <c r="SGQ34" s="189"/>
      <c r="SGR34" s="189"/>
      <c r="SGS34" s="189"/>
      <c r="SGT34" s="189"/>
      <c r="SGU34" s="189"/>
      <c r="SGV34" s="189"/>
      <c r="SGW34" s="189"/>
      <c r="SGX34" s="189"/>
      <c r="SGY34" s="189"/>
      <c r="SGZ34" s="189"/>
      <c r="SHA34" s="189"/>
      <c r="SHB34" s="189"/>
      <c r="SHC34" s="189"/>
      <c r="SHD34" s="189"/>
      <c r="SHE34" s="189"/>
      <c r="SHF34" s="189"/>
      <c r="SHG34" s="189"/>
      <c r="SHH34" s="189"/>
      <c r="SHI34" s="189"/>
      <c r="SHJ34" s="189"/>
      <c r="SHK34" s="189"/>
      <c r="SHL34" s="189"/>
      <c r="SHM34" s="189"/>
      <c r="SHN34" s="189"/>
      <c r="SHO34" s="189"/>
      <c r="SHP34" s="189"/>
      <c r="SHQ34" s="189"/>
      <c r="SHR34" s="189"/>
      <c r="SHS34" s="189"/>
      <c r="SHT34" s="189"/>
      <c r="SHU34" s="189"/>
      <c r="SHV34" s="189"/>
      <c r="SHW34" s="189"/>
      <c r="SHX34" s="189"/>
      <c r="SHY34" s="189"/>
      <c r="SHZ34" s="189"/>
      <c r="SIA34" s="189"/>
      <c r="SIB34" s="189"/>
      <c r="SIC34" s="189"/>
      <c r="SID34" s="189"/>
      <c r="SIE34" s="189"/>
      <c r="SIF34" s="189"/>
      <c r="SIG34" s="189"/>
      <c r="SIH34" s="189"/>
      <c r="SII34" s="189"/>
      <c r="SIJ34" s="189"/>
      <c r="SIK34" s="189"/>
      <c r="SIL34" s="189"/>
      <c r="SIM34" s="189"/>
      <c r="SIN34" s="189"/>
      <c r="SIO34" s="189"/>
      <c r="SIP34" s="189"/>
      <c r="SIQ34" s="189"/>
      <c r="SIR34" s="189"/>
      <c r="SIS34" s="189"/>
      <c r="SIT34" s="189"/>
      <c r="SIU34" s="189"/>
      <c r="SIV34" s="189"/>
      <c r="SIW34" s="189"/>
      <c r="SIX34" s="189"/>
      <c r="SIY34" s="189"/>
      <c r="SIZ34" s="189"/>
      <c r="SJA34" s="189"/>
      <c r="SJB34" s="189"/>
      <c r="SJC34" s="189"/>
      <c r="SJD34" s="189"/>
      <c r="SJE34" s="189"/>
      <c r="SJF34" s="189"/>
      <c r="SJG34" s="189"/>
      <c r="SJH34" s="189"/>
      <c r="SJI34" s="189"/>
      <c r="SJJ34" s="189"/>
      <c r="SJK34" s="189"/>
      <c r="SJL34" s="189"/>
      <c r="SJM34" s="189"/>
      <c r="SJN34" s="189"/>
      <c r="SJO34" s="189"/>
      <c r="SJP34" s="189"/>
      <c r="SJQ34" s="189"/>
      <c r="SJR34" s="189"/>
      <c r="SJS34" s="189"/>
      <c r="SJT34" s="189"/>
      <c r="SJU34" s="189"/>
      <c r="SJV34" s="189"/>
      <c r="SJW34" s="189"/>
      <c r="SJX34" s="189"/>
      <c r="SJY34" s="189"/>
      <c r="SJZ34" s="189"/>
      <c r="SKA34" s="189"/>
      <c r="SKB34" s="189"/>
      <c r="SKC34" s="189"/>
      <c r="SKD34" s="189"/>
      <c r="SKE34" s="189"/>
      <c r="SKF34" s="189"/>
      <c r="SKG34" s="189"/>
      <c r="SKH34" s="189"/>
      <c r="SKI34" s="189"/>
      <c r="SKJ34" s="189"/>
      <c r="SKK34" s="189"/>
      <c r="SKL34" s="189"/>
      <c r="SKM34" s="189"/>
      <c r="SKN34" s="189"/>
      <c r="SKO34" s="189"/>
      <c r="SKP34" s="189"/>
      <c r="SKQ34" s="189"/>
      <c r="SKR34" s="189"/>
      <c r="SKS34" s="189"/>
      <c r="SKT34" s="189"/>
      <c r="SKU34" s="189"/>
      <c r="SKV34" s="189"/>
      <c r="SKW34" s="189"/>
      <c r="SKX34" s="189"/>
      <c r="SKY34" s="189"/>
      <c r="SKZ34" s="189"/>
      <c r="SLA34" s="189"/>
      <c r="SLB34" s="189"/>
      <c r="SLC34" s="189"/>
      <c r="SLD34" s="189"/>
      <c r="SLE34" s="189"/>
      <c r="SLF34" s="189"/>
      <c r="SLG34" s="189"/>
      <c r="SLH34" s="189"/>
      <c r="SLI34" s="189"/>
      <c r="SLJ34" s="189"/>
      <c r="SLK34" s="189"/>
      <c r="SLL34" s="189"/>
      <c r="SLM34" s="189"/>
      <c r="SLN34" s="189"/>
      <c r="SLO34" s="189"/>
      <c r="SLP34" s="189"/>
      <c r="SLQ34" s="189"/>
      <c r="SLR34" s="189"/>
      <c r="SLS34" s="189"/>
      <c r="SLT34" s="189"/>
      <c r="SLU34" s="189"/>
      <c r="SLV34" s="189"/>
      <c r="SLW34" s="189"/>
      <c r="SLX34" s="189"/>
      <c r="SLY34" s="189"/>
      <c r="SLZ34" s="189"/>
      <c r="SMA34" s="189"/>
      <c r="SMB34" s="189"/>
      <c r="SMC34" s="189"/>
      <c r="SMD34" s="189"/>
      <c r="SME34" s="189"/>
      <c r="SMF34" s="189"/>
      <c r="SMG34" s="189"/>
      <c r="SMH34" s="189"/>
      <c r="SMI34" s="189"/>
      <c r="SMJ34" s="189"/>
      <c r="SMK34" s="189"/>
      <c r="SML34" s="189"/>
      <c r="SMM34" s="189"/>
      <c r="SMN34" s="189"/>
      <c r="SMO34" s="189"/>
      <c r="SMP34" s="189"/>
      <c r="SMQ34" s="189"/>
      <c r="SMR34" s="189"/>
      <c r="SMS34" s="189"/>
      <c r="SMT34" s="189"/>
      <c r="SMU34" s="189"/>
      <c r="SMV34" s="189"/>
      <c r="SMW34" s="189"/>
      <c r="SMX34" s="189"/>
      <c r="SMY34" s="189"/>
      <c r="SMZ34" s="189"/>
      <c r="SNA34" s="189"/>
      <c r="SNB34" s="189"/>
      <c r="SNC34" s="189"/>
      <c r="SND34" s="189"/>
      <c r="SNE34" s="189"/>
      <c r="SNF34" s="189"/>
      <c r="SNG34" s="189"/>
      <c r="SNH34" s="189"/>
      <c r="SNI34" s="189"/>
      <c r="SNJ34" s="189"/>
      <c r="SNK34" s="189"/>
      <c r="SNL34" s="189"/>
      <c r="SNM34" s="189"/>
      <c r="SNN34" s="189"/>
      <c r="SNO34" s="189"/>
      <c r="SNP34" s="189"/>
      <c r="SNQ34" s="189"/>
      <c r="SNR34" s="189"/>
      <c r="SNS34" s="189"/>
      <c r="SNT34" s="189"/>
      <c r="SNU34" s="189"/>
      <c r="SNV34" s="189"/>
      <c r="SNW34" s="189"/>
      <c r="SNX34" s="189"/>
      <c r="SNY34" s="189"/>
      <c r="SNZ34" s="189"/>
      <c r="SOA34" s="189"/>
      <c r="SOB34" s="189"/>
      <c r="SOC34" s="189"/>
      <c r="SOD34" s="189"/>
      <c r="SOE34" s="189"/>
      <c r="SOF34" s="189"/>
      <c r="SOG34" s="189"/>
      <c r="SOH34" s="189"/>
      <c r="SOI34" s="189"/>
      <c r="SOJ34" s="189"/>
      <c r="SOK34" s="189"/>
      <c r="SOL34" s="189"/>
      <c r="SOM34" s="189"/>
      <c r="SON34" s="189"/>
      <c r="SOO34" s="189"/>
      <c r="SOP34" s="189"/>
      <c r="SOQ34" s="189"/>
      <c r="SOR34" s="189"/>
      <c r="SOS34" s="189"/>
      <c r="SOT34" s="189"/>
      <c r="SOU34" s="189"/>
      <c r="SOV34" s="189"/>
      <c r="SOW34" s="189"/>
      <c r="SOX34" s="189"/>
      <c r="SOY34" s="189"/>
      <c r="SOZ34" s="189"/>
      <c r="SPA34" s="189"/>
      <c r="SPB34" s="189"/>
      <c r="SPC34" s="189"/>
      <c r="SPD34" s="189"/>
      <c r="SPE34" s="189"/>
      <c r="SPF34" s="189"/>
      <c r="SPG34" s="189"/>
      <c r="SPH34" s="189"/>
      <c r="SPI34" s="189"/>
      <c r="SPJ34" s="189"/>
      <c r="SPK34" s="189"/>
      <c r="SPL34" s="189"/>
      <c r="SPM34" s="189"/>
      <c r="SPN34" s="189"/>
      <c r="SPO34" s="189"/>
      <c r="SPP34" s="189"/>
      <c r="SPQ34" s="189"/>
      <c r="SPR34" s="189"/>
      <c r="SPS34" s="189"/>
      <c r="SPT34" s="189"/>
      <c r="SPU34" s="189"/>
      <c r="SPV34" s="189"/>
      <c r="SPW34" s="189"/>
      <c r="SPX34" s="189"/>
      <c r="SPY34" s="189"/>
      <c r="SPZ34" s="189"/>
      <c r="SQA34" s="189"/>
      <c r="SQB34" s="189"/>
      <c r="SQC34" s="189"/>
      <c r="SQD34" s="189"/>
      <c r="SQE34" s="189"/>
      <c r="SQF34" s="189"/>
      <c r="SQG34" s="189"/>
      <c r="SQH34" s="189"/>
      <c r="SQI34" s="189"/>
      <c r="SQJ34" s="189"/>
      <c r="SQK34" s="189"/>
      <c r="SQL34" s="189"/>
      <c r="SQM34" s="189"/>
      <c r="SQN34" s="189"/>
      <c r="SQO34" s="189"/>
      <c r="SQP34" s="189"/>
      <c r="SQQ34" s="189"/>
      <c r="SQR34" s="189"/>
      <c r="SQS34" s="189"/>
      <c r="SQT34" s="189"/>
      <c r="SQU34" s="189"/>
      <c r="SQV34" s="189"/>
      <c r="SQW34" s="189"/>
      <c r="SQX34" s="189"/>
      <c r="SQY34" s="189"/>
      <c r="SQZ34" s="189"/>
      <c r="SRA34" s="189"/>
      <c r="SRB34" s="189"/>
      <c r="SRC34" s="189"/>
      <c r="SRD34" s="189"/>
      <c r="SRE34" s="189"/>
      <c r="SRF34" s="189"/>
      <c r="SRG34" s="189"/>
      <c r="SRH34" s="189"/>
      <c r="SRI34" s="189"/>
      <c r="SRJ34" s="189"/>
      <c r="SRK34" s="189"/>
      <c r="SRL34" s="189"/>
      <c r="SRM34" s="189"/>
      <c r="SRN34" s="189"/>
      <c r="SRO34" s="189"/>
      <c r="SRP34" s="189"/>
      <c r="SRQ34" s="189"/>
      <c r="SRR34" s="189"/>
      <c r="SRS34" s="189"/>
      <c r="SRT34" s="189"/>
      <c r="SRU34" s="189"/>
      <c r="SRV34" s="189"/>
      <c r="SRW34" s="189"/>
      <c r="SRX34" s="189"/>
      <c r="SRY34" s="189"/>
      <c r="SRZ34" s="189"/>
      <c r="SSA34" s="189"/>
      <c r="SSB34" s="189"/>
      <c r="SSC34" s="189"/>
      <c r="SSD34" s="189"/>
      <c r="SSE34" s="189"/>
      <c r="SSF34" s="189"/>
      <c r="SSG34" s="189"/>
      <c r="SSH34" s="189"/>
      <c r="SSI34" s="189"/>
      <c r="SSJ34" s="189"/>
      <c r="SSK34" s="189"/>
      <c r="SSL34" s="189"/>
      <c r="SSM34" s="189"/>
      <c r="SSN34" s="189"/>
      <c r="SSO34" s="189"/>
      <c r="SSP34" s="189"/>
      <c r="SSQ34" s="189"/>
      <c r="SSR34" s="189"/>
      <c r="SSS34" s="189"/>
      <c r="SST34" s="189"/>
      <c r="SSU34" s="189"/>
      <c r="SSV34" s="189"/>
      <c r="SSW34" s="189"/>
      <c r="SSX34" s="189"/>
      <c r="SSY34" s="189"/>
      <c r="SSZ34" s="189"/>
      <c r="STA34" s="189"/>
      <c r="STB34" s="189"/>
      <c r="STC34" s="189"/>
      <c r="STD34" s="189"/>
      <c r="STE34" s="189"/>
      <c r="STF34" s="189"/>
      <c r="STG34" s="189"/>
      <c r="STH34" s="189"/>
      <c r="STI34" s="189"/>
      <c r="STJ34" s="189"/>
      <c r="STK34" s="189"/>
      <c r="STL34" s="189"/>
      <c r="STM34" s="189"/>
      <c r="STN34" s="189"/>
      <c r="STO34" s="189"/>
      <c r="STP34" s="189"/>
      <c r="STQ34" s="189"/>
      <c r="STR34" s="189"/>
      <c r="STS34" s="189"/>
      <c r="STT34" s="189"/>
      <c r="STU34" s="189"/>
      <c r="STV34" s="189"/>
      <c r="STW34" s="189"/>
      <c r="STX34" s="189"/>
      <c r="STY34" s="189"/>
      <c r="STZ34" s="189"/>
      <c r="SUA34" s="189"/>
      <c r="SUB34" s="189"/>
      <c r="SUC34" s="189"/>
      <c r="SUD34" s="189"/>
      <c r="SUE34" s="189"/>
      <c r="SUF34" s="189"/>
      <c r="SUG34" s="189"/>
      <c r="SUH34" s="189"/>
      <c r="SUI34" s="189"/>
      <c r="SUJ34" s="189"/>
      <c r="SUK34" s="189"/>
      <c r="SUL34" s="189"/>
      <c r="SUM34" s="189"/>
      <c r="SUN34" s="189"/>
      <c r="SUO34" s="189"/>
      <c r="SUP34" s="189"/>
      <c r="SUQ34" s="189"/>
      <c r="SUR34" s="189"/>
      <c r="SUS34" s="189"/>
      <c r="SUT34" s="189"/>
      <c r="SUU34" s="189"/>
      <c r="SUV34" s="189"/>
      <c r="SUW34" s="189"/>
      <c r="SUX34" s="189"/>
      <c r="SUY34" s="189"/>
      <c r="SUZ34" s="189"/>
      <c r="SVA34" s="189"/>
      <c r="SVB34" s="189"/>
      <c r="SVC34" s="189"/>
      <c r="SVD34" s="189"/>
      <c r="SVE34" s="189"/>
      <c r="SVF34" s="189"/>
      <c r="SVG34" s="189"/>
      <c r="SVH34" s="189"/>
      <c r="SVI34" s="189"/>
      <c r="SVJ34" s="189"/>
      <c r="SVK34" s="189"/>
      <c r="SVL34" s="189"/>
      <c r="SVM34" s="189"/>
      <c r="SVN34" s="189"/>
      <c r="SVO34" s="189"/>
      <c r="SVP34" s="189"/>
      <c r="SVQ34" s="189"/>
      <c r="SVR34" s="189"/>
      <c r="SVS34" s="189"/>
      <c r="SVT34" s="189"/>
      <c r="SVU34" s="189"/>
      <c r="SVV34" s="189"/>
      <c r="SVW34" s="189"/>
      <c r="SVX34" s="189"/>
      <c r="SVY34" s="189"/>
      <c r="SVZ34" s="189"/>
      <c r="SWA34" s="189"/>
      <c r="SWB34" s="189"/>
      <c r="SWC34" s="189"/>
      <c r="SWD34" s="189"/>
      <c r="SWE34" s="189"/>
      <c r="SWF34" s="189"/>
      <c r="SWG34" s="189"/>
      <c r="SWH34" s="189"/>
      <c r="SWI34" s="189"/>
      <c r="SWJ34" s="189"/>
      <c r="SWK34" s="189"/>
      <c r="SWL34" s="189"/>
      <c r="SWM34" s="189"/>
      <c r="SWN34" s="189"/>
      <c r="SWO34" s="189"/>
      <c r="SWP34" s="189"/>
      <c r="SWQ34" s="189"/>
      <c r="SWR34" s="189"/>
      <c r="SWS34" s="189"/>
      <c r="SWT34" s="189"/>
      <c r="SWU34" s="189"/>
      <c r="SWV34" s="189"/>
      <c r="SWW34" s="189"/>
      <c r="SWX34" s="189"/>
      <c r="SWY34" s="189"/>
      <c r="SWZ34" s="189"/>
      <c r="SXA34" s="189"/>
      <c r="SXB34" s="189"/>
      <c r="SXC34" s="189"/>
      <c r="SXD34" s="189"/>
      <c r="SXE34" s="189"/>
      <c r="SXF34" s="189"/>
      <c r="SXG34" s="189"/>
      <c r="SXH34" s="189"/>
      <c r="SXI34" s="189"/>
      <c r="SXJ34" s="189"/>
      <c r="SXK34" s="189"/>
      <c r="SXL34" s="189"/>
      <c r="SXM34" s="189"/>
      <c r="SXN34" s="189"/>
      <c r="SXO34" s="189"/>
      <c r="SXP34" s="189"/>
      <c r="SXQ34" s="189"/>
      <c r="SXR34" s="189"/>
      <c r="SXS34" s="189"/>
      <c r="SXT34" s="189"/>
      <c r="SXU34" s="189"/>
      <c r="SXV34" s="189"/>
      <c r="SXW34" s="189"/>
      <c r="SXX34" s="189"/>
      <c r="SXY34" s="189"/>
      <c r="SXZ34" s="189"/>
      <c r="SYA34" s="189"/>
      <c r="SYB34" s="189"/>
      <c r="SYC34" s="189"/>
      <c r="SYD34" s="189"/>
      <c r="SYE34" s="189"/>
      <c r="SYF34" s="189"/>
      <c r="SYG34" s="189"/>
      <c r="SYH34" s="189"/>
      <c r="SYI34" s="189"/>
      <c r="SYJ34" s="189"/>
      <c r="SYK34" s="189"/>
      <c r="SYL34" s="189"/>
      <c r="SYM34" s="189"/>
      <c r="SYN34" s="189"/>
      <c r="SYO34" s="189"/>
      <c r="SYP34" s="189"/>
      <c r="SYQ34" s="189"/>
      <c r="SYR34" s="189"/>
      <c r="SYS34" s="189"/>
      <c r="SYT34" s="189"/>
      <c r="SYU34" s="189"/>
      <c r="SYV34" s="189"/>
      <c r="SYW34" s="189"/>
      <c r="SYX34" s="189"/>
      <c r="SYY34" s="189"/>
      <c r="SYZ34" s="189"/>
      <c r="SZA34" s="189"/>
      <c r="SZB34" s="189"/>
      <c r="SZC34" s="189"/>
      <c r="SZD34" s="189"/>
      <c r="SZE34" s="189"/>
      <c r="SZF34" s="189"/>
      <c r="SZG34" s="189"/>
      <c r="SZH34" s="189"/>
      <c r="SZI34" s="189"/>
      <c r="SZJ34" s="189"/>
      <c r="SZK34" s="189"/>
      <c r="SZL34" s="189"/>
      <c r="SZM34" s="189"/>
      <c r="SZN34" s="189"/>
      <c r="SZO34" s="189"/>
      <c r="SZP34" s="189"/>
      <c r="SZQ34" s="189"/>
      <c r="SZR34" s="189"/>
      <c r="SZS34" s="189"/>
      <c r="SZT34" s="189"/>
      <c r="SZU34" s="189"/>
      <c r="SZV34" s="189"/>
      <c r="SZW34" s="189"/>
      <c r="SZX34" s="189"/>
      <c r="SZY34" s="189"/>
      <c r="SZZ34" s="189"/>
      <c r="TAA34" s="189"/>
      <c r="TAB34" s="189"/>
      <c r="TAC34" s="189"/>
      <c r="TAD34" s="189"/>
      <c r="TAE34" s="189"/>
      <c r="TAF34" s="189"/>
      <c r="TAG34" s="189"/>
      <c r="TAH34" s="189"/>
      <c r="TAI34" s="189"/>
      <c r="TAJ34" s="189"/>
      <c r="TAK34" s="189"/>
      <c r="TAL34" s="189"/>
      <c r="TAM34" s="189"/>
      <c r="TAN34" s="189"/>
      <c r="TAO34" s="189"/>
      <c r="TAP34" s="189"/>
      <c r="TAQ34" s="189"/>
      <c r="TAR34" s="189"/>
      <c r="TAS34" s="189"/>
      <c r="TAT34" s="189"/>
      <c r="TAU34" s="189"/>
      <c r="TAV34" s="189"/>
      <c r="TAW34" s="189"/>
      <c r="TAX34" s="189"/>
      <c r="TAY34" s="189"/>
      <c r="TAZ34" s="189"/>
      <c r="TBA34" s="189"/>
      <c r="TBB34" s="189"/>
      <c r="TBC34" s="189"/>
      <c r="TBD34" s="189"/>
      <c r="TBE34" s="189"/>
      <c r="TBF34" s="189"/>
      <c r="TBG34" s="189"/>
      <c r="TBH34" s="189"/>
      <c r="TBI34" s="189"/>
      <c r="TBJ34" s="189"/>
      <c r="TBK34" s="189"/>
      <c r="TBL34" s="189"/>
      <c r="TBM34" s="189"/>
      <c r="TBN34" s="189"/>
      <c r="TBO34" s="189"/>
      <c r="TBP34" s="189"/>
      <c r="TBQ34" s="189"/>
      <c r="TBR34" s="189"/>
      <c r="TBS34" s="189"/>
      <c r="TBT34" s="189"/>
      <c r="TBU34" s="189"/>
      <c r="TBV34" s="189"/>
      <c r="TBW34" s="189"/>
      <c r="TBX34" s="189"/>
      <c r="TBY34" s="189"/>
      <c r="TBZ34" s="189"/>
      <c r="TCA34" s="189"/>
      <c r="TCB34" s="189"/>
      <c r="TCC34" s="189"/>
      <c r="TCD34" s="189"/>
      <c r="TCE34" s="189"/>
      <c r="TCF34" s="189"/>
      <c r="TCG34" s="189"/>
      <c r="TCH34" s="189"/>
      <c r="TCI34" s="189"/>
      <c r="TCJ34" s="189"/>
      <c r="TCK34" s="189"/>
      <c r="TCL34" s="189"/>
      <c r="TCM34" s="189"/>
      <c r="TCN34" s="189"/>
      <c r="TCO34" s="189"/>
      <c r="TCP34" s="189"/>
      <c r="TCQ34" s="189"/>
      <c r="TCR34" s="189"/>
      <c r="TCS34" s="189"/>
      <c r="TCT34" s="189"/>
      <c r="TCU34" s="189"/>
      <c r="TCV34" s="189"/>
      <c r="TCW34" s="189"/>
      <c r="TCX34" s="189"/>
      <c r="TCY34" s="189"/>
      <c r="TCZ34" s="189"/>
      <c r="TDA34" s="189"/>
      <c r="TDB34" s="189"/>
      <c r="TDC34" s="189"/>
      <c r="TDD34" s="189"/>
      <c r="TDE34" s="189"/>
      <c r="TDF34" s="189"/>
      <c r="TDG34" s="189"/>
      <c r="TDH34" s="189"/>
      <c r="TDI34" s="189"/>
      <c r="TDJ34" s="189"/>
      <c r="TDK34" s="189"/>
      <c r="TDL34" s="189"/>
      <c r="TDM34" s="189"/>
      <c r="TDN34" s="189"/>
      <c r="TDO34" s="189"/>
      <c r="TDP34" s="189"/>
      <c r="TDQ34" s="189"/>
      <c r="TDR34" s="189"/>
      <c r="TDS34" s="189"/>
      <c r="TDT34" s="189"/>
      <c r="TDU34" s="189"/>
      <c r="TDV34" s="189"/>
      <c r="TDW34" s="189"/>
      <c r="TDX34" s="189"/>
      <c r="TDY34" s="189"/>
      <c r="TDZ34" s="189"/>
      <c r="TEA34" s="189"/>
      <c r="TEB34" s="189"/>
      <c r="TEC34" s="189"/>
      <c r="TED34" s="189"/>
      <c r="TEE34" s="189"/>
      <c r="TEF34" s="189"/>
      <c r="TEG34" s="189"/>
      <c r="TEH34" s="189"/>
      <c r="TEI34" s="189"/>
      <c r="TEJ34" s="189"/>
      <c r="TEK34" s="189"/>
      <c r="TEL34" s="189"/>
      <c r="TEM34" s="189"/>
      <c r="TEN34" s="189"/>
      <c r="TEO34" s="189"/>
      <c r="TEP34" s="189"/>
      <c r="TEQ34" s="189"/>
      <c r="TER34" s="189"/>
      <c r="TES34" s="189"/>
      <c r="TET34" s="189"/>
      <c r="TEU34" s="189"/>
      <c r="TEV34" s="189"/>
      <c r="TEW34" s="189"/>
      <c r="TEX34" s="189"/>
      <c r="TEY34" s="189"/>
      <c r="TEZ34" s="189"/>
      <c r="TFA34" s="189"/>
      <c r="TFB34" s="189"/>
      <c r="TFC34" s="189"/>
      <c r="TFD34" s="189"/>
      <c r="TFE34" s="189"/>
      <c r="TFF34" s="189"/>
      <c r="TFG34" s="189"/>
      <c r="TFH34" s="189"/>
      <c r="TFI34" s="189"/>
      <c r="TFJ34" s="189"/>
      <c r="TFK34" s="189"/>
      <c r="TFL34" s="189"/>
      <c r="TFM34" s="189"/>
      <c r="TFN34" s="189"/>
      <c r="TFO34" s="189"/>
      <c r="TFP34" s="189"/>
      <c r="TFQ34" s="189"/>
      <c r="TFR34" s="189"/>
      <c r="TFS34" s="189"/>
      <c r="TFT34" s="189"/>
      <c r="TFU34" s="189"/>
      <c r="TFV34" s="189"/>
      <c r="TFW34" s="189"/>
      <c r="TFX34" s="189"/>
      <c r="TFY34" s="189"/>
      <c r="TFZ34" s="189"/>
      <c r="TGA34" s="189"/>
      <c r="TGB34" s="189"/>
      <c r="TGC34" s="189"/>
      <c r="TGD34" s="189"/>
      <c r="TGE34" s="189"/>
      <c r="TGF34" s="189"/>
      <c r="TGG34" s="189"/>
      <c r="TGH34" s="189"/>
      <c r="TGI34" s="189"/>
      <c r="TGJ34" s="189"/>
      <c r="TGK34" s="189"/>
      <c r="TGL34" s="189"/>
      <c r="TGM34" s="189"/>
      <c r="TGN34" s="189"/>
      <c r="TGO34" s="189"/>
      <c r="TGP34" s="189"/>
      <c r="TGQ34" s="189"/>
      <c r="TGR34" s="189"/>
      <c r="TGS34" s="189"/>
      <c r="TGT34" s="189"/>
      <c r="TGU34" s="189"/>
      <c r="TGV34" s="189"/>
      <c r="TGW34" s="189"/>
      <c r="TGX34" s="189"/>
      <c r="TGY34" s="189"/>
      <c r="TGZ34" s="189"/>
      <c r="THA34" s="189"/>
      <c r="THB34" s="189"/>
      <c r="THC34" s="189"/>
      <c r="THD34" s="189"/>
      <c r="THE34" s="189"/>
      <c r="THF34" s="189"/>
      <c r="THG34" s="189"/>
      <c r="THH34" s="189"/>
      <c r="THI34" s="189"/>
      <c r="THJ34" s="189"/>
      <c r="THK34" s="189"/>
      <c r="THL34" s="189"/>
      <c r="THM34" s="189"/>
      <c r="THN34" s="189"/>
      <c r="THO34" s="189"/>
      <c r="THP34" s="189"/>
      <c r="THQ34" s="189"/>
      <c r="THR34" s="189"/>
      <c r="THS34" s="189"/>
      <c r="THT34" s="189"/>
      <c r="THU34" s="189"/>
      <c r="THV34" s="189"/>
      <c r="THW34" s="189"/>
      <c r="THX34" s="189"/>
      <c r="THY34" s="189"/>
      <c r="THZ34" s="189"/>
      <c r="TIA34" s="189"/>
      <c r="TIB34" s="189"/>
      <c r="TIC34" s="189"/>
      <c r="TID34" s="189"/>
      <c r="TIE34" s="189"/>
      <c r="TIF34" s="189"/>
      <c r="TIG34" s="189"/>
      <c r="TIH34" s="189"/>
      <c r="TII34" s="189"/>
      <c r="TIJ34" s="189"/>
      <c r="TIK34" s="189"/>
      <c r="TIL34" s="189"/>
      <c r="TIM34" s="189"/>
      <c r="TIN34" s="189"/>
      <c r="TIO34" s="189"/>
      <c r="TIP34" s="189"/>
      <c r="TIQ34" s="189"/>
      <c r="TIR34" s="189"/>
      <c r="TIS34" s="189"/>
      <c r="TIT34" s="189"/>
      <c r="TIU34" s="189"/>
      <c r="TIV34" s="189"/>
      <c r="TIW34" s="189"/>
      <c r="TIX34" s="189"/>
      <c r="TIY34" s="189"/>
      <c r="TIZ34" s="189"/>
      <c r="TJA34" s="189"/>
      <c r="TJB34" s="189"/>
      <c r="TJC34" s="189"/>
      <c r="TJD34" s="189"/>
      <c r="TJE34" s="189"/>
      <c r="TJF34" s="189"/>
      <c r="TJG34" s="189"/>
      <c r="TJH34" s="189"/>
      <c r="TJI34" s="189"/>
      <c r="TJJ34" s="189"/>
      <c r="TJK34" s="189"/>
      <c r="TJL34" s="189"/>
      <c r="TJM34" s="189"/>
      <c r="TJN34" s="189"/>
      <c r="TJO34" s="189"/>
      <c r="TJP34" s="189"/>
      <c r="TJQ34" s="189"/>
      <c r="TJR34" s="189"/>
      <c r="TJS34" s="189"/>
      <c r="TJT34" s="189"/>
      <c r="TJU34" s="189"/>
      <c r="TJV34" s="189"/>
      <c r="TJW34" s="189"/>
      <c r="TJX34" s="189"/>
      <c r="TJY34" s="189"/>
      <c r="TJZ34" s="189"/>
      <c r="TKA34" s="189"/>
      <c r="TKB34" s="189"/>
      <c r="TKC34" s="189"/>
      <c r="TKD34" s="189"/>
      <c r="TKE34" s="189"/>
      <c r="TKF34" s="189"/>
      <c r="TKG34" s="189"/>
      <c r="TKH34" s="189"/>
      <c r="TKI34" s="189"/>
      <c r="TKJ34" s="189"/>
      <c r="TKK34" s="189"/>
      <c r="TKL34" s="189"/>
      <c r="TKM34" s="189"/>
      <c r="TKN34" s="189"/>
      <c r="TKO34" s="189"/>
      <c r="TKP34" s="189"/>
      <c r="TKQ34" s="189"/>
      <c r="TKR34" s="189"/>
      <c r="TKS34" s="189"/>
      <c r="TKT34" s="189"/>
      <c r="TKU34" s="189"/>
      <c r="TKV34" s="189"/>
      <c r="TKW34" s="189"/>
      <c r="TKX34" s="189"/>
      <c r="TKY34" s="189"/>
      <c r="TKZ34" s="189"/>
      <c r="TLA34" s="189"/>
      <c r="TLB34" s="189"/>
      <c r="TLC34" s="189"/>
      <c r="TLD34" s="189"/>
      <c r="TLE34" s="189"/>
      <c r="TLF34" s="189"/>
      <c r="TLG34" s="189"/>
      <c r="TLH34" s="189"/>
      <c r="TLI34" s="189"/>
      <c r="TLJ34" s="189"/>
      <c r="TLK34" s="189"/>
      <c r="TLL34" s="189"/>
      <c r="TLM34" s="189"/>
      <c r="TLN34" s="189"/>
      <c r="TLO34" s="189"/>
      <c r="TLP34" s="189"/>
      <c r="TLQ34" s="189"/>
      <c r="TLR34" s="189"/>
      <c r="TLS34" s="189"/>
      <c r="TLT34" s="189"/>
      <c r="TLU34" s="189"/>
      <c r="TLV34" s="189"/>
      <c r="TLW34" s="189"/>
      <c r="TLX34" s="189"/>
      <c r="TLY34" s="189"/>
      <c r="TLZ34" s="189"/>
      <c r="TMA34" s="189"/>
      <c r="TMB34" s="189"/>
      <c r="TMC34" s="189"/>
      <c r="TMD34" s="189"/>
      <c r="TME34" s="189"/>
      <c r="TMF34" s="189"/>
      <c r="TMG34" s="189"/>
      <c r="TMH34" s="189"/>
      <c r="TMI34" s="189"/>
      <c r="TMJ34" s="189"/>
      <c r="TMK34" s="189"/>
      <c r="TML34" s="189"/>
      <c r="TMM34" s="189"/>
      <c r="TMN34" s="189"/>
      <c r="TMO34" s="189"/>
      <c r="TMP34" s="189"/>
      <c r="TMQ34" s="189"/>
      <c r="TMR34" s="189"/>
      <c r="TMS34" s="189"/>
      <c r="TMT34" s="189"/>
      <c r="TMU34" s="189"/>
      <c r="TMV34" s="189"/>
      <c r="TMW34" s="189"/>
      <c r="TMX34" s="189"/>
      <c r="TMY34" s="189"/>
      <c r="TMZ34" s="189"/>
      <c r="TNA34" s="189"/>
      <c r="TNB34" s="189"/>
      <c r="TNC34" s="189"/>
      <c r="TND34" s="189"/>
      <c r="TNE34" s="189"/>
      <c r="TNF34" s="189"/>
      <c r="TNG34" s="189"/>
      <c r="TNH34" s="189"/>
      <c r="TNI34" s="189"/>
      <c r="TNJ34" s="189"/>
      <c r="TNK34" s="189"/>
      <c r="TNL34" s="189"/>
      <c r="TNM34" s="189"/>
      <c r="TNN34" s="189"/>
      <c r="TNO34" s="189"/>
      <c r="TNP34" s="189"/>
      <c r="TNQ34" s="189"/>
      <c r="TNR34" s="189"/>
      <c r="TNS34" s="189"/>
      <c r="TNT34" s="189"/>
      <c r="TNU34" s="189"/>
      <c r="TNV34" s="189"/>
      <c r="TNW34" s="189"/>
      <c r="TNX34" s="189"/>
      <c r="TNY34" s="189"/>
      <c r="TNZ34" s="189"/>
      <c r="TOA34" s="189"/>
      <c r="TOB34" s="189"/>
      <c r="TOC34" s="189"/>
      <c r="TOD34" s="189"/>
      <c r="TOE34" s="189"/>
      <c r="TOF34" s="189"/>
      <c r="TOG34" s="189"/>
      <c r="TOH34" s="189"/>
      <c r="TOI34" s="189"/>
      <c r="TOJ34" s="189"/>
      <c r="TOK34" s="189"/>
      <c r="TOL34" s="189"/>
      <c r="TOM34" s="189"/>
      <c r="TON34" s="189"/>
      <c r="TOO34" s="189"/>
      <c r="TOP34" s="189"/>
      <c r="TOQ34" s="189"/>
      <c r="TOR34" s="189"/>
      <c r="TOS34" s="189"/>
      <c r="TOT34" s="189"/>
      <c r="TOU34" s="189"/>
      <c r="TOV34" s="189"/>
      <c r="TOW34" s="189"/>
      <c r="TOX34" s="189"/>
      <c r="TOY34" s="189"/>
      <c r="TOZ34" s="189"/>
      <c r="TPA34" s="189"/>
      <c r="TPB34" s="189"/>
      <c r="TPC34" s="189"/>
      <c r="TPD34" s="189"/>
      <c r="TPE34" s="189"/>
      <c r="TPF34" s="189"/>
      <c r="TPG34" s="189"/>
      <c r="TPH34" s="189"/>
      <c r="TPI34" s="189"/>
      <c r="TPJ34" s="189"/>
      <c r="TPK34" s="189"/>
      <c r="TPL34" s="189"/>
      <c r="TPM34" s="189"/>
      <c r="TPN34" s="189"/>
      <c r="TPO34" s="189"/>
      <c r="TPP34" s="189"/>
      <c r="TPQ34" s="189"/>
      <c r="TPR34" s="189"/>
      <c r="TPS34" s="189"/>
      <c r="TPT34" s="189"/>
      <c r="TPU34" s="189"/>
      <c r="TPV34" s="189"/>
      <c r="TPW34" s="189"/>
      <c r="TPX34" s="189"/>
      <c r="TPY34" s="189"/>
      <c r="TPZ34" s="189"/>
      <c r="TQA34" s="189"/>
      <c r="TQB34" s="189"/>
      <c r="TQC34" s="189"/>
      <c r="TQD34" s="189"/>
      <c r="TQE34" s="189"/>
      <c r="TQF34" s="189"/>
      <c r="TQG34" s="189"/>
      <c r="TQH34" s="189"/>
      <c r="TQI34" s="189"/>
      <c r="TQJ34" s="189"/>
      <c r="TQK34" s="189"/>
      <c r="TQL34" s="189"/>
      <c r="TQM34" s="189"/>
      <c r="TQN34" s="189"/>
      <c r="TQO34" s="189"/>
      <c r="TQP34" s="189"/>
      <c r="TQQ34" s="189"/>
      <c r="TQR34" s="189"/>
      <c r="TQS34" s="189"/>
      <c r="TQT34" s="189"/>
      <c r="TQU34" s="189"/>
      <c r="TQV34" s="189"/>
      <c r="TQW34" s="189"/>
      <c r="TQX34" s="189"/>
      <c r="TQY34" s="189"/>
      <c r="TQZ34" s="189"/>
      <c r="TRA34" s="189"/>
      <c r="TRB34" s="189"/>
      <c r="TRC34" s="189"/>
      <c r="TRD34" s="189"/>
      <c r="TRE34" s="189"/>
      <c r="TRF34" s="189"/>
      <c r="TRG34" s="189"/>
      <c r="TRH34" s="189"/>
      <c r="TRI34" s="189"/>
      <c r="TRJ34" s="189"/>
      <c r="TRK34" s="189"/>
      <c r="TRL34" s="189"/>
      <c r="TRM34" s="189"/>
      <c r="TRN34" s="189"/>
      <c r="TRO34" s="189"/>
      <c r="TRP34" s="189"/>
      <c r="TRQ34" s="189"/>
      <c r="TRR34" s="189"/>
      <c r="TRS34" s="189"/>
      <c r="TRT34" s="189"/>
      <c r="TRU34" s="189"/>
      <c r="TRV34" s="189"/>
      <c r="TRW34" s="189"/>
      <c r="TRX34" s="189"/>
      <c r="TRY34" s="189"/>
      <c r="TRZ34" s="189"/>
      <c r="TSA34" s="189"/>
      <c r="TSB34" s="189"/>
      <c r="TSC34" s="189"/>
      <c r="TSD34" s="189"/>
      <c r="TSE34" s="189"/>
      <c r="TSF34" s="189"/>
      <c r="TSG34" s="189"/>
      <c r="TSH34" s="189"/>
      <c r="TSI34" s="189"/>
      <c r="TSJ34" s="189"/>
      <c r="TSK34" s="189"/>
      <c r="TSL34" s="189"/>
      <c r="TSM34" s="189"/>
      <c r="TSN34" s="189"/>
      <c r="TSO34" s="189"/>
      <c r="TSP34" s="189"/>
      <c r="TSQ34" s="189"/>
      <c r="TSR34" s="189"/>
      <c r="TSS34" s="189"/>
      <c r="TST34" s="189"/>
      <c r="TSU34" s="189"/>
      <c r="TSV34" s="189"/>
      <c r="TSW34" s="189"/>
      <c r="TSX34" s="189"/>
      <c r="TSY34" s="189"/>
      <c r="TSZ34" s="189"/>
      <c r="TTA34" s="189"/>
      <c r="TTB34" s="189"/>
      <c r="TTC34" s="189"/>
      <c r="TTD34" s="189"/>
      <c r="TTE34" s="189"/>
      <c r="TTF34" s="189"/>
      <c r="TTG34" s="189"/>
      <c r="TTH34" s="189"/>
      <c r="TTI34" s="189"/>
      <c r="TTJ34" s="189"/>
      <c r="TTK34" s="189"/>
      <c r="TTL34" s="189"/>
      <c r="TTM34" s="189"/>
      <c r="TTN34" s="189"/>
      <c r="TTO34" s="189"/>
      <c r="TTP34" s="189"/>
      <c r="TTQ34" s="189"/>
      <c r="TTR34" s="189"/>
      <c r="TTS34" s="189"/>
      <c r="TTT34" s="189"/>
      <c r="TTU34" s="189"/>
      <c r="TTV34" s="189"/>
      <c r="TTW34" s="189"/>
      <c r="TTX34" s="189"/>
      <c r="TTY34" s="189"/>
      <c r="TTZ34" s="189"/>
      <c r="TUA34" s="189"/>
      <c r="TUB34" s="189"/>
      <c r="TUC34" s="189"/>
      <c r="TUD34" s="189"/>
      <c r="TUE34" s="189"/>
      <c r="TUF34" s="189"/>
      <c r="TUG34" s="189"/>
      <c r="TUH34" s="189"/>
      <c r="TUI34" s="189"/>
      <c r="TUJ34" s="189"/>
      <c r="TUK34" s="189"/>
      <c r="TUL34" s="189"/>
      <c r="TUM34" s="189"/>
      <c r="TUN34" s="189"/>
      <c r="TUO34" s="189"/>
      <c r="TUP34" s="189"/>
      <c r="TUQ34" s="189"/>
      <c r="TUR34" s="189"/>
      <c r="TUS34" s="189"/>
      <c r="TUT34" s="189"/>
      <c r="TUU34" s="189"/>
      <c r="TUV34" s="189"/>
      <c r="TUW34" s="189"/>
      <c r="TUX34" s="189"/>
      <c r="TUY34" s="189"/>
      <c r="TUZ34" s="189"/>
      <c r="TVA34" s="189"/>
      <c r="TVB34" s="189"/>
      <c r="TVC34" s="189"/>
      <c r="TVD34" s="189"/>
      <c r="TVE34" s="189"/>
      <c r="TVF34" s="189"/>
      <c r="TVG34" s="189"/>
      <c r="TVH34" s="189"/>
      <c r="TVI34" s="189"/>
      <c r="TVJ34" s="189"/>
      <c r="TVK34" s="189"/>
      <c r="TVL34" s="189"/>
      <c r="TVM34" s="189"/>
      <c r="TVN34" s="189"/>
      <c r="TVO34" s="189"/>
      <c r="TVP34" s="189"/>
      <c r="TVQ34" s="189"/>
      <c r="TVR34" s="189"/>
      <c r="TVS34" s="189"/>
      <c r="TVT34" s="189"/>
      <c r="TVU34" s="189"/>
      <c r="TVV34" s="189"/>
      <c r="TVW34" s="189"/>
      <c r="TVX34" s="189"/>
      <c r="TVY34" s="189"/>
      <c r="TVZ34" s="189"/>
      <c r="TWA34" s="189"/>
      <c r="TWB34" s="189"/>
      <c r="TWC34" s="189"/>
      <c r="TWD34" s="189"/>
      <c r="TWE34" s="189"/>
      <c r="TWF34" s="189"/>
      <c r="TWG34" s="189"/>
      <c r="TWH34" s="189"/>
      <c r="TWI34" s="189"/>
      <c r="TWJ34" s="189"/>
      <c r="TWK34" s="189"/>
      <c r="TWL34" s="189"/>
      <c r="TWM34" s="189"/>
      <c r="TWN34" s="189"/>
      <c r="TWO34" s="189"/>
      <c r="TWP34" s="189"/>
      <c r="TWQ34" s="189"/>
      <c r="TWR34" s="189"/>
      <c r="TWS34" s="189"/>
      <c r="TWT34" s="189"/>
      <c r="TWU34" s="189"/>
      <c r="TWV34" s="189"/>
      <c r="TWW34" s="189"/>
      <c r="TWX34" s="189"/>
      <c r="TWY34" s="189"/>
      <c r="TWZ34" s="189"/>
      <c r="TXA34" s="189"/>
      <c r="TXB34" s="189"/>
      <c r="TXC34" s="189"/>
      <c r="TXD34" s="189"/>
      <c r="TXE34" s="189"/>
      <c r="TXF34" s="189"/>
      <c r="TXG34" s="189"/>
      <c r="TXH34" s="189"/>
      <c r="TXI34" s="189"/>
      <c r="TXJ34" s="189"/>
      <c r="TXK34" s="189"/>
      <c r="TXL34" s="189"/>
      <c r="TXM34" s="189"/>
      <c r="TXN34" s="189"/>
      <c r="TXO34" s="189"/>
      <c r="TXP34" s="189"/>
      <c r="TXQ34" s="189"/>
      <c r="TXR34" s="189"/>
      <c r="TXS34" s="189"/>
      <c r="TXT34" s="189"/>
      <c r="TXU34" s="189"/>
      <c r="TXV34" s="189"/>
      <c r="TXW34" s="189"/>
      <c r="TXX34" s="189"/>
      <c r="TXY34" s="189"/>
      <c r="TXZ34" s="189"/>
      <c r="TYA34" s="189"/>
      <c r="TYB34" s="189"/>
      <c r="TYC34" s="189"/>
      <c r="TYD34" s="189"/>
      <c r="TYE34" s="189"/>
      <c r="TYF34" s="189"/>
      <c r="TYG34" s="189"/>
      <c r="TYH34" s="189"/>
      <c r="TYI34" s="189"/>
      <c r="TYJ34" s="189"/>
      <c r="TYK34" s="189"/>
      <c r="TYL34" s="189"/>
      <c r="TYM34" s="189"/>
      <c r="TYN34" s="189"/>
      <c r="TYO34" s="189"/>
      <c r="TYP34" s="189"/>
      <c r="TYQ34" s="189"/>
      <c r="TYR34" s="189"/>
      <c r="TYS34" s="189"/>
      <c r="TYT34" s="189"/>
      <c r="TYU34" s="189"/>
      <c r="TYV34" s="189"/>
      <c r="TYW34" s="189"/>
      <c r="TYX34" s="189"/>
      <c r="TYY34" s="189"/>
      <c r="TYZ34" s="189"/>
      <c r="TZA34" s="189"/>
      <c r="TZB34" s="189"/>
      <c r="TZC34" s="189"/>
      <c r="TZD34" s="189"/>
      <c r="TZE34" s="189"/>
      <c r="TZF34" s="189"/>
      <c r="TZG34" s="189"/>
      <c r="TZH34" s="189"/>
      <c r="TZI34" s="189"/>
      <c r="TZJ34" s="189"/>
      <c r="TZK34" s="189"/>
      <c r="TZL34" s="189"/>
      <c r="TZM34" s="189"/>
      <c r="TZN34" s="189"/>
      <c r="TZO34" s="189"/>
      <c r="TZP34" s="189"/>
      <c r="TZQ34" s="189"/>
      <c r="TZR34" s="189"/>
      <c r="TZS34" s="189"/>
      <c r="TZT34" s="189"/>
      <c r="TZU34" s="189"/>
      <c r="TZV34" s="189"/>
      <c r="TZW34" s="189"/>
      <c r="TZX34" s="189"/>
      <c r="TZY34" s="189"/>
      <c r="TZZ34" s="189"/>
      <c r="UAA34" s="189"/>
      <c r="UAB34" s="189"/>
      <c r="UAC34" s="189"/>
      <c r="UAD34" s="189"/>
      <c r="UAE34" s="189"/>
      <c r="UAF34" s="189"/>
      <c r="UAG34" s="189"/>
      <c r="UAH34" s="189"/>
      <c r="UAI34" s="189"/>
      <c r="UAJ34" s="189"/>
      <c r="UAK34" s="189"/>
      <c r="UAL34" s="189"/>
      <c r="UAM34" s="189"/>
      <c r="UAN34" s="189"/>
      <c r="UAO34" s="189"/>
      <c r="UAP34" s="189"/>
      <c r="UAQ34" s="189"/>
      <c r="UAR34" s="189"/>
      <c r="UAS34" s="189"/>
      <c r="UAT34" s="189"/>
      <c r="UAU34" s="189"/>
      <c r="UAV34" s="189"/>
      <c r="UAW34" s="189"/>
      <c r="UAX34" s="189"/>
      <c r="UAY34" s="189"/>
      <c r="UAZ34" s="189"/>
      <c r="UBA34" s="189"/>
      <c r="UBB34" s="189"/>
      <c r="UBC34" s="189"/>
      <c r="UBD34" s="189"/>
      <c r="UBE34" s="189"/>
      <c r="UBF34" s="189"/>
      <c r="UBG34" s="189"/>
      <c r="UBH34" s="189"/>
      <c r="UBI34" s="189"/>
      <c r="UBJ34" s="189"/>
      <c r="UBK34" s="189"/>
      <c r="UBL34" s="189"/>
      <c r="UBM34" s="189"/>
      <c r="UBN34" s="189"/>
      <c r="UBO34" s="189"/>
      <c r="UBP34" s="189"/>
      <c r="UBQ34" s="189"/>
      <c r="UBR34" s="189"/>
      <c r="UBS34" s="189"/>
      <c r="UBT34" s="189"/>
      <c r="UBU34" s="189"/>
      <c r="UBV34" s="189"/>
      <c r="UBW34" s="189"/>
      <c r="UBX34" s="189"/>
      <c r="UBY34" s="189"/>
      <c r="UBZ34" s="189"/>
      <c r="UCA34" s="189"/>
      <c r="UCB34" s="189"/>
      <c r="UCC34" s="189"/>
      <c r="UCD34" s="189"/>
      <c r="UCE34" s="189"/>
      <c r="UCF34" s="189"/>
      <c r="UCG34" s="189"/>
      <c r="UCH34" s="189"/>
      <c r="UCI34" s="189"/>
      <c r="UCJ34" s="189"/>
      <c r="UCK34" s="189"/>
      <c r="UCL34" s="189"/>
      <c r="UCM34" s="189"/>
      <c r="UCN34" s="189"/>
      <c r="UCO34" s="189"/>
      <c r="UCP34" s="189"/>
      <c r="UCQ34" s="189"/>
      <c r="UCR34" s="189"/>
      <c r="UCS34" s="189"/>
      <c r="UCT34" s="189"/>
      <c r="UCU34" s="189"/>
      <c r="UCV34" s="189"/>
      <c r="UCW34" s="189"/>
      <c r="UCX34" s="189"/>
      <c r="UCY34" s="189"/>
      <c r="UCZ34" s="189"/>
      <c r="UDA34" s="189"/>
      <c r="UDB34" s="189"/>
      <c r="UDC34" s="189"/>
      <c r="UDD34" s="189"/>
      <c r="UDE34" s="189"/>
      <c r="UDF34" s="189"/>
      <c r="UDG34" s="189"/>
      <c r="UDH34" s="189"/>
      <c r="UDI34" s="189"/>
      <c r="UDJ34" s="189"/>
      <c r="UDK34" s="189"/>
      <c r="UDL34" s="189"/>
      <c r="UDM34" s="189"/>
      <c r="UDN34" s="189"/>
      <c r="UDO34" s="189"/>
      <c r="UDP34" s="189"/>
      <c r="UDQ34" s="189"/>
      <c r="UDR34" s="189"/>
      <c r="UDS34" s="189"/>
      <c r="UDT34" s="189"/>
      <c r="UDU34" s="189"/>
      <c r="UDV34" s="189"/>
      <c r="UDW34" s="189"/>
      <c r="UDX34" s="189"/>
      <c r="UDY34" s="189"/>
      <c r="UDZ34" s="189"/>
      <c r="UEA34" s="189"/>
      <c r="UEB34" s="189"/>
      <c r="UEC34" s="189"/>
      <c r="UED34" s="189"/>
      <c r="UEE34" s="189"/>
      <c r="UEF34" s="189"/>
      <c r="UEG34" s="189"/>
      <c r="UEH34" s="189"/>
      <c r="UEI34" s="189"/>
      <c r="UEJ34" s="189"/>
      <c r="UEK34" s="189"/>
      <c r="UEL34" s="189"/>
      <c r="UEM34" s="189"/>
      <c r="UEN34" s="189"/>
      <c r="UEO34" s="189"/>
      <c r="UEP34" s="189"/>
      <c r="UEQ34" s="189"/>
      <c r="UER34" s="189"/>
      <c r="UES34" s="189"/>
      <c r="UET34" s="189"/>
      <c r="UEU34" s="189"/>
      <c r="UEV34" s="189"/>
      <c r="UEW34" s="189"/>
      <c r="UEX34" s="189"/>
      <c r="UEY34" s="189"/>
      <c r="UEZ34" s="189"/>
      <c r="UFA34" s="189"/>
      <c r="UFB34" s="189"/>
      <c r="UFC34" s="189"/>
      <c r="UFD34" s="189"/>
      <c r="UFE34" s="189"/>
      <c r="UFF34" s="189"/>
      <c r="UFG34" s="189"/>
      <c r="UFH34" s="189"/>
      <c r="UFI34" s="189"/>
      <c r="UFJ34" s="189"/>
      <c r="UFK34" s="189"/>
      <c r="UFL34" s="189"/>
      <c r="UFM34" s="189"/>
      <c r="UFN34" s="189"/>
      <c r="UFO34" s="189"/>
      <c r="UFP34" s="189"/>
      <c r="UFQ34" s="189"/>
      <c r="UFR34" s="189"/>
      <c r="UFS34" s="189"/>
      <c r="UFT34" s="189"/>
      <c r="UFU34" s="189"/>
      <c r="UFV34" s="189"/>
      <c r="UFW34" s="189"/>
      <c r="UFX34" s="189"/>
      <c r="UFY34" s="189"/>
      <c r="UFZ34" s="189"/>
      <c r="UGA34" s="189"/>
      <c r="UGB34" s="189"/>
      <c r="UGC34" s="189"/>
      <c r="UGD34" s="189"/>
      <c r="UGE34" s="189"/>
      <c r="UGF34" s="189"/>
      <c r="UGG34" s="189"/>
      <c r="UGH34" s="189"/>
      <c r="UGI34" s="189"/>
      <c r="UGJ34" s="189"/>
      <c r="UGK34" s="189"/>
      <c r="UGL34" s="189"/>
      <c r="UGM34" s="189"/>
      <c r="UGN34" s="189"/>
      <c r="UGO34" s="189"/>
      <c r="UGP34" s="189"/>
      <c r="UGQ34" s="189"/>
      <c r="UGR34" s="189"/>
      <c r="UGS34" s="189"/>
      <c r="UGT34" s="189"/>
      <c r="UGU34" s="189"/>
      <c r="UGV34" s="189"/>
      <c r="UGW34" s="189"/>
      <c r="UGX34" s="189"/>
      <c r="UGY34" s="189"/>
      <c r="UGZ34" s="189"/>
      <c r="UHA34" s="189"/>
      <c r="UHB34" s="189"/>
      <c r="UHC34" s="189"/>
      <c r="UHD34" s="189"/>
      <c r="UHE34" s="189"/>
      <c r="UHF34" s="189"/>
      <c r="UHG34" s="189"/>
      <c r="UHH34" s="189"/>
      <c r="UHI34" s="189"/>
      <c r="UHJ34" s="189"/>
      <c r="UHK34" s="189"/>
      <c r="UHL34" s="189"/>
      <c r="UHM34" s="189"/>
      <c r="UHN34" s="189"/>
      <c r="UHO34" s="189"/>
      <c r="UHP34" s="189"/>
      <c r="UHQ34" s="189"/>
      <c r="UHR34" s="189"/>
      <c r="UHS34" s="189"/>
      <c r="UHT34" s="189"/>
      <c r="UHU34" s="189"/>
      <c r="UHV34" s="189"/>
      <c r="UHW34" s="189"/>
      <c r="UHX34" s="189"/>
      <c r="UHY34" s="189"/>
      <c r="UHZ34" s="189"/>
      <c r="UIA34" s="189"/>
      <c r="UIB34" s="189"/>
      <c r="UIC34" s="189"/>
      <c r="UID34" s="189"/>
      <c r="UIE34" s="189"/>
      <c r="UIF34" s="189"/>
      <c r="UIG34" s="189"/>
      <c r="UIH34" s="189"/>
      <c r="UII34" s="189"/>
      <c r="UIJ34" s="189"/>
      <c r="UIK34" s="189"/>
      <c r="UIL34" s="189"/>
      <c r="UIM34" s="189"/>
      <c r="UIN34" s="189"/>
      <c r="UIO34" s="189"/>
      <c r="UIP34" s="189"/>
      <c r="UIQ34" s="189"/>
      <c r="UIR34" s="189"/>
      <c r="UIS34" s="189"/>
      <c r="UIT34" s="189"/>
      <c r="UIU34" s="189"/>
      <c r="UIV34" s="189"/>
      <c r="UIW34" s="189"/>
      <c r="UIX34" s="189"/>
      <c r="UIY34" s="189"/>
      <c r="UIZ34" s="189"/>
      <c r="UJA34" s="189"/>
      <c r="UJB34" s="189"/>
      <c r="UJC34" s="189"/>
      <c r="UJD34" s="189"/>
      <c r="UJE34" s="189"/>
      <c r="UJF34" s="189"/>
      <c r="UJG34" s="189"/>
      <c r="UJH34" s="189"/>
      <c r="UJI34" s="189"/>
      <c r="UJJ34" s="189"/>
      <c r="UJK34" s="189"/>
      <c r="UJL34" s="189"/>
      <c r="UJM34" s="189"/>
      <c r="UJN34" s="189"/>
      <c r="UJO34" s="189"/>
      <c r="UJP34" s="189"/>
      <c r="UJQ34" s="189"/>
      <c r="UJR34" s="189"/>
      <c r="UJS34" s="189"/>
      <c r="UJT34" s="189"/>
      <c r="UJU34" s="189"/>
      <c r="UJV34" s="189"/>
      <c r="UJW34" s="189"/>
      <c r="UJX34" s="189"/>
      <c r="UJY34" s="189"/>
      <c r="UJZ34" s="189"/>
      <c r="UKA34" s="189"/>
      <c r="UKB34" s="189"/>
      <c r="UKC34" s="189"/>
      <c r="UKD34" s="189"/>
      <c r="UKE34" s="189"/>
      <c r="UKF34" s="189"/>
      <c r="UKG34" s="189"/>
      <c r="UKH34" s="189"/>
      <c r="UKI34" s="189"/>
      <c r="UKJ34" s="189"/>
      <c r="UKK34" s="189"/>
      <c r="UKL34" s="189"/>
      <c r="UKM34" s="189"/>
      <c r="UKN34" s="189"/>
      <c r="UKO34" s="189"/>
      <c r="UKP34" s="189"/>
      <c r="UKQ34" s="189"/>
      <c r="UKR34" s="189"/>
      <c r="UKS34" s="189"/>
      <c r="UKT34" s="189"/>
      <c r="UKU34" s="189"/>
      <c r="UKV34" s="189"/>
      <c r="UKW34" s="189"/>
      <c r="UKX34" s="189"/>
      <c r="UKY34" s="189"/>
      <c r="UKZ34" s="189"/>
      <c r="ULA34" s="189"/>
      <c r="ULB34" s="189"/>
      <c r="ULC34" s="189"/>
      <c r="ULD34" s="189"/>
      <c r="ULE34" s="189"/>
      <c r="ULF34" s="189"/>
      <c r="ULG34" s="189"/>
      <c r="ULH34" s="189"/>
      <c r="ULI34" s="189"/>
      <c r="ULJ34" s="189"/>
      <c r="ULK34" s="189"/>
      <c r="ULL34" s="189"/>
      <c r="ULM34" s="189"/>
      <c r="ULN34" s="189"/>
      <c r="ULO34" s="189"/>
      <c r="ULP34" s="189"/>
      <c r="ULQ34" s="189"/>
      <c r="ULR34" s="189"/>
      <c r="ULS34" s="189"/>
      <c r="ULT34" s="189"/>
      <c r="ULU34" s="189"/>
      <c r="ULV34" s="189"/>
      <c r="ULW34" s="189"/>
      <c r="ULX34" s="189"/>
      <c r="ULY34" s="189"/>
      <c r="ULZ34" s="189"/>
      <c r="UMA34" s="189"/>
      <c r="UMB34" s="189"/>
      <c r="UMC34" s="189"/>
      <c r="UMD34" s="189"/>
      <c r="UME34" s="189"/>
      <c r="UMF34" s="189"/>
      <c r="UMG34" s="189"/>
      <c r="UMH34" s="189"/>
      <c r="UMI34" s="189"/>
      <c r="UMJ34" s="189"/>
      <c r="UMK34" s="189"/>
      <c r="UML34" s="189"/>
      <c r="UMM34" s="189"/>
      <c r="UMN34" s="189"/>
      <c r="UMO34" s="189"/>
      <c r="UMP34" s="189"/>
      <c r="UMQ34" s="189"/>
      <c r="UMR34" s="189"/>
      <c r="UMS34" s="189"/>
      <c r="UMT34" s="189"/>
      <c r="UMU34" s="189"/>
      <c r="UMV34" s="189"/>
      <c r="UMW34" s="189"/>
      <c r="UMX34" s="189"/>
      <c r="UMY34" s="189"/>
      <c r="UMZ34" s="189"/>
      <c r="UNA34" s="189"/>
      <c r="UNB34" s="189"/>
      <c r="UNC34" s="189"/>
      <c r="UND34" s="189"/>
      <c r="UNE34" s="189"/>
      <c r="UNF34" s="189"/>
      <c r="UNG34" s="189"/>
      <c r="UNH34" s="189"/>
      <c r="UNI34" s="189"/>
      <c r="UNJ34" s="189"/>
      <c r="UNK34" s="189"/>
      <c r="UNL34" s="189"/>
      <c r="UNM34" s="189"/>
      <c r="UNN34" s="189"/>
      <c r="UNO34" s="189"/>
      <c r="UNP34" s="189"/>
      <c r="UNQ34" s="189"/>
      <c r="UNR34" s="189"/>
      <c r="UNS34" s="189"/>
      <c r="UNT34" s="189"/>
      <c r="UNU34" s="189"/>
      <c r="UNV34" s="189"/>
      <c r="UNW34" s="189"/>
      <c r="UNX34" s="189"/>
      <c r="UNY34" s="189"/>
      <c r="UNZ34" s="189"/>
      <c r="UOA34" s="189"/>
      <c r="UOB34" s="189"/>
      <c r="UOC34" s="189"/>
      <c r="UOD34" s="189"/>
      <c r="UOE34" s="189"/>
      <c r="UOF34" s="189"/>
      <c r="UOG34" s="189"/>
      <c r="UOH34" s="189"/>
      <c r="UOI34" s="189"/>
      <c r="UOJ34" s="189"/>
      <c r="UOK34" s="189"/>
      <c r="UOL34" s="189"/>
      <c r="UOM34" s="189"/>
      <c r="UON34" s="189"/>
      <c r="UOO34" s="189"/>
      <c r="UOP34" s="189"/>
      <c r="UOQ34" s="189"/>
      <c r="UOR34" s="189"/>
      <c r="UOS34" s="189"/>
      <c r="UOT34" s="189"/>
      <c r="UOU34" s="189"/>
      <c r="UOV34" s="189"/>
      <c r="UOW34" s="189"/>
      <c r="UOX34" s="189"/>
      <c r="UOY34" s="189"/>
      <c r="UOZ34" s="189"/>
      <c r="UPA34" s="189"/>
      <c r="UPB34" s="189"/>
      <c r="UPC34" s="189"/>
      <c r="UPD34" s="189"/>
      <c r="UPE34" s="189"/>
      <c r="UPF34" s="189"/>
      <c r="UPG34" s="189"/>
      <c r="UPH34" s="189"/>
      <c r="UPI34" s="189"/>
      <c r="UPJ34" s="189"/>
      <c r="UPK34" s="189"/>
      <c r="UPL34" s="189"/>
      <c r="UPM34" s="189"/>
      <c r="UPN34" s="189"/>
      <c r="UPO34" s="189"/>
      <c r="UPP34" s="189"/>
      <c r="UPQ34" s="189"/>
      <c r="UPR34" s="189"/>
      <c r="UPS34" s="189"/>
      <c r="UPT34" s="189"/>
      <c r="UPU34" s="189"/>
      <c r="UPV34" s="189"/>
      <c r="UPW34" s="189"/>
      <c r="UPX34" s="189"/>
      <c r="UPY34" s="189"/>
      <c r="UPZ34" s="189"/>
      <c r="UQA34" s="189"/>
      <c r="UQB34" s="189"/>
      <c r="UQC34" s="189"/>
      <c r="UQD34" s="189"/>
      <c r="UQE34" s="189"/>
      <c r="UQF34" s="189"/>
      <c r="UQG34" s="189"/>
      <c r="UQH34" s="189"/>
      <c r="UQI34" s="189"/>
      <c r="UQJ34" s="189"/>
      <c r="UQK34" s="189"/>
      <c r="UQL34" s="189"/>
      <c r="UQM34" s="189"/>
      <c r="UQN34" s="189"/>
      <c r="UQO34" s="189"/>
      <c r="UQP34" s="189"/>
      <c r="UQQ34" s="189"/>
      <c r="UQR34" s="189"/>
      <c r="UQS34" s="189"/>
      <c r="UQT34" s="189"/>
      <c r="UQU34" s="189"/>
      <c r="UQV34" s="189"/>
      <c r="UQW34" s="189"/>
      <c r="UQX34" s="189"/>
      <c r="UQY34" s="189"/>
      <c r="UQZ34" s="189"/>
      <c r="URA34" s="189"/>
      <c r="URB34" s="189"/>
      <c r="URC34" s="189"/>
      <c r="URD34" s="189"/>
      <c r="URE34" s="189"/>
      <c r="URF34" s="189"/>
      <c r="URG34" s="189"/>
      <c r="URH34" s="189"/>
      <c r="URI34" s="189"/>
      <c r="URJ34" s="189"/>
      <c r="URK34" s="189"/>
      <c r="URL34" s="189"/>
      <c r="URM34" s="189"/>
      <c r="URN34" s="189"/>
      <c r="URO34" s="189"/>
      <c r="URP34" s="189"/>
      <c r="URQ34" s="189"/>
      <c r="URR34" s="189"/>
      <c r="URS34" s="189"/>
      <c r="URT34" s="189"/>
      <c r="URU34" s="189"/>
      <c r="URV34" s="189"/>
      <c r="URW34" s="189"/>
      <c r="URX34" s="189"/>
      <c r="URY34" s="189"/>
      <c r="URZ34" s="189"/>
      <c r="USA34" s="189"/>
      <c r="USB34" s="189"/>
      <c r="USC34" s="189"/>
      <c r="USD34" s="189"/>
      <c r="USE34" s="189"/>
      <c r="USF34" s="189"/>
      <c r="USG34" s="189"/>
      <c r="USH34" s="189"/>
      <c r="USI34" s="189"/>
      <c r="USJ34" s="189"/>
      <c r="USK34" s="189"/>
      <c r="USL34" s="189"/>
      <c r="USM34" s="189"/>
      <c r="USN34" s="189"/>
      <c r="USO34" s="189"/>
      <c r="USP34" s="189"/>
      <c r="USQ34" s="189"/>
      <c r="USR34" s="189"/>
      <c r="USS34" s="189"/>
      <c r="UST34" s="189"/>
      <c r="USU34" s="189"/>
      <c r="USV34" s="189"/>
      <c r="USW34" s="189"/>
      <c r="USX34" s="189"/>
      <c r="USY34" s="189"/>
      <c r="USZ34" s="189"/>
      <c r="UTA34" s="189"/>
      <c r="UTB34" s="189"/>
      <c r="UTC34" s="189"/>
      <c r="UTD34" s="189"/>
      <c r="UTE34" s="189"/>
      <c r="UTF34" s="189"/>
      <c r="UTG34" s="189"/>
      <c r="UTH34" s="189"/>
      <c r="UTI34" s="189"/>
      <c r="UTJ34" s="189"/>
      <c r="UTK34" s="189"/>
      <c r="UTL34" s="189"/>
      <c r="UTM34" s="189"/>
      <c r="UTN34" s="189"/>
      <c r="UTO34" s="189"/>
      <c r="UTP34" s="189"/>
      <c r="UTQ34" s="189"/>
      <c r="UTR34" s="189"/>
      <c r="UTS34" s="189"/>
      <c r="UTT34" s="189"/>
      <c r="UTU34" s="189"/>
      <c r="UTV34" s="189"/>
      <c r="UTW34" s="189"/>
      <c r="UTX34" s="189"/>
      <c r="UTY34" s="189"/>
      <c r="UTZ34" s="189"/>
      <c r="UUA34" s="189"/>
      <c r="UUB34" s="189"/>
      <c r="UUC34" s="189"/>
      <c r="UUD34" s="189"/>
      <c r="UUE34" s="189"/>
      <c r="UUF34" s="189"/>
      <c r="UUG34" s="189"/>
      <c r="UUH34" s="189"/>
      <c r="UUI34" s="189"/>
      <c r="UUJ34" s="189"/>
      <c r="UUK34" s="189"/>
      <c r="UUL34" s="189"/>
      <c r="UUM34" s="189"/>
      <c r="UUN34" s="189"/>
      <c r="UUO34" s="189"/>
      <c r="UUP34" s="189"/>
      <c r="UUQ34" s="189"/>
      <c r="UUR34" s="189"/>
      <c r="UUS34" s="189"/>
      <c r="UUT34" s="189"/>
      <c r="UUU34" s="189"/>
      <c r="UUV34" s="189"/>
      <c r="UUW34" s="189"/>
      <c r="UUX34" s="189"/>
      <c r="UUY34" s="189"/>
      <c r="UUZ34" s="189"/>
      <c r="UVA34" s="189"/>
      <c r="UVB34" s="189"/>
      <c r="UVC34" s="189"/>
      <c r="UVD34" s="189"/>
      <c r="UVE34" s="189"/>
      <c r="UVF34" s="189"/>
      <c r="UVG34" s="189"/>
      <c r="UVH34" s="189"/>
      <c r="UVI34" s="189"/>
      <c r="UVJ34" s="189"/>
      <c r="UVK34" s="189"/>
      <c r="UVL34" s="189"/>
      <c r="UVM34" s="189"/>
      <c r="UVN34" s="189"/>
      <c r="UVO34" s="189"/>
      <c r="UVP34" s="189"/>
      <c r="UVQ34" s="189"/>
      <c r="UVR34" s="189"/>
      <c r="UVS34" s="189"/>
      <c r="UVT34" s="189"/>
      <c r="UVU34" s="189"/>
      <c r="UVV34" s="189"/>
      <c r="UVW34" s="189"/>
      <c r="UVX34" s="189"/>
      <c r="UVY34" s="189"/>
      <c r="UVZ34" s="189"/>
      <c r="UWA34" s="189"/>
      <c r="UWB34" s="189"/>
      <c r="UWC34" s="189"/>
      <c r="UWD34" s="189"/>
      <c r="UWE34" s="189"/>
      <c r="UWF34" s="189"/>
      <c r="UWG34" s="189"/>
      <c r="UWH34" s="189"/>
      <c r="UWI34" s="189"/>
      <c r="UWJ34" s="189"/>
      <c r="UWK34" s="189"/>
      <c r="UWL34" s="189"/>
      <c r="UWM34" s="189"/>
      <c r="UWN34" s="189"/>
      <c r="UWO34" s="189"/>
      <c r="UWP34" s="189"/>
      <c r="UWQ34" s="189"/>
      <c r="UWR34" s="189"/>
      <c r="UWS34" s="189"/>
      <c r="UWT34" s="189"/>
      <c r="UWU34" s="189"/>
      <c r="UWV34" s="189"/>
      <c r="UWW34" s="189"/>
      <c r="UWX34" s="189"/>
      <c r="UWY34" s="189"/>
      <c r="UWZ34" s="189"/>
      <c r="UXA34" s="189"/>
      <c r="UXB34" s="189"/>
      <c r="UXC34" s="189"/>
      <c r="UXD34" s="189"/>
      <c r="UXE34" s="189"/>
      <c r="UXF34" s="189"/>
      <c r="UXG34" s="189"/>
      <c r="UXH34" s="189"/>
      <c r="UXI34" s="189"/>
      <c r="UXJ34" s="189"/>
      <c r="UXK34" s="189"/>
      <c r="UXL34" s="189"/>
      <c r="UXM34" s="189"/>
      <c r="UXN34" s="189"/>
      <c r="UXO34" s="189"/>
      <c r="UXP34" s="189"/>
      <c r="UXQ34" s="189"/>
      <c r="UXR34" s="189"/>
      <c r="UXS34" s="189"/>
      <c r="UXT34" s="189"/>
      <c r="UXU34" s="189"/>
      <c r="UXV34" s="189"/>
      <c r="UXW34" s="189"/>
      <c r="UXX34" s="189"/>
      <c r="UXY34" s="189"/>
      <c r="UXZ34" s="189"/>
      <c r="UYA34" s="189"/>
      <c r="UYB34" s="189"/>
      <c r="UYC34" s="189"/>
      <c r="UYD34" s="189"/>
      <c r="UYE34" s="189"/>
      <c r="UYF34" s="189"/>
      <c r="UYG34" s="189"/>
      <c r="UYH34" s="189"/>
      <c r="UYI34" s="189"/>
      <c r="UYJ34" s="189"/>
      <c r="UYK34" s="189"/>
      <c r="UYL34" s="189"/>
      <c r="UYM34" s="189"/>
      <c r="UYN34" s="189"/>
      <c r="UYO34" s="189"/>
      <c r="UYP34" s="189"/>
      <c r="UYQ34" s="189"/>
      <c r="UYR34" s="189"/>
      <c r="UYS34" s="189"/>
      <c r="UYT34" s="189"/>
      <c r="UYU34" s="189"/>
      <c r="UYV34" s="189"/>
      <c r="UYW34" s="189"/>
      <c r="UYX34" s="189"/>
      <c r="UYY34" s="189"/>
      <c r="UYZ34" s="189"/>
      <c r="UZA34" s="189"/>
      <c r="UZB34" s="189"/>
      <c r="UZC34" s="189"/>
      <c r="UZD34" s="189"/>
      <c r="UZE34" s="189"/>
      <c r="UZF34" s="189"/>
      <c r="UZG34" s="189"/>
      <c r="UZH34" s="189"/>
      <c r="UZI34" s="189"/>
      <c r="UZJ34" s="189"/>
      <c r="UZK34" s="189"/>
      <c r="UZL34" s="189"/>
      <c r="UZM34" s="189"/>
      <c r="UZN34" s="189"/>
      <c r="UZO34" s="189"/>
      <c r="UZP34" s="189"/>
      <c r="UZQ34" s="189"/>
      <c r="UZR34" s="189"/>
      <c r="UZS34" s="189"/>
      <c r="UZT34" s="189"/>
      <c r="UZU34" s="189"/>
      <c r="UZV34" s="189"/>
      <c r="UZW34" s="189"/>
      <c r="UZX34" s="189"/>
      <c r="UZY34" s="189"/>
      <c r="UZZ34" s="189"/>
      <c r="VAA34" s="189"/>
      <c r="VAB34" s="189"/>
      <c r="VAC34" s="189"/>
      <c r="VAD34" s="189"/>
      <c r="VAE34" s="189"/>
      <c r="VAF34" s="189"/>
      <c r="VAG34" s="189"/>
      <c r="VAH34" s="189"/>
      <c r="VAI34" s="189"/>
      <c r="VAJ34" s="189"/>
      <c r="VAK34" s="189"/>
      <c r="VAL34" s="189"/>
      <c r="VAM34" s="189"/>
      <c r="VAN34" s="189"/>
      <c r="VAO34" s="189"/>
      <c r="VAP34" s="189"/>
      <c r="VAQ34" s="189"/>
      <c r="VAR34" s="189"/>
      <c r="VAS34" s="189"/>
      <c r="VAT34" s="189"/>
      <c r="VAU34" s="189"/>
      <c r="VAV34" s="189"/>
      <c r="VAW34" s="189"/>
      <c r="VAX34" s="189"/>
      <c r="VAY34" s="189"/>
      <c r="VAZ34" s="189"/>
      <c r="VBA34" s="189"/>
      <c r="VBB34" s="189"/>
      <c r="VBC34" s="189"/>
      <c r="VBD34" s="189"/>
      <c r="VBE34" s="189"/>
      <c r="VBF34" s="189"/>
      <c r="VBG34" s="189"/>
      <c r="VBH34" s="189"/>
      <c r="VBI34" s="189"/>
      <c r="VBJ34" s="189"/>
      <c r="VBK34" s="189"/>
      <c r="VBL34" s="189"/>
      <c r="VBM34" s="189"/>
      <c r="VBN34" s="189"/>
      <c r="VBO34" s="189"/>
      <c r="VBP34" s="189"/>
      <c r="VBQ34" s="189"/>
      <c r="VBR34" s="189"/>
      <c r="VBS34" s="189"/>
      <c r="VBT34" s="189"/>
      <c r="VBU34" s="189"/>
      <c r="VBV34" s="189"/>
      <c r="VBW34" s="189"/>
      <c r="VBX34" s="189"/>
      <c r="VBY34" s="189"/>
      <c r="VBZ34" s="189"/>
      <c r="VCA34" s="189"/>
      <c r="VCB34" s="189"/>
      <c r="VCC34" s="189"/>
      <c r="VCD34" s="189"/>
      <c r="VCE34" s="189"/>
      <c r="VCF34" s="189"/>
      <c r="VCG34" s="189"/>
      <c r="VCH34" s="189"/>
      <c r="VCI34" s="189"/>
      <c r="VCJ34" s="189"/>
      <c r="VCK34" s="189"/>
      <c r="VCL34" s="189"/>
      <c r="VCM34" s="189"/>
      <c r="VCN34" s="189"/>
      <c r="VCO34" s="189"/>
      <c r="VCP34" s="189"/>
      <c r="VCQ34" s="189"/>
      <c r="VCR34" s="189"/>
      <c r="VCS34" s="189"/>
      <c r="VCT34" s="189"/>
      <c r="VCU34" s="189"/>
      <c r="VCV34" s="189"/>
      <c r="VCW34" s="189"/>
      <c r="VCX34" s="189"/>
      <c r="VCY34" s="189"/>
      <c r="VCZ34" s="189"/>
      <c r="VDA34" s="189"/>
      <c r="VDB34" s="189"/>
      <c r="VDC34" s="189"/>
      <c r="VDD34" s="189"/>
      <c r="VDE34" s="189"/>
      <c r="VDF34" s="189"/>
      <c r="VDG34" s="189"/>
      <c r="VDH34" s="189"/>
      <c r="VDI34" s="189"/>
      <c r="VDJ34" s="189"/>
      <c r="VDK34" s="189"/>
      <c r="VDL34" s="189"/>
      <c r="VDM34" s="189"/>
      <c r="VDN34" s="189"/>
      <c r="VDO34" s="189"/>
      <c r="VDP34" s="189"/>
      <c r="VDQ34" s="189"/>
      <c r="VDR34" s="189"/>
      <c r="VDS34" s="189"/>
      <c r="VDT34" s="189"/>
      <c r="VDU34" s="189"/>
      <c r="VDV34" s="189"/>
      <c r="VDW34" s="189"/>
      <c r="VDX34" s="189"/>
      <c r="VDY34" s="189"/>
      <c r="VDZ34" s="189"/>
      <c r="VEA34" s="189"/>
      <c r="VEB34" s="189"/>
      <c r="VEC34" s="189"/>
      <c r="VED34" s="189"/>
      <c r="VEE34" s="189"/>
      <c r="VEF34" s="189"/>
      <c r="VEG34" s="189"/>
      <c r="VEH34" s="189"/>
      <c r="VEI34" s="189"/>
      <c r="VEJ34" s="189"/>
      <c r="VEK34" s="189"/>
      <c r="VEL34" s="189"/>
      <c r="VEM34" s="189"/>
      <c r="VEN34" s="189"/>
      <c r="VEO34" s="189"/>
      <c r="VEP34" s="189"/>
      <c r="VEQ34" s="189"/>
      <c r="VER34" s="189"/>
      <c r="VES34" s="189"/>
      <c r="VET34" s="189"/>
      <c r="VEU34" s="189"/>
      <c r="VEV34" s="189"/>
      <c r="VEW34" s="189"/>
      <c r="VEX34" s="189"/>
      <c r="VEY34" s="189"/>
      <c r="VEZ34" s="189"/>
      <c r="VFA34" s="189"/>
      <c r="VFB34" s="189"/>
      <c r="VFC34" s="189"/>
      <c r="VFD34" s="189"/>
      <c r="VFE34" s="189"/>
      <c r="VFF34" s="189"/>
      <c r="VFG34" s="189"/>
      <c r="VFH34" s="189"/>
      <c r="VFI34" s="189"/>
      <c r="VFJ34" s="189"/>
      <c r="VFK34" s="189"/>
      <c r="VFL34" s="189"/>
      <c r="VFM34" s="189"/>
      <c r="VFN34" s="189"/>
      <c r="VFO34" s="189"/>
      <c r="VFP34" s="189"/>
      <c r="VFQ34" s="189"/>
      <c r="VFR34" s="189"/>
      <c r="VFS34" s="189"/>
      <c r="VFT34" s="189"/>
      <c r="VFU34" s="189"/>
      <c r="VFV34" s="189"/>
      <c r="VFW34" s="189"/>
      <c r="VFX34" s="189"/>
      <c r="VFY34" s="189"/>
      <c r="VFZ34" s="189"/>
      <c r="VGA34" s="189"/>
      <c r="VGB34" s="189"/>
      <c r="VGC34" s="189"/>
      <c r="VGD34" s="189"/>
      <c r="VGE34" s="189"/>
      <c r="VGF34" s="189"/>
      <c r="VGG34" s="189"/>
      <c r="VGH34" s="189"/>
      <c r="VGI34" s="189"/>
      <c r="VGJ34" s="189"/>
      <c r="VGK34" s="189"/>
      <c r="VGL34" s="189"/>
      <c r="VGM34" s="189"/>
      <c r="VGN34" s="189"/>
      <c r="VGO34" s="189"/>
      <c r="VGP34" s="189"/>
      <c r="VGQ34" s="189"/>
      <c r="VGR34" s="189"/>
      <c r="VGS34" s="189"/>
      <c r="VGT34" s="189"/>
      <c r="VGU34" s="189"/>
      <c r="VGV34" s="189"/>
      <c r="VGW34" s="189"/>
      <c r="VGX34" s="189"/>
      <c r="VGY34" s="189"/>
      <c r="VGZ34" s="189"/>
      <c r="VHA34" s="189"/>
      <c r="VHB34" s="189"/>
      <c r="VHC34" s="189"/>
      <c r="VHD34" s="189"/>
      <c r="VHE34" s="189"/>
      <c r="VHF34" s="189"/>
      <c r="VHG34" s="189"/>
      <c r="VHH34" s="189"/>
      <c r="VHI34" s="189"/>
      <c r="VHJ34" s="189"/>
      <c r="VHK34" s="189"/>
      <c r="VHL34" s="189"/>
      <c r="VHM34" s="189"/>
      <c r="VHN34" s="189"/>
      <c r="VHO34" s="189"/>
      <c r="VHP34" s="189"/>
      <c r="VHQ34" s="189"/>
      <c r="VHR34" s="189"/>
      <c r="VHS34" s="189"/>
      <c r="VHT34" s="189"/>
      <c r="VHU34" s="189"/>
      <c r="VHV34" s="189"/>
      <c r="VHW34" s="189"/>
      <c r="VHX34" s="189"/>
      <c r="VHY34" s="189"/>
      <c r="VHZ34" s="189"/>
      <c r="VIA34" s="189"/>
      <c r="VIB34" s="189"/>
      <c r="VIC34" s="189"/>
      <c r="VID34" s="189"/>
      <c r="VIE34" s="189"/>
      <c r="VIF34" s="189"/>
      <c r="VIG34" s="189"/>
      <c r="VIH34" s="189"/>
      <c r="VII34" s="189"/>
      <c r="VIJ34" s="189"/>
      <c r="VIK34" s="189"/>
      <c r="VIL34" s="189"/>
      <c r="VIM34" s="189"/>
      <c r="VIN34" s="189"/>
      <c r="VIO34" s="189"/>
      <c r="VIP34" s="189"/>
      <c r="VIQ34" s="189"/>
      <c r="VIR34" s="189"/>
      <c r="VIS34" s="189"/>
      <c r="VIT34" s="189"/>
      <c r="VIU34" s="189"/>
      <c r="VIV34" s="189"/>
      <c r="VIW34" s="189"/>
      <c r="VIX34" s="189"/>
      <c r="VIY34" s="189"/>
      <c r="VIZ34" s="189"/>
      <c r="VJA34" s="189"/>
      <c r="VJB34" s="189"/>
      <c r="VJC34" s="189"/>
      <c r="VJD34" s="189"/>
      <c r="VJE34" s="189"/>
      <c r="VJF34" s="189"/>
      <c r="VJG34" s="189"/>
      <c r="VJH34" s="189"/>
      <c r="VJI34" s="189"/>
      <c r="VJJ34" s="189"/>
      <c r="VJK34" s="189"/>
      <c r="VJL34" s="189"/>
      <c r="VJM34" s="189"/>
      <c r="VJN34" s="189"/>
      <c r="VJO34" s="189"/>
      <c r="VJP34" s="189"/>
      <c r="VJQ34" s="189"/>
      <c r="VJR34" s="189"/>
      <c r="VJS34" s="189"/>
      <c r="VJT34" s="189"/>
      <c r="VJU34" s="189"/>
      <c r="VJV34" s="189"/>
      <c r="VJW34" s="189"/>
      <c r="VJX34" s="189"/>
      <c r="VJY34" s="189"/>
      <c r="VJZ34" s="189"/>
      <c r="VKA34" s="189"/>
      <c r="VKB34" s="189"/>
      <c r="VKC34" s="189"/>
      <c r="VKD34" s="189"/>
      <c r="VKE34" s="189"/>
      <c r="VKF34" s="189"/>
      <c r="VKG34" s="189"/>
      <c r="VKH34" s="189"/>
      <c r="VKI34" s="189"/>
      <c r="VKJ34" s="189"/>
      <c r="VKK34" s="189"/>
      <c r="VKL34" s="189"/>
      <c r="VKM34" s="189"/>
      <c r="VKN34" s="189"/>
      <c r="VKO34" s="189"/>
      <c r="VKP34" s="189"/>
      <c r="VKQ34" s="189"/>
      <c r="VKR34" s="189"/>
      <c r="VKS34" s="189"/>
      <c r="VKT34" s="189"/>
      <c r="VKU34" s="189"/>
      <c r="VKV34" s="189"/>
      <c r="VKW34" s="189"/>
      <c r="VKX34" s="189"/>
      <c r="VKY34" s="189"/>
      <c r="VKZ34" s="189"/>
      <c r="VLA34" s="189"/>
      <c r="VLB34" s="189"/>
      <c r="VLC34" s="189"/>
      <c r="VLD34" s="189"/>
      <c r="VLE34" s="189"/>
      <c r="VLF34" s="189"/>
      <c r="VLG34" s="189"/>
      <c r="VLH34" s="189"/>
      <c r="VLI34" s="189"/>
      <c r="VLJ34" s="189"/>
      <c r="VLK34" s="189"/>
      <c r="VLL34" s="189"/>
      <c r="VLM34" s="189"/>
      <c r="VLN34" s="189"/>
      <c r="VLO34" s="189"/>
      <c r="VLP34" s="189"/>
      <c r="VLQ34" s="189"/>
      <c r="VLR34" s="189"/>
      <c r="VLS34" s="189"/>
      <c r="VLT34" s="189"/>
      <c r="VLU34" s="189"/>
      <c r="VLV34" s="189"/>
      <c r="VLW34" s="189"/>
      <c r="VLX34" s="189"/>
      <c r="VLY34" s="189"/>
      <c r="VLZ34" s="189"/>
      <c r="VMA34" s="189"/>
      <c r="VMB34" s="189"/>
      <c r="VMC34" s="189"/>
      <c r="VMD34" s="189"/>
      <c r="VME34" s="189"/>
      <c r="VMF34" s="189"/>
      <c r="VMG34" s="189"/>
      <c r="VMH34" s="189"/>
      <c r="VMI34" s="189"/>
      <c r="VMJ34" s="189"/>
      <c r="VMK34" s="189"/>
      <c r="VML34" s="189"/>
      <c r="VMM34" s="189"/>
      <c r="VMN34" s="189"/>
      <c r="VMO34" s="189"/>
      <c r="VMP34" s="189"/>
      <c r="VMQ34" s="189"/>
      <c r="VMR34" s="189"/>
      <c r="VMS34" s="189"/>
      <c r="VMT34" s="189"/>
      <c r="VMU34" s="189"/>
      <c r="VMV34" s="189"/>
      <c r="VMW34" s="189"/>
      <c r="VMX34" s="189"/>
      <c r="VMY34" s="189"/>
      <c r="VMZ34" s="189"/>
      <c r="VNA34" s="189"/>
      <c r="VNB34" s="189"/>
      <c r="VNC34" s="189"/>
      <c r="VND34" s="189"/>
      <c r="VNE34" s="189"/>
      <c r="VNF34" s="189"/>
      <c r="VNG34" s="189"/>
      <c r="VNH34" s="189"/>
      <c r="VNI34" s="189"/>
      <c r="VNJ34" s="189"/>
      <c r="VNK34" s="189"/>
      <c r="VNL34" s="189"/>
      <c r="VNM34" s="189"/>
      <c r="VNN34" s="189"/>
      <c r="VNO34" s="189"/>
      <c r="VNP34" s="189"/>
      <c r="VNQ34" s="189"/>
      <c r="VNR34" s="189"/>
      <c r="VNS34" s="189"/>
      <c r="VNT34" s="189"/>
      <c r="VNU34" s="189"/>
      <c r="VNV34" s="189"/>
      <c r="VNW34" s="189"/>
      <c r="VNX34" s="189"/>
      <c r="VNY34" s="189"/>
      <c r="VNZ34" s="189"/>
      <c r="VOA34" s="189"/>
      <c r="VOB34" s="189"/>
      <c r="VOC34" s="189"/>
      <c r="VOD34" s="189"/>
      <c r="VOE34" s="189"/>
      <c r="VOF34" s="189"/>
      <c r="VOG34" s="189"/>
      <c r="VOH34" s="189"/>
      <c r="VOI34" s="189"/>
      <c r="VOJ34" s="189"/>
      <c r="VOK34" s="189"/>
      <c r="VOL34" s="189"/>
      <c r="VOM34" s="189"/>
      <c r="VON34" s="189"/>
      <c r="VOO34" s="189"/>
      <c r="VOP34" s="189"/>
      <c r="VOQ34" s="189"/>
      <c r="VOR34" s="189"/>
      <c r="VOS34" s="189"/>
      <c r="VOT34" s="189"/>
      <c r="VOU34" s="189"/>
      <c r="VOV34" s="189"/>
      <c r="VOW34" s="189"/>
      <c r="VOX34" s="189"/>
      <c r="VOY34" s="189"/>
      <c r="VOZ34" s="189"/>
      <c r="VPA34" s="189"/>
      <c r="VPB34" s="189"/>
      <c r="VPC34" s="189"/>
      <c r="VPD34" s="189"/>
      <c r="VPE34" s="189"/>
      <c r="VPF34" s="189"/>
      <c r="VPG34" s="189"/>
      <c r="VPH34" s="189"/>
      <c r="VPI34" s="189"/>
      <c r="VPJ34" s="189"/>
      <c r="VPK34" s="189"/>
      <c r="VPL34" s="189"/>
      <c r="VPM34" s="189"/>
      <c r="VPN34" s="189"/>
      <c r="VPO34" s="189"/>
      <c r="VPP34" s="189"/>
      <c r="VPQ34" s="189"/>
      <c r="VPR34" s="189"/>
      <c r="VPS34" s="189"/>
      <c r="VPT34" s="189"/>
      <c r="VPU34" s="189"/>
      <c r="VPV34" s="189"/>
      <c r="VPW34" s="189"/>
      <c r="VPX34" s="189"/>
      <c r="VPY34" s="189"/>
      <c r="VPZ34" s="189"/>
      <c r="VQA34" s="189"/>
      <c r="VQB34" s="189"/>
      <c r="VQC34" s="189"/>
      <c r="VQD34" s="189"/>
      <c r="VQE34" s="189"/>
      <c r="VQF34" s="189"/>
      <c r="VQG34" s="189"/>
      <c r="VQH34" s="189"/>
      <c r="VQI34" s="189"/>
      <c r="VQJ34" s="189"/>
      <c r="VQK34" s="189"/>
      <c r="VQL34" s="189"/>
      <c r="VQM34" s="189"/>
      <c r="VQN34" s="189"/>
      <c r="VQO34" s="189"/>
      <c r="VQP34" s="189"/>
      <c r="VQQ34" s="189"/>
      <c r="VQR34" s="189"/>
      <c r="VQS34" s="189"/>
      <c r="VQT34" s="189"/>
      <c r="VQU34" s="189"/>
      <c r="VQV34" s="189"/>
      <c r="VQW34" s="189"/>
      <c r="VQX34" s="189"/>
      <c r="VQY34" s="189"/>
      <c r="VQZ34" s="189"/>
      <c r="VRA34" s="189"/>
      <c r="VRB34" s="189"/>
      <c r="VRC34" s="189"/>
      <c r="VRD34" s="189"/>
      <c r="VRE34" s="189"/>
      <c r="VRF34" s="189"/>
      <c r="VRG34" s="189"/>
      <c r="VRH34" s="189"/>
      <c r="VRI34" s="189"/>
      <c r="VRJ34" s="189"/>
      <c r="VRK34" s="189"/>
      <c r="VRL34" s="189"/>
      <c r="VRM34" s="189"/>
      <c r="VRN34" s="189"/>
      <c r="VRO34" s="189"/>
      <c r="VRP34" s="189"/>
      <c r="VRQ34" s="189"/>
      <c r="VRR34" s="189"/>
      <c r="VRS34" s="189"/>
      <c r="VRT34" s="189"/>
      <c r="VRU34" s="189"/>
      <c r="VRV34" s="189"/>
      <c r="VRW34" s="189"/>
      <c r="VRX34" s="189"/>
      <c r="VRY34" s="189"/>
      <c r="VRZ34" s="189"/>
      <c r="VSA34" s="189"/>
      <c r="VSB34" s="189"/>
      <c r="VSC34" s="189"/>
      <c r="VSD34" s="189"/>
      <c r="VSE34" s="189"/>
      <c r="VSF34" s="189"/>
      <c r="VSG34" s="189"/>
      <c r="VSH34" s="189"/>
      <c r="VSI34" s="189"/>
      <c r="VSJ34" s="189"/>
      <c r="VSK34" s="189"/>
      <c r="VSL34" s="189"/>
      <c r="VSM34" s="189"/>
      <c r="VSN34" s="189"/>
      <c r="VSO34" s="189"/>
      <c r="VSP34" s="189"/>
      <c r="VSQ34" s="189"/>
      <c r="VSR34" s="189"/>
      <c r="VSS34" s="189"/>
      <c r="VST34" s="189"/>
      <c r="VSU34" s="189"/>
      <c r="VSV34" s="189"/>
      <c r="VSW34" s="189"/>
      <c r="VSX34" s="189"/>
      <c r="VSY34" s="189"/>
      <c r="VSZ34" s="189"/>
      <c r="VTA34" s="189"/>
      <c r="VTB34" s="189"/>
      <c r="VTC34" s="189"/>
      <c r="VTD34" s="189"/>
      <c r="VTE34" s="189"/>
      <c r="VTF34" s="189"/>
      <c r="VTG34" s="189"/>
      <c r="VTH34" s="189"/>
      <c r="VTI34" s="189"/>
      <c r="VTJ34" s="189"/>
      <c r="VTK34" s="189"/>
      <c r="VTL34" s="189"/>
      <c r="VTM34" s="189"/>
      <c r="VTN34" s="189"/>
      <c r="VTO34" s="189"/>
      <c r="VTP34" s="189"/>
      <c r="VTQ34" s="189"/>
      <c r="VTR34" s="189"/>
      <c r="VTS34" s="189"/>
      <c r="VTT34" s="189"/>
      <c r="VTU34" s="189"/>
      <c r="VTV34" s="189"/>
      <c r="VTW34" s="189"/>
      <c r="VTX34" s="189"/>
      <c r="VTY34" s="189"/>
      <c r="VTZ34" s="189"/>
      <c r="VUA34" s="189"/>
      <c r="VUB34" s="189"/>
      <c r="VUC34" s="189"/>
      <c r="VUD34" s="189"/>
      <c r="VUE34" s="189"/>
      <c r="VUF34" s="189"/>
      <c r="VUG34" s="189"/>
      <c r="VUH34" s="189"/>
      <c r="VUI34" s="189"/>
      <c r="VUJ34" s="189"/>
      <c r="VUK34" s="189"/>
      <c r="VUL34" s="189"/>
      <c r="VUM34" s="189"/>
      <c r="VUN34" s="189"/>
      <c r="VUO34" s="189"/>
      <c r="VUP34" s="189"/>
      <c r="VUQ34" s="189"/>
      <c r="VUR34" s="189"/>
      <c r="VUS34" s="189"/>
      <c r="VUT34" s="189"/>
      <c r="VUU34" s="189"/>
      <c r="VUV34" s="189"/>
      <c r="VUW34" s="189"/>
      <c r="VUX34" s="189"/>
      <c r="VUY34" s="189"/>
      <c r="VUZ34" s="189"/>
      <c r="VVA34" s="189"/>
      <c r="VVB34" s="189"/>
      <c r="VVC34" s="189"/>
      <c r="VVD34" s="189"/>
      <c r="VVE34" s="189"/>
      <c r="VVF34" s="189"/>
      <c r="VVG34" s="189"/>
      <c r="VVH34" s="189"/>
      <c r="VVI34" s="189"/>
      <c r="VVJ34" s="189"/>
      <c r="VVK34" s="189"/>
      <c r="VVL34" s="189"/>
      <c r="VVM34" s="189"/>
      <c r="VVN34" s="189"/>
      <c r="VVO34" s="189"/>
      <c r="VVP34" s="189"/>
      <c r="VVQ34" s="189"/>
      <c r="VVR34" s="189"/>
      <c r="VVS34" s="189"/>
      <c r="VVT34" s="189"/>
      <c r="VVU34" s="189"/>
      <c r="VVV34" s="189"/>
      <c r="VVW34" s="189"/>
      <c r="VVX34" s="189"/>
      <c r="VVY34" s="189"/>
      <c r="VVZ34" s="189"/>
      <c r="VWA34" s="189"/>
      <c r="VWB34" s="189"/>
      <c r="VWC34" s="189"/>
      <c r="VWD34" s="189"/>
      <c r="VWE34" s="189"/>
      <c r="VWF34" s="189"/>
      <c r="VWG34" s="189"/>
      <c r="VWH34" s="189"/>
      <c r="VWI34" s="189"/>
      <c r="VWJ34" s="189"/>
      <c r="VWK34" s="189"/>
      <c r="VWL34" s="189"/>
      <c r="VWM34" s="189"/>
      <c r="VWN34" s="189"/>
      <c r="VWO34" s="189"/>
      <c r="VWP34" s="189"/>
      <c r="VWQ34" s="189"/>
      <c r="VWR34" s="189"/>
      <c r="VWS34" s="189"/>
      <c r="VWT34" s="189"/>
      <c r="VWU34" s="189"/>
      <c r="VWV34" s="189"/>
      <c r="VWW34" s="189"/>
      <c r="VWX34" s="189"/>
      <c r="VWY34" s="189"/>
      <c r="VWZ34" s="189"/>
      <c r="VXA34" s="189"/>
      <c r="VXB34" s="189"/>
      <c r="VXC34" s="189"/>
      <c r="VXD34" s="189"/>
      <c r="VXE34" s="189"/>
      <c r="VXF34" s="189"/>
      <c r="VXG34" s="189"/>
      <c r="VXH34" s="189"/>
      <c r="VXI34" s="189"/>
      <c r="VXJ34" s="189"/>
      <c r="VXK34" s="189"/>
      <c r="VXL34" s="189"/>
      <c r="VXM34" s="189"/>
      <c r="VXN34" s="189"/>
      <c r="VXO34" s="189"/>
      <c r="VXP34" s="189"/>
      <c r="VXQ34" s="189"/>
      <c r="VXR34" s="189"/>
      <c r="VXS34" s="189"/>
      <c r="VXT34" s="189"/>
      <c r="VXU34" s="189"/>
      <c r="VXV34" s="189"/>
      <c r="VXW34" s="189"/>
      <c r="VXX34" s="189"/>
      <c r="VXY34" s="189"/>
      <c r="VXZ34" s="189"/>
      <c r="VYA34" s="189"/>
      <c r="VYB34" s="189"/>
      <c r="VYC34" s="189"/>
      <c r="VYD34" s="189"/>
      <c r="VYE34" s="189"/>
      <c r="VYF34" s="189"/>
      <c r="VYG34" s="189"/>
      <c r="VYH34" s="189"/>
      <c r="VYI34" s="189"/>
      <c r="VYJ34" s="189"/>
      <c r="VYK34" s="189"/>
      <c r="VYL34" s="189"/>
      <c r="VYM34" s="189"/>
      <c r="VYN34" s="189"/>
      <c r="VYO34" s="189"/>
      <c r="VYP34" s="189"/>
      <c r="VYQ34" s="189"/>
      <c r="VYR34" s="189"/>
      <c r="VYS34" s="189"/>
      <c r="VYT34" s="189"/>
      <c r="VYU34" s="189"/>
      <c r="VYV34" s="189"/>
      <c r="VYW34" s="189"/>
      <c r="VYX34" s="189"/>
      <c r="VYY34" s="189"/>
      <c r="VYZ34" s="189"/>
      <c r="VZA34" s="189"/>
      <c r="VZB34" s="189"/>
      <c r="VZC34" s="189"/>
      <c r="VZD34" s="189"/>
      <c r="VZE34" s="189"/>
      <c r="VZF34" s="189"/>
      <c r="VZG34" s="189"/>
      <c r="VZH34" s="189"/>
      <c r="VZI34" s="189"/>
      <c r="VZJ34" s="189"/>
      <c r="VZK34" s="189"/>
      <c r="VZL34" s="189"/>
      <c r="VZM34" s="189"/>
      <c r="VZN34" s="189"/>
      <c r="VZO34" s="189"/>
      <c r="VZP34" s="189"/>
      <c r="VZQ34" s="189"/>
      <c r="VZR34" s="189"/>
      <c r="VZS34" s="189"/>
      <c r="VZT34" s="189"/>
      <c r="VZU34" s="189"/>
      <c r="VZV34" s="189"/>
      <c r="VZW34" s="189"/>
      <c r="VZX34" s="189"/>
      <c r="VZY34" s="189"/>
      <c r="VZZ34" s="189"/>
      <c r="WAA34" s="189"/>
      <c r="WAB34" s="189"/>
      <c r="WAC34" s="189"/>
      <c r="WAD34" s="189"/>
      <c r="WAE34" s="189"/>
      <c r="WAF34" s="189"/>
      <c r="WAG34" s="189"/>
      <c r="WAH34" s="189"/>
      <c r="WAI34" s="189"/>
      <c r="WAJ34" s="189"/>
      <c r="WAK34" s="189"/>
      <c r="WAL34" s="189"/>
      <c r="WAM34" s="189"/>
      <c r="WAN34" s="189"/>
      <c r="WAO34" s="189"/>
      <c r="WAP34" s="189"/>
      <c r="WAQ34" s="189"/>
      <c r="WAR34" s="189"/>
      <c r="WAS34" s="189"/>
      <c r="WAT34" s="189"/>
      <c r="WAU34" s="189"/>
      <c r="WAV34" s="189"/>
      <c r="WAW34" s="189"/>
      <c r="WAX34" s="189"/>
      <c r="WAY34" s="189"/>
      <c r="WAZ34" s="189"/>
      <c r="WBA34" s="189"/>
      <c r="WBB34" s="189"/>
      <c r="WBC34" s="189"/>
      <c r="WBD34" s="189"/>
      <c r="WBE34" s="189"/>
      <c r="WBF34" s="189"/>
      <c r="WBG34" s="189"/>
      <c r="WBH34" s="189"/>
      <c r="WBI34" s="189"/>
      <c r="WBJ34" s="189"/>
      <c r="WBK34" s="189"/>
      <c r="WBL34" s="189"/>
      <c r="WBM34" s="189"/>
      <c r="WBN34" s="189"/>
      <c r="WBO34" s="189"/>
      <c r="WBP34" s="189"/>
      <c r="WBQ34" s="189"/>
      <c r="WBR34" s="189"/>
      <c r="WBS34" s="189"/>
      <c r="WBT34" s="189"/>
      <c r="WBU34" s="189"/>
      <c r="WBV34" s="189"/>
      <c r="WBW34" s="189"/>
      <c r="WBX34" s="189"/>
      <c r="WBY34" s="189"/>
      <c r="WBZ34" s="189"/>
      <c r="WCA34" s="189"/>
      <c r="WCB34" s="189"/>
      <c r="WCC34" s="189"/>
      <c r="WCD34" s="189"/>
      <c r="WCE34" s="189"/>
      <c r="WCF34" s="189"/>
      <c r="WCG34" s="189"/>
      <c r="WCH34" s="189"/>
      <c r="WCI34" s="189"/>
      <c r="WCJ34" s="189"/>
      <c r="WCK34" s="189"/>
      <c r="WCL34" s="189"/>
      <c r="WCM34" s="189"/>
      <c r="WCN34" s="189"/>
      <c r="WCO34" s="189"/>
      <c r="WCP34" s="189"/>
      <c r="WCQ34" s="189"/>
      <c r="WCR34" s="189"/>
      <c r="WCS34" s="189"/>
      <c r="WCT34" s="189"/>
      <c r="WCU34" s="189"/>
      <c r="WCV34" s="189"/>
      <c r="WCW34" s="189"/>
      <c r="WCX34" s="189"/>
      <c r="WCY34" s="189"/>
      <c r="WCZ34" s="189"/>
      <c r="WDA34" s="189"/>
      <c r="WDB34" s="189"/>
      <c r="WDC34" s="189"/>
      <c r="WDD34" s="189"/>
      <c r="WDE34" s="189"/>
      <c r="WDF34" s="189"/>
      <c r="WDG34" s="189"/>
      <c r="WDH34" s="189"/>
      <c r="WDI34" s="189"/>
      <c r="WDJ34" s="189"/>
      <c r="WDK34" s="189"/>
      <c r="WDL34" s="189"/>
      <c r="WDM34" s="189"/>
      <c r="WDN34" s="189"/>
      <c r="WDO34" s="189"/>
      <c r="WDP34" s="189"/>
      <c r="WDQ34" s="189"/>
      <c r="WDR34" s="189"/>
      <c r="WDS34" s="189"/>
      <c r="WDT34" s="189"/>
      <c r="WDU34" s="189"/>
      <c r="WDV34" s="189"/>
      <c r="WDW34" s="189"/>
      <c r="WDX34" s="189"/>
      <c r="WDY34" s="189"/>
      <c r="WDZ34" s="189"/>
      <c r="WEA34" s="189"/>
      <c r="WEB34" s="189"/>
      <c r="WEC34" s="189"/>
      <c r="WED34" s="189"/>
      <c r="WEE34" s="189"/>
      <c r="WEF34" s="189"/>
      <c r="WEG34" s="189"/>
      <c r="WEH34" s="189"/>
      <c r="WEI34" s="189"/>
      <c r="WEJ34" s="189"/>
      <c r="WEK34" s="189"/>
      <c r="WEL34" s="189"/>
      <c r="WEM34" s="189"/>
      <c r="WEN34" s="189"/>
      <c r="WEO34" s="189"/>
      <c r="WEP34" s="189"/>
      <c r="WEQ34" s="189"/>
      <c r="WER34" s="189"/>
      <c r="WES34" s="189"/>
      <c r="WET34" s="189"/>
      <c r="WEU34" s="189"/>
      <c r="WEV34" s="189"/>
      <c r="WEW34" s="189"/>
      <c r="WEX34" s="189"/>
      <c r="WEY34" s="189"/>
      <c r="WEZ34" s="189"/>
      <c r="WFA34" s="189"/>
      <c r="WFB34" s="189"/>
      <c r="WFC34" s="189"/>
      <c r="WFD34" s="189"/>
      <c r="WFE34" s="189"/>
      <c r="WFF34" s="189"/>
      <c r="WFG34" s="189"/>
      <c r="WFH34" s="189"/>
      <c r="WFI34" s="189"/>
      <c r="WFJ34" s="189"/>
      <c r="WFK34" s="189"/>
      <c r="WFL34" s="189"/>
      <c r="WFM34" s="189"/>
      <c r="WFN34" s="189"/>
      <c r="WFO34" s="189"/>
      <c r="WFP34" s="189"/>
      <c r="WFQ34" s="189"/>
      <c r="WFR34" s="189"/>
      <c r="WFS34" s="189"/>
      <c r="WFT34" s="189"/>
      <c r="WFU34" s="189"/>
      <c r="WFV34" s="189"/>
      <c r="WFW34" s="189"/>
      <c r="WFX34" s="189"/>
      <c r="WFY34" s="189"/>
      <c r="WFZ34" s="189"/>
      <c r="WGA34" s="189"/>
      <c r="WGB34" s="189"/>
      <c r="WGC34" s="189"/>
      <c r="WGD34" s="189"/>
      <c r="WGE34" s="189"/>
      <c r="WGF34" s="189"/>
      <c r="WGG34" s="189"/>
      <c r="WGH34" s="189"/>
      <c r="WGI34" s="189"/>
      <c r="WGJ34" s="189"/>
      <c r="WGK34" s="189"/>
      <c r="WGL34" s="189"/>
      <c r="WGM34" s="189"/>
      <c r="WGN34" s="189"/>
      <c r="WGO34" s="189"/>
      <c r="WGP34" s="189"/>
      <c r="WGQ34" s="189"/>
      <c r="WGR34" s="189"/>
      <c r="WGS34" s="189"/>
      <c r="WGT34" s="189"/>
      <c r="WGU34" s="189"/>
      <c r="WGV34" s="189"/>
      <c r="WGW34" s="189"/>
      <c r="WGX34" s="189"/>
      <c r="WGY34" s="189"/>
      <c r="WGZ34" s="189"/>
      <c r="WHA34" s="189"/>
      <c r="WHB34" s="189"/>
      <c r="WHC34" s="189"/>
      <c r="WHD34" s="189"/>
      <c r="WHE34" s="189"/>
      <c r="WHF34" s="189"/>
      <c r="WHG34" s="189"/>
      <c r="WHH34" s="189"/>
      <c r="WHI34" s="189"/>
      <c r="WHJ34" s="189"/>
      <c r="WHK34" s="189"/>
      <c r="WHL34" s="189"/>
      <c r="WHM34" s="189"/>
      <c r="WHN34" s="189"/>
      <c r="WHO34" s="189"/>
      <c r="WHP34" s="189"/>
      <c r="WHQ34" s="189"/>
      <c r="WHR34" s="189"/>
      <c r="WHS34" s="189"/>
      <c r="WHT34" s="189"/>
      <c r="WHU34" s="189"/>
      <c r="WHV34" s="189"/>
      <c r="WHW34" s="189"/>
      <c r="WHX34" s="189"/>
      <c r="WHY34" s="189"/>
      <c r="WHZ34" s="189"/>
      <c r="WIA34" s="189"/>
      <c r="WIB34" s="189"/>
      <c r="WIC34" s="189"/>
      <c r="WID34" s="189"/>
      <c r="WIE34" s="189"/>
      <c r="WIF34" s="189"/>
      <c r="WIG34" s="189"/>
      <c r="WIH34" s="189"/>
      <c r="WII34" s="189"/>
      <c r="WIJ34" s="189"/>
      <c r="WIK34" s="189"/>
      <c r="WIL34" s="189"/>
      <c r="WIM34" s="189"/>
      <c r="WIN34" s="189"/>
      <c r="WIO34" s="189"/>
      <c r="WIP34" s="189"/>
      <c r="WIQ34" s="189"/>
      <c r="WIR34" s="189"/>
      <c r="WIS34" s="189"/>
      <c r="WIT34" s="189"/>
      <c r="WIU34" s="189"/>
      <c r="WIV34" s="189"/>
      <c r="WIW34" s="189"/>
      <c r="WIX34" s="189"/>
      <c r="WIY34" s="189"/>
      <c r="WIZ34" s="189"/>
      <c r="WJA34" s="189"/>
      <c r="WJB34" s="189"/>
      <c r="WJC34" s="189"/>
      <c r="WJD34" s="189"/>
      <c r="WJE34" s="189"/>
      <c r="WJF34" s="189"/>
      <c r="WJG34" s="189"/>
      <c r="WJH34" s="189"/>
      <c r="WJI34" s="189"/>
      <c r="WJJ34" s="189"/>
      <c r="WJK34" s="189"/>
      <c r="WJL34" s="189"/>
      <c r="WJM34" s="189"/>
      <c r="WJN34" s="189"/>
      <c r="WJO34" s="189"/>
      <c r="WJP34" s="189"/>
      <c r="WJQ34" s="189"/>
      <c r="WJR34" s="189"/>
      <c r="WJS34" s="189"/>
      <c r="WJT34" s="189"/>
      <c r="WJU34" s="189"/>
      <c r="WJV34" s="189"/>
      <c r="WJW34" s="189"/>
      <c r="WJX34" s="189"/>
      <c r="WJY34" s="189"/>
      <c r="WJZ34" s="189"/>
      <c r="WKA34" s="189"/>
      <c r="WKB34" s="189"/>
      <c r="WKC34" s="189"/>
      <c r="WKD34" s="189"/>
      <c r="WKE34" s="189"/>
      <c r="WKF34" s="189"/>
      <c r="WKG34" s="189"/>
      <c r="WKH34" s="189"/>
      <c r="WKI34" s="189"/>
      <c r="WKJ34" s="189"/>
      <c r="WKK34" s="189"/>
      <c r="WKL34" s="189"/>
      <c r="WKM34" s="189"/>
      <c r="WKN34" s="189"/>
      <c r="WKO34" s="189"/>
      <c r="WKP34" s="189"/>
      <c r="WKQ34" s="189"/>
      <c r="WKR34" s="189"/>
      <c r="WKS34" s="189"/>
      <c r="WKT34" s="189"/>
      <c r="WKU34" s="189"/>
      <c r="WKV34" s="189"/>
      <c r="WKW34" s="189"/>
      <c r="WKX34" s="189"/>
      <c r="WKY34" s="189"/>
      <c r="WKZ34" s="189"/>
      <c r="WLA34" s="189"/>
      <c r="WLB34" s="189"/>
      <c r="WLC34" s="189"/>
      <c r="WLD34" s="189"/>
      <c r="WLE34" s="189"/>
      <c r="WLF34" s="189"/>
      <c r="WLG34" s="189"/>
      <c r="WLH34" s="189"/>
      <c r="WLI34" s="189"/>
      <c r="WLJ34" s="189"/>
      <c r="WLK34" s="189"/>
      <c r="WLL34" s="189"/>
      <c r="WLM34" s="189"/>
      <c r="WLN34" s="189"/>
      <c r="WLO34" s="189"/>
      <c r="WLP34" s="189"/>
      <c r="WLQ34" s="189"/>
      <c r="WLR34" s="189"/>
      <c r="WLS34" s="189"/>
      <c r="WLT34" s="189"/>
      <c r="WLU34" s="189"/>
      <c r="WLV34" s="189"/>
      <c r="WLW34" s="189"/>
      <c r="WLX34" s="189"/>
      <c r="WLY34" s="189"/>
      <c r="WLZ34" s="189"/>
      <c r="WMA34" s="189"/>
      <c r="WMB34" s="189"/>
      <c r="WMC34" s="189"/>
      <c r="WMD34" s="189"/>
      <c r="WME34" s="189"/>
      <c r="WMF34" s="189"/>
      <c r="WMG34" s="189"/>
      <c r="WMH34" s="189"/>
      <c r="WMI34" s="189"/>
      <c r="WMJ34" s="189"/>
      <c r="WMK34" s="189"/>
      <c r="WML34" s="189"/>
      <c r="WMM34" s="189"/>
      <c r="WMN34" s="189"/>
      <c r="WMO34" s="189"/>
      <c r="WMP34" s="189"/>
      <c r="WMQ34" s="189"/>
      <c r="WMR34" s="189"/>
      <c r="WMS34" s="189"/>
      <c r="WMT34" s="189"/>
      <c r="WMU34" s="189"/>
      <c r="WMV34" s="189"/>
      <c r="WMW34" s="189"/>
      <c r="WMX34" s="189"/>
      <c r="WMY34" s="189"/>
      <c r="WMZ34" s="189"/>
      <c r="WNA34" s="189"/>
      <c r="WNB34" s="189"/>
      <c r="WNC34" s="189"/>
      <c r="WND34" s="189"/>
      <c r="WNE34" s="189"/>
      <c r="WNF34" s="189"/>
      <c r="WNG34" s="189"/>
      <c r="WNH34" s="189"/>
      <c r="WNI34" s="189"/>
      <c r="WNJ34" s="189"/>
      <c r="WNK34" s="189"/>
      <c r="WNL34" s="189"/>
      <c r="WNM34" s="189"/>
      <c r="WNN34" s="189"/>
      <c r="WNO34" s="189"/>
      <c r="WNP34" s="189"/>
      <c r="WNQ34" s="189"/>
      <c r="WNR34" s="189"/>
      <c r="WNS34" s="189"/>
      <c r="WNT34" s="189"/>
      <c r="WNU34" s="189"/>
      <c r="WNV34" s="189"/>
      <c r="WNW34" s="189"/>
      <c r="WNX34" s="189"/>
      <c r="WNY34" s="189"/>
      <c r="WNZ34" s="189"/>
      <c r="WOA34" s="189"/>
      <c r="WOB34" s="189"/>
      <c r="WOC34" s="189"/>
      <c r="WOD34" s="189"/>
      <c r="WOE34" s="189"/>
      <c r="WOF34" s="189"/>
      <c r="WOG34" s="189"/>
      <c r="WOH34" s="189"/>
      <c r="WOI34" s="189"/>
      <c r="WOJ34" s="189"/>
      <c r="WOK34" s="189"/>
      <c r="WOL34" s="189"/>
      <c r="WOM34" s="189"/>
      <c r="WON34" s="189"/>
      <c r="WOO34" s="189"/>
      <c r="WOP34" s="189"/>
      <c r="WOQ34" s="189"/>
      <c r="WOR34" s="189"/>
      <c r="WOS34" s="189"/>
      <c r="WOT34" s="189"/>
      <c r="WOU34" s="189"/>
      <c r="WOV34" s="189"/>
      <c r="WOW34" s="189"/>
      <c r="WOX34" s="189"/>
      <c r="WOY34" s="189"/>
      <c r="WOZ34" s="189"/>
      <c r="WPA34" s="189"/>
      <c r="WPB34" s="189"/>
      <c r="WPC34" s="189"/>
      <c r="WPD34" s="189"/>
      <c r="WPE34" s="189"/>
      <c r="WPF34" s="189"/>
      <c r="WPG34" s="189"/>
      <c r="WPH34" s="189"/>
      <c r="WPI34" s="189"/>
      <c r="WPJ34" s="189"/>
      <c r="WPK34" s="189"/>
      <c r="WPL34" s="189"/>
      <c r="WPM34" s="189"/>
      <c r="WPN34" s="189"/>
      <c r="WPO34" s="189"/>
      <c r="WPP34" s="189"/>
      <c r="WPQ34" s="189"/>
      <c r="WPR34" s="189"/>
      <c r="WPS34" s="189"/>
      <c r="WPT34" s="189"/>
      <c r="WPU34" s="189"/>
      <c r="WPV34" s="189"/>
      <c r="WPW34" s="189"/>
      <c r="WPX34" s="189"/>
      <c r="WPY34" s="189"/>
      <c r="WPZ34" s="189"/>
      <c r="WQA34" s="189"/>
      <c r="WQB34" s="189"/>
      <c r="WQC34" s="189"/>
      <c r="WQD34" s="189"/>
      <c r="WQE34" s="189"/>
      <c r="WQF34" s="189"/>
      <c r="WQG34" s="189"/>
      <c r="WQH34" s="189"/>
      <c r="WQI34" s="189"/>
      <c r="WQJ34" s="189"/>
      <c r="WQK34" s="189"/>
      <c r="WQL34" s="189"/>
      <c r="WQM34" s="189"/>
      <c r="WQN34" s="189"/>
      <c r="WQO34" s="189"/>
      <c r="WQP34" s="189"/>
      <c r="WQQ34" s="189"/>
      <c r="WQR34" s="189"/>
      <c r="WQS34" s="189"/>
      <c r="WQT34" s="189"/>
      <c r="WQU34" s="189"/>
      <c r="WQV34" s="189"/>
      <c r="WQW34" s="189"/>
      <c r="WQX34" s="189"/>
      <c r="WQY34" s="189"/>
      <c r="WQZ34" s="189"/>
      <c r="WRA34" s="189"/>
      <c r="WRB34" s="189"/>
      <c r="WRC34" s="189"/>
      <c r="WRD34" s="189"/>
      <c r="WRE34" s="189"/>
      <c r="WRF34" s="189"/>
      <c r="WRG34" s="189"/>
      <c r="WRH34" s="189"/>
      <c r="WRI34" s="189"/>
      <c r="WRJ34" s="189"/>
      <c r="WRK34" s="189"/>
      <c r="WRL34" s="189"/>
      <c r="WRM34" s="189"/>
      <c r="WRN34" s="189"/>
      <c r="WRO34" s="189"/>
      <c r="WRP34" s="189"/>
      <c r="WRQ34" s="189"/>
      <c r="WRR34" s="189"/>
      <c r="WRS34" s="189"/>
      <c r="WRT34" s="189"/>
      <c r="WRU34" s="189"/>
      <c r="WRV34" s="189"/>
      <c r="WRW34" s="189"/>
      <c r="WRX34" s="189"/>
      <c r="WRY34" s="189"/>
      <c r="WRZ34" s="189"/>
      <c r="WSA34" s="189"/>
      <c r="WSB34" s="189"/>
      <c r="WSC34" s="189"/>
      <c r="WSD34" s="189"/>
      <c r="WSE34" s="189"/>
      <c r="WSF34" s="189"/>
      <c r="WSG34" s="189"/>
      <c r="WSH34" s="189"/>
      <c r="WSI34" s="189"/>
      <c r="WSJ34" s="189"/>
      <c r="WSK34" s="189"/>
      <c r="WSL34" s="189"/>
      <c r="WSM34" s="189"/>
      <c r="WSN34" s="189"/>
      <c r="WSO34" s="189"/>
      <c r="WSP34" s="189"/>
      <c r="WSQ34" s="189"/>
      <c r="WSR34" s="189"/>
      <c r="WSS34" s="189"/>
      <c r="WST34" s="189"/>
      <c r="WSU34" s="189"/>
      <c r="WSV34" s="189"/>
      <c r="WSW34" s="189"/>
      <c r="WSX34" s="189"/>
      <c r="WSY34" s="189"/>
      <c r="WSZ34" s="189"/>
      <c r="WTA34" s="189"/>
      <c r="WTB34" s="189"/>
      <c r="WTC34" s="189"/>
      <c r="WTD34" s="189"/>
      <c r="WTE34" s="189"/>
      <c r="WTF34" s="189"/>
      <c r="WTG34" s="189"/>
      <c r="WTH34" s="189"/>
      <c r="WTI34" s="189"/>
      <c r="WTJ34" s="189"/>
      <c r="WTK34" s="189"/>
      <c r="WTL34" s="189"/>
      <c r="WTM34" s="189"/>
      <c r="WTN34" s="189"/>
      <c r="WTO34" s="189"/>
      <c r="WTP34" s="189"/>
      <c r="WTQ34" s="189"/>
      <c r="WTR34" s="189"/>
      <c r="WTS34" s="189"/>
      <c r="WTT34" s="189"/>
      <c r="WTU34" s="189"/>
      <c r="WTV34" s="189"/>
      <c r="WTW34" s="189"/>
      <c r="WTX34" s="189"/>
      <c r="WTY34" s="189"/>
      <c r="WTZ34" s="189"/>
      <c r="WUA34" s="189"/>
      <c r="WUB34" s="189"/>
      <c r="WUC34" s="189"/>
      <c r="WUD34" s="189"/>
      <c r="WUE34" s="189"/>
      <c r="WUF34" s="189"/>
      <c r="WUG34" s="189"/>
      <c r="WUH34" s="189"/>
      <c r="WUI34" s="189"/>
      <c r="WUJ34" s="189"/>
      <c r="WUK34" s="189"/>
      <c r="WUL34" s="189"/>
      <c r="WUM34" s="189"/>
      <c r="WUN34" s="189"/>
      <c r="WUO34" s="189"/>
      <c r="WUP34" s="189"/>
      <c r="WUQ34" s="189"/>
      <c r="WUR34" s="189"/>
      <c r="WUS34" s="189"/>
      <c r="WUT34" s="189"/>
      <c r="WUU34" s="189"/>
      <c r="WUV34" s="189"/>
      <c r="WUW34" s="189"/>
      <c r="WUX34" s="189"/>
      <c r="WUY34" s="189"/>
      <c r="WUZ34" s="189"/>
      <c r="WVA34" s="189"/>
      <c r="WVB34" s="189"/>
      <c r="WVC34" s="189"/>
      <c r="WVD34" s="189"/>
      <c r="WVE34" s="189"/>
      <c r="WVF34" s="189"/>
      <c r="WVG34" s="189"/>
      <c r="WVH34" s="189"/>
      <c r="WVI34" s="189"/>
      <c r="WVJ34" s="189"/>
      <c r="WVK34" s="189"/>
      <c r="WVL34" s="189"/>
      <c r="WVM34" s="189"/>
      <c r="WVN34" s="189"/>
      <c r="WVO34" s="189"/>
      <c r="WVP34" s="189"/>
      <c r="WVQ34" s="189"/>
      <c r="WVR34" s="189"/>
      <c r="WVS34" s="189"/>
      <c r="WVT34" s="189"/>
      <c r="WVU34" s="189"/>
      <c r="WVV34" s="189"/>
      <c r="WVW34" s="189"/>
      <c r="WVX34" s="189"/>
      <c r="WVY34" s="189"/>
      <c r="WVZ34" s="189"/>
      <c r="WWA34" s="189"/>
      <c r="WWB34" s="189"/>
      <c r="WWC34" s="189"/>
      <c r="WWD34" s="189"/>
      <c r="WWE34" s="189"/>
      <c r="WWF34" s="189"/>
      <c r="WWG34" s="189"/>
      <c r="WWH34" s="189"/>
      <c r="WWI34" s="189"/>
      <c r="WWJ34" s="189"/>
      <c r="WWK34" s="189"/>
      <c r="WWL34" s="189"/>
      <c r="WWM34" s="189"/>
      <c r="WWN34" s="189"/>
      <c r="WWO34" s="189"/>
      <c r="WWP34" s="189"/>
      <c r="WWQ34" s="189"/>
      <c r="WWR34" s="189"/>
      <c r="WWS34" s="189"/>
      <c r="WWT34" s="189"/>
      <c r="WWU34" s="189"/>
      <c r="WWV34" s="189"/>
      <c r="WWW34" s="189"/>
      <c r="WWX34" s="189"/>
      <c r="WWY34" s="189"/>
      <c r="WWZ34" s="189"/>
      <c r="WXA34" s="189"/>
      <c r="WXB34" s="189"/>
      <c r="WXC34" s="189"/>
      <c r="WXD34" s="189"/>
      <c r="WXE34" s="189"/>
      <c r="WXF34" s="189"/>
      <c r="WXG34" s="189"/>
      <c r="WXH34" s="189"/>
      <c r="WXI34" s="189"/>
      <c r="WXJ34" s="189"/>
      <c r="WXK34" s="189"/>
      <c r="WXL34" s="189"/>
      <c r="WXM34" s="189"/>
      <c r="WXN34" s="189"/>
      <c r="WXO34" s="189"/>
      <c r="WXP34" s="189"/>
      <c r="WXQ34" s="189"/>
      <c r="WXR34" s="189"/>
      <c r="WXS34" s="189"/>
      <c r="WXT34" s="189"/>
      <c r="WXU34" s="189"/>
      <c r="WXV34" s="189"/>
      <c r="WXW34" s="189"/>
      <c r="WXX34" s="189"/>
      <c r="WXY34" s="189"/>
      <c r="WXZ34" s="189"/>
      <c r="WYA34" s="189"/>
      <c r="WYB34" s="189"/>
      <c r="WYC34" s="189"/>
      <c r="WYD34" s="189"/>
      <c r="WYE34" s="189"/>
      <c r="WYF34" s="189"/>
      <c r="WYG34" s="189"/>
      <c r="WYH34" s="189"/>
      <c r="WYI34" s="189"/>
      <c r="WYJ34" s="189"/>
      <c r="WYK34" s="189"/>
      <c r="WYL34" s="189"/>
      <c r="WYM34" s="189"/>
      <c r="WYN34" s="189"/>
      <c r="WYO34" s="189"/>
      <c r="WYP34" s="189"/>
      <c r="WYQ34" s="189"/>
      <c r="WYR34" s="189"/>
      <c r="WYS34" s="189"/>
      <c r="WYT34" s="189"/>
      <c r="WYU34" s="189"/>
      <c r="WYV34" s="189"/>
      <c r="WYW34" s="189"/>
      <c r="WYX34" s="189"/>
      <c r="WYY34" s="189"/>
      <c r="WYZ34" s="189"/>
      <c r="WZA34" s="189"/>
      <c r="WZB34" s="189"/>
      <c r="WZC34" s="189"/>
      <c r="WZD34" s="189"/>
      <c r="WZE34" s="189"/>
      <c r="WZF34" s="189"/>
      <c r="WZG34" s="189"/>
      <c r="WZH34" s="189"/>
      <c r="WZI34" s="189"/>
      <c r="WZJ34" s="189"/>
      <c r="WZK34" s="189"/>
      <c r="WZL34" s="189"/>
      <c r="WZM34" s="189"/>
      <c r="WZN34" s="189"/>
      <c r="WZO34" s="189"/>
      <c r="WZP34" s="189"/>
      <c r="WZQ34" s="189"/>
      <c r="WZR34" s="189"/>
      <c r="WZS34" s="189"/>
      <c r="WZT34" s="189"/>
      <c r="WZU34" s="189"/>
      <c r="WZV34" s="189"/>
      <c r="WZW34" s="189"/>
      <c r="WZX34" s="189"/>
      <c r="WZY34" s="189"/>
      <c r="WZZ34" s="189"/>
      <c r="XAA34" s="189"/>
      <c r="XAB34" s="189"/>
      <c r="XAC34" s="189"/>
      <c r="XAD34" s="189"/>
      <c r="XAE34" s="189"/>
      <c r="XAF34" s="189"/>
      <c r="XAG34" s="189"/>
      <c r="XAH34" s="189"/>
      <c r="XAI34" s="189"/>
      <c r="XAJ34" s="189"/>
      <c r="XAK34" s="189"/>
      <c r="XAL34" s="189"/>
      <c r="XAM34" s="189"/>
      <c r="XAN34" s="189"/>
      <c r="XAO34" s="189"/>
      <c r="XAP34" s="189"/>
      <c r="XAQ34" s="189"/>
      <c r="XAR34" s="189"/>
      <c r="XAS34" s="189"/>
      <c r="XAT34" s="189"/>
      <c r="XAU34" s="189"/>
      <c r="XAV34" s="189"/>
      <c r="XAW34" s="189"/>
      <c r="XAX34" s="189"/>
      <c r="XAY34" s="189"/>
      <c r="XAZ34" s="189"/>
      <c r="XBA34" s="189"/>
      <c r="XBB34" s="189"/>
      <c r="XBC34" s="189"/>
      <c r="XBD34" s="189"/>
      <c r="XBE34" s="189"/>
      <c r="XBF34" s="189"/>
      <c r="XBG34" s="189"/>
      <c r="XBH34" s="189"/>
      <c r="XBI34" s="189"/>
      <c r="XBJ34" s="189"/>
      <c r="XBK34" s="189"/>
      <c r="XBL34" s="189"/>
      <c r="XBM34" s="189"/>
      <c r="XBN34" s="189"/>
      <c r="XBO34" s="189"/>
      <c r="XBP34" s="189"/>
      <c r="XBQ34" s="189"/>
      <c r="XBR34" s="189"/>
      <c r="XBS34" s="189"/>
      <c r="XBT34" s="189"/>
      <c r="XBU34" s="189"/>
      <c r="XBV34" s="189"/>
      <c r="XBW34" s="189"/>
      <c r="XBX34" s="189"/>
      <c r="XBY34" s="189"/>
      <c r="XBZ34" s="189"/>
      <c r="XCA34" s="189"/>
      <c r="XCB34" s="189"/>
      <c r="XCC34" s="189"/>
      <c r="XCD34" s="189"/>
      <c r="XCE34" s="189"/>
      <c r="XCF34" s="189"/>
      <c r="XCG34" s="189"/>
      <c r="XCH34" s="189"/>
      <c r="XCI34" s="189"/>
      <c r="XCJ34" s="189"/>
      <c r="XCK34" s="189"/>
      <c r="XCL34" s="189"/>
      <c r="XCM34" s="189"/>
      <c r="XCN34" s="189"/>
      <c r="XCO34" s="189"/>
      <c r="XCP34" s="189"/>
      <c r="XCQ34" s="189"/>
      <c r="XCR34" s="189"/>
      <c r="XCS34" s="189"/>
      <c r="XCT34" s="189"/>
      <c r="XCU34" s="189"/>
      <c r="XCV34" s="189"/>
      <c r="XCW34" s="189"/>
      <c r="XCX34" s="189"/>
      <c r="XCY34" s="189"/>
      <c r="XCZ34" s="189"/>
      <c r="XDA34" s="189"/>
      <c r="XDB34" s="189"/>
      <c r="XDC34" s="189"/>
      <c r="XDD34" s="189"/>
      <c r="XDE34" s="189"/>
      <c r="XDF34" s="189"/>
      <c r="XDG34" s="189"/>
      <c r="XDH34" s="189"/>
      <c r="XDI34" s="189"/>
      <c r="XDJ34" s="189"/>
      <c r="XDK34" s="189"/>
      <c r="XDL34" s="189"/>
      <c r="XDM34" s="189"/>
      <c r="XDN34" s="189"/>
      <c r="XDO34" s="189"/>
      <c r="XDP34" s="189"/>
      <c r="XDQ34" s="189"/>
      <c r="XDR34" s="189"/>
      <c r="XDS34" s="189"/>
      <c r="XDT34" s="189"/>
      <c r="XDU34" s="189"/>
      <c r="XDV34" s="189"/>
      <c r="XDW34" s="189"/>
      <c r="XDX34" s="189"/>
      <c r="XDY34" s="189"/>
      <c r="XDZ34" s="189"/>
      <c r="XEA34" s="189"/>
      <c r="XEB34" s="189"/>
      <c r="XEC34" s="189"/>
      <c r="XED34" s="189"/>
      <c r="XEE34" s="189"/>
      <c r="XEF34" s="189"/>
      <c r="XEG34" s="189"/>
      <c r="XEH34" s="189"/>
      <c r="XEI34" s="189"/>
      <c r="XEJ34" s="189"/>
      <c r="XEK34" s="189"/>
      <c r="XEL34" s="189"/>
      <c r="XEM34" s="189"/>
      <c r="XEN34" s="189"/>
      <c r="XEO34" s="189"/>
      <c r="XEP34" s="189"/>
      <c r="XEQ34" s="189"/>
      <c r="XER34" s="189"/>
      <c r="XES34" s="189"/>
      <c r="XET34" s="189"/>
      <c r="XEU34" s="189"/>
    </row>
    <row r="35" spans="1:16375" s="186" customFormat="1" ht="25.5" customHeight="1" thickBot="1" x14ac:dyDescent="0.25">
      <c r="B35" s="207" t="s">
        <v>113</v>
      </c>
      <c r="C35" s="208" t="s">
        <v>114</v>
      </c>
      <c r="D35" s="216" t="s">
        <v>115</v>
      </c>
      <c r="E35" s="217" t="s">
        <v>112</v>
      </c>
      <c r="F35" s="208" t="s">
        <v>85</v>
      </c>
      <c r="G35" s="241" t="s">
        <v>86</v>
      </c>
      <c r="H35" s="243" t="s">
        <v>87</v>
      </c>
      <c r="I35" s="299">
        <v>128.70400000000001</v>
      </c>
      <c r="J35" s="289">
        <v>0</v>
      </c>
      <c r="K35" s="293">
        <v>0</v>
      </c>
      <c r="L35" s="293">
        <v>0.10199999999999999</v>
      </c>
      <c r="M35" s="293">
        <v>0.14899999999999999</v>
      </c>
      <c r="N35" s="293">
        <v>7.6999999999999999E-2</v>
      </c>
      <c r="O35" s="293">
        <v>6.4000000000000001E-2</v>
      </c>
      <c r="P35" s="294"/>
      <c r="Q35" s="294"/>
      <c r="R35" s="294"/>
      <c r="S35" s="294"/>
      <c r="T35" s="295"/>
      <c r="U35" s="226"/>
      <c r="V35" s="222"/>
      <c r="W35" s="222"/>
      <c r="X35" s="222"/>
      <c r="Y35" s="222"/>
      <c r="Z35" s="222"/>
      <c r="AA35" s="222"/>
      <c r="AB35" s="222"/>
      <c r="AC35" s="222"/>
      <c r="AD35" s="222"/>
      <c r="AE35" s="222"/>
      <c r="AF35" s="222"/>
      <c r="AG35" s="222"/>
      <c r="AH35" s="222"/>
      <c r="AI35" s="222"/>
      <c r="AJ35" s="222"/>
      <c r="AK35" s="222"/>
      <c r="AL35" s="222"/>
      <c r="AM35" s="202"/>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89"/>
      <c r="DU35" s="189"/>
      <c r="DV35" s="189"/>
      <c r="DW35" s="189"/>
      <c r="DX35" s="189"/>
      <c r="DY35" s="189"/>
      <c r="DZ35" s="189"/>
      <c r="EA35" s="189"/>
      <c r="EB35" s="189"/>
      <c r="EC35" s="189"/>
      <c r="ED35" s="189"/>
      <c r="EE35" s="189"/>
      <c r="EF35" s="189"/>
      <c r="EG35" s="189"/>
      <c r="EH35" s="189"/>
      <c r="EI35" s="189"/>
      <c r="EJ35" s="189"/>
      <c r="EK35" s="189"/>
      <c r="EL35" s="189"/>
      <c r="EM35" s="189"/>
      <c r="EN35" s="189"/>
      <c r="EO35" s="189"/>
      <c r="EP35" s="189"/>
      <c r="EQ35" s="189"/>
      <c r="ER35" s="189"/>
      <c r="ES35" s="189"/>
      <c r="ET35" s="189"/>
      <c r="EU35" s="189"/>
      <c r="EV35" s="189"/>
      <c r="EW35" s="189"/>
      <c r="EX35" s="189"/>
      <c r="EY35" s="189"/>
      <c r="EZ35" s="189"/>
      <c r="FA35" s="189"/>
      <c r="FB35" s="189"/>
      <c r="FC35" s="189"/>
      <c r="FD35" s="189"/>
      <c r="FE35" s="189"/>
      <c r="FF35" s="189"/>
      <c r="FG35" s="189"/>
      <c r="FH35" s="189"/>
      <c r="FI35" s="189"/>
      <c r="FJ35" s="189"/>
      <c r="FK35" s="189"/>
      <c r="FL35" s="189"/>
      <c r="FM35" s="189"/>
      <c r="FN35" s="189"/>
      <c r="FO35" s="189"/>
      <c r="FP35" s="189"/>
      <c r="FQ35" s="189"/>
      <c r="FR35" s="189"/>
      <c r="FS35" s="189"/>
      <c r="FT35" s="189"/>
      <c r="FU35" s="189"/>
      <c r="FV35" s="189"/>
      <c r="FW35" s="189"/>
      <c r="FX35" s="189"/>
      <c r="FY35" s="189"/>
      <c r="FZ35" s="189"/>
      <c r="GA35" s="189"/>
      <c r="GB35" s="189"/>
      <c r="GC35" s="189"/>
      <c r="GD35" s="189"/>
      <c r="GE35" s="189"/>
      <c r="GF35" s="189"/>
      <c r="GG35" s="189"/>
      <c r="GH35" s="189"/>
      <c r="GI35" s="189"/>
      <c r="GJ35" s="189"/>
      <c r="GK35" s="189"/>
      <c r="GL35" s="189"/>
      <c r="GM35" s="189"/>
      <c r="GN35" s="189"/>
      <c r="GO35" s="189"/>
      <c r="GP35" s="189"/>
      <c r="GQ35" s="189"/>
      <c r="GR35" s="189"/>
      <c r="GS35" s="189"/>
      <c r="GT35" s="189"/>
      <c r="GU35" s="189"/>
      <c r="GV35" s="189"/>
      <c r="GW35" s="189"/>
      <c r="GX35" s="189"/>
      <c r="GY35" s="189"/>
      <c r="GZ35" s="189"/>
      <c r="HA35" s="189"/>
      <c r="HB35" s="189"/>
      <c r="HC35" s="189"/>
      <c r="HD35" s="189"/>
      <c r="HE35" s="189"/>
      <c r="HF35" s="189"/>
      <c r="HG35" s="189"/>
      <c r="HH35" s="189"/>
      <c r="HI35" s="189"/>
      <c r="HJ35" s="189"/>
      <c r="HK35" s="189"/>
      <c r="HL35" s="189"/>
      <c r="HM35" s="189"/>
      <c r="HN35" s="189"/>
      <c r="HO35" s="189"/>
      <c r="HP35" s="189"/>
      <c r="HQ35" s="189"/>
      <c r="HR35" s="189"/>
      <c r="HS35" s="189"/>
      <c r="HT35" s="189"/>
      <c r="HU35" s="189"/>
      <c r="HV35" s="189"/>
      <c r="HW35" s="189"/>
      <c r="HX35" s="189"/>
      <c r="HY35" s="189"/>
      <c r="HZ35" s="189"/>
      <c r="IA35" s="189"/>
      <c r="IB35" s="189"/>
      <c r="IC35" s="189"/>
      <c r="ID35" s="189"/>
      <c r="IE35" s="189"/>
      <c r="IF35" s="189"/>
      <c r="IG35" s="189"/>
      <c r="IH35" s="189"/>
      <c r="II35" s="189"/>
      <c r="IJ35" s="189"/>
      <c r="IK35" s="189"/>
      <c r="IL35" s="189"/>
      <c r="IM35" s="189"/>
      <c r="IN35" s="189"/>
      <c r="IO35" s="189"/>
      <c r="IP35" s="189"/>
      <c r="IQ35" s="189"/>
      <c r="IR35" s="189"/>
      <c r="IS35" s="189"/>
      <c r="IT35" s="189"/>
      <c r="IU35" s="189"/>
      <c r="IV35" s="189"/>
      <c r="IW35" s="189"/>
      <c r="IX35" s="189"/>
      <c r="IY35" s="189"/>
      <c r="IZ35" s="189"/>
      <c r="JA35" s="189"/>
      <c r="JB35" s="189"/>
      <c r="JC35" s="189"/>
      <c r="JD35" s="189"/>
      <c r="JE35" s="189"/>
      <c r="JF35" s="189"/>
      <c r="JG35" s="189"/>
      <c r="JH35" s="189"/>
      <c r="JI35" s="189"/>
      <c r="JJ35" s="189"/>
      <c r="JK35" s="189"/>
      <c r="JL35" s="189"/>
      <c r="JM35" s="189"/>
      <c r="JN35" s="189"/>
      <c r="JO35" s="189"/>
      <c r="JP35" s="189"/>
      <c r="JQ35" s="189"/>
      <c r="JR35" s="189"/>
      <c r="JS35" s="189"/>
      <c r="JT35" s="189"/>
      <c r="JU35" s="189"/>
      <c r="JV35" s="189"/>
      <c r="JW35" s="189"/>
      <c r="JX35" s="189"/>
      <c r="JY35" s="189"/>
      <c r="JZ35" s="189"/>
      <c r="KA35" s="189"/>
      <c r="KB35" s="189"/>
      <c r="KC35" s="189"/>
      <c r="KD35" s="189"/>
      <c r="KE35" s="189"/>
      <c r="KF35" s="189"/>
      <c r="KG35" s="189"/>
      <c r="KH35" s="189"/>
      <c r="KI35" s="189"/>
      <c r="KJ35" s="189"/>
      <c r="KK35" s="189"/>
      <c r="KL35" s="189"/>
      <c r="KM35" s="189"/>
      <c r="KN35" s="189"/>
      <c r="KO35" s="189"/>
      <c r="KP35" s="189"/>
      <c r="KQ35" s="189"/>
      <c r="KR35" s="189"/>
      <c r="KS35" s="189"/>
      <c r="KT35" s="189"/>
      <c r="KU35" s="189"/>
      <c r="KV35" s="189"/>
      <c r="KW35" s="189"/>
      <c r="KX35" s="189"/>
      <c r="KY35" s="189"/>
      <c r="KZ35" s="189"/>
      <c r="LA35" s="189"/>
      <c r="LB35" s="189"/>
      <c r="LC35" s="189"/>
      <c r="LD35" s="189"/>
      <c r="LE35" s="189"/>
      <c r="LF35" s="189"/>
      <c r="LG35" s="189"/>
      <c r="LH35" s="189"/>
      <c r="LI35" s="189"/>
      <c r="LJ35" s="189"/>
      <c r="LK35" s="189"/>
      <c r="LL35" s="189"/>
      <c r="LM35" s="189"/>
      <c r="LN35" s="189"/>
      <c r="LO35" s="189"/>
      <c r="LP35" s="189"/>
      <c r="LQ35" s="189"/>
      <c r="LR35" s="189"/>
      <c r="LS35" s="189"/>
      <c r="LT35" s="189"/>
      <c r="LU35" s="189"/>
      <c r="LV35" s="189"/>
      <c r="LW35" s="189"/>
      <c r="LX35" s="189"/>
      <c r="LY35" s="189"/>
      <c r="LZ35" s="189"/>
      <c r="MA35" s="189"/>
      <c r="MB35" s="189"/>
      <c r="MC35" s="189"/>
      <c r="MD35" s="189"/>
      <c r="ME35" s="189"/>
      <c r="MF35" s="189"/>
      <c r="MG35" s="189"/>
      <c r="MH35" s="189"/>
      <c r="MI35" s="189"/>
      <c r="MJ35" s="189"/>
      <c r="MK35" s="189"/>
      <c r="ML35" s="189"/>
      <c r="MM35" s="189"/>
      <c r="MN35" s="189"/>
      <c r="MO35" s="189"/>
      <c r="MP35" s="189"/>
      <c r="MQ35" s="189"/>
      <c r="MR35" s="189"/>
      <c r="MS35" s="189"/>
      <c r="MT35" s="189"/>
      <c r="MU35" s="189"/>
      <c r="MV35" s="189"/>
      <c r="MW35" s="189"/>
      <c r="MX35" s="189"/>
      <c r="MY35" s="189"/>
      <c r="MZ35" s="189"/>
      <c r="NA35" s="189"/>
      <c r="NB35" s="189"/>
      <c r="NC35" s="189"/>
      <c r="ND35" s="189"/>
      <c r="NE35" s="189"/>
      <c r="NF35" s="189"/>
      <c r="NG35" s="189"/>
      <c r="NH35" s="189"/>
      <c r="NI35" s="189"/>
      <c r="NJ35" s="189"/>
      <c r="NK35" s="189"/>
      <c r="NL35" s="189"/>
      <c r="NM35" s="189"/>
      <c r="NN35" s="189"/>
      <c r="NO35" s="189"/>
      <c r="NP35" s="189"/>
      <c r="NQ35" s="189"/>
      <c r="NR35" s="189"/>
      <c r="NS35" s="189"/>
      <c r="NT35" s="189"/>
      <c r="NU35" s="189"/>
      <c r="NV35" s="189"/>
      <c r="NW35" s="189"/>
      <c r="NX35" s="189"/>
      <c r="NY35" s="189"/>
      <c r="NZ35" s="189"/>
      <c r="OA35" s="189"/>
      <c r="OB35" s="189"/>
      <c r="OC35" s="189"/>
      <c r="OD35" s="189"/>
      <c r="OE35" s="189"/>
      <c r="OF35" s="189"/>
      <c r="OG35" s="189"/>
      <c r="OH35" s="189"/>
      <c r="OI35" s="189"/>
      <c r="OJ35" s="189"/>
      <c r="OK35" s="189"/>
      <c r="OL35" s="189"/>
      <c r="OM35" s="189"/>
      <c r="ON35" s="189"/>
      <c r="OO35" s="189"/>
      <c r="OP35" s="189"/>
      <c r="OQ35" s="189"/>
      <c r="OR35" s="189"/>
      <c r="OS35" s="189"/>
      <c r="OT35" s="189"/>
      <c r="OU35" s="189"/>
      <c r="OV35" s="189"/>
      <c r="OW35" s="189"/>
      <c r="OX35" s="189"/>
      <c r="OY35" s="189"/>
      <c r="OZ35" s="189"/>
      <c r="PA35" s="189"/>
      <c r="PB35" s="189"/>
      <c r="PC35" s="189"/>
      <c r="PD35" s="189"/>
      <c r="PE35" s="189"/>
      <c r="PF35" s="189"/>
      <c r="PG35" s="189"/>
      <c r="PH35" s="189"/>
      <c r="PI35" s="189"/>
      <c r="PJ35" s="189"/>
      <c r="PK35" s="189"/>
      <c r="PL35" s="189"/>
      <c r="PM35" s="189"/>
      <c r="PN35" s="189"/>
      <c r="PO35" s="189"/>
      <c r="PP35" s="189"/>
      <c r="PQ35" s="189"/>
      <c r="PR35" s="189"/>
      <c r="PS35" s="189"/>
      <c r="PT35" s="189"/>
      <c r="PU35" s="189"/>
      <c r="PV35" s="189"/>
      <c r="PW35" s="189"/>
      <c r="PX35" s="189"/>
      <c r="PY35" s="189"/>
      <c r="PZ35" s="189"/>
      <c r="QA35" s="189"/>
      <c r="QB35" s="189"/>
      <c r="QC35" s="189"/>
      <c r="QD35" s="189"/>
      <c r="QE35" s="189"/>
      <c r="QF35" s="189"/>
      <c r="QG35" s="189"/>
      <c r="QH35" s="189"/>
      <c r="QI35" s="189"/>
      <c r="QJ35" s="189"/>
      <c r="QK35" s="189"/>
      <c r="QL35" s="189"/>
      <c r="QM35" s="189"/>
      <c r="QN35" s="189"/>
      <c r="QO35" s="189"/>
      <c r="QP35" s="189"/>
      <c r="QQ35" s="189"/>
      <c r="QR35" s="189"/>
      <c r="QS35" s="189"/>
      <c r="QT35" s="189"/>
      <c r="QU35" s="189"/>
      <c r="QV35" s="189"/>
      <c r="QW35" s="189"/>
      <c r="QX35" s="189"/>
      <c r="QY35" s="189"/>
      <c r="QZ35" s="189"/>
      <c r="RA35" s="189"/>
      <c r="RB35" s="189"/>
      <c r="RC35" s="189"/>
      <c r="RD35" s="189"/>
      <c r="RE35" s="189"/>
      <c r="RF35" s="189"/>
      <c r="RG35" s="189"/>
      <c r="RH35" s="189"/>
      <c r="RI35" s="189"/>
      <c r="RJ35" s="189"/>
      <c r="RK35" s="189"/>
      <c r="RL35" s="189"/>
      <c r="RM35" s="189"/>
      <c r="RN35" s="189"/>
      <c r="RO35" s="189"/>
      <c r="RP35" s="189"/>
      <c r="RQ35" s="189"/>
      <c r="RR35" s="189"/>
      <c r="RS35" s="189"/>
      <c r="RT35" s="189"/>
      <c r="RU35" s="189"/>
      <c r="RV35" s="189"/>
      <c r="RW35" s="189"/>
      <c r="RX35" s="189"/>
      <c r="RY35" s="189"/>
      <c r="RZ35" s="189"/>
      <c r="SA35" s="189"/>
      <c r="SB35" s="189"/>
      <c r="SC35" s="189"/>
      <c r="SD35" s="189"/>
      <c r="SE35" s="189"/>
      <c r="SF35" s="189"/>
      <c r="SG35" s="189"/>
      <c r="SH35" s="189"/>
      <c r="SI35" s="189"/>
      <c r="SJ35" s="189"/>
      <c r="SK35" s="189"/>
      <c r="SL35" s="189"/>
      <c r="SM35" s="189"/>
      <c r="SN35" s="189"/>
      <c r="SO35" s="189"/>
      <c r="SP35" s="189"/>
      <c r="SQ35" s="189"/>
      <c r="SR35" s="189"/>
      <c r="SS35" s="189"/>
      <c r="ST35" s="189"/>
      <c r="SU35" s="189"/>
      <c r="SV35" s="189"/>
      <c r="SW35" s="189"/>
      <c r="SX35" s="189"/>
      <c r="SY35" s="189"/>
      <c r="SZ35" s="189"/>
      <c r="TA35" s="189"/>
      <c r="TB35" s="189"/>
      <c r="TC35" s="189"/>
      <c r="TD35" s="189"/>
      <c r="TE35" s="189"/>
      <c r="TF35" s="189"/>
      <c r="TG35" s="189"/>
      <c r="TH35" s="189"/>
      <c r="TI35" s="189"/>
      <c r="TJ35" s="189"/>
      <c r="TK35" s="189"/>
      <c r="TL35" s="189"/>
      <c r="TM35" s="189"/>
      <c r="TN35" s="189"/>
      <c r="TO35" s="189"/>
      <c r="TP35" s="189"/>
      <c r="TQ35" s="189"/>
      <c r="TR35" s="189"/>
      <c r="TS35" s="189"/>
      <c r="TT35" s="189"/>
      <c r="TU35" s="189"/>
      <c r="TV35" s="189"/>
      <c r="TW35" s="189"/>
      <c r="TX35" s="189"/>
      <c r="TY35" s="189"/>
      <c r="TZ35" s="189"/>
      <c r="UA35" s="189"/>
      <c r="UB35" s="189"/>
      <c r="UC35" s="189"/>
      <c r="UD35" s="189"/>
      <c r="UE35" s="189"/>
      <c r="UF35" s="189"/>
      <c r="UG35" s="189"/>
      <c r="UH35" s="189"/>
      <c r="UI35" s="189"/>
      <c r="UJ35" s="189"/>
      <c r="UK35" s="189"/>
      <c r="UL35" s="189"/>
      <c r="UM35" s="189"/>
      <c r="UN35" s="189"/>
      <c r="UO35" s="189"/>
      <c r="UP35" s="189"/>
      <c r="UQ35" s="189"/>
      <c r="UR35" s="189"/>
      <c r="US35" s="189"/>
      <c r="UT35" s="189"/>
      <c r="UU35" s="189"/>
      <c r="UV35" s="189"/>
      <c r="UW35" s="189"/>
      <c r="UX35" s="189"/>
      <c r="UY35" s="189"/>
      <c r="UZ35" s="189"/>
      <c r="VA35" s="189"/>
      <c r="VB35" s="189"/>
      <c r="VC35" s="189"/>
      <c r="VD35" s="189"/>
      <c r="VE35" s="189"/>
      <c r="VF35" s="189"/>
      <c r="VG35" s="189"/>
      <c r="VH35" s="189"/>
      <c r="VI35" s="189"/>
      <c r="VJ35" s="189"/>
      <c r="VK35" s="189"/>
      <c r="VL35" s="189"/>
      <c r="VM35" s="189"/>
      <c r="VN35" s="189"/>
      <c r="VO35" s="189"/>
      <c r="VP35" s="189"/>
      <c r="VQ35" s="189"/>
      <c r="VR35" s="189"/>
      <c r="VS35" s="189"/>
      <c r="VT35" s="189"/>
      <c r="VU35" s="189"/>
      <c r="VV35" s="189"/>
      <c r="VW35" s="189"/>
      <c r="VX35" s="189"/>
      <c r="VY35" s="189"/>
      <c r="VZ35" s="189"/>
      <c r="WA35" s="189"/>
      <c r="WB35" s="189"/>
      <c r="WC35" s="189"/>
      <c r="WD35" s="189"/>
      <c r="WE35" s="189"/>
      <c r="WF35" s="189"/>
      <c r="WG35" s="189"/>
      <c r="WH35" s="189"/>
      <c r="WI35" s="189"/>
      <c r="WJ35" s="189"/>
      <c r="WK35" s="189"/>
      <c r="WL35" s="189"/>
      <c r="WM35" s="189"/>
      <c r="WN35" s="189"/>
      <c r="WO35" s="189"/>
      <c r="WP35" s="189"/>
      <c r="WQ35" s="189"/>
      <c r="WR35" s="189"/>
      <c r="WS35" s="189"/>
      <c r="WT35" s="189"/>
      <c r="WU35" s="189"/>
      <c r="WV35" s="189"/>
      <c r="WW35" s="189"/>
      <c r="WX35" s="189"/>
      <c r="WY35" s="189"/>
      <c r="WZ35" s="189"/>
      <c r="XA35" s="189"/>
      <c r="XB35" s="189"/>
      <c r="XC35" s="189"/>
      <c r="XD35" s="189"/>
      <c r="XE35" s="189"/>
      <c r="XF35" s="189"/>
      <c r="XG35" s="189"/>
      <c r="XH35" s="189"/>
      <c r="XI35" s="189"/>
      <c r="XJ35" s="189"/>
      <c r="XK35" s="189"/>
      <c r="XL35" s="189"/>
      <c r="XM35" s="189"/>
      <c r="XN35" s="189"/>
      <c r="XO35" s="189"/>
      <c r="XP35" s="189"/>
      <c r="XQ35" s="189"/>
      <c r="XR35" s="189"/>
      <c r="XS35" s="189"/>
      <c r="XT35" s="189"/>
      <c r="XU35" s="189"/>
      <c r="XV35" s="189"/>
      <c r="XW35" s="189"/>
      <c r="XX35" s="189"/>
      <c r="XY35" s="189"/>
      <c r="XZ35" s="189"/>
      <c r="YA35" s="189"/>
      <c r="YB35" s="189"/>
      <c r="YC35" s="189"/>
      <c r="YD35" s="189"/>
      <c r="YE35" s="189"/>
      <c r="YF35" s="189"/>
      <c r="YG35" s="189"/>
      <c r="YH35" s="189"/>
      <c r="YI35" s="189"/>
      <c r="YJ35" s="189"/>
      <c r="YK35" s="189"/>
      <c r="YL35" s="189"/>
      <c r="YM35" s="189"/>
      <c r="YN35" s="189"/>
      <c r="YO35" s="189"/>
      <c r="YP35" s="189"/>
      <c r="YQ35" s="189"/>
      <c r="YR35" s="189"/>
      <c r="YS35" s="189"/>
      <c r="YT35" s="189"/>
      <c r="YU35" s="189"/>
      <c r="YV35" s="189"/>
      <c r="YW35" s="189"/>
      <c r="YX35" s="189"/>
      <c r="YY35" s="189"/>
      <c r="YZ35" s="189"/>
      <c r="ZA35" s="189"/>
      <c r="ZB35" s="189"/>
      <c r="ZC35" s="189"/>
      <c r="ZD35" s="189"/>
      <c r="ZE35" s="189"/>
      <c r="ZF35" s="189"/>
      <c r="ZG35" s="189"/>
      <c r="ZH35" s="189"/>
      <c r="ZI35" s="189"/>
      <c r="ZJ35" s="189"/>
      <c r="ZK35" s="189"/>
      <c r="ZL35" s="189"/>
      <c r="ZM35" s="189"/>
      <c r="ZN35" s="189"/>
      <c r="ZO35" s="189"/>
      <c r="ZP35" s="189"/>
      <c r="ZQ35" s="189"/>
      <c r="ZR35" s="189"/>
      <c r="ZS35" s="189"/>
      <c r="ZT35" s="189"/>
      <c r="ZU35" s="189"/>
      <c r="ZV35" s="189"/>
      <c r="ZW35" s="189"/>
      <c r="ZX35" s="189"/>
      <c r="ZY35" s="189"/>
      <c r="ZZ35" s="189"/>
      <c r="AAA35" s="189"/>
      <c r="AAB35" s="189"/>
      <c r="AAC35" s="189"/>
      <c r="AAD35" s="189"/>
      <c r="AAE35" s="189"/>
      <c r="AAF35" s="189"/>
      <c r="AAG35" s="189"/>
      <c r="AAH35" s="189"/>
      <c r="AAI35" s="189"/>
      <c r="AAJ35" s="189"/>
      <c r="AAK35" s="189"/>
      <c r="AAL35" s="189"/>
      <c r="AAM35" s="189"/>
      <c r="AAN35" s="189"/>
      <c r="AAO35" s="189"/>
      <c r="AAP35" s="189"/>
      <c r="AAQ35" s="189"/>
      <c r="AAR35" s="189"/>
      <c r="AAS35" s="189"/>
      <c r="AAT35" s="189"/>
      <c r="AAU35" s="189"/>
      <c r="AAV35" s="189"/>
      <c r="AAW35" s="189"/>
      <c r="AAX35" s="189"/>
      <c r="AAY35" s="189"/>
      <c r="AAZ35" s="189"/>
      <c r="ABA35" s="189"/>
      <c r="ABB35" s="189"/>
      <c r="ABC35" s="189"/>
      <c r="ABD35" s="189"/>
      <c r="ABE35" s="189"/>
      <c r="ABF35" s="189"/>
      <c r="ABG35" s="189"/>
      <c r="ABH35" s="189"/>
      <c r="ABI35" s="189"/>
      <c r="ABJ35" s="189"/>
      <c r="ABK35" s="189"/>
      <c r="ABL35" s="189"/>
      <c r="ABM35" s="189"/>
      <c r="ABN35" s="189"/>
      <c r="ABO35" s="189"/>
      <c r="ABP35" s="189"/>
      <c r="ABQ35" s="189"/>
      <c r="ABR35" s="189"/>
      <c r="ABS35" s="189"/>
      <c r="ABT35" s="189"/>
      <c r="ABU35" s="189"/>
      <c r="ABV35" s="189"/>
      <c r="ABW35" s="189"/>
      <c r="ABX35" s="189"/>
      <c r="ABY35" s="189"/>
      <c r="ABZ35" s="189"/>
      <c r="ACA35" s="189"/>
      <c r="ACB35" s="189"/>
      <c r="ACC35" s="189"/>
      <c r="ACD35" s="189"/>
      <c r="ACE35" s="189"/>
      <c r="ACF35" s="189"/>
      <c r="ACG35" s="189"/>
      <c r="ACH35" s="189"/>
      <c r="ACI35" s="189"/>
      <c r="ACJ35" s="189"/>
      <c r="ACK35" s="189"/>
      <c r="ACL35" s="189"/>
      <c r="ACM35" s="189"/>
      <c r="ACN35" s="189"/>
      <c r="ACO35" s="189"/>
      <c r="ACP35" s="189"/>
      <c r="ACQ35" s="189"/>
      <c r="ACR35" s="189"/>
      <c r="ACS35" s="189"/>
      <c r="ACT35" s="189"/>
      <c r="ACU35" s="189"/>
      <c r="ACV35" s="189"/>
      <c r="ACW35" s="189"/>
      <c r="ACX35" s="189"/>
      <c r="ACY35" s="189"/>
      <c r="ACZ35" s="189"/>
      <c r="ADA35" s="189"/>
      <c r="ADB35" s="189"/>
      <c r="ADC35" s="189"/>
      <c r="ADD35" s="189"/>
      <c r="ADE35" s="189"/>
      <c r="ADF35" s="189"/>
      <c r="ADG35" s="189"/>
      <c r="ADH35" s="189"/>
      <c r="ADI35" s="189"/>
      <c r="ADJ35" s="189"/>
      <c r="ADK35" s="189"/>
      <c r="ADL35" s="189"/>
      <c r="ADM35" s="189"/>
      <c r="ADN35" s="189"/>
      <c r="ADO35" s="189"/>
      <c r="ADP35" s="189"/>
      <c r="ADQ35" s="189"/>
      <c r="ADR35" s="189"/>
      <c r="ADS35" s="189"/>
      <c r="ADT35" s="189"/>
      <c r="ADU35" s="189"/>
      <c r="ADV35" s="189"/>
      <c r="ADW35" s="189"/>
      <c r="ADX35" s="189"/>
      <c r="ADY35" s="189"/>
      <c r="ADZ35" s="189"/>
      <c r="AEA35" s="189"/>
      <c r="AEB35" s="189"/>
      <c r="AEC35" s="189"/>
      <c r="AED35" s="189"/>
      <c r="AEE35" s="189"/>
      <c r="AEF35" s="189"/>
      <c r="AEG35" s="189"/>
      <c r="AEH35" s="189"/>
      <c r="AEI35" s="189"/>
      <c r="AEJ35" s="189"/>
      <c r="AEK35" s="189"/>
      <c r="AEL35" s="189"/>
      <c r="AEM35" s="189"/>
      <c r="AEN35" s="189"/>
      <c r="AEO35" s="189"/>
      <c r="AEP35" s="189"/>
      <c r="AEQ35" s="189"/>
      <c r="AER35" s="189"/>
      <c r="AES35" s="189"/>
      <c r="AET35" s="189"/>
      <c r="AEU35" s="189"/>
      <c r="AEV35" s="189"/>
      <c r="AEW35" s="189"/>
      <c r="AEX35" s="189"/>
      <c r="AEY35" s="189"/>
      <c r="AEZ35" s="189"/>
      <c r="AFA35" s="189"/>
      <c r="AFB35" s="189"/>
      <c r="AFC35" s="189"/>
      <c r="AFD35" s="189"/>
      <c r="AFE35" s="189"/>
      <c r="AFF35" s="189"/>
      <c r="AFG35" s="189"/>
      <c r="AFH35" s="189"/>
      <c r="AFI35" s="189"/>
      <c r="AFJ35" s="189"/>
      <c r="AFK35" s="189"/>
      <c r="AFL35" s="189"/>
      <c r="AFM35" s="189"/>
      <c r="AFN35" s="189"/>
      <c r="AFO35" s="189"/>
      <c r="AFP35" s="189"/>
      <c r="AFQ35" s="189"/>
      <c r="AFR35" s="189"/>
      <c r="AFS35" s="189"/>
      <c r="AFT35" s="189"/>
      <c r="AFU35" s="189"/>
      <c r="AFV35" s="189"/>
      <c r="AFW35" s="189"/>
      <c r="AFX35" s="189"/>
      <c r="AFY35" s="189"/>
      <c r="AFZ35" s="189"/>
      <c r="AGA35" s="189"/>
      <c r="AGB35" s="189"/>
      <c r="AGC35" s="189"/>
      <c r="AGD35" s="189"/>
      <c r="AGE35" s="189"/>
      <c r="AGF35" s="189"/>
      <c r="AGG35" s="189"/>
      <c r="AGH35" s="189"/>
      <c r="AGI35" s="189"/>
      <c r="AGJ35" s="189"/>
      <c r="AGK35" s="189"/>
      <c r="AGL35" s="189"/>
      <c r="AGM35" s="189"/>
      <c r="AGN35" s="189"/>
      <c r="AGO35" s="189"/>
      <c r="AGP35" s="189"/>
      <c r="AGQ35" s="189"/>
      <c r="AGR35" s="189"/>
      <c r="AGS35" s="189"/>
      <c r="AGT35" s="189"/>
      <c r="AGU35" s="189"/>
      <c r="AGV35" s="189"/>
      <c r="AGW35" s="189"/>
      <c r="AGX35" s="189"/>
      <c r="AGY35" s="189"/>
      <c r="AGZ35" s="189"/>
      <c r="AHA35" s="189"/>
      <c r="AHB35" s="189"/>
      <c r="AHC35" s="189"/>
      <c r="AHD35" s="189"/>
      <c r="AHE35" s="189"/>
      <c r="AHF35" s="189"/>
      <c r="AHG35" s="189"/>
      <c r="AHH35" s="189"/>
      <c r="AHI35" s="189"/>
      <c r="AHJ35" s="189"/>
      <c r="AHK35" s="189"/>
      <c r="AHL35" s="189"/>
      <c r="AHM35" s="189"/>
      <c r="AHN35" s="189"/>
      <c r="AHO35" s="189"/>
      <c r="AHP35" s="189"/>
      <c r="AHQ35" s="189"/>
      <c r="AHR35" s="189"/>
      <c r="AHS35" s="189"/>
      <c r="AHT35" s="189"/>
      <c r="AHU35" s="189"/>
      <c r="AHV35" s="189"/>
      <c r="AHW35" s="189"/>
      <c r="AHX35" s="189"/>
      <c r="AHY35" s="189"/>
      <c r="AHZ35" s="189"/>
      <c r="AIA35" s="189"/>
      <c r="AIB35" s="189"/>
      <c r="AIC35" s="189"/>
      <c r="AID35" s="189"/>
      <c r="AIE35" s="189"/>
      <c r="AIF35" s="189"/>
      <c r="AIG35" s="189"/>
      <c r="AIH35" s="189"/>
      <c r="AII35" s="189"/>
      <c r="AIJ35" s="189"/>
      <c r="AIK35" s="189"/>
      <c r="AIL35" s="189"/>
      <c r="AIM35" s="189"/>
      <c r="AIN35" s="189"/>
      <c r="AIO35" s="189"/>
      <c r="AIP35" s="189"/>
      <c r="AIQ35" s="189"/>
      <c r="AIR35" s="189"/>
      <c r="AIS35" s="189"/>
      <c r="AIT35" s="189"/>
      <c r="AIU35" s="189"/>
      <c r="AIV35" s="189"/>
      <c r="AIW35" s="189"/>
      <c r="AIX35" s="189"/>
      <c r="AIY35" s="189"/>
      <c r="AIZ35" s="189"/>
      <c r="AJA35" s="189"/>
      <c r="AJB35" s="189"/>
      <c r="AJC35" s="189"/>
      <c r="AJD35" s="189"/>
      <c r="AJE35" s="189"/>
      <c r="AJF35" s="189"/>
      <c r="AJG35" s="189"/>
      <c r="AJH35" s="189"/>
      <c r="AJI35" s="189"/>
      <c r="AJJ35" s="189"/>
      <c r="AJK35" s="189"/>
      <c r="AJL35" s="189"/>
      <c r="AJM35" s="189"/>
      <c r="AJN35" s="189"/>
      <c r="AJO35" s="189"/>
      <c r="AJP35" s="189"/>
      <c r="AJQ35" s="189"/>
      <c r="AJR35" s="189"/>
      <c r="AJS35" s="189"/>
      <c r="AJT35" s="189"/>
      <c r="AJU35" s="189"/>
      <c r="AJV35" s="189"/>
      <c r="AJW35" s="189"/>
      <c r="AJX35" s="189"/>
      <c r="AJY35" s="189"/>
      <c r="AJZ35" s="189"/>
      <c r="AKA35" s="189"/>
      <c r="AKB35" s="189"/>
      <c r="AKC35" s="189"/>
      <c r="AKD35" s="189"/>
      <c r="AKE35" s="189"/>
      <c r="AKF35" s="189"/>
      <c r="AKG35" s="189"/>
      <c r="AKH35" s="189"/>
      <c r="AKI35" s="189"/>
      <c r="AKJ35" s="189"/>
      <c r="AKK35" s="189"/>
      <c r="AKL35" s="189"/>
      <c r="AKM35" s="189"/>
      <c r="AKN35" s="189"/>
      <c r="AKO35" s="189"/>
      <c r="AKP35" s="189"/>
      <c r="AKQ35" s="189"/>
      <c r="AKR35" s="189"/>
      <c r="AKS35" s="189"/>
      <c r="AKT35" s="189"/>
      <c r="AKU35" s="189"/>
      <c r="AKV35" s="189"/>
      <c r="AKW35" s="189"/>
      <c r="AKX35" s="189"/>
      <c r="AKY35" s="189"/>
      <c r="AKZ35" s="189"/>
      <c r="ALA35" s="189"/>
      <c r="ALB35" s="189"/>
      <c r="ALC35" s="189"/>
      <c r="ALD35" s="189"/>
      <c r="ALE35" s="189"/>
      <c r="ALF35" s="189"/>
      <c r="ALG35" s="189"/>
      <c r="ALH35" s="189"/>
      <c r="ALI35" s="189"/>
      <c r="ALJ35" s="189"/>
      <c r="ALK35" s="189"/>
      <c r="ALL35" s="189"/>
      <c r="ALM35" s="189"/>
      <c r="ALN35" s="189"/>
      <c r="ALO35" s="189"/>
      <c r="ALP35" s="189"/>
      <c r="ALQ35" s="189"/>
      <c r="ALR35" s="189"/>
      <c r="ALS35" s="189"/>
      <c r="ALT35" s="189"/>
      <c r="ALU35" s="189"/>
      <c r="ALV35" s="189"/>
      <c r="ALW35" s="189"/>
      <c r="ALX35" s="189"/>
      <c r="ALY35" s="189"/>
      <c r="ALZ35" s="189"/>
      <c r="AMA35" s="189"/>
      <c r="AMB35" s="189"/>
      <c r="AMC35" s="189"/>
      <c r="AMD35" s="189"/>
      <c r="AME35" s="189"/>
      <c r="AMF35" s="189"/>
      <c r="AMG35" s="189"/>
      <c r="AMH35" s="189"/>
      <c r="AMI35" s="189"/>
      <c r="AMJ35" s="189"/>
      <c r="AMK35" s="189"/>
      <c r="AML35" s="189"/>
      <c r="AMM35" s="189"/>
      <c r="AMN35" s="189"/>
      <c r="AMO35" s="189"/>
      <c r="AMP35" s="189"/>
      <c r="AMQ35" s="189"/>
      <c r="AMR35" s="189"/>
      <c r="AMS35" s="189"/>
      <c r="AMT35" s="189"/>
      <c r="AMU35" s="189"/>
      <c r="AMV35" s="189"/>
      <c r="AMW35" s="189"/>
      <c r="AMX35" s="189"/>
      <c r="AMY35" s="189"/>
      <c r="AMZ35" s="189"/>
      <c r="ANA35" s="189"/>
      <c r="ANB35" s="189"/>
      <c r="ANC35" s="189"/>
      <c r="AND35" s="189"/>
      <c r="ANE35" s="189"/>
      <c r="ANF35" s="189"/>
      <c r="ANG35" s="189"/>
      <c r="ANH35" s="189"/>
      <c r="ANI35" s="189"/>
      <c r="ANJ35" s="189"/>
      <c r="ANK35" s="189"/>
      <c r="ANL35" s="189"/>
      <c r="ANM35" s="189"/>
      <c r="ANN35" s="189"/>
      <c r="ANO35" s="189"/>
      <c r="ANP35" s="189"/>
      <c r="ANQ35" s="189"/>
      <c r="ANR35" s="189"/>
      <c r="ANS35" s="189"/>
      <c r="ANT35" s="189"/>
      <c r="ANU35" s="189"/>
      <c r="ANV35" s="189"/>
      <c r="ANW35" s="189"/>
      <c r="ANX35" s="189"/>
      <c r="ANY35" s="189"/>
      <c r="ANZ35" s="189"/>
      <c r="AOA35" s="189"/>
      <c r="AOB35" s="189"/>
      <c r="AOC35" s="189"/>
      <c r="AOD35" s="189"/>
      <c r="AOE35" s="189"/>
      <c r="AOF35" s="189"/>
      <c r="AOG35" s="189"/>
      <c r="AOH35" s="189"/>
      <c r="AOI35" s="189"/>
      <c r="AOJ35" s="189"/>
      <c r="AOK35" s="189"/>
      <c r="AOL35" s="189"/>
      <c r="AOM35" s="189"/>
      <c r="AON35" s="189"/>
      <c r="AOO35" s="189"/>
      <c r="AOP35" s="189"/>
      <c r="AOQ35" s="189"/>
      <c r="AOR35" s="189"/>
      <c r="AOS35" s="189"/>
      <c r="AOT35" s="189"/>
      <c r="AOU35" s="189"/>
      <c r="AOV35" s="189"/>
      <c r="AOW35" s="189"/>
      <c r="AOX35" s="189"/>
      <c r="AOY35" s="189"/>
      <c r="AOZ35" s="189"/>
      <c r="APA35" s="189"/>
      <c r="APB35" s="189"/>
      <c r="APC35" s="189"/>
      <c r="APD35" s="189"/>
      <c r="APE35" s="189"/>
      <c r="APF35" s="189"/>
      <c r="APG35" s="189"/>
      <c r="APH35" s="189"/>
      <c r="API35" s="189"/>
      <c r="APJ35" s="189"/>
      <c r="APK35" s="189"/>
      <c r="APL35" s="189"/>
      <c r="APM35" s="189"/>
      <c r="APN35" s="189"/>
      <c r="APO35" s="189"/>
      <c r="APP35" s="189"/>
      <c r="APQ35" s="189"/>
      <c r="APR35" s="189"/>
      <c r="APS35" s="189"/>
      <c r="APT35" s="189"/>
      <c r="APU35" s="189"/>
      <c r="APV35" s="189"/>
      <c r="APW35" s="189"/>
      <c r="APX35" s="189"/>
      <c r="APY35" s="189"/>
      <c r="APZ35" s="189"/>
      <c r="AQA35" s="189"/>
      <c r="AQB35" s="189"/>
      <c r="AQC35" s="189"/>
      <c r="AQD35" s="189"/>
      <c r="AQE35" s="189"/>
      <c r="AQF35" s="189"/>
      <c r="AQG35" s="189"/>
      <c r="AQH35" s="189"/>
      <c r="AQI35" s="189"/>
      <c r="AQJ35" s="189"/>
      <c r="AQK35" s="189"/>
      <c r="AQL35" s="189"/>
      <c r="AQM35" s="189"/>
      <c r="AQN35" s="189"/>
      <c r="AQO35" s="189"/>
      <c r="AQP35" s="189"/>
      <c r="AQQ35" s="189"/>
      <c r="AQR35" s="189"/>
      <c r="AQS35" s="189"/>
      <c r="AQT35" s="189"/>
      <c r="AQU35" s="189"/>
      <c r="AQV35" s="189"/>
      <c r="AQW35" s="189"/>
      <c r="AQX35" s="189"/>
      <c r="AQY35" s="189"/>
      <c r="AQZ35" s="189"/>
      <c r="ARA35" s="189"/>
      <c r="ARB35" s="189"/>
      <c r="ARC35" s="189"/>
      <c r="ARD35" s="189"/>
      <c r="ARE35" s="189"/>
      <c r="ARF35" s="189"/>
      <c r="ARG35" s="189"/>
      <c r="ARH35" s="189"/>
      <c r="ARI35" s="189"/>
      <c r="ARJ35" s="189"/>
      <c r="ARK35" s="189"/>
      <c r="ARL35" s="189"/>
      <c r="ARM35" s="189"/>
      <c r="ARN35" s="189"/>
      <c r="ARO35" s="189"/>
      <c r="ARP35" s="189"/>
      <c r="ARQ35" s="189"/>
      <c r="ARR35" s="189"/>
      <c r="ARS35" s="189"/>
      <c r="ART35" s="189"/>
      <c r="ARU35" s="189"/>
      <c r="ARV35" s="189"/>
      <c r="ARW35" s="189"/>
      <c r="ARX35" s="189"/>
      <c r="ARY35" s="189"/>
      <c r="ARZ35" s="189"/>
      <c r="ASA35" s="189"/>
      <c r="ASB35" s="189"/>
      <c r="ASC35" s="189"/>
      <c r="ASD35" s="189"/>
      <c r="ASE35" s="189"/>
      <c r="ASF35" s="189"/>
      <c r="ASG35" s="189"/>
      <c r="ASH35" s="189"/>
      <c r="ASI35" s="189"/>
      <c r="ASJ35" s="189"/>
      <c r="ASK35" s="189"/>
      <c r="ASL35" s="189"/>
      <c r="ASM35" s="189"/>
      <c r="ASN35" s="189"/>
      <c r="ASO35" s="189"/>
      <c r="ASP35" s="189"/>
      <c r="ASQ35" s="189"/>
      <c r="ASR35" s="189"/>
      <c r="ASS35" s="189"/>
      <c r="AST35" s="189"/>
      <c r="ASU35" s="189"/>
      <c r="ASV35" s="189"/>
      <c r="ASW35" s="189"/>
      <c r="ASX35" s="189"/>
      <c r="ASY35" s="189"/>
      <c r="ASZ35" s="189"/>
      <c r="ATA35" s="189"/>
      <c r="ATB35" s="189"/>
      <c r="ATC35" s="189"/>
      <c r="ATD35" s="189"/>
      <c r="ATE35" s="189"/>
      <c r="ATF35" s="189"/>
      <c r="ATG35" s="189"/>
      <c r="ATH35" s="189"/>
      <c r="ATI35" s="189"/>
      <c r="ATJ35" s="189"/>
      <c r="ATK35" s="189"/>
      <c r="ATL35" s="189"/>
      <c r="ATM35" s="189"/>
      <c r="ATN35" s="189"/>
      <c r="ATO35" s="189"/>
      <c r="ATP35" s="189"/>
      <c r="ATQ35" s="189"/>
      <c r="ATR35" s="189"/>
      <c r="ATS35" s="189"/>
      <c r="ATT35" s="189"/>
      <c r="ATU35" s="189"/>
      <c r="ATV35" s="189"/>
      <c r="ATW35" s="189"/>
      <c r="ATX35" s="189"/>
      <c r="ATY35" s="189"/>
      <c r="ATZ35" s="189"/>
      <c r="AUA35" s="189"/>
      <c r="AUB35" s="189"/>
      <c r="AUC35" s="189"/>
      <c r="AUD35" s="189"/>
      <c r="AUE35" s="189"/>
      <c r="AUF35" s="189"/>
      <c r="AUG35" s="189"/>
      <c r="AUH35" s="189"/>
      <c r="AUI35" s="189"/>
      <c r="AUJ35" s="189"/>
      <c r="AUK35" s="189"/>
      <c r="AUL35" s="189"/>
      <c r="AUM35" s="189"/>
      <c r="AUN35" s="189"/>
      <c r="AUO35" s="189"/>
      <c r="AUP35" s="189"/>
      <c r="AUQ35" s="189"/>
      <c r="AUR35" s="189"/>
      <c r="AUS35" s="189"/>
      <c r="AUT35" s="189"/>
      <c r="AUU35" s="189"/>
      <c r="AUV35" s="189"/>
      <c r="AUW35" s="189"/>
      <c r="AUX35" s="189"/>
      <c r="AUY35" s="189"/>
      <c r="AUZ35" s="189"/>
      <c r="AVA35" s="189"/>
      <c r="AVB35" s="189"/>
      <c r="AVC35" s="189"/>
      <c r="AVD35" s="189"/>
      <c r="AVE35" s="189"/>
      <c r="AVF35" s="189"/>
      <c r="AVG35" s="189"/>
      <c r="AVH35" s="189"/>
      <c r="AVI35" s="189"/>
      <c r="AVJ35" s="189"/>
      <c r="AVK35" s="189"/>
      <c r="AVL35" s="189"/>
      <c r="AVM35" s="189"/>
      <c r="AVN35" s="189"/>
      <c r="AVO35" s="189"/>
      <c r="AVP35" s="189"/>
      <c r="AVQ35" s="189"/>
      <c r="AVR35" s="189"/>
      <c r="AVS35" s="189"/>
      <c r="AVT35" s="189"/>
      <c r="AVU35" s="189"/>
      <c r="AVV35" s="189"/>
      <c r="AVW35" s="189"/>
      <c r="AVX35" s="189"/>
      <c r="AVY35" s="189"/>
      <c r="AVZ35" s="189"/>
      <c r="AWA35" s="189"/>
      <c r="AWB35" s="189"/>
      <c r="AWC35" s="189"/>
      <c r="AWD35" s="189"/>
      <c r="AWE35" s="189"/>
      <c r="AWF35" s="189"/>
      <c r="AWG35" s="189"/>
      <c r="AWH35" s="189"/>
      <c r="AWI35" s="189"/>
      <c r="AWJ35" s="189"/>
      <c r="AWK35" s="189"/>
      <c r="AWL35" s="189"/>
      <c r="AWM35" s="189"/>
      <c r="AWN35" s="189"/>
      <c r="AWO35" s="189"/>
      <c r="AWP35" s="189"/>
      <c r="AWQ35" s="189"/>
      <c r="AWR35" s="189"/>
      <c r="AWS35" s="189"/>
      <c r="AWT35" s="189"/>
      <c r="AWU35" s="189"/>
      <c r="AWV35" s="189"/>
      <c r="AWW35" s="189"/>
      <c r="AWX35" s="189"/>
      <c r="AWY35" s="189"/>
      <c r="AWZ35" s="189"/>
      <c r="AXA35" s="189"/>
      <c r="AXB35" s="189"/>
      <c r="AXC35" s="189"/>
      <c r="AXD35" s="189"/>
      <c r="AXE35" s="189"/>
      <c r="AXF35" s="189"/>
      <c r="AXG35" s="189"/>
      <c r="AXH35" s="189"/>
      <c r="AXI35" s="189"/>
      <c r="AXJ35" s="189"/>
      <c r="AXK35" s="189"/>
      <c r="AXL35" s="189"/>
      <c r="AXM35" s="189"/>
      <c r="AXN35" s="189"/>
      <c r="AXO35" s="189"/>
      <c r="AXP35" s="189"/>
      <c r="AXQ35" s="189"/>
      <c r="AXR35" s="189"/>
      <c r="AXS35" s="189"/>
      <c r="AXT35" s="189"/>
      <c r="AXU35" s="189"/>
      <c r="AXV35" s="189"/>
      <c r="AXW35" s="189"/>
      <c r="AXX35" s="189"/>
      <c r="AXY35" s="189"/>
      <c r="AXZ35" s="189"/>
      <c r="AYA35" s="189"/>
      <c r="AYB35" s="189"/>
      <c r="AYC35" s="189"/>
      <c r="AYD35" s="189"/>
      <c r="AYE35" s="189"/>
      <c r="AYF35" s="189"/>
      <c r="AYG35" s="189"/>
      <c r="AYH35" s="189"/>
      <c r="AYI35" s="189"/>
      <c r="AYJ35" s="189"/>
      <c r="AYK35" s="189"/>
      <c r="AYL35" s="189"/>
      <c r="AYM35" s="189"/>
      <c r="AYN35" s="189"/>
      <c r="AYO35" s="189"/>
      <c r="AYP35" s="189"/>
      <c r="AYQ35" s="189"/>
      <c r="AYR35" s="189"/>
      <c r="AYS35" s="189"/>
      <c r="AYT35" s="189"/>
      <c r="AYU35" s="189"/>
      <c r="AYV35" s="189"/>
      <c r="AYW35" s="189"/>
      <c r="AYX35" s="189"/>
      <c r="AYY35" s="189"/>
      <c r="AYZ35" s="189"/>
      <c r="AZA35" s="189"/>
      <c r="AZB35" s="189"/>
      <c r="AZC35" s="189"/>
      <c r="AZD35" s="189"/>
      <c r="AZE35" s="189"/>
      <c r="AZF35" s="189"/>
      <c r="AZG35" s="189"/>
      <c r="AZH35" s="189"/>
      <c r="AZI35" s="189"/>
      <c r="AZJ35" s="189"/>
      <c r="AZK35" s="189"/>
      <c r="AZL35" s="189"/>
      <c r="AZM35" s="189"/>
      <c r="AZN35" s="189"/>
      <c r="AZO35" s="189"/>
      <c r="AZP35" s="189"/>
      <c r="AZQ35" s="189"/>
      <c r="AZR35" s="189"/>
      <c r="AZS35" s="189"/>
      <c r="AZT35" s="189"/>
      <c r="AZU35" s="189"/>
      <c r="AZV35" s="189"/>
      <c r="AZW35" s="189"/>
      <c r="AZX35" s="189"/>
      <c r="AZY35" s="189"/>
      <c r="AZZ35" s="189"/>
      <c r="BAA35" s="189"/>
      <c r="BAB35" s="189"/>
      <c r="BAC35" s="189"/>
      <c r="BAD35" s="189"/>
      <c r="BAE35" s="189"/>
      <c r="BAF35" s="189"/>
      <c r="BAG35" s="189"/>
      <c r="BAH35" s="189"/>
      <c r="BAI35" s="189"/>
      <c r="BAJ35" s="189"/>
      <c r="BAK35" s="189"/>
      <c r="BAL35" s="189"/>
      <c r="BAM35" s="189"/>
      <c r="BAN35" s="189"/>
      <c r="BAO35" s="189"/>
      <c r="BAP35" s="189"/>
      <c r="BAQ35" s="189"/>
      <c r="BAR35" s="189"/>
      <c r="BAS35" s="189"/>
      <c r="BAT35" s="189"/>
      <c r="BAU35" s="189"/>
      <c r="BAV35" s="189"/>
      <c r="BAW35" s="189"/>
      <c r="BAX35" s="189"/>
      <c r="BAY35" s="189"/>
      <c r="BAZ35" s="189"/>
      <c r="BBA35" s="189"/>
      <c r="BBB35" s="189"/>
      <c r="BBC35" s="189"/>
      <c r="BBD35" s="189"/>
      <c r="BBE35" s="189"/>
      <c r="BBF35" s="189"/>
      <c r="BBG35" s="189"/>
      <c r="BBH35" s="189"/>
      <c r="BBI35" s="189"/>
      <c r="BBJ35" s="189"/>
      <c r="BBK35" s="189"/>
      <c r="BBL35" s="189"/>
      <c r="BBM35" s="189"/>
      <c r="BBN35" s="189"/>
      <c r="BBO35" s="189"/>
      <c r="BBP35" s="189"/>
      <c r="BBQ35" s="189"/>
      <c r="BBR35" s="189"/>
      <c r="BBS35" s="189"/>
      <c r="BBT35" s="189"/>
      <c r="BBU35" s="189"/>
      <c r="BBV35" s="189"/>
      <c r="BBW35" s="189"/>
      <c r="BBX35" s="189"/>
      <c r="BBY35" s="189"/>
      <c r="BBZ35" s="189"/>
      <c r="BCA35" s="189"/>
      <c r="BCB35" s="189"/>
      <c r="BCC35" s="189"/>
      <c r="BCD35" s="189"/>
      <c r="BCE35" s="189"/>
      <c r="BCF35" s="189"/>
      <c r="BCG35" s="189"/>
      <c r="BCH35" s="189"/>
      <c r="BCI35" s="189"/>
      <c r="BCJ35" s="189"/>
      <c r="BCK35" s="189"/>
      <c r="BCL35" s="189"/>
      <c r="BCM35" s="189"/>
      <c r="BCN35" s="189"/>
      <c r="BCO35" s="189"/>
      <c r="BCP35" s="189"/>
      <c r="BCQ35" s="189"/>
      <c r="BCR35" s="189"/>
      <c r="BCS35" s="189"/>
      <c r="BCT35" s="189"/>
      <c r="BCU35" s="189"/>
      <c r="BCV35" s="189"/>
      <c r="BCW35" s="189"/>
      <c r="BCX35" s="189"/>
      <c r="BCY35" s="189"/>
      <c r="BCZ35" s="189"/>
      <c r="BDA35" s="189"/>
      <c r="BDB35" s="189"/>
      <c r="BDC35" s="189"/>
      <c r="BDD35" s="189"/>
      <c r="BDE35" s="189"/>
      <c r="BDF35" s="189"/>
      <c r="BDG35" s="189"/>
      <c r="BDH35" s="189"/>
      <c r="BDI35" s="189"/>
      <c r="BDJ35" s="189"/>
      <c r="BDK35" s="189"/>
      <c r="BDL35" s="189"/>
      <c r="BDM35" s="189"/>
      <c r="BDN35" s="189"/>
      <c r="BDO35" s="189"/>
      <c r="BDP35" s="189"/>
      <c r="BDQ35" s="189"/>
      <c r="BDR35" s="189"/>
      <c r="BDS35" s="189"/>
      <c r="BDT35" s="189"/>
      <c r="BDU35" s="189"/>
      <c r="BDV35" s="189"/>
      <c r="BDW35" s="189"/>
      <c r="BDX35" s="189"/>
      <c r="BDY35" s="189"/>
      <c r="BDZ35" s="189"/>
      <c r="BEA35" s="189"/>
      <c r="BEB35" s="189"/>
      <c r="BEC35" s="189"/>
      <c r="BED35" s="189"/>
      <c r="BEE35" s="189"/>
      <c r="BEF35" s="189"/>
      <c r="BEG35" s="189"/>
      <c r="BEH35" s="189"/>
      <c r="BEI35" s="189"/>
      <c r="BEJ35" s="189"/>
      <c r="BEK35" s="189"/>
      <c r="BEL35" s="189"/>
      <c r="BEM35" s="189"/>
      <c r="BEN35" s="189"/>
      <c r="BEO35" s="189"/>
      <c r="BEP35" s="189"/>
      <c r="BEQ35" s="189"/>
      <c r="BER35" s="189"/>
      <c r="BES35" s="189"/>
      <c r="BET35" s="189"/>
      <c r="BEU35" s="189"/>
      <c r="BEV35" s="189"/>
      <c r="BEW35" s="189"/>
      <c r="BEX35" s="189"/>
      <c r="BEY35" s="189"/>
      <c r="BEZ35" s="189"/>
      <c r="BFA35" s="189"/>
      <c r="BFB35" s="189"/>
      <c r="BFC35" s="189"/>
      <c r="BFD35" s="189"/>
      <c r="BFE35" s="189"/>
      <c r="BFF35" s="189"/>
      <c r="BFG35" s="189"/>
      <c r="BFH35" s="189"/>
      <c r="BFI35" s="189"/>
      <c r="BFJ35" s="189"/>
      <c r="BFK35" s="189"/>
      <c r="BFL35" s="189"/>
      <c r="BFM35" s="189"/>
      <c r="BFN35" s="189"/>
      <c r="BFO35" s="189"/>
      <c r="BFP35" s="189"/>
      <c r="BFQ35" s="189"/>
      <c r="BFR35" s="189"/>
      <c r="BFS35" s="189"/>
      <c r="BFT35" s="189"/>
      <c r="BFU35" s="189"/>
      <c r="BFV35" s="189"/>
      <c r="BFW35" s="189"/>
      <c r="BFX35" s="189"/>
      <c r="BFY35" s="189"/>
      <c r="BFZ35" s="189"/>
      <c r="BGA35" s="189"/>
      <c r="BGB35" s="189"/>
      <c r="BGC35" s="189"/>
      <c r="BGD35" s="189"/>
      <c r="BGE35" s="189"/>
      <c r="BGF35" s="189"/>
      <c r="BGG35" s="189"/>
      <c r="BGH35" s="189"/>
      <c r="BGI35" s="189"/>
      <c r="BGJ35" s="189"/>
      <c r="BGK35" s="189"/>
      <c r="BGL35" s="189"/>
      <c r="BGM35" s="189"/>
      <c r="BGN35" s="189"/>
      <c r="BGO35" s="189"/>
      <c r="BGP35" s="189"/>
      <c r="BGQ35" s="189"/>
      <c r="BGR35" s="189"/>
      <c r="BGS35" s="189"/>
      <c r="BGT35" s="189"/>
      <c r="BGU35" s="189"/>
      <c r="BGV35" s="189"/>
      <c r="BGW35" s="189"/>
      <c r="BGX35" s="189"/>
      <c r="BGY35" s="189"/>
      <c r="BGZ35" s="189"/>
      <c r="BHA35" s="189"/>
      <c r="BHB35" s="189"/>
      <c r="BHC35" s="189"/>
      <c r="BHD35" s="189"/>
      <c r="BHE35" s="189"/>
      <c r="BHF35" s="189"/>
      <c r="BHG35" s="189"/>
      <c r="BHH35" s="189"/>
      <c r="BHI35" s="189"/>
      <c r="BHJ35" s="189"/>
      <c r="BHK35" s="189"/>
      <c r="BHL35" s="189"/>
      <c r="BHM35" s="189"/>
      <c r="BHN35" s="189"/>
      <c r="BHO35" s="189"/>
      <c r="BHP35" s="189"/>
      <c r="BHQ35" s="189"/>
      <c r="BHR35" s="189"/>
      <c r="BHS35" s="189"/>
      <c r="BHT35" s="189"/>
      <c r="BHU35" s="189"/>
      <c r="BHV35" s="189"/>
      <c r="BHW35" s="189"/>
      <c r="BHX35" s="189"/>
      <c r="BHY35" s="189"/>
      <c r="BHZ35" s="189"/>
      <c r="BIA35" s="189"/>
      <c r="BIB35" s="189"/>
      <c r="BIC35" s="189"/>
      <c r="BID35" s="189"/>
      <c r="BIE35" s="189"/>
      <c r="BIF35" s="189"/>
      <c r="BIG35" s="189"/>
      <c r="BIH35" s="189"/>
      <c r="BII35" s="189"/>
      <c r="BIJ35" s="189"/>
      <c r="BIK35" s="189"/>
      <c r="BIL35" s="189"/>
      <c r="BIM35" s="189"/>
      <c r="BIN35" s="189"/>
      <c r="BIO35" s="189"/>
      <c r="BIP35" s="189"/>
      <c r="BIQ35" s="189"/>
      <c r="BIR35" s="189"/>
      <c r="BIS35" s="189"/>
      <c r="BIT35" s="189"/>
      <c r="BIU35" s="189"/>
      <c r="BIV35" s="189"/>
      <c r="BIW35" s="189"/>
      <c r="BIX35" s="189"/>
      <c r="BIY35" s="189"/>
      <c r="BIZ35" s="189"/>
      <c r="BJA35" s="189"/>
      <c r="BJB35" s="189"/>
      <c r="BJC35" s="189"/>
      <c r="BJD35" s="189"/>
      <c r="BJE35" s="189"/>
      <c r="BJF35" s="189"/>
      <c r="BJG35" s="189"/>
      <c r="BJH35" s="189"/>
      <c r="BJI35" s="189"/>
      <c r="BJJ35" s="189"/>
      <c r="BJK35" s="189"/>
      <c r="BJL35" s="189"/>
      <c r="BJM35" s="189"/>
      <c r="BJN35" s="189"/>
      <c r="BJO35" s="189"/>
      <c r="BJP35" s="189"/>
      <c r="BJQ35" s="189"/>
      <c r="BJR35" s="189"/>
      <c r="BJS35" s="189"/>
      <c r="BJT35" s="189"/>
      <c r="BJU35" s="189"/>
      <c r="BJV35" s="189"/>
      <c r="BJW35" s="189"/>
      <c r="BJX35" s="189"/>
      <c r="BJY35" s="189"/>
      <c r="BJZ35" s="189"/>
      <c r="BKA35" s="189"/>
      <c r="BKB35" s="189"/>
      <c r="BKC35" s="189"/>
      <c r="BKD35" s="189"/>
      <c r="BKE35" s="189"/>
      <c r="BKF35" s="189"/>
      <c r="BKG35" s="189"/>
      <c r="BKH35" s="189"/>
      <c r="BKI35" s="189"/>
      <c r="BKJ35" s="189"/>
      <c r="BKK35" s="189"/>
      <c r="BKL35" s="189"/>
      <c r="BKM35" s="189"/>
      <c r="BKN35" s="189"/>
      <c r="BKO35" s="189"/>
      <c r="BKP35" s="189"/>
      <c r="BKQ35" s="189"/>
      <c r="BKR35" s="189"/>
      <c r="BKS35" s="189"/>
      <c r="BKT35" s="189"/>
      <c r="BKU35" s="189"/>
      <c r="BKV35" s="189"/>
      <c r="BKW35" s="189"/>
      <c r="BKX35" s="189"/>
      <c r="BKY35" s="189"/>
      <c r="BKZ35" s="189"/>
      <c r="BLA35" s="189"/>
      <c r="BLB35" s="189"/>
      <c r="BLC35" s="189"/>
      <c r="BLD35" s="189"/>
      <c r="BLE35" s="189"/>
      <c r="BLF35" s="189"/>
      <c r="BLG35" s="189"/>
      <c r="BLH35" s="189"/>
      <c r="BLI35" s="189"/>
      <c r="BLJ35" s="189"/>
      <c r="BLK35" s="189"/>
      <c r="BLL35" s="189"/>
      <c r="BLM35" s="189"/>
      <c r="BLN35" s="189"/>
      <c r="BLO35" s="189"/>
      <c r="BLP35" s="189"/>
      <c r="BLQ35" s="189"/>
      <c r="BLR35" s="189"/>
      <c r="BLS35" s="189"/>
      <c r="BLT35" s="189"/>
      <c r="BLU35" s="189"/>
      <c r="BLV35" s="189"/>
      <c r="BLW35" s="189"/>
      <c r="BLX35" s="189"/>
      <c r="BLY35" s="189"/>
      <c r="BLZ35" s="189"/>
      <c r="BMA35" s="189"/>
      <c r="BMB35" s="189"/>
      <c r="BMC35" s="189"/>
      <c r="BMD35" s="189"/>
      <c r="BME35" s="189"/>
      <c r="BMF35" s="189"/>
      <c r="BMG35" s="189"/>
      <c r="BMH35" s="189"/>
      <c r="BMI35" s="189"/>
      <c r="BMJ35" s="189"/>
      <c r="BMK35" s="189"/>
      <c r="BML35" s="189"/>
      <c r="BMM35" s="189"/>
      <c r="BMN35" s="189"/>
      <c r="BMO35" s="189"/>
      <c r="BMP35" s="189"/>
      <c r="BMQ35" s="189"/>
      <c r="BMR35" s="189"/>
      <c r="BMS35" s="189"/>
      <c r="BMT35" s="189"/>
      <c r="BMU35" s="189"/>
      <c r="BMV35" s="189"/>
      <c r="BMW35" s="189"/>
      <c r="BMX35" s="189"/>
      <c r="BMY35" s="189"/>
      <c r="BMZ35" s="189"/>
      <c r="BNA35" s="189"/>
      <c r="BNB35" s="189"/>
      <c r="BNC35" s="189"/>
      <c r="BND35" s="189"/>
      <c r="BNE35" s="189"/>
      <c r="BNF35" s="189"/>
      <c r="BNG35" s="189"/>
      <c r="BNH35" s="189"/>
      <c r="BNI35" s="189"/>
      <c r="BNJ35" s="189"/>
      <c r="BNK35" s="189"/>
      <c r="BNL35" s="189"/>
      <c r="BNM35" s="189"/>
      <c r="BNN35" s="189"/>
      <c r="BNO35" s="189"/>
      <c r="BNP35" s="189"/>
      <c r="BNQ35" s="189"/>
      <c r="BNR35" s="189"/>
      <c r="BNS35" s="189"/>
      <c r="BNT35" s="189"/>
      <c r="BNU35" s="189"/>
      <c r="BNV35" s="189"/>
      <c r="BNW35" s="189"/>
      <c r="BNX35" s="189"/>
      <c r="BNY35" s="189"/>
      <c r="BNZ35" s="189"/>
      <c r="BOA35" s="189"/>
      <c r="BOB35" s="189"/>
      <c r="BOC35" s="189"/>
      <c r="BOD35" s="189"/>
      <c r="BOE35" s="189"/>
      <c r="BOF35" s="189"/>
      <c r="BOG35" s="189"/>
      <c r="BOH35" s="189"/>
      <c r="BOI35" s="189"/>
      <c r="BOJ35" s="189"/>
      <c r="BOK35" s="189"/>
      <c r="BOL35" s="189"/>
      <c r="BOM35" s="189"/>
      <c r="BON35" s="189"/>
      <c r="BOO35" s="189"/>
      <c r="BOP35" s="189"/>
      <c r="BOQ35" s="189"/>
      <c r="BOR35" s="189"/>
      <c r="BOS35" s="189"/>
      <c r="BOT35" s="189"/>
      <c r="BOU35" s="189"/>
      <c r="BOV35" s="189"/>
      <c r="BOW35" s="189"/>
      <c r="BOX35" s="189"/>
      <c r="BOY35" s="189"/>
      <c r="BOZ35" s="189"/>
      <c r="BPA35" s="189"/>
      <c r="BPB35" s="189"/>
      <c r="BPC35" s="189"/>
      <c r="BPD35" s="189"/>
      <c r="BPE35" s="189"/>
      <c r="BPF35" s="189"/>
      <c r="BPG35" s="189"/>
      <c r="BPH35" s="189"/>
      <c r="BPI35" s="189"/>
      <c r="BPJ35" s="189"/>
      <c r="BPK35" s="189"/>
      <c r="BPL35" s="189"/>
      <c r="BPM35" s="189"/>
      <c r="BPN35" s="189"/>
      <c r="BPO35" s="189"/>
      <c r="BPP35" s="189"/>
      <c r="BPQ35" s="189"/>
      <c r="BPR35" s="189"/>
      <c r="BPS35" s="189"/>
      <c r="BPT35" s="189"/>
      <c r="BPU35" s="189"/>
      <c r="BPV35" s="189"/>
      <c r="BPW35" s="189"/>
      <c r="BPX35" s="189"/>
      <c r="BPY35" s="189"/>
      <c r="BPZ35" s="189"/>
      <c r="BQA35" s="189"/>
      <c r="BQB35" s="189"/>
      <c r="BQC35" s="189"/>
      <c r="BQD35" s="189"/>
      <c r="BQE35" s="189"/>
      <c r="BQF35" s="189"/>
      <c r="BQG35" s="189"/>
      <c r="BQH35" s="189"/>
      <c r="BQI35" s="189"/>
      <c r="BQJ35" s="189"/>
      <c r="BQK35" s="189"/>
      <c r="BQL35" s="189"/>
      <c r="BQM35" s="189"/>
      <c r="BQN35" s="189"/>
      <c r="BQO35" s="189"/>
      <c r="BQP35" s="189"/>
      <c r="BQQ35" s="189"/>
      <c r="BQR35" s="189"/>
      <c r="BQS35" s="189"/>
      <c r="BQT35" s="189"/>
      <c r="BQU35" s="189"/>
      <c r="BQV35" s="189"/>
      <c r="BQW35" s="189"/>
      <c r="BQX35" s="189"/>
      <c r="BQY35" s="189"/>
      <c r="BQZ35" s="189"/>
      <c r="BRA35" s="189"/>
      <c r="BRB35" s="189"/>
      <c r="BRC35" s="189"/>
      <c r="BRD35" s="189"/>
      <c r="BRE35" s="189"/>
      <c r="BRF35" s="189"/>
      <c r="BRG35" s="189"/>
      <c r="BRH35" s="189"/>
      <c r="BRI35" s="189"/>
      <c r="BRJ35" s="189"/>
      <c r="BRK35" s="189"/>
      <c r="BRL35" s="189"/>
      <c r="BRM35" s="189"/>
      <c r="BRN35" s="189"/>
      <c r="BRO35" s="189"/>
      <c r="BRP35" s="189"/>
      <c r="BRQ35" s="189"/>
      <c r="BRR35" s="189"/>
      <c r="BRS35" s="189"/>
      <c r="BRT35" s="189"/>
      <c r="BRU35" s="189"/>
      <c r="BRV35" s="189"/>
      <c r="BRW35" s="189"/>
      <c r="BRX35" s="189"/>
      <c r="BRY35" s="189"/>
      <c r="BRZ35" s="189"/>
      <c r="BSA35" s="189"/>
      <c r="BSB35" s="189"/>
      <c r="BSC35" s="189"/>
      <c r="BSD35" s="189"/>
      <c r="BSE35" s="189"/>
      <c r="BSF35" s="189"/>
      <c r="BSG35" s="189"/>
      <c r="BSH35" s="189"/>
      <c r="BSI35" s="189"/>
      <c r="BSJ35" s="189"/>
      <c r="BSK35" s="189"/>
      <c r="BSL35" s="189"/>
      <c r="BSM35" s="189"/>
      <c r="BSN35" s="189"/>
      <c r="BSO35" s="189"/>
      <c r="BSP35" s="189"/>
      <c r="BSQ35" s="189"/>
      <c r="BSR35" s="189"/>
      <c r="BSS35" s="189"/>
      <c r="BST35" s="189"/>
      <c r="BSU35" s="189"/>
      <c r="BSV35" s="189"/>
      <c r="BSW35" s="189"/>
      <c r="BSX35" s="189"/>
      <c r="BSY35" s="189"/>
      <c r="BSZ35" s="189"/>
      <c r="BTA35" s="189"/>
      <c r="BTB35" s="189"/>
      <c r="BTC35" s="189"/>
      <c r="BTD35" s="189"/>
      <c r="BTE35" s="189"/>
      <c r="BTF35" s="189"/>
      <c r="BTG35" s="189"/>
      <c r="BTH35" s="189"/>
      <c r="BTI35" s="189"/>
      <c r="BTJ35" s="189"/>
      <c r="BTK35" s="189"/>
      <c r="BTL35" s="189"/>
      <c r="BTM35" s="189"/>
      <c r="BTN35" s="189"/>
      <c r="BTO35" s="189"/>
      <c r="BTP35" s="189"/>
      <c r="BTQ35" s="189"/>
      <c r="BTR35" s="189"/>
      <c r="BTS35" s="189"/>
      <c r="BTT35" s="189"/>
      <c r="BTU35" s="189"/>
      <c r="BTV35" s="189"/>
      <c r="BTW35" s="189"/>
      <c r="BTX35" s="189"/>
      <c r="BTY35" s="189"/>
      <c r="BTZ35" s="189"/>
      <c r="BUA35" s="189"/>
      <c r="BUB35" s="189"/>
      <c r="BUC35" s="189"/>
      <c r="BUD35" s="189"/>
      <c r="BUE35" s="189"/>
      <c r="BUF35" s="189"/>
      <c r="BUG35" s="189"/>
      <c r="BUH35" s="189"/>
      <c r="BUI35" s="189"/>
      <c r="BUJ35" s="189"/>
      <c r="BUK35" s="189"/>
      <c r="BUL35" s="189"/>
      <c r="BUM35" s="189"/>
      <c r="BUN35" s="189"/>
      <c r="BUO35" s="189"/>
      <c r="BUP35" s="189"/>
      <c r="BUQ35" s="189"/>
      <c r="BUR35" s="189"/>
      <c r="BUS35" s="189"/>
      <c r="BUT35" s="189"/>
      <c r="BUU35" s="189"/>
      <c r="BUV35" s="189"/>
      <c r="BUW35" s="189"/>
      <c r="BUX35" s="189"/>
      <c r="BUY35" s="189"/>
      <c r="BUZ35" s="189"/>
      <c r="BVA35" s="189"/>
      <c r="BVB35" s="189"/>
      <c r="BVC35" s="189"/>
      <c r="BVD35" s="189"/>
      <c r="BVE35" s="189"/>
      <c r="BVF35" s="189"/>
      <c r="BVG35" s="189"/>
      <c r="BVH35" s="189"/>
      <c r="BVI35" s="189"/>
      <c r="BVJ35" s="189"/>
      <c r="BVK35" s="189"/>
      <c r="BVL35" s="189"/>
      <c r="BVM35" s="189"/>
      <c r="BVN35" s="189"/>
      <c r="BVO35" s="189"/>
      <c r="BVP35" s="189"/>
      <c r="BVQ35" s="189"/>
      <c r="BVR35" s="189"/>
      <c r="BVS35" s="189"/>
      <c r="BVT35" s="189"/>
      <c r="BVU35" s="189"/>
      <c r="BVV35" s="189"/>
      <c r="BVW35" s="189"/>
      <c r="BVX35" s="189"/>
      <c r="BVY35" s="189"/>
      <c r="BVZ35" s="189"/>
      <c r="BWA35" s="189"/>
      <c r="BWB35" s="189"/>
      <c r="BWC35" s="189"/>
      <c r="BWD35" s="189"/>
      <c r="BWE35" s="189"/>
      <c r="BWF35" s="189"/>
      <c r="BWG35" s="189"/>
      <c r="BWH35" s="189"/>
      <c r="BWI35" s="189"/>
      <c r="BWJ35" s="189"/>
      <c r="BWK35" s="189"/>
      <c r="BWL35" s="189"/>
      <c r="BWM35" s="189"/>
      <c r="BWN35" s="189"/>
      <c r="BWO35" s="189"/>
      <c r="BWP35" s="189"/>
      <c r="BWQ35" s="189"/>
      <c r="BWR35" s="189"/>
      <c r="BWS35" s="189"/>
      <c r="BWT35" s="189"/>
      <c r="BWU35" s="189"/>
      <c r="BWV35" s="189"/>
      <c r="BWW35" s="189"/>
      <c r="BWX35" s="189"/>
      <c r="BWY35" s="189"/>
      <c r="BWZ35" s="189"/>
      <c r="BXA35" s="189"/>
      <c r="BXB35" s="189"/>
      <c r="BXC35" s="189"/>
      <c r="BXD35" s="189"/>
      <c r="BXE35" s="189"/>
      <c r="BXF35" s="189"/>
      <c r="BXG35" s="189"/>
      <c r="BXH35" s="189"/>
      <c r="BXI35" s="189"/>
      <c r="BXJ35" s="189"/>
      <c r="BXK35" s="189"/>
      <c r="BXL35" s="189"/>
      <c r="BXM35" s="189"/>
      <c r="BXN35" s="189"/>
      <c r="BXO35" s="189"/>
      <c r="BXP35" s="189"/>
      <c r="BXQ35" s="189"/>
      <c r="BXR35" s="189"/>
      <c r="BXS35" s="189"/>
      <c r="BXT35" s="189"/>
      <c r="BXU35" s="189"/>
      <c r="BXV35" s="189"/>
      <c r="BXW35" s="189"/>
      <c r="BXX35" s="189"/>
      <c r="BXY35" s="189"/>
      <c r="BXZ35" s="189"/>
      <c r="BYA35" s="189"/>
      <c r="BYB35" s="189"/>
      <c r="BYC35" s="189"/>
      <c r="BYD35" s="189"/>
      <c r="BYE35" s="189"/>
      <c r="BYF35" s="189"/>
      <c r="BYG35" s="189"/>
      <c r="BYH35" s="189"/>
      <c r="BYI35" s="189"/>
      <c r="BYJ35" s="189"/>
      <c r="BYK35" s="189"/>
      <c r="BYL35" s="189"/>
      <c r="BYM35" s="189"/>
      <c r="BYN35" s="189"/>
      <c r="BYO35" s="189"/>
      <c r="BYP35" s="189"/>
      <c r="BYQ35" s="189"/>
      <c r="BYR35" s="189"/>
      <c r="BYS35" s="189"/>
      <c r="BYT35" s="189"/>
      <c r="BYU35" s="189"/>
      <c r="BYV35" s="189"/>
      <c r="BYW35" s="189"/>
      <c r="BYX35" s="189"/>
      <c r="BYY35" s="189"/>
      <c r="BYZ35" s="189"/>
      <c r="BZA35" s="189"/>
      <c r="BZB35" s="189"/>
      <c r="BZC35" s="189"/>
      <c r="BZD35" s="189"/>
      <c r="BZE35" s="189"/>
      <c r="BZF35" s="189"/>
      <c r="BZG35" s="189"/>
      <c r="BZH35" s="189"/>
      <c r="BZI35" s="189"/>
      <c r="BZJ35" s="189"/>
      <c r="BZK35" s="189"/>
      <c r="BZL35" s="189"/>
      <c r="BZM35" s="189"/>
      <c r="BZN35" s="189"/>
      <c r="BZO35" s="189"/>
      <c r="BZP35" s="189"/>
      <c r="BZQ35" s="189"/>
      <c r="BZR35" s="189"/>
      <c r="BZS35" s="189"/>
      <c r="BZT35" s="189"/>
      <c r="BZU35" s="189"/>
      <c r="BZV35" s="189"/>
      <c r="BZW35" s="189"/>
      <c r="BZX35" s="189"/>
      <c r="BZY35" s="189"/>
      <c r="BZZ35" s="189"/>
      <c r="CAA35" s="189"/>
      <c r="CAB35" s="189"/>
      <c r="CAC35" s="189"/>
      <c r="CAD35" s="189"/>
      <c r="CAE35" s="189"/>
      <c r="CAF35" s="189"/>
      <c r="CAG35" s="189"/>
      <c r="CAH35" s="189"/>
      <c r="CAI35" s="189"/>
      <c r="CAJ35" s="189"/>
      <c r="CAK35" s="189"/>
      <c r="CAL35" s="189"/>
      <c r="CAM35" s="189"/>
      <c r="CAN35" s="189"/>
      <c r="CAO35" s="189"/>
      <c r="CAP35" s="189"/>
      <c r="CAQ35" s="189"/>
      <c r="CAR35" s="189"/>
      <c r="CAS35" s="189"/>
      <c r="CAT35" s="189"/>
      <c r="CAU35" s="189"/>
      <c r="CAV35" s="189"/>
      <c r="CAW35" s="189"/>
      <c r="CAX35" s="189"/>
      <c r="CAY35" s="189"/>
      <c r="CAZ35" s="189"/>
      <c r="CBA35" s="189"/>
      <c r="CBB35" s="189"/>
      <c r="CBC35" s="189"/>
      <c r="CBD35" s="189"/>
      <c r="CBE35" s="189"/>
      <c r="CBF35" s="189"/>
      <c r="CBG35" s="189"/>
      <c r="CBH35" s="189"/>
      <c r="CBI35" s="189"/>
      <c r="CBJ35" s="189"/>
      <c r="CBK35" s="189"/>
      <c r="CBL35" s="189"/>
      <c r="CBM35" s="189"/>
      <c r="CBN35" s="189"/>
      <c r="CBO35" s="189"/>
      <c r="CBP35" s="189"/>
      <c r="CBQ35" s="189"/>
      <c r="CBR35" s="189"/>
      <c r="CBS35" s="189"/>
      <c r="CBT35" s="189"/>
      <c r="CBU35" s="189"/>
      <c r="CBV35" s="189"/>
      <c r="CBW35" s="189"/>
      <c r="CBX35" s="189"/>
      <c r="CBY35" s="189"/>
      <c r="CBZ35" s="189"/>
      <c r="CCA35" s="189"/>
      <c r="CCB35" s="189"/>
      <c r="CCC35" s="189"/>
      <c r="CCD35" s="189"/>
      <c r="CCE35" s="189"/>
      <c r="CCF35" s="189"/>
      <c r="CCG35" s="189"/>
      <c r="CCH35" s="189"/>
      <c r="CCI35" s="189"/>
      <c r="CCJ35" s="189"/>
      <c r="CCK35" s="189"/>
      <c r="CCL35" s="189"/>
      <c r="CCM35" s="189"/>
      <c r="CCN35" s="189"/>
      <c r="CCO35" s="189"/>
      <c r="CCP35" s="189"/>
      <c r="CCQ35" s="189"/>
      <c r="CCR35" s="189"/>
      <c r="CCS35" s="189"/>
      <c r="CCT35" s="189"/>
      <c r="CCU35" s="189"/>
      <c r="CCV35" s="189"/>
      <c r="CCW35" s="189"/>
      <c r="CCX35" s="189"/>
      <c r="CCY35" s="189"/>
      <c r="CCZ35" s="189"/>
      <c r="CDA35" s="189"/>
      <c r="CDB35" s="189"/>
      <c r="CDC35" s="189"/>
      <c r="CDD35" s="189"/>
      <c r="CDE35" s="189"/>
      <c r="CDF35" s="189"/>
      <c r="CDG35" s="189"/>
      <c r="CDH35" s="189"/>
      <c r="CDI35" s="189"/>
      <c r="CDJ35" s="189"/>
      <c r="CDK35" s="189"/>
      <c r="CDL35" s="189"/>
      <c r="CDM35" s="189"/>
      <c r="CDN35" s="189"/>
      <c r="CDO35" s="189"/>
      <c r="CDP35" s="189"/>
      <c r="CDQ35" s="189"/>
      <c r="CDR35" s="189"/>
      <c r="CDS35" s="189"/>
      <c r="CDT35" s="189"/>
      <c r="CDU35" s="189"/>
      <c r="CDV35" s="189"/>
      <c r="CDW35" s="189"/>
      <c r="CDX35" s="189"/>
      <c r="CDY35" s="189"/>
      <c r="CDZ35" s="189"/>
      <c r="CEA35" s="189"/>
      <c r="CEB35" s="189"/>
      <c r="CEC35" s="189"/>
      <c r="CED35" s="189"/>
      <c r="CEE35" s="189"/>
      <c r="CEF35" s="189"/>
      <c r="CEG35" s="189"/>
      <c r="CEH35" s="189"/>
      <c r="CEI35" s="189"/>
      <c r="CEJ35" s="189"/>
      <c r="CEK35" s="189"/>
      <c r="CEL35" s="189"/>
      <c r="CEM35" s="189"/>
      <c r="CEN35" s="189"/>
      <c r="CEO35" s="189"/>
      <c r="CEP35" s="189"/>
      <c r="CEQ35" s="189"/>
      <c r="CER35" s="189"/>
      <c r="CES35" s="189"/>
      <c r="CET35" s="189"/>
      <c r="CEU35" s="189"/>
      <c r="CEV35" s="189"/>
      <c r="CEW35" s="189"/>
      <c r="CEX35" s="189"/>
      <c r="CEY35" s="189"/>
      <c r="CEZ35" s="189"/>
      <c r="CFA35" s="189"/>
      <c r="CFB35" s="189"/>
      <c r="CFC35" s="189"/>
      <c r="CFD35" s="189"/>
      <c r="CFE35" s="189"/>
      <c r="CFF35" s="189"/>
      <c r="CFG35" s="189"/>
      <c r="CFH35" s="189"/>
      <c r="CFI35" s="189"/>
      <c r="CFJ35" s="189"/>
      <c r="CFK35" s="189"/>
      <c r="CFL35" s="189"/>
      <c r="CFM35" s="189"/>
      <c r="CFN35" s="189"/>
      <c r="CFO35" s="189"/>
      <c r="CFP35" s="189"/>
      <c r="CFQ35" s="189"/>
      <c r="CFR35" s="189"/>
      <c r="CFS35" s="189"/>
      <c r="CFT35" s="189"/>
      <c r="CFU35" s="189"/>
      <c r="CFV35" s="189"/>
      <c r="CFW35" s="189"/>
      <c r="CFX35" s="189"/>
      <c r="CFY35" s="189"/>
      <c r="CFZ35" s="189"/>
      <c r="CGA35" s="189"/>
      <c r="CGB35" s="189"/>
      <c r="CGC35" s="189"/>
      <c r="CGD35" s="189"/>
      <c r="CGE35" s="189"/>
      <c r="CGF35" s="189"/>
      <c r="CGG35" s="189"/>
      <c r="CGH35" s="189"/>
      <c r="CGI35" s="189"/>
      <c r="CGJ35" s="189"/>
      <c r="CGK35" s="189"/>
      <c r="CGL35" s="189"/>
      <c r="CGM35" s="189"/>
      <c r="CGN35" s="189"/>
      <c r="CGO35" s="189"/>
      <c r="CGP35" s="189"/>
      <c r="CGQ35" s="189"/>
      <c r="CGR35" s="189"/>
      <c r="CGS35" s="189"/>
      <c r="CGT35" s="189"/>
      <c r="CGU35" s="189"/>
      <c r="CGV35" s="189"/>
      <c r="CGW35" s="189"/>
      <c r="CGX35" s="189"/>
      <c r="CGY35" s="189"/>
      <c r="CGZ35" s="189"/>
      <c r="CHA35" s="189"/>
      <c r="CHB35" s="189"/>
      <c r="CHC35" s="189"/>
      <c r="CHD35" s="189"/>
      <c r="CHE35" s="189"/>
      <c r="CHF35" s="189"/>
      <c r="CHG35" s="189"/>
      <c r="CHH35" s="189"/>
      <c r="CHI35" s="189"/>
      <c r="CHJ35" s="189"/>
      <c r="CHK35" s="189"/>
      <c r="CHL35" s="189"/>
      <c r="CHM35" s="189"/>
      <c r="CHN35" s="189"/>
      <c r="CHO35" s="189"/>
      <c r="CHP35" s="189"/>
      <c r="CHQ35" s="189"/>
      <c r="CHR35" s="189"/>
      <c r="CHS35" s="189"/>
      <c r="CHT35" s="189"/>
      <c r="CHU35" s="189"/>
      <c r="CHV35" s="189"/>
      <c r="CHW35" s="189"/>
      <c r="CHX35" s="189"/>
      <c r="CHY35" s="189"/>
      <c r="CHZ35" s="189"/>
      <c r="CIA35" s="189"/>
      <c r="CIB35" s="189"/>
      <c r="CIC35" s="189"/>
      <c r="CID35" s="189"/>
      <c r="CIE35" s="189"/>
      <c r="CIF35" s="189"/>
      <c r="CIG35" s="189"/>
      <c r="CIH35" s="189"/>
      <c r="CII35" s="189"/>
      <c r="CIJ35" s="189"/>
      <c r="CIK35" s="189"/>
      <c r="CIL35" s="189"/>
      <c r="CIM35" s="189"/>
      <c r="CIN35" s="189"/>
      <c r="CIO35" s="189"/>
      <c r="CIP35" s="189"/>
      <c r="CIQ35" s="189"/>
      <c r="CIR35" s="189"/>
      <c r="CIS35" s="189"/>
      <c r="CIT35" s="189"/>
      <c r="CIU35" s="189"/>
      <c r="CIV35" s="189"/>
      <c r="CIW35" s="189"/>
      <c r="CIX35" s="189"/>
      <c r="CIY35" s="189"/>
      <c r="CIZ35" s="189"/>
      <c r="CJA35" s="189"/>
      <c r="CJB35" s="189"/>
      <c r="CJC35" s="189"/>
      <c r="CJD35" s="189"/>
      <c r="CJE35" s="189"/>
      <c r="CJF35" s="189"/>
      <c r="CJG35" s="189"/>
      <c r="CJH35" s="189"/>
      <c r="CJI35" s="189"/>
      <c r="CJJ35" s="189"/>
      <c r="CJK35" s="189"/>
      <c r="CJL35" s="189"/>
      <c r="CJM35" s="189"/>
      <c r="CJN35" s="189"/>
      <c r="CJO35" s="189"/>
      <c r="CJP35" s="189"/>
      <c r="CJQ35" s="189"/>
      <c r="CJR35" s="189"/>
      <c r="CJS35" s="189"/>
      <c r="CJT35" s="189"/>
      <c r="CJU35" s="189"/>
      <c r="CJV35" s="189"/>
      <c r="CJW35" s="189"/>
      <c r="CJX35" s="189"/>
      <c r="CJY35" s="189"/>
      <c r="CJZ35" s="189"/>
      <c r="CKA35" s="189"/>
      <c r="CKB35" s="189"/>
      <c r="CKC35" s="189"/>
      <c r="CKD35" s="189"/>
      <c r="CKE35" s="189"/>
      <c r="CKF35" s="189"/>
      <c r="CKG35" s="189"/>
      <c r="CKH35" s="189"/>
      <c r="CKI35" s="189"/>
      <c r="CKJ35" s="189"/>
      <c r="CKK35" s="189"/>
      <c r="CKL35" s="189"/>
      <c r="CKM35" s="189"/>
      <c r="CKN35" s="189"/>
      <c r="CKO35" s="189"/>
      <c r="CKP35" s="189"/>
      <c r="CKQ35" s="189"/>
      <c r="CKR35" s="189"/>
      <c r="CKS35" s="189"/>
      <c r="CKT35" s="189"/>
      <c r="CKU35" s="189"/>
      <c r="CKV35" s="189"/>
      <c r="CKW35" s="189"/>
      <c r="CKX35" s="189"/>
      <c r="CKY35" s="189"/>
      <c r="CKZ35" s="189"/>
      <c r="CLA35" s="189"/>
      <c r="CLB35" s="189"/>
      <c r="CLC35" s="189"/>
      <c r="CLD35" s="189"/>
      <c r="CLE35" s="189"/>
      <c r="CLF35" s="189"/>
      <c r="CLG35" s="189"/>
      <c r="CLH35" s="189"/>
      <c r="CLI35" s="189"/>
      <c r="CLJ35" s="189"/>
      <c r="CLK35" s="189"/>
      <c r="CLL35" s="189"/>
      <c r="CLM35" s="189"/>
      <c r="CLN35" s="189"/>
      <c r="CLO35" s="189"/>
      <c r="CLP35" s="189"/>
      <c r="CLQ35" s="189"/>
      <c r="CLR35" s="189"/>
      <c r="CLS35" s="189"/>
      <c r="CLT35" s="189"/>
      <c r="CLU35" s="189"/>
      <c r="CLV35" s="189"/>
      <c r="CLW35" s="189"/>
      <c r="CLX35" s="189"/>
      <c r="CLY35" s="189"/>
      <c r="CLZ35" s="189"/>
      <c r="CMA35" s="189"/>
      <c r="CMB35" s="189"/>
      <c r="CMC35" s="189"/>
      <c r="CMD35" s="189"/>
      <c r="CME35" s="189"/>
      <c r="CMF35" s="189"/>
      <c r="CMG35" s="189"/>
      <c r="CMH35" s="189"/>
      <c r="CMI35" s="189"/>
      <c r="CMJ35" s="189"/>
      <c r="CMK35" s="189"/>
      <c r="CML35" s="189"/>
      <c r="CMM35" s="189"/>
      <c r="CMN35" s="189"/>
      <c r="CMO35" s="189"/>
      <c r="CMP35" s="189"/>
      <c r="CMQ35" s="189"/>
      <c r="CMR35" s="189"/>
      <c r="CMS35" s="189"/>
      <c r="CMT35" s="189"/>
      <c r="CMU35" s="189"/>
      <c r="CMV35" s="189"/>
      <c r="CMW35" s="189"/>
      <c r="CMX35" s="189"/>
      <c r="CMY35" s="189"/>
      <c r="CMZ35" s="189"/>
      <c r="CNA35" s="189"/>
      <c r="CNB35" s="189"/>
      <c r="CNC35" s="189"/>
      <c r="CND35" s="189"/>
      <c r="CNE35" s="189"/>
      <c r="CNF35" s="189"/>
      <c r="CNG35" s="189"/>
      <c r="CNH35" s="189"/>
      <c r="CNI35" s="189"/>
      <c r="CNJ35" s="189"/>
      <c r="CNK35" s="189"/>
      <c r="CNL35" s="189"/>
      <c r="CNM35" s="189"/>
      <c r="CNN35" s="189"/>
      <c r="CNO35" s="189"/>
      <c r="CNP35" s="189"/>
      <c r="CNQ35" s="189"/>
      <c r="CNR35" s="189"/>
      <c r="CNS35" s="189"/>
      <c r="CNT35" s="189"/>
      <c r="CNU35" s="189"/>
      <c r="CNV35" s="189"/>
      <c r="CNW35" s="189"/>
      <c r="CNX35" s="189"/>
      <c r="CNY35" s="189"/>
      <c r="CNZ35" s="189"/>
      <c r="COA35" s="189"/>
      <c r="COB35" s="189"/>
      <c r="COC35" s="189"/>
      <c r="COD35" s="189"/>
      <c r="COE35" s="189"/>
      <c r="COF35" s="189"/>
      <c r="COG35" s="189"/>
      <c r="COH35" s="189"/>
      <c r="COI35" s="189"/>
      <c r="COJ35" s="189"/>
      <c r="COK35" s="189"/>
      <c r="COL35" s="189"/>
      <c r="COM35" s="189"/>
      <c r="CON35" s="189"/>
      <c r="COO35" s="189"/>
      <c r="COP35" s="189"/>
      <c r="COQ35" s="189"/>
      <c r="COR35" s="189"/>
      <c r="COS35" s="189"/>
      <c r="COT35" s="189"/>
      <c r="COU35" s="189"/>
      <c r="COV35" s="189"/>
      <c r="COW35" s="189"/>
      <c r="COX35" s="189"/>
      <c r="COY35" s="189"/>
      <c r="COZ35" s="189"/>
      <c r="CPA35" s="189"/>
      <c r="CPB35" s="189"/>
      <c r="CPC35" s="189"/>
      <c r="CPD35" s="189"/>
      <c r="CPE35" s="189"/>
      <c r="CPF35" s="189"/>
      <c r="CPG35" s="189"/>
      <c r="CPH35" s="189"/>
      <c r="CPI35" s="189"/>
      <c r="CPJ35" s="189"/>
      <c r="CPK35" s="189"/>
      <c r="CPL35" s="189"/>
      <c r="CPM35" s="189"/>
      <c r="CPN35" s="189"/>
      <c r="CPO35" s="189"/>
      <c r="CPP35" s="189"/>
      <c r="CPQ35" s="189"/>
      <c r="CPR35" s="189"/>
      <c r="CPS35" s="189"/>
      <c r="CPT35" s="189"/>
      <c r="CPU35" s="189"/>
      <c r="CPV35" s="189"/>
      <c r="CPW35" s="189"/>
      <c r="CPX35" s="189"/>
      <c r="CPY35" s="189"/>
      <c r="CPZ35" s="189"/>
      <c r="CQA35" s="189"/>
      <c r="CQB35" s="189"/>
      <c r="CQC35" s="189"/>
      <c r="CQD35" s="189"/>
      <c r="CQE35" s="189"/>
      <c r="CQF35" s="189"/>
      <c r="CQG35" s="189"/>
      <c r="CQH35" s="189"/>
      <c r="CQI35" s="189"/>
      <c r="CQJ35" s="189"/>
      <c r="CQK35" s="189"/>
      <c r="CQL35" s="189"/>
      <c r="CQM35" s="189"/>
      <c r="CQN35" s="189"/>
      <c r="CQO35" s="189"/>
      <c r="CQP35" s="189"/>
      <c r="CQQ35" s="189"/>
      <c r="CQR35" s="189"/>
      <c r="CQS35" s="189"/>
      <c r="CQT35" s="189"/>
      <c r="CQU35" s="189"/>
      <c r="CQV35" s="189"/>
      <c r="CQW35" s="189"/>
      <c r="CQX35" s="189"/>
      <c r="CQY35" s="189"/>
      <c r="CQZ35" s="189"/>
      <c r="CRA35" s="189"/>
      <c r="CRB35" s="189"/>
      <c r="CRC35" s="189"/>
      <c r="CRD35" s="189"/>
      <c r="CRE35" s="189"/>
      <c r="CRF35" s="189"/>
      <c r="CRG35" s="189"/>
      <c r="CRH35" s="189"/>
      <c r="CRI35" s="189"/>
      <c r="CRJ35" s="189"/>
      <c r="CRK35" s="189"/>
      <c r="CRL35" s="189"/>
      <c r="CRM35" s="189"/>
      <c r="CRN35" s="189"/>
      <c r="CRO35" s="189"/>
      <c r="CRP35" s="189"/>
      <c r="CRQ35" s="189"/>
      <c r="CRR35" s="189"/>
      <c r="CRS35" s="189"/>
      <c r="CRT35" s="189"/>
      <c r="CRU35" s="189"/>
      <c r="CRV35" s="189"/>
      <c r="CRW35" s="189"/>
      <c r="CRX35" s="189"/>
      <c r="CRY35" s="189"/>
      <c r="CRZ35" s="189"/>
      <c r="CSA35" s="189"/>
      <c r="CSB35" s="189"/>
      <c r="CSC35" s="189"/>
      <c r="CSD35" s="189"/>
      <c r="CSE35" s="189"/>
      <c r="CSF35" s="189"/>
      <c r="CSG35" s="189"/>
      <c r="CSH35" s="189"/>
      <c r="CSI35" s="189"/>
      <c r="CSJ35" s="189"/>
      <c r="CSK35" s="189"/>
      <c r="CSL35" s="189"/>
      <c r="CSM35" s="189"/>
      <c r="CSN35" s="189"/>
      <c r="CSO35" s="189"/>
      <c r="CSP35" s="189"/>
      <c r="CSQ35" s="189"/>
      <c r="CSR35" s="189"/>
      <c r="CSS35" s="189"/>
      <c r="CST35" s="189"/>
      <c r="CSU35" s="189"/>
      <c r="CSV35" s="189"/>
      <c r="CSW35" s="189"/>
      <c r="CSX35" s="189"/>
      <c r="CSY35" s="189"/>
      <c r="CSZ35" s="189"/>
      <c r="CTA35" s="189"/>
      <c r="CTB35" s="189"/>
      <c r="CTC35" s="189"/>
      <c r="CTD35" s="189"/>
      <c r="CTE35" s="189"/>
      <c r="CTF35" s="189"/>
      <c r="CTG35" s="189"/>
      <c r="CTH35" s="189"/>
      <c r="CTI35" s="189"/>
      <c r="CTJ35" s="189"/>
      <c r="CTK35" s="189"/>
      <c r="CTL35" s="189"/>
      <c r="CTM35" s="189"/>
      <c r="CTN35" s="189"/>
      <c r="CTO35" s="189"/>
      <c r="CTP35" s="189"/>
      <c r="CTQ35" s="189"/>
      <c r="CTR35" s="189"/>
      <c r="CTS35" s="189"/>
      <c r="CTT35" s="189"/>
      <c r="CTU35" s="189"/>
      <c r="CTV35" s="189"/>
      <c r="CTW35" s="189"/>
      <c r="CTX35" s="189"/>
      <c r="CTY35" s="189"/>
      <c r="CTZ35" s="189"/>
      <c r="CUA35" s="189"/>
      <c r="CUB35" s="189"/>
      <c r="CUC35" s="189"/>
      <c r="CUD35" s="189"/>
      <c r="CUE35" s="189"/>
      <c r="CUF35" s="189"/>
      <c r="CUG35" s="189"/>
      <c r="CUH35" s="189"/>
      <c r="CUI35" s="189"/>
      <c r="CUJ35" s="189"/>
      <c r="CUK35" s="189"/>
      <c r="CUL35" s="189"/>
      <c r="CUM35" s="189"/>
      <c r="CUN35" s="189"/>
      <c r="CUO35" s="189"/>
      <c r="CUP35" s="189"/>
      <c r="CUQ35" s="189"/>
      <c r="CUR35" s="189"/>
      <c r="CUS35" s="189"/>
      <c r="CUT35" s="189"/>
      <c r="CUU35" s="189"/>
      <c r="CUV35" s="189"/>
      <c r="CUW35" s="189"/>
      <c r="CUX35" s="189"/>
      <c r="CUY35" s="189"/>
      <c r="CUZ35" s="189"/>
      <c r="CVA35" s="189"/>
      <c r="CVB35" s="189"/>
      <c r="CVC35" s="189"/>
      <c r="CVD35" s="189"/>
      <c r="CVE35" s="189"/>
      <c r="CVF35" s="189"/>
      <c r="CVG35" s="189"/>
      <c r="CVH35" s="189"/>
      <c r="CVI35" s="189"/>
      <c r="CVJ35" s="189"/>
      <c r="CVK35" s="189"/>
      <c r="CVL35" s="189"/>
      <c r="CVM35" s="189"/>
      <c r="CVN35" s="189"/>
      <c r="CVO35" s="189"/>
      <c r="CVP35" s="189"/>
      <c r="CVQ35" s="189"/>
      <c r="CVR35" s="189"/>
      <c r="CVS35" s="189"/>
      <c r="CVT35" s="189"/>
      <c r="CVU35" s="189"/>
      <c r="CVV35" s="189"/>
      <c r="CVW35" s="189"/>
      <c r="CVX35" s="189"/>
      <c r="CVY35" s="189"/>
      <c r="CVZ35" s="189"/>
      <c r="CWA35" s="189"/>
      <c r="CWB35" s="189"/>
      <c r="CWC35" s="189"/>
      <c r="CWD35" s="189"/>
      <c r="CWE35" s="189"/>
      <c r="CWF35" s="189"/>
      <c r="CWG35" s="189"/>
      <c r="CWH35" s="189"/>
      <c r="CWI35" s="189"/>
      <c r="CWJ35" s="189"/>
      <c r="CWK35" s="189"/>
      <c r="CWL35" s="189"/>
      <c r="CWM35" s="189"/>
      <c r="CWN35" s="189"/>
      <c r="CWO35" s="189"/>
      <c r="CWP35" s="189"/>
      <c r="CWQ35" s="189"/>
      <c r="CWR35" s="189"/>
      <c r="CWS35" s="189"/>
      <c r="CWT35" s="189"/>
      <c r="CWU35" s="189"/>
      <c r="CWV35" s="189"/>
      <c r="CWW35" s="189"/>
      <c r="CWX35" s="189"/>
      <c r="CWY35" s="189"/>
      <c r="CWZ35" s="189"/>
      <c r="CXA35" s="189"/>
      <c r="CXB35" s="189"/>
      <c r="CXC35" s="189"/>
      <c r="CXD35" s="189"/>
      <c r="CXE35" s="189"/>
      <c r="CXF35" s="189"/>
      <c r="CXG35" s="189"/>
      <c r="CXH35" s="189"/>
      <c r="CXI35" s="189"/>
      <c r="CXJ35" s="189"/>
      <c r="CXK35" s="189"/>
      <c r="CXL35" s="189"/>
      <c r="CXM35" s="189"/>
      <c r="CXN35" s="189"/>
      <c r="CXO35" s="189"/>
      <c r="CXP35" s="189"/>
      <c r="CXQ35" s="189"/>
      <c r="CXR35" s="189"/>
      <c r="CXS35" s="189"/>
      <c r="CXT35" s="189"/>
      <c r="CXU35" s="189"/>
      <c r="CXV35" s="189"/>
      <c r="CXW35" s="189"/>
      <c r="CXX35" s="189"/>
      <c r="CXY35" s="189"/>
      <c r="CXZ35" s="189"/>
      <c r="CYA35" s="189"/>
      <c r="CYB35" s="189"/>
      <c r="CYC35" s="189"/>
      <c r="CYD35" s="189"/>
      <c r="CYE35" s="189"/>
      <c r="CYF35" s="189"/>
      <c r="CYG35" s="189"/>
      <c r="CYH35" s="189"/>
      <c r="CYI35" s="189"/>
      <c r="CYJ35" s="189"/>
      <c r="CYK35" s="189"/>
      <c r="CYL35" s="189"/>
      <c r="CYM35" s="189"/>
      <c r="CYN35" s="189"/>
      <c r="CYO35" s="189"/>
      <c r="CYP35" s="189"/>
      <c r="CYQ35" s="189"/>
      <c r="CYR35" s="189"/>
      <c r="CYS35" s="189"/>
      <c r="CYT35" s="189"/>
      <c r="CYU35" s="189"/>
      <c r="CYV35" s="189"/>
      <c r="CYW35" s="189"/>
      <c r="CYX35" s="189"/>
      <c r="CYY35" s="189"/>
      <c r="CYZ35" s="189"/>
      <c r="CZA35" s="189"/>
      <c r="CZB35" s="189"/>
      <c r="CZC35" s="189"/>
      <c r="CZD35" s="189"/>
      <c r="CZE35" s="189"/>
      <c r="CZF35" s="189"/>
      <c r="CZG35" s="189"/>
      <c r="CZH35" s="189"/>
      <c r="CZI35" s="189"/>
      <c r="CZJ35" s="189"/>
      <c r="CZK35" s="189"/>
      <c r="CZL35" s="189"/>
      <c r="CZM35" s="189"/>
      <c r="CZN35" s="189"/>
      <c r="CZO35" s="189"/>
      <c r="CZP35" s="189"/>
      <c r="CZQ35" s="189"/>
      <c r="CZR35" s="189"/>
      <c r="CZS35" s="189"/>
      <c r="CZT35" s="189"/>
      <c r="CZU35" s="189"/>
      <c r="CZV35" s="189"/>
      <c r="CZW35" s="189"/>
      <c r="CZX35" s="189"/>
      <c r="CZY35" s="189"/>
      <c r="CZZ35" s="189"/>
      <c r="DAA35" s="189"/>
      <c r="DAB35" s="189"/>
      <c r="DAC35" s="189"/>
      <c r="DAD35" s="189"/>
      <c r="DAE35" s="189"/>
      <c r="DAF35" s="189"/>
      <c r="DAG35" s="189"/>
      <c r="DAH35" s="189"/>
      <c r="DAI35" s="189"/>
      <c r="DAJ35" s="189"/>
      <c r="DAK35" s="189"/>
      <c r="DAL35" s="189"/>
      <c r="DAM35" s="189"/>
      <c r="DAN35" s="189"/>
      <c r="DAO35" s="189"/>
      <c r="DAP35" s="189"/>
      <c r="DAQ35" s="189"/>
      <c r="DAR35" s="189"/>
      <c r="DAS35" s="189"/>
      <c r="DAT35" s="189"/>
      <c r="DAU35" s="189"/>
      <c r="DAV35" s="189"/>
      <c r="DAW35" s="189"/>
      <c r="DAX35" s="189"/>
      <c r="DAY35" s="189"/>
      <c r="DAZ35" s="189"/>
      <c r="DBA35" s="189"/>
      <c r="DBB35" s="189"/>
      <c r="DBC35" s="189"/>
      <c r="DBD35" s="189"/>
      <c r="DBE35" s="189"/>
      <c r="DBF35" s="189"/>
      <c r="DBG35" s="189"/>
      <c r="DBH35" s="189"/>
      <c r="DBI35" s="189"/>
      <c r="DBJ35" s="189"/>
      <c r="DBK35" s="189"/>
      <c r="DBL35" s="189"/>
      <c r="DBM35" s="189"/>
      <c r="DBN35" s="189"/>
      <c r="DBO35" s="189"/>
      <c r="DBP35" s="189"/>
      <c r="DBQ35" s="189"/>
      <c r="DBR35" s="189"/>
      <c r="DBS35" s="189"/>
      <c r="DBT35" s="189"/>
      <c r="DBU35" s="189"/>
      <c r="DBV35" s="189"/>
      <c r="DBW35" s="189"/>
      <c r="DBX35" s="189"/>
      <c r="DBY35" s="189"/>
      <c r="DBZ35" s="189"/>
      <c r="DCA35" s="189"/>
      <c r="DCB35" s="189"/>
      <c r="DCC35" s="189"/>
      <c r="DCD35" s="189"/>
      <c r="DCE35" s="189"/>
      <c r="DCF35" s="189"/>
      <c r="DCG35" s="189"/>
      <c r="DCH35" s="189"/>
      <c r="DCI35" s="189"/>
      <c r="DCJ35" s="189"/>
      <c r="DCK35" s="189"/>
      <c r="DCL35" s="189"/>
      <c r="DCM35" s="189"/>
      <c r="DCN35" s="189"/>
      <c r="DCO35" s="189"/>
      <c r="DCP35" s="189"/>
      <c r="DCQ35" s="189"/>
      <c r="DCR35" s="189"/>
      <c r="DCS35" s="189"/>
      <c r="DCT35" s="189"/>
      <c r="DCU35" s="189"/>
      <c r="DCV35" s="189"/>
      <c r="DCW35" s="189"/>
      <c r="DCX35" s="189"/>
      <c r="DCY35" s="189"/>
      <c r="DCZ35" s="189"/>
      <c r="DDA35" s="189"/>
      <c r="DDB35" s="189"/>
      <c r="DDC35" s="189"/>
      <c r="DDD35" s="189"/>
      <c r="DDE35" s="189"/>
      <c r="DDF35" s="189"/>
      <c r="DDG35" s="189"/>
      <c r="DDH35" s="189"/>
      <c r="DDI35" s="189"/>
      <c r="DDJ35" s="189"/>
      <c r="DDK35" s="189"/>
      <c r="DDL35" s="189"/>
      <c r="DDM35" s="189"/>
      <c r="DDN35" s="189"/>
      <c r="DDO35" s="189"/>
      <c r="DDP35" s="189"/>
      <c r="DDQ35" s="189"/>
      <c r="DDR35" s="189"/>
      <c r="DDS35" s="189"/>
      <c r="DDT35" s="189"/>
      <c r="DDU35" s="189"/>
      <c r="DDV35" s="189"/>
      <c r="DDW35" s="189"/>
      <c r="DDX35" s="189"/>
      <c r="DDY35" s="189"/>
      <c r="DDZ35" s="189"/>
      <c r="DEA35" s="189"/>
      <c r="DEB35" s="189"/>
      <c r="DEC35" s="189"/>
      <c r="DED35" s="189"/>
      <c r="DEE35" s="189"/>
      <c r="DEF35" s="189"/>
      <c r="DEG35" s="189"/>
      <c r="DEH35" s="189"/>
      <c r="DEI35" s="189"/>
      <c r="DEJ35" s="189"/>
      <c r="DEK35" s="189"/>
      <c r="DEL35" s="189"/>
      <c r="DEM35" s="189"/>
      <c r="DEN35" s="189"/>
      <c r="DEO35" s="189"/>
      <c r="DEP35" s="189"/>
      <c r="DEQ35" s="189"/>
      <c r="DER35" s="189"/>
      <c r="DES35" s="189"/>
      <c r="DET35" s="189"/>
      <c r="DEU35" s="189"/>
      <c r="DEV35" s="189"/>
      <c r="DEW35" s="189"/>
      <c r="DEX35" s="189"/>
      <c r="DEY35" s="189"/>
      <c r="DEZ35" s="189"/>
      <c r="DFA35" s="189"/>
      <c r="DFB35" s="189"/>
      <c r="DFC35" s="189"/>
      <c r="DFD35" s="189"/>
      <c r="DFE35" s="189"/>
      <c r="DFF35" s="189"/>
      <c r="DFG35" s="189"/>
      <c r="DFH35" s="189"/>
      <c r="DFI35" s="189"/>
      <c r="DFJ35" s="189"/>
      <c r="DFK35" s="189"/>
      <c r="DFL35" s="189"/>
      <c r="DFM35" s="189"/>
      <c r="DFN35" s="189"/>
      <c r="DFO35" s="189"/>
      <c r="DFP35" s="189"/>
      <c r="DFQ35" s="189"/>
      <c r="DFR35" s="189"/>
      <c r="DFS35" s="189"/>
      <c r="DFT35" s="189"/>
      <c r="DFU35" s="189"/>
      <c r="DFV35" s="189"/>
      <c r="DFW35" s="189"/>
      <c r="DFX35" s="189"/>
      <c r="DFY35" s="189"/>
      <c r="DFZ35" s="189"/>
      <c r="DGA35" s="189"/>
      <c r="DGB35" s="189"/>
      <c r="DGC35" s="189"/>
      <c r="DGD35" s="189"/>
      <c r="DGE35" s="189"/>
      <c r="DGF35" s="189"/>
      <c r="DGG35" s="189"/>
      <c r="DGH35" s="189"/>
      <c r="DGI35" s="189"/>
      <c r="DGJ35" s="189"/>
      <c r="DGK35" s="189"/>
      <c r="DGL35" s="189"/>
      <c r="DGM35" s="189"/>
      <c r="DGN35" s="189"/>
      <c r="DGO35" s="189"/>
      <c r="DGP35" s="189"/>
      <c r="DGQ35" s="189"/>
      <c r="DGR35" s="189"/>
      <c r="DGS35" s="189"/>
      <c r="DGT35" s="189"/>
      <c r="DGU35" s="189"/>
      <c r="DGV35" s="189"/>
      <c r="DGW35" s="189"/>
      <c r="DGX35" s="189"/>
      <c r="DGY35" s="189"/>
      <c r="DGZ35" s="189"/>
      <c r="DHA35" s="189"/>
      <c r="DHB35" s="189"/>
      <c r="DHC35" s="189"/>
      <c r="DHD35" s="189"/>
      <c r="DHE35" s="189"/>
      <c r="DHF35" s="189"/>
      <c r="DHG35" s="189"/>
      <c r="DHH35" s="189"/>
      <c r="DHI35" s="189"/>
      <c r="DHJ35" s="189"/>
      <c r="DHK35" s="189"/>
      <c r="DHL35" s="189"/>
      <c r="DHM35" s="189"/>
      <c r="DHN35" s="189"/>
      <c r="DHO35" s="189"/>
      <c r="DHP35" s="189"/>
      <c r="DHQ35" s="189"/>
      <c r="DHR35" s="189"/>
      <c r="DHS35" s="189"/>
      <c r="DHT35" s="189"/>
      <c r="DHU35" s="189"/>
      <c r="DHV35" s="189"/>
      <c r="DHW35" s="189"/>
      <c r="DHX35" s="189"/>
      <c r="DHY35" s="189"/>
      <c r="DHZ35" s="189"/>
      <c r="DIA35" s="189"/>
      <c r="DIB35" s="189"/>
      <c r="DIC35" s="189"/>
      <c r="DID35" s="189"/>
      <c r="DIE35" s="189"/>
      <c r="DIF35" s="189"/>
      <c r="DIG35" s="189"/>
      <c r="DIH35" s="189"/>
      <c r="DII35" s="189"/>
      <c r="DIJ35" s="189"/>
      <c r="DIK35" s="189"/>
      <c r="DIL35" s="189"/>
      <c r="DIM35" s="189"/>
      <c r="DIN35" s="189"/>
      <c r="DIO35" s="189"/>
      <c r="DIP35" s="189"/>
      <c r="DIQ35" s="189"/>
      <c r="DIR35" s="189"/>
      <c r="DIS35" s="189"/>
      <c r="DIT35" s="189"/>
      <c r="DIU35" s="189"/>
      <c r="DIV35" s="189"/>
      <c r="DIW35" s="189"/>
      <c r="DIX35" s="189"/>
      <c r="DIY35" s="189"/>
      <c r="DIZ35" s="189"/>
      <c r="DJA35" s="189"/>
      <c r="DJB35" s="189"/>
      <c r="DJC35" s="189"/>
      <c r="DJD35" s="189"/>
      <c r="DJE35" s="189"/>
      <c r="DJF35" s="189"/>
      <c r="DJG35" s="189"/>
      <c r="DJH35" s="189"/>
      <c r="DJI35" s="189"/>
      <c r="DJJ35" s="189"/>
      <c r="DJK35" s="189"/>
      <c r="DJL35" s="189"/>
      <c r="DJM35" s="189"/>
      <c r="DJN35" s="189"/>
      <c r="DJO35" s="189"/>
      <c r="DJP35" s="189"/>
      <c r="DJQ35" s="189"/>
      <c r="DJR35" s="189"/>
      <c r="DJS35" s="189"/>
      <c r="DJT35" s="189"/>
      <c r="DJU35" s="189"/>
      <c r="DJV35" s="189"/>
      <c r="DJW35" s="189"/>
      <c r="DJX35" s="189"/>
      <c r="DJY35" s="189"/>
      <c r="DJZ35" s="189"/>
      <c r="DKA35" s="189"/>
      <c r="DKB35" s="189"/>
      <c r="DKC35" s="189"/>
      <c r="DKD35" s="189"/>
      <c r="DKE35" s="189"/>
      <c r="DKF35" s="189"/>
      <c r="DKG35" s="189"/>
      <c r="DKH35" s="189"/>
      <c r="DKI35" s="189"/>
      <c r="DKJ35" s="189"/>
      <c r="DKK35" s="189"/>
      <c r="DKL35" s="189"/>
      <c r="DKM35" s="189"/>
      <c r="DKN35" s="189"/>
      <c r="DKO35" s="189"/>
      <c r="DKP35" s="189"/>
      <c r="DKQ35" s="189"/>
      <c r="DKR35" s="189"/>
      <c r="DKS35" s="189"/>
      <c r="DKT35" s="189"/>
      <c r="DKU35" s="189"/>
      <c r="DKV35" s="189"/>
      <c r="DKW35" s="189"/>
      <c r="DKX35" s="189"/>
      <c r="DKY35" s="189"/>
      <c r="DKZ35" s="189"/>
      <c r="DLA35" s="189"/>
      <c r="DLB35" s="189"/>
      <c r="DLC35" s="189"/>
      <c r="DLD35" s="189"/>
      <c r="DLE35" s="189"/>
      <c r="DLF35" s="189"/>
      <c r="DLG35" s="189"/>
      <c r="DLH35" s="189"/>
      <c r="DLI35" s="189"/>
      <c r="DLJ35" s="189"/>
      <c r="DLK35" s="189"/>
      <c r="DLL35" s="189"/>
      <c r="DLM35" s="189"/>
      <c r="DLN35" s="189"/>
      <c r="DLO35" s="189"/>
      <c r="DLP35" s="189"/>
      <c r="DLQ35" s="189"/>
      <c r="DLR35" s="189"/>
      <c r="DLS35" s="189"/>
      <c r="DLT35" s="189"/>
      <c r="DLU35" s="189"/>
      <c r="DLV35" s="189"/>
      <c r="DLW35" s="189"/>
      <c r="DLX35" s="189"/>
      <c r="DLY35" s="189"/>
      <c r="DLZ35" s="189"/>
      <c r="DMA35" s="189"/>
      <c r="DMB35" s="189"/>
      <c r="DMC35" s="189"/>
      <c r="DMD35" s="189"/>
      <c r="DME35" s="189"/>
      <c r="DMF35" s="189"/>
      <c r="DMG35" s="189"/>
      <c r="DMH35" s="189"/>
      <c r="DMI35" s="189"/>
      <c r="DMJ35" s="189"/>
      <c r="DMK35" s="189"/>
      <c r="DML35" s="189"/>
      <c r="DMM35" s="189"/>
      <c r="DMN35" s="189"/>
      <c r="DMO35" s="189"/>
      <c r="DMP35" s="189"/>
      <c r="DMQ35" s="189"/>
      <c r="DMR35" s="189"/>
      <c r="DMS35" s="189"/>
      <c r="DMT35" s="189"/>
      <c r="DMU35" s="189"/>
      <c r="DMV35" s="189"/>
      <c r="DMW35" s="189"/>
      <c r="DMX35" s="189"/>
      <c r="DMY35" s="189"/>
      <c r="DMZ35" s="189"/>
      <c r="DNA35" s="189"/>
      <c r="DNB35" s="189"/>
      <c r="DNC35" s="189"/>
      <c r="DND35" s="189"/>
      <c r="DNE35" s="189"/>
      <c r="DNF35" s="189"/>
      <c r="DNG35" s="189"/>
      <c r="DNH35" s="189"/>
      <c r="DNI35" s="189"/>
      <c r="DNJ35" s="189"/>
      <c r="DNK35" s="189"/>
      <c r="DNL35" s="189"/>
      <c r="DNM35" s="189"/>
      <c r="DNN35" s="189"/>
      <c r="DNO35" s="189"/>
      <c r="DNP35" s="189"/>
      <c r="DNQ35" s="189"/>
      <c r="DNR35" s="189"/>
      <c r="DNS35" s="189"/>
      <c r="DNT35" s="189"/>
      <c r="DNU35" s="189"/>
      <c r="DNV35" s="189"/>
      <c r="DNW35" s="189"/>
      <c r="DNX35" s="189"/>
      <c r="DNY35" s="189"/>
      <c r="DNZ35" s="189"/>
      <c r="DOA35" s="189"/>
      <c r="DOB35" s="189"/>
      <c r="DOC35" s="189"/>
      <c r="DOD35" s="189"/>
      <c r="DOE35" s="189"/>
      <c r="DOF35" s="189"/>
      <c r="DOG35" s="189"/>
      <c r="DOH35" s="189"/>
      <c r="DOI35" s="189"/>
      <c r="DOJ35" s="189"/>
      <c r="DOK35" s="189"/>
      <c r="DOL35" s="189"/>
      <c r="DOM35" s="189"/>
      <c r="DON35" s="189"/>
      <c r="DOO35" s="189"/>
      <c r="DOP35" s="189"/>
      <c r="DOQ35" s="189"/>
      <c r="DOR35" s="189"/>
      <c r="DOS35" s="189"/>
      <c r="DOT35" s="189"/>
      <c r="DOU35" s="189"/>
      <c r="DOV35" s="189"/>
      <c r="DOW35" s="189"/>
      <c r="DOX35" s="189"/>
      <c r="DOY35" s="189"/>
      <c r="DOZ35" s="189"/>
      <c r="DPA35" s="189"/>
      <c r="DPB35" s="189"/>
      <c r="DPC35" s="189"/>
      <c r="DPD35" s="189"/>
      <c r="DPE35" s="189"/>
      <c r="DPF35" s="189"/>
      <c r="DPG35" s="189"/>
      <c r="DPH35" s="189"/>
      <c r="DPI35" s="189"/>
      <c r="DPJ35" s="189"/>
      <c r="DPK35" s="189"/>
      <c r="DPL35" s="189"/>
      <c r="DPM35" s="189"/>
      <c r="DPN35" s="189"/>
      <c r="DPO35" s="189"/>
      <c r="DPP35" s="189"/>
      <c r="DPQ35" s="189"/>
      <c r="DPR35" s="189"/>
      <c r="DPS35" s="189"/>
      <c r="DPT35" s="189"/>
      <c r="DPU35" s="189"/>
      <c r="DPV35" s="189"/>
      <c r="DPW35" s="189"/>
      <c r="DPX35" s="189"/>
      <c r="DPY35" s="189"/>
      <c r="DPZ35" s="189"/>
      <c r="DQA35" s="189"/>
      <c r="DQB35" s="189"/>
      <c r="DQC35" s="189"/>
      <c r="DQD35" s="189"/>
      <c r="DQE35" s="189"/>
      <c r="DQF35" s="189"/>
      <c r="DQG35" s="189"/>
      <c r="DQH35" s="189"/>
      <c r="DQI35" s="189"/>
      <c r="DQJ35" s="189"/>
      <c r="DQK35" s="189"/>
      <c r="DQL35" s="189"/>
      <c r="DQM35" s="189"/>
      <c r="DQN35" s="189"/>
      <c r="DQO35" s="189"/>
      <c r="DQP35" s="189"/>
      <c r="DQQ35" s="189"/>
      <c r="DQR35" s="189"/>
      <c r="DQS35" s="189"/>
      <c r="DQT35" s="189"/>
      <c r="DQU35" s="189"/>
      <c r="DQV35" s="189"/>
      <c r="DQW35" s="189"/>
      <c r="DQX35" s="189"/>
      <c r="DQY35" s="189"/>
      <c r="DQZ35" s="189"/>
      <c r="DRA35" s="189"/>
      <c r="DRB35" s="189"/>
      <c r="DRC35" s="189"/>
      <c r="DRD35" s="189"/>
      <c r="DRE35" s="189"/>
      <c r="DRF35" s="189"/>
      <c r="DRG35" s="189"/>
      <c r="DRH35" s="189"/>
      <c r="DRI35" s="189"/>
      <c r="DRJ35" s="189"/>
      <c r="DRK35" s="189"/>
      <c r="DRL35" s="189"/>
      <c r="DRM35" s="189"/>
      <c r="DRN35" s="189"/>
      <c r="DRO35" s="189"/>
      <c r="DRP35" s="189"/>
      <c r="DRQ35" s="189"/>
      <c r="DRR35" s="189"/>
      <c r="DRS35" s="189"/>
      <c r="DRT35" s="189"/>
      <c r="DRU35" s="189"/>
      <c r="DRV35" s="189"/>
      <c r="DRW35" s="189"/>
      <c r="DRX35" s="189"/>
      <c r="DRY35" s="189"/>
      <c r="DRZ35" s="189"/>
      <c r="DSA35" s="189"/>
      <c r="DSB35" s="189"/>
      <c r="DSC35" s="189"/>
      <c r="DSD35" s="189"/>
      <c r="DSE35" s="189"/>
      <c r="DSF35" s="189"/>
      <c r="DSG35" s="189"/>
      <c r="DSH35" s="189"/>
      <c r="DSI35" s="189"/>
      <c r="DSJ35" s="189"/>
      <c r="DSK35" s="189"/>
      <c r="DSL35" s="189"/>
      <c r="DSM35" s="189"/>
      <c r="DSN35" s="189"/>
      <c r="DSO35" s="189"/>
      <c r="DSP35" s="189"/>
      <c r="DSQ35" s="189"/>
      <c r="DSR35" s="189"/>
      <c r="DSS35" s="189"/>
      <c r="DST35" s="189"/>
      <c r="DSU35" s="189"/>
      <c r="DSV35" s="189"/>
      <c r="DSW35" s="189"/>
      <c r="DSX35" s="189"/>
      <c r="DSY35" s="189"/>
      <c r="DSZ35" s="189"/>
      <c r="DTA35" s="189"/>
      <c r="DTB35" s="189"/>
      <c r="DTC35" s="189"/>
      <c r="DTD35" s="189"/>
      <c r="DTE35" s="189"/>
      <c r="DTF35" s="189"/>
      <c r="DTG35" s="189"/>
      <c r="DTH35" s="189"/>
      <c r="DTI35" s="189"/>
      <c r="DTJ35" s="189"/>
      <c r="DTK35" s="189"/>
      <c r="DTL35" s="189"/>
      <c r="DTM35" s="189"/>
      <c r="DTN35" s="189"/>
      <c r="DTO35" s="189"/>
      <c r="DTP35" s="189"/>
      <c r="DTQ35" s="189"/>
      <c r="DTR35" s="189"/>
      <c r="DTS35" s="189"/>
      <c r="DTT35" s="189"/>
      <c r="DTU35" s="189"/>
      <c r="DTV35" s="189"/>
      <c r="DTW35" s="189"/>
      <c r="DTX35" s="189"/>
      <c r="DTY35" s="189"/>
      <c r="DTZ35" s="189"/>
      <c r="DUA35" s="189"/>
      <c r="DUB35" s="189"/>
      <c r="DUC35" s="189"/>
      <c r="DUD35" s="189"/>
      <c r="DUE35" s="189"/>
      <c r="DUF35" s="189"/>
      <c r="DUG35" s="189"/>
      <c r="DUH35" s="189"/>
      <c r="DUI35" s="189"/>
      <c r="DUJ35" s="189"/>
      <c r="DUK35" s="189"/>
      <c r="DUL35" s="189"/>
      <c r="DUM35" s="189"/>
      <c r="DUN35" s="189"/>
      <c r="DUO35" s="189"/>
      <c r="DUP35" s="189"/>
      <c r="DUQ35" s="189"/>
      <c r="DUR35" s="189"/>
      <c r="DUS35" s="189"/>
      <c r="DUT35" s="189"/>
      <c r="DUU35" s="189"/>
      <c r="DUV35" s="189"/>
      <c r="DUW35" s="189"/>
      <c r="DUX35" s="189"/>
      <c r="DUY35" s="189"/>
      <c r="DUZ35" s="189"/>
      <c r="DVA35" s="189"/>
      <c r="DVB35" s="189"/>
      <c r="DVC35" s="189"/>
      <c r="DVD35" s="189"/>
      <c r="DVE35" s="189"/>
      <c r="DVF35" s="189"/>
      <c r="DVG35" s="189"/>
      <c r="DVH35" s="189"/>
      <c r="DVI35" s="189"/>
      <c r="DVJ35" s="189"/>
      <c r="DVK35" s="189"/>
      <c r="DVL35" s="189"/>
      <c r="DVM35" s="189"/>
      <c r="DVN35" s="189"/>
      <c r="DVO35" s="189"/>
      <c r="DVP35" s="189"/>
      <c r="DVQ35" s="189"/>
      <c r="DVR35" s="189"/>
      <c r="DVS35" s="189"/>
      <c r="DVT35" s="189"/>
      <c r="DVU35" s="189"/>
      <c r="DVV35" s="189"/>
      <c r="DVW35" s="189"/>
      <c r="DVX35" s="189"/>
      <c r="DVY35" s="189"/>
      <c r="DVZ35" s="189"/>
      <c r="DWA35" s="189"/>
      <c r="DWB35" s="189"/>
      <c r="DWC35" s="189"/>
      <c r="DWD35" s="189"/>
      <c r="DWE35" s="189"/>
      <c r="DWF35" s="189"/>
      <c r="DWG35" s="189"/>
      <c r="DWH35" s="189"/>
      <c r="DWI35" s="189"/>
      <c r="DWJ35" s="189"/>
      <c r="DWK35" s="189"/>
      <c r="DWL35" s="189"/>
      <c r="DWM35" s="189"/>
      <c r="DWN35" s="189"/>
      <c r="DWO35" s="189"/>
      <c r="DWP35" s="189"/>
      <c r="DWQ35" s="189"/>
      <c r="DWR35" s="189"/>
      <c r="DWS35" s="189"/>
      <c r="DWT35" s="189"/>
      <c r="DWU35" s="189"/>
      <c r="DWV35" s="189"/>
      <c r="DWW35" s="189"/>
      <c r="DWX35" s="189"/>
      <c r="DWY35" s="189"/>
      <c r="DWZ35" s="189"/>
      <c r="DXA35" s="189"/>
      <c r="DXB35" s="189"/>
      <c r="DXC35" s="189"/>
      <c r="DXD35" s="189"/>
      <c r="DXE35" s="189"/>
      <c r="DXF35" s="189"/>
      <c r="DXG35" s="189"/>
      <c r="DXH35" s="189"/>
      <c r="DXI35" s="189"/>
      <c r="DXJ35" s="189"/>
      <c r="DXK35" s="189"/>
      <c r="DXL35" s="189"/>
      <c r="DXM35" s="189"/>
      <c r="DXN35" s="189"/>
      <c r="DXO35" s="189"/>
      <c r="DXP35" s="189"/>
      <c r="DXQ35" s="189"/>
      <c r="DXR35" s="189"/>
      <c r="DXS35" s="189"/>
      <c r="DXT35" s="189"/>
      <c r="DXU35" s="189"/>
      <c r="DXV35" s="189"/>
      <c r="DXW35" s="189"/>
      <c r="DXX35" s="189"/>
      <c r="DXY35" s="189"/>
      <c r="DXZ35" s="189"/>
      <c r="DYA35" s="189"/>
      <c r="DYB35" s="189"/>
      <c r="DYC35" s="189"/>
      <c r="DYD35" s="189"/>
      <c r="DYE35" s="189"/>
      <c r="DYF35" s="189"/>
      <c r="DYG35" s="189"/>
      <c r="DYH35" s="189"/>
      <c r="DYI35" s="189"/>
      <c r="DYJ35" s="189"/>
      <c r="DYK35" s="189"/>
      <c r="DYL35" s="189"/>
      <c r="DYM35" s="189"/>
      <c r="DYN35" s="189"/>
      <c r="DYO35" s="189"/>
      <c r="DYP35" s="189"/>
      <c r="DYQ35" s="189"/>
      <c r="DYR35" s="189"/>
      <c r="DYS35" s="189"/>
      <c r="DYT35" s="189"/>
      <c r="DYU35" s="189"/>
      <c r="DYV35" s="189"/>
      <c r="DYW35" s="189"/>
      <c r="DYX35" s="189"/>
      <c r="DYY35" s="189"/>
      <c r="DYZ35" s="189"/>
      <c r="DZA35" s="189"/>
      <c r="DZB35" s="189"/>
      <c r="DZC35" s="189"/>
      <c r="DZD35" s="189"/>
      <c r="DZE35" s="189"/>
      <c r="DZF35" s="189"/>
      <c r="DZG35" s="189"/>
      <c r="DZH35" s="189"/>
      <c r="DZI35" s="189"/>
      <c r="DZJ35" s="189"/>
      <c r="DZK35" s="189"/>
      <c r="DZL35" s="189"/>
      <c r="DZM35" s="189"/>
      <c r="DZN35" s="189"/>
      <c r="DZO35" s="189"/>
      <c r="DZP35" s="189"/>
      <c r="DZQ35" s="189"/>
      <c r="DZR35" s="189"/>
      <c r="DZS35" s="189"/>
      <c r="DZT35" s="189"/>
      <c r="DZU35" s="189"/>
      <c r="DZV35" s="189"/>
      <c r="DZW35" s="189"/>
      <c r="DZX35" s="189"/>
      <c r="DZY35" s="189"/>
      <c r="DZZ35" s="189"/>
      <c r="EAA35" s="189"/>
      <c r="EAB35" s="189"/>
      <c r="EAC35" s="189"/>
      <c r="EAD35" s="189"/>
      <c r="EAE35" s="189"/>
      <c r="EAF35" s="189"/>
      <c r="EAG35" s="189"/>
      <c r="EAH35" s="189"/>
      <c r="EAI35" s="189"/>
      <c r="EAJ35" s="189"/>
      <c r="EAK35" s="189"/>
      <c r="EAL35" s="189"/>
      <c r="EAM35" s="189"/>
      <c r="EAN35" s="189"/>
      <c r="EAO35" s="189"/>
      <c r="EAP35" s="189"/>
      <c r="EAQ35" s="189"/>
      <c r="EAR35" s="189"/>
      <c r="EAS35" s="189"/>
      <c r="EAT35" s="189"/>
      <c r="EAU35" s="189"/>
      <c r="EAV35" s="189"/>
      <c r="EAW35" s="189"/>
      <c r="EAX35" s="189"/>
      <c r="EAY35" s="189"/>
      <c r="EAZ35" s="189"/>
      <c r="EBA35" s="189"/>
      <c r="EBB35" s="189"/>
      <c r="EBC35" s="189"/>
      <c r="EBD35" s="189"/>
      <c r="EBE35" s="189"/>
      <c r="EBF35" s="189"/>
      <c r="EBG35" s="189"/>
      <c r="EBH35" s="189"/>
      <c r="EBI35" s="189"/>
      <c r="EBJ35" s="189"/>
      <c r="EBK35" s="189"/>
      <c r="EBL35" s="189"/>
      <c r="EBM35" s="189"/>
      <c r="EBN35" s="189"/>
      <c r="EBO35" s="189"/>
      <c r="EBP35" s="189"/>
      <c r="EBQ35" s="189"/>
      <c r="EBR35" s="189"/>
      <c r="EBS35" s="189"/>
      <c r="EBT35" s="189"/>
      <c r="EBU35" s="189"/>
      <c r="EBV35" s="189"/>
      <c r="EBW35" s="189"/>
      <c r="EBX35" s="189"/>
      <c r="EBY35" s="189"/>
      <c r="EBZ35" s="189"/>
      <c r="ECA35" s="189"/>
      <c r="ECB35" s="189"/>
      <c r="ECC35" s="189"/>
      <c r="ECD35" s="189"/>
      <c r="ECE35" s="189"/>
      <c r="ECF35" s="189"/>
      <c r="ECG35" s="189"/>
      <c r="ECH35" s="189"/>
      <c r="ECI35" s="189"/>
      <c r="ECJ35" s="189"/>
      <c r="ECK35" s="189"/>
      <c r="ECL35" s="189"/>
      <c r="ECM35" s="189"/>
      <c r="ECN35" s="189"/>
      <c r="ECO35" s="189"/>
      <c r="ECP35" s="189"/>
      <c r="ECQ35" s="189"/>
      <c r="ECR35" s="189"/>
      <c r="ECS35" s="189"/>
      <c r="ECT35" s="189"/>
      <c r="ECU35" s="189"/>
      <c r="ECV35" s="189"/>
      <c r="ECW35" s="189"/>
      <c r="ECX35" s="189"/>
      <c r="ECY35" s="189"/>
      <c r="ECZ35" s="189"/>
      <c r="EDA35" s="189"/>
      <c r="EDB35" s="189"/>
      <c r="EDC35" s="189"/>
      <c r="EDD35" s="189"/>
      <c r="EDE35" s="189"/>
      <c r="EDF35" s="189"/>
      <c r="EDG35" s="189"/>
      <c r="EDH35" s="189"/>
      <c r="EDI35" s="189"/>
      <c r="EDJ35" s="189"/>
      <c r="EDK35" s="189"/>
      <c r="EDL35" s="189"/>
      <c r="EDM35" s="189"/>
      <c r="EDN35" s="189"/>
      <c r="EDO35" s="189"/>
      <c r="EDP35" s="189"/>
      <c r="EDQ35" s="189"/>
      <c r="EDR35" s="189"/>
      <c r="EDS35" s="189"/>
      <c r="EDT35" s="189"/>
      <c r="EDU35" s="189"/>
      <c r="EDV35" s="189"/>
      <c r="EDW35" s="189"/>
      <c r="EDX35" s="189"/>
      <c r="EDY35" s="189"/>
      <c r="EDZ35" s="189"/>
      <c r="EEA35" s="189"/>
      <c r="EEB35" s="189"/>
      <c r="EEC35" s="189"/>
      <c r="EED35" s="189"/>
      <c r="EEE35" s="189"/>
      <c r="EEF35" s="189"/>
      <c r="EEG35" s="189"/>
      <c r="EEH35" s="189"/>
      <c r="EEI35" s="189"/>
      <c r="EEJ35" s="189"/>
      <c r="EEK35" s="189"/>
      <c r="EEL35" s="189"/>
      <c r="EEM35" s="189"/>
      <c r="EEN35" s="189"/>
      <c r="EEO35" s="189"/>
      <c r="EEP35" s="189"/>
      <c r="EEQ35" s="189"/>
      <c r="EER35" s="189"/>
      <c r="EES35" s="189"/>
      <c r="EET35" s="189"/>
      <c r="EEU35" s="189"/>
      <c r="EEV35" s="189"/>
      <c r="EEW35" s="189"/>
      <c r="EEX35" s="189"/>
      <c r="EEY35" s="189"/>
      <c r="EEZ35" s="189"/>
      <c r="EFA35" s="189"/>
      <c r="EFB35" s="189"/>
      <c r="EFC35" s="189"/>
      <c r="EFD35" s="189"/>
      <c r="EFE35" s="189"/>
      <c r="EFF35" s="189"/>
      <c r="EFG35" s="189"/>
      <c r="EFH35" s="189"/>
      <c r="EFI35" s="189"/>
      <c r="EFJ35" s="189"/>
      <c r="EFK35" s="189"/>
      <c r="EFL35" s="189"/>
      <c r="EFM35" s="189"/>
      <c r="EFN35" s="189"/>
      <c r="EFO35" s="189"/>
      <c r="EFP35" s="189"/>
      <c r="EFQ35" s="189"/>
      <c r="EFR35" s="189"/>
      <c r="EFS35" s="189"/>
      <c r="EFT35" s="189"/>
      <c r="EFU35" s="189"/>
      <c r="EFV35" s="189"/>
      <c r="EFW35" s="189"/>
      <c r="EFX35" s="189"/>
      <c r="EFY35" s="189"/>
      <c r="EFZ35" s="189"/>
      <c r="EGA35" s="189"/>
      <c r="EGB35" s="189"/>
      <c r="EGC35" s="189"/>
      <c r="EGD35" s="189"/>
      <c r="EGE35" s="189"/>
      <c r="EGF35" s="189"/>
      <c r="EGG35" s="189"/>
      <c r="EGH35" s="189"/>
      <c r="EGI35" s="189"/>
      <c r="EGJ35" s="189"/>
      <c r="EGK35" s="189"/>
      <c r="EGL35" s="189"/>
      <c r="EGM35" s="189"/>
      <c r="EGN35" s="189"/>
      <c r="EGO35" s="189"/>
      <c r="EGP35" s="189"/>
      <c r="EGQ35" s="189"/>
      <c r="EGR35" s="189"/>
      <c r="EGS35" s="189"/>
      <c r="EGT35" s="189"/>
      <c r="EGU35" s="189"/>
      <c r="EGV35" s="189"/>
      <c r="EGW35" s="189"/>
      <c r="EGX35" s="189"/>
      <c r="EGY35" s="189"/>
      <c r="EGZ35" s="189"/>
      <c r="EHA35" s="189"/>
      <c r="EHB35" s="189"/>
      <c r="EHC35" s="189"/>
      <c r="EHD35" s="189"/>
      <c r="EHE35" s="189"/>
      <c r="EHF35" s="189"/>
      <c r="EHG35" s="189"/>
      <c r="EHH35" s="189"/>
      <c r="EHI35" s="189"/>
      <c r="EHJ35" s="189"/>
      <c r="EHK35" s="189"/>
      <c r="EHL35" s="189"/>
      <c r="EHM35" s="189"/>
      <c r="EHN35" s="189"/>
      <c r="EHO35" s="189"/>
      <c r="EHP35" s="189"/>
      <c r="EHQ35" s="189"/>
      <c r="EHR35" s="189"/>
      <c r="EHS35" s="189"/>
      <c r="EHT35" s="189"/>
      <c r="EHU35" s="189"/>
      <c r="EHV35" s="189"/>
      <c r="EHW35" s="189"/>
      <c r="EHX35" s="189"/>
      <c r="EHY35" s="189"/>
      <c r="EHZ35" s="189"/>
      <c r="EIA35" s="189"/>
      <c r="EIB35" s="189"/>
      <c r="EIC35" s="189"/>
      <c r="EID35" s="189"/>
      <c r="EIE35" s="189"/>
      <c r="EIF35" s="189"/>
      <c r="EIG35" s="189"/>
      <c r="EIH35" s="189"/>
      <c r="EII35" s="189"/>
      <c r="EIJ35" s="189"/>
      <c r="EIK35" s="189"/>
      <c r="EIL35" s="189"/>
      <c r="EIM35" s="189"/>
      <c r="EIN35" s="189"/>
      <c r="EIO35" s="189"/>
      <c r="EIP35" s="189"/>
      <c r="EIQ35" s="189"/>
      <c r="EIR35" s="189"/>
      <c r="EIS35" s="189"/>
      <c r="EIT35" s="189"/>
      <c r="EIU35" s="189"/>
      <c r="EIV35" s="189"/>
      <c r="EIW35" s="189"/>
      <c r="EIX35" s="189"/>
      <c r="EIY35" s="189"/>
      <c r="EIZ35" s="189"/>
      <c r="EJA35" s="189"/>
      <c r="EJB35" s="189"/>
      <c r="EJC35" s="189"/>
      <c r="EJD35" s="189"/>
      <c r="EJE35" s="189"/>
      <c r="EJF35" s="189"/>
      <c r="EJG35" s="189"/>
      <c r="EJH35" s="189"/>
      <c r="EJI35" s="189"/>
      <c r="EJJ35" s="189"/>
      <c r="EJK35" s="189"/>
      <c r="EJL35" s="189"/>
      <c r="EJM35" s="189"/>
      <c r="EJN35" s="189"/>
      <c r="EJO35" s="189"/>
      <c r="EJP35" s="189"/>
      <c r="EJQ35" s="189"/>
      <c r="EJR35" s="189"/>
      <c r="EJS35" s="189"/>
      <c r="EJT35" s="189"/>
      <c r="EJU35" s="189"/>
      <c r="EJV35" s="189"/>
      <c r="EJW35" s="189"/>
      <c r="EJX35" s="189"/>
      <c r="EJY35" s="189"/>
      <c r="EJZ35" s="189"/>
      <c r="EKA35" s="189"/>
      <c r="EKB35" s="189"/>
      <c r="EKC35" s="189"/>
      <c r="EKD35" s="189"/>
      <c r="EKE35" s="189"/>
      <c r="EKF35" s="189"/>
      <c r="EKG35" s="189"/>
      <c r="EKH35" s="189"/>
      <c r="EKI35" s="189"/>
      <c r="EKJ35" s="189"/>
      <c r="EKK35" s="189"/>
      <c r="EKL35" s="189"/>
      <c r="EKM35" s="189"/>
      <c r="EKN35" s="189"/>
      <c r="EKO35" s="189"/>
      <c r="EKP35" s="189"/>
      <c r="EKQ35" s="189"/>
      <c r="EKR35" s="189"/>
      <c r="EKS35" s="189"/>
      <c r="EKT35" s="189"/>
      <c r="EKU35" s="189"/>
      <c r="EKV35" s="189"/>
      <c r="EKW35" s="189"/>
      <c r="EKX35" s="189"/>
      <c r="EKY35" s="189"/>
      <c r="EKZ35" s="189"/>
      <c r="ELA35" s="189"/>
      <c r="ELB35" s="189"/>
      <c r="ELC35" s="189"/>
      <c r="ELD35" s="189"/>
      <c r="ELE35" s="189"/>
      <c r="ELF35" s="189"/>
      <c r="ELG35" s="189"/>
      <c r="ELH35" s="189"/>
      <c r="ELI35" s="189"/>
      <c r="ELJ35" s="189"/>
      <c r="ELK35" s="189"/>
      <c r="ELL35" s="189"/>
      <c r="ELM35" s="189"/>
      <c r="ELN35" s="189"/>
      <c r="ELO35" s="189"/>
      <c r="ELP35" s="189"/>
      <c r="ELQ35" s="189"/>
      <c r="ELR35" s="189"/>
      <c r="ELS35" s="189"/>
      <c r="ELT35" s="189"/>
      <c r="ELU35" s="189"/>
      <c r="ELV35" s="189"/>
      <c r="ELW35" s="189"/>
      <c r="ELX35" s="189"/>
      <c r="ELY35" s="189"/>
      <c r="ELZ35" s="189"/>
      <c r="EMA35" s="189"/>
      <c r="EMB35" s="189"/>
      <c r="EMC35" s="189"/>
      <c r="EMD35" s="189"/>
      <c r="EME35" s="189"/>
      <c r="EMF35" s="189"/>
      <c r="EMG35" s="189"/>
      <c r="EMH35" s="189"/>
      <c r="EMI35" s="189"/>
      <c r="EMJ35" s="189"/>
      <c r="EMK35" s="189"/>
      <c r="EML35" s="189"/>
      <c r="EMM35" s="189"/>
      <c r="EMN35" s="189"/>
      <c r="EMO35" s="189"/>
      <c r="EMP35" s="189"/>
      <c r="EMQ35" s="189"/>
      <c r="EMR35" s="189"/>
      <c r="EMS35" s="189"/>
      <c r="EMT35" s="189"/>
      <c r="EMU35" s="189"/>
      <c r="EMV35" s="189"/>
      <c r="EMW35" s="189"/>
      <c r="EMX35" s="189"/>
      <c r="EMY35" s="189"/>
      <c r="EMZ35" s="189"/>
      <c r="ENA35" s="189"/>
      <c r="ENB35" s="189"/>
      <c r="ENC35" s="189"/>
      <c r="END35" s="189"/>
      <c r="ENE35" s="189"/>
      <c r="ENF35" s="189"/>
      <c r="ENG35" s="189"/>
      <c r="ENH35" s="189"/>
      <c r="ENI35" s="189"/>
      <c r="ENJ35" s="189"/>
      <c r="ENK35" s="189"/>
      <c r="ENL35" s="189"/>
      <c r="ENM35" s="189"/>
      <c r="ENN35" s="189"/>
      <c r="ENO35" s="189"/>
      <c r="ENP35" s="189"/>
      <c r="ENQ35" s="189"/>
      <c r="ENR35" s="189"/>
      <c r="ENS35" s="189"/>
      <c r="ENT35" s="189"/>
      <c r="ENU35" s="189"/>
      <c r="ENV35" s="189"/>
      <c r="ENW35" s="189"/>
      <c r="ENX35" s="189"/>
      <c r="ENY35" s="189"/>
      <c r="ENZ35" s="189"/>
      <c r="EOA35" s="189"/>
      <c r="EOB35" s="189"/>
      <c r="EOC35" s="189"/>
      <c r="EOD35" s="189"/>
      <c r="EOE35" s="189"/>
      <c r="EOF35" s="189"/>
      <c r="EOG35" s="189"/>
      <c r="EOH35" s="189"/>
      <c r="EOI35" s="189"/>
      <c r="EOJ35" s="189"/>
      <c r="EOK35" s="189"/>
      <c r="EOL35" s="189"/>
      <c r="EOM35" s="189"/>
      <c r="EON35" s="189"/>
      <c r="EOO35" s="189"/>
      <c r="EOP35" s="189"/>
      <c r="EOQ35" s="189"/>
      <c r="EOR35" s="189"/>
      <c r="EOS35" s="189"/>
      <c r="EOT35" s="189"/>
      <c r="EOU35" s="189"/>
      <c r="EOV35" s="189"/>
      <c r="EOW35" s="189"/>
      <c r="EOX35" s="189"/>
      <c r="EOY35" s="189"/>
      <c r="EOZ35" s="189"/>
      <c r="EPA35" s="189"/>
      <c r="EPB35" s="189"/>
      <c r="EPC35" s="189"/>
      <c r="EPD35" s="189"/>
      <c r="EPE35" s="189"/>
      <c r="EPF35" s="189"/>
      <c r="EPG35" s="189"/>
      <c r="EPH35" s="189"/>
      <c r="EPI35" s="189"/>
      <c r="EPJ35" s="189"/>
      <c r="EPK35" s="189"/>
      <c r="EPL35" s="189"/>
      <c r="EPM35" s="189"/>
      <c r="EPN35" s="189"/>
      <c r="EPO35" s="189"/>
      <c r="EPP35" s="189"/>
      <c r="EPQ35" s="189"/>
      <c r="EPR35" s="189"/>
      <c r="EPS35" s="189"/>
      <c r="EPT35" s="189"/>
      <c r="EPU35" s="189"/>
      <c r="EPV35" s="189"/>
      <c r="EPW35" s="189"/>
      <c r="EPX35" s="189"/>
      <c r="EPY35" s="189"/>
      <c r="EPZ35" s="189"/>
      <c r="EQA35" s="189"/>
      <c r="EQB35" s="189"/>
      <c r="EQC35" s="189"/>
      <c r="EQD35" s="189"/>
      <c r="EQE35" s="189"/>
      <c r="EQF35" s="189"/>
      <c r="EQG35" s="189"/>
      <c r="EQH35" s="189"/>
      <c r="EQI35" s="189"/>
      <c r="EQJ35" s="189"/>
      <c r="EQK35" s="189"/>
      <c r="EQL35" s="189"/>
      <c r="EQM35" s="189"/>
      <c r="EQN35" s="189"/>
      <c r="EQO35" s="189"/>
      <c r="EQP35" s="189"/>
      <c r="EQQ35" s="189"/>
      <c r="EQR35" s="189"/>
      <c r="EQS35" s="189"/>
      <c r="EQT35" s="189"/>
      <c r="EQU35" s="189"/>
      <c r="EQV35" s="189"/>
      <c r="EQW35" s="189"/>
      <c r="EQX35" s="189"/>
      <c r="EQY35" s="189"/>
      <c r="EQZ35" s="189"/>
      <c r="ERA35" s="189"/>
      <c r="ERB35" s="189"/>
      <c r="ERC35" s="189"/>
      <c r="ERD35" s="189"/>
      <c r="ERE35" s="189"/>
      <c r="ERF35" s="189"/>
      <c r="ERG35" s="189"/>
      <c r="ERH35" s="189"/>
      <c r="ERI35" s="189"/>
      <c r="ERJ35" s="189"/>
      <c r="ERK35" s="189"/>
      <c r="ERL35" s="189"/>
      <c r="ERM35" s="189"/>
      <c r="ERN35" s="189"/>
      <c r="ERO35" s="189"/>
      <c r="ERP35" s="189"/>
      <c r="ERQ35" s="189"/>
      <c r="ERR35" s="189"/>
      <c r="ERS35" s="189"/>
      <c r="ERT35" s="189"/>
      <c r="ERU35" s="189"/>
      <c r="ERV35" s="189"/>
      <c r="ERW35" s="189"/>
      <c r="ERX35" s="189"/>
      <c r="ERY35" s="189"/>
      <c r="ERZ35" s="189"/>
      <c r="ESA35" s="189"/>
      <c r="ESB35" s="189"/>
      <c r="ESC35" s="189"/>
      <c r="ESD35" s="189"/>
      <c r="ESE35" s="189"/>
      <c r="ESF35" s="189"/>
      <c r="ESG35" s="189"/>
      <c r="ESH35" s="189"/>
      <c r="ESI35" s="189"/>
      <c r="ESJ35" s="189"/>
      <c r="ESK35" s="189"/>
      <c r="ESL35" s="189"/>
      <c r="ESM35" s="189"/>
      <c r="ESN35" s="189"/>
      <c r="ESO35" s="189"/>
      <c r="ESP35" s="189"/>
      <c r="ESQ35" s="189"/>
      <c r="ESR35" s="189"/>
      <c r="ESS35" s="189"/>
      <c r="EST35" s="189"/>
      <c r="ESU35" s="189"/>
      <c r="ESV35" s="189"/>
      <c r="ESW35" s="189"/>
      <c r="ESX35" s="189"/>
      <c r="ESY35" s="189"/>
      <c r="ESZ35" s="189"/>
      <c r="ETA35" s="189"/>
      <c r="ETB35" s="189"/>
      <c r="ETC35" s="189"/>
      <c r="ETD35" s="189"/>
      <c r="ETE35" s="189"/>
      <c r="ETF35" s="189"/>
      <c r="ETG35" s="189"/>
      <c r="ETH35" s="189"/>
      <c r="ETI35" s="189"/>
      <c r="ETJ35" s="189"/>
      <c r="ETK35" s="189"/>
      <c r="ETL35" s="189"/>
      <c r="ETM35" s="189"/>
      <c r="ETN35" s="189"/>
      <c r="ETO35" s="189"/>
      <c r="ETP35" s="189"/>
      <c r="ETQ35" s="189"/>
      <c r="ETR35" s="189"/>
      <c r="ETS35" s="189"/>
      <c r="ETT35" s="189"/>
      <c r="ETU35" s="189"/>
      <c r="ETV35" s="189"/>
      <c r="ETW35" s="189"/>
      <c r="ETX35" s="189"/>
      <c r="ETY35" s="189"/>
      <c r="ETZ35" s="189"/>
      <c r="EUA35" s="189"/>
      <c r="EUB35" s="189"/>
      <c r="EUC35" s="189"/>
      <c r="EUD35" s="189"/>
      <c r="EUE35" s="189"/>
      <c r="EUF35" s="189"/>
      <c r="EUG35" s="189"/>
      <c r="EUH35" s="189"/>
      <c r="EUI35" s="189"/>
      <c r="EUJ35" s="189"/>
      <c r="EUK35" s="189"/>
      <c r="EUL35" s="189"/>
      <c r="EUM35" s="189"/>
      <c r="EUN35" s="189"/>
      <c r="EUO35" s="189"/>
      <c r="EUP35" s="189"/>
      <c r="EUQ35" s="189"/>
      <c r="EUR35" s="189"/>
      <c r="EUS35" s="189"/>
      <c r="EUT35" s="189"/>
      <c r="EUU35" s="189"/>
      <c r="EUV35" s="189"/>
      <c r="EUW35" s="189"/>
      <c r="EUX35" s="189"/>
      <c r="EUY35" s="189"/>
      <c r="EUZ35" s="189"/>
      <c r="EVA35" s="189"/>
      <c r="EVB35" s="189"/>
      <c r="EVC35" s="189"/>
      <c r="EVD35" s="189"/>
      <c r="EVE35" s="189"/>
      <c r="EVF35" s="189"/>
      <c r="EVG35" s="189"/>
      <c r="EVH35" s="189"/>
      <c r="EVI35" s="189"/>
      <c r="EVJ35" s="189"/>
      <c r="EVK35" s="189"/>
      <c r="EVL35" s="189"/>
      <c r="EVM35" s="189"/>
      <c r="EVN35" s="189"/>
      <c r="EVO35" s="189"/>
      <c r="EVP35" s="189"/>
      <c r="EVQ35" s="189"/>
      <c r="EVR35" s="189"/>
      <c r="EVS35" s="189"/>
      <c r="EVT35" s="189"/>
      <c r="EVU35" s="189"/>
      <c r="EVV35" s="189"/>
      <c r="EVW35" s="189"/>
      <c r="EVX35" s="189"/>
      <c r="EVY35" s="189"/>
      <c r="EVZ35" s="189"/>
      <c r="EWA35" s="189"/>
      <c r="EWB35" s="189"/>
      <c r="EWC35" s="189"/>
      <c r="EWD35" s="189"/>
      <c r="EWE35" s="189"/>
      <c r="EWF35" s="189"/>
      <c r="EWG35" s="189"/>
      <c r="EWH35" s="189"/>
      <c r="EWI35" s="189"/>
      <c r="EWJ35" s="189"/>
      <c r="EWK35" s="189"/>
      <c r="EWL35" s="189"/>
      <c r="EWM35" s="189"/>
      <c r="EWN35" s="189"/>
      <c r="EWO35" s="189"/>
      <c r="EWP35" s="189"/>
      <c r="EWQ35" s="189"/>
      <c r="EWR35" s="189"/>
      <c r="EWS35" s="189"/>
      <c r="EWT35" s="189"/>
      <c r="EWU35" s="189"/>
      <c r="EWV35" s="189"/>
      <c r="EWW35" s="189"/>
      <c r="EWX35" s="189"/>
      <c r="EWY35" s="189"/>
      <c r="EWZ35" s="189"/>
      <c r="EXA35" s="189"/>
      <c r="EXB35" s="189"/>
      <c r="EXC35" s="189"/>
      <c r="EXD35" s="189"/>
      <c r="EXE35" s="189"/>
      <c r="EXF35" s="189"/>
      <c r="EXG35" s="189"/>
      <c r="EXH35" s="189"/>
      <c r="EXI35" s="189"/>
      <c r="EXJ35" s="189"/>
      <c r="EXK35" s="189"/>
      <c r="EXL35" s="189"/>
      <c r="EXM35" s="189"/>
      <c r="EXN35" s="189"/>
      <c r="EXO35" s="189"/>
      <c r="EXP35" s="189"/>
      <c r="EXQ35" s="189"/>
      <c r="EXR35" s="189"/>
      <c r="EXS35" s="189"/>
      <c r="EXT35" s="189"/>
      <c r="EXU35" s="189"/>
      <c r="EXV35" s="189"/>
      <c r="EXW35" s="189"/>
      <c r="EXX35" s="189"/>
      <c r="EXY35" s="189"/>
      <c r="EXZ35" s="189"/>
      <c r="EYA35" s="189"/>
      <c r="EYB35" s="189"/>
      <c r="EYC35" s="189"/>
      <c r="EYD35" s="189"/>
      <c r="EYE35" s="189"/>
      <c r="EYF35" s="189"/>
      <c r="EYG35" s="189"/>
      <c r="EYH35" s="189"/>
      <c r="EYI35" s="189"/>
      <c r="EYJ35" s="189"/>
      <c r="EYK35" s="189"/>
      <c r="EYL35" s="189"/>
      <c r="EYM35" s="189"/>
      <c r="EYN35" s="189"/>
      <c r="EYO35" s="189"/>
      <c r="EYP35" s="189"/>
      <c r="EYQ35" s="189"/>
      <c r="EYR35" s="189"/>
      <c r="EYS35" s="189"/>
      <c r="EYT35" s="189"/>
      <c r="EYU35" s="189"/>
      <c r="EYV35" s="189"/>
      <c r="EYW35" s="189"/>
      <c r="EYX35" s="189"/>
      <c r="EYY35" s="189"/>
      <c r="EYZ35" s="189"/>
      <c r="EZA35" s="189"/>
      <c r="EZB35" s="189"/>
      <c r="EZC35" s="189"/>
      <c r="EZD35" s="189"/>
      <c r="EZE35" s="189"/>
      <c r="EZF35" s="189"/>
      <c r="EZG35" s="189"/>
      <c r="EZH35" s="189"/>
      <c r="EZI35" s="189"/>
      <c r="EZJ35" s="189"/>
      <c r="EZK35" s="189"/>
      <c r="EZL35" s="189"/>
      <c r="EZM35" s="189"/>
      <c r="EZN35" s="189"/>
      <c r="EZO35" s="189"/>
      <c r="EZP35" s="189"/>
      <c r="EZQ35" s="189"/>
      <c r="EZR35" s="189"/>
      <c r="EZS35" s="189"/>
      <c r="EZT35" s="189"/>
      <c r="EZU35" s="189"/>
      <c r="EZV35" s="189"/>
      <c r="EZW35" s="189"/>
      <c r="EZX35" s="189"/>
      <c r="EZY35" s="189"/>
      <c r="EZZ35" s="189"/>
      <c r="FAA35" s="189"/>
      <c r="FAB35" s="189"/>
      <c r="FAC35" s="189"/>
      <c r="FAD35" s="189"/>
      <c r="FAE35" s="189"/>
      <c r="FAF35" s="189"/>
      <c r="FAG35" s="189"/>
      <c r="FAH35" s="189"/>
      <c r="FAI35" s="189"/>
      <c r="FAJ35" s="189"/>
      <c r="FAK35" s="189"/>
      <c r="FAL35" s="189"/>
      <c r="FAM35" s="189"/>
      <c r="FAN35" s="189"/>
      <c r="FAO35" s="189"/>
      <c r="FAP35" s="189"/>
      <c r="FAQ35" s="189"/>
      <c r="FAR35" s="189"/>
      <c r="FAS35" s="189"/>
      <c r="FAT35" s="189"/>
      <c r="FAU35" s="189"/>
      <c r="FAV35" s="189"/>
      <c r="FAW35" s="189"/>
      <c r="FAX35" s="189"/>
      <c r="FAY35" s="189"/>
      <c r="FAZ35" s="189"/>
      <c r="FBA35" s="189"/>
      <c r="FBB35" s="189"/>
      <c r="FBC35" s="189"/>
      <c r="FBD35" s="189"/>
      <c r="FBE35" s="189"/>
      <c r="FBF35" s="189"/>
      <c r="FBG35" s="189"/>
      <c r="FBH35" s="189"/>
      <c r="FBI35" s="189"/>
      <c r="FBJ35" s="189"/>
      <c r="FBK35" s="189"/>
      <c r="FBL35" s="189"/>
      <c r="FBM35" s="189"/>
      <c r="FBN35" s="189"/>
      <c r="FBO35" s="189"/>
      <c r="FBP35" s="189"/>
      <c r="FBQ35" s="189"/>
      <c r="FBR35" s="189"/>
      <c r="FBS35" s="189"/>
      <c r="FBT35" s="189"/>
      <c r="FBU35" s="189"/>
      <c r="FBV35" s="189"/>
      <c r="FBW35" s="189"/>
      <c r="FBX35" s="189"/>
      <c r="FBY35" s="189"/>
      <c r="FBZ35" s="189"/>
      <c r="FCA35" s="189"/>
      <c r="FCB35" s="189"/>
      <c r="FCC35" s="189"/>
      <c r="FCD35" s="189"/>
      <c r="FCE35" s="189"/>
      <c r="FCF35" s="189"/>
      <c r="FCG35" s="189"/>
      <c r="FCH35" s="189"/>
      <c r="FCI35" s="189"/>
      <c r="FCJ35" s="189"/>
      <c r="FCK35" s="189"/>
      <c r="FCL35" s="189"/>
      <c r="FCM35" s="189"/>
      <c r="FCN35" s="189"/>
      <c r="FCO35" s="189"/>
      <c r="FCP35" s="189"/>
      <c r="FCQ35" s="189"/>
      <c r="FCR35" s="189"/>
      <c r="FCS35" s="189"/>
      <c r="FCT35" s="189"/>
      <c r="FCU35" s="189"/>
      <c r="FCV35" s="189"/>
      <c r="FCW35" s="189"/>
      <c r="FCX35" s="189"/>
      <c r="FCY35" s="189"/>
      <c r="FCZ35" s="189"/>
      <c r="FDA35" s="189"/>
      <c r="FDB35" s="189"/>
      <c r="FDC35" s="189"/>
      <c r="FDD35" s="189"/>
      <c r="FDE35" s="189"/>
      <c r="FDF35" s="189"/>
      <c r="FDG35" s="189"/>
      <c r="FDH35" s="189"/>
      <c r="FDI35" s="189"/>
      <c r="FDJ35" s="189"/>
      <c r="FDK35" s="189"/>
      <c r="FDL35" s="189"/>
      <c r="FDM35" s="189"/>
      <c r="FDN35" s="189"/>
      <c r="FDO35" s="189"/>
      <c r="FDP35" s="189"/>
      <c r="FDQ35" s="189"/>
      <c r="FDR35" s="189"/>
      <c r="FDS35" s="189"/>
      <c r="FDT35" s="189"/>
      <c r="FDU35" s="189"/>
      <c r="FDV35" s="189"/>
      <c r="FDW35" s="189"/>
      <c r="FDX35" s="189"/>
      <c r="FDY35" s="189"/>
      <c r="FDZ35" s="189"/>
      <c r="FEA35" s="189"/>
      <c r="FEB35" s="189"/>
      <c r="FEC35" s="189"/>
      <c r="FED35" s="189"/>
      <c r="FEE35" s="189"/>
      <c r="FEF35" s="189"/>
      <c r="FEG35" s="189"/>
      <c r="FEH35" s="189"/>
      <c r="FEI35" s="189"/>
      <c r="FEJ35" s="189"/>
      <c r="FEK35" s="189"/>
      <c r="FEL35" s="189"/>
      <c r="FEM35" s="189"/>
      <c r="FEN35" s="189"/>
      <c r="FEO35" s="189"/>
      <c r="FEP35" s="189"/>
      <c r="FEQ35" s="189"/>
      <c r="FER35" s="189"/>
      <c r="FES35" s="189"/>
      <c r="FET35" s="189"/>
      <c r="FEU35" s="189"/>
      <c r="FEV35" s="189"/>
      <c r="FEW35" s="189"/>
      <c r="FEX35" s="189"/>
      <c r="FEY35" s="189"/>
      <c r="FEZ35" s="189"/>
      <c r="FFA35" s="189"/>
      <c r="FFB35" s="189"/>
      <c r="FFC35" s="189"/>
      <c r="FFD35" s="189"/>
      <c r="FFE35" s="189"/>
      <c r="FFF35" s="189"/>
      <c r="FFG35" s="189"/>
      <c r="FFH35" s="189"/>
      <c r="FFI35" s="189"/>
      <c r="FFJ35" s="189"/>
      <c r="FFK35" s="189"/>
      <c r="FFL35" s="189"/>
      <c r="FFM35" s="189"/>
      <c r="FFN35" s="189"/>
      <c r="FFO35" s="189"/>
      <c r="FFP35" s="189"/>
      <c r="FFQ35" s="189"/>
      <c r="FFR35" s="189"/>
      <c r="FFS35" s="189"/>
      <c r="FFT35" s="189"/>
      <c r="FFU35" s="189"/>
      <c r="FFV35" s="189"/>
      <c r="FFW35" s="189"/>
      <c r="FFX35" s="189"/>
      <c r="FFY35" s="189"/>
      <c r="FFZ35" s="189"/>
      <c r="FGA35" s="189"/>
      <c r="FGB35" s="189"/>
      <c r="FGC35" s="189"/>
      <c r="FGD35" s="189"/>
      <c r="FGE35" s="189"/>
      <c r="FGF35" s="189"/>
      <c r="FGG35" s="189"/>
      <c r="FGH35" s="189"/>
      <c r="FGI35" s="189"/>
      <c r="FGJ35" s="189"/>
      <c r="FGK35" s="189"/>
      <c r="FGL35" s="189"/>
      <c r="FGM35" s="189"/>
      <c r="FGN35" s="189"/>
      <c r="FGO35" s="189"/>
      <c r="FGP35" s="189"/>
      <c r="FGQ35" s="189"/>
      <c r="FGR35" s="189"/>
      <c r="FGS35" s="189"/>
      <c r="FGT35" s="189"/>
      <c r="FGU35" s="189"/>
      <c r="FGV35" s="189"/>
      <c r="FGW35" s="189"/>
      <c r="FGX35" s="189"/>
      <c r="FGY35" s="189"/>
      <c r="FGZ35" s="189"/>
      <c r="FHA35" s="189"/>
      <c r="FHB35" s="189"/>
      <c r="FHC35" s="189"/>
      <c r="FHD35" s="189"/>
      <c r="FHE35" s="189"/>
      <c r="FHF35" s="189"/>
      <c r="FHG35" s="189"/>
      <c r="FHH35" s="189"/>
      <c r="FHI35" s="189"/>
      <c r="FHJ35" s="189"/>
      <c r="FHK35" s="189"/>
      <c r="FHL35" s="189"/>
      <c r="FHM35" s="189"/>
      <c r="FHN35" s="189"/>
      <c r="FHO35" s="189"/>
      <c r="FHP35" s="189"/>
      <c r="FHQ35" s="189"/>
      <c r="FHR35" s="189"/>
      <c r="FHS35" s="189"/>
      <c r="FHT35" s="189"/>
      <c r="FHU35" s="189"/>
      <c r="FHV35" s="189"/>
      <c r="FHW35" s="189"/>
      <c r="FHX35" s="189"/>
      <c r="FHY35" s="189"/>
      <c r="FHZ35" s="189"/>
      <c r="FIA35" s="189"/>
      <c r="FIB35" s="189"/>
      <c r="FIC35" s="189"/>
      <c r="FID35" s="189"/>
      <c r="FIE35" s="189"/>
      <c r="FIF35" s="189"/>
      <c r="FIG35" s="189"/>
      <c r="FIH35" s="189"/>
      <c r="FII35" s="189"/>
      <c r="FIJ35" s="189"/>
      <c r="FIK35" s="189"/>
      <c r="FIL35" s="189"/>
      <c r="FIM35" s="189"/>
      <c r="FIN35" s="189"/>
      <c r="FIO35" s="189"/>
      <c r="FIP35" s="189"/>
      <c r="FIQ35" s="189"/>
      <c r="FIR35" s="189"/>
      <c r="FIS35" s="189"/>
      <c r="FIT35" s="189"/>
      <c r="FIU35" s="189"/>
      <c r="FIV35" s="189"/>
      <c r="FIW35" s="189"/>
      <c r="FIX35" s="189"/>
      <c r="FIY35" s="189"/>
      <c r="FIZ35" s="189"/>
      <c r="FJA35" s="189"/>
      <c r="FJB35" s="189"/>
      <c r="FJC35" s="189"/>
      <c r="FJD35" s="189"/>
      <c r="FJE35" s="189"/>
      <c r="FJF35" s="189"/>
      <c r="FJG35" s="189"/>
      <c r="FJH35" s="189"/>
      <c r="FJI35" s="189"/>
      <c r="FJJ35" s="189"/>
      <c r="FJK35" s="189"/>
      <c r="FJL35" s="189"/>
      <c r="FJM35" s="189"/>
      <c r="FJN35" s="189"/>
      <c r="FJO35" s="189"/>
      <c r="FJP35" s="189"/>
      <c r="FJQ35" s="189"/>
      <c r="FJR35" s="189"/>
      <c r="FJS35" s="189"/>
      <c r="FJT35" s="189"/>
      <c r="FJU35" s="189"/>
      <c r="FJV35" s="189"/>
      <c r="FJW35" s="189"/>
      <c r="FJX35" s="189"/>
      <c r="FJY35" s="189"/>
      <c r="FJZ35" s="189"/>
      <c r="FKA35" s="189"/>
      <c r="FKB35" s="189"/>
      <c r="FKC35" s="189"/>
      <c r="FKD35" s="189"/>
      <c r="FKE35" s="189"/>
      <c r="FKF35" s="189"/>
      <c r="FKG35" s="189"/>
      <c r="FKH35" s="189"/>
      <c r="FKI35" s="189"/>
      <c r="FKJ35" s="189"/>
      <c r="FKK35" s="189"/>
      <c r="FKL35" s="189"/>
      <c r="FKM35" s="189"/>
      <c r="FKN35" s="189"/>
      <c r="FKO35" s="189"/>
      <c r="FKP35" s="189"/>
      <c r="FKQ35" s="189"/>
      <c r="FKR35" s="189"/>
      <c r="FKS35" s="189"/>
      <c r="FKT35" s="189"/>
      <c r="FKU35" s="189"/>
      <c r="FKV35" s="189"/>
      <c r="FKW35" s="189"/>
      <c r="FKX35" s="189"/>
      <c r="FKY35" s="189"/>
      <c r="FKZ35" s="189"/>
      <c r="FLA35" s="189"/>
      <c r="FLB35" s="189"/>
      <c r="FLC35" s="189"/>
      <c r="FLD35" s="189"/>
      <c r="FLE35" s="189"/>
      <c r="FLF35" s="189"/>
      <c r="FLG35" s="189"/>
      <c r="FLH35" s="189"/>
      <c r="FLI35" s="189"/>
      <c r="FLJ35" s="189"/>
      <c r="FLK35" s="189"/>
      <c r="FLL35" s="189"/>
      <c r="FLM35" s="189"/>
      <c r="FLN35" s="189"/>
      <c r="FLO35" s="189"/>
      <c r="FLP35" s="189"/>
      <c r="FLQ35" s="189"/>
      <c r="FLR35" s="189"/>
      <c r="FLS35" s="189"/>
      <c r="FLT35" s="189"/>
      <c r="FLU35" s="189"/>
      <c r="FLV35" s="189"/>
      <c r="FLW35" s="189"/>
      <c r="FLX35" s="189"/>
      <c r="FLY35" s="189"/>
      <c r="FLZ35" s="189"/>
      <c r="FMA35" s="189"/>
      <c r="FMB35" s="189"/>
      <c r="FMC35" s="189"/>
      <c r="FMD35" s="189"/>
      <c r="FME35" s="189"/>
      <c r="FMF35" s="189"/>
      <c r="FMG35" s="189"/>
      <c r="FMH35" s="189"/>
      <c r="FMI35" s="189"/>
      <c r="FMJ35" s="189"/>
      <c r="FMK35" s="189"/>
      <c r="FML35" s="189"/>
      <c r="FMM35" s="189"/>
      <c r="FMN35" s="189"/>
      <c r="FMO35" s="189"/>
      <c r="FMP35" s="189"/>
      <c r="FMQ35" s="189"/>
      <c r="FMR35" s="189"/>
      <c r="FMS35" s="189"/>
      <c r="FMT35" s="189"/>
      <c r="FMU35" s="189"/>
      <c r="FMV35" s="189"/>
      <c r="FMW35" s="189"/>
      <c r="FMX35" s="189"/>
      <c r="FMY35" s="189"/>
      <c r="FMZ35" s="189"/>
      <c r="FNA35" s="189"/>
      <c r="FNB35" s="189"/>
      <c r="FNC35" s="189"/>
      <c r="FND35" s="189"/>
      <c r="FNE35" s="189"/>
      <c r="FNF35" s="189"/>
      <c r="FNG35" s="189"/>
      <c r="FNH35" s="189"/>
      <c r="FNI35" s="189"/>
      <c r="FNJ35" s="189"/>
      <c r="FNK35" s="189"/>
      <c r="FNL35" s="189"/>
      <c r="FNM35" s="189"/>
      <c r="FNN35" s="189"/>
      <c r="FNO35" s="189"/>
      <c r="FNP35" s="189"/>
      <c r="FNQ35" s="189"/>
      <c r="FNR35" s="189"/>
      <c r="FNS35" s="189"/>
      <c r="FNT35" s="189"/>
      <c r="FNU35" s="189"/>
      <c r="FNV35" s="189"/>
      <c r="FNW35" s="189"/>
      <c r="FNX35" s="189"/>
      <c r="FNY35" s="189"/>
      <c r="FNZ35" s="189"/>
      <c r="FOA35" s="189"/>
      <c r="FOB35" s="189"/>
      <c r="FOC35" s="189"/>
      <c r="FOD35" s="189"/>
      <c r="FOE35" s="189"/>
      <c r="FOF35" s="189"/>
      <c r="FOG35" s="189"/>
      <c r="FOH35" s="189"/>
      <c r="FOI35" s="189"/>
      <c r="FOJ35" s="189"/>
      <c r="FOK35" s="189"/>
      <c r="FOL35" s="189"/>
      <c r="FOM35" s="189"/>
      <c r="FON35" s="189"/>
      <c r="FOO35" s="189"/>
      <c r="FOP35" s="189"/>
      <c r="FOQ35" s="189"/>
      <c r="FOR35" s="189"/>
      <c r="FOS35" s="189"/>
      <c r="FOT35" s="189"/>
      <c r="FOU35" s="189"/>
      <c r="FOV35" s="189"/>
      <c r="FOW35" s="189"/>
      <c r="FOX35" s="189"/>
      <c r="FOY35" s="189"/>
      <c r="FOZ35" s="189"/>
      <c r="FPA35" s="189"/>
      <c r="FPB35" s="189"/>
      <c r="FPC35" s="189"/>
      <c r="FPD35" s="189"/>
      <c r="FPE35" s="189"/>
      <c r="FPF35" s="189"/>
      <c r="FPG35" s="189"/>
      <c r="FPH35" s="189"/>
      <c r="FPI35" s="189"/>
      <c r="FPJ35" s="189"/>
      <c r="FPK35" s="189"/>
      <c r="FPL35" s="189"/>
      <c r="FPM35" s="189"/>
      <c r="FPN35" s="189"/>
      <c r="FPO35" s="189"/>
      <c r="FPP35" s="189"/>
      <c r="FPQ35" s="189"/>
      <c r="FPR35" s="189"/>
      <c r="FPS35" s="189"/>
      <c r="FPT35" s="189"/>
      <c r="FPU35" s="189"/>
      <c r="FPV35" s="189"/>
      <c r="FPW35" s="189"/>
      <c r="FPX35" s="189"/>
      <c r="FPY35" s="189"/>
      <c r="FPZ35" s="189"/>
      <c r="FQA35" s="189"/>
      <c r="FQB35" s="189"/>
      <c r="FQC35" s="189"/>
      <c r="FQD35" s="189"/>
      <c r="FQE35" s="189"/>
      <c r="FQF35" s="189"/>
      <c r="FQG35" s="189"/>
      <c r="FQH35" s="189"/>
      <c r="FQI35" s="189"/>
      <c r="FQJ35" s="189"/>
      <c r="FQK35" s="189"/>
      <c r="FQL35" s="189"/>
      <c r="FQM35" s="189"/>
      <c r="FQN35" s="189"/>
      <c r="FQO35" s="189"/>
      <c r="FQP35" s="189"/>
      <c r="FQQ35" s="189"/>
      <c r="FQR35" s="189"/>
      <c r="FQS35" s="189"/>
      <c r="FQT35" s="189"/>
      <c r="FQU35" s="189"/>
      <c r="FQV35" s="189"/>
      <c r="FQW35" s="189"/>
      <c r="FQX35" s="189"/>
      <c r="FQY35" s="189"/>
      <c r="FQZ35" s="189"/>
      <c r="FRA35" s="189"/>
      <c r="FRB35" s="189"/>
      <c r="FRC35" s="189"/>
      <c r="FRD35" s="189"/>
      <c r="FRE35" s="189"/>
      <c r="FRF35" s="189"/>
      <c r="FRG35" s="189"/>
      <c r="FRH35" s="189"/>
      <c r="FRI35" s="189"/>
      <c r="FRJ35" s="189"/>
      <c r="FRK35" s="189"/>
      <c r="FRL35" s="189"/>
      <c r="FRM35" s="189"/>
      <c r="FRN35" s="189"/>
      <c r="FRO35" s="189"/>
      <c r="FRP35" s="189"/>
      <c r="FRQ35" s="189"/>
      <c r="FRR35" s="189"/>
      <c r="FRS35" s="189"/>
      <c r="FRT35" s="189"/>
      <c r="FRU35" s="189"/>
      <c r="FRV35" s="189"/>
      <c r="FRW35" s="189"/>
      <c r="FRX35" s="189"/>
      <c r="FRY35" s="189"/>
      <c r="FRZ35" s="189"/>
      <c r="FSA35" s="189"/>
      <c r="FSB35" s="189"/>
      <c r="FSC35" s="189"/>
      <c r="FSD35" s="189"/>
      <c r="FSE35" s="189"/>
      <c r="FSF35" s="189"/>
      <c r="FSG35" s="189"/>
      <c r="FSH35" s="189"/>
      <c r="FSI35" s="189"/>
      <c r="FSJ35" s="189"/>
      <c r="FSK35" s="189"/>
      <c r="FSL35" s="189"/>
      <c r="FSM35" s="189"/>
      <c r="FSN35" s="189"/>
      <c r="FSO35" s="189"/>
      <c r="FSP35" s="189"/>
      <c r="FSQ35" s="189"/>
      <c r="FSR35" s="189"/>
      <c r="FSS35" s="189"/>
      <c r="FST35" s="189"/>
      <c r="FSU35" s="189"/>
      <c r="FSV35" s="189"/>
      <c r="FSW35" s="189"/>
      <c r="FSX35" s="189"/>
      <c r="FSY35" s="189"/>
      <c r="FSZ35" s="189"/>
      <c r="FTA35" s="189"/>
      <c r="FTB35" s="189"/>
      <c r="FTC35" s="189"/>
      <c r="FTD35" s="189"/>
      <c r="FTE35" s="189"/>
      <c r="FTF35" s="189"/>
      <c r="FTG35" s="189"/>
      <c r="FTH35" s="189"/>
      <c r="FTI35" s="189"/>
      <c r="FTJ35" s="189"/>
      <c r="FTK35" s="189"/>
      <c r="FTL35" s="189"/>
      <c r="FTM35" s="189"/>
      <c r="FTN35" s="189"/>
      <c r="FTO35" s="189"/>
      <c r="FTP35" s="189"/>
      <c r="FTQ35" s="189"/>
      <c r="FTR35" s="189"/>
      <c r="FTS35" s="189"/>
      <c r="FTT35" s="189"/>
      <c r="FTU35" s="189"/>
      <c r="FTV35" s="189"/>
      <c r="FTW35" s="189"/>
      <c r="FTX35" s="189"/>
      <c r="FTY35" s="189"/>
      <c r="FTZ35" s="189"/>
      <c r="FUA35" s="189"/>
      <c r="FUB35" s="189"/>
      <c r="FUC35" s="189"/>
      <c r="FUD35" s="189"/>
      <c r="FUE35" s="189"/>
      <c r="FUF35" s="189"/>
      <c r="FUG35" s="189"/>
      <c r="FUH35" s="189"/>
      <c r="FUI35" s="189"/>
      <c r="FUJ35" s="189"/>
      <c r="FUK35" s="189"/>
      <c r="FUL35" s="189"/>
      <c r="FUM35" s="189"/>
      <c r="FUN35" s="189"/>
      <c r="FUO35" s="189"/>
      <c r="FUP35" s="189"/>
      <c r="FUQ35" s="189"/>
      <c r="FUR35" s="189"/>
      <c r="FUS35" s="189"/>
      <c r="FUT35" s="189"/>
      <c r="FUU35" s="189"/>
      <c r="FUV35" s="189"/>
      <c r="FUW35" s="189"/>
      <c r="FUX35" s="189"/>
      <c r="FUY35" s="189"/>
      <c r="FUZ35" s="189"/>
      <c r="FVA35" s="189"/>
      <c r="FVB35" s="189"/>
      <c r="FVC35" s="189"/>
      <c r="FVD35" s="189"/>
      <c r="FVE35" s="189"/>
      <c r="FVF35" s="189"/>
      <c r="FVG35" s="189"/>
      <c r="FVH35" s="189"/>
      <c r="FVI35" s="189"/>
      <c r="FVJ35" s="189"/>
      <c r="FVK35" s="189"/>
      <c r="FVL35" s="189"/>
      <c r="FVM35" s="189"/>
      <c r="FVN35" s="189"/>
      <c r="FVO35" s="189"/>
      <c r="FVP35" s="189"/>
      <c r="FVQ35" s="189"/>
      <c r="FVR35" s="189"/>
      <c r="FVS35" s="189"/>
      <c r="FVT35" s="189"/>
      <c r="FVU35" s="189"/>
      <c r="FVV35" s="189"/>
      <c r="FVW35" s="189"/>
      <c r="FVX35" s="189"/>
      <c r="FVY35" s="189"/>
      <c r="FVZ35" s="189"/>
      <c r="FWA35" s="189"/>
      <c r="FWB35" s="189"/>
      <c r="FWC35" s="189"/>
      <c r="FWD35" s="189"/>
      <c r="FWE35" s="189"/>
      <c r="FWF35" s="189"/>
      <c r="FWG35" s="189"/>
      <c r="FWH35" s="189"/>
      <c r="FWI35" s="189"/>
      <c r="FWJ35" s="189"/>
      <c r="FWK35" s="189"/>
      <c r="FWL35" s="189"/>
      <c r="FWM35" s="189"/>
      <c r="FWN35" s="189"/>
      <c r="FWO35" s="189"/>
      <c r="FWP35" s="189"/>
      <c r="FWQ35" s="189"/>
      <c r="FWR35" s="189"/>
      <c r="FWS35" s="189"/>
      <c r="FWT35" s="189"/>
      <c r="FWU35" s="189"/>
      <c r="FWV35" s="189"/>
      <c r="FWW35" s="189"/>
      <c r="FWX35" s="189"/>
      <c r="FWY35" s="189"/>
      <c r="FWZ35" s="189"/>
      <c r="FXA35" s="189"/>
      <c r="FXB35" s="189"/>
      <c r="FXC35" s="189"/>
      <c r="FXD35" s="189"/>
      <c r="FXE35" s="189"/>
      <c r="FXF35" s="189"/>
      <c r="FXG35" s="189"/>
      <c r="FXH35" s="189"/>
      <c r="FXI35" s="189"/>
      <c r="FXJ35" s="189"/>
      <c r="FXK35" s="189"/>
      <c r="FXL35" s="189"/>
      <c r="FXM35" s="189"/>
      <c r="FXN35" s="189"/>
      <c r="FXO35" s="189"/>
      <c r="FXP35" s="189"/>
      <c r="FXQ35" s="189"/>
      <c r="FXR35" s="189"/>
      <c r="FXS35" s="189"/>
      <c r="FXT35" s="189"/>
      <c r="FXU35" s="189"/>
      <c r="FXV35" s="189"/>
      <c r="FXW35" s="189"/>
      <c r="FXX35" s="189"/>
      <c r="FXY35" s="189"/>
      <c r="FXZ35" s="189"/>
      <c r="FYA35" s="189"/>
      <c r="FYB35" s="189"/>
      <c r="FYC35" s="189"/>
      <c r="FYD35" s="189"/>
      <c r="FYE35" s="189"/>
      <c r="FYF35" s="189"/>
      <c r="FYG35" s="189"/>
      <c r="FYH35" s="189"/>
      <c r="FYI35" s="189"/>
      <c r="FYJ35" s="189"/>
      <c r="FYK35" s="189"/>
      <c r="FYL35" s="189"/>
      <c r="FYM35" s="189"/>
      <c r="FYN35" s="189"/>
      <c r="FYO35" s="189"/>
      <c r="FYP35" s="189"/>
      <c r="FYQ35" s="189"/>
      <c r="FYR35" s="189"/>
      <c r="FYS35" s="189"/>
      <c r="FYT35" s="189"/>
      <c r="FYU35" s="189"/>
      <c r="FYV35" s="189"/>
      <c r="FYW35" s="189"/>
      <c r="FYX35" s="189"/>
      <c r="FYY35" s="189"/>
      <c r="FYZ35" s="189"/>
      <c r="FZA35" s="189"/>
      <c r="FZB35" s="189"/>
      <c r="FZC35" s="189"/>
      <c r="FZD35" s="189"/>
      <c r="FZE35" s="189"/>
      <c r="FZF35" s="189"/>
      <c r="FZG35" s="189"/>
      <c r="FZH35" s="189"/>
      <c r="FZI35" s="189"/>
      <c r="FZJ35" s="189"/>
      <c r="FZK35" s="189"/>
      <c r="FZL35" s="189"/>
      <c r="FZM35" s="189"/>
      <c r="FZN35" s="189"/>
      <c r="FZO35" s="189"/>
      <c r="FZP35" s="189"/>
      <c r="FZQ35" s="189"/>
      <c r="FZR35" s="189"/>
      <c r="FZS35" s="189"/>
      <c r="FZT35" s="189"/>
      <c r="FZU35" s="189"/>
      <c r="FZV35" s="189"/>
      <c r="FZW35" s="189"/>
      <c r="FZX35" s="189"/>
      <c r="FZY35" s="189"/>
      <c r="FZZ35" s="189"/>
      <c r="GAA35" s="189"/>
      <c r="GAB35" s="189"/>
      <c r="GAC35" s="189"/>
      <c r="GAD35" s="189"/>
      <c r="GAE35" s="189"/>
      <c r="GAF35" s="189"/>
      <c r="GAG35" s="189"/>
      <c r="GAH35" s="189"/>
      <c r="GAI35" s="189"/>
      <c r="GAJ35" s="189"/>
      <c r="GAK35" s="189"/>
      <c r="GAL35" s="189"/>
      <c r="GAM35" s="189"/>
      <c r="GAN35" s="189"/>
      <c r="GAO35" s="189"/>
      <c r="GAP35" s="189"/>
      <c r="GAQ35" s="189"/>
      <c r="GAR35" s="189"/>
      <c r="GAS35" s="189"/>
      <c r="GAT35" s="189"/>
      <c r="GAU35" s="189"/>
      <c r="GAV35" s="189"/>
      <c r="GAW35" s="189"/>
      <c r="GAX35" s="189"/>
      <c r="GAY35" s="189"/>
      <c r="GAZ35" s="189"/>
      <c r="GBA35" s="189"/>
      <c r="GBB35" s="189"/>
      <c r="GBC35" s="189"/>
      <c r="GBD35" s="189"/>
      <c r="GBE35" s="189"/>
      <c r="GBF35" s="189"/>
      <c r="GBG35" s="189"/>
      <c r="GBH35" s="189"/>
      <c r="GBI35" s="189"/>
      <c r="GBJ35" s="189"/>
      <c r="GBK35" s="189"/>
      <c r="GBL35" s="189"/>
      <c r="GBM35" s="189"/>
      <c r="GBN35" s="189"/>
      <c r="GBO35" s="189"/>
      <c r="GBP35" s="189"/>
      <c r="GBQ35" s="189"/>
      <c r="GBR35" s="189"/>
      <c r="GBS35" s="189"/>
      <c r="GBT35" s="189"/>
      <c r="GBU35" s="189"/>
      <c r="GBV35" s="189"/>
      <c r="GBW35" s="189"/>
      <c r="GBX35" s="189"/>
      <c r="GBY35" s="189"/>
      <c r="GBZ35" s="189"/>
      <c r="GCA35" s="189"/>
      <c r="GCB35" s="189"/>
      <c r="GCC35" s="189"/>
      <c r="GCD35" s="189"/>
      <c r="GCE35" s="189"/>
      <c r="GCF35" s="189"/>
      <c r="GCG35" s="189"/>
      <c r="GCH35" s="189"/>
      <c r="GCI35" s="189"/>
      <c r="GCJ35" s="189"/>
      <c r="GCK35" s="189"/>
      <c r="GCL35" s="189"/>
      <c r="GCM35" s="189"/>
      <c r="GCN35" s="189"/>
      <c r="GCO35" s="189"/>
      <c r="GCP35" s="189"/>
      <c r="GCQ35" s="189"/>
      <c r="GCR35" s="189"/>
      <c r="GCS35" s="189"/>
      <c r="GCT35" s="189"/>
      <c r="GCU35" s="189"/>
      <c r="GCV35" s="189"/>
      <c r="GCW35" s="189"/>
      <c r="GCX35" s="189"/>
      <c r="GCY35" s="189"/>
      <c r="GCZ35" s="189"/>
      <c r="GDA35" s="189"/>
      <c r="GDB35" s="189"/>
      <c r="GDC35" s="189"/>
      <c r="GDD35" s="189"/>
      <c r="GDE35" s="189"/>
      <c r="GDF35" s="189"/>
      <c r="GDG35" s="189"/>
      <c r="GDH35" s="189"/>
      <c r="GDI35" s="189"/>
      <c r="GDJ35" s="189"/>
      <c r="GDK35" s="189"/>
      <c r="GDL35" s="189"/>
      <c r="GDM35" s="189"/>
      <c r="GDN35" s="189"/>
      <c r="GDO35" s="189"/>
      <c r="GDP35" s="189"/>
      <c r="GDQ35" s="189"/>
      <c r="GDR35" s="189"/>
      <c r="GDS35" s="189"/>
      <c r="GDT35" s="189"/>
      <c r="GDU35" s="189"/>
      <c r="GDV35" s="189"/>
      <c r="GDW35" s="189"/>
      <c r="GDX35" s="189"/>
      <c r="GDY35" s="189"/>
      <c r="GDZ35" s="189"/>
      <c r="GEA35" s="189"/>
      <c r="GEB35" s="189"/>
      <c r="GEC35" s="189"/>
      <c r="GED35" s="189"/>
      <c r="GEE35" s="189"/>
      <c r="GEF35" s="189"/>
      <c r="GEG35" s="189"/>
      <c r="GEH35" s="189"/>
      <c r="GEI35" s="189"/>
      <c r="GEJ35" s="189"/>
      <c r="GEK35" s="189"/>
      <c r="GEL35" s="189"/>
      <c r="GEM35" s="189"/>
      <c r="GEN35" s="189"/>
      <c r="GEO35" s="189"/>
      <c r="GEP35" s="189"/>
      <c r="GEQ35" s="189"/>
      <c r="GER35" s="189"/>
      <c r="GES35" s="189"/>
      <c r="GET35" s="189"/>
      <c r="GEU35" s="189"/>
      <c r="GEV35" s="189"/>
      <c r="GEW35" s="189"/>
      <c r="GEX35" s="189"/>
      <c r="GEY35" s="189"/>
      <c r="GEZ35" s="189"/>
      <c r="GFA35" s="189"/>
      <c r="GFB35" s="189"/>
      <c r="GFC35" s="189"/>
      <c r="GFD35" s="189"/>
      <c r="GFE35" s="189"/>
      <c r="GFF35" s="189"/>
      <c r="GFG35" s="189"/>
      <c r="GFH35" s="189"/>
      <c r="GFI35" s="189"/>
      <c r="GFJ35" s="189"/>
      <c r="GFK35" s="189"/>
      <c r="GFL35" s="189"/>
      <c r="GFM35" s="189"/>
      <c r="GFN35" s="189"/>
      <c r="GFO35" s="189"/>
      <c r="GFP35" s="189"/>
      <c r="GFQ35" s="189"/>
      <c r="GFR35" s="189"/>
      <c r="GFS35" s="189"/>
      <c r="GFT35" s="189"/>
      <c r="GFU35" s="189"/>
      <c r="GFV35" s="189"/>
      <c r="GFW35" s="189"/>
      <c r="GFX35" s="189"/>
      <c r="GFY35" s="189"/>
      <c r="GFZ35" s="189"/>
      <c r="GGA35" s="189"/>
      <c r="GGB35" s="189"/>
      <c r="GGC35" s="189"/>
      <c r="GGD35" s="189"/>
      <c r="GGE35" s="189"/>
      <c r="GGF35" s="189"/>
      <c r="GGG35" s="189"/>
      <c r="GGH35" s="189"/>
      <c r="GGI35" s="189"/>
      <c r="GGJ35" s="189"/>
      <c r="GGK35" s="189"/>
      <c r="GGL35" s="189"/>
      <c r="GGM35" s="189"/>
      <c r="GGN35" s="189"/>
      <c r="GGO35" s="189"/>
      <c r="GGP35" s="189"/>
      <c r="GGQ35" s="189"/>
      <c r="GGR35" s="189"/>
      <c r="GGS35" s="189"/>
      <c r="GGT35" s="189"/>
      <c r="GGU35" s="189"/>
      <c r="GGV35" s="189"/>
      <c r="GGW35" s="189"/>
      <c r="GGX35" s="189"/>
      <c r="GGY35" s="189"/>
      <c r="GGZ35" s="189"/>
      <c r="GHA35" s="189"/>
      <c r="GHB35" s="189"/>
      <c r="GHC35" s="189"/>
      <c r="GHD35" s="189"/>
      <c r="GHE35" s="189"/>
      <c r="GHF35" s="189"/>
      <c r="GHG35" s="189"/>
      <c r="GHH35" s="189"/>
      <c r="GHI35" s="189"/>
      <c r="GHJ35" s="189"/>
      <c r="GHK35" s="189"/>
      <c r="GHL35" s="189"/>
      <c r="GHM35" s="189"/>
      <c r="GHN35" s="189"/>
      <c r="GHO35" s="189"/>
      <c r="GHP35" s="189"/>
      <c r="GHQ35" s="189"/>
      <c r="GHR35" s="189"/>
      <c r="GHS35" s="189"/>
      <c r="GHT35" s="189"/>
      <c r="GHU35" s="189"/>
      <c r="GHV35" s="189"/>
      <c r="GHW35" s="189"/>
      <c r="GHX35" s="189"/>
      <c r="GHY35" s="189"/>
      <c r="GHZ35" s="189"/>
      <c r="GIA35" s="189"/>
      <c r="GIB35" s="189"/>
      <c r="GIC35" s="189"/>
      <c r="GID35" s="189"/>
      <c r="GIE35" s="189"/>
      <c r="GIF35" s="189"/>
      <c r="GIG35" s="189"/>
      <c r="GIH35" s="189"/>
      <c r="GII35" s="189"/>
      <c r="GIJ35" s="189"/>
      <c r="GIK35" s="189"/>
      <c r="GIL35" s="189"/>
      <c r="GIM35" s="189"/>
      <c r="GIN35" s="189"/>
      <c r="GIO35" s="189"/>
      <c r="GIP35" s="189"/>
      <c r="GIQ35" s="189"/>
      <c r="GIR35" s="189"/>
      <c r="GIS35" s="189"/>
      <c r="GIT35" s="189"/>
      <c r="GIU35" s="189"/>
      <c r="GIV35" s="189"/>
      <c r="GIW35" s="189"/>
      <c r="GIX35" s="189"/>
      <c r="GIY35" s="189"/>
      <c r="GIZ35" s="189"/>
      <c r="GJA35" s="189"/>
      <c r="GJB35" s="189"/>
      <c r="GJC35" s="189"/>
      <c r="GJD35" s="189"/>
      <c r="GJE35" s="189"/>
      <c r="GJF35" s="189"/>
      <c r="GJG35" s="189"/>
      <c r="GJH35" s="189"/>
      <c r="GJI35" s="189"/>
      <c r="GJJ35" s="189"/>
      <c r="GJK35" s="189"/>
      <c r="GJL35" s="189"/>
      <c r="GJM35" s="189"/>
      <c r="GJN35" s="189"/>
      <c r="GJO35" s="189"/>
      <c r="GJP35" s="189"/>
      <c r="GJQ35" s="189"/>
      <c r="GJR35" s="189"/>
      <c r="GJS35" s="189"/>
      <c r="GJT35" s="189"/>
      <c r="GJU35" s="189"/>
      <c r="GJV35" s="189"/>
      <c r="GJW35" s="189"/>
      <c r="GJX35" s="189"/>
      <c r="GJY35" s="189"/>
      <c r="GJZ35" s="189"/>
      <c r="GKA35" s="189"/>
      <c r="GKB35" s="189"/>
      <c r="GKC35" s="189"/>
      <c r="GKD35" s="189"/>
      <c r="GKE35" s="189"/>
      <c r="GKF35" s="189"/>
      <c r="GKG35" s="189"/>
      <c r="GKH35" s="189"/>
      <c r="GKI35" s="189"/>
      <c r="GKJ35" s="189"/>
      <c r="GKK35" s="189"/>
      <c r="GKL35" s="189"/>
      <c r="GKM35" s="189"/>
      <c r="GKN35" s="189"/>
      <c r="GKO35" s="189"/>
      <c r="GKP35" s="189"/>
      <c r="GKQ35" s="189"/>
      <c r="GKR35" s="189"/>
      <c r="GKS35" s="189"/>
      <c r="GKT35" s="189"/>
      <c r="GKU35" s="189"/>
      <c r="GKV35" s="189"/>
      <c r="GKW35" s="189"/>
      <c r="GKX35" s="189"/>
      <c r="GKY35" s="189"/>
      <c r="GKZ35" s="189"/>
      <c r="GLA35" s="189"/>
      <c r="GLB35" s="189"/>
      <c r="GLC35" s="189"/>
      <c r="GLD35" s="189"/>
      <c r="GLE35" s="189"/>
      <c r="GLF35" s="189"/>
      <c r="GLG35" s="189"/>
      <c r="GLH35" s="189"/>
      <c r="GLI35" s="189"/>
      <c r="GLJ35" s="189"/>
      <c r="GLK35" s="189"/>
      <c r="GLL35" s="189"/>
      <c r="GLM35" s="189"/>
      <c r="GLN35" s="189"/>
      <c r="GLO35" s="189"/>
      <c r="GLP35" s="189"/>
      <c r="GLQ35" s="189"/>
      <c r="GLR35" s="189"/>
      <c r="GLS35" s="189"/>
      <c r="GLT35" s="189"/>
      <c r="GLU35" s="189"/>
      <c r="GLV35" s="189"/>
      <c r="GLW35" s="189"/>
      <c r="GLX35" s="189"/>
      <c r="GLY35" s="189"/>
      <c r="GLZ35" s="189"/>
      <c r="GMA35" s="189"/>
      <c r="GMB35" s="189"/>
      <c r="GMC35" s="189"/>
      <c r="GMD35" s="189"/>
      <c r="GME35" s="189"/>
      <c r="GMF35" s="189"/>
      <c r="GMG35" s="189"/>
      <c r="GMH35" s="189"/>
      <c r="GMI35" s="189"/>
      <c r="GMJ35" s="189"/>
      <c r="GMK35" s="189"/>
      <c r="GML35" s="189"/>
      <c r="GMM35" s="189"/>
      <c r="GMN35" s="189"/>
      <c r="GMO35" s="189"/>
      <c r="GMP35" s="189"/>
      <c r="GMQ35" s="189"/>
      <c r="GMR35" s="189"/>
      <c r="GMS35" s="189"/>
      <c r="GMT35" s="189"/>
      <c r="GMU35" s="189"/>
      <c r="GMV35" s="189"/>
      <c r="GMW35" s="189"/>
      <c r="GMX35" s="189"/>
      <c r="GMY35" s="189"/>
      <c r="GMZ35" s="189"/>
      <c r="GNA35" s="189"/>
      <c r="GNB35" s="189"/>
      <c r="GNC35" s="189"/>
      <c r="GND35" s="189"/>
      <c r="GNE35" s="189"/>
      <c r="GNF35" s="189"/>
      <c r="GNG35" s="189"/>
      <c r="GNH35" s="189"/>
      <c r="GNI35" s="189"/>
      <c r="GNJ35" s="189"/>
      <c r="GNK35" s="189"/>
      <c r="GNL35" s="189"/>
      <c r="GNM35" s="189"/>
      <c r="GNN35" s="189"/>
      <c r="GNO35" s="189"/>
      <c r="GNP35" s="189"/>
      <c r="GNQ35" s="189"/>
      <c r="GNR35" s="189"/>
      <c r="GNS35" s="189"/>
      <c r="GNT35" s="189"/>
      <c r="GNU35" s="189"/>
      <c r="GNV35" s="189"/>
      <c r="GNW35" s="189"/>
      <c r="GNX35" s="189"/>
      <c r="GNY35" s="189"/>
      <c r="GNZ35" s="189"/>
      <c r="GOA35" s="189"/>
      <c r="GOB35" s="189"/>
      <c r="GOC35" s="189"/>
      <c r="GOD35" s="189"/>
      <c r="GOE35" s="189"/>
      <c r="GOF35" s="189"/>
      <c r="GOG35" s="189"/>
      <c r="GOH35" s="189"/>
      <c r="GOI35" s="189"/>
      <c r="GOJ35" s="189"/>
      <c r="GOK35" s="189"/>
      <c r="GOL35" s="189"/>
      <c r="GOM35" s="189"/>
      <c r="GON35" s="189"/>
      <c r="GOO35" s="189"/>
      <c r="GOP35" s="189"/>
      <c r="GOQ35" s="189"/>
      <c r="GOR35" s="189"/>
      <c r="GOS35" s="189"/>
      <c r="GOT35" s="189"/>
      <c r="GOU35" s="189"/>
      <c r="GOV35" s="189"/>
      <c r="GOW35" s="189"/>
      <c r="GOX35" s="189"/>
      <c r="GOY35" s="189"/>
      <c r="GOZ35" s="189"/>
      <c r="GPA35" s="189"/>
      <c r="GPB35" s="189"/>
      <c r="GPC35" s="189"/>
      <c r="GPD35" s="189"/>
      <c r="GPE35" s="189"/>
      <c r="GPF35" s="189"/>
      <c r="GPG35" s="189"/>
      <c r="GPH35" s="189"/>
      <c r="GPI35" s="189"/>
      <c r="GPJ35" s="189"/>
      <c r="GPK35" s="189"/>
      <c r="GPL35" s="189"/>
      <c r="GPM35" s="189"/>
      <c r="GPN35" s="189"/>
      <c r="GPO35" s="189"/>
      <c r="GPP35" s="189"/>
      <c r="GPQ35" s="189"/>
      <c r="GPR35" s="189"/>
      <c r="GPS35" s="189"/>
      <c r="GPT35" s="189"/>
      <c r="GPU35" s="189"/>
      <c r="GPV35" s="189"/>
      <c r="GPW35" s="189"/>
      <c r="GPX35" s="189"/>
      <c r="GPY35" s="189"/>
      <c r="GPZ35" s="189"/>
      <c r="GQA35" s="189"/>
      <c r="GQB35" s="189"/>
      <c r="GQC35" s="189"/>
      <c r="GQD35" s="189"/>
      <c r="GQE35" s="189"/>
      <c r="GQF35" s="189"/>
      <c r="GQG35" s="189"/>
      <c r="GQH35" s="189"/>
      <c r="GQI35" s="189"/>
      <c r="GQJ35" s="189"/>
      <c r="GQK35" s="189"/>
      <c r="GQL35" s="189"/>
      <c r="GQM35" s="189"/>
      <c r="GQN35" s="189"/>
      <c r="GQO35" s="189"/>
      <c r="GQP35" s="189"/>
      <c r="GQQ35" s="189"/>
      <c r="GQR35" s="189"/>
      <c r="GQS35" s="189"/>
      <c r="GQT35" s="189"/>
      <c r="GQU35" s="189"/>
      <c r="GQV35" s="189"/>
      <c r="GQW35" s="189"/>
      <c r="GQX35" s="189"/>
      <c r="GQY35" s="189"/>
      <c r="GQZ35" s="189"/>
      <c r="GRA35" s="189"/>
      <c r="GRB35" s="189"/>
      <c r="GRC35" s="189"/>
      <c r="GRD35" s="189"/>
      <c r="GRE35" s="189"/>
      <c r="GRF35" s="189"/>
      <c r="GRG35" s="189"/>
      <c r="GRH35" s="189"/>
      <c r="GRI35" s="189"/>
      <c r="GRJ35" s="189"/>
      <c r="GRK35" s="189"/>
      <c r="GRL35" s="189"/>
      <c r="GRM35" s="189"/>
      <c r="GRN35" s="189"/>
      <c r="GRO35" s="189"/>
      <c r="GRP35" s="189"/>
      <c r="GRQ35" s="189"/>
      <c r="GRR35" s="189"/>
      <c r="GRS35" s="189"/>
      <c r="GRT35" s="189"/>
      <c r="GRU35" s="189"/>
      <c r="GRV35" s="189"/>
      <c r="GRW35" s="189"/>
      <c r="GRX35" s="189"/>
      <c r="GRY35" s="189"/>
      <c r="GRZ35" s="189"/>
      <c r="GSA35" s="189"/>
      <c r="GSB35" s="189"/>
      <c r="GSC35" s="189"/>
      <c r="GSD35" s="189"/>
      <c r="GSE35" s="189"/>
      <c r="GSF35" s="189"/>
      <c r="GSG35" s="189"/>
      <c r="GSH35" s="189"/>
      <c r="GSI35" s="189"/>
      <c r="GSJ35" s="189"/>
      <c r="GSK35" s="189"/>
      <c r="GSL35" s="189"/>
      <c r="GSM35" s="189"/>
      <c r="GSN35" s="189"/>
      <c r="GSO35" s="189"/>
      <c r="GSP35" s="189"/>
      <c r="GSQ35" s="189"/>
      <c r="GSR35" s="189"/>
      <c r="GSS35" s="189"/>
      <c r="GST35" s="189"/>
      <c r="GSU35" s="189"/>
      <c r="GSV35" s="189"/>
      <c r="GSW35" s="189"/>
      <c r="GSX35" s="189"/>
      <c r="GSY35" s="189"/>
      <c r="GSZ35" s="189"/>
      <c r="GTA35" s="189"/>
      <c r="GTB35" s="189"/>
      <c r="GTC35" s="189"/>
      <c r="GTD35" s="189"/>
      <c r="GTE35" s="189"/>
      <c r="GTF35" s="189"/>
      <c r="GTG35" s="189"/>
      <c r="GTH35" s="189"/>
      <c r="GTI35" s="189"/>
      <c r="GTJ35" s="189"/>
      <c r="GTK35" s="189"/>
      <c r="GTL35" s="189"/>
      <c r="GTM35" s="189"/>
      <c r="GTN35" s="189"/>
      <c r="GTO35" s="189"/>
      <c r="GTP35" s="189"/>
      <c r="GTQ35" s="189"/>
      <c r="GTR35" s="189"/>
      <c r="GTS35" s="189"/>
      <c r="GTT35" s="189"/>
      <c r="GTU35" s="189"/>
      <c r="GTV35" s="189"/>
      <c r="GTW35" s="189"/>
      <c r="GTX35" s="189"/>
      <c r="GTY35" s="189"/>
      <c r="GTZ35" s="189"/>
      <c r="GUA35" s="189"/>
      <c r="GUB35" s="189"/>
      <c r="GUC35" s="189"/>
      <c r="GUD35" s="189"/>
      <c r="GUE35" s="189"/>
      <c r="GUF35" s="189"/>
      <c r="GUG35" s="189"/>
      <c r="GUH35" s="189"/>
      <c r="GUI35" s="189"/>
      <c r="GUJ35" s="189"/>
      <c r="GUK35" s="189"/>
      <c r="GUL35" s="189"/>
      <c r="GUM35" s="189"/>
      <c r="GUN35" s="189"/>
      <c r="GUO35" s="189"/>
      <c r="GUP35" s="189"/>
      <c r="GUQ35" s="189"/>
      <c r="GUR35" s="189"/>
      <c r="GUS35" s="189"/>
      <c r="GUT35" s="189"/>
      <c r="GUU35" s="189"/>
      <c r="GUV35" s="189"/>
      <c r="GUW35" s="189"/>
      <c r="GUX35" s="189"/>
      <c r="GUY35" s="189"/>
      <c r="GUZ35" s="189"/>
      <c r="GVA35" s="189"/>
      <c r="GVB35" s="189"/>
      <c r="GVC35" s="189"/>
      <c r="GVD35" s="189"/>
      <c r="GVE35" s="189"/>
      <c r="GVF35" s="189"/>
      <c r="GVG35" s="189"/>
      <c r="GVH35" s="189"/>
      <c r="GVI35" s="189"/>
      <c r="GVJ35" s="189"/>
      <c r="GVK35" s="189"/>
      <c r="GVL35" s="189"/>
      <c r="GVM35" s="189"/>
      <c r="GVN35" s="189"/>
      <c r="GVO35" s="189"/>
      <c r="GVP35" s="189"/>
      <c r="GVQ35" s="189"/>
      <c r="GVR35" s="189"/>
      <c r="GVS35" s="189"/>
      <c r="GVT35" s="189"/>
      <c r="GVU35" s="189"/>
      <c r="GVV35" s="189"/>
      <c r="GVW35" s="189"/>
      <c r="GVX35" s="189"/>
      <c r="GVY35" s="189"/>
      <c r="GVZ35" s="189"/>
      <c r="GWA35" s="189"/>
      <c r="GWB35" s="189"/>
      <c r="GWC35" s="189"/>
      <c r="GWD35" s="189"/>
      <c r="GWE35" s="189"/>
      <c r="GWF35" s="189"/>
      <c r="GWG35" s="189"/>
      <c r="GWH35" s="189"/>
      <c r="GWI35" s="189"/>
      <c r="GWJ35" s="189"/>
      <c r="GWK35" s="189"/>
      <c r="GWL35" s="189"/>
      <c r="GWM35" s="189"/>
      <c r="GWN35" s="189"/>
      <c r="GWO35" s="189"/>
      <c r="GWP35" s="189"/>
      <c r="GWQ35" s="189"/>
      <c r="GWR35" s="189"/>
      <c r="GWS35" s="189"/>
      <c r="GWT35" s="189"/>
      <c r="GWU35" s="189"/>
      <c r="GWV35" s="189"/>
      <c r="GWW35" s="189"/>
      <c r="GWX35" s="189"/>
      <c r="GWY35" s="189"/>
      <c r="GWZ35" s="189"/>
      <c r="GXA35" s="189"/>
      <c r="GXB35" s="189"/>
      <c r="GXC35" s="189"/>
      <c r="GXD35" s="189"/>
      <c r="GXE35" s="189"/>
      <c r="GXF35" s="189"/>
      <c r="GXG35" s="189"/>
      <c r="GXH35" s="189"/>
      <c r="GXI35" s="189"/>
      <c r="GXJ35" s="189"/>
      <c r="GXK35" s="189"/>
      <c r="GXL35" s="189"/>
      <c r="GXM35" s="189"/>
      <c r="GXN35" s="189"/>
      <c r="GXO35" s="189"/>
      <c r="GXP35" s="189"/>
      <c r="GXQ35" s="189"/>
      <c r="GXR35" s="189"/>
      <c r="GXS35" s="189"/>
      <c r="GXT35" s="189"/>
      <c r="GXU35" s="189"/>
      <c r="GXV35" s="189"/>
      <c r="GXW35" s="189"/>
      <c r="GXX35" s="189"/>
      <c r="GXY35" s="189"/>
      <c r="GXZ35" s="189"/>
      <c r="GYA35" s="189"/>
      <c r="GYB35" s="189"/>
      <c r="GYC35" s="189"/>
      <c r="GYD35" s="189"/>
      <c r="GYE35" s="189"/>
      <c r="GYF35" s="189"/>
      <c r="GYG35" s="189"/>
      <c r="GYH35" s="189"/>
      <c r="GYI35" s="189"/>
      <c r="GYJ35" s="189"/>
      <c r="GYK35" s="189"/>
      <c r="GYL35" s="189"/>
      <c r="GYM35" s="189"/>
      <c r="GYN35" s="189"/>
      <c r="GYO35" s="189"/>
      <c r="GYP35" s="189"/>
      <c r="GYQ35" s="189"/>
      <c r="GYR35" s="189"/>
      <c r="GYS35" s="189"/>
      <c r="GYT35" s="189"/>
      <c r="GYU35" s="189"/>
      <c r="GYV35" s="189"/>
      <c r="GYW35" s="189"/>
      <c r="GYX35" s="189"/>
      <c r="GYY35" s="189"/>
      <c r="GYZ35" s="189"/>
      <c r="GZA35" s="189"/>
      <c r="GZB35" s="189"/>
      <c r="GZC35" s="189"/>
      <c r="GZD35" s="189"/>
      <c r="GZE35" s="189"/>
      <c r="GZF35" s="189"/>
      <c r="GZG35" s="189"/>
      <c r="GZH35" s="189"/>
      <c r="GZI35" s="189"/>
      <c r="GZJ35" s="189"/>
      <c r="GZK35" s="189"/>
      <c r="GZL35" s="189"/>
      <c r="GZM35" s="189"/>
      <c r="GZN35" s="189"/>
      <c r="GZO35" s="189"/>
      <c r="GZP35" s="189"/>
      <c r="GZQ35" s="189"/>
      <c r="GZR35" s="189"/>
      <c r="GZS35" s="189"/>
      <c r="GZT35" s="189"/>
      <c r="GZU35" s="189"/>
      <c r="GZV35" s="189"/>
      <c r="GZW35" s="189"/>
      <c r="GZX35" s="189"/>
      <c r="GZY35" s="189"/>
      <c r="GZZ35" s="189"/>
      <c r="HAA35" s="189"/>
      <c r="HAB35" s="189"/>
      <c r="HAC35" s="189"/>
      <c r="HAD35" s="189"/>
      <c r="HAE35" s="189"/>
      <c r="HAF35" s="189"/>
      <c r="HAG35" s="189"/>
      <c r="HAH35" s="189"/>
      <c r="HAI35" s="189"/>
      <c r="HAJ35" s="189"/>
      <c r="HAK35" s="189"/>
      <c r="HAL35" s="189"/>
      <c r="HAM35" s="189"/>
      <c r="HAN35" s="189"/>
      <c r="HAO35" s="189"/>
      <c r="HAP35" s="189"/>
      <c r="HAQ35" s="189"/>
      <c r="HAR35" s="189"/>
      <c r="HAS35" s="189"/>
      <c r="HAT35" s="189"/>
      <c r="HAU35" s="189"/>
      <c r="HAV35" s="189"/>
      <c r="HAW35" s="189"/>
      <c r="HAX35" s="189"/>
      <c r="HAY35" s="189"/>
      <c r="HAZ35" s="189"/>
      <c r="HBA35" s="189"/>
      <c r="HBB35" s="189"/>
      <c r="HBC35" s="189"/>
      <c r="HBD35" s="189"/>
      <c r="HBE35" s="189"/>
      <c r="HBF35" s="189"/>
      <c r="HBG35" s="189"/>
      <c r="HBH35" s="189"/>
      <c r="HBI35" s="189"/>
      <c r="HBJ35" s="189"/>
      <c r="HBK35" s="189"/>
      <c r="HBL35" s="189"/>
      <c r="HBM35" s="189"/>
      <c r="HBN35" s="189"/>
      <c r="HBO35" s="189"/>
      <c r="HBP35" s="189"/>
      <c r="HBQ35" s="189"/>
      <c r="HBR35" s="189"/>
      <c r="HBS35" s="189"/>
      <c r="HBT35" s="189"/>
      <c r="HBU35" s="189"/>
      <c r="HBV35" s="189"/>
      <c r="HBW35" s="189"/>
      <c r="HBX35" s="189"/>
      <c r="HBY35" s="189"/>
      <c r="HBZ35" s="189"/>
      <c r="HCA35" s="189"/>
      <c r="HCB35" s="189"/>
      <c r="HCC35" s="189"/>
      <c r="HCD35" s="189"/>
      <c r="HCE35" s="189"/>
      <c r="HCF35" s="189"/>
      <c r="HCG35" s="189"/>
      <c r="HCH35" s="189"/>
      <c r="HCI35" s="189"/>
      <c r="HCJ35" s="189"/>
      <c r="HCK35" s="189"/>
      <c r="HCL35" s="189"/>
      <c r="HCM35" s="189"/>
      <c r="HCN35" s="189"/>
      <c r="HCO35" s="189"/>
      <c r="HCP35" s="189"/>
      <c r="HCQ35" s="189"/>
      <c r="HCR35" s="189"/>
      <c r="HCS35" s="189"/>
      <c r="HCT35" s="189"/>
      <c r="HCU35" s="189"/>
      <c r="HCV35" s="189"/>
      <c r="HCW35" s="189"/>
      <c r="HCX35" s="189"/>
      <c r="HCY35" s="189"/>
      <c r="HCZ35" s="189"/>
      <c r="HDA35" s="189"/>
      <c r="HDB35" s="189"/>
      <c r="HDC35" s="189"/>
      <c r="HDD35" s="189"/>
      <c r="HDE35" s="189"/>
      <c r="HDF35" s="189"/>
      <c r="HDG35" s="189"/>
      <c r="HDH35" s="189"/>
      <c r="HDI35" s="189"/>
      <c r="HDJ35" s="189"/>
      <c r="HDK35" s="189"/>
      <c r="HDL35" s="189"/>
      <c r="HDM35" s="189"/>
      <c r="HDN35" s="189"/>
      <c r="HDO35" s="189"/>
      <c r="HDP35" s="189"/>
      <c r="HDQ35" s="189"/>
      <c r="HDR35" s="189"/>
      <c r="HDS35" s="189"/>
      <c r="HDT35" s="189"/>
      <c r="HDU35" s="189"/>
      <c r="HDV35" s="189"/>
      <c r="HDW35" s="189"/>
      <c r="HDX35" s="189"/>
      <c r="HDY35" s="189"/>
      <c r="HDZ35" s="189"/>
      <c r="HEA35" s="189"/>
      <c r="HEB35" s="189"/>
      <c r="HEC35" s="189"/>
      <c r="HED35" s="189"/>
      <c r="HEE35" s="189"/>
      <c r="HEF35" s="189"/>
      <c r="HEG35" s="189"/>
      <c r="HEH35" s="189"/>
      <c r="HEI35" s="189"/>
      <c r="HEJ35" s="189"/>
      <c r="HEK35" s="189"/>
      <c r="HEL35" s="189"/>
      <c r="HEM35" s="189"/>
      <c r="HEN35" s="189"/>
      <c r="HEO35" s="189"/>
      <c r="HEP35" s="189"/>
      <c r="HEQ35" s="189"/>
      <c r="HER35" s="189"/>
      <c r="HES35" s="189"/>
      <c r="HET35" s="189"/>
      <c r="HEU35" s="189"/>
      <c r="HEV35" s="189"/>
      <c r="HEW35" s="189"/>
      <c r="HEX35" s="189"/>
      <c r="HEY35" s="189"/>
      <c r="HEZ35" s="189"/>
      <c r="HFA35" s="189"/>
      <c r="HFB35" s="189"/>
      <c r="HFC35" s="189"/>
      <c r="HFD35" s="189"/>
      <c r="HFE35" s="189"/>
      <c r="HFF35" s="189"/>
      <c r="HFG35" s="189"/>
      <c r="HFH35" s="189"/>
      <c r="HFI35" s="189"/>
      <c r="HFJ35" s="189"/>
      <c r="HFK35" s="189"/>
      <c r="HFL35" s="189"/>
      <c r="HFM35" s="189"/>
      <c r="HFN35" s="189"/>
      <c r="HFO35" s="189"/>
      <c r="HFP35" s="189"/>
      <c r="HFQ35" s="189"/>
      <c r="HFR35" s="189"/>
      <c r="HFS35" s="189"/>
      <c r="HFT35" s="189"/>
      <c r="HFU35" s="189"/>
      <c r="HFV35" s="189"/>
      <c r="HFW35" s="189"/>
      <c r="HFX35" s="189"/>
      <c r="HFY35" s="189"/>
      <c r="HFZ35" s="189"/>
      <c r="HGA35" s="189"/>
      <c r="HGB35" s="189"/>
      <c r="HGC35" s="189"/>
      <c r="HGD35" s="189"/>
      <c r="HGE35" s="189"/>
      <c r="HGF35" s="189"/>
      <c r="HGG35" s="189"/>
      <c r="HGH35" s="189"/>
      <c r="HGI35" s="189"/>
      <c r="HGJ35" s="189"/>
      <c r="HGK35" s="189"/>
      <c r="HGL35" s="189"/>
      <c r="HGM35" s="189"/>
      <c r="HGN35" s="189"/>
      <c r="HGO35" s="189"/>
      <c r="HGP35" s="189"/>
      <c r="HGQ35" s="189"/>
      <c r="HGR35" s="189"/>
      <c r="HGS35" s="189"/>
      <c r="HGT35" s="189"/>
      <c r="HGU35" s="189"/>
      <c r="HGV35" s="189"/>
      <c r="HGW35" s="189"/>
      <c r="HGX35" s="189"/>
      <c r="HGY35" s="189"/>
      <c r="HGZ35" s="189"/>
      <c r="HHA35" s="189"/>
      <c r="HHB35" s="189"/>
      <c r="HHC35" s="189"/>
      <c r="HHD35" s="189"/>
      <c r="HHE35" s="189"/>
      <c r="HHF35" s="189"/>
      <c r="HHG35" s="189"/>
      <c r="HHH35" s="189"/>
      <c r="HHI35" s="189"/>
      <c r="HHJ35" s="189"/>
      <c r="HHK35" s="189"/>
      <c r="HHL35" s="189"/>
      <c r="HHM35" s="189"/>
      <c r="HHN35" s="189"/>
      <c r="HHO35" s="189"/>
      <c r="HHP35" s="189"/>
      <c r="HHQ35" s="189"/>
      <c r="HHR35" s="189"/>
      <c r="HHS35" s="189"/>
      <c r="HHT35" s="189"/>
      <c r="HHU35" s="189"/>
      <c r="HHV35" s="189"/>
      <c r="HHW35" s="189"/>
      <c r="HHX35" s="189"/>
      <c r="HHY35" s="189"/>
      <c r="HHZ35" s="189"/>
      <c r="HIA35" s="189"/>
      <c r="HIB35" s="189"/>
      <c r="HIC35" s="189"/>
      <c r="HID35" s="189"/>
      <c r="HIE35" s="189"/>
      <c r="HIF35" s="189"/>
      <c r="HIG35" s="189"/>
      <c r="HIH35" s="189"/>
      <c r="HII35" s="189"/>
      <c r="HIJ35" s="189"/>
      <c r="HIK35" s="189"/>
      <c r="HIL35" s="189"/>
      <c r="HIM35" s="189"/>
      <c r="HIN35" s="189"/>
      <c r="HIO35" s="189"/>
      <c r="HIP35" s="189"/>
      <c r="HIQ35" s="189"/>
      <c r="HIR35" s="189"/>
      <c r="HIS35" s="189"/>
      <c r="HIT35" s="189"/>
      <c r="HIU35" s="189"/>
      <c r="HIV35" s="189"/>
      <c r="HIW35" s="189"/>
      <c r="HIX35" s="189"/>
      <c r="HIY35" s="189"/>
      <c r="HIZ35" s="189"/>
      <c r="HJA35" s="189"/>
      <c r="HJB35" s="189"/>
      <c r="HJC35" s="189"/>
      <c r="HJD35" s="189"/>
      <c r="HJE35" s="189"/>
      <c r="HJF35" s="189"/>
      <c r="HJG35" s="189"/>
      <c r="HJH35" s="189"/>
      <c r="HJI35" s="189"/>
      <c r="HJJ35" s="189"/>
      <c r="HJK35" s="189"/>
      <c r="HJL35" s="189"/>
      <c r="HJM35" s="189"/>
      <c r="HJN35" s="189"/>
      <c r="HJO35" s="189"/>
      <c r="HJP35" s="189"/>
      <c r="HJQ35" s="189"/>
      <c r="HJR35" s="189"/>
      <c r="HJS35" s="189"/>
      <c r="HJT35" s="189"/>
      <c r="HJU35" s="189"/>
      <c r="HJV35" s="189"/>
      <c r="HJW35" s="189"/>
      <c r="HJX35" s="189"/>
      <c r="HJY35" s="189"/>
      <c r="HJZ35" s="189"/>
      <c r="HKA35" s="189"/>
      <c r="HKB35" s="189"/>
      <c r="HKC35" s="189"/>
      <c r="HKD35" s="189"/>
      <c r="HKE35" s="189"/>
      <c r="HKF35" s="189"/>
      <c r="HKG35" s="189"/>
      <c r="HKH35" s="189"/>
      <c r="HKI35" s="189"/>
      <c r="HKJ35" s="189"/>
      <c r="HKK35" s="189"/>
      <c r="HKL35" s="189"/>
      <c r="HKM35" s="189"/>
      <c r="HKN35" s="189"/>
      <c r="HKO35" s="189"/>
      <c r="HKP35" s="189"/>
      <c r="HKQ35" s="189"/>
      <c r="HKR35" s="189"/>
      <c r="HKS35" s="189"/>
      <c r="HKT35" s="189"/>
      <c r="HKU35" s="189"/>
      <c r="HKV35" s="189"/>
      <c r="HKW35" s="189"/>
      <c r="HKX35" s="189"/>
      <c r="HKY35" s="189"/>
      <c r="HKZ35" s="189"/>
      <c r="HLA35" s="189"/>
      <c r="HLB35" s="189"/>
      <c r="HLC35" s="189"/>
      <c r="HLD35" s="189"/>
      <c r="HLE35" s="189"/>
      <c r="HLF35" s="189"/>
      <c r="HLG35" s="189"/>
      <c r="HLH35" s="189"/>
      <c r="HLI35" s="189"/>
      <c r="HLJ35" s="189"/>
      <c r="HLK35" s="189"/>
      <c r="HLL35" s="189"/>
      <c r="HLM35" s="189"/>
      <c r="HLN35" s="189"/>
      <c r="HLO35" s="189"/>
      <c r="HLP35" s="189"/>
      <c r="HLQ35" s="189"/>
      <c r="HLR35" s="189"/>
      <c r="HLS35" s="189"/>
      <c r="HLT35" s="189"/>
      <c r="HLU35" s="189"/>
      <c r="HLV35" s="189"/>
      <c r="HLW35" s="189"/>
      <c r="HLX35" s="189"/>
      <c r="HLY35" s="189"/>
      <c r="HLZ35" s="189"/>
      <c r="HMA35" s="189"/>
      <c r="HMB35" s="189"/>
      <c r="HMC35" s="189"/>
      <c r="HMD35" s="189"/>
      <c r="HME35" s="189"/>
      <c r="HMF35" s="189"/>
      <c r="HMG35" s="189"/>
      <c r="HMH35" s="189"/>
      <c r="HMI35" s="189"/>
      <c r="HMJ35" s="189"/>
      <c r="HMK35" s="189"/>
      <c r="HML35" s="189"/>
      <c r="HMM35" s="189"/>
      <c r="HMN35" s="189"/>
      <c r="HMO35" s="189"/>
      <c r="HMP35" s="189"/>
      <c r="HMQ35" s="189"/>
      <c r="HMR35" s="189"/>
      <c r="HMS35" s="189"/>
      <c r="HMT35" s="189"/>
      <c r="HMU35" s="189"/>
      <c r="HMV35" s="189"/>
      <c r="HMW35" s="189"/>
      <c r="HMX35" s="189"/>
      <c r="HMY35" s="189"/>
      <c r="HMZ35" s="189"/>
      <c r="HNA35" s="189"/>
      <c r="HNB35" s="189"/>
      <c r="HNC35" s="189"/>
      <c r="HND35" s="189"/>
      <c r="HNE35" s="189"/>
      <c r="HNF35" s="189"/>
      <c r="HNG35" s="189"/>
      <c r="HNH35" s="189"/>
      <c r="HNI35" s="189"/>
      <c r="HNJ35" s="189"/>
      <c r="HNK35" s="189"/>
      <c r="HNL35" s="189"/>
      <c r="HNM35" s="189"/>
      <c r="HNN35" s="189"/>
      <c r="HNO35" s="189"/>
      <c r="HNP35" s="189"/>
      <c r="HNQ35" s="189"/>
      <c r="HNR35" s="189"/>
      <c r="HNS35" s="189"/>
      <c r="HNT35" s="189"/>
      <c r="HNU35" s="189"/>
      <c r="HNV35" s="189"/>
      <c r="HNW35" s="189"/>
      <c r="HNX35" s="189"/>
      <c r="HNY35" s="189"/>
      <c r="HNZ35" s="189"/>
      <c r="HOA35" s="189"/>
      <c r="HOB35" s="189"/>
      <c r="HOC35" s="189"/>
      <c r="HOD35" s="189"/>
      <c r="HOE35" s="189"/>
      <c r="HOF35" s="189"/>
      <c r="HOG35" s="189"/>
      <c r="HOH35" s="189"/>
      <c r="HOI35" s="189"/>
      <c r="HOJ35" s="189"/>
      <c r="HOK35" s="189"/>
      <c r="HOL35" s="189"/>
      <c r="HOM35" s="189"/>
      <c r="HON35" s="189"/>
      <c r="HOO35" s="189"/>
      <c r="HOP35" s="189"/>
      <c r="HOQ35" s="189"/>
      <c r="HOR35" s="189"/>
      <c r="HOS35" s="189"/>
      <c r="HOT35" s="189"/>
      <c r="HOU35" s="189"/>
      <c r="HOV35" s="189"/>
      <c r="HOW35" s="189"/>
      <c r="HOX35" s="189"/>
      <c r="HOY35" s="189"/>
      <c r="HOZ35" s="189"/>
      <c r="HPA35" s="189"/>
      <c r="HPB35" s="189"/>
      <c r="HPC35" s="189"/>
      <c r="HPD35" s="189"/>
      <c r="HPE35" s="189"/>
      <c r="HPF35" s="189"/>
      <c r="HPG35" s="189"/>
      <c r="HPH35" s="189"/>
      <c r="HPI35" s="189"/>
      <c r="HPJ35" s="189"/>
      <c r="HPK35" s="189"/>
      <c r="HPL35" s="189"/>
      <c r="HPM35" s="189"/>
      <c r="HPN35" s="189"/>
      <c r="HPO35" s="189"/>
      <c r="HPP35" s="189"/>
      <c r="HPQ35" s="189"/>
      <c r="HPR35" s="189"/>
      <c r="HPS35" s="189"/>
      <c r="HPT35" s="189"/>
      <c r="HPU35" s="189"/>
      <c r="HPV35" s="189"/>
      <c r="HPW35" s="189"/>
      <c r="HPX35" s="189"/>
      <c r="HPY35" s="189"/>
      <c r="HPZ35" s="189"/>
      <c r="HQA35" s="189"/>
      <c r="HQB35" s="189"/>
      <c r="HQC35" s="189"/>
      <c r="HQD35" s="189"/>
      <c r="HQE35" s="189"/>
      <c r="HQF35" s="189"/>
      <c r="HQG35" s="189"/>
      <c r="HQH35" s="189"/>
      <c r="HQI35" s="189"/>
      <c r="HQJ35" s="189"/>
      <c r="HQK35" s="189"/>
      <c r="HQL35" s="189"/>
      <c r="HQM35" s="189"/>
      <c r="HQN35" s="189"/>
      <c r="HQO35" s="189"/>
      <c r="HQP35" s="189"/>
      <c r="HQQ35" s="189"/>
      <c r="HQR35" s="189"/>
      <c r="HQS35" s="189"/>
      <c r="HQT35" s="189"/>
      <c r="HQU35" s="189"/>
      <c r="HQV35" s="189"/>
      <c r="HQW35" s="189"/>
      <c r="HQX35" s="189"/>
      <c r="HQY35" s="189"/>
      <c r="HQZ35" s="189"/>
      <c r="HRA35" s="189"/>
      <c r="HRB35" s="189"/>
      <c r="HRC35" s="189"/>
      <c r="HRD35" s="189"/>
      <c r="HRE35" s="189"/>
      <c r="HRF35" s="189"/>
      <c r="HRG35" s="189"/>
      <c r="HRH35" s="189"/>
      <c r="HRI35" s="189"/>
      <c r="HRJ35" s="189"/>
      <c r="HRK35" s="189"/>
      <c r="HRL35" s="189"/>
      <c r="HRM35" s="189"/>
      <c r="HRN35" s="189"/>
      <c r="HRO35" s="189"/>
      <c r="HRP35" s="189"/>
      <c r="HRQ35" s="189"/>
      <c r="HRR35" s="189"/>
      <c r="HRS35" s="189"/>
      <c r="HRT35" s="189"/>
      <c r="HRU35" s="189"/>
      <c r="HRV35" s="189"/>
      <c r="HRW35" s="189"/>
      <c r="HRX35" s="189"/>
      <c r="HRY35" s="189"/>
      <c r="HRZ35" s="189"/>
      <c r="HSA35" s="189"/>
      <c r="HSB35" s="189"/>
      <c r="HSC35" s="189"/>
      <c r="HSD35" s="189"/>
      <c r="HSE35" s="189"/>
      <c r="HSF35" s="189"/>
      <c r="HSG35" s="189"/>
      <c r="HSH35" s="189"/>
      <c r="HSI35" s="189"/>
      <c r="HSJ35" s="189"/>
      <c r="HSK35" s="189"/>
      <c r="HSL35" s="189"/>
      <c r="HSM35" s="189"/>
      <c r="HSN35" s="189"/>
      <c r="HSO35" s="189"/>
      <c r="HSP35" s="189"/>
      <c r="HSQ35" s="189"/>
      <c r="HSR35" s="189"/>
      <c r="HSS35" s="189"/>
      <c r="HST35" s="189"/>
      <c r="HSU35" s="189"/>
      <c r="HSV35" s="189"/>
      <c r="HSW35" s="189"/>
      <c r="HSX35" s="189"/>
      <c r="HSY35" s="189"/>
      <c r="HSZ35" s="189"/>
      <c r="HTA35" s="189"/>
      <c r="HTB35" s="189"/>
      <c r="HTC35" s="189"/>
      <c r="HTD35" s="189"/>
      <c r="HTE35" s="189"/>
      <c r="HTF35" s="189"/>
      <c r="HTG35" s="189"/>
      <c r="HTH35" s="189"/>
      <c r="HTI35" s="189"/>
      <c r="HTJ35" s="189"/>
      <c r="HTK35" s="189"/>
      <c r="HTL35" s="189"/>
      <c r="HTM35" s="189"/>
      <c r="HTN35" s="189"/>
      <c r="HTO35" s="189"/>
      <c r="HTP35" s="189"/>
      <c r="HTQ35" s="189"/>
      <c r="HTR35" s="189"/>
      <c r="HTS35" s="189"/>
      <c r="HTT35" s="189"/>
      <c r="HTU35" s="189"/>
      <c r="HTV35" s="189"/>
      <c r="HTW35" s="189"/>
      <c r="HTX35" s="189"/>
      <c r="HTY35" s="189"/>
      <c r="HTZ35" s="189"/>
      <c r="HUA35" s="189"/>
      <c r="HUB35" s="189"/>
      <c r="HUC35" s="189"/>
      <c r="HUD35" s="189"/>
      <c r="HUE35" s="189"/>
      <c r="HUF35" s="189"/>
      <c r="HUG35" s="189"/>
      <c r="HUH35" s="189"/>
      <c r="HUI35" s="189"/>
      <c r="HUJ35" s="189"/>
      <c r="HUK35" s="189"/>
      <c r="HUL35" s="189"/>
      <c r="HUM35" s="189"/>
      <c r="HUN35" s="189"/>
      <c r="HUO35" s="189"/>
      <c r="HUP35" s="189"/>
      <c r="HUQ35" s="189"/>
      <c r="HUR35" s="189"/>
      <c r="HUS35" s="189"/>
      <c r="HUT35" s="189"/>
      <c r="HUU35" s="189"/>
      <c r="HUV35" s="189"/>
      <c r="HUW35" s="189"/>
      <c r="HUX35" s="189"/>
      <c r="HUY35" s="189"/>
      <c r="HUZ35" s="189"/>
      <c r="HVA35" s="189"/>
      <c r="HVB35" s="189"/>
      <c r="HVC35" s="189"/>
      <c r="HVD35" s="189"/>
      <c r="HVE35" s="189"/>
      <c r="HVF35" s="189"/>
      <c r="HVG35" s="189"/>
      <c r="HVH35" s="189"/>
      <c r="HVI35" s="189"/>
      <c r="HVJ35" s="189"/>
      <c r="HVK35" s="189"/>
      <c r="HVL35" s="189"/>
      <c r="HVM35" s="189"/>
      <c r="HVN35" s="189"/>
      <c r="HVO35" s="189"/>
      <c r="HVP35" s="189"/>
      <c r="HVQ35" s="189"/>
      <c r="HVR35" s="189"/>
      <c r="HVS35" s="189"/>
      <c r="HVT35" s="189"/>
      <c r="HVU35" s="189"/>
      <c r="HVV35" s="189"/>
      <c r="HVW35" s="189"/>
      <c r="HVX35" s="189"/>
      <c r="HVY35" s="189"/>
      <c r="HVZ35" s="189"/>
      <c r="HWA35" s="189"/>
      <c r="HWB35" s="189"/>
      <c r="HWC35" s="189"/>
      <c r="HWD35" s="189"/>
      <c r="HWE35" s="189"/>
      <c r="HWF35" s="189"/>
      <c r="HWG35" s="189"/>
      <c r="HWH35" s="189"/>
      <c r="HWI35" s="189"/>
      <c r="HWJ35" s="189"/>
      <c r="HWK35" s="189"/>
      <c r="HWL35" s="189"/>
      <c r="HWM35" s="189"/>
      <c r="HWN35" s="189"/>
      <c r="HWO35" s="189"/>
      <c r="HWP35" s="189"/>
      <c r="HWQ35" s="189"/>
      <c r="HWR35" s="189"/>
      <c r="HWS35" s="189"/>
      <c r="HWT35" s="189"/>
      <c r="HWU35" s="189"/>
      <c r="HWV35" s="189"/>
      <c r="HWW35" s="189"/>
      <c r="HWX35" s="189"/>
      <c r="HWY35" s="189"/>
      <c r="HWZ35" s="189"/>
      <c r="HXA35" s="189"/>
      <c r="HXB35" s="189"/>
      <c r="HXC35" s="189"/>
      <c r="HXD35" s="189"/>
      <c r="HXE35" s="189"/>
      <c r="HXF35" s="189"/>
      <c r="HXG35" s="189"/>
      <c r="HXH35" s="189"/>
      <c r="HXI35" s="189"/>
      <c r="HXJ35" s="189"/>
      <c r="HXK35" s="189"/>
      <c r="HXL35" s="189"/>
      <c r="HXM35" s="189"/>
      <c r="HXN35" s="189"/>
      <c r="HXO35" s="189"/>
      <c r="HXP35" s="189"/>
      <c r="HXQ35" s="189"/>
      <c r="HXR35" s="189"/>
      <c r="HXS35" s="189"/>
      <c r="HXT35" s="189"/>
      <c r="HXU35" s="189"/>
      <c r="HXV35" s="189"/>
      <c r="HXW35" s="189"/>
      <c r="HXX35" s="189"/>
      <c r="HXY35" s="189"/>
      <c r="HXZ35" s="189"/>
      <c r="HYA35" s="189"/>
      <c r="HYB35" s="189"/>
      <c r="HYC35" s="189"/>
      <c r="HYD35" s="189"/>
      <c r="HYE35" s="189"/>
      <c r="HYF35" s="189"/>
      <c r="HYG35" s="189"/>
      <c r="HYH35" s="189"/>
      <c r="HYI35" s="189"/>
      <c r="HYJ35" s="189"/>
      <c r="HYK35" s="189"/>
      <c r="HYL35" s="189"/>
      <c r="HYM35" s="189"/>
      <c r="HYN35" s="189"/>
      <c r="HYO35" s="189"/>
      <c r="HYP35" s="189"/>
      <c r="HYQ35" s="189"/>
      <c r="HYR35" s="189"/>
      <c r="HYS35" s="189"/>
      <c r="HYT35" s="189"/>
      <c r="HYU35" s="189"/>
      <c r="HYV35" s="189"/>
      <c r="HYW35" s="189"/>
      <c r="HYX35" s="189"/>
      <c r="HYY35" s="189"/>
      <c r="HYZ35" s="189"/>
      <c r="HZA35" s="189"/>
      <c r="HZB35" s="189"/>
      <c r="HZC35" s="189"/>
      <c r="HZD35" s="189"/>
      <c r="HZE35" s="189"/>
      <c r="HZF35" s="189"/>
      <c r="HZG35" s="189"/>
      <c r="HZH35" s="189"/>
      <c r="HZI35" s="189"/>
      <c r="HZJ35" s="189"/>
      <c r="HZK35" s="189"/>
      <c r="HZL35" s="189"/>
      <c r="HZM35" s="189"/>
      <c r="HZN35" s="189"/>
      <c r="HZO35" s="189"/>
      <c r="HZP35" s="189"/>
      <c r="HZQ35" s="189"/>
      <c r="HZR35" s="189"/>
      <c r="HZS35" s="189"/>
      <c r="HZT35" s="189"/>
      <c r="HZU35" s="189"/>
      <c r="HZV35" s="189"/>
      <c r="HZW35" s="189"/>
      <c r="HZX35" s="189"/>
      <c r="HZY35" s="189"/>
      <c r="HZZ35" s="189"/>
      <c r="IAA35" s="189"/>
      <c r="IAB35" s="189"/>
      <c r="IAC35" s="189"/>
      <c r="IAD35" s="189"/>
      <c r="IAE35" s="189"/>
      <c r="IAF35" s="189"/>
      <c r="IAG35" s="189"/>
      <c r="IAH35" s="189"/>
      <c r="IAI35" s="189"/>
      <c r="IAJ35" s="189"/>
      <c r="IAK35" s="189"/>
      <c r="IAL35" s="189"/>
      <c r="IAM35" s="189"/>
      <c r="IAN35" s="189"/>
      <c r="IAO35" s="189"/>
      <c r="IAP35" s="189"/>
      <c r="IAQ35" s="189"/>
      <c r="IAR35" s="189"/>
      <c r="IAS35" s="189"/>
      <c r="IAT35" s="189"/>
      <c r="IAU35" s="189"/>
      <c r="IAV35" s="189"/>
      <c r="IAW35" s="189"/>
      <c r="IAX35" s="189"/>
      <c r="IAY35" s="189"/>
      <c r="IAZ35" s="189"/>
      <c r="IBA35" s="189"/>
      <c r="IBB35" s="189"/>
      <c r="IBC35" s="189"/>
      <c r="IBD35" s="189"/>
      <c r="IBE35" s="189"/>
      <c r="IBF35" s="189"/>
      <c r="IBG35" s="189"/>
      <c r="IBH35" s="189"/>
      <c r="IBI35" s="189"/>
      <c r="IBJ35" s="189"/>
      <c r="IBK35" s="189"/>
      <c r="IBL35" s="189"/>
      <c r="IBM35" s="189"/>
      <c r="IBN35" s="189"/>
      <c r="IBO35" s="189"/>
      <c r="IBP35" s="189"/>
      <c r="IBQ35" s="189"/>
      <c r="IBR35" s="189"/>
      <c r="IBS35" s="189"/>
      <c r="IBT35" s="189"/>
      <c r="IBU35" s="189"/>
      <c r="IBV35" s="189"/>
      <c r="IBW35" s="189"/>
      <c r="IBX35" s="189"/>
      <c r="IBY35" s="189"/>
      <c r="IBZ35" s="189"/>
      <c r="ICA35" s="189"/>
      <c r="ICB35" s="189"/>
      <c r="ICC35" s="189"/>
      <c r="ICD35" s="189"/>
      <c r="ICE35" s="189"/>
      <c r="ICF35" s="189"/>
      <c r="ICG35" s="189"/>
      <c r="ICH35" s="189"/>
      <c r="ICI35" s="189"/>
      <c r="ICJ35" s="189"/>
      <c r="ICK35" s="189"/>
      <c r="ICL35" s="189"/>
      <c r="ICM35" s="189"/>
      <c r="ICN35" s="189"/>
      <c r="ICO35" s="189"/>
      <c r="ICP35" s="189"/>
      <c r="ICQ35" s="189"/>
      <c r="ICR35" s="189"/>
      <c r="ICS35" s="189"/>
      <c r="ICT35" s="189"/>
      <c r="ICU35" s="189"/>
      <c r="ICV35" s="189"/>
      <c r="ICW35" s="189"/>
      <c r="ICX35" s="189"/>
      <c r="ICY35" s="189"/>
      <c r="ICZ35" s="189"/>
      <c r="IDA35" s="189"/>
      <c r="IDB35" s="189"/>
      <c r="IDC35" s="189"/>
      <c r="IDD35" s="189"/>
      <c r="IDE35" s="189"/>
      <c r="IDF35" s="189"/>
      <c r="IDG35" s="189"/>
      <c r="IDH35" s="189"/>
      <c r="IDI35" s="189"/>
      <c r="IDJ35" s="189"/>
      <c r="IDK35" s="189"/>
      <c r="IDL35" s="189"/>
      <c r="IDM35" s="189"/>
      <c r="IDN35" s="189"/>
      <c r="IDO35" s="189"/>
      <c r="IDP35" s="189"/>
      <c r="IDQ35" s="189"/>
      <c r="IDR35" s="189"/>
      <c r="IDS35" s="189"/>
      <c r="IDT35" s="189"/>
      <c r="IDU35" s="189"/>
      <c r="IDV35" s="189"/>
      <c r="IDW35" s="189"/>
      <c r="IDX35" s="189"/>
      <c r="IDY35" s="189"/>
      <c r="IDZ35" s="189"/>
      <c r="IEA35" s="189"/>
      <c r="IEB35" s="189"/>
      <c r="IEC35" s="189"/>
      <c r="IED35" s="189"/>
      <c r="IEE35" s="189"/>
      <c r="IEF35" s="189"/>
      <c r="IEG35" s="189"/>
      <c r="IEH35" s="189"/>
      <c r="IEI35" s="189"/>
      <c r="IEJ35" s="189"/>
      <c r="IEK35" s="189"/>
      <c r="IEL35" s="189"/>
      <c r="IEM35" s="189"/>
      <c r="IEN35" s="189"/>
      <c r="IEO35" s="189"/>
      <c r="IEP35" s="189"/>
      <c r="IEQ35" s="189"/>
      <c r="IER35" s="189"/>
      <c r="IES35" s="189"/>
      <c r="IET35" s="189"/>
      <c r="IEU35" s="189"/>
      <c r="IEV35" s="189"/>
      <c r="IEW35" s="189"/>
      <c r="IEX35" s="189"/>
      <c r="IEY35" s="189"/>
      <c r="IEZ35" s="189"/>
      <c r="IFA35" s="189"/>
      <c r="IFB35" s="189"/>
      <c r="IFC35" s="189"/>
      <c r="IFD35" s="189"/>
      <c r="IFE35" s="189"/>
      <c r="IFF35" s="189"/>
      <c r="IFG35" s="189"/>
      <c r="IFH35" s="189"/>
      <c r="IFI35" s="189"/>
      <c r="IFJ35" s="189"/>
      <c r="IFK35" s="189"/>
      <c r="IFL35" s="189"/>
      <c r="IFM35" s="189"/>
      <c r="IFN35" s="189"/>
      <c r="IFO35" s="189"/>
      <c r="IFP35" s="189"/>
      <c r="IFQ35" s="189"/>
      <c r="IFR35" s="189"/>
      <c r="IFS35" s="189"/>
      <c r="IFT35" s="189"/>
      <c r="IFU35" s="189"/>
      <c r="IFV35" s="189"/>
      <c r="IFW35" s="189"/>
      <c r="IFX35" s="189"/>
      <c r="IFY35" s="189"/>
      <c r="IFZ35" s="189"/>
      <c r="IGA35" s="189"/>
      <c r="IGB35" s="189"/>
      <c r="IGC35" s="189"/>
      <c r="IGD35" s="189"/>
      <c r="IGE35" s="189"/>
      <c r="IGF35" s="189"/>
      <c r="IGG35" s="189"/>
      <c r="IGH35" s="189"/>
      <c r="IGI35" s="189"/>
      <c r="IGJ35" s="189"/>
      <c r="IGK35" s="189"/>
      <c r="IGL35" s="189"/>
      <c r="IGM35" s="189"/>
      <c r="IGN35" s="189"/>
      <c r="IGO35" s="189"/>
      <c r="IGP35" s="189"/>
      <c r="IGQ35" s="189"/>
      <c r="IGR35" s="189"/>
      <c r="IGS35" s="189"/>
      <c r="IGT35" s="189"/>
      <c r="IGU35" s="189"/>
      <c r="IGV35" s="189"/>
      <c r="IGW35" s="189"/>
      <c r="IGX35" s="189"/>
      <c r="IGY35" s="189"/>
      <c r="IGZ35" s="189"/>
      <c r="IHA35" s="189"/>
      <c r="IHB35" s="189"/>
      <c r="IHC35" s="189"/>
      <c r="IHD35" s="189"/>
      <c r="IHE35" s="189"/>
      <c r="IHF35" s="189"/>
      <c r="IHG35" s="189"/>
      <c r="IHH35" s="189"/>
      <c r="IHI35" s="189"/>
      <c r="IHJ35" s="189"/>
      <c r="IHK35" s="189"/>
      <c r="IHL35" s="189"/>
      <c r="IHM35" s="189"/>
      <c r="IHN35" s="189"/>
      <c r="IHO35" s="189"/>
      <c r="IHP35" s="189"/>
      <c r="IHQ35" s="189"/>
      <c r="IHR35" s="189"/>
      <c r="IHS35" s="189"/>
      <c r="IHT35" s="189"/>
      <c r="IHU35" s="189"/>
      <c r="IHV35" s="189"/>
      <c r="IHW35" s="189"/>
      <c r="IHX35" s="189"/>
      <c r="IHY35" s="189"/>
      <c r="IHZ35" s="189"/>
      <c r="IIA35" s="189"/>
      <c r="IIB35" s="189"/>
      <c r="IIC35" s="189"/>
      <c r="IID35" s="189"/>
      <c r="IIE35" s="189"/>
      <c r="IIF35" s="189"/>
      <c r="IIG35" s="189"/>
      <c r="IIH35" s="189"/>
      <c r="III35" s="189"/>
      <c r="IIJ35" s="189"/>
      <c r="IIK35" s="189"/>
      <c r="IIL35" s="189"/>
      <c r="IIM35" s="189"/>
      <c r="IIN35" s="189"/>
      <c r="IIO35" s="189"/>
      <c r="IIP35" s="189"/>
      <c r="IIQ35" s="189"/>
      <c r="IIR35" s="189"/>
      <c r="IIS35" s="189"/>
      <c r="IIT35" s="189"/>
      <c r="IIU35" s="189"/>
      <c r="IIV35" s="189"/>
      <c r="IIW35" s="189"/>
      <c r="IIX35" s="189"/>
      <c r="IIY35" s="189"/>
      <c r="IIZ35" s="189"/>
      <c r="IJA35" s="189"/>
      <c r="IJB35" s="189"/>
      <c r="IJC35" s="189"/>
      <c r="IJD35" s="189"/>
      <c r="IJE35" s="189"/>
      <c r="IJF35" s="189"/>
      <c r="IJG35" s="189"/>
      <c r="IJH35" s="189"/>
      <c r="IJI35" s="189"/>
      <c r="IJJ35" s="189"/>
      <c r="IJK35" s="189"/>
      <c r="IJL35" s="189"/>
      <c r="IJM35" s="189"/>
      <c r="IJN35" s="189"/>
      <c r="IJO35" s="189"/>
      <c r="IJP35" s="189"/>
      <c r="IJQ35" s="189"/>
      <c r="IJR35" s="189"/>
      <c r="IJS35" s="189"/>
      <c r="IJT35" s="189"/>
      <c r="IJU35" s="189"/>
      <c r="IJV35" s="189"/>
      <c r="IJW35" s="189"/>
      <c r="IJX35" s="189"/>
      <c r="IJY35" s="189"/>
      <c r="IJZ35" s="189"/>
      <c r="IKA35" s="189"/>
      <c r="IKB35" s="189"/>
      <c r="IKC35" s="189"/>
      <c r="IKD35" s="189"/>
      <c r="IKE35" s="189"/>
      <c r="IKF35" s="189"/>
      <c r="IKG35" s="189"/>
      <c r="IKH35" s="189"/>
      <c r="IKI35" s="189"/>
      <c r="IKJ35" s="189"/>
      <c r="IKK35" s="189"/>
      <c r="IKL35" s="189"/>
      <c r="IKM35" s="189"/>
      <c r="IKN35" s="189"/>
      <c r="IKO35" s="189"/>
      <c r="IKP35" s="189"/>
      <c r="IKQ35" s="189"/>
      <c r="IKR35" s="189"/>
      <c r="IKS35" s="189"/>
      <c r="IKT35" s="189"/>
      <c r="IKU35" s="189"/>
      <c r="IKV35" s="189"/>
      <c r="IKW35" s="189"/>
      <c r="IKX35" s="189"/>
      <c r="IKY35" s="189"/>
      <c r="IKZ35" s="189"/>
      <c r="ILA35" s="189"/>
      <c r="ILB35" s="189"/>
      <c r="ILC35" s="189"/>
      <c r="ILD35" s="189"/>
      <c r="ILE35" s="189"/>
      <c r="ILF35" s="189"/>
      <c r="ILG35" s="189"/>
      <c r="ILH35" s="189"/>
      <c r="ILI35" s="189"/>
      <c r="ILJ35" s="189"/>
      <c r="ILK35" s="189"/>
      <c r="ILL35" s="189"/>
      <c r="ILM35" s="189"/>
      <c r="ILN35" s="189"/>
      <c r="ILO35" s="189"/>
      <c r="ILP35" s="189"/>
      <c r="ILQ35" s="189"/>
      <c r="ILR35" s="189"/>
      <c r="ILS35" s="189"/>
      <c r="ILT35" s="189"/>
      <c r="ILU35" s="189"/>
      <c r="ILV35" s="189"/>
      <c r="ILW35" s="189"/>
      <c r="ILX35" s="189"/>
      <c r="ILY35" s="189"/>
      <c r="ILZ35" s="189"/>
      <c r="IMA35" s="189"/>
      <c r="IMB35" s="189"/>
      <c r="IMC35" s="189"/>
      <c r="IMD35" s="189"/>
      <c r="IME35" s="189"/>
      <c r="IMF35" s="189"/>
      <c r="IMG35" s="189"/>
      <c r="IMH35" s="189"/>
      <c r="IMI35" s="189"/>
      <c r="IMJ35" s="189"/>
      <c r="IMK35" s="189"/>
      <c r="IML35" s="189"/>
      <c r="IMM35" s="189"/>
      <c r="IMN35" s="189"/>
      <c r="IMO35" s="189"/>
      <c r="IMP35" s="189"/>
      <c r="IMQ35" s="189"/>
      <c r="IMR35" s="189"/>
      <c r="IMS35" s="189"/>
      <c r="IMT35" s="189"/>
      <c r="IMU35" s="189"/>
      <c r="IMV35" s="189"/>
      <c r="IMW35" s="189"/>
      <c r="IMX35" s="189"/>
      <c r="IMY35" s="189"/>
      <c r="IMZ35" s="189"/>
      <c r="INA35" s="189"/>
      <c r="INB35" s="189"/>
      <c r="INC35" s="189"/>
      <c r="IND35" s="189"/>
      <c r="INE35" s="189"/>
      <c r="INF35" s="189"/>
      <c r="ING35" s="189"/>
      <c r="INH35" s="189"/>
      <c r="INI35" s="189"/>
      <c r="INJ35" s="189"/>
      <c r="INK35" s="189"/>
      <c r="INL35" s="189"/>
      <c r="INM35" s="189"/>
      <c r="INN35" s="189"/>
      <c r="INO35" s="189"/>
      <c r="INP35" s="189"/>
      <c r="INQ35" s="189"/>
      <c r="INR35" s="189"/>
      <c r="INS35" s="189"/>
      <c r="INT35" s="189"/>
      <c r="INU35" s="189"/>
      <c r="INV35" s="189"/>
      <c r="INW35" s="189"/>
      <c r="INX35" s="189"/>
      <c r="INY35" s="189"/>
      <c r="INZ35" s="189"/>
      <c r="IOA35" s="189"/>
      <c r="IOB35" s="189"/>
      <c r="IOC35" s="189"/>
      <c r="IOD35" s="189"/>
      <c r="IOE35" s="189"/>
      <c r="IOF35" s="189"/>
      <c r="IOG35" s="189"/>
      <c r="IOH35" s="189"/>
      <c r="IOI35" s="189"/>
      <c r="IOJ35" s="189"/>
      <c r="IOK35" s="189"/>
      <c r="IOL35" s="189"/>
      <c r="IOM35" s="189"/>
      <c r="ION35" s="189"/>
      <c r="IOO35" s="189"/>
      <c r="IOP35" s="189"/>
      <c r="IOQ35" s="189"/>
      <c r="IOR35" s="189"/>
      <c r="IOS35" s="189"/>
      <c r="IOT35" s="189"/>
      <c r="IOU35" s="189"/>
      <c r="IOV35" s="189"/>
      <c r="IOW35" s="189"/>
      <c r="IOX35" s="189"/>
      <c r="IOY35" s="189"/>
      <c r="IOZ35" s="189"/>
      <c r="IPA35" s="189"/>
      <c r="IPB35" s="189"/>
      <c r="IPC35" s="189"/>
      <c r="IPD35" s="189"/>
      <c r="IPE35" s="189"/>
      <c r="IPF35" s="189"/>
      <c r="IPG35" s="189"/>
      <c r="IPH35" s="189"/>
      <c r="IPI35" s="189"/>
      <c r="IPJ35" s="189"/>
      <c r="IPK35" s="189"/>
      <c r="IPL35" s="189"/>
      <c r="IPM35" s="189"/>
      <c r="IPN35" s="189"/>
      <c r="IPO35" s="189"/>
      <c r="IPP35" s="189"/>
      <c r="IPQ35" s="189"/>
      <c r="IPR35" s="189"/>
      <c r="IPS35" s="189"/>
      <c r="IPT35" s="189"/>
      <c r="IPU35" s="189"/>
      <c r="IPV35" s="189"/>
      <c r="IPW35" s="189"/>
      <c r="IPX35" s="189"/>
      <c r="IPY35" s="189"/>
      <c r="IPZ35" s="189"/>
      <c r="IQA35" s="189"/>
      <c r="IQB35" s="189"/>
      <c r="IQC35" s="189"/>
      <c r="IQD35" s="189"/>
      <c r="IQE35" s="189"/>
      <c r="IQF35" s="189"/>
      <c r="IQG35" s="189"/>
      <c r="IQH35" s="189"/>
      <c r="IQI35" s="189"/>
      <c r="IQJ35" s="189"/>
      <c r="IQK35" s="189"/>
      <c r="IQL35" s="189"/>
      <c r="IQM35" s="189"/>
      <c r="IQN35" s="189"/>
      <c r="IQO35" s="189"/>
      <c r="IQP35" s="189"/>
      <c r="IQQ35" s="189"/>
      <c r="IQR35" s="189"/>
      <c r="IQS35" s="189"/>
      <c r="IQT35" s="189"/>
      <c r="IQU35" s="189"/>
      <c r="IQV35" s="189"/>
      <c r="IQW35" s="189"/>
      <c r="IQX35" s="189"/>
      <c r="IQY35" s="189"/>
      <c r="IQZ35" s="189"/>
      <c r="IRA35" s="189"/>
      <c r="IRB35" s="189"/>
      <c r="IRC35" s="189"/>
      <c r="IRD35" s="189"/>
      <c r="IRE35" s="189"/>
      <c r="IRF35" s="189"/>
      <c r="IRG35" s="189"/>
      <c r="IRH35" s="189"/>
      <c r="IRI35" s="189"/>
      <c r="IRJ35" s="189"/>
      <c r="IRK35" s="189"/>
      <c r="IRL35" s="189"/>
      <c r="IRM35" s="189"/>
      <c r="IRN35" s="189"/>
      <c r="IRO35" s="189"/>
      <c r="IRP35" s="189"/>
      <c r="IRQ35" s="189"/>
      <c r="IRR35" s="189"/>
      <c r="IRS35" s="189"/>
      <c r="IRT35" s="189"/>
      <c r="IRU35" s="189"/>
      <c r="IRV35" s="189"/>
      <c r="IRW35" s="189"/>
      <c r="IRX35" s="189"/>
      <c r="IRY35" s="189"/>
      <c r="IRZ35" s="189"/>
      <c r="ISA35" s="189"/>
      <c r="ISB35" s="189"/>
      <c r="ISC35" s="189"/>
      <c r="ISD35" s="189"/>
      <c r="ISE35" s="189"/>
      <c r="ISF35" s="189"/>
      <c r="ISG35" s="189"/>
      <c r="ISH35" s="189"/>
      <c r="ISI35" s="189"/>
      <c r="ISJ35" s="189"/>
      <c r="ISK35" s="189"/>
      <c r="ISL35" s="189"/>
      <c r="ISM35" s="189"/>
      <c r="ISN35" s="189"/>
      <c r="ISO35" s="189"/>
      <c r="ISP35" s="189"/>
      <c r="ISQ35" s="189"/>
      <c r="ISR35" s="189"/>
      <c r="ISS35" s="189"/>
      <c r="IST35" s="189"/>
      <c r="ISU35" s="189"/>
      <c r="ISV35" s="189"/>
      <c r="ISW35" s="189"/>
      <c r="ISX35" s="189"/>
      <c r="ISY35" s="189"/>
      <c r="ISZ35" s="189"/>
      <c r="ITA35" s="189"/>
      <c r="ITB35" s="189"/>
      <c r="ITC35" s="189"/>
      <c r="ITD35" s="189"/>
      <c r="ITE35" s="189"/>
      <c r="ITF35" s="189"/>
      <c r="ITG35" s="189"/>
      <c r="ITH35" s="189"/>
      <c r="ITI35" s="189"/>
      <c r="ITJ35" s="189"/>
      <c r="ITK35" s="189"/>
      <c r="ITL35" s="189"/>
      <c r="ITM35" s="189"/>
      <c r="ITN35" s="189"/>
      <c r="ITO35" s="189"/>
      <c r="ITP35" s="189"/>
      <c r="ITQ35" s="189"/>
      <c r="ITR35" s="189"/>
      <c r="ITS35" s="189"/>
      <c r="ITT35" s="189"/>
      <c r="ITU35" s="189"/>
      <c r="ITV35" s="189"/>
      <c r="ITW35" s="189"/>
      <c r="ITX35" s="189"/>
      <c r="ITY35" s="189"/>
      <c r="ITZ35" s="189"/>
      <c r="IUA35" s="189"/>
      <c r="IUB35" s="189"/>
      <c r="IUC35" s="189"/>
      <c r="IUD35" s="189"/>
      <c r="IUE35" s="189"/>
      <c r="IUF35" s="189"/>
      <c r="IUG35" s="189"/>
      <c r="IUH35" s="189"/>
      <c r="IUI35" s="189"/>
      <c r="IUJ35" s="189"/>
      <c r="IUK35" s="189"/>
      <c r="IUL35" s="189"/>
      <c r="IUM35" s="189"/>
      <c r="IUN35" s="189"/>
      <c r="IUO35" s="189"/>
      <c r="IUP35" s="189"/>
      <c r="IUQ35" s="189"/>
      <c r="IUR35" s="189"/>
      <c r="IUS35" s="189"/>
      <c r="IUT35" s="189"/>
      <c r="IUU35" s="189"/>
      <c r="IUV35" s="189"/>
      <c r="IUW35" s="189"/>
      <c r="IUX35" s="189"/>
      <c r="IUY35" s="189"/>
      <c r="IUZ35" s="189"/>
      <c r="IVA35" s="189"/>
      <c r="IVB35" s="189"/>
      <c r="IVC35" s="189"/>
      <c r="IVD35" s="189"/>
      <c r="IVE35" s="189"/>
      <c r="IVF35" s="189"/>
      <c r="IVG35" s="189"/>
      <c r="IVH35" s="189"/>
      <c r="IVI35" s="189"/>
      <c r="IVJ35" s="189"/>
      <c r="IVK35" s="189"/>
      <c r="IVL35" s="189"/>
      <c r="IVM35" s="189"/>
      <c r="IVN35" s="189"/>
      <c r="IVO35" s="189"/>
      <c r="IVP35" s="189"/>
      <c r="IVQ35" s="189"/>
      <c r="IVR35" s="189"/>
      <c r="IVS35" s="189"/>
      <c r="IVT35" s="189"/>
      <c r="IVU35" s="189"/>
      <c r="IVV35" s="189"/>
      <c r="IVW35" s="189"/>
      <c r="IVX35" s="189"/>
      <c r="IVY35" s="189"/>
      <c r="IVZ35" s="189"/>
      <c r="IWA35" s="189"/>
      <c r="IWB35" s="189"/>
      <c r="IWC35" s="189"/>
      <c r="IWD35" s="189"/>
      <c r="IWE35" s="189"/>
      <c r="IWF35" s="189"/>
      <c r="IWG35" s="189"/>
      <c r="IWH35" s="189"/>
      <c r="IWI35" s="189"/>
      <c r="IWJ35" s="189"/>
      <c r="IWK35" s="189"/>
      <c r="IWL35" s="189"/>
      <c r="IWM35" s="189"/>
      <c r="IWN35" s="189"/>
      <c r="IWO35" s="189"/>
      <c r="IWP35" s="189"/>
      <c r="IWQ35" s="189"/>
      <c r="IWR35" s="189"/>
      <c r="IWS35" s="189"/>
      <c r="IWT35" s="189"/>
      <c r="IWU35" s="189"/>
      <c r="IWV35" s="189"/>
      <c r="IWW35" s="189"/>
      <c r="IWX35" s="189"/>
      <c r="IWY35" s="189"/>
      <c r="IWZ35" s="189"/>
      <c r="IXA35" s="189"/>
      <c r="IXB35" s="189"/>
      <c r="IXC35" s="189"/>
      <c r="IXD35" s="189"/>
      <c r="IXE35" s="189"/>
      <c r="IXF35" s="189"/>
      <c r="IXG35" s="189"/>
      <c r="IXH35" s="189"/>
      <c r="IXI35" s="189"/>
      <c r="IXJ35" s="189"/>
      <c r="IXK35" s="189"/>
      <c r="IXL35" s="189"/>
      <c r="IXM35" s="189"/>
      <c r="IXN35" s="189"/>
      <c r="IXO35" s="189"/>
      <c r="IXP35" s="189"/>
      <c r="IXQ35" s="189"/>
      <c r="IXR35" s="189"/>
      <c r="IXS35" s="189"/>
      <c r="IXT35" s="189"/>
      <c r="IXU35" s="189"/>
      <c r="IXV35" s="189"/>
      <c r="IXW35" s="189"/>
      <c r="IXX35" s="189"/>
      <c r="IXY35" s="189"/>
      <c r="IXZ35" s="189"/>
      <c r="IYA35" s="189"/>
      <c r="IYB35" s="189"/>
      <c r="IYC35" s="189"/>
      <c r="IYD35" s="189"/>
      <c r="IYE35" s="189"/>
      <c r="IYF35" s="189"/>
      <c r="IYG35" s="189"/>
      <c r="IYH35" s="189"/>
      <c r="IYI35" s="189"/>
      <c r="IYJ35" s="189"/>
      <c r="IYK35" s="189"/>
      <c r="IYL35" s="189"/>
      <c r="IYM35" s="189"/>
      <c r="IYN35" s="189"/>
      <c r="IYO35" s="189"/>
      <c r="IYP35" s="189"/>
      <c r="IYQ35" s="189"/>
      <c r="IYR35" s="189"/>
      <c r="IYS35" s="189"/>
      <c r="IYT35" s="189"/>
      <c r="IYU35" s="189"/>
      <c r="IYV35" s="189"/>
      <c r="IYW35" s="189"/>
      <c r="IYX35" s="189"/>
      <c r="IYY35" s="189"/>
      <c r="IYZ35" s="189"/>
      <c r="IZA35" s="189"/>
      <c r="IZB35" s="189"/>
      <c r="IZC35" s="189"/>
      <c r="IZD35" s="189"/>
      <c r="IZE35" s="189"/>
      <c r="IZF35" s="189"/>
      <c r="IZG35" s="189"/>
      <c r="IZH35" s="189"/>
      <c r="IZI35" s="189"/>
      <c r="IZJ35" s="189"/>
      <c r="IZK35" s="189"/>
      <c r="IZL35" s="189"/>
      <c r="IZM35" s="189"/>
      <c r="IZN35" s="189"/>
      <c r="IZO35" s="189"/>
      <c r="IZP35" s="189"/>
      <c r="IZQ35" s="189"/>
      <c r="IZR35" s="189"/>
      <c r="IZS35" s="189"/>
      <c r="IZT35" s="189"/>
      <c r="IZU35" s="189"/>
      <c r="IZV35" s="189"/>
      <c r="IZW35" s="189"/>
      <c r="IZX35" s="189"/>
      <c r="IZY35" s="189"/>
      <c r="IZZ35" s="189"/>
      <c r="JAA35" s="189"/>
      <c r="JAB35" s="189"/>
      <c r="JAC35" s="189"/>
      <c r="JAD35" s="189"/>
      <c r="JAE35" s="189"/>
      <c r="JAF35" s="189"/>
      <c r="JAG35" s="189"/>
      <c r="JAH35" s="189"/>
      <c r="JAI35" s="189"/>
      <c r="JAJ35" s="189"/>
      <c r="JAK35" s="189"/>
      <c r="JAL35" s="189"/>
      <c r="JAM35" s="189"/>
      <c r="JAN35" s="189"/>
      <c r="JAO35" s="189"/>
      <c r="JAP35" s="189"/>
      <c r="JAQ35" s="189"/>
      <c r="JAR35" s="189"/>
      <c r="JAS35" s="189"/>
      <c r="JAT35" s="189"/>
      <c r="JAU35" s="189"/>
      <c r="JAV35" s="189"/>
      <c r="JAW35" s="189"/>
      <c r="JAX35" s="189"/>
      <c r="JAY35" s="189"/>
      <c r="JAZ35" s="189"/>
      <c r="JBA35" s="189"/>
      <c r="JBB35" s="189"/>
      <c r="JBC35" s="189"/>
      <c r="JBD35" s="189"/>
      <c r="JBE35" s="189"/>
      <c r="JBF35" s="189"/>
      <c r="JBG35" s="189"/>
      <c r="JBH35" s="189"/>
      <c r="JBI35" s="189"/>
      <c r="JBJ35" s="189"/>
      <c r="JBK35" s="189"/>
      <c r="JBL35" s="189"/>
      <c r="JBM35" s="189"/>
      <c r="JBN35" s="189"/>
      <c r="JBO35" s="189"/>
      <c r="JBP35" s="189"/>
      <c r="JBQ35" s="189"/>
      <c r="JBR35" s="189"/>
      <c r="JBS35" s="189"/>
      <c r="JBT35" s="189"/>
      <c r="JBU35" s="189"/>
      <c r="JBV35" s="189"/>
      <c r="JBW35" s="189"/>
      <c r="JBX35" s="189"/>
      <c r="JBY35" s="189"/>
      <c r="JBZ35" s="189"/>
      <c r="JCA35" s="189"/>
      <c r="JCB35" s="189"/>
      <c r="JCC35" s="189"/>
      <c r="JCD35" s="189"/>
      <c r="JCE35" s="189"/>
      <c r="JCF35" s="189"/>
      <c r="JCG35" s="189"/>
      <c r="JCH35" s="189"/>
      <c r="JCI35" s="189"/>
      <c r="JCJ35" s="189"/>
      <c r="JCK35" s="189"/>
      <c r="JCL35" s="189"/>
      <c r="JCM35" s="189"/>
      <c r="JCN35" s="189"/>
      <c r="JCO35" s="189"/>
      <c r="JCP35" s="189"/>
      <c r="JCQ35" s="189"/>
      <c r="JCR35" s="189"/>
      <c r="JCS35" s="189"/>
      <c r="JCT35" s="189"/>
      <c r="JCU35" s="189"/>
      <c r="JCV35" s="189"/>
      <c r="JCW35" s="189"/>
      <c r="JCX35" s="189"/>
      <c r="JCY35" s="189"/>
      <c r="JCZ35" s="189"/>
      <c r="JDA35" s="189"/>
      <c r="JDB35" s="189"/>
      <c r="JDC35" s="189"/>
      <c r="JDD35" s="189"/>
      <c r="JDE35" s="189"/>
      <c r="JDF35" s="189"/>
      <c r="JDG35" s="189"/>
      <c r="JDH35" s="189"/>
      <c r="JDI35" s="189"/>
      <c r="JDJ35" s="189"/>
      <c r="JDK35" s="189"/>
      <c r="JDL35" s="189"/>
      <c r="JDM35" s="189"/>
      <c r="JDN35" s="189"/>
      <c r="JDO35" s="189"/>
      <c r="JDP35" s="189"/>
      <c r="JDQ35" s="189"/>
      <c r="JDR35" s="189"/>
      <c r="JDS35" s="189"/>
      <c r="JDT35" s="189"/>
      <c r="JDU35" s="189"/>
      <c r="JDV35" s="189"/>
      <c r="JDW35" s="189"/>
      <c r="JDX35" s="189"/>
      <c r="JDY35" s="189"/>
      <c r="JDZ35" s="189"/>
      <c r="JEA35" s="189"/>
      <c r="JEB35" s="189"/>
      <c r="JEC35" s="189"/>
      <c r="JED35" s="189"/>
      <c r="JEE35" s="189"/>
      <c r="JEF35" s="189"/>
      <c r="JEG35" s="189"/>
      <c r="JEH35" s="189"/>
      <c r="JEI35" s="189"/>
      <c r="JEJ35" s="189"/>
      <c r="JEK35" s="189"/>
      <c r="JEL35" s="189"/>
      <c r="JEM35" s="189"/>
      <c r="JEN35" s="189"/>
      <c r="JEO35" s="189"/>
      <c r="JEP35" s="189"/>
      <c r="JEQ35" s="189"/>
      <c r="JER35" s="189"/>
      <c r="JES35" s="189"/>
      <c r="JET35" s="189"/>
      <c r="JEU35" s="189"/>
      <c r="JEV35" s="189"/>
      <c r="JEW35" s="189"/>
      <c r="JEX35" s="189"/>
      <c r="JEY35" s="189"/>
      <c r="JEZ35" s="189"/>
      <c r="JFA35" s="189"/>
      <c r="JFB35" s="189"/>
      <c r="JFC35" s="189"/>
      <c r="JFD35" s="189"/>
      <c r="JFE35" s="189"/>
      <c r="JFF35" s="189"/>
      <c r="JFG35" s="189"/>
      <c r="JFH35" s="189"/>
      <c r="JFI35" s="189"/>
      <c r="JFJ35" s="189"/>
      <c r="JFK35" s="189"/>
      <c r="JFL35" s="189"/>
      <c r="JFM35" s="189"/>
      <c r="JFN35" s="189"/>
      <c r="JFO35" s="189"/>
      <c r="JFP35" s="189"/>
      <c r="JFQ35" s="189"/>
      <c r="JFR35" s="189"/>
      <c r="JFS35" s="189"/>
      <c r="JFT35" s="189"/>
      <c r="JFU35" s="189"/>
      <c r="JFV35" s="189"/>
      <c r="JFW35" s="189"/>
      <c r="JFX35" s="189"/>
      <c r="JFY35" s="189"/>
      <c r="JFZ35" s="189"/>
      <c r="JGA35" s="189"/>
      <c r="JGB35" s="189"/>
      <c r="JGC35" s="189"/>
      <c r="JGD35" s="189"/>
      <c r="JGE35" s="189"/>
      <c r="JGF35" s="189"/>
      <c r="JGG35" s="189"/>
      <c r="JGH35" s="189"/>
      <c r="JGI35" s="189"/>
      <c r="JGJ35" s="189"/>
      <c r="JGK35" s="189"/>
      <c r="JGL35" s="189"/>
      <c r="JGM35" s="189"/>
      <c r="JGN35" s="189"/>
      <c r="JGO35" s="189"/>
      <c r="JGP35" s="189"/>
      <c r="JGQ35" s="189"/>
      <c r="JGR35" s="189"/>
      <c r="JGS35" s="189"/>
      <c r="JGT35" s="189"/>
      <c r="JGU35" s="189"/>
      <c r="JGV35" s="189"/>
      <c r="JGW35" s="189"/>
      <c r="JGX35" s="189"/>
      <c r="JGY35" s="189"/>
      <c r="JGZ35" s="189"/>
      <c r="JHA35" s="189"/>
      <c r="JHB35" s="189"/>
      <c r="JHC35" s="189"/>
      <c r="JHD35" s="189"/>
      <c r="JHE35" s="189"/>
      <c r="JHF35" s="189"/>
      <c r="JHG35" s="189"/>
      <c r="JHH35" s="189"/>
      <c r="JHI35" s="189"/>
      <c r="JHJ35" s="189"/>
      <c r="JHK35" s="189"/>
      <c r="JHL35" s="189"/>
      <c r="JHM35" s="189"/>
      <c r="JHN35" s="189"/>
      <c r="JHO35" s="189"/>
      <c r="JHP35" s="189"/>
      <c r="JHQ35" s="189"/>
      <c r="JHR35" s="189"/>
      <c r="JHS35" s="189"/>
      <c r="JHT35" s="189"/>
      <c r="JHU35" s="189"/>
      <c r="JHV35" s="189"/>
      <c r="JHW35" s="189"/>
      <c r="JHX35" s="189"/>
      <c r="JHY35" s="189"/>
      <c r="JHZ35" s="189"/>
      <c r="JIA35" s="189"/>
      <c r="JIB35" s="189"/>
      <c r="JIC35" s="189"/>
      <c r="JID35" s="189"/>
      <c r="JIE35" s="189"/>
      <c r="JIF35" s="189"/>
      <c r="JIG35" s="189"/>
      <c r="JIH35" s="189"/>
      <c r="JII35" s="189"/>
      <c r="JIJ35" s="189"/>
      <c r="JIK35" s="189"/>
      <c r="JIL35" s="189"/>
      <c r="JIM35" s="189"/>
      <c r="JIN35" s="189"/>
      <c r="JIO35" s="189"/>
      <c r="JIP35" s="189"/>
      <c r="JIQ35" s="189"/>
      <c r="JIR35" s="189"/>
      <c r="JIS35" s="189"/>
      <c r="JIT35" s="189"/>
      <c r="JIU35" s="189"/>
      <c r="JIV35" s="189"/>
      <c r="JIW35" s="189"/>
      <c r="JIX35" s="189"/>
      <c r="JIY35" s="189"/>
      <c r="JIZ35" s="189"/>
      <c r="JJA35" s="189"/>
      <c r="JJB35" s="189"/>
      <c r="JJC35" s="189"/>
      <c r="JJD35" s="189"/>
      <c r="JJE35" s="189"/>
      <c r="JJF35" s="189"/>
      <c r="JJG35" s="189"/>
      <c r="JJH35" s="189"/>
      <c r="JJI35" s="189"/>
      <c r="JJJ35" s="189"/>
      <c r="JJK35" s="189"/>
      <c r="JJL35" s="189"/>
      <c r="JJM35" s="189"/>
      <c r="JJN35" s="189"/>
      <c r="JJO35" s="189"/>
      <c r="JJP35" s="189"/>
      <c r="JJQ35" s="189"/>
      <c r="JJR35" s="189"/>
      <c r="JJS35" s="189"/>
      <c r="JJT35" s="189"/>
      <c r="JJU35" s="189"/>
      <c r="JJV35" s="189"/>
      <c r="JJW35" s="189"/>
      <c r="JJX35" s="189"/>
      <c r="JJY35" s="189"/>
      <c r="JJZ35" s="189"/>
      <c r="JKA35" s="189"/>
      <c r="JKB35" s="189"/>
      <c r="JKC35" s="189"/>
      <c r="JKD35" s="189"/>
      <c r="JKE35" s="189"/>
      <c r="JKF35" s="189"/>
      <c r="JKG35" s="189"/>
      <c r="JKH35" s="189"/>
      <c r="JKI35" s="189"/>
      <c r="JKJ35" s="189"/>
      <c r="JKK35" s="189"/>
      <c r="JKL35" s="189"/>
      <c r="JKM35" s="189"/>
      <c r="JKN35" s="189"/>
      <c r="JKO35" s="189"/>
      <c r="JKP35" s="189"/>
      <c r="JKQ35" s="189"/>
      <c r="JKR35" s="189"/>
      <c r="JKS35" s="189"/>
      <c r="JKT35" s="189"/>
      <c r="JKU35" s="189"/>
      <c r="JKV35" s="189"/>
      <c r="JKW35" s="189"/>
      <c r="JKX35" s="189"/>
      <c r="JKY35" s="189"/>
      <c r="JKZ35" s="189"/>
      <c r="JLA35" s="189"/>
      <c r="JLB35" s="189"/>
      <c r="JLC35" s="189"/>
      <c r="JLD35" s="189"/>
      <c r="JLE35" s="189"/>
      <c r="JLF35" s="189"/>
      <c r="JLG35" s="189"/>
      <c r="JLH35" s="189"/>
      <c r="JLI35" s="189"/>
      <c r="JLJ35" s="189"/>
      <c r="JLK35" s="189"/>
      <c r="JLL35" s="189"/>
      <c r="JLM35" s="189"/>
      <c r="JLN35" s="189"/>
      <c r="JLO35" s="189"/>
      <c r="JLP35" s="189"/>
      <c r="JLQ35" s="189"/>
      <c r="JLR35" s="189"/>
      <c r="JLS35" s="189"/>
      <c r="JLT35" s="189"/>
      <c r="JLU35" s="189"/>
      <c r="JLV35" s="189"/>
      <c r="JLW35" s="189"/>
      <c r="JLX35" s="189"/>
      <c r="JLY35" s="189"/>
      <c r="JLZ35" s="189"/>
      <c r="JMA35" s="189"/>
      <c r="JMB35" s="189"/>
      <c r="JMC35" s="189"/>
      <c r="JMD35" s="189"/>
      <c r="JME35" s="189"/>
      <c r="JMF35" s="189"/>
      <c r="JMG35" s="189"/>
      <c r="JMH35" s="189"/>
      <c r="JMI35" s="189"/>
      <c r="JMJ35" s="189"/>
      <c r="JMK35" s="189"/>
      <c r="JML35" s="189"/>
      <c r="JMM35" s="189"/>
      <c r="JMN35" s="189"/>
      <c r="JMO35" s="189"/>
      <c r="JMP35" s="189"/>
      <c r="JMQ35" s="189"/>
      <c r="JMR35" s="189"/>
      <c r="JMS35" s="189"/>
      <c r="JMT35" s="189"/>
      <c r="JMU35" s="189"/>
      <c r="JMV35" s="189"/>
      <c r="JMW35" s="189"/>
      <c r="JMX35" s="189"/>
      <c r="JMY35" s="189"/>
      <c r="JMZ35" s="189"/>
      <c r="JNA35" s="189"/>
      <c r="JNB35" s="189"/>
      <c r="JNC35" s="189"/>
      <c r="JND35" s="189"/>
      <c r="JNE35" s="189"/>
      <c r="JNF35" s="189"/>
      <c r="JNG35" s="189"/>
      <c r="JNH35" s="189"/>
      <c r="JNI35" s="189"/>
      <c r="JNJ35" s="189"/>
      <c r="JNK35" s="189"/>
      <c r="JNL35" s="189"/>
      <c r="JNM35" s="189"/>
      <c r="JNN35" s="189"/>
      <c r="JNO35" s="189"/>
      <c r="JNP35" s="189"/>
      <c r="JNQ35" s="189"/>
      <c r="JNR35" s="189"/>
      <c r="JNS35" s="189"/>
      <c r="JNT35" s="189"/>
      <c r="JNU35" s="189"/>
      <c r="JNV35" s="189"/>
      <c r="JNW35" s="189"/>
      <c r="JNX35" s="189"/>
      <c r="JNY35" s="189"/>
      <c r="JNZ35" s="189"/>
      <c r="JOA35" s="189"/>
      <c r="JOB35" s="189"/>
      <c r="JOC35" s="189"/>
      <c r="JOD35" s="189"/>
      <c r="JOE35" s="189"/>
      <c r="JOF35" s="189"/>
      <c r="JOG35" s="189"/>
      <c r="JOH35" s="189"/>
      <c r="JOI35" s="189"/>
      <c r="JOJ35" s="189"/>
      <c r="JOK35" s="189"/>
      <c r="JOL35" s="189"/>
      <c r="JOM35" s="189"/>
      <c r="JON35" s="189"/>
      <c r="JOO35" s="189"/>
      <c r="JOP35" s="189"/>
      <c r="JOQ35" s="189"/>
      <c r="JOR35" s="189"/>
      <c r="JOS35" s="189"/>
      <c r="JOT35" s="189"/>
      <c r="JOU35" s="189"/>
      <c r="JOV35" s="189"/>
      <c r="JOW35" s="189"/>
      <c r="JOX35" s="189"/>
      <c r="JOY35" s="189"/>
      <c r="JOZ35" s="189"/>
      <c r="JPA35" s="189"/>
      <c r="JPB35" s="189"/>
      <c r="JPC35" s="189"/>
      <c r="JPD35" s="189"/>
      <c r="JPE35" s="189"/>
      <c r="JPF35" s="189"/>
      <c r="JPG35" s="189"/>
      <c r="JPH35" s="189"/>
      <c r="JPI35" s="189"/>
      <c r="JPJ35" s="189"/>
      <c r="JPK35" s="189"/>
      <c r="JPL35" s="189"/>
      <c r="JPM35" s="189"/>
      <c r="JPN35" s="189"/>
      <c r="JPO35" s="189"/>
      <c r="JPP35" s="189"/>
      <c r="JPQ35" s="189"/>
      <c r="JPR35" s="189"/>
      <c r="JPS35" s="189"/>
      <c r="JPT35" s="189"/>
      <c r="JPU35" s="189"/>
      <c r="JPV35" s="189"/>
      <c r="JPW35" s="189"/>
      <c r="JPX35" s="189"/>
      <c r="JPY35" s="189"/>
      <c r="JPZ35" s="189"/>
      <c r="JQA35" s="189"/>
      <c r="JQB35" s="189"/>
      <c r="JQC35" s="189"/>
      <c r="JQD35" s="189"/>
      <c r="JQE35" s="189"/>
      <c r="JQF35" s="189"/>
      <c r="JQG35" s="189"/>
      <c r="JQH35" s="189"/>
      <c r="JQI35" s="189"/>
      <c r="JQJ35" s="189"/>
      <c r="JQK35" s="189"/>
      <c r="JQL35" s="189"/>
      <c r="JQM35" s="189"/>
      <c r="JQN35" s="189"/>
      <c r="JQO35" s="189"/>
      <c r="JQP35" s="189"/>
      <c r="JQQ35" s="189"/>
      <c r="JQR35" s="189"/>
      <c r="JQS35" s="189"/>
      <c r="JQT35" s="189"/>
      <c r="JQU35" s="189"/>
      <c r="JQV35" s="189"/>
      <c r="JQW35" s="189"/>
      <c r="JQX35" s="189"/>
      <c r="JQY35" s="189"/>
      <c r="JQZ35" s="189"/>
      <c r="JRA35" s="189"/>
      <c r="JRB35" s="189"/>
      <c r="JRC35" s="189"/>
      <c r="JRD35" s="189"/>
      <c r="JRE35" s="189"/>
      <c r="JRF35" s="189"/>
      <c r="JRG35" s="189"/>
      <c r="JRH35" s="189"/>
      <c r="JRI35" s="189"/>
      <c r="JRJ35" s="189"/>
      <c r="JRK35" s="189"/>
      <c r="JRL35" s="189"/>
      <c r="JRM35" s="189"/>
      <c r="JRN35" s="189"/>
      <c r="JRO35" s="189"/>
      <c r="JRP35" s="189"/>
      <c r="JRQ35" s="189"/>
      <c r="JRR35" s="189"/>
      <c r="JRS35" s="189"/>
      <c r="JRT35" s="189"/>
      <c r="JRU35" s="189"/>
      <c r="JRV35" s="189"/>
      <c r="JRW35" s="189"/>
      <c r="JRX35" s="189"/>
      <c r="JRY35" s="189"/>
      <c r="JRZ35" s="189"/>
      <c r="JSA35" s="189"/>
      <c r="JSB35" s="189"/>
      <c r="JSC35" s="189"/>
      <c r="JSD35" s="189"/>
      <c r="JSE35" s="189"/>
      <c r="JSF35" s="189"/>
      <c r="JSG35" s="189"/>
      <c r="JSH35" s="189"/>
      <c r="JSI35" s="189"/>
      <c r="JSJ35" s="189"/>
      <c r="JSK35" s="189"/>
      <c r="JSL35" s="189"/>
      <c r="JSM35" s="189"/>
      <c r="JSN35" s="189"/>
      <c r="JSO35" s="189"/>
      <c r="JSP35" s="189"/>
      <c r="JSQ35" s="189"/>
      <c r="JSR35" s="189"/>
      <c r="JSS35" s="189"/>
      <c r="JST35" s="189"/>
      <c r="JSU35" s="189"/>
      <c r="JSV35" s="189"/>
      <c r="JSW35" s="189"/>
      <c r="JSX35" s="189"/>
      <c r="JSY35" s="189"/>
      <c r="JSZ35" s="189"/>
      <c r="JTA35" s="189"/>
      <c r="JTB35" s="189"/>
      <c r="JTC35" s="189"/>
      <c r="JTD35" s="189"/>
      <c r="JTE35" s="189"/>
      <c r="JTF35" s="189"/>
      <c r="JTG35" s="189"/>
      <c r="JTH35" s="189"/>
      <c r="JTI35" s="189"/>
      <c r="JTJ35" s="189"/>
      <c r="JTK35" s="189"/>
      <c r="JTL35" s="189"/>
      <c r="JTM35" s="189"/>
      <c r="JTN35" s="189"/>
      <c r="JTO35" s="189"/>
      <c r="JTP35" s="189"/>
      <c r="JTQ35" s="189"/>
      <c r="JTR35" s="189"/>
      <c r="JTS35" s="189"/>
      <c r="JTT35" s="189"/>
      <c r="JTU35" s="189"/>
      <c r="JTV35" s="189"/>
      <c r="JTW35" s="189"/>
      <c r="JTX35" s="189"/>
      <c r="JTY35" s="189"/>
      <c r="JTZ35" s="189"/>
      <c r="JUA35" s="189"/>
      <c r="JUB35" s="189"/>
      <c r="JUC35" s="189"/>
      <c r="JUD35" s="189"/>
      <c r="JUE35" s="189"/>
      <c r="JUF35" s="189"/>
      <c r="JUG35" s="189"/>
      <c r="JUH35" s="189"/>
      <c r="JUI35" s="189"/>
      <c r="JUJ35" s="189"/>
      <c r="JUK35" s="189"/>
      <c r="JUL35" s="189"/>
      <c r="JUM35" s="189"/>
      <c r="JUN35" s="189"/>
      <c r="JUO35" s="189"/>
      <c r="JUP35" s="189"/>
      <c r="JUQ35" s="189"/>
      <c r="JUR35" s="189"/>
      <c r="JUS35" s="189"/>
      <c r="JUT35" s="189"/>
      <c r="JUU35" s="189"/>
      <c r="JUV35" s="189"/>
      <c r="JUW35" s="189"/>
      <c r="JUX35" s="189"/>
      <c r="JUY35" s="189"/>
      <c r="JUZ35" s="189"/>
      <c r="JVA35" s="189"/>
      <c r="JVB35" s="189"/>
      <c r="JVC35" s="189"/>
      <c r="JVD35" s="189"/>
      <c r="JVE35" s="189"/>
      <c r="JVF35" s="189"/>
      <c r="JVG35" s="189"/>
      <c r="JVH35" s="189"/>
      <c r="JVI35" s="189"/>
      <c r="JVJ35" s="189"/>
      <c r="JVK35" s="189"/>
      <c r="JVL35" s="189"/>
      <c r="JVM35" s="189"/>
      <c r="JVN35" s="189"/>
      <c r="JVO35" s="189"/>
      <c r="JVP35" s="189"/>
      <c r="JVQ35" s="189"/>
      <c r="JVR35" s="189"/>
      <c r="JVS35" s="189"/>
      <c r="JVT35" s="189"/>
      <c r="JVU35" s="189"/>
      <c r="JVV35" s="189"/>
      <c r="JVW35" s="189"/>
      <c r="JVX35" s="189"/>
      <c r="JVY35" s="189"/>
      <c r="JVZ35" s="189"/>
      <c r="JWA35" s="189"/>
      <c r="JWB35" s="189"/>
      <c r="JWC35" s="189"/>
      <c r="JWD35" s="189"/>
      <c r="JWE35" s="189"/>
      <c r="JWF35" s="189"/>
      <c r="JWG35" s="189"/>
      <c r="JWH35" s="189"/>
      <c r="JWI35" s="189"/>
      <c r="JWJ35" s="189"/>
      <c r="JWK35" s="189"/>
      <c r="JWL35" s="189"/>
      <c r="JWM35" s="189"/>
      <c r="JWN35" s="189"/>
      <c r="JWO35" s="189"/>
      <c r="JWP35" s="189"/>
      <c r="JWQ35" s="189"/>
      <c r="JWR35" s="189"/>
      <c r="JWS35" s="189"/>
      <c r="JWT35" s="189"/>
      <c r="JWU35" s="189"/>
      <c r="JWV35" s="189"/>
      <c r="JWW35" s="189"/>
      <c r="JWX35" s="189"/>
      <c r="JWY35" s="189"/>
      <c r="JWZ35" s="189"/>
      <c r="JXA35" s="189"/>
      <c r="JXB35" s="189"/>
      <c r="JXC35" s="189"/>
      <c r="JXD35" s="189"/>
      <c r="JXE35" s="189"/>
      <c r="JXF35" s="189"/>
      <c r="JXG35" s="189"/>
      <c r="JXH35" s="189"/>
      <c r="JXI35" s="189"/>
      <c r="JXJ35" s="189"/>
      <c r="JXK35" s="189"/>
      <c r="JXL35" s="189"/>
      <c r="JXM35" s="189"/>
      <c r="JXN35" s="189"/>
      <c r="JXO35" s="189"/>
      <c r="JXP35" s="189"/>
      <c r="JXQ35" s="189"/>
      <c r="JXR35" s="189"/>
      <c r="JXS35" s="189"/>
      <c r="JXT35" s="189"/>
      <c r="JXU35" s="189"/>
      <c r="JXV35" s="189"/>
      <c r="JXW35" s="189"/>
      <c r="JXX35" s="189"/>
      <c r="JXY35" s="189"/>
      <c r="JXZ35" s="189"/>
      <c r="JYA35" s="189"/>
      <c r="JYB35" s="189"/>
      <c r="JYC35" s="189"/>
      <c r="JYD35" s="189"/>
      <c r="JYE35" s="189"/>
      <c r="JYF35" s="189"/>
      <c r="JYG35" s="189"/>
      <c r="JYH35" s="189"/>
      <c r="JYI35" s="189"/>
      <c r="JYJ35" s="189"/>
      <c r="JYK35" s="189"/>
      <c r="JYL35" s="189"/>
      <c r="JYM35" s="189"/>
      <c r="JYN35" s="189"/>
      <c r="JYO35" s="189"/>
      <c r="JYP35" s="189"/>
      <c r="JYQ35" s="189"/>
      <c r="JYR35" s="189"/>
      <c r="JYS35" s="189"/>
      <c r="JYT35" s="189"/>
      <c r="JYU35" s="189"/>
      <c r="JYV35" s="189"/>
      <c r="JYW35" s="189"/>
      <c r="JYX35" s="189"/>
      <c r="JYY35" s="189"/>
      <c r="JYZ35" s="189"/>
      <c r="JZA35" s="189"/>
      <c r="JZB35" s="189"/>
      <c r="JZC35" s="189"/>
      <c r="JZD35" s="189"/>
      <c r="JZE35" s="189"/>
      <c r="JZF35" s="189"/>
      <c r="JZG35" s="189"/>
      <c r="JZH35" s="189"/>
      <c r="JZI35" s="189"/>
      <c r="JZJ35" s="189"/>
      <c r="JZK35" s="189"/>
      <c r="JZL35" s="189"/>
      <c r="JZM35" s="189"/>
      <c r="JZN35" s="189"/>
      <c r="JZO35" s="189"/>
      <c r="JZP35" s="189"/>
      <c r="JZQ35" s="189"/>
      <c r="JZR35" s="189"/>
      <c r="JZS35" s="189"/>
      <c r="JZT35" s="189"/>
      <c r="JZU35" s="189"/>
      <c r="JZV35" s="189"/>
      <c r="JZW35" s="189"/>
      <c r="JZX35" s="189"/>
      <c r="JZY35" s="189"/>
      <c r="JZZ35" s="189"/>
      <c r="KAA35" s="189"/>
      <c r="KAB35" s="189"/>
      <c r="KAC35" s="189"/>
      <c r="KAD35" s="189"/>
      <c r="KAE35" s="189"/>
      <c r="KAF35" s="189"/>
      <c r="KAG35" s="189"/>
      <c r="KAH35" s="189"/>
      <c r="KAI35" s="189"/>
      <c r="KAJ35" s="189"/>
      <c r="KAK35" s="189"/>
      <c r="KAL35" s="189"/>
      <c r="KAM35" s="189"/>
      <c r="KAN35" s="189"/>
      <c r="KAO35" s="189"/>
      <c r="KAP35" s="189"/>
      <c r="KAQ35" s="189"/>
      <c r="KAR35" s="189"/>
      <c r="KAS35" s="189"/>
      <c r="KAT35" s="189"/>
      <c r="KAU35" s="189"/>
      <c r="KAV35" s="189"/>
      <c r="KAW35" s="189"/>
      <c r="KAX35" s="189"/>
      <c r="KAY35" s="189"/>
      <c r="KAZ35" s="189"/>
      <c r="KBA35" s="189"/>
      <c r="KBB35" s="189"/>
      <c r="KBC35" s="189"/>
      <c r="KBD35" s="189"/>
      <c r="KBE35" s="189"/>
      <c r="KBF35" s="189"/>
      <c r="KBG35" s="189"/>
      <c r="KBH35" s="189"/>
      <c r="KBI35" s="189"/>
      <c r="KBJ35" s="189"/>
      <c r="KBK35" s="189"/>
      <c r="KBL35" s="189"/>
      <c r="KBM35" s="189"/>
      <c r="KBN35" s="189"/>
      <c r="KBO35" s="189"/>
      <c r="KBP35" s="189"/>
      <c r="KBQ35" s="189"/>
      <c r="KBR35" s="189"/>
      <c r="KBS35" s="189"/>
      <c r="KBT35" s="189"/>
      <c r="KBU35" s="189"/>
      <c r="KBV35" s="189"/>
      <c r="KBW35" s="189"/>
      <c r="KBX35" s="189"/>
      <c r="KBY35" s="189"/>
      <c r="KBZ35" s="189"/>
      <c r="KCA35" s="189"/>
      <c r="KCB35" s="189"/>
      <c r="KCC35" s="189"/>
      <c r="KCD35" s="189"/>
      <c r="KCE35" s="189"/>
      <c r="KCF35" s="189"/>
      <c r="KCG35" s="189"/>
      <c r="KCH35" s="189"/>
      <c r="KCI35" s="189"/>
      <c r="KCJ35" s="189"/>
      <c r="KCK35" s="189"/>
      <c r="KCL35" s="189"/>
      <c r="KCM35" s="189"/>
      <c r="KCN35" s="189"/>
      <c r="KCO35" s="189"/>
      <c r="KCP35" s="189"/>
      <c r="KCQ35" s="189"/>
      <c r="KCR35" s="189"/>
      <c r="KCS35" s="189"/>
      <c r="KCT35" s="189"/>
      <c r="KCU35" s="189"/>
      <c r="KCV35" s="189"/>
      <c r="KCW35" s="189"/>
      <c r="KCX35" s="189"/>
      <c r="KCY35" s="189"/>
      <c r="KCZ35" s="189"/>
      <c r="KDA35" s="189"/>
      <c r="KDB35" s="189"/>
      <c r="KDC35" s="189"/>
      <c r="KDD35" s="189"/>
      <c r="KDE35" s="189"/>
      <c r="KDF35" s="189"/>
      <c r="KDG35" s="189"/>
      <c r="KDH35" s="189"/>
      <c r="KDI35" s="189"/>
      <c r="KDJ35" s="189"/>
      <c r="KDK35" s="189"/>
      <c r="KDL35" s="189"/>
      <c r="KDM35" s="189"/>
      <c r="KDN35" s="189"/>
      <c r="KDO35" s="189"/>
      <c r="KDP35" s="189"/>
      <c r="KDQ35" s="189"/>
      <c r="KDR35" s="189"/>
      <c r="KDS35" s="189"/>
      <c r="KDT35" s="189"/>
      <c r="KDU35" s="189"/>
      <c r="KDV35" s="189"/>
      <c r="KDW35" s="189"/>
      <c r="KDX35" s="189"/>
      <c r="KDY35" s="189"/>
      <c r="KDZ35" s="189"/>
      <c r="KEA35" s="189"/>
      <c r="KEB35" s="189"/>
      <c r="KEC35" s="189"/>
      <c r="KED35" s="189"/>
      <c r="KEE35" s="189"/>
      <c r="KEF35" s="189"/>
      <c r="KEG35" s="189"/>
      <c r="KEH35" s="189"/>
      <c r="KEI35" s="189"/>
      <c r="KEJ35" s="189"/>
      <c r="KEK35" s="189"/>
      <c r="KEL35" s="189"/>
      <c r="KEM35" s="189"/>
      <c r="KEN35" s="189"/>
      <c r="KEO35" s="189"/>
      <c r="KEP35" s="189"/>
      <c r="KEQ35" s="189"/>
      <c r="KER35" s="189"/>
      <c r="KES35" s="189"/>
      <c r="KET35" s="189"/>
      <c r="KEU35" s="189"/>
      <c r="KEV35" s="189"/>
      <c r="KEW35" s="189"/>
      <c r="KEX35" s="189"/>
      <c r="KEY35" s="189"/>
      <c r="KEZ35" s="189"/>
      <c r="KFA35" s="189"/>
      <c r="KFB35" s="189"/>
      <c r="KFC35" s="189"/>
      <c r="KFD35" s="189"/>
      <c r="KFE35" s="189"/>
      <c r="KFF35" s="189"/>
      <c r="KFG35" s="189"/>
      <c r="KFH35" s="189"/>
      <c r="KFI35" s="189"/>
      <c r="KFJ35" s="189"/>
      <c r="KFK35" s="189"/>
      <c r="KFL35" s="189"/>
      <c r="KFM35" s="189"/>
      <c r="KFN35" s="189"/>
      <c r="KFO35" s="189"/>
      <c r="KFP35" s="189"/>
      <c r="KFQ35" s="189"/>
      <c r="KFR35" s="189"/>
      <c r="KFS35" s="189"/>
      <c r="KFT35" s="189"/>
      <c r="KFU35" s="189"/>
      <c r="KFV35" s="189"/>
      <c r="KFW35" s="189"/>
      <c r="KFX35" s="189"/>
      <c r="KFY35" s="189"/>
      <c r="KFZ35" s="189"/>
      <c r="KGA35" s="189"/>
      <c r="KGB35" s="189"/>
      <c r="KGC35" s="189"/>
      <c r="KGD35" s="189"/>
      <c r="KGE35" s="189"/>
      <c r="KGF35" s="189"/>
      <c r="KGG35" s="189"/>
      <c r="KGH35" s="189"/>
      <c r="KGI35" s="189"/>
      <c r="KGJ35" s="189"/>
      <c r="KGK35" s="189"/>
      <c r="KGL35" s="189"/>
      <c r="KGM35" s="189"/>
      <c r="KGN35" s="189"/>
      <c r="KGO35" s="189"/>
      <c r="KGP35" s="189"/>
      <c r="KGQ35" s="189"/>
      <c r="KGR35" s="189"/>
      <c r="KGS35" s="189"/>
      <c r="KGT35" s="189"/>
      <c r="KGU35" s="189"/>
      <c r="KGV35" s="189"/>
      <c r="KGW35" s="189"/>
      <c r="KGX35" s="189"/>
      <c r="KGY35" s="189"/>
      <c r="KGZ35" s="189"/>
      <c r="KHA35" s="189"/>
      <c r="KHB35" s="189"/>
      <c r="KHC35" s="189"/>
      <c r="KHD35" s="189"/>
      <c r="KHE35" s="189"/>
      <c r="KHF35" s="189"/>
      <c r="KHG35" s="189"/>
      <c r="KHH35" s="189"/>
      <c r="KHI35" s="189"/>
      <c r="KHJ35" s="189"/>
      <c r="KHK35" s="189"/>
      <c r="KHL35" s="189"/>
      <c r="KHM35" s="189"/>
      <c r="KHN35" s="189"/>
      <c r="KHO35" s="189"/>
      <c r="KHP35" s="189"/>
      <c r="KHQ35" s="189"/>
      <c r="KHR35" s="189"/>
      <c r="KHS35" s="189"/>
      <c r="KHT35" s="189"/>
      <c r="KHU35" s="189"/>
      <c r="KHV35" s="189"/>
      <c r="KHW35" s="189"/>
      <c r="KHX35" s="189"/>
      <c r="KHY35" s="189"/>
      <c r="KHZ35" s="189"/>
      <c r="KIA35" s="189"/>
      <c r="KIB35" s="189"/>
      <c r="KIC35" s="189"/>
      <c r="KID35" s="189"/>
      <c r="KIE35" s="189"/>
      <c r="KIF35" s="189"/>
      <c r="KIG35" s="189"/>
      <c r="KIH35" s="189"/>
      <c r="KII35" s="189"/>
      <c r="KIJ35" s="189"/>
      <c r="KIK35" s="189"/>
      <c r="KIL35" s="189"/>
      <c r="KIM35" s="189"/>
      <c r="KIN35" s="189"/>
      <c r="KIO35" s="189"/>
      <c r="KIP35" s="189"/>
      <c r="KIQ35" s="189"/>
      <c r="KIR35" s="189"/>
      <c r="KIS35" s="189"/>
      <c r="KIT35" s="189"/>
      <c r="KIU35" s="189"/>
      <c r="KIV35" s="189"/>
      <c r="KIW35" s="189"/>
      <c r="KIX35" s="189"/>
      <c r="KIY35" s="189"/>
      <c r="KIZ35" s="189"/>
      <c r="KJA35" s="189"/>
      <c r="KJB35" s="189"/>
      <c r="KJC35" s="189"/>
      <c r="KJD35" s="189"/>
      <c r="KJE35" s="189"/>
      <c r="KJF35" s="189"/>
      <c r="KJG35" s="189"/>
      <c r="KJH35" s="189"/>
      <c r="KJI35" s="189"/>
      <c r="KJJ35" s="189"/>
      <c r="KJK35" s="189"/>
      <c r="KJL35" s="189"/>
      <c r="KJM35" s="189"/>
      <c r="KJN35" s="189"/>
      <c r="KJO35" s="189"/>
      <c r="KJP35" s="189"/>
      <c r="KJQ35" s="189"/>
      <c r="KJR35" s="189"/>
      <c r="KJS35" s="189"/>
      <c r="KJT35" s="189"/>
      <c r="KJU35" s="189"/>
      <c r="KJV35" s="189"/>
      <c r="KJW35" s="189"/>
      <c r="KJX35" s="189"/>
      <c r="KJY35" s="189"/>
      <c r="KJZ35" s="189"/>
      <c r="KKA35" s="189"/>
      <c r="KKB35" s="189"/>
      <c r="KKC35" s="189"/>
      <c r="KKD35" s="189"/>
      <c r="KKE35" s="189"/>
      <c r="KKF35" s="189"/>
      <c r="KKG35" s="189"/>
      <c r="KKH35" s="189"/>
      <c r="KKI35" s="189"/>
      <c r="KKJ35" s="189"/>
      <c r="KKK35" s="189"/>
      <c r="KKL35" s="189"/>
      <c r="KKM35" s="189"/>
      <c r="KKN35" s="189"/>
      <c r="KKO35" s="189"/>
      <c r="KKP35" s="189"/>
      <c r="KKQ35" s="189"/>
      <c r="KKR35" s="189"/>
      <c r="KKS35" s="189"/>
      <c r="KKT35" s="189"/>
      <c r="KKU35" s="189"/>
      <c r="KKV35" s="189"/>
      <c r="KKW35" s="189"/>
      <c r="KKX35" s="189"/>
      <c r="KKY35" s="189"/>
      <c r="KKZ35" s="189"/>
      <c r="KLA35" s="189"/>
      <c r="KLB35" s="189"/>
      <c r="KLC35" s="189"/>
      <c r="KLD35" s="189"/>
      <c r="KLE35" s="189"/>
      <c r="KLF35" s="189"/>
      <c r="KLG35" s="189"/>
      <c r="KLH35" s="189"/>
      <c r="KLI35" s="189"/>
      <c r="KLJ35" s="189"/>
      <c r="KLK35" s="189"/>
      <c r="KLL35" s="189"/>
      <c r="KLM35" s="189"/>
      <c r="KLN35" s="189"/>
      <c r="KLO35" s="189"/>
      <c r="KLP35" s="189"/>
      <c r="KLQ35" s="189"/>
      <c r="KLR35" s="189"/>
      <c r="KLS35" s="189"/>
      <c r="KLT35" s="189"/>
      <c r="KLU35" s="189"/>
      <c r="KLV35" s="189"/>
      <c r="KLW35" s="189"/>
      <c r="KLX35" s="189"/>
      <c r="KLY35" s="189"/>
      <c r="KLZ35" s="189"/>
      <c r="KMA35" s="189"/>
      <c r="KMB35" s="189"/>
      <c r="KMC35" s="189"/>
      <c r="KMD35" s="189"/>
      <c r="KME35" s="189"/>
      <c r="KMF35" s="189"/>
      <c r="KMG35" s="189"/>
      <c r="KMH35" s="189"/>
      <c r="KMI35" s="189"/>
      <c r="KMJ35" s="189"/>
      <c r="KMK35" s="189"/>
      <c r="KML35" s="189"/>
      <c r="KMM35" s="189"/>
      <c r="KMN35" s="189"/>
      <c r="KMO35" s="189"/>
      <c r="KMP35" s="189"/>
      <c r="KMQ35" s="189"/>
      <c r="KMR35" s="189"/>
      <c r="KMS35" s="189"/>
      <c r="KMT35" s="189"/>
      <c r="KMU35" s="189"/>
      <c r="KMV35" s="189"/>
      <c r="KMW35" s="189"/>
      <c r="KMX35" s="189"/>
      <c r="KMY35" s="189"/>
      <c r="KMZ35" s="189"/>
      <c r="KNA35" s="189"/>
      <c r="KNB35" s="189"/>
      <c r="KNC35" s="189"/>
      <c r="KND35" s="189"/>
      <c r="KNE35" s="189"/>
      <c r="KNF35" s="189"/>
      <c r="KNG35" s="189"/>
      <c r="KNH35" s="189"/>
      <c r="KNI35" s="189"/>
      <c r="KNJ35" s="189"/>
      <c r="KNK35" s="189"/>
      <c r="KNL35" s="189"/>
      <c r="KNM35" s="189"/>
      <c r="KNN35" s="189"/>
      <c r="KNO35" s="189"/>
      <c r="KNP35" s="189"/>
      <c r="KNQ35" s="189"/>
      <c r="KNR35" s="189"/>
      <c r="KNS35" s="189"/>
      <c r="KNT35" s="189"/>
      <c r="KNU35" s="189"/>
      <c r="KNV35" s="189"/>
      <c r="KNW35" s="189"/>
      <c r="KNX35" s="189"/>
      <c r="KNY35" s="189"/>
      <c r="KNZ35" s="189"/>
      <c r="KOA35" s="189"/>
      <c r="KOB35" s="189"/>
      <c r="KOC35" s="189"/>
      <c r="KOD35" s="189"/>
      <c r="KOE35" s="189"/>
      <c r="KOF35" s="189"/>
      <c r="KOG35" s="189"/>
      <c r="KOH35" s="189"/>
      <c r="KOI35" s="189"/>
      <c r="KOJ35" s="189"/>
      <c r="KOK35" s="189"/>
      <c r="KOL35" s="189"/>
      <c r="KOM35" s="189"/>
      <c r="KON35" s="189"/>
      <c r="KOO35" s="189"/>
      <c r="KOP35" s="189"/>
      <c r="KOQ35" s="189"/>
      <c r="KOR35" s="189"/>
      <c r="KOS35" s="189"/>
      <c r="KOT35" s="189"/>
      <c r="KOU35" s="189"/>
      <c r="KOV35" s="189"/>
      <c r="KOW35" s="189"/>
      <c r="KOX35" s="189"/>
      <c r="KOY35" s="189"/>
      <c r="KOZ35" s="189"/>
      <c r="KPA35" s="189"/>
      <c r="KPB35" s="189"/>
      <c r="KPC35" s="189"/>
      <c r="KPD35" s="189"/>
      <c r="KPE35" s="189"/>
      <c r="KPF35" s="189"/>
      <c r="KPG35" s="189"/>
      <c r="KPH35" s="189"/>
      <c r="KPI35" s="189"/>
      <c r="KPJ35" s="189"/>
      <c r="KPK35" s="189"/>
      <c r="KPL35" s="189"/>
      <c r="KPM35" s="189"/>
      <c r="KPN35" s="189"/>
      <c r="KPO35" s="189"/>
      <c r="KPP35" s="189"/>
      <c r="KPQ35" s="189"/>
      <c r="KPR35" s="189"/>
      <c r="KPS35" s="189"/>
      <c r="KPT35" s="189"/>
      <c r="KPU35" s="189"/>
      <c r="KPV35" s="189"/>
      <c r="KPW35" s="189"/>
      <c r="KPX35" s="189"/>
      <c r="KPY35" s="189"/>
      <c r="KPZ35" s="189"/>
      <c r="KQA35" s="189"/>
      <c r="KQB35" s="189"/>
      <c r="KQC35" s="189"/>
      <c r="KQD35" s="189"/>
      <c r="KQE35" s="189"/>
      <c r="KQF35" s="189"/>
      <c r="KQG35" s="189"/>
      <c r="KQH35" s="189"/>
      <c r="KQI35" s="189"/>
      <c r="KQJ35" s="189"/>
      <c r="KQK35" s="189"/>
      <c r="KQL35" s="189"/>
      <c r="KQM35" s="189"/>
      <c r="KQN35" s="189"/>
      <c r="KQO35" s="189"/>
      <c r="KQP35" s="189"/>
      <c r="KQQ35" s="189"/>
      <c r="KQR35" s="189"/>
      <c r="KQS35" s="189"/>
      <c r="KQT35" s="189"/>
      <c r="KQU35" s="189"/>
      <c r="KQV35" s="189"/>
      <c r="KQW35" s="189"/>
      <c r="KQX35" s="189"/>
      <c r="KQY35" s="189"/>
      <c r="KQZ35" s="189"/>
      <c r="KRA35" s="189"/>
      <c r="KRB35" s="189"/>
      <c r="KRC35" s="189"/>
      <c r="KRD35" s="189"/>
      <c r="KRE35" s="189"/>
      <c r="KRF35" s="189"/>
      <c r="KRG35" s="189"/>
      <c r="KRH35" s="189"/>
      <c r="KRI35" s="189"/>
      <c r="KRJ35" s="189"/>
      <c r="KRK35" s="189"/>
      <c r="KRL35" s="189"/>
      <c r="KRM35" s="189"/>
      <c r="KRN35" s="189"/>
      <c r="KRO35" s="189"/>
      <c r="KRP35" s="189"/>
      <c r="KRQ35" s="189"/>
      <c r="KRR35" s="189"/>
      <c r="KRS35" s="189"/>
      <c r="KRT35" s="189"/>
      <c r="KRU35" s="189"/>
      <c r="KRV35" s="189"/>
      <c r="KRW35" s="189"/>
      <c r="KRX35" s="189"/>
      <c r="KRY35" s="189"/>
      <c r="KRZ35" s="189"/>
      <c r="KSA35" s="189"/>
      <c r="KSB35" s="189"/>
      <c r="KSC35" s="189"/>
      <c r="KSD35" s="189"/>
      <c r="KSE35" s="189"/>
      <c r="KSF35" s="189"/>
      <c r="KSG35" s="189"/>
      <c r="KSH35" s="189"/>
      <c r="KSI35" s="189"/>
      <c r="KSJ35" s="189"/>
      <c r="KSK35" s="189"/>
      <c r="KSL35" s="189"/>
      <c r="KSM35" s="189"/>
      <c r="KSN35" s="189"/>
      <c r="KSO35" s="189"/>
      <c r="KSP35" s="189"/>
      <c r="KSQ35" s="189"/>
      <c r="KSR35" s="189"/>
      <c r="KSS35" s="189"/>
      <c r="KST35" s="189"/>
      <c r="KSU35" s="189"/>
      <c r="KSV35" s="189"/>
      <c r="KSW35" s="189"/>
      <c r="KSX35" s="189"/>
      <c r="KSY35" s="189"/>
      <c r="KSZ35" s="189"/>
      <c r="KTA35" s="189"/>
      <c r="KTB35" s="189"/>
      <c r="KTC35" s="189"/>
      <c r="KTD35" s="189"/>
      <c r="KTE35" s="189"/>
      <c r="KTF35" s="189"/>
      <c r="KTG35" s="189"/>
      <c r="KTH35" s="189"/>
      <c r="KTI35" s="189"/>
      <c r="KTJ35" s="189"/>
      <c r="KTK35" s="189"/>
      <c r="KTL35" s="189"/>
      <c r="KTM35" s="189"/>
      <c r="KTN35" s="189"/>
      <c r="KTO35" s="189"/>
      <c r="KTP35" s="189"/>
      <c r="KTQ35" s="189"/>
      <c r="KTR35" s="189"/>
      <c r="KTS35" s="189"/>
      <c r="KTT35" s="189"/>
      <c r="KTU35" s="189"/>
      <c r="KTV35" s="189"/>
      <c r="KTW35" s="189"/>
      <c r="KTX35" s="189"/>
      <c r="KTY35" s="189"/>
      <c r="KTZ35" s="189"/>
      <c r="KUA35" s="189"/>
      <c r="KUB35" s="189"/>
      <c r="KUC35" s="189"/>
      <c r="KUD35" s="189"/>
      <c r="KUE35" s="189"/>
      <c r="KUF35" s="189"/>
      <c r="KUG35" s="189"/>
      <c r="KUH35" s="189"/>
      <c r="KUI35" s="189"/>
      <c r="KUJ35" s="189"/>
      <c r="KUK35" s="189"/>
      <c r="KUL35" s="189"/>
      <c r="KUM35" s="189"/>
      <c r="KUN35" s="189"/>
      <c r="KUO35" s="189"/>
      <c r="KUP35" s="189"/>
      <c r="KUQ35" s="189"/>
      <c r="KUR35" s="189"/>
      <c r="KUS35" s="189"/>
      <c r="KUT35" s="189"/>
      <c r="KUU35" s="189"/>
      <c r="KUV35" s="189"/>
      <c r="KUW35" s="189"/>
      <c r="KUX35" s="189"/>
      <c r="KUY35" s="189"/>
      <c r="KUZ35" s="189"/>
      <c r="KVA35" s="189"/>
      <c r="KVB35" s="189"/>
      <c r="KVC35" s="189"/>
      <c r="KVD35" s="189"/>
      <c r="KVE35" s="189"/>
      <c r="KVF35" s="189"/>
      <c r="KVG35" s="189"/>
      <c r="KVH35" s="189"/>
      <c r="KVI35" s="189"/>
      <c r="KVJ35" s="189"/>
      <c r="KVK35" s="189"/>
      <c r="KVL35" s="189"/>
      <c r="KVM35" s="189"/>
      <c r="KVN35" s="189"/>
      <c r="KVO35" s="189"/>
      <c r="KVP35" s="189"/>
      <c r="KVQ35" s="189"/>
      <c r="KVR35" s="189"/>
      <c r="KVS35" s="189"/>
      <c r="KVT35" s="189"/>
      <c r="KVU35" s="189"/>
      <c r="KVV35" s="189"/>
      <c r="KVW35" s="189"/>
      <c r="KVX35" s="189"/>
      <c r="KVY35" s="189"/>
      <c r="KVZ35" s="189"/>
      <c r="KWA35" s="189"/>
      <c r="KWB35" s="189"/>
      <c r="KWC35" s="189"/>
      <c r="KWD35" s="189"/>
      <c r="KWE35" s="189"/>
      <c r="KWF35" s="189"/>
      <c r="KWG35" s="189"/>
      <c r="KWH35" s="189"/>
      <c r="KWI35" s="189"/>
      <c r="KWJ35" s="189"/>
      <c r="KWK35" s="189"/>
      <c r="KWL35" s="189"/>
      <c r="KWM35" s="189"/>
      <c r="KWN35" s="189"/>
      <c r="KWO35" s="189"/>
      <c r="KWP35" s="189"/>
      <c r="KWQ35" s="189"/>
      <c r="KWR35" s="189"/>
      <c r="KWS35" s="189"/>
      <c r="KWT35" s="189"/>
      <c r="KWU35" s="189"/>
      <c r="KWV35" s="189"/>
      <c r="KWW35" s="189"/>
      <c r="KWX35" s="189"/>
      <c r="KWY35" s="189"/>
      <c r="KWZ35" s="189"/>
      <c r="KXA35" s="189"/>
      <c r="KXB35" s="189"/>
      <c r="KXC35" s="189"/>
      <c r="KXD35" s="189"/>
      <c r="KXE35" s="189"/>
      <c r="KXF35" s="189"/>
      <c r="KXG35" s="189"/>
      <c r="KXH35" s="189"/>
      <c r="KXI35" s="189"/>
      <c r="KXJ35" s="189"/>
      <c r="KXK35" s="189"/>
      <c r="KXL35" s="189"/>
      <c r="KXM35" s="189"/>
      <c r="KXN35" s="189"/>
      <c r="KXO35" s="189"/>
      <c r="KXP35" s="189"/>
      <c r="KXQ35" s="189"/>
      <c r="KXR35" s="189"/>
      <c r="KXS35" s="189"/>
      <c r="KXT35" s="189"/>
      <c r="KXU35" s="189"/>
      <c r="KXV35" s="189"/>
      <c r="KXW35" s="189"/>
      <c r="KXX35" s="189"/>
      <c r="KXY35" s="189"/>
      <c r="KXZ35" s="189"/>
      <c r="KYA35" s="189"/>
      <c r="KYB35" s="189"/>
      <c r="KYC35" s="189"/>
      <c r="KYD35" s="189"/>
      <c r="KYE35" s="189"/>
      <c r="KYF35" s="189"/>
      <c r="KYG35" s="189"/>
      <c r="KYH35" s="189"/>
      <c r="KYI35" s="189"/>
      <c r="KYJ35" s="189"/>
      <c r="KYK35" s="189"/>
      <c r="KYL35" s="189"/>
      <c r="KYM35" s="189"/>
      <c r="KYN35" s="189"/>
      <c r="KYO35" s="189"/>
      <c r="KYP35" s="189"/>
      <c r="KYQ35" s="189"/>
      <c r="KYR35" s="189"/>
      <c r="KYS35" s="189"/>
      <c r="KYT35" s="189"/>
      <c r="KYU35" s="189"/>
      <c r="KYV35" s="189"/>
      <c r="KYW35" s="189"/>
      <c r="KYX35" s="189"/>
      <c r="KYY35" s="189"/>
      <c r="KYZ35" s="189"/>
      <c r="KZA35" s="189"/>
      <c r="KZB35" s="189"/>
      <c r="KZC35" s="189"/>
      <c r="KZD35" s="189"/>
      <c r="KZE35" s="189"/>
      <c r="KZF35" s="189"/>
      <c r="KZG35" s="189"/>
      <c r="KZH35" s="189"/>
      <c r="KZI35" s="189"/>
      <c r="KZJ35" s="189"/>
      <c r="KZK35" s="189"/>
      <c r="KZL35" s="189"/>
      <c r="KZM35" s="189"/>
      <c r="KZN35" s="189"/>
      <c r="KZO35" s="189"/>
      <c r="KZP35" s="189"/>
      <c r="KZQ35" s="189"/>
      <c r="KZR35" s="189"/>
      <c r="KZS35" s="189"/>
      <c r="KZT35" s="189"/>
      <c r="KZU35" s="189"/>
      <c r="KZV35" s="189"/>
      <c r="KZW35" s="189"/>
      <c r="KZX35" s="189"/>
      <c r="KZY35" s="189"/>
      <c r="KZZ35" s="189"/>
      <c r="LAA35" s="189"/>
      <c r="LAB35" s="189"/>
      <c r="LAC35" s="189"/>
      <c r="LAD35" s="189"/>
      <c r="LAE35" s="189"/>
      <c r="LAF35" s="189"/>
      <c r="LAG35" s="189"/>
      <c r="LAH35" s="189"/>
      <c r="LAI35" s="189"/>
      <c r="LAJ35" s="189"/>
      <c r="LAK35" s="189"/>
      <c r="LAL35" s="189"/>
      <c r="LAM35" s="189"/>
      <c r="LAN35" s="189"/>
      <c r="LAO35" s="189"/>
      <c r="LAP35" s="189"/>
      <c r="LAQ35" s="189"/>
      <c r="LAR35" s="189"/>
      <c r="LAS35" s="189"/>
      <c r="LAT35" s="189"/>
      <c r="LAU35" s="189"/>
      <c r="LAV35" s="189"/>
      <c r="LAW35" s="189"/>
      <c r="LAX35" s="189"/>
      <c r="LAY35" s="189"/>
      <c r="LAZ35" s="189"/>
      <c r="LBA35" s="189"/>
      <c r="LBB35" s="189"/>
      <c r="LBC35" s="189"/>
      <c r="LBD35" s="189"/>
      <c r="LBE35" s="189"/>
      <c r="LBF35" s="189"/>
      <c r="LBG35" s="189"/>
      <c r="LBH35" s="189"/>
      <c r="LBI35" s="189"/>
      <c r="LBJ35" s="189"/>
      <c r="LBK35" s="189"/>
      <c r="LBL35" s="189"/>
      <c r="LBM35" s="189"/>
      <c r="LBN35" s="189"/>
      <c r="LBO35" s="189"/>
      <c r="LBP35" s="189"/>
      <c r="LBQ35" s="189"/>
      <c r="LBR35" s="189"/>
      <c r="LBS35" s="189"/>
      <c r="LBT35" s="189"/>
      <c r="LBU35" s="189"/>
      <c r="LBV35" s="189"/>
      <c r="LBW35" s="189"/>
      <c r="LBX35" s="189"/>
      <c r="LBY35" s="189"/>
      <c r="LBZ35" s="189"/>
      <c r="LCA35" s="189"/>
      <c r="LCB35" s="189"/>
      <c r="LCC35" s="189"/>
      <c r="LCD35" s="189"/>
      <c r="LCE35" s="189"/>
      <c r="LCF35" s="189"/>
      <c r="LCG35" s="189"/>
      <c r="LCH35" s="189"/>
      <c r="LCI35" s="189"/>
      <c r="LCJ35" s="189"/>
      <c r="LCK35" s="189"/>
      <c r="LCL35" s="189"/>
      <c r="LCM35" s="189"/>
      <c r="LCN35" s="189"/>
      <c r="LCO35" s="189"/>
      <c r="LCP35" s="189"/>
      <c r="LCQ35" s="189"/>
      <c r="LCR35" s="189"/>
      <c r="LCS35" s="189"/>
      <c r="LCT35" s="189"/>
      <c r="LCU35" s="189"/>
      <c r="LCV35" s="189"/>
      <c r="LCW35" s="189"/>
      <c r="LCX35" s="189"/>
      <c r="LCY35" s="189"/>
      <c r="LCZ35" s="189"/>
      <c r="LDA35" s="189"/>
      <c r="LDB35" s="189"/>
      <c r="LDC35" s="189"/>
      <c r="LDD35" s="189"/>
      <c r="LDE35" s="189"/>
      <c r="LDF35" s="189"/>
      <c r="LDG35" s="189"/>
      <c r="LDH35" s="189"/>
      <c r="LDI35" s="189"/>
      <c r="LDJ35" s="189"/>
      <c r="LDK35" s="189"/>
      <c r="LDL35" s="189"/>
      <c r="LDM35" s="189"/>
      <c r="LDN35" s="189"/>
      <c r="LDO35" s="189"/>
      <c r="LDP35" s="189"/>
      <c r="LDQ35" s="189"/>
      <c r="LDR35" s="189"/>
      <c r="LDS35" s="189"/>
      <c r="LDT35" s="189"/>
      <c r="LDU35" s="189"/>
      <c r="LDV35" s="189"/>
      <c r="LDW35" s="189"/>
      <c r="LDX35" s="189"/>
      <c r="LDY35" s="189"/>
      <c r="LDZ35" s="189"/>
      <c r="LEA35" s="189"/>
      <c r="LEB35" s="189"/>
      <c r="LEC35" s="189"/>
      <c r="LED35" s="189"/>
      <c r="LEE35" s="189"/>
      <c r="LEF35" s="189"/>
      <c r="LEG35" s="189"/>
      <c r="LEH35" s="189"/>
      <c r="LEI35" s="189"/>
      <c r="LEJ35" s="189"/>
      <c r="LEK35" s="189"/>
      <c r="LEL35" s="189"/>
      <c r="LEM35" s="189"/>
      <c r="LEN35" s="189"/>
      <c r="LEO35" s="189"/>
      <c r="LEP35" s="189"/>
      <c r="LEQ35" s="189"/>
      <c r="LER35" s="189"/>
      <c r="LES35" s="189"/>
      <c r="LET35" s="189"/>
      <c r="LEU35" s="189"/>
      <c r="LEV35" s="189"/>
      <c r="LEW35" s="189"/>
      <c r="LEX35" s="189"/>
      <c r="LEY35" s="189"/>
      <c r="LEZ35" s="189"/>
      <c r="LFA35" s="189"/>
      <c r="LFB35" s="189"/>
      <c r="LFC35" s="189"/>
      <c r="LFD35" s="189"/>
      <c r="LFE35" s="189"/>
      <c r="LFF35" s="189"/>
      <c r="LFG35" s="189"/>
      <c r="LFH35" s="189"/>
      <c r="LFI35" s="189"/>
      <c r="LFJ35" s="189"/>
      <c r="LFK35" s="189"/>
      <c r="LFL35" s="189"/>
      <c r="LFM35" s="189"/>
      <c r="LFN35" s="189"/>
      <c r="LFO35" s="189"/>
      <c r="LFP35" s="189"/>
      <c r="LFQ35" s="189"/>
      <c r="LFR35" s="189"/>
      <c r="LFS35" s="189"/>
      <c r="LFT35" s="189"/>
      <c r="LFU35" s="189"/>
      <c r="LFV35" s="189"/>
      <c r="LFW35" s="189"/>
      <c r="LFX35" s="189"/>
      <c r="LFY35" s="189"/>
      <c r="LFZ35" s="189"/>
      <c r="LGA35" s="189"/>
      <c r="LGB35" s="189"/>
      <c r="LGC35" s="189"/>
      <c r="LGD35" s="189"/>
      <c r="LGE35" s="189"/>
      <c r="LGF35" s="189"/>
      <c r="LGG35" s="189"/>
      <c r="LGH35" s="189"/>
      <c r="LGI35" s="189"/>
      <c r="LGJ35" s="189"/>
      <c r="LGK35" s="189"/>
      <c r="LGL35" s="189"/>
      <c r="LGM35" s="189"/>
      <c r="LGN35" s="189"/>
      <c r="LGO35" s="189"/>
      <c r="LGP35" s="189"/>
      <c r="LGQ35" s="189"/>
      <c r="LGR35" s="189"/>
      <c r="LGS35" s="189"/>
      <c r="LGT35" s="189"/>
      <c r="LGU35" s="189"/>
      <c r="LGV35" s="189"/>
      <c r="LGW35" s="189"/>
      <c r="LGX35" s="189"/>
      <c r="LGY35" s="189"/>
      <c r="LGZ35" s="189"/>
      <c r="LHA35" s="189"/>
      <c r="LHB35" s="189"/>
      <c r="LHC35" s="189"/>
      <c r="LHD35" s="189"/>
      <c r="LHE35" s="189"/>
      <c r="LHF35" s="189"/>
      <c r="LHG35" s="189"/>
      <c r="LHH35" s="189"/>
      <c r="LHI35" s="189"/>
      <c r="LHJ35" s="189"/>
      <c r="LHK35" s="189"/>
      <c r="LHL35" s="189"/>
      <c r="LHM35" s="189"/>
      <c r="LHN35" s="189"/>
      <c r="LHO35" s="189"/>
      <c r="LHP35" s="189"/>
      <c r="LHQ35" s="189"/>
      <c r="LHR35" s="189"/>
      <c r="LHS35" s="189"/>
      <c r="LHT35" s="189"/>
      <c r="LHU35" s="189"/>
      <c r="LHV35" s="189"/>
      <c r="LHW35" s="189"/>
      <c r="LHX35" s="189"/>
      <c r="LHY35" s="189"/>
      <c r="LHZ35" s="189"/>
      <c r="LIA35" s="189"/>
      <c r="LIB35" s="189"/>
      <c r="LIC35" s="189"/>
      <c r="LID35" s="189"/>
      <c r="LIE35" s="189"/>
      <c r="LIF35" s="189"/>
      <c r="LIG35" s="189"/>
      <c r="LIH35" s="189"/>
      <c r="LII35" s="189"/>
      <c r="LIJ35" s="189"/>
      <c r="LIK35" s="189"/>
      <c r="LIL35" s="189"/>
      <c r="LIM35" s="189"/>
      <c r="LIN35" s="189"/>
      <c r="LIO35" s="189"/>
      <c r="LIP35" s="189"/>
      <c r="LIQ35" s="189"/>
      <c r="LIR35" s="189"/>
      <c r="LIS35" s="189"/>
      <c r="LIT35" s="189"/>
      <c r="LIU35" s="189"/>
      <c r="LIV35" s="189"/>
      <c r="LIW35" s="189"/>
      <c r="LIX35" s="189"/>
      <c r="LIY35" s="189"/>
      <c r="LIZ35" s="189"/>
      <c r="LJA35" s="189"/>
      <c r="LJB35" s="189"/>
      <c r="LJC35" s="189"/>
      <c r="LJD35" s="189"/>
      <c r="LJE35" s="189"/>
      <c r="LJF35" s="189"/>
      <c r="LJG35" s="189"/>
      <c r="LJH35" s="189"/>
      <c r="LJI35" s="189"/>
      <c r="LJJ35" s="189"/>
      <c r="LJK35" s="189"/>
      <c r="LJL35" s="189"/>
      <c r="LJM35" s="189"/>
      <c r="LJN35" s="189"/>
      <c r="LJO35" s="189"/>
      <c r="LJP35" s="189"/>
      <c r="LJQ35" s="189"/>
      <c r="LJR35" s="189"/>
      <c r="LJS35" s="189"/>
      <c r="LJT35" s="189"/>
      <c r="LJU35" s="189"/>
      <c r="LJV35" s="189"/>
      <c r="LJW35" s="189"/>
      <c r="LJX35" s="189"/>
      <c r="LJY35" s="189"/>
      <c r="LJZ35" s="189"/>
      <c r="LKA35" s="189"/>
      <c r="LKB35" s="189"/>
      <c r="LKC35" s="189"/>
      <c r="LKD35" s="189"/>
      <c r="LKE35" s="189"/>
      <c r="LKF35" s="189"/>
      <c r="LKG35" s="189"/>
      <c r="LKH35" s="189"/>
      <c r="LKI35" s="189"/>
      <c r="LKJ35" s="189"/>
      <c r="LKK35" s="189"/>
      <c r="LKL35" s="189"/>
      <c r="LKM35" s="189"/>
      <c r="LKN35" s="189"/>
      <c r="LKO35" s="189"/>
      <c r="LKP35" s="189"/>
      <c r="LKQ35" s="189"/>
      <c r="LKR35" s="189"/>
      <c r="LKS35" s="189"/>
      <c r="LKT35" s="189"/>
      <c r="LKU35" s="189"/>
      <c r="LKV35" s="189"/>
      <c r="LKW35" s="189"/>
      <c r="LKX35" s="189"/>
      <c r="LKY35" s="189"/>
      <c r="LKZ35" s="189"/>
      <c r="LLA35" s="189"/>
      <c r="LLB35" s="189"/>
      <c r="LLC35" s="189"/>
      <c r="LLD35" s="189"/>
      <c r="LLE35" s="189"/>
      <c r="LLF35" s="189"/>
      <c r="LLG35" s="189"/>
      <c r="LLH35" s="189"/>
      <c r="LLI35" s="189"/>
      <c r="LLJ35" s="189"/>
      <c r="LLK35" s="189"/>
      <c r="LLL35" s="189"/>
      <c r="LLM35" s="189"/>
      <c r="LLN35" s="189"/>
      <c r="LLO35" s="189"/>
      <c r="LLP35" s="189"/>
      <c r="LLQ35" s="189"/>
      <c r="LLR35" s="189"/>
      <c r="LLS35" s="189"/>
      <c r="LLT35" s="189"/>
      <c r="LLU35" s="189"/>
      <c r="LLV35" s="189"/>
      <c r="LLW35" s="189"/>
      <c r="LLX35" s="189"/>
      <c r="LLY35" s="189"/>
      <c r="LLZ35" s="189"/>
      <c r="LMA35" s="189"/>
      <c r="LMB35" s="189"/>
      <c r="LMC35" s="189"/>
      <c r="LMD35" s="189"/>
      <c r="LME35" s="189"/>
      <c r="LMF35" s="189"/>
      <c r="LMG35" s="189"/>
      <c r="LMH35" s="189"/>
      <c r="LMI35" s="189"/>
      <c r="LMJ35" s="189"/>
      <c r="LMK35" s="189"/>
      <c r="LML35" s="189"/>
      <c r="LMM35" s="189"/>
      <c r="LMN35" s="189"/>
      <c r="LMO35" s="189"/>
      <c r="LMP35" s="189"/>
      <c r="LMQ35" s="189"/>
      <c r="LMR35" s="189"/>
      <c r="LMS35" s="189"/>
      <c r="LMT35" s="189"/>
      <c r="LMU35" s="189"/>
      <c r="LMV35" s="189"/>
      <c r="LMW35" s="189"/>
      <c r="LMX35" s="189"/>
      <c r="LMY35" s="189"/>
      <c r="LMZ35" s="189"/>
      <c r="LNA35" s="189"/>
      <c r="LNB35" s="189"/>
      <c r="LNC35" s="189"/>
      <c r="LND35" s="189"/>
      <c r="LNE35" s="189"/>
      <c r="LNF35" s="189"/>
      <c r="LNG35" s="189"/>
      <c r="LNH35" s="189"/>
      <c r="LNI35" s="189"/>
      <c r="LNJ35" s="189"/>
      <c r="LNK35" s="189"/>
      <c r="LNL35" s="189"/>
      <c r="LNM35" s="189"/>
      <c r="LNN35" s="189"/>
      <c r="LNO35" s="189"/>
      <c r="LNP35" s="189"/>
      <c r="LNQ35" s="189"/>
      <c r="LNR35" s="189"/>
      <c r="LNS35" s="189"/>
      <c r="LNT35" s="189"/>
      <c r="LNU35" s="189"/>
      <c r="LNV35" s="189"/>
      <c r="LNW35" s="189"/>
      <c r="LNX35" s="189"/>
      <c r="LNY35" s="189"/>
      <c r="LNZ35" s="189"/>
      <c r="LOA35" s="189"/>
      <c r="LOB35" s="189"/>
      <c r="LOC35" s="189"/>
      <c r="LOD35" s="189"/>
      <c r="LOE35" s="189"/>
      <c r="LOF35" s="189"/>
      <c r="LOG35" s="189"/>
      <c r="LOH35" s="189"/>
      <c r="LOI35" s="189"/>
      <c r="LOJ35" s="189"/>
      <c r="LOK35" s="189"/>
      <c r="LOL35" s="189"/>
      <c r="LOM35" s="189"/>
      <c r="LON35" s="189"/>
      <c r="LOO35" s="189"/>
      <c r="LOP35" s="189"/>
      <c r="LOQ35" s="189"/>
      <c r="LOR35" s="189"/>
      <c r="LOS35" s="189"/>
      <c r="LOT35" s="189"/>
      <c r="LOU35" s="189"/>
      <c r="LOV35" s="189"/>
      <c r="LOW35" s="189"/>
      <c r="LOX35" s="189"/>
      <c r="LOY35" s="189"/>
      <c r="LOZ35" s="189"/>
      <c r="LPA35" s="189"/>
      <c r="LPB35" s="189"/>
      <c r="LPC35" s="189"/>
      <c r="LPD35" s="189"/>
      <c r="LPE35" s="189"/>
      <c r="LPF35" s="189"/>
      <c r="LPG35" s="189"/>
      <c r="LPH35" s="189"/>
      <c r="LPI35" s="189"/>
      <c r="LPJ35" s="189"/>
      <c r="LPK35" s="189"/>
      <c r="LPL35" s="189"/>
      <c r="LPM35" s="189"/>
      <c r="LPN35" s="189"/>
      <c r="LPO35" s="189"/>
      <c r="LPP35" s="189"/>
      <c r="LPQ35" s="189"/>
      <c r="LPR35" s="189"/>
      <c r="LPS35" s="189"/>
      <c r="LPT35" s="189"/>
      <c r="LPU35" s="189"/>
      <c r="LPV35" s="189"/>
      <c r="LPW35" s="189"/>
      <c r="LPX35" s="189"/>
      <c r="LPY35" s="189"/>
      <c r="LPZ35" s="189"/>
      <c r="LQA35" s="189"/>
      <c r="LQB35" s="189"/>
      <c r="LQC35" s="189"/>
      <c r="LQD35" s="189"/>
      <c r="LQE35" s="189"/>
      <c r="LQF35" s="189"/>
      <c r="LQG35" s="189"/>
      <c r="LQH35" s="189"/>
      <c r="LQI35" s="189"/>
      <c r="LQJ35" s="189"/>
      <c r="LQK35" s="189"/>
      <c r="LQL35" s="189"/>
      <c r="LQM35" s="189"/>
      <c r="LQN35" s="189"/>
      <c r="LQO35" s="189"/>
      <c r="LQP35" s="189"/>
      <c r="LQQ35" s="189"/>
      <c r="LQR35" s="189"/>
      <c r="LQS35" s="189"/>
      <c r="LQT35" s="189"/>
      <c r="LQU35" s="189"/>
      <c r="LQV35" s="189"/>
      <c r="LQW35" s="189"/>
      <c r="LQX35" s="189"/>
      <c r="LQY35" s="189"/>
      <c r="LQZ35" s="189"/>
      <c r="LRA35" s="189"/>
      <c r="LRB35" s="189"/>
      <c r="LRC35" s="189"/>
      <c r="LRD35" s="189"/>
      <c r="LRE35" s="189"/>
      <c r="LRF35" s="189"/>
      <c r="LRG35" s="189"/>
      <c r="LRH35" s="189"/>
      <c r="LRI35" s="189"/>
      <c r="LRJ35" s="189"/>
      <c r="LRK35" s="189"/>
      <c r="LRL35" s="189"/>
      <c r="LRM35" s="189"/>
      <c r="LRN35" s="189"/>
      <c r="LRO35" s="189"/>
      <c r="LRP35" s="189"/>
      <c r="LRQ35" s="189"/>
      <c r="LRR35" s="189"/>
      <c r="LRS35" s="189"/>
      <c r="LRT35" s="189"/>
      <c r="LRU35" s="189"/>
      <c r="LRV35" s="189"/>
      <c r="LRW35" s="189"/>
      <c r="LRX35" s="189"/>
      <c r="LRY35" s="189"/>
      <c r="LRZ35" s="189"/>
      <c r="LSA35" s="189"/>
      <c r="LSB35" s="189"/>
      <c r="LSC35" s="189"/>
      <c r="LSD35" s="189"/>
      <c r="LSE35" s="189"/>
      <c r="LSF35" s="189"/>
      <c r="LSG35" s="189"/>
      <c r="LSH35" s="189"/>
      <c r="LSI35" s="189"/>
      <c r="LSJ35" s="189"/>
      <c r="LSK35" s="189"/>
      <c r="LSL35" s="189"/>
      <c r="LSM35" s="189"/>
      <c r="LSN35" s="189"/>
      <c r="LSO35" s="189"/>
      <c r="LSP35" s="189"/>
      <c r="LSQ35" s="189"/>
      <c r="LSR35" s="189"/>
      <c r="LSS35" s="189"/>
      <c r="LST35" s="189"/>
      <c r="LSU35" s="189"/>
      <c r="LSV35" s="189"/>
      <c r="LSW35" s="189"/>
      <c r="LSX35" s="189"/>
      <c r="LSY35" s="189"/>
      <c r="LSZ35" s="189"/>
      <c r="LTA35" s="189"/>
      <c r="LTB35" s="189"/>
      <c r="LTC35" s="189"/>
      <c r="LTD35" s="189"/>
      <c r="LTE35" s="189"/>
      <c r="LTF35" s="189"/>
      <c r="LTG35" s="189"/>
      <c r="LTH35" s="189"/>
      <c r="LTI35" s="189"/>
      <c r="LTJ35" s="189"/>
      <c r="LTK35" s="189"/>
      <c r="LTL35" s="189"/>
      <c r="LTM35" s="189"/>
      <c r="LTN35" s="189"/>
      <c r="LTO35" s="189"/>
      <c r="LTP35" s="189"/>
      <c r="LTQ35" s="189"/>
      <c r="LTR35" s="189"/>
      <c r="LTS35" s="189"/>
      <c r="LTT35" s="189"/>
      <c r="LTU35" s="189"/>
      <c r="LTV35" s="189"/>
      <c r="LTW35" s="189"/>
      <c r="LTX35" s="189"/>
      <c r="LTY35" s="189"/>
      <c r="LTZ35" s="189"/>
      <c r="LUA35" s="189"/>
      <c r="LUB35" s="189"/>
      <c r="LUC35" s="189"/>
      <c r="LUD35" s="189"/>
      <c r="LUE35" s="189"/>
      <c r="LUF35" s="189"/>
      <c r="LUG35" s="189"/>
      <c r="LUH35" s="189"/>
      <c r="LUI35" s="189"/>
      <c r="LUJ35" s="189"/>
      <c r="LUK35" s="189"/>
      <c r="LUL35" s="189"/>
      <c r="LUM35" s="189"/>
      <c r="LUN35" s="189"/>
      <c r="LUO35" s="189"/>
      <c r="LUP35" s="189"/>
      <c r="LUQ35" s="189"/>
      <c r="LUR35" s="189"/>
      <c r="LUS35" s="189"/>
      <c r="LUT35" s="189"/>
      <c r="LUU35" s="189"/>
      <c r="LUV35" s="189"/>
      <c r="LUW35" s="189"/>
      <c r="LUX35" s="189"/>
      <c r="LUY35" s="189"/>
      <c r="LUZ35" s="189"/>
      <c r="LVA35" s="189"/>
      <c r="LVB35" s="189"/>
      <c r="LVC35" s="189"/>
      <c r="LVD35" s="189"/>
      <c r="LVE35" s="189"/>
      <c r="LVF35" s="189"/>
      <c r="LVG35" s="189"/>
      <c r="LVH35" s="189"/>
      <c r="LVI35" s="189"/>
      <c r="LVJ35" s="189"/>
      <c r="LVK35" s="189"/>
      <c r="LVL35" s="189"/>
      <c r="LVM35" s="189"/>
      <c r="LVN35" s="189"/>
      <c r="LVO35" s="189"/>
      <c r="LVP35" s="189"/>
      <c r="LVQ35" s="189"/>
      <c r="LVR35" s="189"/>
      <c r="LVS35" s="189"/>
      <c r="LVT35" s="189"/>
      <c r="LVU35" s="189"/>
      <c r="LVV35" s="189"/>
      <c r="LVW35" s="189"/>
      <c r="LVX35" s="189"/>
      <c r="LVY35" s="189"/>
      <c r="LVZ35" s="189"/>
      <c r="LWA35" s="189"/>
      <c r="LWB35" s="189"/>
      <c r="LWC35" s="189"/>
      <c r="LWD35" s="189"/>
      <c r="LWE35" s="189"/>
      <c r="LWF35" s="189"/>
      <c r="LWG35" s="189"/>
      <c r="LWH35" s="189"/>
      <c r="LWI35" s="189"/>
      <c r="LWJ35" s="189"/>
      <c r="LWK35" s="189"/>
      <c r="LWL35" s="189"/>
      <c r="LWM35" s="189"/>
      <c r="LWN35" s="189"/>
      <c r="LWO35" s="189"/>
      <c r="LWP35" s="189"/>
      <c r="LWQ35" s="189"/>
      <c r="LWR35" s="189"/>
      <c r="LWS35" s="189"/>
      <c r="LWT35" s="189"/>
      <c r="LWU35" s="189"/>
      <c r="LWV35" s="189"/>
      <c r="LWW35" s="189"/>
      <c r="LWX35" s="189"/>
      <c r="LWY35" s="189"/>
      <c r="LWZ35" s="189"/>
      <c r="LXA35" s="189"/>
      <c r="LXB35" s="189"/>
      <c r="LXC35" s="189"/>
      <c r="LXD35" s="189"/>
      <c r="LXE35" s="189"/>
      <c r="LXF35" s="189"/>
      <c r="LXG35" s="189"/>
      <c r="LXH35" s="189"/>
      <c r="LXI35" s="189"/>
      <c r="LXJ35" s="189"/>
      <c r="LXK35" s="189"/>
      <c r="LXL35" s="189"/>
      <c r="LXM35" s="189"/>
      <c r="LXN35" s="189"/>
      <c r="LXO35" s="189"/>
      <c r="LXP35" s="189"/>
      <c r="LXQ35" s="189"/>
      <c r="LXR35" s="189"/>
      <c r="LXS35" s="189"/>
      <c r="LXT35" s="189"/>
      <c r="LXU35" s="189"/>
      <c r="LXV35" s="189"/>
      <c r="LXW35" s="189"/>
      <c r="LXX35" s="189"/>
      <c r="LXY35" s="189"/>
      <c r="LXZ35" s="189"/>
      <c r="LYA35" s="189"/>
      <c r="LYB35" s="189"/>
      <c r="LYC35" s="189"/>
      <c r="LYD35" s="189"/>
      <c r="LYE35" s="189"/>
      <c r="LYF35" s="189"/>
      <c r="LYG35" s="189"/>
      <c r="LYH35" s="189"/>
      <c r="LYI35" s="189"/>
      <c r="LYJ35" s="189"/>
      <c r="LYK35" s="189"/>
      <c r="LYL35" s="189"/>
      <c r="LYM35" s="189"/>
      <c r="LYN35" s="189"/>
      <c r="LYO35" s="189"/>
      <c r="LYP35" s="189"/>
      <c r="LYQ35" s="189"/>
      <c r="LYR35" s="189"/>
      <c r="LYS35" s="189"/>
      <c r="LYT35" s="189"/>
      <c r="LYU35" s="189"/>
      <c r="LYV35" s="189"/>
      <c r="LYW35" s="189"/>
      <c r="LYX35" s="189"/>
      <c r="LYY35" s="189"/>
      <c r="LYZ35" s="189"/>
      <c r="LZA35" s="189"/>
      <c r="LZB35" s="189"/>
      <c r="LZC35" s="189"/>
      <c r="LZD35" s="189"/>
      <c r="LZE35" s="189"/>
      <c r="LZF35" s="189"/>
      <c r="LZG35" s="189"/>
      <c r="LZH35" s="189"/>
      <c r="LZI35" s="189"/>
      <c r="LZJ35" s="189"/>
      <c r="LZK35" s="189"/>
      <c r="LZL35" s="189"/>
      <c r="LZM35" s="189"/>
      <c r="LZN35" s="189"/>
      <c r="LZO35" s="189"/>
      <c r="LZP35" s="189"/>
      <c r="LZQ35" s="189"/>
      <c r="LZR35" s="189"/>
      <c r="LZS35" s="189"/>
      <c r="LZT35" s="189"/>
      <c r="LZU35" s="189"/>
      <c r="LZV35" s="189"/>
      <c r="LZW35" s="189"/>
      <c r="LZX35" s="189"/>
      <c r="LZY35" s="189"/>
      <c r="LZZ35" s="189"/>
      <c r="MAA35" s="189"/>
      <c r="MAB35" s="189"/>
      <c r="MAC35" s="189"/>
      <c r="MAD35" s="189"/>
      <c r="MAE35" s="189"/>
      <c r="MAF35" s="189"/>
      <c r="MAG35" s="189"/>
      <c r="MAH35" s="189"/>
      <c r="MAI35" s="189"/>
      <c r="MAJ35" s="189"/>
      <c r="MAK35" s="189"/>
      <c r="MAL35" s="189"/>
      <c r="MAM35" s="189"/>
      <c r="MAN35" s="189"/>
      <c r="MAO35" s="189"/>
      <c r="MAP35" s="189"/>
      <c r="MAQ35" s="189"/>
      <c r="MAR35" s="189"/>
      <c r="MAS35" s="189"/>
      <c r="MAT35" s="189"/>
      <c r="MAU35" s="189"/>
      <c r="MAV35" s="189"/>
      <c r="MAW35" s="189"/>
      <c r="MAX35" s="189"/>
      <c r="MAY35" s="189"/>
      <c r="MAZ35" s="189"/>
      <c r="MBA35" s="189"/>
      <c r="MBB35" s="189"/>
      <c r="MBC35" s="189"/>
      <c r="MBD35" s="189"/>
      <c r="MBE35" s="189"/>
      <c r="MBF35" s="189"/>
      <c r="MBG35" s="189"/>
      <c r="MBH35" s="189"/>
      <c r="MBI35" s="189"/>
      <c r="MBJ35" s="189"/>
      <c r="MBK35" s="189"/>
      <c r="MBL35" s="189"/>
      <c r="MBM35" s="189"/>
      <c r="MBN35" s="189"/>
      <c r="MBO35" s="189"/>
      <c r="MBP35" s="189"/>
      <c r="MBQ35" s="189"/>
      <c r="MBR35" s="189"/>
      <c r="MBS35" s="189"/>
      <c r="MBT35" s="189"/>
      <c r="MBU35" s="189"/>
      <c r="MBV35" s="189"/>
      <c r="MBW35" s="189"/>
      <c r="MBX35" s="189"/>
      <c r="MBY35" s="189"/>
      <c r="MBZ35" s="189"/>
      <c r="MCA35" s="189"/>
      <c r="MCB35" s="189"/>
      <c r="MCC35" s="189"/>
      <c r="MCD35" s="189"/>
      <c r="MCE35" s="189"/>
      <c r="MCF35" s="189"/>
      <c r="MCG35" s="189"/>
      <c r="MCH35" s="189"/>
      <c r="MCI35" s="189"/>
      <c r="MCJ35" s="189"/>
      <c r="MCK35" s="189"/>
      <c r="MCL35" s="189"/>
      <c r="MCM35" s="189"/>
      <c r="MCN35" s="189"/>
      <c r="MCO35" s="189"/>
      <c r="MCP35" s="189"/>
      <c r="MCQ35" s="189"/>
      <c r="MCR35" s="189"/>
      <c r="MCS35" s="189"/>
      <c r="MCT35" s="189"/>
      <c r="MCU35" s="189"/>
      <c r="MCV35" s="189"/>
      <c r="MCW35" s="189"/>
      <c r="MCX35" s="189"/>
      <c r="MCY35" s="189"/>
      <c r="MCZ35" s="189"/>
      <c r="MDA35" s="189"/>
      <c r="MDB35" s="189"/>
      <c r="MDC35" s="189"/>
      <c r="MDD35" s="189"/>
      <c r="MDE35" s="189"/>
      <c r="MDF35" s="189"/>
      <c r="MDG35" s="189"/>
      <c r="MDH35" s="189"/>
      <c r="MDI35" s="189"/>
      <c r="MDJ35" s="189"/>
      <c r="MDK35" s="189"/>
      <c r="MDL35" s="189"/>
      <c r="MDM35" s="189"/>
      <c r="MDN35" s="189"/>
      <c r="MDO35" s="189"/>
      <c r="MDP35" s="189"/>
      <c r="MDQ35" s="189"/>
      <c r="MDR35" s="189"/>
      <c r="MDS35" s="189"/>
      <c r="MDT35" s="189"/>
      <c r="MDU35" s="189"/>
      <c r="MDV35" s="189"/>
      <c r="MDW35" s="189"/>
      <c r="MDX35" s="189"/>
      <c r="MDY35" s="189"/>
      <c r="MDZ35" s="189"/>
      <c r="MEA35" s="189"/>
      <c r="MEB35" s="189"/>
      <c r="MEC35" s="189"/>
      <c r="MED35" s="189"/>
      <c r="MEE35" s="189"/>
      <c r="MEF35" s="189"/>
      <c r="MEG35" s="189"/>
      <c r="MEH35" s="189"/>
      <c r="MEI35" s="189"/>
      <c r="MEJ35" s="189"/>
      <c r="MEK35" s="189"/>
      <c r="MEL35" s="189"/>
      <c r="MEM35" s="189"/>
      <c r="MEN35" s="189"/>
      <c r="MEO35" s="189"/>
      <c r="MEP35" s="189"/>
      <c r="MEQ35" s="189"/>
      <c r="MER35" s="189"/>
      <c r="MES35" s="189"/>
      <c r="MET35" s="189"/>
      <c r="MEU35" s="189"/>
      <c r="MEV35" s="189"/>
      <c r="MEW35" s="189"/>
      <c r="MEX35" s="189"/>
      <c r="MEY35" s="189"/>
      <c r="MEZ35" s="189"/>
      <c r="MFA35" s="189"/>
      <c r="MFB35" s="189"/>
      <c r="MFC35" s="189"/>
      <c r="MFD35" s="189"/>
      <c r="MFE35" s="189"/>
      <c r="MFF35" s="189"/>
      <c r="MFG35" s="189"/>
      <c r="MFH35" s="189"/>
      <c r="MFI35" s="189"/>
      <c r="MFJ35" s="189"/>
      <c r="MFK35" s="189"/>
      <c r="MFL35" s="189"/>
      <c r="MFM35" s="189"/>
      <c r="MFN35" s="189"/>
      <c r="MFO35" s="189"/>
      <c r="MFP35" s="189"/>
      <c r="MFQ35" s="189"/>
      <c r="MFR35" s="189"/>
      <c r="MFS35" s="189"/>
      <c r="MFT35" s="189"/>
      <c r="MFU35" s="189"/>
      <c r="MFV35" s="189"/>
      <c r="MFW35" s="189"/>
      <c r="MFX35" s="189"/>
      <c r="MFY35" s="189"/>
      <c r="MFZ35" s="189"/>
      <c r="MGA35" s="189"/>
      <c r="MGB35" s="189"/>
      <c r="MGC35" s="189"/>
      <c r="MGD35" s="189"/>
      <c r="MGE35" s="189"/>
      <c r="MGF35" s="189"/>
      <c r="MGG35" s="189"/>
      <c r="MGH35" s="189"/>
      <c r="MGI35" s="189"/>
      <c r="MGJ35" s="189"/>
      <c r="MGK35" s="189"/>
      <c r="MGL35" s="189"/>
      <c r="MGM35" s="189"/>
      <c r="MGN35" s="189"/>
      <c r="MGO35" s="189"/>
      <c r="MGP35" s="189"/>
      <c r="MGQ35" s="189"/>
      <c r="MGR35" s="189"/>
      <c r="MGS35" s="189"/>
      <c r="MGT35" s="189"/>
      <c r="MGU35" s="189"/>
      <c r="MGV35" s="189"/>
      <c r="MGW35" s="189"/>
      <c r="MGX35" s="189"/>
      <c r="MGY35" s="189"/>
      <c r="MGZ35" s="189"/>
      <c r="MHA35" s="189"/>
      <c r="MHB35" s="189"/>
      <c r="MHC35" s="189"/>
      <c r="MHD35" s="189"/>
      <c r="MHE35" s="189"/>
      <c r="MHF35" s="189"/>
      <c r="MHG35" s="189"/>
      <c r="MHH35" s="189"/>
      <c r="MHI35" s="189"/>
      <c r="MHJ35" s="189"/>
      <c r="MHK35" s="189"/>
      <c r="MHL35" s="189"/>
      <c r="MHM35" s="189"/>
      <c r="MHN35" s="189"/>
      <c r="MHO35" s="189"/>
      <c r="MHP35" s="189"/>
      <c r="MHQ35" s="189"/>
      <c r="MHR35" s="189"/>
      <c r="MHS35" s="189"/>
      <c r="MHT35" s="189"/>
      <c r="MHU35" s="189"/>
      <c r="MHV35" s="189"/>
      <c r="MHW35" s="189"/>
      <c r="MHX35" s="189"/>
      <c r="MHY35" s="189"/>
      <c r="MHZ35" s="189"/>
      <c r="MIA35" s="189"/>
      <c r="MIB35" s="189"/>
      <c r="MIC35" s="189"/>
      <c r="MID35" s="189"/>
      <c r="MIE35" s="189"/>
      <c r="MIF35" s="189"/>
      <c r="MIG35" s="189"/>
      <c r="MIH35" s="189"/>
      <c r="MII35" s="189"/>
      <c r="MIJ35" s="189"/>
      <c r="MIK35" s="189"/>
      <c r="MIL35" s="189"/>
      <c r="MIM35" s="189"/>
      <c r="MIN35" s="189"/>
      <c r="MIO35" s="189"/>
      <c r="MIP35" s="189"/>
      <c r="MIQ35" s="189"/>
      <c r="MIR35" s="189"/>
      <c r="MIS35" s="189"/>
      <c r="MIT35" s="189"/>
      <c r="MIU35" s="189"/>
      <c r="MIV35" s="189"/>
      <c r="MIW35" s="189"/>
      <c r="MIX35" s="189"/>
      <c r="MIY35" s="189"/>
      <c r="MIZ35" s="189"/>
      <c r="MJA35" s="189"/>
      <c r="MJB35" s="189"/>
      <c r="MJC35" s="189"/>
      <c r="MJD35" s="189"/>
      <c r="MJE35" s="189"/>
      <c r="MJF35" s="189"/>
      <c r="MJG35" s="189"/>
      <c r="MJH35" s="189"/>
      <c r="MJI35" s="189"/>
      <c r="MJJ35" s="189"/>
      <c r="MJK35" s="189"/>
      <c r="MJL35" s="189"/>
      <c r="MJM35" s="189"/>
      <c r="MJN35" s="189"/>
      <c r="MJO35" s="189"/>
      <c r="MJP35" s="189"/>
      <c r="MJQ35" s="189"/>
      <c r="MJR35" s="189"/>
      <c r="MJS35" s="189"/>
      <c r="MJT35" s="189"/>
      <c r="MJU35" s="189"/>
      <c r="MJV35" s="189"/>
      <c r="MJW35" s="189"/>
      <c r="MJX35" s="189"/>
      <c r="MJY35" s="189"/>
      <c r="MJZ35" s="189"/>
      <c r="MKA35" s="189"/>
      <c r="MKB35" s="189"/>
      <c r="MKC35" s="189"/>
      <c r="MKD35" s="189"/>
      <c r="MKE35" s="189"/>
      <c r="MKF35" s="189"/>
      <c r="MKG35" s="189"/>
      <c r="MKH35" s="189"/>
      <c r="MKI35" s="189"/>
      <c r="MKJ35" s="189"/>
      <c r="MKK35" s="189"/>
      <c r="MKL35" s="189"/>
      <c r="MKM35" s="189"/>
      <c r="MKN35" s="189"/>
      <c r="MKO35" s="189"/>
      <c r="MKP35" s="189"/>
      <c r="MKQ35" s="189"/>
      <c r="MKR35" s="189"/>
      <c r="MKS35" s="189"/>
      <c r="MKT35" s="189"/>
      <c r="MKU35" s="189"/>
      <c r="MKV35" s="189"/>
      <c r="MKW35" s="189"/>
      <c r="MKX35" s="189"/>
      <c r="MKY35" s="189"/>
      <c r="MKZ35" s="189"/>
      <c r="MLA35" s="189"/>
      <c r="MLB35" s="189"/>
      <c r="MLC35" s="189"/>
      <c r="MLD35" s="189"/>
      <c r="MLE35" s="189"/>
      <c r="MLF35" s="189"/>
      <c r="MLG35" s="189"/>
      <c r="MLH35" s="189"/>
      <c r="MLI35" s="189"/>
      <c r="MLJ35" s="189"/>
      <c r="MLK35" s="189"/>
      <c r="MLL35" s="189"/>
      <c r="MLM35" s="189"/>
      <c r="MLN35" s="189"/>
      <c r="MLO35" s="189"/>
      <c r="MLP35" s="189"/>
      <c r="MLQ35" s="189"/>
      <c r="MLR35" s="189"/>
      <c r="MLS35" s="189"/>
      <c r="MLT35" s="189"/>
      <c r="MLU35" s="189"/>
      <c r="MLV35" s="189"/>
      <c r="MLW35" s="189"/>
      <c r="MLX35" s="189"/>
      <c r="MLY35" s="189"/>
      <c r="MLZ35" s="189"/>
      <c r="MMA35" s="189"/>
      <c r="MMB35" s="189"/>
      <c r="MMC35" s="189"/>
      <c r="MMD35" s="189"/>
      <c r="MME35" s="189"/>
      <c r="MMF35" s="189"/>
      <c r="MMG35" s="189"/>
      <c r="MMH35" s="189"/>
      <c r="MMI35" s="189"/>
      <c r="MMJ35" s="189"/>
      <c r="MMK35" s="189"/>
      <c r="MML35" s="189"/>
      <c r="MMM35" s="189"/>
      <c r="MMN35" s="189"/>
      <c r="MMO35" s="189"/>
      <c r="MMP35" s="189"/>
      <c r="MMQ35" s="189"/>
      <c r="MMR35" s="189"/>
      <c r="MMS35" s="189"/>
      <c r="MMT35" s="189"/>
      <c r="MMU35" s="189"/>
      <c r="MMV35" s="189"/>
      <c r="MMW35" s="189"/>
      <c r="MMX35" s="189"/>
      <c r="MMY35" s="189"/>
      <c r="MMZ35" s="189"/>
      <c r="MNA35" s="189"/>
      <c r="MNB35" s="189"/>
      <c r="MNC35" s="189"/>
      <c r="MND35" s="189"/>
      <c r="MNE35" s="189"/>
      <c r="MNF35" s="189"/>
      <c r="MNG35" s="189"/>
      <c r="MNH35" s="189"/>
      <c r="MNI35" s="189"/>
      <c r="MNJ35" s="189"/>
      <c r="MNK35" s="189"/>
      <c r="MNL35" s="189"/>
      <c r="MNM35" s="189"/>
      <c r="MNN35" s="189"/>
      <c r="MNO35" s="189"/>
      <c r="MNP35" s="189"/>
      <c r="MNQ35" s="189"/>
      <c r="MNR35" s="189"/>
      <c r="MNS35" s="189"/>
      <c r="MNT35" s="189"/>
      <c r="MNU35" s="189"/>
      <c r="MNV35" s="189"/>
      <c r="MNW35" s="189"/>
      <c r="MNX35" s="189"/>
      <c r="MNY35" s="189"/>
      <c r="MNZ35" s="189"/>
      <c r="MOA35" s="189"/>
      <c r="MOB35" s="189"/>
      <c r="MOC35" s="189"/>
      <c r="MOD35" s="189"/>
      <c r="MOE35" s="189"/>
      <c r="MOF35" s="189"/>
      <c r="MOG35" s="189"/>
      <c r="MOH35" s="189"/>
      <c r="MOI35" s="189"/>
      <c r="MOJ35" s="189"/>
      <c r="MOK35" s="189"/>
      <c r="MOL35" s="189"/>
      <c r="MOM35" s="189"/>
      <c r="MON35" s="189"/>
      <c r="MOO35" s="189"/>
      <c r="MOP35" s="189"/>
      <c r="MOQ35" s="189"/>
      <c r="MOR35" s="189"/>
      <c r="MOS35" s="189"/>
      <c r="MOT35" s="189"/>
      <c r="MOU35" s="189"/>
      <c r="MOV35" s="189"/>
      <c r="MOW35" s="189"/>
      <c r="MOX35" s="189"/>
      <c r="MOY35" s="189"/>
      <c r="MOZ35" s="189"/>
      <c r="MPA35" s="189"/>
      <c r="MPB35" s="189"/>
      <c r="MPC35" s="189"/>
      <c r="MPD35" s="189"/>
      <c r="MPE35" s="189"/>
      <c r="MPF35" s="189"/>
      <c r="MPG35" s="189"/>
      <c r="MPH35" s="189"/>
      <c r="MPI35" s="189"/>
      <c r="MPJ35" s="189"/>
      <c r="MPK35" s="189"/>
      <c r="MPL35" s="189"/>
      <c r="MPM35" s="189"/>
      <c r="MPN35" s="189"/>
      <c r="MPO35" s="189"/>
      <c r="MPP35" s="189"/>
      <c r="MPQ35" s="189"/>
      <c r="MPR35" s="189"/>
      <c r="MPS35" s="189"/>
      <c r="MPT35" s="189"/>
      <c r="MPU35" s="189"/>
      <c r="MPV35" s="189"/>
      <c r="MPW35" s="189"/>
      <c r="MPX35" s="189"/>
      <c r="MPY35" s="189"/>
      <c r="MPZ35" s="189"/>
      <c r="MQA35" s="189"/>
      <c r="MQB35" s="189"/>
      <c r="MQC35" s="189"/>
      <c r="MQD35" s="189"/>
      <c r="MQE35" s="189"/>
      <c r="MQF35" s="189"/>
      <c r="MQG35" s="189"/>
      <c r="MQH35" s="189"/>
      <c r="MQI35" s="189"/>
      <c r="MQJ35" s="189"/>
      <c r="MQK35" s="189"/>
      <c r="MQL35" s="189"/>
      <c r="MQM35" s="189"/>
      <c r="MQN35" s="189"/>
      <c r="MQO35" s="189"/>
      <c r="MQP35" s="189"/>
      <c r="MQQ35" s="189"/>
      <c r="MQR35" s="189"/>
      <c r="MQS35" s="189"/>
      <c r="MQT35" s="189"/>
      <c r="MQU35" s="189"/>
      <c r="MQV35" s="189"/>
      <c r="MQW35" s="189"/>
      <c r="MQX35" s="189"/>
      <c r="MQY35" s="189"/>
      <c r="MQZ35" s="189"/>
      <c r="MRA35" s="189"/>
      <c r="MRB35" s="189"/>
      <c r="MRC35" s="189"/>
      <c r="MRD35" s="189"/>
      <c r="MRE35" s="189"/>
      <c r="MRF35" s="189"/>
      <c r="MRG35" s="189"/>
      <c r="MRH35" s="189"/>
      <c r="MRI35" s="189"/>
      <c r="MRJ35" s="189"/>
      <c r="MRK35" s="189"/>
      <c r="MRL35" s="189"/>
      <c r="MRM35" s="189"/>
      <c r="MRN35" s="189"/>
      <c r="MRO35" s="189"/>
      <c r="MRP35" s="189"/>
      <c r="MRQ35" s="189"/>
      <c r="MRR35" s="189"/>
      <c r="MRS35" s="189"/>
      <c r="MRT35" s="189"/>
      <c r="MRU35" s="189"/>
      <c r="MRV35" s="189"/>
      <c r="MRW35" s="189"/>
      <c r="MRX35" s="189"/>
      <c r="MRY35" s="189"/>
      <c r="MRZ35" s="189"/>
      <c r="MSA35" s="189"/>
      <c r="MSB35" s="189"/>
      <c r="MSC35" s="189"/>
      <c r="MSD35" s="189"/>
      <c r="MSE35" s="189"/>
      <c r="MSF35" s="189"/>
      <c r="MSG35" s="189"/>
      <c r="MSH35" s="189"/>
      <c r="MSI35" s="189"/>
      <c r="MSJ35" s="189"/>
      <c r="MSK35" s="189"/>
      <c r="MSL35" s="189"/>
      <c r="MSM35" s="189"/>
      <c r="MSN35" s="189"/>
      <c r="MSO35" s="189"/>
      <c r="MSP35" s="189"/>
      <c r="MSQ35" s="189"/>
      <c r="MSR35" s="189"/>
      <c r="MSS35" s="189"/>
      <c r="MST35" s="189"/>
      <c r="MSU35" s="189"/>
      <c r="MSV35" s="189"/>
      <c r="MSW35" s="189"/>
      <c r="MSX35" s="189"/>
      <c r="MSY35" s="189"/>
      <c r="MSZ35" s="189"/>
      <c r="MTA35" s="189"/>
      <c r="MTB35" s="189"/>
      <c r="MTC35" s="189"/>
      <c r="MTD35" s="189"/>
      <c r="MTE35" s="189"/>
      <c r="MTF35" s="189"/>
      <c r="MTG35" s="189"/>
      <c r="MTH35" s="189"/>
      <c r="MTI35" s="189"/>
      <c r="MTJ35" s="189"/>
      <c r="MTK35" s="189"/>
      <c r="MTL35" s="189"/>
      <c r="MTM35" s="189"/>
      <c r="MTN35" s="189"/>
      <c r="MTO35" s="189"/>
      <c r="MTP35" s="189"/>
      <c r="MTQ35" s="189"/>
      <c r="MTR35" s="189"/>
      <c r="MTS35" s="189"/>
      <c r="MTT35" s="189"/>
      <c r="MTU35" s="189"/>
      <c r="MTV35" s="189"/>
      <c r="MTW35" s="189"/>
      <c r="MTX35" s="189"/>
      <c r="MTY35" s="189"/>
      <c r="MTZ35" s="189"/>
      <c r="MUA35" s="189"/>
      <c r="MUB35" s="189"/>
      <c r="MUC35" s="189"/>
      <c r="MUD35" s="189"/>
      <c r="MUE35" s="189"/>
      <c r="MUF35" s="189"/>
      <c r="MUG35" s="189"/>
      <c r="MUH35" s="189"/>
      <c r="MUI35" s="189"/>
      <c r="MUJ35" s="189"/>
      <c r="MUK35" s="189"/>
      <c r="MUL35" s="189"/>
      <c r="MUM35" s="189"/>
      <c r="MUN35" s="189"/>
      <c r="MUO35" s="189"/>
      <c r="MUP35" s="189"/>
      <c r="MUQ35" s="189"/>
      <c r="MUR35" s="189"/>
      <c r="MUS35" s="189"/>
      <c r="MUT35" s="189"/>
      <c r="MUU35" s="189"/>
      <c r="MUV35" s="189"/>
      <c r="MUW35" s="189"/>
      <c r="MUX35" s="189"/>
      <c r="MUY35" s="189"/>
      <c r="MUZ35" s="189"/>
      <c r="MVA35" s="189"/>
      <c r="MVB35" s="189"/>
      <c r="MVC35" s="189"/>
      <c r="MVD35" s="189"/>
      <c r="MVE35" s="189"/>
      <c r="MVF35" s="189"/>
      <c r="MVG35" s="189"/>
      <c r="MVH35" s="189"/>
      <c r="MVI35" s="189"/>
      <c r="MVJ35" s="189"/>
      <c r="MVK35" s="189"/>
      <c r="MVL35" s="189"/>
      <c r="MVM35" s="189"/>
      <c r="MVN35" s="189"/>
      <c r="MVO35" s="189"/>
      <c r="MVP35" s="189"/>
      <c r="MVQ35" s="189"/>
      <c r="MVR35" s="189"/>
      <c r="MVS35" s="189"/>
      <c r="MVT35" s="189"/>
      <c r="MVU35" s="189"/>
      <c r="MVV35" s="189"/>
      <c r="MVW35" s="189"/>
      <c r="MVX35" s="189"/>
      <c r="MVY35" s="189"/>
      <c r="MVZ35" s="189"/>
      <c r="MWA35" s="189"/>
      <c r="MWB35" s="189"/>
      <c r="MWC35" s="189"/>
      <c r="MWD35" s="189"/>
      <c r="MWE35" s="189"/>
      <c r="MWF35" s="189"/>
      <c r="MWG35" s="189"/>
      <c r="MWH35" s="189"/>
      <c r="MWI35" s="189"/>
      <c r="MWJ35" s="189"/>
      <c r="MWK35" s="189"/>
      <c r="MWL35" s="189"/>
      <c r="MWM35" s="189"/>
      <c r="MWN35" s="189"/>
      <c r="MWO35" s="189"/>
      <c r="MWP35" s="189"/>
      <c r="MWQ35" s="189"/>
      <c r="MWR35" s="189"/>
      <c r="MWS35" s="189"/>
      <c r="MWT35" s="189"/>
      <c r="MWU35" s="189"/>
      <c r="MWV35" s="189"/>
      <c r="MWW35" s="189"/>
      <c r="MWX35" s="189"/>
      <c r="MWY35" s="189"/>
      <c r="MWZ35" s="189"/>
      <c r="MXA35" s="189"/>
      <c r="MXB35" s="189"/>
      <c r="MXC35" s="189"/>
      <c r="MXD35" s="189"/>
      <c r="MXE35" s="189"/>
      <c r="MXF35" s="189"/>
      <c r="MXG35" s="189"/>
      <c r="MXH35" s="189"/>
      <c r="MXI35" s="189"/>
      <c r="MXJ35" s="189"/>
      <c r="MXK35" s="189"/>
      <c r="MXL35" s="189"/>
      <c r="MXM35" s="189"/>
      <c r="MXN35" s="189"/>
      <c r="MXO35" s="189"/>
      <c r="MXP35" s="189"/>
      <c r="MXQ35" s="189"/>
      <c r="MXR35" s="189"/>
      <c r="MXS35" s="189"/>
      <c r="MXT35" s="189"/>
      <c r="MXU35" s="189"/>
      <c r="MXV35" s="189"/>
      <c r="MXW35" s="189"/>
      <c r="MXX35" s="189"/>
      <c r="MXY35" s="189"/>
      <c r="MXZ35" s="189"/>
      <c r="MYA35" s="189"/>
      <c r="MYB35" s="189"/>
      <c r="MYC35" s="189"/>
      <c r="MYD35" s="189"/>
      <c r="MYE35" s="189"/>
      <c r="MYF35" s="189"/>
      <c r="MYG35" s="189"/>
      <c r="MYH35" s="189"/>
      <c r="MYI35" s="189"/>
      <c r="MYJ35" s="189"/>
      <c r="MYK35" s="189"/>
      <c r="MYL35" s="189"/>
      <c r="MYM35" s="189"/>
      <c r="MYN35" s="189"/>
      <c r="MYO35" s="189"/>
      <c r="MYP35" s="189"/>
      <c r="MYQ35" s="189"/>
      <c r="MYR35" s="189"/>
      <c r="MYS35" s="189"/>
      <c r="MYT35" s="189"/>
      <c r="MYU35" s="189"/>
      <c r="MYV35" s="189"/>
      <c r="MYW35" s="189"/>
      <c r="MYX35" s="189"/>
      <c r="MYY35" s="189"/>
      <c r="MYZ35" s="189"/>
      <c r="MZA35" s="189"/>
      <c r="MZB35" s="189"/>
      <c r="MZC35" s="189"/>
      <c r="MZD35" s="189"/>
      <c r="MZE35" s="189"/>
      <c r="MZF35" s="189"/>
      <c r="MZG35" s="189"/>
      <c r="MZH35" s="189"/>
      <c r="MZI35" s="189"/>
      <c r="MZJ35" s="189"/>
      <c r="MZK35" s="189"/>
      <c r="MZL35" s="189"/>
      <c r="MZM35" s="189"/>
      <c r="MZN35" s="189"/>
      <c r="MZO35" s="189"/>
      <c r="MZP35" s="189"/>
      <c r="MZQ35" s="189"/>
      <c r="MZR35" s="189"/>
      <c r="MZS35" s="189"/>
      <c r="MZT35" s="189"/>
      <c r="MZU35" s="189"/>
      <c r="MZV35" s="189"/>
      <c r="MZW35" s="189"/>
      <c r="MZX35" s="189"/>
      <c r="MZY35" s="189"/>
      <c r="MZZ35" s="189"/>
      <c r="NAA35" s="189"/>
      <c r="NAB35" s="189"/>
      <c r="NAC35" s="189"/>
      <c r="NAD35" s="189"/>
      <c r="NAE35" s="189"/>
      <c r="NAF35" s="189"/>
      <c r="NAG35" s="189"/>
      <c r="NAH35" s="189"/>
      <c r="NAI35" s="189"/>
      <c r="NAJ35" s="189"/>
      <c r="NAK35" s="189"/>
      <c r="NAL35" s="189"/>
      <c r="NAM35" s="189"/>
      <c r="NAN35" s="189"/>
      <c r="NAO35" s="189"/>
      <c r="NAP35" s="189"/>
      <c r="NAQ35" s="189"/>
      <c r="NAR35" s="189"/>
      <c r="NAS35" s="189"/>
      <c r="NAT35" s="189"/>
      <c r="NAU35" s="189"/>
      <c r="NAV35" s="189"/>
      <c r="NAW35" s="189"/>
      <c r="NAX35" s="189"/>
      <c r="NAY35" s="189"/>
      <c r="NAZ35" s="189"/>
      <c r="NBA35" s="189"/>
      <c r="NBB35" s="189"/>
      <c r="NBC35" s="189"/>
      <c r="NBD35" s="189"/>
      <c r="NBE35" s="189"/>
      <c r="NBF35" s="189"/>
      <c r="NBG35" s="189"/>
      <c r="NBH35" s="189"/>
      <c r="NBI35" s="189"/>
      <c r="NBJ35" s="189"/>
      <c r="NBK35" s="189"/>
      <c r="NBL35" s="189"/>
      <c r="NBM35" s="189"/>
      <c r="NBN35" s="189"/>
      <c r="NBO35" s="189"/>
      <c r="NBP35" s="189"/>
      <c r="NBQ35" s="189"/>
      <c r="NBR35" s="189"/>
      <c r="NBS35" s="189"/>
      <c r="NBT35" s="189"/>
      <c r="NBU35" s="189"/>
      <c r="NBV35" s="189"/>
      <c r="NBW35" s="189"/>
      <c r="NBX35" s="189"/>
      <c r="NBY35" s="189"/>
      <c r="NBZ35" s="189"/>
      <c r="NCA35" s="189"/>
      <c r="NCB35" s="189"/>
      <c r="NCC35" s="189"/>
      <c r="NCD35" s="189"/>
      <c r="NCE35" s="189"/>
      <c r="NCF35" s="189"/>
      <c r="NCG35" s="189"/>
      <c r="NCH35" s="189"/>
      <c r="NCI35" s="189"/>
      <c r="NCJ35" s="189"/>
      <c r="NCK35" s="189"/>
      <c r="NCL35" s="189"/>
      <c r="NCM35" s="189"/>
      <c r="NCN35" s="189"/>
      <c r="NCO35" s="189"/>
      <c r="NCP35" s="189"/>
      <c r="NCQ35" s="189"/>
      <c r="NCR35" s="189"/>
      <c r="NCS35" s="189"/>
      <c r="NCT35" s="189"/>
      <c r="NCU35" s="189"/>
      <c r="NCV35" s="189"/>
      <c r="NCW35" s="189"/>
      <c r="NCX35" s="189"/>
      <c r="NCY35" s="189"/>
      <c r="NCZ35" s="189"/>
      <c r="NDA35" s="189"/>
      <c r="NDB35" s="189"/>
      <c r="NDC35" s="189"/>
      <c r="NDD35" s="189"/>
      <c r="NDE35" s="189"/>
      <c r="NDF35" s="189"/>
      <c r="NDG35" s="189"/>
      <c r="NDH35" s="189"/>
      <c r="NDI35" s="189"/>
      <c r="NDJ35" s="189"/>
      <c r="NDK35" s="189"/>
      <c r="NDL35" s="189"/>
      <c r="NDM35" s="189"/>
      <c r="NDN35" s="189"/>
      <c r="NDO35" s="189"/>
      <c r="NDP35" s="189"/>
      <c r="NDQ35" s="189"/>
      <c r="NDR35" s="189"/>
      <c r="NDS35" s="189"/>
      <c r="NDT35" s="189"/>
      <c r="NDU35" s="189"/>
      <c r="NDV35" s="189"/>
      <c r="NDW35" s="189"/>
      <c r="NDX35" s="189"/>
      <c r="NDY35" s="189"/>
      <c r="NDZ35" s="189"/>
      <c r="NEA35" s="189"/>
      <c r="NEB35" s="189"/>
      <c r="NEC35" s="189"/>
      <c r="NED35" s="189"/>
      <c r="NEE35" s="189"/>
      <c r="NEF35" s="189"/>
      <c r="NEG35" s="189"/>
      <c r="NEH35" s="189"/>
      <c r="NEI35" s="189"/>
      <c r="NEJ35" s="189"/>
      <c r="NEK35" s="189"/>
      <c r="NEL35" s="189"/>
      <c r="NEM35" s="189"/>
      <c r="NEN35" s="189"/>
      <c r="NEO35" s="189"/>
      <c r="NEP35" s="189"/>
      <c r="NEQ35" s="189"/>
      <c r="NER35" s="189"/>
      <c r="NES35" s="189"/>
      <c r="NET35" s="189"/>
      <c r="NEU35" s="189"/>
      <c r="NEV35" s="189"/>
      <c r="NEW35" s="189"/>
      <c r="NEX35" s="189"/>
      <c r="NEY35" s="189"/>
      <c r="NEZ35" s="189"/>
      <c r="NFA35" s="189"/>
      <c r="NFB35" s="189"/>
      <c r="NFC35" s="189"/>
      <c r="NFD35" s="189"/>
      <c r="NFE35" s="189"/>
      <c r="NFF35" s="189"/>
      <c r="NFG35" s="189"/>
      <c r="NFH35" s="189"/>
      <c r="NFI35" s="189"/>
      <c r="NFJ35" s="189"/>
      <c r="NFK35" s="189"/>
      <c r="NFL35" s="189"/>
      <c r="NFM35" s="189"/>
      <c r="NFN35" s="189"/>
      <c r="NFO35" s="189"/>
      <c r="NFP35" s="189"/>
      <c r="NFQ35" s="189"/>
      <c r="NFR35" s="189"/>
      <c r="NFS35" s="189"/>
      <c r="NFT35" s="189"/>
      <c r="NFU35" s="189"/>
      <c r="NFV35" s="189"/>
      <c r="NFW35" s="189"/>
      <c r="NFX35" s="189"/>
      <c r="NFY35" s="189"/>
      <c r="NFZ35" s="189"/>
      <c r="NGA35" s="189"/>
      <c r="NGB35" s="189"/>
      <c r="NGC35" s="189"/>
      <c r="NGD35" s="189"/>
      <c r="NGE35" s="189"/>
      <c r="NGF35" s="189"/>
      <c r="NGG35" s="189"/>
      <c r="NGH35" s="189"/>
      <c r="NGI35" s="189"/>
      <c r="NGJ35" s="189"/>
      <c r="NGK35" s="189"/>
      <c r="NGL35" s="189"/>
      <c r="NGM35" s="189"/>
      <c r="NGN35" s="189"/>
      <c r="NGO35" s="189"/>
      <c r="NGP35" s="189"/>
      <c r="NGQ35" s="189"/>
      <c r="NGR35" s="189"/>
      <c r="NGS35" s="189"/>
      <c r="NGT35" s="189"/>
      <c r="NGU35" s="189"/>
      <c r="NGV35" s="189"/>
      <c r="NGW35" s="189"/>
      <c r="NGX35" s="189"/>
      <c r="NGY35" s="189"/>
      <c r="NGZ35" s="189"/>
      <c r="NHA35" s="189"/>
      <c r="NHB35" s="189"/>
      <c r="NHC35" s="189"/>
      <c r="NHD35" s="189"/>
      <c r="NHE35" s="189"/>
      <c r="NHF35" s="189"/>
      <c r="NHG35" s="189"/>
      <c r="NHH35" s="189"/>
      <c r="NHI35" s="189"/>
      <c r="NHJ35" s="189"/>
      <c r="NHK35" s="189"/>
      <c r="NHL35" s="189"/>
      <c r="NHM35" s="189"/>
      <c r="NHN35" s="189"/>
      <c r="NHO35" s="189"/>
      <c r="NHP35" s="189"/>
      <c r="NHQ35" s="189"/>
      <c r="NHR35" s="189"/>
      <c r="NHS35" s="189"/>
      <c r="NHT35" s="189"/>
      <c r="NHU35" s="189"/>
      <c r="NHV35" s="189"/>
      <c r="NHW35" s="189"/>
      <c r="NHX35" s="189"/>
      <c r="NHY35" s="189"/>
      <c r="NHZ35" s="189"/>
      <c r="NIA35" s="189"/>
      <c r="NIB35" s="189"/>
      <c r="NIC35" s="189"/>
      <c r="NID35" s="189"/>
      <c r="NIE35" s="189"/>
      <c r="NIF35" s="189"/>
      <c r="NIG35" s="189"/>
      <c r="NIH35" s="189"/>
      <c r="NII35" s="189"/>
      <c r="NIJ35" s="189"/>
      <c r="NIK35" s="189"/>
      <c r="NIL35" s="189"/>
      <c r="NIM35" s="189"/>
      <c r="NIN35" s="189"/>
      <c r="NIO35" s="189"/>
      <c r="NIP35" s="189"/>
      <c r="NIQ35" s="189"/>
      <c r="NIR35" s="189"/>
      <c r="NIS35" s="189"/>
      <c r="NIT35" s="189"/>
      <c r="NIU35" s="189"/>
      <c r="NIV35" s="189"/>
      <c r="NIW35" s="189"/>
      <c r="NIX35" s="189"/>
      <c r="NIY35" s="189"/>
      <c r="NIZ35" s="189"/>
      <c r="NJA35" s="189"/>
      <c r="NJB35" s="189"/>
      <c r="NJC35" s="189"/>
      <c r="NJD35" s="189"/>
      <c r="NJE35" s="189"/>
      <c r="NJF35" s="189"/>
      <c r="NJG35" s="189"/>
      <c r="NJH35" s="189"/>
      <c r="NJI35" s="189"/>
      <c r="NJJ35" s="189"/>
      <c r="NJK35" s="189"/>
      <c r="NJL35" s="189"/>
      <c r="NJM35" s="189"/>
      <c r="NJN35" s="189"/>
      <c r="NJO35" s="189"/>
      <c r="NJP35" s="189"/>
      <c r="NJQ35" s="189"/>
      <c r="NJR35" s="189"/>
      <c r="NJS35" s="189"/>
      <c r="NJT35" s="189"/>
      <c r="NJU35" s="189"/>
      <c r="NJV35" s="189"/>
      <c r="NJW35" s="189"/>
      <c r="NJX35" s="189"/>
      <c r="NJY35" s="189"/>
      <c r="NJZ35" s="189"/>
      <c r="NKA35" s="189"/>
      <c r="NKB35" s="189"/>
      <c r="NKC35" s="189"/>
      <c r="NKD35" s="189"/>
      <c r="NKE35" s="189"/>
      <c r="NKF35" s="189"/>
      <c r="NKG35" s="189"/>
      <c r="NKH35" s="189"/>
      <c r="NKI35" s="189"/>
      <c r="NKJ35" s="189"/>
      <c r="NKK35" s="189"/>
      <c r="NKL35" s="189"/>
      <c r="NKM35" s="189"/>
      <c r="NKN35" s="189"/>
      <c r="NKO35" s="189"/>
      <c r="NKP35" s="189"/>
      <c r="NKQ35" s="189"/>
      <c r="NKR35" s="189"/>
      <c r="NKS35" s="189"/>
      <c r="NKT35" s="189"/>
      <c r="NKU35" s="189"/>
      <c r="NKV35" s="189"/>
      <c r="NKW35" s="189"/>
      <c r="NKX35" s="189"/>
      <c r="NKY35" s="189"/>
      <c r="NKZ35" s="189"/>
      <c r="NLA35" s="189"/>
      <c r="NLB35" s="189"/>
      <c r="NLC35" s="189"/>
      <c r="NLD35" s="189"/>
      <c r="NLE35" s="189"/>
      <c r="NLF35" s="189"/>
      <c r="NLG35" s="189"/>
      <c r="NLH35" s="189"/>
      <c r="NLI35" s="189"/>
      <c r="NLJ35" s="189"/>
      <c r="NLK35" s="189"/>
      <c r="NLL35" s="189"/>
      <c r="NLM35" s="189"/>
      <c r="NLN35" s="189"/>
      <c r="NLO35" s="189"/>
      <c r="NLP35" s="189"/>
      <c r="NLQ35" s="189"/>
      <c r="NLR35" s="189"/>
      <c r="NLS35" s="189"/>
      <c r="NLT35" s="189"/>
      <c r="NLU35" s="189"/>
      <c r="NLV35" s="189"/>
      <c r="NLW35" s="189"/>
      <c r="NLX35" s="189"/>
      <c r="NLY35" s="189"/>
      <c r="NLZ35" s="189"/>
      <c r="NMA35" s="189"/>
      <c r="NMB35" s="189"/>
      <c r="NMC35" s="189"/>
      <c r="NMD35" s="189"/>
      <c r="NME35" s="189"/>
      <c r="NMF35" s="189"/>
      <c r="NMG35" s="189"/>
      <c r="NMH35" s="189"/>
      <c r="NMI35" s="189"/>
      <c r="NMJ35" s="189"/>
      <c r="NMK35" s="189"/>
      <c r="NML35" s="189"/>
      <c r="NMM35" s="189"/>
      <c r="NMN35" s="189"/>
      <c r="NMO35" s="189"/>
      <c r="NMP35" s="189"/>
      <c r="NMQ35" s="189"/>
      <c r="NMR35" s="189"/>
      <c r="NMS35" s="189"/>
      <c r="NMT35" s="189"/>
      <c r="NMU35" s="189"/>
      <c r="NMV35" s="189"/>
      <c r="NMW35" s="189"/>
      <c r="NMX35" s="189"/>
      <c r="NMY35" s="189"/>
      <c r="NMZ35" s="189"/>
      <c r="NNA35" s="189"/>
      <c r="NNB35" s="189"/>
      <c r="NNC35" s="189"/>
      <c r="NND35" s="189"/>
      <c r="NNE35" s="189"/>
      <c r="NNF35" s="189"/>
      <c r="NNG35" s="189"/>
      <c r="NNH35" s="189"/>
      <c r="NNI35" s="189"/>
      <c r="NNJ35" s="189"/>
      <c r="NNK35" s="189"/>
      <c r="NNL35" s="189"/>
      <c r="NNM35" s="189"/>
      <c r="NNN35" s="189"/>
      <c r="NNO35" s="189"/>
      <c r="NNP35" s="189"/>
      <c r="NNQ35" s="189"/>
      <c r="NNR35" s="189"/>
      <c r="NNS35" s="189"/>
      <c r="NNT35" s="189"/>
      <c r="NNU35" s="189"/>
      <c r="NNV35" s="189"/>
      <c r="NNW35" s="189"/>
      <c r="NNX35" s="189"/>
      <c r="NNY35" s="189"/>
      <c r="NNZ35" s="189"/>
      <c r="NOA35" s="189"/>
      <c r="NOB35" s="189"/>
      <c r="NOC35" s="189"/>
      <c r="NOD35" s="189"/>
      <c r="NOE35" s="189"/>
      <c r="NOF35" s="189"/>
      <c r="NOG35" s="189"/>
      <c r="NOH35" s="189"/>
      <c r="NOI35" s="189"/>
      <c r="NOJ35" s="189"/>
      <c r="NOK35" s="189"/>
      <c r="NOL35" s="189"/>
      <c r="NOM35" s="189"/>
      <c r="NON35" s="189"/>
      <c r="NOO35" s="189"/>
      <c r="NOP35" s="189"/>
      <c r="NOQ35" s="189"/>
      <c r="NOR35" s="189"/>
      <c r="NOS35" s="189"/>
      <c r="NOT35" s="189"/>
      <c r="NOU35" s="189"/>
      <c r="NOV35" s="189"/>
      <c r="NOW35" s="189"/>
      <c r="NOX35" s="189"/>
      <c r="NOY35" s="189"/>
      <c r="NOZ35" s="189"/>
      <c r="NPA35" s="189"/>
      <c r="NPB35" s="189"/>
      <c r="NPC35" s="189"/>
      <c r="NPD35" s="189"/>
      <c r="NPE35" s="189"/>
      <c r="NPF35" s="189"/>
      <c r="NPG35" s="189"/>
      <c r="NPH35" s="189"/>
      <c r="NPI35" s="189"/>
      <c r="NPJ35" s="189"/>
      <c r="NPK35" s="189"/>
      <c r="NPL35" s="189"/>
      <c r="NPM35" s="189"/>
      <c r="NPN35" s="189"/>
      <c r="NPO35" s="189"/>
      <c r="NPP35" s="189"/>
      <c r="NPQ35" s="189"/>
      <c r="NPR35" s="189"/>
      <c r="NPS35" s="189"/>
      <c r="NPT35" s="189"/>
      <c r="NPU35" s="189"/>
      <c r="NPV35" s="189"/>
      <c r="NPW35" s="189"/>
      <c r="NPX35" s="189"/>
      <c r="NPY35" s="189"/>
      <c r="NPZ35" s="189"/>
      <c r="NQA35" s="189"/>
      <c r="NQB35" s="189"/>
      <c r="NQC35" s="189"/>
      <c r="NQD35" s="189"/>
      <c r="NQE35" s="189"/>
      <c r="NQF35" s="189"/>
      <c r="NQG35" s="189"/>
      <c r="NQH35" s="189"/>
      <c r="NQI35" s="189"/>
      <c r="NQJ35" s="189"/>
      <c r="NQK35" s="189"/>
      <c r="NQL35" s="189"/>
      <c r="NQM35" s="189"/>
      <c r="NQN35" s="189"/>
      <c r="NQO35" s="189"/>
      <c r="NQP35" s="189"/>
      <c r="NQQ35" s="189"/>
      <c r="NQR35" s="189"/>
      <c r="NQS35" s="189"/>
      <c r="NQT35" s="189"/>
      <c r="NQU35" s="189"/>
      <c r="NQV35" s="189"/>
      <c r="NQW35" s="189"/>
      <c r="NQX35" s="189"/>
      <c r="NQY35" s="189"/>
      <c r="NQZ35" s="189"/>
      <c r="NRA35" s="189"/>
      <c r="NRB35" s="189"/>
      <c r="NRC35" s="189"/>
      <c r="NRD35" s="189"/>
      <c r="NRE35" s="189"/>
      <c r="NRF35" s="189"/>
      <c r="NRG35" s="189"/>
      <c r="NRH35" s="189"/>
      <c r="NRI35" s="189"/>
      <c r="NRJ35" s="189"/>
      <c r="NRK35" s="189"/>
      <c r="NRL35" s="189"/>
      <c r="NRM35" s="189"/>
      <c r="NRN35" s="189"/>
      <c r="NRO35" s="189"/>
      <c r="NRP35" s="189"/>
      <c r="NRQ35" s="189"/>
      <c r="NRR35" s="189"/>
      <c r="NRS35" s="189"/>
      <c r="NRT35" s="189"/>
      <c r="NRU35" s="189"/>
      <c r="NRV35" s="189"/>
      <c r="NRW35" s="189"/>
      <c r="NRX35" s="189"/>
      <c r="NRY35" s="189"/>
      <c r="NRZ35" s="189"/>
      <c r="NSA35" s="189"/>
      <c r="NSB35" s="189"/>
      <c r="NSC35" s="189"/>
      <c r="NSD35" s="189"/>
      <c r="NSE35" s="189"/>
      <c r="NSF35" s="189"/>
      <c r="NSG35" s="189"/>
      <c r="NSH35" s="189"/>
      <c r="NSI35" s="189"/>
      <c r="NSJ35" s="189"/>
      <c r="NSK35" s="189"/>
      <c r="NSL35" s="189"/>
      <c r="NSM35" s="189"/>
      <c r="NSN35" s="189"/>
      <c r="NSO35" s="189"/>
      <c r="NSP35" s="189"/>
      <c r="NSQ35" s="189"/>
      <c r="NSR35" s="189"/>
      <c r="NSS35" s="189"/>
      <c r="NST35" s="189"/>
      <c r="NSU35" s="189"/>
      <c r="NSV35" s="189"/>
      <c r="NSW35" s="189"/>
      <c r="NSX35" s="189"/>
      <c r="NSY35" s="189"/>
      <c r="NSZ35" s="189"/>
      <c r="NTA35" s="189"/>
      <c r="NTB35" s="189"/>
      <c r="NTC35" s="189"/>
      <c r="NTD35" s="189"/>
      <c r="NTE35" s="189"/>
      <c r="NTF35" s="189"/>
      <c r="NTG35" s="189"/>
      <c r="NTH35" s="189"/>
      <c r="NTI35" s="189"/>
      <c r="NTJ35" s="189"/>
      <c r="NTK35" s="189"/>
      <c r="NTL35" s="189"/>
      <c r="NTM35" s="189"/>
      <c r="NTN35" s="189"/>
      <c r="NTO35" s="189"/>
      <c r="NTP35" s="189"/>
      <c r="NTQ35" s="189"/>
      <c r="NTR35" s="189"/>
      <c r="NTS35" s="189"/>
      <c r="NTT35" s="189"/>
      <c r="NTU35" s="189"/>
      <c r="NTV35" s="189"/>
      <c r="NTW35" s="189"/>
      <c r="NTX35" s="189"/>
      <c r="NTY35" s="189"/>
      <c r="NTZ35" s="189"/>
      <c r="NUA35" s="189"/>
      <c r="NUB35" s="189"/>
      <c r="NUC35" s="189"/>
      <c r="NUD35" s="189"/>
      <c r="NUE35" s="189"/>
      <c r="NUF35" s="189"/>
      <c r="NUG35" s="189"/>
      <c r="NUH35" s="189"/>
      <c r="NUI35" s="189"/>
      <c r="NUJ35" s="189"/>
      <c r="NUK35" s="189"/>
      <c r="NUL35" s="189"/>
      <c r="NUM35" s="189"/>
      <c r="NUN35" s="189"/>
      <c r="NUO35" s="189"/>
      <c r="NUP35" s="189"/>
      <c r="NUQ35" s="189"/>
      <c r="NUR35" s="189"/>
      <c r="NUS35" s="189"/>
      <c r="NUT35" s="189"/>
      <c r="NUU35" s="189"/>
      <c r="NUV35" s="189"/>
      <c r="NUW35" s="189"/>
      <c r="NUX35" s="189"/>
      <c r="NUY35" s="189"/>
      <c r="NUZ35" s="189"/>
      <c r="NVA35" s="189"/>
      <c r="NVB35" s="189"/>
      <c r="NVC35" s="189"/>
      <c r="NVD35" s="189"/>
      <c r="NVE35" s="189"/>
      <c r="NVF35" s="189"/>
      <c r="NVG35" s="189"/>
      <c r="NVH35" s="189"/>
      <c r="NVI35" s="189"/>
      <c r="NVJ35" s="189"/>
      <c r="NVK35" s="189"/>
      <c r="NVL35" s="189"/>
      <c r="NVM35" s="189"/>
      <c r="NVN35" s="189"/>
      <c r="NVO35" s="189"/>
      <c r="NVP35" s="189"/>
      <c r="NVQ35" s="189"/>
      <c r="NVR35" s="189"/>
      <c r="NVS35" s="189"/>
      <c r="NVT35" s="189"/>
      <c r="NVU35" s="189"/>
      <c r="NVV35" s="189"/>
      <c r="NVW35" s="189"/>
      <c r="NVX35" s="189"/>
      <c r="NVY35" s="189"/>
      <c r="NVZ35" s="189"/>
      <c r="NWA35" s="189"/>
      <c r="NWB35" s="189"/>
      <c r="NWC35" s="189"/>
      <c r="NWD35" s="189"/>
      <c r="NWE35" s="189"/>
      <c r="NWF35" s="189"/>
      <c r="NWG35" s="189"/>
      <c r="NWH35" s="189"/>
      <c r="NWI35" s="189"/>
      <c r="NWJ35" s="189"/>
      <c r="NWK35" s="189"/>
      <c r="NWL35" s="189"/>
      <c r="NWM35" s="189"/>
      <c r="NWN35" s="189"/>
      <c r="NWO35" s="189"/>
      <c r="NWP35" s="189"/>
      <c r="NWQ35" s="189"/>
      <c r="NWR35" s="189"/>
      <c r="NWS35" s="189"/>
      <c r="NWT35" s="189"/>
      <c r="NWU35" s="189"/>
      <c r="NWV35" s="189"/>
      <c r="NWW35" s="189"/>
      <c r="NWX35" s="189"/>
      <c r="NWY35" s="189"/>
      <c r="NWZ35" s="189"/>
      <c r="NXA35" s="189"/>
      <c r="NXB35" s="189"/>
      <c r="NXC35" s="189"/>
      <c r="NXD35" s="189"/>
      <c r="NXE35" s="189"/>
      <c r="NXF35" s="189"/>
      <c r="NXG35" s="189"/>
      <c r="NXH35" s="189"/>
      <c r="NXI35" s="189"/>
      <c r="NXJ35" s="189"/>
      <c r="NXK35" s="189"/>
      <c r="NXL35" s="189"/>
      <c r="NXM35" s="189"/>
      <c r="NXN35" s="189"/>
      <c r="NXO35" s="189"/>
      <c r="NXP35" s="189"/>
      <c r="NXQ35" s="189"/>
      <c r="NXR35" s="189"/>
      <c r="NXS35" s="189"/>
      <c r="NXT35" s="189"/>
      <c r="NXU35" s="189"/>
      <c r="NXV35" s="189"/>
      <c r="NXW35" s="189"/>
      <c r="NXX35" s="189"/>
      <c r="NXY35" s="189"/>
      <c r="NXZ35" s="189"/>
      <c r="NYA35" s="189"/>
      <c r="NYB35" s="189"/>
      <c r="NYC35" s="189"/>
      <c r="NYD35" s="189"/>
      <c r="NYE35" s="189"/>
      <c r="NYF35" s="189"/>
      <c r="NYG35" s="189"/>
      <c r="NYH35" s="189"/>
      <c r="NYI35" s="189"/>
      <c r="NYJ35" s="189"/>
      <c r="NYK35" s="189"/>
      <c r="NYL35" s="189"/>
      <c r="NYM35" s="189"/>
      <c r="NYN35" s="189"/>
      <c r="NYO35" s="189"/>
      <c r="NYP35" s="189"/>
      <c r="NYQ35" s="189"/>
      <c r="NYR35" s="189"/>
      <c r="NYS35" s="189"/>
      <c r="NYT35" s="189"/>
      <c r="NYU35" s="189"/>
      <c r="NYV35" s="189"/>
      <c r="NYW35" s="189"/>
      <c r="NYX35" s="189"/>
      <c r="NYY35" s="189"/>
      <c r="NYZ35" s="189"/>
      <c r="NZA35" s="189"/>
      <c r="NZB35" s="189"/>
      <c r="NZC35" s="189"/>
      <c r="NZD35" s="189"/>
      <c r="NZE35" s="189"/>
      <c r="NZF35" s="189"/>
      <c r="NZG35" s="189"/>
      <c r="NZH35" s="189"/>
      <c r="NZI35" s="189"/>
      <c r="NZJ35" s="189"/>
      <c r="NZK35" s="189"/>
      <c r="NZL35" s="189"/>
      <c r="NZM35" s="189"/>
      <c r="NZN35" s="189"/>
      <c r="NZO35" s="189"/>
      <c r="NZP35" s="189"/>
      <c r="NZQ35" s="189"/>
      <c r="NZR35" s="189"/>
      <c r="NZS35" s="189"/>
      <c r="NZT35" s="189"/>
      <c r="NZU35" s="189"/>
      <c r="NZV35" s="189"/>
      <c r="NZW35" s="189"/>
      <c r="NZX35" s="189"/>
      <c r="NZY35" s="189"/>
      <c r="NZZ35" s="189"/>
      <c r="OAA35" s="189"/>
      <c r="OAB35" s="189"/>
      <c r="OAC35" s="189"/>
      <c r="OAD35" s="189"/>
      <c r="OAE35" s="189"/>
      <c r="OAF35" s="189"/>
      <c r="OAG35" s="189"/>
      <c r="OAH35" s="189"/>
      <c r="OAI35" s="189"/>
      <c r="OAJ35" s="189"/>
      <c r="OAK35" s="189"/>
      <c r="OAL35" s="189"/>
      <c r="OAM35" s="189"/>
      <c r="OAN35" s="189"/>
      <c r="OAO35" s="189"/>
      <c r="OAP35" s="189"/>
      <c r="OAQ35" s="189"/>
      <c r="OAR35" s="189"/>
      <c r="OAS35" s="189"/>
      <c r="OAT35" s="189"/>
      <c r="OAU35" s="189"/>
      <c r="OAV35" s="189"/>
      <c r="OAW35" s="189"/>
      <c r="OAX35" s="189"/>
      <c r="OAY35" s="189"/>
      <c r="OAZ35" s="189"/>
      <c r="OBA35" s="189"/>
      <c r="OBB35" s="189"/>
      <c r="OBC35" s="189"/>
      <c r="OBD35" s="189"/>
      <c r="OBE35" s="189"/>
      <c r="OBF35" s="189"/>
      <c r="OBG35" s="189"/>
      <c r="OBH35" s="189"/>
      <c r="OBI35" s="189"/>
      <c r="OBJ35" s="189"/>
      <c r="OBK35" s="189"/>
      <c r="OBL35" s="189"/>
      <c r="OBM35" s="189"/>
      <c r="OBN35" s="189"/>
      <c r="OBO35" s="189"/>
      <c r="OBP35" s="189"/>
      <c r="OBQ35" s="189"/>
      <c r="OBR35" s="189"/>
      <c r="OBS35" s="189"/>
      <c r="OBT35" s="189"/>
      <c r="OBU35" s="189"/>
      <c r="OBV35" s="189"/>
      <c r="OBW35" s="189"/>
      <c r="OBX35" s="189"/>
      <c r="OBY35" s="189"/>
      <c r="OBZ35" s="189"/>
      <c r="OCA35" s="189"/>
      <c r="OCB35" s="189"/>
      <c r="OCC35" s="189"/>
      <c r="OCD35" s="189"/>
      <c r="OCE35" s="189"/>
      <c r="OCF35" s="189"/>
      <c r="OCG35" s="189"/>
      <c r="OCH35" s="189"/>
      <c r="OCI35" s="189"/>
      <c r="OCJ35" s="189"/>
      <c r="OCK35" s="189"/>
      <c r="OCL35" s="189"/>
      <c r="OCM35" s="189"/>
      <c r="OCN35" s="189"/>
      <c r="OCO35" s="189"/>
      <c r="OCP35" s="189"/>
      <c r="OCQ35" s="189"/>
      <c r="OCR35" s="189"/>
      <c r="OCS35" s="189"/>
      <c r="OCT35" s="189"/>
      <c r="OCU35" s="189"/>
      <c r="OCV35" s="189"/>
      <c r="OCW35" s="189"/>
      <c r="OCX35" s="189"/>
      <c r="OCY35" s="189"/>
      <c r="OCZ35" s="189"/>
      <c r="ODA35" s="189"/>
      <c r="ODB35" s="189"/>
      <c r="ODC35" s="189"/>
      <c r="ODD35" s="189"/>
      <c r="ODE35" s="189"/>
      <c r="ODF35" s="189"/>
      <c r="ODG35" s="189"/>
      <c r="ODH35" s="189"/>
      <c r="ODI35" s="189"/>
      <c r="ODJ35" s="189"/>
      <c r="ODK35" s="189"/>
      <c r="ODL35" s="189"/>
      <c r="ODM35" s="189"/>
      <c r="ODN35" s="189"/>
      <c r="ODO35" s="189"/>
      <c r="ODP35" s="189"/>
      <c r="ODQ35" s="189"/>
      <c r="ODR35" s="189"/>
      <c r="ODS35" s="189"/>
      <c r="ODT35" s="189"/>
      <c r="ODU35" s="189"/>
      <c r="ODV35" s="189"/>
      <c r="ODW35" s="189"/>
      <c r="ODX35" s="189"/>
      <c r="ODY35" s="189"/>
      <c r="ODZ35" s="189"/>
      <c r="OEA35" s="189"/>
      <c r="OEB35" s="189"/>
      <c r="OEC35" s="189"/>
      <c r="OED35" s="189"/>
      <c r="OEE35" s="189"/>
      <c r="OEF35" s="189"/>
      <c r="OEG35" s="189"/>
      <c r="OEH35" s="189"/>
      <c r="OEI35" s="189"/>
      <c r="OEJ35" s="189"/>
      <c r="OEK35" s="189"/>
      <c r="OEL35" s="189"/>
      <c r="OEM35" s="189"/>
      <c r="OEN35" s="189"/>
      <c r="OEO35" s="189"/>
      <c r="OEP35" s="189"/>
      <c r="OEQ35" s="189"/>
      <c r="OER35" s="189"/>
      <c r="OES35" s="189"/>
      <c r="OET35" s="189"/>
      <c r="OEU35" s="189"/>
      <c r="OEV35" s="189"/>
      <c r="OEW35" s="189"/>
      <c r="OEX35" s="189"/>
      <c r="OEY35" s="189"/>
      <c r="OEZ35" s="189"/>
      <c r="OFA35" s="189"/>
      <c r="OFB35" s="189"/>
      <c r="OFC35" s="189"/>
      <c r="OFD35" s="189"/>
      <c r="OFE35" s="189"/>
      <c r="OFF35" s="189"/>
      <c r="OFG35" s="189"/>
      <c r="OFH35" s="189"/>
      <c r="OFI35" s="189"/>
      <c r="OFJ35" s="189"/>
      <c r="OFK35" s="189"/>
      <c r="OFL35" s="189"/>
      <c r="OFM35" s="189"/>
      <c r="OFN35" s="189"/>
      <c r="OFO35" s="189"/>
      <c r="OFP35" s="189"/>
      <c r="OFQ35" s="189"/>
      <c r="OFR35" s="189"/>
      <c r="OFS35" s="189"/>
      <c r="OFT35" s="189"/>
      <c r="OFU35" s="189"/>
      <c r="OFV35" s="189"/>
      <c r="OFW35" s="189"/>
      <c r="OFX35" s="189"/>
      <c r="OFY35" s="189"/>
      <c r="OFZ35" s="189"/>
      <c r="OGA35" s="189"/>
      <c r="OGB35" s="189"/>
      <c r="OGC35" s="189"/>
      <c r="OGD35" s="189"/>
      <c r="OGE35" s="189"/>
      <c r="OGF35" s="189"/>
      <c r="OGG35" s="189"/>
      <c r="OGH35" s="189"/>
      <c r="OGI35" s="189"/>
      <c r="OGJ35" s="189"/>
      <c r="OGK35" s="189"/>
      <c r="OGL35" s="189"/>
      <c r="OGM35" s="189"/>
      <c r="OGN35" s="189"/>
      <c r="OGO35" s="189"/>
      <c r="OGP35" s="189"/>
      <c r="OGQ35" s="189"/>
      <c r="OGR35" s="189"/>
      <c r="OGS35" s="189"/>
      <c r="OGT35" s="189"/>
      <c r="OGU35" s="189"/>
      <c r="OGV35" s="189"/>
      <c r="OGW35" s="189"/>
      <c r="OGX35" s="189"/>
      <c r="OGY35" s="189"/>
      <c r="OGZ35" s="189"/>
      <c r="OHA35" s="189"/>
      <c r="OHB35" s="189"/>
      <c r="OHC35" s="189"/>
      <c r="OHD35" s="189"/>
      <c r="OHE35" s="189"/>
      <c r="OHF35" s="189"/>
      <c r="OHG35" s="189"/>
      <c r="OHH35" s="189"/>
      <c r="OHI35" s="189"/>
      <c r="OHJ35" s="189"/>
      <c r="OHK35" s="189"/>
      <c r="OHL35" s="189"/>
      <c r="OHM35" s="189"/>
      <c r="OHN35" s="189"/>
      <c r="OHO35" s="189"/>
      <c r="OHP35" s="189"/>
      <c r="OHQ35" s="189"/>
      <c r="OHR35" s="189"/>
      <c r="OHS35" s="189"/>
      <c r="OHT35" s="189"/>
      <c r="OHU35" s="189"/>
      <c r="OHV35" s="189"/>
      <c r="OHW35" s="189"/>
      <c r="OHX35" s="189"/>
      <c r="OHY35" s="189"/>
      <c r="OHZ35" s="189"/>
      <c r="OIA35" s="189"/>
      <c r="OIB35" s="189"/>
      <c r="OIC35" s="189"/>
      <c r="OID35" s="189"/>
      <c r="OIE35" s="189"/>
      <c r="OIF35" s="189"/>
      <c r="OIG35" s="189"/>
      <c r="OIH35" s="189"/>
      <c r="OII35" s="189"/>
      <c r="OIJ35" s="189"/>
      <c r="OIK35" s="189"/>
      <c r="OIL35" s="189"/>
      <c r="OIM35" s="189"/>
      <c r="OIN35" s="189"/>
      <c r="OIO35" s="189"/>
      <c r="OIP35" s="189"/>
      <c r="OIQ35" s="189"/>
      <c r="OIR35" s="189"/>
      <c r="OIS35" s="189"/>
      <c r="OIT35" s="189"/>
      <c r="OIU35" s="189"/>
      <c r="OIV35" s="189"/>
      <c r="OIW35" s="189"/>
      <c r="OIX35" s="189"/>
      <c r="OIY35" s="189"/>
      <c r="OIZ35" s="189"/>
      <c r="OJA35" s="189"/>
      <c r="OJB35" s="189"/>
      <c r="OJC35" s="189"/>
      <c r="OJD35" s="189"/>
      <c r="OJE35" s="189"/>
      <c r="OJF35" s="189"/>
      <c r="OJG35" s="189"/>
      <c r="OJH35" s="189"/>
      <c r="OJI35" s="189"/>
      <c r="OJJ35" s="189"/>
      <c r="OJK35" s="189"/>
      <c r="OJL35" s="189"/>
      <c r="OJM35" s="189"/>
      <c r="OJN35" s="189"/>
      <c r="OJO35" s="189"/>
      <c r="OJP35" s="189"/>
      <c r="OJQ35" s="189"/>
      <c r="OJR35" s="189"/>
      <c r="OJS35" s="189"/>
      <c r="OJT35" s="189"/>
      <c r="OJU35" s="189"/>
      <c r="OJV35" s="189"/>
      <c r="OJW35" s="189"/>
      <c r="OJX35" s="189"/>
      <c r="OJY35" s="189"/>
      <c r="OJZ35" s="189"/>
      <c r="OKA35" s="189"/>
      <c r="OKB35" s="189"/>
      <c r="OKC35" s="189"/>
      <c r="OKD35" s="189"/>
      <c r="OKE35" s="189"/>
      <c r="OKF35" s="189"/>
      <c r="OKG35" s="189"/>
      <c r="OKH35" s="189"/>
      <c r="OKI35" s="189"/>
      <c r="OKJ35" s="189"/>
      <c r="OKK35" s="189"/>
      <c r="OKL35" s="189"/>
      <c r="OKM35" s="189"/>
      <c r="OKN35" s="189"/>
      <c r="OKO35" s="189"/>
      <c r="OKP35" s="189"/>
      <c r="OKQ35" s="189"/>
      <c r="OKR35" s="189"/>
      <c r="OKS35" s="189"/>
      <c r="OKT35" s="189"/>
      <c r="OKU35" s="189"/>
      <c r="OKV35" s="189"/>
      <c r="OKW35" s="189"/>
      <c r="OKX35" s="189"/>
      <c r="OKY35" s="189"/>
      <c r="OKZ35" s="189"/>
      <c r="OLA35" s="189"/>
      <c r="OLB35" s="189"/>
      <c r="OLC35" s="189"/>
      <c r="OLD35" s="189"/>
      <c r="OLE35" s="189"/>
      <c r="OLF35" s="189"/>
      <c r="OLG35" s="189"/>
      <c r="OLH35" s="189"/>
      <c r="OLI35" s="189"/>
      <c r="OLJ35" s="189"/>
      <c r="OLK35" s="189"/>
      <c r="OLL35" s="189"/>
      <c r="OLM35" s="189"/>
      <c r="OLN35" s="189"/>
      <c r="OLO35" s="189"/>
      <c r="OLP35" s="189"/>
      <c r="OLQ35" s="189"/>
      <c r="OLR35" s="189"/>
      <c r="OLS35" s="189"/>
      <c r="OLT35" s="189"/>
      <c r="OLU35" s="189"/>
      <c r="OLV35" s="189"/>
      <c r="OLW35" s="189"/>
      <c r="OLX35" s="189"/>
      <c r="OLY35" s="189"/>
      <c r="OLZ35" s="189"/>
      <c r="OMA35" s="189"/>
      <c r="OMB35" s="189"/>
      <c r="OMC35" s="189"/>
      <c r="OMD35" s="189"/>
      <c r="OME35" s="189"/>
      <c r="OMF35" s="189"/>
      <c r="OMG35" s="189"/>
      <c r="OMH35" s="189"/>
      <c r="OMI35" s="189"/>
      <c r="OMJ35" s="189"/>
      <c r="OMK35" s="189"/>
      <c r="OML35" s="189"/>
      <c r="OMM35" s="189"/>
      <c r="OMN35" s="189"/>
      <c r="OMO35" s="189"/>
      <c r="OMP35" s="189"/>
      <c r="OMQ35" s="189"/>
      <c r="OMR35" s="189"/>
      <c r="OMS35" s="189"/>
      <c r="OMT35" s="189"/>
      <c r="OMU35" s="189"/>
      <c r="OMV35" s="189"/>
      <c r="OMW35" s="189"/>
      <c r="OMX35" s="189"/>
      <c r="OMY35" s="189"/>
      <c r="OMZ35" s="189"/>
      <c r="ONA35" s="189"/>
      <c r="ONB35" s="189"/>
      <c r="ONC35" s="189"/>
      <c r="OND35" s="189"/>
      <c r="ONE35" s="189"/>
      <c r="ONF35" s="189"/>
      <c r="ONG35" s="189"/>
      <c r="ONH35" s="189"/>
      <c r="ONI35" s="189"/>
      <c r="ONJ35" s="189"/>
      <c r="ONK35" s="189"/>
      <c r="ONL35" s="189"/>
      <c r="ONM35" s="189"/>
      <c r="ONN35" s="189"/>
      <c r="ONO35" s="189"/>
      <c r="ONP35" s="189"/>
      <c r="ONQ35" s="189"/>
      <c r="ONR35" s="189"/>
      <c r="ONS35" s="189"/>
      <c r="ONT35" s="189"/>
      <c r="ONU35" s="189"/>
      <c r="ONV35" s="189"/>
      <c r="ONW35" s="189"/>
      <c r="ONX35" s="189"/>
      <c r="ONY35" s="189"/>
      <c r="ONZ35" s="189"/>
      <c r="OOA35" s="189"/>
      <c r="OOB35" s="189"/>
      <c r="OOC35" s="189"/>
      <c r="OOD35" s="189"/>
      <c r="OOE35" s="189"/>
      <c r="OOF35" s="189"/>
      <c r="OOG35" s="189"/>
      <c r="OOH35" s="189"/>
      <c r="OOI35" s="189"/>
      <c r="OOJ35" s="189"/>
      <c r="OOK35" s="189"/>
      <c r="OOL35" s="189"/>
      <c r="OOM35" s="189"/>
      <c r="OON35" s="189"/>
      <c r="OOO35" s="189"/>
      <c r="OOP35" s="189"/>
      <c r="OOQ35" s="189"/>
      <c r="OOR35" s="189"/>
      <c r="OOS35" s="189"/>
      <c r="OOT35" s="189"/>
      <c r="OOU35" s="189"/>
      <c r="OOV35" s="189"/>
      <c r="OOW35" s="189"/>
      <c r="OOX35" s="189"/>
      <c r="OOY35" s="189"/>
      <c r="OOZ35" s="189"/>
      <c r="OPA35" s="189"/>
      <c r="OPB35" s="189"/>
      <c r="OPC35" s="189"/>
      <c r="OPD35" s="189"/>
      <c r="OPE35" s="189"/>
      <c r="OPF35" s="189"/>
      <c r="OPG35" s="189"/>
      <c r="OPH35" s="189"/>
      <c r="OPI35" s="189"/>
      <c r="OPJ35" s="189"/>
      <c r="OPK35" s="189"/>
      <c r="OPL35" s="189"/>
      <c r="OPM35" s="189"/>
      <c r="OPN35" s="189"/>
      <c r="OPO35" s="189"/>
      <c r="OPP35" s="189"/>
      <c r="OPQ35" s="189"/>
      <c r="OPR35" s="189"/>
      <c r="OPS35" s="189"/>
      <c r="OPT35" s="189"/>
      <c r="OPU35" s="189"/>
      <c r="OPV35" s="189"/>
      <c r="OPW35" s="189"/>
      <c r="OPX35" s="189"/>
      <c r="OPY35" s="189"/>
      <c r="OPZ35" s="189"/>
      <c r="OQA35" s="189"/>
      <c r="OQB35" s="189"/>
      <c r="OQC35" s="189"/>
      <c r="OQD35" s="189"/>
      <c r="OQE35" s="189"/>
      <c r="OQF35" s="189"/>
      <c r="OQG35" s="189"/>
      <c r="OQH35" s="189"/>
      <c r="OQI35" s="189"/>
      <c r="OQJ35" s="189"/>
      <c r="OQK35" s="189"/>
      <c r="OQL35" s="189"/>
      <c r="OQM35" s="189"/>
      <c r="OQN35" s="189"/>
      <c r="OQO35" s="189"/>
      <c r="OQP35" s="189"/>
      <c r="OQQ35" s="189"/>
      <c r="OQR35" s="189"/>
      <c r="OQS35" s="189"/>
      <c r="OQT35" s="189"/>
      <c r="OQU35" s="189"/>
      <c r="OQV35" s="189"/>
      <c r="OQW35" s="189"/>
      <c r="OQX35" s="189"/>
      <c r="OQY35" s="189"/>
      <c r="OQZ35" s="189"/>
      <c r="ORA35" s="189"/>
      <c r="ORB35" s="189"/>
      <c r="ORC35" s="189"/>
      <c r="ORD35" s="189"/>
      <c r="ORE35" s="189"/>
      <c r="ORF35" s="189"/>
      <c r="ORG35" s="189"/>
      <c r="ORH35" s="189"/>
      <c r="ORI35" s="189"/>
      <c r="ORJ35" s="189"/>
      <c r="ORK35" s="189"/>
      <c r="ORL35" s="189"/>
      <c r="ORM35" s="189"/>
      <c r="ORN35" s="189"/>
      <c r="ORO35" s="189"/>
      <c r="ORP35" s="189"/>
      <c r="ORQ35" s="189"/>
      <c r="ORR35" s="189"/>
      <c r="ORS35" s="189"/>
      <c r="ORT35" s="189"/>
      <c r="ORU35" s="189"/>
      <c r="ORV35" s="189"/>
      <c r="ORW35" s="189"/>
      <c r="ORX35" s="189"/>
      <c r="ORY35" s="189"/>
      <c r="ORZ35" s="189"/>
      <c r="OSA35" s="189"/>
      <c r="OSB35" s="189"/>
      <c r="OSC35" s="189"/>
      <c r="OSD35" s="189"/>
      <c r="OSE35" s="189"/>
      <c r="OSF35" s="189"/>
      <c r="OSG35" s="189"/>
      <c r="OSH35" s="189"/>
      <c r="OSI35" s="189"/>
      <c r="OSJ35" s="189"/>
      <c r="OSK35" s="189"/>
      <c r="OSL35" s="189"/>
      <c r="OSM35" s="189"/>
      <c r="OSN35" s="189"/>
      <c r="OSO35" s="189"/>
      <c r="OSP35" s="189"/>
      <c r="OSQ35" s="189"/>
      <c r="OSR35" s="189"/>
      <c r="OSS35" s="189"/>
      <c r="OST35" s="189"/>
      <c r="OSU35" s="189"/>
      <c r="OSV35" s="189"/>
      <c r="OSW35" s="189"/>
      <c r="OSX35" s="189"/>
      <c r="OSY35" s="189"/>
      <c r="OSZ35" s="189"/>
      <c r="OTA35" s="189"/>
      <c r="OTB35" s="189"/>
      <c r="OTC35" s="189"/>
      <c r="OTD35" s="189"/>
      <c r="OTE35" s="189"/>
      <c r="OTF35" s="189"/>
      <c r="OTG35" s="189"/>
      <c r="OTH35" s="189"/>
      <c r="OTI35" s="189"/>
      <c r="OTJ35" s="189"/>
      <c r="OTK35" s="189"/>
      <c r="OTL35" s="189"/>
      <c r="OTM35" s="189"/>
      <c r="OTN35" s="189"/>
      <c r="OTO35" s="189"/>
      <c r="OTP35" s="189"/>
      <c r="OTQ35" s="189"/>
      <c r="OTR35" s="189"/>
      <c r="OTS35" s="189"/>
      <c r="OTT35" s="189"/>
      <c r="OTU35" s="189"/>
      <c r="OTV35" s="189"/>
      <c r="OTW35" s="189"/>
      <c r="OTX35" s="189"/>
      <c r="OTY35" s="189"/>
      <c r="OTZ35" s="189"/>
      <c r="OUA35" s="189"/>
      <c r="OUB35" s="189"/>
      <c r="OUC35" s="189"/>
      <c r="OUD35" s="189"/>
      <c r="OUE35" s="189"/>
      <c r="OUF35" s="189"/>
      <c r="OUG35" s="189"/>
      <c r="OUH35" s="189"/>
      <c r="OUI35" s="189"/>
      <c r="OUJ35" s="189"/>
      <c r="OUK35" s="189"/>
      <c r="OUL35" s="189"/>
      <c r="OUM35" s="189"/>
      <c r="OUN35" s="189"/>
      <c r="OUO35" s="189"/>
      <c r="OUP35" s="189"/>
      <c r="OUQ35" s="189"/>
      <c r="OUR35" s="189"/>
      <c r="OUS35" s="189"/>
      <c r="OUT35" s="189"/>
      <c r="OUU35" s="189"/>
      <c r="OUV35" s="189"/>
      <c r="OUW35" s="189"/>
      <c r="OUX35" s="189"/>
      <c r="OUY35" s="189"/>
      <c r="OUZ35" s="189"/>
      <c r="OVA35" s="189"/>
      <c r="OVB35" s="189"/>
      <c r="OVC35" s="189"/>
      <c r="OVD35" s="189"/>
      <c r="OVE35" s="189"/>
      <c r="OVF35" s="189"/>
      <c r="OVG35" s="189"/>
      <c r="OVH35" s="189"/>
      <c r="OVI35" s="189"/>
      <c r="OVJ35" s="189"/>
      <c r="OVK35" s="189"/>
      <c r="OVL35" s="189"/>
      <c r="OVM35" s="189"/>
      <c r="OVN35" s="189"/>
      <c r="OVO35" s="189"/>
      <c r="OVP35" s="189"/>
      <c r="OVQ35" s="189"/>
      <c r="OVR35" s="189"/>
      <c r="OVS35" s="189"/>
      <c r="OVT35" s="189"/>
      <c r="OVU35" s="189"/>
      <c r="OVV35" s="189"/>
      <c r="OVW35" s="189"/>
      <c r="OVX35" s="189"/>
      <c r="OVY35" s="189"/>
      <c r="OVZ35" s="189"/>
      <c r="OWA35" s="189"/>
      <c r="OWB35" s="189"/>
      <c r="OWC35" s="189"/>
      <c r="OWD35" s="189"/>
      <c r="OWE35" s="189"/>
      <c r="OWF35" s="189"/>
      <c r="OWG35" s="189"/>
      <c r="OWH35" s="189"/>
      <c r="OWI35" s="189"/>
      <c r="OWJ35" s="189"/>
      <c r="OWK35" s="189"/>
      <c r="OWL35" s="189"/>
      <c r="OWM35" s="189"/>
      <c r="OWN35" s="189"/>
      <c r="OWO35" s="189"/>
      <c r="OWP35" s="189"/>
      <c r="OWQ35" s="189"/>
      <c r="OWR35" s="189"/>
      <c r="OWS35" s="189"/>
      <c r="OWT35" s="189"/>
      <c r="OWU35" s="189"/>
      <c r="OWV35" s="189"/>
      <c r="OWW35" s="189"/>
      <c r="OWX35" s="189"/>
      <c r="OWY35" s="189"/>
      <c r="OWZ35" s="189"/>
      <c r="OXA35" s="189"/>
      <c r="OXB35" s="189"/>
      <c r="OXC35" s="189"/>
      <c r="OXD35" s="189"/>
      <c r="OXE35" s="189"/>
      <c r="OXF35" s="189"/>
      <c r="OXG35" s="189"/>
      <c r="OXH35" s="189"/>
      <c r="OXI35" s="189"/>
      <c r="OXJ35" s="189"/>
      <c r="OXK35" s="189"/>
      <c r="OXL35" s="189"/>
      <c r="OXM35" s="189"/>
      <c r="OXN35" s="189"/>
      <c r="OXO35" s="189"/>
      <c r="OXP35" s="189"/>
      <c r="OXQ35" s="189"/>
      <c r="OXR35" s="189"/>
      <c r="OXS35" s="189"/>
      <c r="OXT35" s="189"/>
      <c r="OXU35" s="189"/>
      <c r="OXV35" s="189"/>
      <c r="OXW35" s="189"/>
      <c r="OXX35" s="189"/>
      <c r="OXY35" s="189"/>
      <c r="OXZ35" s="189"/>
      <c r="OYA35" s="189"/>
      <c r="OYB35" s="189"/>
      <c r="OYC35" s="189"/>
      <c r="OYD35" s="189"/>
      <c r="OYE35" s="189"/>
      <c r="OYF35" s="189"/>
      <c r="OYG35" s="189"/>
      <c r="OYH35" s="189"/>
      <c r="OYI35" s="189"/>
      <c r="OYJ35" s="189"/>
      <c r="OYK35" s="189"/>
      <c r="OYL35" s="189"/>
      <c r="OYM35" s="189"/>
      <c r="OYN35" s="189"/>
      <c r="OYO35" s="189"/>
      <c r="OYP35" s="189"/>
      <c r="OYQ35" s="189"/>
      <c r="OYR35" s="189"/>
      <c r="OYS35" s="189"/>
      <c r="OYT35" s="189"/>
      <c r="OYU35" s="189"/>
      <c r="OYV35" s="189"/>
      <c r="OYW35" s="189"/>
      <c r="OYX35" s="189"/>
      <c r="OYY35" s="189"/>
      <c r="OYZ35" s="189"/>
      <c r="OZA35" s="189"/>
      <c r="OZB35" s="189"/>
      <c r="OZC35" s="189"/>
      <c r="OZD35" s="189"/>
      <c r="OZE35" s="189"/>
      <c r="OZF35" s="189"/>
      <c r="OZG35" s="189"/>
      <c r="OZH35" s="189"/>
      <c r="OZI35" s="189"/>
      <c r="OZJ35" s="189"/>
      <c r="OZK35" s="189"/>
      <c r="OZL35" s="189"/>
      <c r="OZM35" s="189"/>
      <c r="OZN35" s="189"/>
      <c r="OZO35" s="189"/>
      <c r="OZP35" s="189"/>
      <c r="OZQ35" s="189"/>
      <c r="OZR35" s="189"/>
      <c r="OZS35" s="189"/>
      <c r="OZT35" s="189"/>
      <c r="OZU35" s="189"/>
      <c r="OZV35" s="189"/>
      <c r="OZW35" s="189"/>
      <c r="OZX35" s="189"/>
      <c r="OZY35" s="189"/>
      <c r="OZZ35" s="189"/>
      <c r="PAA35" s="189"/>
      <c r="PAB35" s="189"/>
      <c r="PAC35" s="189"/>
      <c r="PAD35" s="189"/>
      <c r="PAE35" s="189"/>
      <c r="PAF35" s="189"/>
      <c r="PAG35" s="189"/>
      <c r="PAH35" s="189"/>
      <c r="PAI35" s="189"/>
      <c r="PAJ35" s="189"/>
      <c r="PAK35" s="189"/>
      <c r="PAL35" s="189"/>
      <c r="PAM35" s="189"/>
      <c r="PAN35" s="189"/>
      <c r="PAO35" s="189"/>
      <c r="PAP35" s="189"/>
      <c r="PAQ35" s="189"/>
      <c r="PAR35" s="189"/>
      <c r="PAS35" s="189"/>
      <c r="PAT35" s="189"/>
      <c r="PAU35" s="189"/>
      <c r="PAV35" s="189"/>
      <c r="PAW35" s="189"/>
      <c r="PAX35" s="189"/>
      <c r="PAY35" s="189"/>
      <c r="PAZ35" s="189"/>
      <c r="PBA35" s="189"/>
      <c r="PBB35" s="189"/>
      <c r="PBC35" s="189"/>
      <c r="PBD35" s="189"/>
      <c r="PBE35" s="189"/>
      <c r="PBF35" s="189"/>
      <c r="PBG35" s="189"/>
      <c r="PBH35" s="189"/>
      <c r="PBI35" s="189"/>
      <c r="PBJ35" s="189"/>
      <c r="PBK35" s="189"/>
      <c r="PBL35" s="189"/>
      <c r="PBM35" s="189"/>
      <c r="PBN35" s="189"/>
      <c r="PBO35" s="189"/>
      <c r="PBP35" s="189"/>
      <c r="PBQ35" s="189"/>
      <c r="PBR35" s="189"/>
      <c r="PBS35" s="189"/>
      <c r="PBT35" s="189"/>
      <c r="PBU35" s="189"/>
      <c r="PBV35" s="189"/>
      <c r="PBW35" s="189"/>
      <c r="PBX35" s="189"/>
      <c r="PBY35" s="189"/>
      <c r="PBZ35" s="189"/>
      <c r="PCA35" s="189"/>
      <c r="PCB35" s="189"/>
      <c r="PCC35" s="189"/>
      <c r="PCD35" s="189"/>
      <c r="PCE35" s="189"/>
      <c r="PCF35" s="189"/>
      <c r="PCG35" s="189"/>
      <c r="PCH35" s="189"/>
      <c r="PCI35" s="189"/>
      <c r="PCJ35" s="189"/>
      <c r="PCK35" s="189"/>
      <c r="PCL35" s="189"/>
      <c r="PCM35" s="189"/>
      <c r="PCN35" s="189"/>
      <c r="PCO35" s="189"/>
      <c r="PCP35" s="189"/>
      <c r="PCQ35" s="189"/>
      <c r="PCR35" s="189"/>
      <c r="PCS35" s="189"/>
      <c r="PCT35" s="189"/>
      <c r="PCU35" s="189"/>
      <c r="PCV35" s="189"/>
      <c r="PCW35" s="189"/>
      <c r="PCX35" s="189"/>
      <c r="PCY35" s="189"/>
      <c r="PCZ35" s="189"/>
      <c r="PDA35" s="189"/>
      <c r="PDB35" s="189"/>
      <c r="PDC35" s="189"/>
      <c r="PDD35" s="189"/>
      <c r="PDE35" s="189"/>
      <c r="PDF35" s="189"/>
      <c r="PDG35" s="189"/>
      <c r="PDH35" s="189"/>
      <c r="PDI35" s="189"/>
      <c r="PDJ35" s="189"/>
      <c r="PDK35" s="189"/>
      <c r="PDL35" s="189"/>
      <c r="PDM35" s="189"/>
      <c r="PDN35" s="189"/>
      <c r="PDO35" s="189"/>
      <c r="PDP35" s="189"/>
      <c r="PDQ35" s="189"/>
      <c r="PDR35" s="189"/>
      <c r="PDS35" s="189"/>
      <c r="PDT35" s="189"/>
      <c r="PDU35" s="189"/>
      <c r="PDV35" s="189"/>
      <c r="PDW35" s="189"/>
      <c r="PDX35" s="189"/>
      <c r="PDY35" s="189"/>
      <c r="PDZ35" s="189"/>
      <c r="PEA35" s="189"/>
      <c r="PEB35" s="189"/>
      <c r="PEC35" s="189"/>
      <c r="PED35" s="189"/>
      <c r="PEE35" s="189"/>
      <c r="PEF35" s="189"/>
      <c r="PEG35" s="189"/>
      <c r="PEH35" s="189"/>
      <c r="PEI35" s="189"/>
      <c r="PEJ35" s="189"/>
      <c r="PEK35" s="189"/>
      <c r="PEL35" s="189"/>
      <c r="PEM35" s="189"/>
      <c r="PEN35" s="189"/>
      <c r="PEO35" s="189"/>
      <c r="PEP35" s="189"/>
      <c r="PEQ35" s="189"/>
      <c r="PER35" s="189"/>
      <c r="PES35" s="189"/>
      <c r="PET35" s="189"/>
      <c r="PEU35" s="189"/>
      <c r="PEV35" s="189"/>
      <c r="PEW35" s="189"/>
      <c r="PEX35" s="189"/>
      <c r="PEY35" s="189"/>
      <c r="PEZ35" s="189"/>
      <c r="PFA35" s="189"/>
      <c r="PFB35" s="189"/>
      <c r="PFC35" s="189"/>
      <c r="PFD35" s="189"/>
      <c r="PFE35" s="189"/>
      <c r="PFF35" s="189"/>
      <c r="PFG35" s="189"/>
      <c r="PFH35" s="189"/>
      <c r="PFI35" s="189"/>
      <c r="PFJ35" s="189"/>
      <c r="PFK35" s="189"/>
      <c r="PFL35" s="189"/>
      <c r="PFM35" s="189"/>
      <c r="PFN35" s="189"/>
      <c r="PFO35" s="189"/>
      <c r="PFP35" s="189"/>
      <c r="PFQ35" s="189"/>
      <c r="PFR35" s="189"/>
      <c r="PFS35" s="189"/>
      <c r="PFT35" s="189"/>
      <c r="PFU35" s="189"/>
      <c r="PFV35" s="189"/>
      <c r="PFW35" s="189"/>
      <c r="PFX35" s="189"/>
      <c r="PFY35" s="189"/>
      <c r="PFZ35" s="189"/>
      <c r="PGA35" s="189"/>
      <c r="PGB35" s="189"/>
      <c r="PGC35" s="189"/>
      <c r="PGD35" s="189"/>
      <c r="PGE35" s="189"/>
      <c r="PGF35" s="189"/>
      <c r="PGG35" s="189"/>
      <c r="PGH35" s="189"/>
      <c r="PGI35" s="189"/>
      <c r="PGJ35" s="189"/>
      <c r="PGK35" s="189"/>
      <c r="PGL35" s="189"/>
      <c r="PGM35" s="189"/>
      <c r="PGN35" s="189"/>
      <c r="PGO35" s="189"/>
      <c r="PGP35" s="189"/>
      <c r="PGQ35" s="189"/>
      <c r="PGR35" s="189"/>
      <c r="PGS35" s="189"/>
      <c r="PGT35" s="189"/>
      <c r="PGU35" s="189"/>
      <c r="PGV35" s="189"/>
      <c r="PGW35" s="189"/>
      <c r="PGX35" s="189"/>
      <c r="PGY35" s="189"/>
      <c r="PGZ35" s="189"/>
      <c r="PHA35" s="189"/>
      <c r="PHB35" s="189"/>
      <c r="PHC35" s="189"/>
      <c r="PHD35" s="189"/>
      <c r="PHE35" s="189"/>
      <c r="PHF35" s="189"/>
      <c r="PHG35" s="189"/>
      <c r="PHH35" s="189"/>
      <c r="PHI35" s="189"/>
      <c r="PHJ35" s="189"/>
      <c r="PHK35" s="189"/>
      <c r="PHL35" s="189"/>
      <c r="PHM35" s="189"/>
      <c r="PHN35" s="189"/>
      <c r="PHO35" s="189"/>
      <c r="PHP35" s="189"/>
      <c r="PHQ35" s="189"/>
      <c r="PHR35" s="189"/>
      <c r="PHS35" s="189"/>
      <c r="PHT35" s="189"/>
      <c r="PHU35" s="189"/>
      <c r="PHV35" s="189"/>
      <c r="PHW35" s="189"/>
      <c r="PHX35" s="189"/>
      <c r="PHY35" s="189"/>
      <c r="PHZ35" s="189"/>
      <c r="PIA35" s="189"/>
      <c r="PIB35" s="189"/>
      <c r="PIC35" s="189"/>
      <c r="PID35" s="189"/>
      <c r="PIE35" s="189"/>
      <c r="PIF35" s="189"/>
      <c r="PIG35" s="189"/>
      <c r="PIH35" s="189"/>
      <c r="PII35" s="189"/>
      <c r="PIJ35" s="189"/>
      <c r="PIK35" s="189"/>
      <c r="PIL35" s="189"/>
      <c r="PIM35" s="189"/>
      <c r="PIN35" s="189"/>
      <c r="PIO35" s="189"/>
      <c r="PIP35" s="189"/>
      <c r="PIQ35" s="189"/>
      <c r="PIR35" s="189"/>
      <c r="PIS35" s="189"/>
      <c r="PIT35" s="189"/>
      <c r="PIU35" s="189"/>
      <c r="PIV35" s="189"/>
      <c r="PIW35" s="189"/>
      <c r="PIX35" s="189"/>
      <c r="PIY35" s="189"/>
      <c r="PIZ35" s="189"/>
      <c r="PJA35" s="189"/>
      <c r="PJB35" s="189"/>
      <c r="PJC35" s="189"/>
      <c r="PJD35" s="189"/>
      <c r="PJE35" s="189"/>
      <c r="PJF35" s="189"/>
      <c r="PJG35" s="189"/>
      <c r="PJH35" s="189"/>
      <c r="PJI35" s="189"/>
      <c r="PJJ35" s="189"/>
      <c r="PJK35" s="189"/>
      <c r="PJL35" s="189"/>
      <c r="PJM35" s="189"/>
      <c r="PJN35" s="189"/>
      <c r="PJO35" s="189"/>
      <c r="PJP35" s="189"/>
      <c r="PJQ35" s="189"/>
      <c r="PJR35" s="189"/>
      <c r="PJS35" s="189"/>
      <c r="PJT35" s="189"/>
      <c r="PJU35" s="189"/>
      <c r="PJV35" s="189"/>
      <c r="PJW35" s="189"/>
      <c r="PJX35" s="189"/>
      <c r="PJY35" s="189"/>
      <c r="PJZ35" s="189"/>
      <c r="PKA35" s="189"/>
      <c r="PKB35" s="189"/>
      <c r="PKC35" s="189"/>
      <c r="PKD35" s="189"/>
      <c r="PKE35" s="189"/>
      <c r="PKF35" s="189"/>
      <c r="PKG35" s="189"/>
      <c r="PKH35" s="189"/>
      <c r="PKI35" s="189"/>
      <c r="PKJ35" s="189"/>
      <c r="PKK35" s="189"/>
      <c r="PKL35" s="189"/>
      <c r="PKM35" s="189"/>
      <c r="PKN35" s="189"/>
      <c r="PKO35" s="189"/>
      <c r="PKP35" s="189"/>
      <c r="PKQ35" s="189"/>
      <c r="PKR35" s="189"/>
      <c r="PKS35" s="189"/>
      <c r="PKT35" s="189"/>
      <c r="PKU35" s="189"/>
      <c r="PKV35" s="189"/>
      <c r="PKW35" s="189"/>
      <c r="PKX35" s="189"/>
      <c r="PKY35" s="189"/>
      <c r="PKZ35" s="189"/>
      <c r="PLA35" s="189"/>
      <c r="PLB35" s="189"/>
      <c r="PLC35" s="189"/>
      <c r="PLD35" s="189"/>
      <c r="PLE35" s="189"/>
      <c r="PLF35" s="189"/>
      <c r="PLG35" s="189"/>
      <c r="PLH35" s="189"/>
      <c r="PLI35" s="189"/>
      <c r="PLJ35" s="189"/>
      <c r="PLK35" s="189"/>
      <c r="PLL35" s="189"/>
      <c r="PLM35" s="189"/>
      <c r="PLN35" s="189"/>
      <c r="PLO35" s="189"/>
      <c r="PLP35" s="189"/>
      <c r="PLQ35" s="189"/>
      <c r="PLR35" s="189"/>
      <c r="PLS35" s="189"/>
      <c r="PLT35" s="189"/>
      <c r="PLU35" s="189"/>
      <c r="PLV35" s="189"/>
      <c r="PLW35" s="189"/>
      <c r="PLX35" s="189"/>
      <c r="PLY35" s="189"/>
      <c r="PLZ35" s="189"/>
      <c r="PMA35" s="189"/>
      <c r="PMB35" s="189"/>
      <c r="PMC35" s="189"/>
      <c r="PMD35" s="189"/>
      <c r="PME35" s="189"/>
      <c r="PMF35" s="189"/>
      <c r="PMG35" s="189"/>
      <c r="PMH35" s="189"/>
      <c r="PMI35" s="189"/>
      <c r="PMJ35" s="189"/>
      <c r="PMK35" s="189"/>
      <c r="PML35" s="189"/>
      <c r="PMM35" s="189"/>
      <c r="PMN35" s="189"/>
      <c r="PMO35" s="189"/>
      <c r="PMP35" s="189"/>
      <c r="PMQ35" s="189"/>
      <c r="PMR35" s="189"/>
      <c r="PMS35" s="189"/>
      <c r="PMT35" s="189"/>
      <c r="PMU35" s="189"/>
      <c r="PMV35" s="189"/>
      <c r="PMW35" s="189"/>
      <c r="PMX35" s="189"/>
      <c r="PMY35" s="189"/>
      <c r="PMZ35" s="189"/>
      <c r="PNA35" s="189"/>
      <c r="PNB35" s="189"/>
      <c r="PNC35" s="189"/>
      <c r="PND35" s="189"/>
      <c r="PNE35" s="189"/>
      <c r="PNF35" s="189"/>
      <c r="PNG35" s="189"/>
      <c r="PNH35" s="189"/>
      <c r="PNI35" s="189"/>
      <c r="PNJ35" s="189"/>
      <c r="PNK35" s="189"/>
      <c r="PNL35" s="189"/>
      <c r="PNM35" s="189"/>
      <c r="PNN35" s="189"/>
      <c r="PNO35" s="189"/>
      <c r="PNP35" s="189"/>
      <c r="PNQ35" s="189"/>
      <c r="PNR35" s="189"/>
      <c r="PNS35" s="189"/>
      <c r="PNT35" s="189"/>
      <c r="PNU35" s="189"/>
      <c r="PNV35" s="189"/>
      <c r="PNW35" s="189"/>
      <c r="PNX35" s="189"/>
      <c r="PNY35" s="189"/>
      <c r="PNZ35" s="189"/>
      <c r="POA35" s="189"/>
      <c r="POB35" s="189"/>
      <c r="POC35" s="189"/>
      <c r="POD35" s="189"/>
      <c r="POE35" s="189"/>
      <c r="POF35" s="189"/>
      <c r="POG35" s="189"/>
      <c r="POH35" s="189"/>
      <c r="POI35" s="189"/>
      <c r="POJ35" s="189"/>
      <c r="POK35" s="189"/>
      <c r="POL35" s="189"/>
      <c r="POM35" s="189"/>
      <c r="PON35" s="189"/>
      <c r="POO35" s="189"/>
      <c r="POP35" s="189"/>
      <c r="POQ35" s="189"/>
      <c r="POR35" s="189"/>
      <c r="POS35" s="189"/>
      <c r="POT35" s="189"/>
      <c r="POU35" s="189"/>
      <c r="POV35" s="189"/>
      <c r="POW35" s="189"/>
      <c r="POX35" s="189"/>
      <c r="POY35" s="189"/>
      <c r="POZ35" s="189"/>
      <c r="PPA35" s="189"/>
      <c r="PPB35" s="189"/>
      <c r="PPC35" s="189"/>
      <c r="PPD35" s="189"/>
      <c r="PPE35" s="189"/>
      <c r="PPF35" s="189"/>
      <c r="PPG35" s="189"/>
      <c r="PPH35" s="189"/>
      <c r="PPI35" s="189"/>
      <c r="PPJ35" s="189"/>
      <c r="PPK35" s="189"/>
      <c r="PPL35" s="189"/>
      <c r="PPM35" s="189"/>
      <c r="PPN35" s="189"/>
      <c r="PPO35" s="189"/>
      <c r="PPP35" s="189"/>
      <c r="PPQ35" s="189"/>
      <c r="PPR35" s="189"/>
      <c r="PPS35" s="189"/>
      <c r="PPT35" s="189"/>
      <c r="PPU35" s="189"/>
      <c r="PPV35" s="189"/>
      <c r="PPW35" s="189"/>
      <c r="PPX35" s="189"/>
      <c r="PPY35" s="189"/>
      <c r="PPZ35" s="189"/>
      <c r="PQA35" s="189"/>
      <c r="PQB35" s="189"/>
      <c r="PQC35" s="189"/>
      <c r="PQD35" s="189"/>
      <c r="PQE35" s="189"/>
      <c r="PQF35" s="189"/>
      <c r="PQG35" s="189"/>
      <c r="PQH35" s="189"/>
      <c r="PQI35" s="189"/>
      <c r="PQJ35" s="189"/>
      <c r="PQK35" s="189"/>
      <c r="PQL35" s="189"/>
      <c r="PQM35" s="189"/>
      <c r="PQN35" s="189"/>
      <c r="PQO35" s="189"/>
      <c r="PQP35" s="189"/>
      <c r="PQQ35" s="189"/>
      <c r="PQR35" s="189"/>
      <c r="PQS35" s="189"/>
      <c r="PQT35" s="189"/>
      <c r="PQU35" s="189"/>
      <c r="PQV35" s="189"/>
      <c r="PQW35" s="189"/>
      <c r="PQX35" s="189"/>
      <c r="PQY35" s="189"/>
      <c r="PQZ35" s="189"/>
      <c r="PRA35" s="189"/>
      <c r="PRB35" s="189"/>
      <c r="PRC35" s="189"/>
      <c r="PRD35" s="189"/>
      <c r="PRE35" s="189"/>
      <c r="PRF35" s="189"/>
      <c r="PRG35" s="189"/>
      <c r="PRH35" s="189"/>
      <c r="PRI35" s="189"/>
      <c r="PRJ35" s="189"/>
      <c r="PRK35" s="189"/>
      <c r="PRL35" s="189"/>
      <c r="PRM35" s="189"/>
      <c r="PRN35" s="189"/>
      <c r="PRO35" s="189"/>
      <c r="PRP35" s="189"/>
      <c r="PRQ35" s="189"/>
      <c r="PRR35" s="189"/>
      <c r="PRS35" s="189"/>
      <c r="PRT35" s="189"/>
      <c r="PRU35" s="189"/>
      <c r="PRV35" s="189"/>
      <c r="PRW35" s="189"/>
      <c r="PRX35" s="189"/>
      <c r="PRY35" s="189"/>
      <c r="PRZ35" s="189"/>
      <c r="PSA35" s="189"/>
      <c r="PSB35" s="189"/>
      <c r="PSC35" s="189"/>
      <c r="PSD35" s="189"/>
      <c r="PSE35" s="189"/>
      <c r="PSF35" s="189"/>
      <c r="PSG35" s="189"/>
      <c r="PSH35" s="189"/>
      <c r="PSI35" s="189"/>
      <c r="PSJ35" s="189"/>
      <c r="PSK35" s="189"/>
      <c r="PSL35" s="189"/>
      <c r="PSM35" s="189"/>
      <c r="PSN35" s="189"/>
      <c r="PSO35" s="189"/>
      <c r="PSP35" s="189"/>
      <c r="PSQ35" s="189"/>
      <c r="PSR35" s="189"/>
      <c r="PSS35" s="189"/>
      <c r="PST35" s="189"/>
      <c r="PSU35" s="189"/>
      <c r="PSV35" s="189"/>
      <c r="PSW35" s="189"/>
      <c r="PSX35" s="189"/>
      <c r="PSY35" s="189"/>
      <c r="PSZ35" s="189"/>
      <c r="PTA35" s="189"/>
      <c r="PTB35" s="189"/>
      <c r="PTC35" s="189"/>
      <c r="PTD35" s="189"/>
      <c r="PTE35" s="189"/>
      <c r="PTF35" s="189"/>
      <c r="PTG35" s="189"/>
      <c r="PTH35" s="189"/>
      <c r="PTI35" s="189"/>
      <c r="PTJ35" s="189"/>
      <c r="PTK35" s="189"/>
      <c r="PTL35" s="189"/>
      <c r="PTM35" s="189"/>
      <c r="PTN35" s="189"/>
      <c r="PTO35" s="189"/>
      <c r="PTP35" s="189"/>
      <c r="PTQ35" s="189"/>
      <c r="PTR35" s="189"/>
      <c r="PTS35" s="189"/>
      <c r="PTT35" s="189"/>
      <c r="PTU35" s="189"/>
      <c r="PTV35" s="189"/>
      <c r="PTW35" s="189"/>
      <c r="PTX35" s="189"/>
      <c r="PTY35" s="189"/>
      <c r="PTZ35" s="189"/>
      <c r="PUA35" s="189"/>
      <c r="PUB35" s="189"/>
      <c r="PUC35" s="189"/>
      <c r="PUD35" s="189"/>
      <c r="PUE35" s="189"/>
      <c r="PUF35" s="189"/>
      <c r="PUG35" s="189"/>
      <c r="PUH35" s="189"/>
      <c r="PUI35" s="189"/>
      <c r="PUJ35" s="189"/>
      <c r="PUK35" s="189"/>
      <c r="PUL35" s="189"/>
      <c r="PUM35" s="189"/>
      <c r="PUN35" s="189"/>
      <c r="PUO35" s="189"/>
      <c r="PUP35" s="189"/>
      <c r="PUQ35" s="189"/>
      <c r="PUR35" s="189"/>
      <c r="PUS35" s="189"/>
      <c r="PUT35" s="189"/>
      <c r="PUU35" s="189"/>
      <c r="PUV35" s="189"/>
      <c r="PUW35" s="189"/>
      <c r="PUX35" s="189"/>
      <c r="PUY35" s="189"/>
      <c r="PUZ35" s="189"/>
      <c r="PVA35" s="189"/>
      <c r="PVB35" s="189"/>
      <c r="PVC35" s="189"/>
      <c r="PVD35" s="189"/>
      <c r="PVE35" s="189"/>
      <c r="PVF35" s="189"/>
      <c r="PVG35" s="189"/>
      <c r="PVH35" s="189"/>
      <c r="PVI35" s="189"/>
      <c r="PVJ35" s="189"/>
      <c r="PVK35" s="189"/>
      <c r="PVL35" s="189"/>
      <c r="PVM35" s="189"/>
      <c r="PVN35" s="189"/>
      <c r="PVO35" s="189"/>
      <c r="PVP35" s="189"/>
      <c r="PVQ35" s="189"/>
      <c r="PVR35" s="189"/>
      <c r="PVS35" s="189"/>
      <c r="PVT35" s="189"/>
      <c r="PVU35" s="189"/>
      <c r="PVV35" s="189"/>
      <c r="PVW35" s="189"/>
      <c r="PVX35" s="189"/>
      <c r="PVY35" s="189"/>
      <c r="PVZ35" s="189"/>
      <c r="PWA35" s="189"/>
      <c r="PWB35" s="189"/>
      <c r="PWC35" s="189"/>
      <c r="PWD35" s="189"/>
      <c r="PWE35" s="189"/>
      <c r="PWF35" s="189"/>
      <c r="PWG35" s="189"/>
      <c r="PWH35" s="189"/>
      <c r="PWI35" s="189"/>
      <c r="PWJ35" s="189"/>
      <c r="PWK35" s="189"/>
      <c r="PWL35" s="189"/>
      <c r="PWM35" s="189"/>
      <c r="PWN35" s="189"/>
      <c r="PWO35" s="189"/>
      <c r="PWP35" s="189"/>
      <c r="PWQ35" s="189"/>
      <c r="PWR35" s="189"/>
      <c r="PWS35" s="189"/>
      <c r="PWT35" s="189"/>
      <c r="PWU35" s="189"/>
      <c r="PWV35" s="189"/>
      <c r="PWW35" s="189"/>
      <c r="PWX35" s="189"/>
      <c r="PWY35" s="189"/>
      <c r="PWZ35" s="189"/>
      <c r="PXA35" s="189"/>
      <c r="PXB35" s="189"/>
      <c r="PXC35" s="189"/>
      <c r="PXD35" s="189"/>
      <c r="PXE35" s="189"/>
      <c r="PXF35" s="189"/>
      <c r="PXG35" s="189"/>
      <c r="PXH35" s="189"/>
      <c r="PXI35" s="189"/>
      <c r="PXJ35" s="189"/>
      <c r="PXK35" s="189"/>
      <c r="PXL35" s="189"/>
      <c r="PXM35" s="189"/>
      <c r="PXN35" s="189"/>
      <c r="PXO35" s="189"/>
      <c r="PXP35" s="189"/>
      <c r="PXQ35" s="189"/>
      <c r="PXR35" s="189"/>
      <c r="PXS35" s="189"/>
      <c r="PXT35" s="189"/>
      <c r="PXU35" s="189"/>
      <c r="PXV35" s="189"/>
      <c r="PXW35" s="189"/>
      <c r="PXX35" s="189"/>
      <c r="PXY35" s="189"/>
      <c r="PXZ35" s="189"/>
      <c r="PYA35" s="189"/>
      <c r="PYB35" s="189"/>
      <c r="PYC35" s="189"/>
      <c r="PYD35" s="189"/>
      <c r="PYE35" s="189"/>
      <c r="PYF35" s="189"/>
      <c r="PYG35" s="189"/>
      <c r="PYH35" s="189"/>
      <c r="PYI35" s="189"/>
      <c r="PYJ35" s="189"/>
      <c r="PYK35" s="189"/>
      <c r="PYL35" s="189"/>
      <c r="PYM35" s="189"/>
      <c r="PYN35" s="189"/>
      <c r="PYO35" s="189"/>
      <c r="PYP35" s="189"/>
      <c r="PYQ35" s="189"/>
      <c r="PYR35" s="189"/>
      <c r="PYS35" s="189"/>
      <c r="PYT35" s="189"/>
      <c r="PYU35" s="189"/>
      <c r="PYV35" s="189"/>
      <c r="PYW35" s="189"/>
      <c r="PYX35" s="189"/>
      <c r="PYY35" s="189"/>
      <c r="PYZ35" s="189"/>
      <c r="PZA35" s="189"/>
      <c r="PZB35" s="189"/>
      <c r="PZC35" s="189"/>
      <c r="PZD35" s="189"/>
      <c r="PZE35" s="189"/>
      <c r="PZF35" s="189"/>
      <c r="PZG35" s="189"/>
      <c r="PZH35" s="189"/>
      <c r="PZI35" s="189"/>
      <c r="PZJ35" s="189"/>
      <c r="PZK35" s="189"/>
      <c r="PZL35" s="189"/>
      <c r="PZM35" s="189"/>
      <c r="PZN35" s="189"/>
      <c r="PZO35" s="189"/>
      <c r="PZP35" s="189"/>
      <c r="PZQ35" s="189"/>
      <c r="PZR35" s="189"/>
      <c r="PZS35" s="189"/>
      <c r="PZT35" s="189"/>
      <c r="PZU35" s="189"/>
      <c r="PZV35" s="189"/>
      <c r="PZW35" s="189"/>
      <c r="PZX35" s="189"/>
      <c r="PZY35" s="189"/>
      <c r="PZZ35" s="189"/>
      <c r="QAA35" s="189"/>
      <c r="QAB35" s="189"/>
      <c r="QAC35" s="189"/>
      <c r="QAD35" s="189"/>
      <c r="QAE35" s="189"/>
      <c r="QAF35" s="189"/>
      <c r="QAG35" s="189"/>
      <c r="QAH35" s="189"/>
      <c r="QAI35" s="189"/>
      <c r="QAJ35" s="189"/>
      <c r="QAK35" s="189"/>
      <c r="QAL35" s="189"/>
      <c r="QAM35" s="189"/>
      <c r="QAN35" s="189"/>
      <c r="QAO35" s="189"/>
      <c r="QAP35" s="189"/>
      <c r="QAQ35" s="189"/>
      <c r="QAR35" s="189"/>
      <c r="QAS35" s="189"/>
      <c r="QAT35" s="189"/>
      <c r="QAU35" s="189"/>
      <c r="QAV35" s="189"/>
      <c r="QAW35" s="189"/>
      <c r="QAX35" s="189"/>
      <c r="QAY35" s="189"/>
      <c r="QAZ35" s="189"/>
      <c r="QBA35" s="189"/>
      <c r="QBB35" s="189"/>
      <c r="QBC35" s="189"/>
      <c r="QBD35" s="189"/>
      <c r="QBE35" s="189"/>
      <c r="QBF35" s="189"/>
      <c r="QBG35" s="189"/>
      <c r="QBH35" s="189"/>
      <c r="QBI35" s="189"/>
      <c r="QBJ35" s="189"/>
      <c r="QBK35" s="189"/>
      <c r="QBL35" s="189"/>
      <c r="QBM35" s="189"/>
      <c r="QBN35" s="189"/>
      <c r="QBO35" s="189"/>
      <c r="QBP35" s="189"/>
      <c r="QBQ35" s="189"/>
      <c r="QBR35" s="189"/>
      <c r="QBS35" s="189"/>
      <c r="QBT35" s="189"/>
      <c r="QBU35" s="189"/>
      <c r="QBV35" s="189"/>
      <c r="QBW35" s="189"/>
      <c r="QBX35" s="189"/>
      <c r="QBY35" s="189"/>
      <c r="QBZ35" s="189"/>
      <c r="QCA35" s="189"/>
      <c r="QCB35" s="189"/>
      <c r="QCC35" s="189"/>
      <c r="QCD35" s="189"/>
      <c r="QCE35" s="189"/>
      <c r="QCF35" s="189"/>
      <c r="QCG35" s="189"/>
      <c r="QCH35" s="189"/>
      <c r="QCI35" s="189"/>
      <c r="QCJ35" s="189"/>
      <c r="QCK35" s="189"/>
      <c r="QCL35" s="189"/>
      <c r="QCM35" s="189"/>
      <c r="QCN35" s="189"/>
      <c r="QCO35" s="189"/>
      <c r="QCP35" s="189"/>
      <c r="QCQ35" s="189"/>
      <c r="QCR35" s="189"/>
      <c r="QCS35" s="189"/>
      <c r="QCT35" s="189"/>
      <c r="QCU35" s="189"/>
      <c r="QCV35" s="189"/>
      <c r="QCW35" s="189"/>
      <c r="QCX35" s="189"/>
      <c r="QCY35" s="189"/>
      <c r="QCZ35" s="189"/>
      <c r="QDA35" s="189"/>
      <c r="QDB35" s="189"/>
      <c r="QDC35" s="189"/>
      <c r="QDD35" s="189"/>
      <c r="QDE35" s="189"/>
      <c r="QDF35" s="189"/>
      <c r="QDG35" s="189"/>
      <c r="QDH35" s="189"/>
      <c r="QDI35" s="189"/>
      <c r="QDJ35" s="189"/>
      <c r="QDK35" s="189"/>
      <c r="QDL35" s="189"/>
      <c r="QDM35" s="189"/>
      <c r="QDN35" s="189"/>
      <c r="QDO35" s="189"/>
      <c r="QDP35" s="189"/>
      <c r="QDQ35" s="189"/>
      <c r="QDR35" s="189"/>
      <c r="QDS35" s="189"/>
      <c r="QDT35" s="189"/>
      <c r="QDU35" s="189"/>
      <c r="QDV35" s="189"/>
      <c r="QDW35" s="189"/>
      <c r="QDX35" s="189"/>
      <c r="QDY35" s="189"/>
      <c r="QDZ35" s="189"/>
      <c r="QEA35" s="189"/>
      <c r="QEB35" s="189"/>
      <c r="QEC35" s="189"/>
      <c r="QED35" s="189"/>
      <c r="QEE35" s="189"/>
      <c r="QEF35" s="189"/>
      <c r="QEG35" s="189"/>
      <c r="QEH35" s="189"/>
      <c r="QEI35" s="189"/>
      <c r="QEJ35" s="189"/>
      <c r="QEK35" s="189"/>
      <c r="QEL35" s="189"/>
      <c r="QEM35" s="189"/>
      <c r="QEN35" s="189"/>
      <c r="QEO35" s="189"/>
      <c r="QEP35" s="189"/>
      <c r="QEQ35" s="189"/>
      <c r="QER35" s="189"/>
      <c r="QES35" s="189"/>
      <c r="QET35" s="189"/>
      <c r="QEU35" s="189"/>
      <c r="QEV35" s="189"/>
      <c r="QEW35" s="189"/>
      <c r="QEX35" s="189"/>
      <c r="QEY35" s="189"/>
      <c r="QEZ35" s="189"/>
      <c r="QFA35" s="189"/>
      <c r="QFB35" s="189"/>
      <c r="QFC35" s="189"/>
      <c r="QFD35" s="189"/>
      <c r="QFE35" s="189"/>
      <c r="QFF35" s="189"/>
      <c r="QFG35" s="189"/>
      <c r="QFH35" s="189"/>
      <c r="QFI35" s="189"/>
      <c r="QFJ35" s="189"/>
      <c r="QFK35" s="189"/>
      <c r="QFL35" s="189"/>
      <c r="QFM35" s="189"/>
      <c r="QFN35" s="189"/>
      <c r="QFO35" s="189"/>
      <c r="QFP35" s="189"/>
      <c r="QFQ35" s="189"/>
      <c r="QFR35" s="189"/>
      <c r="QFS35" s="189"/>
      <c r="QFT35" s="189"/>
      <c r="QFU35" s="189"/>
      <c r="QFV35" s="189"/>
      <c r="QFW35" s="189"/>
      <c r="QFX35" s="189"/>
      <c r="QFY35" s="189"/>
      <c r="QFZ35" s="189"/>
      <c r="QGA35" s="189"/>
      <c r="QGB35" s="189"/>
      <c r="QGC35" s="189"/>
      <c r="QGD35" s="189"/>
      <c r="QGE35" s="189"/>
      <c r="QGF35" s="189"/>
      <c r="QGG35" s="189"/>
      <c r="QGH35" s="189"/>
      <c r="QGI35" s="189"/>
      <c r="QGJ35" s="189"/>
      <c r="QGK35" s="189"/>
      <c r="QGL35" s="189"/>
      <c r="QGM35" s="189"/>
      <c r="QGN35" s="189"/>
      <c r="QGO35" s="189"/>
      <c r="QGP35" s="189"/>
      <c r="QGQ35" s="189"/>
      <c r="QGR35" s="189"/>
      <c r="QGS35" s="189"/>
      <c r="QGT35" s="189"/>
      <c r="QGU35" s="189"/>
      <c r="QGV35" s="189"/>
      <c r="QGW35" s="189"/>
      <c r="QGX35" s="189"/>
      <c r="QGY35" s="189"/>
      <c r="QGZ35" s="189"/>
      <c r="QHA35" s="189"/>
      <c r="QHB35" s="189"/>
      <c r="QHC35" s="189"/>
      <c r="QHD35" s="189"/>
      <c r="QHE35" s="189"/>
      <c r="QHF35" s="189"/>
      <c r="QHG35" s="189"/>
      <c r="QHH35" s="189"/>
      <c r="QHI35" s="189"/>
      <c r="QHJ35" s="189"/>
      <c r="QHK35" s="189"/>
      <c r="QHL35" s="189"/>
      <c r="QHM35" s="189"/>
      <c r="QHN35" s="189"/>
      <c r="QHO35" s="189"/>
      <c r="QHP35" s="189"/>
      <c r="QHQ35" s="189"/>
      <c r="QHR35" s="189"/>
      <c r="QHS35" s="189"/>
      <c r="QHT35" s="189"/>
      <c r="QHU35" s="189"/>
      <c r="QHV35" s="189"/>
      <c r="QHW35" s="189"/>
      <c r="QHX35" s="189"/>
      <c r="QHY35" s="189"/>
      <c r="QHZ35" s="189"/>
      <c r="QIA35" s="189"/>
      <c r="QIB35" s="189"/>
      <c r="QIC35" s="189"/>
      <c r="QID35" s="189"/>
      <c r="QIE35" s="189"/>
      <c r="QIF35" s="189"/>
      <c r="QIG35" s="189"/>
      <c r="QIH35" s="189"/>
      <c r="QII35" s="189"/>
      <c r="QIJ35" s="189"/>
      <c r="QIK35" s="189"/>
      <c r="QIL35" s="189"/>
      <c r="QIM35" s="189"/>
      <c r="QIN35" s="189"/>
      <c r="QIO35" s="189"/>
      <c r="QIP35" s="189"/>
      <c r="QIQ35" s="189"/>
      <c r="QIR35" s="189"/>
      <c r="QIS35" s="189"/>
      <c r="QIT35" s="189"/>
      <c r="QIU35" s="189"/>
      <c r="QIV35" s="189"/>
      <c r="QIW35" s="189"/>
      <c r="QIX35" s="189"/>
      <c r="QIY35" s="189"/>
      <c r="QIZ35" s="189"/>
      <c r="QJA35" s="189"/>
      <c r="QJB35" s="189"/>
      <c r="QJC35" s="189"/>
      <c r="QJD35" s="189"/>
      <c r="QJE35" s="189"/>
      <c r="QJF35" s="189"/>
      <c r="QJG35" s="189"/>
      <c r="QJH35" s="189"/>
      <c r="QJI35" s="189"/>
      <c r="QJJ35" s="189"/>
      <c r="QJK35" s="189"/>
      <c r="QJL35" s="189"/>
      <c r="QJM35" s="189"/>
      <c r="QJN35" s="189"/>
      <c r="QJO35" s="189"/>
      <c r="QJP35" s="189"/>
      <c r="QJQ35" s="189"/>
      <c r="QJR35" s="189"/>
      <c r="QJS35" s="189"/>
      <c r="QJT35" s="189"/>
      <c r="QJU35" s="189"/>
      <c r="QJV35" s="189"/>
      <c r="QJW35" s="189"/>
      <c r="QJX35" s="189"/>
      <c r="QJY35" s="189"/>
      <c r="QJZ35" s="189"/>
      <c r="QKA35" s="189"/>
      <c r="QKB35" s="189"/>
      <c r="QKC35" s="189"/>
      <c r="QKD35" s="189"/>
      <c r="QKE35" s="189"/>
      <c r="QKF35" s="189"/>
      <c r="QKG35" s="189"/>
      <c r="QKH35" s="189"/>
      <c r="QKI35" s="189"/>
      <c r="QKJ35" s="189"/>
      <c r="QKK35" s="189"/>
      <c r="QKL35" s="189"/>
      <c r="QKM35" s="189"/>
      <c r="QKN35" s="189"/>
      <c r="QKO35" s="189"/>
      <c r="QKP35" s="189"/>
      <c r="QKQ35" s="189"/>
      <c r="QKR35" s="189"/>
      <c r="QKS35" s="189"/>
      <c r="QKT35" s="189"/>
      <c r="QKU35" s="189"/>
      <c r="QKV35" s="189"/>
      <c r="QKW35" s="189"/>
      <c r="QKX35" s="189"/>
      <c r="QKY35" s="189"/>
      <c r="QKZ35" s="189"/>
      <c r="QLA35" s="189"/>
      <c r="QLB35" s="189"/>
      <c r="QLC35" s="189"/>
      <c r="QLD35" s="189"/>
      <c r="QLE35" s="189"/>
      <c r="QLF35" s="189"/>
      <c r="QLG35" s="189"/>
      <c r="QLH35" s="189"/>
      <c r="QLI35" s="189"/>
      <c r="QLJ35" s="189"/>
      <c r="QLK35" s="189"/>
      <c r="QLL35" s="189"/>
      <c r="QLM35" s="189"/>
      <c r="QLN35" s="189"/>
      <c r="QLO35" s="189"/>
      <c r="QLP35" s="189"/>
      <c r="QLQ35" s="189"/>
      <c r="QLR35" s="189"/>
      <c r="QLS35" s="189"/>
      <c r="QLT35" s="189"/>
      <c r="QLU35" s="189"/>
      <c r="QLV35" s="189"/>
      <c r="QLW35" s="189"/>
      <c r="QLX35" s="189"/>
      <c r="QLY35" s="189"/>
      <c r="QLZ35" s="189"/>
      <c r="QMA35" s="189"/>
      <c r="QMB35" s="189"/>
      <c r="QMC35" s="189"/>
      <c r="QMD35" s="189"/>
      <c r="QME35" s="189"/>
      <c r="QMF35" s="189"/>
      <c r="QMG35" s="189"/>
      <c r="QMH35" s="189"/>
      <c r="QMI35" s="189"/>
      <c r="QMJ35" s="189"/>
      <c r="QMK35" s="189"/>
      <c r="QML35" s="189"/>
      <c r="QMM35" s="189"/>
      <c r="QMN35" s="189"/>
      <c r="QMO35" s="189"/>
      <c r="QMP35" s="189"/>
      <c r="QMQ35" s="189"/>
      <c r="QMR35" s="189"/>
      <c r="QMS35" s="189"/>
      <c r="QMT35" s="189"/>
      <c r="QMU35" s="189"/>
      <c r="QMV35" s="189"/>
      <c r="QMW35" s="189"/>
      <c r="QMX35" s="189"/>
      <c r="QMY35" s="189"/>
      <c r="QMZ35" s="189"/>
      <c r="QNA35" s="189"/>
      <c r="QNB35" s="189"/>
      <c r="QNC35" s="189"/>
      <c r="QND35" s="189"/>
      <c r="QNE35" s="189"/>
      <c r="QNF35" s="189"/>
      <c r="QNG35" s="189"/>
      <c r="QNH35" s="189"/>
      <c r="QNI35" s="189"/>
      <c r="QNJ35" s="189"/>
      <c r="QNK35" s="189"/>
      <c r="QNL35" s="189"/>
      <c r="QNM35" s="189"/>
      <c r="QNN35" s="189"/>
      <c r="QNO35" s="189"/>
      <c r="QNP35" s="189"/>
      <c r="QNQ35" s="189"/>
      <c r="QNR35" s="189"/>
      <c r="QNS35" s="189"/>
      <c r="QNT35" s="189"/>
      <c r="QNU35" s="189"/>
      <c r="QNV35" s="189"/>
      <c r="QNW35" s="189"/>
      <c r="QNX35" s="189"/>
      <c r="QNY35" s="189"/>
      <c r="QNZ35" s="189"/>
      <c r="QOA35" s="189"/>
      <c r="QOB35" s="189"/>
      <c r="QOC35" s="189"/>
      <c r="QOD35" s="189"/>
      <c r="QOE35" s="189"/>
      <c r="QOF35" s="189"/>
      <c r="QOG35" s="189"/>
      <c r="QOH35" s="189"/>
      <c r="QOI35" s="189"/>
      <c r="QOJ35" s="189"/>
      <c r="QOK35" s="189"/>
      <c r="QOL35" s="189"/>
      <c r="QOM35" s="189"/>
      <c r="QON35" s="189"/>
      <c r="QOO35" s="189"/>
      <c r="QOP35" s="189"/>
      <c r="QOQ35" s="189"/>
      <c r="QOR35" s="189"/>
      <c r="QOS35" s="189"/>
      <c r="QOT35" s="189"/>
      <c r="QOU35" s="189"/>
      <c r="QOV35" s="189"/>
      <c r="QOW35" s="189"/>
      <c r="QOX35" s="189"/>
      <c r="QOY35" s="189"/>
      <c r="QOZ35" s="189"/>
      <c r="QPA35" s="189"/>
      <c r="QPB35" s="189"/>
      <c r="QPC35" s="189"/>
      <c r="QPD35" s="189"/>
      <c r="QPE35" s="189"/>
      <c r="QPF35" s="189"/>
      <c r="QPG35" s="189"/>
      <c r="QPH35" s="189"/>
      <c r="QPI35" s="189"/>
      <c r="QPJ35" s="189"/>
      <c r="QPK35" s="189"/>
      <c r="QPL35" s="189"/>
      <c r="QPM35" s="189"/>
      <c r="QPN35" s="189"/>
      <c r="QPO35" s="189"/>
      <c r="QPP35" s="189"/>
      <c r="QPQ35" s="189"/>
      <c r="QPR35" s="189"/>
      <c r="QPS35" s="189"/>
      <c r="QPT35" s="189"/>
      <c r="QPU35" s="189"/>
      <c r="QPV35" s="189"/>
      <c r="QPW35" s="189"/>
      <c r="QPX35" s="189"/>
      <c r="QPY35" s="189"/>
      <c r="QPZ35" s="189"/>
      <c r="QQA35" s="189"/>
      <c r="QQB35" s="189"/>
      <c r="QQC35" s="189"/>
      <c r="QQD35" s="189"/>
      <c r="QQE35" s="189"/>
      <c r="QQF35" s="189"/>
      <c r="QQG35" s="189"/>
      <c r="QQH35" s="189"/>
      <c r="QQI35" s="189"/>
      <c r="QQJ35" s="189"/>
      <c r="QQK35" s="189"/>
      <c r="QQL35" s="189"/>
      <c r="QQM35" s="189"/>
      <c r="QQN35" s="189"/>
      <c r="QQO35" s="189"/>
      <c r="QQP35" s="189"/>
      <c r="QQQ35" s="189"/>
      <c r="QQR35" s="189"/>
      <c r="QQS35" s="189"/>
      <c r="QQT35" s="189"/>
      <c r="QQU35" s="189"/>
      <c r="QQV35" s="189"/>
      <c r="QQW35" s="189"/>
      <c r="QQX35" s="189"/>
      <c r="QQY35" s="189"/>
      <c r="QQZ35" s="189"/>
      <c r="QRA35" s="189"/>
      <c r="QRB35" s="189"/>
      <c r="QRC35" s="189"/>
      <c r="QRD35" s="189"/>
      <c r="QRE35" s="189"/>
      <c r="QRF35" s="189"/>
      <c r="QRG35" s="189"/>
      <c r="QRH35" s="189"/>
      <c r="QRI35" s="189"/>
      <c r="QRJ35" s="189"/>
      <c r="QRK35" s="189"/>
      <c r="QRL35" s="189"/>
      <c r="QRM35" s="189"/>
      <c r="QRN35" s="189"/>
      <c r="QRO35" s="189"/>
      <c r="QRP35" s="189"/>
      <c r="QRQ35" s="189"/>
      <c r="QRR35" s="189"/>
      <c r="QRS35" s="189"/>
      <c r="QRT35" s="189"/>
      <c r="QRU35" s="189"/>
      <c r="QRV35" s="189"/>
      <c r="QRW35" s="189"/>
      <c r="QRX35" s="189"/>
      <c r="QRY35" s="189"/>
      <c r="QRZ35" s="189"/>
      <c r="QSA35" s="189"/>
      <c r="QSB35" s="189"/>
      <c r="QSC35" s="189"/>
      <c r="QSD35" s="189"/>
      <c r="QSE35" s="189"/>
      <c r="QSF35" s="189"/>
      <c r="QSG35" s="189"/>
      <c r="QSH35" s="189"/>
      <c r="QSI35" s="189"/>
      <c r="QSJ35" s="189"/>
      <c r="QSK35" s="189"/>
      <c r="QSL35" s="189"/>
      <c r="QSM35" s="189"/>
      <c r="QSN35" s="189"/>
      <c r="QSO35" s="189"/>
      <c r="QSP35" s="189"/>
      <c r="QSQ35" s="189"/>
      <c r="QSR35" s="189"/>
      <c r="QSS35" s="189"/>
      <c r="QST35" s="189"/>
      <c r="QSU35" s="189"/>
      <c r="QSV35" s="189"/>
      <c r="QSW35" s="189"/>
      <c r="QSX35" s="189"/>
      <c r="QSY35" s="189"/>
      <c r="QSZ35" s="189"/>
      <c r="QTA35" s="189"/>
      <c r="QTB35" s="189"/>
      <c r="QTC35" s="189"/>
      <c r="QTD35" s="189"/>
      <c r="QTE35" s="189"/>
      <c r="QTF35" s="189"/>
      <c r="QTG35" s="189"/>
      <c r="QTH35" s="189"/>
      <c r="QTI35" s="189"/>
      <c r="QTJ35" s="189"/>
      <c r="QTK35" s="189"/>
      <c r="QTL35" s="189"/>
      <c r="QTM35" s="189"/>
      <c r="QTN35" s="189"/>
      <c r="QTO35" s="189"/>
      <c r="QTP35" s="189"/>
      <c r="QTQ35" s="189"/>
      <c r="QTR35" s="189"/>
      <c r="QTS35" s="189"/>
      <c r="QTT35" s="189"/>
      <c r="QTU35" s="189"/>
      <c r="QTV35" s="189"/>
      <c r="QTW35" s="189"/>
      <c r="QTX35" s="189"/>
      <c r="QTY35" s="189"/>
      <c r="QTZ35" s="189"/>
      <c r="QUA35" s="189"/>
      <c r="QUB35" s="189"/>
      <c r="QUC35" s="189"/>
      <c r="QUD35" s="189"/>
      <c r="QUE35" s="189"/>
      <c r="QUF35" s="189"/>
      <c r="QUG35" s="189"/>
      <c r="QUH35" s="189"/>
      <c r="QUI35" s="189"/>
      <c r="QUJ35" s="189"/>
      <c r="QUK35" s="189"/>
      <c r="QUL35" s="189"/>
      <c r="QUM35" s="189"/>
      <c r="QUN35" s="189"/>
      <c r="QUO35" s="189"/>
      <c r="QUP35" s="189"/>
      <c r="QUQ35" s="189"/>
      <c r="QUR35" s="189"/>
      <c r="QUS35" s="189"/>
      <c r="QUT35" s="189"/>
      <c r="QUU35" s="189"/>
      <c r="QUV35" s="189"/>
      <c r="QUW35" s="189"/>
      <c r="QUX35" s="189"/>
      <c r="QUY35" s="189"/>
      <c r="QUZ35" s="189"/>
      <c r="QVA35" s="189"/>
      <c r="QVB35" s="189"/>
      <c r="QVC35" s="189"/>
      <c r="QVD35" s="189"/>
      <c r="QVE35" s="189"/>
      <c r="QVF35" s="189"/>
      <c r="QVG35" s="189"/>
      <c r="QVH35" s="189"/>
      <c r="QVI35" s="189"/>
      <c r="QVJ35" s="189"/>
      <c r="QVK35" s="189"/>
      <c r="QVL35" s="189"/>
      <c r="QVM35" s="189"/>
      <c r="QVN35" s="189"/>
      <c r="QVO35" s="189"/>
      <c r="QVP35" s="189"/>
      <c r="QVQ35" s="189"/>
      <c r="QVR35" s="189"/>
      <c r="QVS35" s="189"/>
      <c r="QVT35" s="189"/>
      <c r="QVU35" s="189"/>
      <c r="QVV35" s="189"/>
      <c r="QVW35" s="189"/>
      <c r="QVX35" s="189"/>
      <c r="QVY35" s="189"/>
      <c r="QVZ35" s="189"/>
      <c r="QWA35" s="189"/>
      <c r="QWB35" s="189"/>
      <c r="QWC35" s="189"/>
      <c r="QWD35" s="189"/>
      <c r="QWE35" s="189"/>
      <c r="QWF35" s="189"/>
      <c r="QWG35" s="189"/>
      <c r="QWH35" s="189"/>
      <c r="QWI35" s="189"/>
      <c r="QWJ35" s="189"/>
      <c r="QWK35" s="189"/>
      <c r="QWL35" s="189"/>
      <c r="QWM35" s="189"/>
      <c r="QWN35" s="189"/>
      <c r="QWO35" s="189"/>
      <c r="QWP35" s="189"/>
      <c r="QWQ35" s="189"/>
      <c r="QWR35" s="189"/>
      <c r="QWS35" s="189"/>
      <c r="QWT35" s="189"/>
      <c r="QWU35" s="189"/>
      <c r="QWV35" s="189"/>
      <c r="QWW35" s="189"/>
      <c r="QWX35" s="189"/>
      <c r="QWY35" s="189"/>
      <c r="QWZ35" s="189"/>
      <c r="QXA35" s="189"/>
      <c r="QXB35" s="189"/>
      <c r="QXC35" s="189"/>
      <c r="QXD35" s="189"/>
      <c r="QXE35" s="189"/>
      <c r="QXF35" s="189"/>
      <c r="QXG35" s="189"/>
      <c r="QXH35" s="189"/>
      <c r="QXI35" s="189"/>
      <c r="QXJ35" s="189"/>
      <c r="QXK35" s="189"/>
      <c r="QXL35" s="189"/>
      <c r="QXM35" s="189"/>
      <c r="QXN35" s="189"/>
      <c r="QXO35" s="189"/>
      <c r="QXP35" s="189"/>
      <c r="QXQ35" s="189"/>
      <c r="QXR35" s="189"/>
      <c r="QXS35" s="189"/>
      <c r="QXT35" s="189"/>
      <c r="QXU35" s="189"/>
      <c r="QXV35" s="189"/>
      <c r="QXW35" s="189"/>
      <c r="QXX35" s="189"/>
      <c r="QXY35" s="189"/>
      <c r="QXZ35" s="189"/>
      <c r="QYA35" s="189"/>
      <c r="QYB35" s="189"/>
      <c r="QYC35" s="189"/>
      <c r="QYD35" s="189"/>
      <c r="QYE35" s="189"/>
      <c r="QYF35" s="189"/>
      <c r="QYG35" s="189"/>
      <c r="QYH35" s="189"/>
      <c r="QYI35" s="189"/>
      <c r="QYJ35" s="189"/>
      <c r="QYK35" s="189"/>
      <c r="QYL35" s="189"/>
      <c r="QYM35" s="189"/>
      <c r="QYN35" s="189"/>
      <c r="QYO35" s="189"/>
      <c r="QYP35" s="189"/>
      <c r="QYQ35" s="189"/>
      <c r="QYR35" s="189"/>
      <c r="QYS35" s="189"/>
      <c r="QYT35" s="189"/>
      <c r="QYU35" s="189"/>
      <c r="QYV35" s="189"/>
      <c r="QYW35" s="189"/>
      <c r="QYX35" s="189"/>
      <c r="QYY35" s="189"/>
      <c r="QYZ35" s="189"/>
      <c r="QZA35" s="189"/>
      <c r="QZB35" s="189"/>
      <c r="QZC35" s="189"/>
      <c r="QZD35" s="189"/>
      <c r="QZE35" s="189"/>
      <c r="QZF35" s="189"/>
      <c r="QZG35" s="189"/>
      <c r="QZH35" s="189"/>
      <c r="QZI35" s="189"/>
      <c r="QZJ35" s="189"/>
      <c r="QZK35" s="189"/>
      <c r="QZL35" s="189"/>
      <c r="QZM35" s="189"/>
      <c r="QZN35" s="189"/>
      <c r="QZO35" s="189"/>
      <c r="QZP35" s="189"/>
      <c r="QZQ35" s="189"/>
      <c r="QZR35" s="189"/>
      <c r="QZS35" s="189"/>
      <c r="QZT35" s="189"/>
      <c r="QZU35" s="189"/>
      <c r="QZV35" s="189"/>
      <c r="QZW35" s="189"/>
      <c r="QZX35" s="189"/>
      <c r="QZY35" s="189"/>
      <c r="QZZ35" s="189"/>
      <c r="RAA35" s="189"/>
      <c r="RAB35" s="189"/>
      <c r="RAC35" s="189"/>
      <c r="RAD35" s="189"/>
      <c r="RAE35" s="189"/>
      <c r="RAF35" s="189"/>
      <c r="RAG35" s="189"/>
      <c r="RAH35" s="189"/>
      <c r="RAI35" s="189"/>
      <c r="RAJ35" s="189"/>
      <c r="RAK35" s="189"/>
      <c r="RAL35" s="189"/>
      <c r="RAM35" s="189"/>
      <c r="RAN35" s="189"/>
      <c r="RAO35" s="189"/>
      <c r="RAP35" s="189"/>
      <c r="RAQ35" s="189"/>
      <c r="RAR35" s="189"/>
      <c r="RAS35" s="189"/>
      <c r="RAT35" s="189"/>
      <c r="RAU35" s="189"/>
      <c r="RAV35" s="189"/>
      <c r="RAW35" s="189"/>
      <c r="RAX35" s="189"/>
      <c r="RAY35" s="189"/>
      <c r="RAZ35" s="189"/>
      <c r="RBA35" s="189"/>
      <c r="RBB35" s="189"/>
      <c r="RBC35" s="189"/>
      <c r="RBD35" s="189"/>
      <c r="RBE35" s="189"/>
      <c r="RBF35" s="189"/>
      <c r="RBG35" s="189"/>
      <c r="RBH35" s="189"/>
      <c r="RBI35" s="189"/>
      <c r="RBJ35" s="189"/>
      <c r="RBK35" s="189"/>
      <c r="RBL35" s="189"/>
      <c r="RBM35" s="189"/>
      <c r="RBN35" s="189"/>
      <c r="RBO35" s="189"/>
      <c r="RBP35" s="189"/>
      <c r="RBQ35" s="189"/>
      <c r="RBR35" s="189"/>
      <c r="RBS35" s="189"/>
      <c r="RBT35" s="189"/>
      <c r="RBU35" s="189"/>
      <c r="RBV35" s="189"/>
      <c r="RBW35" s="189"/>
      <c r="RBX35" s="189"/>
      <c r="RBY35" s="189"/>
      <c r="RBZ35" s="189"/>
      <c r="RCA35" s="189"/>
      <c r="RCB35" s="189"/>
      <c r="RCC35" s="189"/>
      <c r="RCD35" s="189"/>
      <c r="RCE35" s="189"/>
      <c r="RCF35" s="189"/>
      <c r="RCG35" s="189"/>
      <c r="RCH35" s="189"/>
      <c r="RCI35" s="189"/>
      <c r="RCJ35" s="189"/>
      <c r="RCK35" s="189"/>
      <c r="RCL35" s="189"/>
      <c r="RCM35" s="189"/>
      <c r="RCN35" s="189"/>
      <c r="RCO35" s="189"/>
      <c r="RCP35" s="189"/>
      <c r="RCQ35" s="189"/>
      <c r="RCR35" s="189"/>
      <c r="RCS35" s="189"/>
      <c r="RCT35" s="189"/>
      <c r="RCU35" s="189"/>
      <c r="RCV35" s="189"/>
      <c r="RCW35" s="189"/>
      <c r="RCX35" s="189"/>
      <c r="RCY35" s="189"/>
      <c r="RCZ35" s="189"/>
      <c r="RDA35" s="189"/>
      <c r="RDB35" s="189"/>
      <c r="RDC35" s="189"/>
      <c r="RDD35" s="189"/>
      <c r="RDE35" s="189"/>
      <c r="RDF35" s="189"/>
      <c r="RDG35" s="189"/>
      <c r="RDH35" s="189"/>
      <c r="RDI35" s="189"/>
      <c r="RDJ35" s="189"/>
      <c r="RDK35" s="189"/>
      <c r="RDL35" s="189"/>
      <c r="RDM35" s="189"/>
      <c r="RDN35" s="189"/>
      <c r="RDO35" s="189"/>
      <c r="RDP35" s="189"/>
      <c r="RDQ35" s="189"/>
      <c r="RDR35" s="189"/>
      <c r="RDS35" s="189"/>
      <c r="RDT35" s="189"/>
      <c r="RDU35" s="189"/>
      <c r="RDV35" s="189"/>
      <c r="RDW35" s="189"/>
      <c r="RDX35" s="189"/>
      <c r="RDY35" s="189"/>
      <c r="RDZ35" s="189"/>
      <c r="REA35" s="189"/>
      <c r="REB35" s="189"/>
      <c r="REC35" s="189"/>
      <c r="RED35" s="189"/>
      <c r="REE35" s="189"/>
      <c r="REF35" s="189"/>
      <c r="REG35" s="189"/>
      <c r="REH35" s="189"/>
      <c r="REI35" s="189"/>
      <c r="REJ35" s="189"/>
      <c r="REK35" s="189"/>
      <c r="REL35" s="189"/>
      <c r="REM35" s="189"/>
      <c r="REN35" s="189"/>
      <c r="REO35" s="189"/>
      <c r="REP35" s="189"/>
      <c r="REQ35" s="189"/>
      <c r="RER35" s="189"/>
      <c r="RES35" s="189"/>
      <c r="RET35" s="189"/>
      <c r="REU35" s="189"/>
      <c r="REV35" s="189"/>
      <c r="REW35" s="189"/>
      <c r="REX35" s="189"/>
      <c r="REY35" s="189"/>
      <c r="REZ35" s="189"/>
      <c r="RFA35" s="189"/>
      <c r="RFB35" s="189"/>
      <c r="RFC35" s="189"/>
      <c r="RFD35" s="189"/>
      <c r="RFE35" s="189"/>
      <c r="RFF35" s="189"/>
      <c r="RFG35" s="189"/>
      <c r="RFH35" s="189"/>
      <c r="RFI35" s="189"/>
      <c r="RFJ35" s="189"/>
      <c r="RFK35" s="189"/>
      <c r="RFL35" s="189"/>
      <c r="RFM35" s="189"/>
      <c r="RFN35" s="189"/>
      <c r="RFO35" s="189"/>
      <c r="RFP35" s="189"/>
      <c r="RFQ35" s="189"/>
      <c r="RFR35" s="189"/>
      <c r="RFS35" s="189"/>
      <c r="RFT35" s="189"/>
      <c r="RFU35" s="189"/>
      <c r="RFV35" s="189"/>
      <c r="RFW35" s="189"/>
      <c r="RFX35" s="189"/>
      <c r="RFY35" s="189"/>
      <c r="RFZ35" s="189"/>
      <c r="RGA35" s="189"/>
      <c r="RGB35" s="189"/>
      <c r="RGC35" s="189"/>
      <c r="RGD35" s="189"/>
      <c r="RGE35" s="189"/>
      <c r="RGF35" s="189"/>
      <c r="RGG35" s="189"/>
      <c r="RGH35" s="189"/>
      <c r="RGI35" s="189"/>
      <c r="RGJ35" s="189"/>
      <c r="RGK35" s="189"/>
      <c r="RGL35" s="189"/>
      <c r="RGM35" s="189"/>
      <c r="RGN35" s="189"/>
      <c r="RGO35" s="189"/>
      <c r="RGP35" s="189"/>
      <c r="RGQ35" s="189"/>
      <c r="RGR35" s="189"/>
      <c r="RGS35" s="189"/>
      <c r="RGT35" s="189"/>
      <c r="RGU35" s="189"/>
      <c r="RGV35" s="189"/>
      <c r="RGW35" s="189"/>
      <c r="RGX35" s="189"/>
      <c r="RGY35" s="189"/>
      <c r="RGZ35" s="189"/>
      <c r="RHA35" s="189"/>
      <c r="RHB35" s="189"/>
      <c r="RHC35" s="189"/>
      <c r="RHD35" s="189"/>
      <c r="RHE35" s="189"/>
      <c r="RHF35" s="189"/>
      <c r="RHG35" s="189"/>
      <c r="RHH35" s="189"/>
      <c r="RHI35" s="189"/>
      <c r="RHJ35" s="189"/>
      <c r="RHK35" s="189"/>
      <c r="RHL35" s="189"/>
      <c r="RHM35" s="189"/>
      <c r="RHN35" s="189"/>
      <c r="RHO35" s="189"/>
      <c r="RHP35" s="189"/>
      <c r="RHQ35" s="189"/>
      <c r="RHR35" s="189"/>
      <c r="RHS35" s="189"/>
      <c r="RHT35" s="189"/>
      <c r="RHU35" s="189"/>
      <c r="RHV35" s="189"/>
      <c r="RHW35" s="189"/>
      <c r="RHX35" s="189"/>
      <c r="RHY35" s="189"/>
      <c r="RHZ35" s="189"/>
      <c r="RIA35" s="189"/>
      <c r="RIB35" s="189"/>
      <c r="RIC35" s="189"/>
      <c r="RID35" s="189"/>
      <c r="RIE35" s="189"/>
      <c r="RIF35" s="189"/>
      <c r="RIG35" s="189"/>
      <c r="RIH35" s="189"/>
      <c r="RII35" s="189"/>
      <c r="RIJ35" s="189"/>
      <c r="RIK35" s="189"/>
      <c r="RIL35" s="189"/>
      <c r="RIM35" s="189"/>
      <c r="RIN35" s="189"/>
      <c r="RIO35" s="189"/>
      <c r="RIP35" s="189"/>
      <c r="RIQ35" s="189"/>
      <c r="RIR35" s="189"/>
      <c r="RIS35" s="189"/>
      <c r="RIT35" s="189"/>
      <c r="RIU35" s="189"/>
      <c r="RIV35" s="189"/>
      <c r="RIW35" s="189"/>
      <c r="RIX35" s="189"/>
      <c r="RIY35" s="189"/>
      <c r="RIZ35" s="189"/>
      <c r="RJA35" s="189"/>
      <c r="RJB35" s="189"/>
      <c r="RJC35" s="189"/>
      <c r="RJD35" s="189"/>
      <c r="RJE35" s="189"/>
      <c r="RJF35" s="189"/>
      <c r="RJG35" s="189"/>
      <c r="RJH35" s="189"/>
      <c r="RJI35" s="189"/>
      <c r="RJJ35" s="189"/>
      <c r="RJK35" s="189"/>
      <c r="RJL35" s="189"/>
      <c r="RJM35" s="189"/>
      <c r="RJN35" s="189"/>
      <c r="RJO35" s="189"/>
      <c r="RJP35" s="189"/>
      <c r="RJQ35" s="189"/>
      <c r="RJR35" s="189"/>
      <c r="RJS35" s="189"/>
      <c r="RJT35" s="189"/>
      <c r="RJU35" s="189"/>
      <c r="RJV35" s="189"/>
      <c r="RJW35" s="189"/>
      <c r="RJX35" s="189"/>
      <c r="RJY35" s="189"/>
      <c r="RJZ35" s="189"/>
      <c r="RKA35" s="189"/>
      <c r="RKB35" s="189"/>
      <c r="RKC35" s="189"/>
      <c r="RKD35" s="189"/>
      <c r="RKE35" s="189"/>
      <c r="RKF35" s="189"/>
      <c r="RKG35" s="189"/>
      <c r="RKH35" s="189"/>
      <c r="RKI35" s="189"/>
      <c r="RKJ35" s="189"/>
      <c r="RKK35" s="189"/>
      <c r="RKL35" s="189"/>
      <c r="RKM35" s="189"/>
      <c r="RKN35" s="189"/>
      <c r="RKO35" s="189"/>
      <c r="RKP35" s="189"/>
      <c r="RKQ35" s="189"/>
      <c r="RKR35" s="189"/>
      <c r="RKS35" s="189"/>
      <c r="RKT35" s="189"/>
      <c r="RKU35" s="189"/>
      <c r="RKV35" s="189"/>
      <c r="RKW35" s="189"/>
      <c r="RKX35" s="189"/>
      <c r="RKY35" s="189"/>
      <c r="RKZ35" s="189"/>
      <c r="RLA35" s="189"/>
      <c r="RLB35" s="189"/>
      <c r="RLC35" s="189"/>
      <c r="RLD35" s="189"/>
      <c r="RLE35" s="189"/>
      <c r="RLF35" s="189"/>
      <c r="RLG35" s="189"/>
      <c r="RLH35" s="189"/>
      <c r="RLI35" s="189"/>
      <c r="RLJ35" s="189"/>
      <c r="RLK35" s="189"/>
      <c r="RLL35" s="189"/>
      <c r="RLM35" s="189"/>
      <c r="RLN35" s="189"/>
      <c r="RLO35" s="189"/>
      <c r="RLP35" s="189"/>
      <c r="RLQ35" s="189"/>
      <c r="RLR35" s="189"/>
      <c r="RLS35" s="189"/>
      <c r="RLT35" s="189"/>
      <c r="RLU35" s="189"/>
      <c r="RLV35" s="189"/>
      <c r="RLW35" s="189"/>
      <c r="RLX35" s="189"/>
      <c r="RLY35" s="189"/>
      <c r="RLZ35" s="189"/>
      <c r="RMA35" s="189"/>
      <c r="RMB35" s="189"/>
      <c r="RMC35" s="189"/>
      <c r="RMD35" s="189"/>
      <c r="RME35" s="189"/>
      <c r="RMF35" s="189"/>
      <c r="RMG35" s="189"/>
      <c r="RMH35" s="189"/>
      <c r="RMI35" s="189"/>
      <c r="RMJ35" s="189"/>
      <c r="RMK35" s="189"/>
      <c r="RML35" s="189"/>
      <c r="RMM35" s="189"/>
      <c r="RMN35" s="189"/>
      <c r="RMO35" s="189"/>
      <c r="RMP35" s="189"/>
      <c r="RMQ35" s="189"/>
      <c r="RMR35" s="189"/>
      <c r="RMS35" s="189"/>
      <c r="RMT35" s="189"/>
      <c r="RMU35" s="189"/>
      <c r="RMV35" s="189"/>
      <c r="RMW35" s="189"/>
      <c r="RMX35" s="189"/>
      <c r="RMY35" s="189"/>
      <c r="RMZ35" s="189"/>
      <c r="RNA35" s="189"/>
      <c r="RNB35" s="189"/>
      <c r="RNC35" s="189"/>
      <c r="RND35" s="189"/>
      <c r="RNE35" s="189"/>
      <c r="RNF35" s="189"/>
      <c r="RNG35" s="189"/>
      <c r="RNH35" s="189"/>
      <c r="RNI35" s="189"/>
      <c r="RNJ35" s="189"/>
      <c r="RNK35" s="189"/>
      <c r="RNL35" s="189"/>
      <c r="RNM35" s="189"/>
      <c r="RNN35" s="189"/>
      <c r="RNO35" s="189"/>
      <c r="RNP35" s="189"/>
      <c r="RNQ35" s="189"/>
      <c r="RNR35" s="189"/>
      <c r="RNS35" s="189"/>
      <c r="RNT35" s="189"/>
      <c r="RNU35" s="189"/>
      <c r="RNV35" s="189"/>
      <c r="RNW35" s="189"/>
      <c r="RNX35" s="189"/>
      <c r="RNY35" s="189"/>
      <c r="RNZ35" s="189"/>
      <c r="ROA35" s="189"/>
      <c r="ROB35" s="189"/>
      <c r="ROC35" s="189"/>
      <c r="ROD35" s="189"/>
      <c r="ROE35" s="189"/>
      <c r="ROF35" s="189"/>
      <c r="ROG35" s="189"/>
      <c r="ROH35" s="189"/>
      <c r="ROI35" s="189"/>
      <c r="ROJ35" s="189"/>
      <c r="ROK35" s="189"/>
      <c r="ROL35" s="189"/>
      <c r="ROM35" s="189"/>
      <c r="RON35" s="189"/>
      <c r="ROO35" s="189"/>
      <c r="ROP35" s="189"/>
      <c r="ROQ35" s="189"/>
      <c r="ROR35" s="189"/>
      <c r="ROS35" s="189"/>
      <c r="ROT35" s="189"/>
      <c r="ROU35" s="189"/>
      <c r="ROV35" s="189"/>
      <c r="ROW35" s="189"/>
      <c r="ROX35" s="189"/>
      <c r="ROY35" s="189"/>
      <c r="ROZ35" s="189"/>
      <c r="RPA35" s="189"/>
      <c r="RPB35" s="189"/>
      <c r="RPC35" s="189"/>
      <c r="RPD35" s="189"/>
      <c r="RPE35" s="189"/>
      <c r="RPF35" s="189"/>
      <c r="RPG35" s="189"/>
      <c r="RPH35" s="189"/>
      <c r="RPI35" s="189"/>
      <c r="RPJ35" s="189"/>
      <c r="RPK35" s="189"/>
      <c r="RPL35" s="189"/>
      <c r="RPM35" s="189"/>
      <c r="RPN35" s="189"/>
      <c r="RPO35" s="189"/>
      <c r="RPP35" s="189"/>
      <c r="RPQ35" s="189"/>
      <c r="RPR35" s="189"/>
      <c r="RPS35" s="189"/>
      <c r="RPT35" s="189"/>
      <c r="RPU35" s="189"/>
      <c r="RPV35" s="189"/>
      <c r="RPW35" s="189"/>
      <c r="RPX35" s="189"/>
      <c r="RPY35" s="189"/>
      <c r="RPZ35" s="189"/>
      <c r="RQA35" s="189"/>
      <c r="RQB35" s="189"/>
      <c r="RQC35" s="189"/>
      <c r="RQD35" s="189"/>
      <c r="RQE35" s="189"/>
      <c r="RQF35" s="189"/>
      <c r="RQG35" s="189"/>
      <c r="RQH35" s="189"/>
      <c r="RQI35" s="189"/>
      <c r="RQJ35" s="189"/>
      <c r="RQK35" s="189"/>
      <c r="RQL35" s="189"/>
      <c r="RQM35" s="189"/>
      <c r="RQN35" s="189"/>
      <c r="RQO35" s="189"/>
      <c r="RQP35" s="189"/>
      <c r="RQQ35" s="189"/>
      <c r="RQR35" s="189"/>
      <c r="RQS35" s="189"/>
      <c r="RQT35" s="189"/>
      <c r="RQU35" s="189"/>
      <c r="RQV35" s="189"/>
      <c r="RQW35" s="189"/>
      <c r="RQX35" s="189"/>
      <c r="RQY35" s="189"/>
      <c r="RQZ35" s="189"/>
      <c r="RRA35" s="189"/>
      <c r="RRB35" s="189"/>
      <c r="RRC35" s="189"/>
      <c r="RRD35" s="189"/>
      <c r="RRE35" s="189"/>
      <c r="RRF35" s="189"/>
      <c r="RRG35" s="189"/>
      <c r="RRH35" s="189"/>
      <c r="RRI35" s="189"/>
      <c r="RRJ35" s="189"/>
      <c r="RRK35" s="189"/>
      <c r="RRL35" s="189"/>
      <c r="RRM35" s="189"/>
      <c r="RRN35" s="189"/>
      <c r="RRO35" s="189"/>
      <c r="RRP35" s="189"/>
      <c r="RRQ35" s="189"/>
      <c r="RRR35" s="189"/>
      <c r="RRS35" s="189"/>
      <c r="RRT35" s="189"/>
      <c r="RRU35" s="189"/>
      <c r="RRV35" s="189"/>
      <c r="RRW35" s="189"/>
      <c r="RRX35" s="189"/>
      <c r="RRY35" s="189"/>
      <c r="RRZ35" s="189"/>
      <c r="RSA35" s="189"/>
      <c r="RSB35" s="189"/>
      <c r="RSC35" s="189"/>
      <c r="RSD35" s="189"/>
      <c r="RSE35" s="189"/>
      <c r="RSF35" s="189"/>
      <c r="RSG35" s="189"/>
      <c r="RSH35" s="189"/>
      <c r="RSI35" s="189"/>
      <c r="RSJ35" s="189"/>
      <c r="RSK35" s="189"/>
      <c r="RSL35" s="189"/>
      <c r="RSM35" s="189"/>
      <c r="RSN35" s="189"/>
      <c r="RSO35" s="189"/>
      <c r="RSP35" s="189"/>
      <c r="RSQ35" s="189"/>
      <c r="RSR35" s="189"/>
      <c r="RSS35" s="189"/>
      <c r="RST35" s="189"/>
      <c r="RSU35" s="189"/>
      <c r="RSV35" s="189"/>
      <c r="RSW35" s="189"/>
      <c r="RSX35" s="189"/>
      <c r="RSY35" s="189"/>
      <c r="RSZ35" s="189"/>
      <c r="RTA35" s="189"/>
      <c r="RTB35" s="189"/>
      <c r="RTC35" s="189"/>
      <c r="RTD35" s="189"/>
      <c r="RTE35" s="189"/>
      <c r="RTF35" s="189"/>
      <c r="RTG35" s="189"/>
      <c r="RTH35" s="189"/>
      <c r="RTI35" s="189"/>
      <c r="RTJ35" s="189"/>
      <c r="RTK35" s="189"/>
      <c r="RTL35" s="189"/>
      <c r="RTM35" s="189"/>
      <c r="RTN35" s="189"/>
      <c r="RTO35" s="189"/>
      <c r="RTP35" s="189"/>
      <c r="RTQ35" s="189"/>
      <c r="RTR35" s="189"/>
      <c r="RTS35" s="189"/>
      <c r="RTT35" s="189"/>
      <c r="RTU35" s="189"/>
      <c r="RTV35" s="189"/>
      <c r="RTW35" s="189"/>
      <c r="RTX35" s="189"/>
      <c r="RTY35" s="189"/>
      <c r="RTZ35" s="189"/>
      <c r="RUA35" s="189"/>
      <c r="RUB35" s="189"/>
      <c r="RUC35" s="189"/>
      <c r="RUD35" s="189"/>
      <c r="RUE35" s="189"/>
      <c r="RUF35" s="189"/>
      <c r="RUG35" s="189"/>
      <c r="RUH35" s="189"/>
      <c r="RUI35" s="189"/>
      <c r="RUJ35" s="189"/>
      <c r="RUK35" s="189"/>
      <c r="RUL35" s="189"/>
      <c r="RUM35" s="189"/>
      <c r="RUN35" s="189"/>
      <c r="RUO35" s="189"/>
      <c r="RUP35" s="189"/>
      <c r="RUQ35" s="189"/>
      <c r="RUR35" s="189"/>
      <c r="RUS35" s="189"/>
      <c r="RUT35" s="189"/>
      <c r="RUU35" s="189"/>
      <c r="RUV35" s="189"/>
      <c r="RUW35" s="189"/>
      <c r="RUX35" s="189"/>
      <c r="RUY35" s="189"/>
      <c r="RUZ35" s="189"/>
      <c r="RVA35" s="189"/>
      <c r="RVB35" s="189"/>
      <c r="RVC35" s="189"/>
      <c r="RVD35" s="189"/>
      <c r="RVE35" s="189"/>
      <c r="RVF35" s="189"/>
      <c r="RVG35" s="189"/>
      <c r="RVH35" s="189"/>
      <c r="RVI35" s="189"/>
      <c r="RVJ35" s="189"/>
      <c r="RVK35" s="189"/>
      <c r="RVL35" s="189"/>
      <c r="RVM35" s="189"/>
      <c r="RVN35" s="189"/>
      <c r="RVO35" s="189"/>
      <c r="RVP35" s="189"/>
      <c r="RVQ35" s="189"/>
      <c r="RVR35" s="189"/>
      <c r="RVS35" s="189"/>
      <c r="RVT35" s="189"/>
      <c r="RVU35" s="189"/>
      <c r="RVV35" s="189"/>
      <c r="RVW35" s="189"/>
      <c r="RVX35" s="189"/>
      <c r="RVY35" s="189"/>
      <c r="RVZ35" s="189"/>
      <c r="RWA35" s="189"/>
      <c r="RWB35" s="189"/>
      <c r="RWC35" s="189"/>
      <c r="RWD35" s="189"/>
      <c r="RWE35" s="189"/>
      <c r="RWF35" s="189"/>
      <c r="RWG35" s="189"/>
      <c r="RWH35" s="189"/>
      <c r="RWI35" s="189"/>
      <c r="RWJ35" s="189"/>
      <c r="RWK35" s="189"/>
      <c r="RWL35" s="189"/>
      <c r="RWM35" s="189"/>
      <c r="RWN35" s="189"/>
      <c r="RWO35" s="189"/>
      <c r="RWP35" s="189"/>
      <c r="RWQ35" s="189"/>
      <c r="RWR35" s="189"/>
      <c r="RWS35" s="189"/>
      <c r="RWT35" s="189"/>
      <c r="RWU35" s="189"/>
      <c r="RWV35" s="189"/>
      <c r="RWW35" s="189"/>
      <c r="RWX35" s="189"/>
      <c r="RWY35" s="189"/>
      <c r="RWZ35" s="189"/>
      <c r="RXA35" s="189"/>
      <c r="RXB35" s="189"/>
      <c r="RXC35" s="189"/>
      <c r="RXD35" s="189"/>
      <c r="RXE35" s="189"/>
      <c r="RXF35" s="189"/>
      <c r="RXG35" s="189"/>
      <c r="RXH35" s="189"/>
      <c r="RXI35" s="189"/>
      <c r="RXJ35" s="189"/>
      <c r="RXK35" s="189"/>
      <c r="RXL35" s="189"/>
      <c r="RXM35" s="189"/>
      <c r="RXN35" s="189"/>
      <c r="RXO35" s="189"/>
      <c r="RXP35" s="189"/>
      <c r="RXQ35" s="189"/>
      <c r="RXR35" s="189"/>
      <c r="RXS35" s="189"/>
      <c r="RXT35" s="189"/>
      <c r="RXU35" s="189"/>
      <c r="RXV35" s="189"/>
      <c r="RXW35" s="189"/>
      <c r="RXX35" s="189"/>
      <c r="RXY35" s="189"/>
      <c r="RXZ35" s="189"/>
      <c r="RYA35" s="189"/>
      <c r="RYB35" s="189"/>
      <c r="RYC35" s="189"/>
      <c r="RYD35" s="189"/>
      <c r="RYE35" s="189"/>
      <c r="RYF35" s="189"/>
      <c r="RYG35" s="189"/>
      <c r="RYH35" s="189"/>
      <c r="RYI35" s="189"/>
      <c r="RYJ35" s="189"/>
      <c r="RYK35" s="189"/>
      <c r="RYL35" s="189"/>
      <c r="RYM35" s="189"/>
      <c r="RYN35" s="189"/>
      <c r="RYO35" s="189"/>
      <c r="RYP35" s="189"/>
      <c r="RYQ35" s="189"/>
      <c r="RYR35" s="189"/>
      <c r="RYS35" s="189"/>
      <c r="RYT35" s="189"/>
      <c r="RYU35" s="189"/>
      <c r="RYV35" s="189"/>
      <c r="RYW35" s="189"/>
      <c r="RYX35" s="189"/>
      <c r="RYY35" s="189"/>
      <c r="RYZ35" s="189"/>
      <c r="RZA35" s="189"/>
      <c r="RZB35" s="189"/>
      <c r="RZC35" s="189"/>
      <c r="RZD35" s="189"/>
      <c r="RZE35" s="189"/>
      <c r="RZF35" s="189"/>
      <c r="RZG35" s="189"/>
      <c r="RZH35" s="189"/>
      <c r="RZI35" s="189"/>
      <c r="RZJ35" s="189"/>
      <c r="RZK35" s="189"/>
      <c r="RZL35" s="189"/>
      <c r="RZM35" s="189"/>
      <c r="RZN35" s="189"/>
      <c r="RZO35" s="189"/>
      <c r="RZP35" s="189"/>
      <c r="RZQ35" s="189"/>
      <c r="RZR35" s="189"/>
      <c r="RZS35" s="189"/>
      <c r="RZT35" s="189"/>
      <c r="RZU35" s="189"/>
      <c r="RZV35" s="189"/>
      <c r="RZW35" s="189"/>
      <c r="RZX35" s="189"/>
      <c r="RZY35" s="189"/>
      <c r="RZZ35" s="189"/>
      <c r="SAA35" s="189"/>
      <c r="SAB35" s="189"/>
      <c r="SAC35" s="189"/>
      <c r="SAD35" s="189"/>
      <c r="SAE35" s="189"/>
      <c r="SAF35" s="189"/>
      <c r="SAG35" s="189"/>
      <c r="SAH35" s="189"/>
      <c r="SAI35" s="189"/>
      <c r="SAJ35" s="189"/>
      <c r="SAK35" s="189"/>
      <c r="SAL35" s="189"/>
      <c r="SAM35" s="189"/>
      <c r="SAN35" s="189"/>
      <c r="SAO35" s="189"/>
      <c r="SAP35" s="189"/>
      <c r="SAQ35" s="189"/>
      <c r="SAR35" s="189"/>
      <c r="SAS35" s="189"/>
      <c r="SAT35" s="189"/>
      <c r="SAU35" s="189"/>
      <c r="SAV35" s="189"/>
      <c r="SAW35" s="189"/>
      <c r="SAX35" s="189"/>
      <c r="SAY35" s="189"/>
      <c r="SAZ35" s="189"/>
      <c r="SBA35" s="189"/>
      <c r="SBB35" s="189"/>
      <c r="SBC35" s="189"/>
      <c r="SBD35" s="189"/>
      <c r="SBE35" s="189"/>
      <c r="SBF35" s="189"/>
      <c r="SBG35" s="189"/>
      <c r="SBH35" s="189"/>
      <c r="SBI35" s="189"/>
      <c r="SBJ35" s="189"/>
      <c r="SBK35" s="189"/>
      <c r="SBL35" s="189"/>
      <c r="SBM35" s="189"/>
      <c r="SBN35" s="189"/>
      <c r="SBO35" s="189"/>
      <c r="SBP35" s="189"/>
      <c r="SBQ35" s="189"/>
      <c r="SBR35" s="189"/>
      <c r="SBS35" s="189"/>
      <c r="SBT35" s="189"/>
      <c r="SBU35" s="189"/>
      <c r="SBV35" s="189"/>
      <c r="SBW35" s="189"/>
      <c r="SBX35" s="189"/>
      <c r="SBY35" s="189"/>
      <c r="SBZ35" s="189"/>
      <c r="SCA35" s="189"/>
      <c r="SCB35" s="189"/>
      <c r="SCC35" s="189"/>
      <c r="SCD35" s="189"/>
      <c r="SCE35" s="189"/>
      <c r="SCF35" s="189"/>
      <c r="SCG35" s="189"/>
      <c r="SCH35" s="189"/>
      <c r="SCI35" s="189"/>
      <c r="SCJ35" s="189"/>
      <c r="SCK35" s="189"/>
      <c r="SCL35" s="189"/>
      <c r="SCM35" s="189"/>
      <c r="SCN35" s="189"/>
      <c r="SCO35" s="189"/>
      <c r="SCP35" s="189"/>
      <c r="SCQ35" s="189"/>
      <c r="SCR35" s="189"/>
      <c r="SCS35" s="189"/>
      <c r="SCT35" s="189"/>
      <c r="SCU35" s="189"/>
      <c r="SCV35" s="189"/>
      <c r="SCW35" s="189"/>
      <c r="SCX35" s="189"/>
      <c r="SCY35" s="189"/>
      <c r="SCZ35" s="189"/>
      <c r="SDA35" s="189"/>
      <c r="SDB35" s="189"/>
      <c r="SDC35" s="189"/>
      <c r="SDD35" s="189"/>
      <c r="SDE35" s="189"/>
      <c r="SDF35" s="189"/>
      <c r="SDG35" s="189"/>
      <c r="SDH35" s="189"/>
      <c r="SDI35" s="189"/>
      <c r="SDJ35" s="189"/>
      <c r="SDK35" s="189"/>
      <c r="SDL35" s="189"/>
      <c r="SDM35" s="189"/>
      <c r="SDN35" s="189"/>
      <c r="SDO35" s="189"/>
      <c r="SDP35" s="189"/>
      <c r="SDQ35" s="189"/>
      <c r="SDR35" s="189"/>
      <c r="SDS35" s="189"/>
      <c r="SDT35" s="189"/>
      <c r="SDU35" s="189"/>
      <c r="SDV35" s="189"/>
      <c r="SDW35" s="189"/>
      <c r="SDX35" s="189"/>
      <c r="SDY35" s="189"/>
      <c r="SDZ35" s="189"/>
      <c r="SEA35" s="189"/>
      <c r="SEB35" s="189"/>
      <c r="SEC35" s="189"/>
      <c r="SED35" s="189"/>
      <c r="SEE35" s="189"/>
      <c r="SEF35" s="189"/>
      <c r="SEG35" s="189"/>
      <c r="SEH35" s="189"/>
      <c r="SEI35" s="189"/>
      <c r="SEJ35" s="189"/>
      <c r="SEK35" s="189"/>
      <c r="SEL35" s="189"/>
      <c r="SEM35" s="189"/>
      <c r="SEN35" s="189"/>
      <c r="SEO35" s="189"/>
      <c r="SEP35" s="189"/>
      <c r="SEQ35" s="189"/>
      <c r="SER35" s="189"/>
      <c r="SES35" s="189"/>
      <c r="SET35" s="189"/>
      <c r="SEU35" s="189"/>
      <c r="SEV35" s="189"/>
      <c r="SEW35" s="189"/>
      <c r="SEX35" s="189"/>
      <c r="SEY35" s="189"/>
      <c r="SEZ35" s="189"/>
      <c r="SFA35" s="189"/>
      <c r="SFB35" s="189"/>
      <c r="SFC35" s="189"/>
      <c r="SFD35" s="189"/>
      <c r="SFE35" s="189"/>
      <c r="SFF35" s="189"/>
      <c r="SFG35" s="189"/>
      <c r="SFH35" s="189"/>
      <c r="SFI35" s="189"/>
      <c r="SFJ35" s="189"/>
      <c r="SFK35" s="189"/>
      <c r="SFL35" s="189"/>
      <c r="SFM35" s="189"/>
      <c r="SFN35" s="189"/>
      <c r="SFO35" s="189"/>
      <c r="SFP35" s="189"/>
      <c r="SFQ35" s="189"/>
      <c r="SFR35" s="189"/>
      <c r="SFS35" s="189"/>
      <c r="SFT35" s="189"/>
      <c r="SFU35" s="189"/>
      <c r="SFV35" s="189"/>
      <c r="SFW35" s="189"/>
      <c r="SFX35" s="189"/>
      <c r="SFY35" s="189"/>
      <c r="SFZ35" s="189"/>
      <c r="SGA35" s="189"/>
      <c r="SGB35" s="189"/>
      <c r="SGC35" s="189"/>
      <c r="SGD35" s="189"/>
      <c r="SGE35" s="189"/>
      <c r="SGF35" s="189"/>
      <c r="SGG35" s="189"/>
      <c r="SGH35" s="189"/>
      <c r="SGI35" s="189"/>
      <c r="SGJ35" s="189"/>
      <c r="SGK35" s="189"/>
      <c r="SGL35" s="189"/>
      <c r="SGM35" s="189"/>
      <c r="SGN35" s="189"/>
      <c r="SGO35" s="189"/>
      <c r="SGP35" s="189"/>
      <c r="SGQ35" s="189"/>
      <c r="SGR35" s="189"/>
      <c r="SGS35" s="189"/>
      <c r="SGT35" s="189"/>
      <c r="SGU35" s="189"/>
      <c r="SGV35" s="189"/>
      <c r="SGW35" s="189"/>
      <c r="SGX35" s="189"/>
      <c r="SGY35" s="189"/>
      <c r="SGZ35" s="189"/>
      <c r="SHA35" s="189"/>
      <c r="SHB35" s="189"/>
      <c r="SHC35" s="189"/>
      <c r="SHD35" s="189"/>
      <c r="SHE35" s="189"/>
      <c r="SHF35" s="189"/>
      <c r="SHG35" s="189"/>
      <c r="SHH35" s="189"/>
      <c r="SHI35" s="189"/>
      <c r="SHJ35" s="189"/>
      <c r="SHK35" s="189"/>
      <c r="SHL35" s="189"/>
      <c r="SHM35" s="189"/>
      <c r="SHN35" s="189"/>
      <c r="SHO35" s="189"/>
      <c r="SHP35" s="189"/>
      <c r="SHQ35" s="189"/>
      <c r="SHR35" s="189"/>
      <c r="SHS35" s="189"/>
      <c r="SHT35" s="189"/>
      <c r="SHU35" s="189"/>
      <c r="SHV35" s="189"/>
      <c r="SHW35" s="189"/>
      <c r="SHX35" s="189"/>
      <c r="SHY35" s="189"/>
      <c r="SHZ35" s="189"/>
      <c r="SIA35" s="189"/>
      <c r="SIB35" s="189"/>
      <c r="SIC35" s="189"/>
      <c r="SID35" s="189"/>
      <c r="SIE35" s="189"/>
      <c r="SIF35" s="189"/>
      <c r="SIG35" s="189"/>
      <c r="SIH35" s="189"/>
      <c r="SII35" s="189"/>
      <c r="SIJ35" s="189"/>
      <c r="SIK35" s="189"/>
      <c r="SIL35" s="189"/>
      <c r="SIM35" s="189"/>
      <c r="SIN35" s="189"/>
      <c r="SIO35" s="189"/>
      <c r="SIP35" s="189"/>
      <c r="SIQ35" s="189"/>
      <c r="SIR35" s="189"/>
      <c r="SIS35" s="189"/>
      <c r="SIT35" s="189"/>
      <c r="SIU35" s="189"/>
      <c r="SIV35" s="189"/>
      <c r="SIW35" s="189"/>
      <c r="SIX35" s="189"/>
      <c r="SIY35" s="189"/>
      <c r="SIZ35" s="189"/>
      <c r="SJA35" s="189"/>
      <c r="SJB35" s="189"/>
      <c r="SJC35" s="189"/>
      <c r="SJD35" s="189"/>
      <c r="SJE35" s="189"/>
      <c r="SJF35" s="189"/>
      <c r="SJG35" s="189"/>
      <c r="SJH35" s="189"/>
      <c r="SJI35" s="189"/>
      <c r="SJJ35" s="189"/>
      <c r="SJK35" s="189"/>
      <c r="SJL35" s="189"/>
      <c r="SJM35" s="189"/>
      <c r="SJN35" s="189"/>
      <c r="SJO35" s="189"/>
      <c r="SJP35" s="189"/>
      <c r="SJQ35" s="189"/>
      <c r="SJR35" s="189"/>
      <c r="SJS35" s="189"/>
      <c r="SJT35" s="189"/>
      <c r="SJU35" s="189"/>
      <c r="SJV35" s="189"/>
      <c r="SJW35" s="189"/>
      <c r="SJX35" s="189"/>
      <c r="SJY35" s="189"/>
      <c r="SJZ35" s="189"/>
      <c r="SKA35" s="189"/>
      <c r="SKB35" s="189"/>
      <c r="SKC35" s="189"/>
      <c r="SKD35" s="189"/>
      <c r="SKE35" s="189"/>
      <c r="SKF35" s="189"/>
      <c r="SKG35" s="189"/>
      <c r="SKH35" s="189"/>
      <c r="SKI35" s="189"/>
      <c r="SKJ35" s="189"/>
      <c r="SKK35" s="189"/>
      <c r="SKL35" s="189"/>
      <c r="SKM35" s="189"/>
      <c r="SKN35" s="189"/>
      <c r="SKO35" s="189"/>
      <c r="SKP35" s="189"/>
      <c r="SKQ35" s="189"/>
      <c r="SKR35" s="189"/>
      <c r="SKS35" s="189"/>
      <c r="SKT35" s="189"/>
      <c r="SKU35" s="189"/>
      <c r="SKV35" s="189"/>
      <c r="SKW35" s="189"/>
      <c r="SKX35" s="189"/>
      <c r="SKY35" s="189"/>
      <c r="SKZ35" s="189"/>
      <c r="SLA35" s="189"/>
      <c r="SLB35" s="189"/>
      <c r="SLC35" s="189"/>
      <c r="SLD35" s="189"/>
      <c r="SLE35" s="189"/>
      <c r="SLF35" s="189"/>
      <c r="SLG35" s="189"/>
      <c r="SLH35" s="189"/>
      <c r="SLI35" s="189"/>
      <c r="SLJ35" s="189"/>
      <c r="SLK35" s="189"/>
      <c r="SLL35" s="189"/>
      <c r="SLM35" s="189"/>
      <c r="SLN35" s="189"/>
      <c r="SLO35" s="189"/>
      <c r="SLP35" s="189"/>
      <c r="SLQ35" s="189"/>
      <c r="SLR35" s="189"/>
      <c r="SLS35" s="189"/>
      <c r="SLT35" s="189"/>
      <c r="SLU35" s="189"/>
      <c r="SLV35" s="189"/>
      <c r="SLW35" s="189"/>
      <c r="SLX35" s="189"/>
      <c r="SLY35" s="189"/>
      <c r="SLZ35" s="189"/>
      <c r="SMA35" s="189"/>
      <c r="SMB35" s="189"/>
      <c r="SMC35" s="189"/>
      <c r="SMD35" s="189"/>
      <c r="SME35" s="189"/>
      <c r="SMF35" s="189"/>
      <c r="SMG35" s="189"/>
      <c r="SMH35" s="189"/>
      <c r="SMI35" s="189"/>
      <c r="SMJ35" s="189"/>
      <c r="SMK35" s="189"/>
      <c r="SML35" s="189"/>
      <c r="SMM35" s="189"/>
      <c r="SMN35" s="189"/>
      <c r="SMO35" s="189"/>
      <c r="SMP35" s="189"/>
      <c r="SMQ35" s="189"/>
      <c r="SMR35" s="189"/>
      <c r="SMS35" s="189"/>
      <c r="SMT35" s="189"/>
      <c r="SMU35" s="189"/>
      <c r="SMV35" s="189"/>
      <c r="SMW35" s="189"/>
      <c r="SMX35" s="189"/>
      <c r="SMY35" s="189"/>
      <c r="SMZ35" s="189"/>
      <c r="SNA35" s="189"/>
      <c r="SNB35" s="189"/>
      <c r="SNC35" s="189"/>
      <c r="SND35" s="189"/>
      <c r="SNE35" s="189"/>
      <c r="SNF35" s="189"/>
      <c r="SNG35" s="189"/>
      <c r="SNH35" s="189"/>
      <c r="SNI35" s="189"/>
      <c r="SNJ35" s="189"/>
      <c r="SNK35" s="189"/>
      <c r="SNL35" s="189"/>
      <c r="SNM35" s="189"/>
      <c r="SNN35" s="189"/>
      <c r="SNO35" s="189"/>
      <c r="SNP35" s="189"/>
      <c r="SNQ35" s="189"/>
      <c r="SNR35" s="189"/>
      <c r="SNS35" s="189"/>
      <c r="SNT35" s="189"/>
      <c r="SNU35" s="189"/>
      <c r="SNV35" s="189"/>
      <c r="SNW35" s="189"/>
      <c r="SNX35" s="189"/>
      <c r="SNY35" s="189"/>
      <c r="SNZ35" s="189"/>
      <c r="SOA35" s="189"/>
      <c r="SOB35" s="189"/>
      <c r="SOC35" s="189"/>
      <c r="SOD35" s="189"/>
      <c r="SOE35" s="189"/>
      <c r="SOF35" s="189"/>
      <c r="SOG35" s="189"/>
      <c r="SOH35" s="189"/>
      <c r="SOI35" s="189"/>
      <c r="SOJ35" s="189"/>
      <c r="SOK35" s="189"/>
      <c r="SOL35" s="189"/>
      <c r="SOM35" s="189"/>
      <c r="SON35" s="189"/>
      <c r="SOO35" s="189"/>
      <c r="SOP35" s="189"/>
      <c r="SOQ35" s="189"/>
      <c r="SOR35" s="189"/>
      <c r="SOS35" s="189"/>
      <c r="SOT35" s="189"/>
      <c r="SOU35" s="189"/>
      <c r="SOV35" s="189"/>
      <c r="SOW35" s="189"/>
      <c r="SOX35" s="189"/>
      <c r="SOY35" s="189"/>
      <c r="SOZ35" s="189"/>
      <c r="SPA35" s="189"/>
      <c r="SPB35" s="189"/>
      <c r="SPC35" s="189"/>
      <c r="SPD35" s="189"/>
      <c r="SPE35" s="189"/>
      <c r="SPF35" s="189"/>
      <c r="SPG35" s="189"/>
      <c r="SPH35" s="189"/>
      <c r="SPI35" s="189"/>
      <c r="SPJ35" s="189"/>
      <c r="SPK35" s="189"/>
      <c r="SPL35" s="189"/>
      <c r="SPM35" s="189"/>
      <c r="SPN35" s="189"/>
      <c r="SPO35" s="189"/>
      <c r="SPP35" s="189"/>
      <c r="SPQ35" s="189"/>
      <c r="SPR35" s="189"/>
      <c r="SPS35" s="189"/>
      <c r="SPT35" s="189"/>
      <c r="SPU35" s="189"/>
      <c r="SPV35" s="189"/>
      <c r="SPW35" s="189"/>
      <c r="SPX35" s="189"/>
      <c r="SPY35" s="189"/>
      <c r="SPZ35" s="189"/>
      <c r="SQA35" s="189"/>
      <c r="SQB35" s="189"/>
      <c r="SQC35" s="189"/>
      <c r="SQD35" s="189"/>
      <c r="SQE35" s="189"/>
      <c r="SQF35" s="189"/>
      <c r="SQG35" s="189"/>
      <c r="SQH35" s="189"/>
      <c r="SQI35" s="189"/>
      <c r="SQJ35" s="189"/>
      <c r="SQK35" s="189"/>
      <c r="SQL35" s="189"/>
      <c r="SQM35" s="189"/>
      <c r="SQN35" s="189"/>
      <c r="SQO35" s="189"/>
      <c r="SQP35" s="189"/>
      <c r="SQQ35" s="189"/>
      <c r="SQR35" s="189"/>
      <c r="SQS35" s="189"/>
      <c r="SQT35" s="189"/>
      <c r="SQU35" s="189"/>
      <c r="SQV35" s="189"/>
      <c r="SQW35" s="189"/>
      <c r="SQX35" s="189"/>
      <c r="SQY35" s="189"/>
      <c r="SQZ35" s="189"/>
      <c r="SRA35" s="189"/>
      <c r="SRB35" s="189"/>
      <c r="SRC35" s="189"/>
      <c r="SRD35" s="189"/>
      <c r="SRE35" s="189"/>
      <c r="SRF35" s="189"/>
      <c r="SRG35" s="189"/>
      <c r="SRH35" s="189"/>
      <c r="SRI35" s="189"/>
      <c r="SRJ35" s="189"/>
      <c r="SRK35" s="189"/>
      <c r="SRL35" s="189"/>
      <c r="SRM35" s="189"/>
      <c r="SRN35" s="189"/>
      <c r="SRO35" s="189"/>
      <c r="SRP35" s="189"/>
      <c r="SRQ35" s="189"/>
      <c r="SRR35" s="189"/>
      <c r="SRS35" s="189"/>
      <c r="SRT35" s="189"/>
      <c r="SRU35" s="189"/>
      <c r="SRV35" s="189"/>
      <c r="SRW35" s="189"/>
      <c r="SRX35" s="189"/>
      <c r="SRY35" s="189"/>
      <c r="SRZ35" s="189"/>
      <c r="SSA35" s="189"/>
      <c r="SSB35" s="189"/>
      <c r="SSC35" s="189"/>
      <c r="SSD35" s="189"/>
      <c r="SSE35" s="189"/>
      <c r="SSF35" s="189"/>
      <c r="SSG35" s="189"/>
      <c r="SSH35" s="189"/>
      <c r="SSI35" s="189"/>
      <c r="SSJ35" s="189"/>
      <c r="SSK35" s="189"/>
      <c r="SSL35" s="189"/>
      <c r="SSM35" s="189"/>
      <c r="SSN35" s="189"/>
      <c r="SSO35" s="189"/>
      <c r="SSP35" s="189"/>
      <c r="SSQ35" s="189"/>
      <c r="SSR35" s="189"/>
      <c r="SSS35" s="189"/>
      <c r="SST35" s="189"/>
      <c r="SSU35" s="189"/>
      <c r="SSV35" s="189"/>
      <c r="SSW35" s="189"/>
      <c r="SSX35" s="189"/>
      <c r="SSY35" s="189"/>
      <c r="SSZ35" s="189"/>
      <c r="STA35" s="189"/>
      <c r="STB35" s="189"/>
      <c r="STC35" s="189"/>
      <c r="STD35" s="189"/>
      <c r="STE35" s="189"/>
      <c r="STF35" s="189"/>
      <c r="STG35" s="189"/>
      <c r="STH35" s="189"/>
      <c r="STI35" s="189"/>
      <c r="STJ35" s="189"/>
      <c r="STK35" s="189"/>
      <c r="STL35" s="189"/>
      <c r="STM35" s="189"/>
      <c r="STN35" s="189"/>
      <c r="STO35" s="189"/>
      <c r="STP35" s="189"/>
      <c r="STQ35" s="189"/>
      <c r="STR35" s="189"/>
      <c r="STS35" s="189"/>
      <c r="STT35" s="189"/>
      <c r="STU35" s="189"/>
      <c r="STV35" s="189"/>
      <c r="STW35" s="189"/>
      <c r="STX35" s="189"/>
      <c r="STY35" s="189"/>
      <c r="STZ35" s="189"/>
      <c r="SUA35" s="189"/>
      <c r="SUB35" s="189"/>
      <c r="SUC35" s="189"/>
      <c r="SUD35" s="189"/>
      <c r="SUE35" s="189"/>
      <c r="SUF35" s="189"/>
      <c r="SUG35" s="189"/>
      <c r="SUH35" s="189"/>
      <c r="SUI35" s="189"/>
      <c r="SUJ35" s="189"/>
      <c r="SUK35" s="189"/>
      <c r="SUL35" s="189"/>
      <c r="SUM35" s="189"/>
      <c r="SUN35" s="189"/>
      <c r="SUO35" s="189"/>
      <c r="SUP35" s="189"/>
      <c r="SUQ35" s="189"/>
      <c r="SUR35" s="189"/>
      <c r="SUS35" s="189"/>
      <c r="SUT35" s="189"/>
      <c r="SUU35" s="189"/>
      <c r="SUV35" s="189"/>
      <c r="SUW35" s="189"/>
      <c r="SUX35" s="189"/>
      <c r="SUY35" s="189"/>
      <c r="SUZ35" s="189"/>
      <c r="SVA35" s="189"/>
      <c r="SVB35" s="189"/>
      <c r="SVC35" s="189"/>
      <c r="SVD35" s="189"/>
      <c r="SVE35" s="189"/>
      <c r="SVF35" s="189"/>
      <c r="SVG35" s="189"/>
      <c r="SVH35" s="189"/>
      <c r="SVI35" s="189"/>
      <c r="SVJ35" s="189"/>
      <c r="SVK35" s="189"/>
      <c r="SVL35" s="189"/>
      <c r="SVM35" s="189"/>
      <c r="SVN35" s="189"/>
      <c r="SVO35" s="189"/>
      <c r="SVP35" s="189"/>
      <c r="SVQ35" s="189"/>
      <c r="SVR35" s="189"/>
      <c r="SVS35" s="189"/>
      <c r="SVT35" s="189"/>
      <c r="SVU35" s="189"/>
      <c r="SVV35" s="189"/>
      <c r="SVW35" s="189"/>
      <c r="SVX35" s="189"/>
      <c r="SVY35" s="189"/>
      <c r="SVZ35" s="189"/>
      <c r="SWA35" s="189"/>
      <c r="SWB35" s="189"/>
      <c r="SWC35" s="189"/>
      <c r="SWD35" s="189"/>
      <c r="SWE35" s="189"/>
      <c r="SWF35" s="189"/>
      <c r="SWG35" s="189"/>
      <c r="SWH35" s="189"/>
      <c r="SWI35" s="189"/>
      <c r="SWJ35" s="189"/>
      <c r="SWK35" s="189"/>
      <c r="SWL35" s="189"/>
      <c r="SWM35" s="189"/>
      <c r="SWN35" s="189"/>
      <c r="SWO35" s="189"/>
      <c r="SWP35" s="189"/>
      <c r="SWQ35" s="189"/>
      <c r="SWR35" s="189"/>
      <c r="SWS35" s="189"/>
      <c r="SWT35" s="189"/>
      <c r="SWU35" s="189"/>
      <c r="SWV35" s="189"/>
      <c r="SWW35" s="189"/>
      <c r="SWX35" s="189"/>
      <c r="SWY35" s="189"/>
      <c r="SWZ35" s="189"/>
      <c r="SXA35" s="189"/>
      <c r="SXB35" s="189"/>
      <c r="SXC35" s="189"/>
      <c r="SXD35" s="189"/>
      <c r="SXE35" s="189"/>
      <c r="SXF35" s="189"/>
      <c r="SXG35" s="189"/>
      <c r="SXH35" s="189"/>
      <c r="SXI35" s="189"/>
      <c r="SXJ35" s="189"/>
      <c r="SXK35" s="189"/>
      <c r="SXL35" s="189"/>
      <c r="SXM35" s="189"/>
      <c r="SXN35" s="189"/>
      <c r="SXO35" s="189"/>
      <c r="SXP35" s="189"/>
      <c r="SXQ35" s="189"/>
      <c r="SXR35" s="189"/>
      <c r="SXS35" s="189"/>
      <c r="SXT35" s="189"/>
      <c r="SXU35" s="189"/>
      <c r="SXV35" s="189"/>
      <c r="SXW35" s="189"/>
      <c r="SXX35" s="189"/>
      <c r="SXY35" s="189"/>
      <c r="SXZ35" s="189"/>
      <c r="SYA35" s="189"/>
      <c r="SYB35" s="189"/>
      <c r="SYC35" s="189"/>
      <c r="SYD35" s="189"/>
      <c r="SYE35" s="189"/>
      <c r="SYF35" s="189"/>
      <c r="SYG35" s="189"/>
      <c r="SYH35" s="189"/>
      <c r="SYI35" s="189"/>
      <c r="SYJ35" s="189"/>
      <c r="SYK35" s="189"/>
      <c r="SYL35" s="189"/>
      <c r="SYM35" s="189"/>
      <c r="SYN35" s="189"/>
      <c r="SYO35" s="189"/>
      <c r="SYP35" s="189"/>
      <c r="SYQ35" s="189"/>
      <c r="SYR35" s="189"/>
      <c r="SYS35" s="189"/>
      <c r="SYT35" s="189"/>
      <c r="SYU35" s="189"/>
      <c r="SYV35" s="189"/>
      <c r="SYW35" s="189"/>
      <c r="SYX35" s="189"/>
      <c r="SYY35" s="189"/>
      <c r="SYZ35" s="189"/>
      <c r="SZA35" s="189"/>
      <c r="SZB35" s="189"/>
      <c r="SZC35" s="189"/>
      <c r="SZD35" s="189"/>
      <c r="SZE35" s="189"/>
      <c r="SZF35" s="189"/>
      <c r="SZG35" s="189"/>
      <c r="SZH35" s="189"/>
      <c r="SZI35" s="189"/>
      <c r="SZJ35" s="189"/>
      <c r="SZK35" s="189"/>
      <c r="SZL35" s="189"/>
      <c r="SZM35" s="189"/>
      <c r="SZN35" s="189"/>
      <c r="SZO35" s="189"/>
      <c r="SZP35" s="189"/>
      <c r="SZQ35" s="189"/>
      <c r="SZR35" s="189"/>
      <c r="SZS35" s="189"/>
      <c r="SZT35" s="189"/>
      <c r="SZU35" s="189"/>
      <c r="SZV35" s="189"/>
      <c r="SZW35" s="189"/>
      <c r="SZX35" s="189"/>
      <c r="SZY35" s="189"/>
      <c r="SZZ35" s="189"/>
      <c r="TAA35" s="189"/>
      <c r="TAB35" s="189"/>
      <c r="TAC35" s="189"/>
      <c r="TAD35" s="189"/>
      <c r="TAE35" s="189"/>
      <c r="TAF35" s="189"/>
      <c r="TAG35" s="189"/>
      <c r="TAH35" s="189"/>
      <c r="TAI35" s="189"/>
      <c r="TAJ35" s="189"/>
      <c r="TAK35" s="189"/>
      <c r="TAL35" s="189"/>
      <c r="TAM35" s="189"/>
      <c r="TAN35" s="189"/>
      <c r="TAO35" s="189"/>
      <c r="TAP35" s="189"/>
      <c r="TAQ35" s="189"/>
      <c r="TAR35" s="189"/>
      <c r="TAS35" s="189"/>
      <c r="TAT35" s="189"/>
      <c r="TAU35" s="189"/>
      <c r="TAV35" s="189"/>
      <c r="TAW35" s="189"/>
      <c r="TAX35" s="189"/>
      <c r="TAY35" s="189"/>
      <c r="TAZ35" s="189"/>
      <c r="TBA35" s="189"/>
      <c r="TBB35" s="189"/>
      <c r="TBC35" s="189"/>
      <c r="TBD35" s="189"/>
      <c r="TBE35" s="189"/>
      <c r="TBF35" s="189"/>
      <c r="TBG35" s="189"/>
      <c r="TBH35" s="189"/>
      <c r="TBI35" s="189"/>
      <c r="TBJ35" s="189"/>
      <c r="TBK35" s="189"/>
      <c r="TBL35" s="189"/>
      <c r="TBM35" s="189"/>
      <c r="TBN35" s="189"/>
      <c r="TBO35" s="189"/>
      <c r="TBP35" s="189"/>
      <c r="TBQ35" s="189"/>
      <c r="TBR35" s="189"/>
      <c r="TBS35" s="189"/>
      <c r="TBT35" s="189"/>
      <c r="TBU35" s="189"/>
      <c r="TBV35" s="189"/>
      <c r="TBW35" s="189"/>
      <c r="TBX35" s="189"/>
      <c r="TBY35" s="189"/>
      <c r="TBZ35" s="189"/>
      <c r="TCA35" s="189"/>
      <c r="TCB35" s="189"/>
      <c r="TCC35" s="189"/>
      <c r="TCD35" s="189"/>
      <c r="TCE35" s="189"/>
      <c r="TCF35" s="189"/>
      <c r="TCG35" s="189"/>
      <c r="TCH35" s="189"/>
      <c r="TCI35" s="189"/>
      <c r="TCJ35" s="189"/>
      <c r="TCK35" s="189"/>
      <c r="TCL35" s="189"/>
      <c r="TCM35" s="189"/>
      <c r="TCN35" s="189"/>
      <c r="TCO35" s="189"/>
      <c r="TCP35" s="189"/>
      <c r="TCQ35" s="189"/>
      <c r="TCR35" s="189"/>
      <c r="TCS35" s="189"/>
      <c r="TCT35" s="189"/>
      <c r="TCU35" s="189"/>
      <c r="TCV35" s="189"/>
      <c r="TCW35" s="189"/>
      <c r="TCX35" s="189"/>
      <c r="TCY35" s="189"/>
      <c r="TCZ35" s="189"/>
      <c r="TDA35" s="189"/>
      <c r="TDB35" s="189"/>
      <c r="TDC35" s="189"/>
      <c r="TDD35" s="189"/>
      <c r="TDE35" s="189"/>
      <c r="TDF35" s="189"/>
      <c r="TDG35" s="189"/>
      <c r="TDH35" s="189"/>
      <c r="TDI35" s="189"/>
      <c r="TDJ35" s="189"/>
      <c r="TDK35" s="189"/>
      <c r="TDL35" s="189"/>
      <c r="TDM35" s="189"/>
      <c r="TDN35" s="189"/>
      <c r="TDO35" s="189"/>
      <c r="TDP35" s="189"/>
      <c r="TDQ35" s="189"/>
      <c r="TDR35" s="189"/>
      <c r="TDS35" s="189"/>
      <c r="TDT35" s="189"/>
      <c r="TDU35" s="189"/>
      <c r="TDV35" s="189"/>
      <c r="TDW35" s="189"/>
      <c r="TDX35" s="189"/>
      <c r="TDY35" s="189"/>
      <c r="TDZ35" s="189"/>
      <c r="TEA35" s="189"/>
      <c r="TEB35" s="189"/>
      <c r="TEC35" s="189"/>
      <c r="TED35" s="189"/>
      <c r="TEE35" s="189"/>
      <c r="TEF35" s="189"/>
      <c r="TEG35" s="189"/>
      <c r="TEH35" s="189"/>
      <c r="TEI35" s="189"/>
      <c r="TEJ35" s="189"/>
      <c r="TEK35" s="189"/>
      <c r="TEL35" s="189"/>
      <c r="TEM35" s="189"/>
      <c r="TEN35" s="189"/>
      <c r="TEO35" s="189"/>
      <c r="TEP35" s="189"/>
      <c r="TEQ35" s="189"/>
      <c r="TER35" s="189"/>
      <c r="TES35" s="189"/>
      <c r="TET35" s="189"/>
      <c r="TEU35" s="189"/>
      <c r="TEV35" s="189"/>
      <c r="TEW35" s="189"/>
      <c r="TEX35" s="189"/>
      <c r="TEY35" s="189"/>
      <c r="TEZ35" s="189"/>
      <c r="TFA35" s="189"/>
      <c r="TFB35" s="189"/>
      <c r="TFC35" s="189"/>
      <c r="TFD35" s="189"/>
      <c r="TFE35" s="189"/>
      <c r="TFF35" s="189"/>
      <c r="TFG35" s="189"/>
      <c r="TFH35" s="189"/>
      <c r="TFI35" s="189"/>
      <c r="TFJ35" s="189"/>
      <c r="TFK35" s="189"/>
      <c r="TFL35" s="189"/>
      <c r="TFM35" s="189"/>
      <c r="TFN35" s="189"/>
      <c r="TFO35" s="189"/>
      <c r="TFP35" s="189"/>
      <c r="TFQ35" s="189"/>
      <c r="TFR35" s="189"/>
      <c r="TFS35" s="189"/>
      <c r="TFT35" s="189"/>
      <c r="TFU35" s="189"/>
      <c r="TFV35" s="189"/>
      <c r="TFW35" s="189"/>
      <c r="TFX35" s="189"/>
      <c r="TFY35" s="189"/>
      <c r="TFZ35" s="189"/>
      <c r="TGA35" s="189"/>
      <c r="TGB35" s="189"/>
      <c r="TGC35" s="189"/>
      <c r="TGD35" s="189"/>
      <c r="TGE35" s="189"/>
      <c r="TGF35" s="189"/>
      <c r="TGG35" s="189"/>
      <c r="TGH35" s="189"/>
      <c r="TGI35" s="189"/>
      <c r="TGJ35" s="189"/>
      <c r="TGK35" s="189"/>
      <c r="TGL35" s="189"/>
      <c r="TGM35" s="189"/>
      <c r="TGN35" s="189"/>
      <c r="TGO35" s="189"/>
      <c r="TGP35" s="189"/>
      <c r="TGQ35" s="189"/>
      <c r="TGR35" s="189"/>
      <c r="TGS35" s="189"/>
      <c r="TGT35" s="189"/>
      <c r="TGU35" s="189"/>
      <c r="TGV35" s="189"/>
      <c r="TGW35" s="189"/>
      <c r="TGX35" s="189"/>
      <c r="TGY35" s="189"/>
      <c r="TGZ35" s="189"/>
      <c r="THA35" s="189"/>
      <c r="THB35" s="189"/>
      <c r="THC35" s="189"/>
      <c r="THD35" s="189"/>
      <c r="THE35" s="189"/>
      <c r="THF35" s="189"/>
      <c r="THG35" s="189"/>
      <c r="THH35" s="189"/>
      <c r="THI35" s="189"/>
      <c r="THJ35" s="189"/>
      <c r="THK35" s="189"/>
      <c r="THL35" s="189"/>
      <c r="THM35" s="189"/>
      <c r="THN35" s="189"/>
      <c r="THO35" s="189"/>
      <c r="THP35" s="189"/>
      <c r="THQ35" s="189"/>
      <c r="THR35" s="189"/>
      <c r="THS35" s="189"/>
      <c r="THT35" s="189"/>
      <c r="THU35" s="189"/>
      <c r="THV35" s="189"/>
      <c r="THW35" s="189"/>
      <c r="THX35" s="189"/>
      <c r="THY35" s="189"/>
      <c r="THZ35" s="189"/>
      <c r="TIA35" s="189"/>
      <c r="TIB35" s="189"/>
      <c r="TIC35" s="189"/>
      <c r="TID35" s="189"/>
      <c r="TIE35" s="189"/>
      <c r="TIF35" s="189"/>
      <c r="TIG35" s="189"/>
      <c r="TIH35" s="189"/>
      <c r="TII35" s="189"/>
      <c r="TIJ35" s="189"/>
      <c r="TIK35" s="189"/>
      <c r="TIL35" s="189"/>
      <c r="TIM35" s="189"/>
      <c r="TIN35" s="189"/>
      <c r="TIO35" s="189"/>
      <c r="TIP35" s="189"/>
      <c r="TIQ35" s="189"/>
      <c r="TIR35" s="189"/>
      <c r="TIS35" s="189"/>
      <c r="TIT35" s="189"/>
      <c r="TIU35" s="189"/>
      <c r="TIV35" s="189"/>
      <c r="TIW35" s="189"/>
      <c r="TIX35" s="189"/>
      <c r="TIY35" s="189"/>
      <c r="TIZ35" s="189"/>
      <c r="TJA35" s="189"/>
      <c r="TJB35" s="189"/>
      <c r="TJC35" s="189"/>
      <c r="TJD35" s="189"/>
      <c r="TJE35" s="189"/>
      <c r="TJF35" s="189"/>
      <c r="TJG35" s="189"/>
      <c r="TJH35" s="189"/>
      <c r="TJI35" s="189"/>
      <c r="TJJ35" s="189"/>
      <c r="TJK35" s="189"/>
      <c r="TJL35" s="189"/>
      <c r="TJM35" s="189"/>
      <c r="TJN35" s="189"/>
      <c r="TJO35" s="189"/>
      <c r="TJP35" s="189"/>
      <c r="TJQ35" s="189"/>
      <c r="TJR35" s="189"/>
      <c r="TJS35" s="189"/>
      <c r="TJT35" s="189"/>
      <c r="TJU35" s="189"/>
      <c r="TJV35" s="189"/>
      <c r="TJW35" s="189"/>
      <c r="TJX35" s="189"/>
      <c r="TJY35" s="189"/>
      <c r="TJZ35" s="189"/>
      <c r="TKA35" s="189"/>
      <c r="TKB35" s="189"/>
      <c r="TKC35" s="189"/>
      <c r="TKD35" s="189"/>
      <c r="TKE35" s="189"/>
      <c r="TKF35" s="189"/>
      <c r="TKG35" s="189"/>
      <c r="TKH35" s="189"/>
      <c r="TKI35" s="189"/>
      <c r="TKJ35" s="189"/>
      <c r="TKK35" s="189"/>
      <c r="TKL35" s="189"/>
      <c r="TKM35" s="189"/>
      <c r="TKN35" s="189"/>
      <c r="TKO35" s="189"/>
      <c r="TKP35" s="189"/>
      <c r="TKQ35" s="189"/>
      <c r="TKR35" s="189"/>
      <c r="TKS35" s="189"/>
      <c r="TKT35" s="189"/>
      <c r="TKU35" s="189"/>
      <c r="TKV35" s="189"/>
      <c r="TKW35" s="189"/>
      <c r="TKX35" s="189"/>
      <c r="TKY35" s="189"/>
      <c r="TKZ35" s="189"/>
      <c r="TLA35" s="189"/>
      <c r="TLB35" s="189"/>
      <c r="TLC35" s="189"/>
      <c r="TLD35" s="189"/>
      <c r="TLE35" s="189"/>
      <c r="TLF35" s="189"/>
      <c r="TLG35" s="189"/>
      <c r="TLH35" s="189"/>
      <c r="TLI35" s="189"/>
      <c r="TLJ35" s="189"/>
      <c r="TLK35" s="189"/>
      <c r="TLL35" s="189"/>
      <c r="TLM35" s="189"/>
      <c r="TLN35" s="189"/>
      <c r="TLO35" s="189"/>
      <c r="TLP35" s="189"/>
      <c r="TLQ35" s="189"/>
      <c r="TLR35" s="189"/>
      <c r="TLS35" s="189"/>
      <c r="TLT35" s="189"/>
      <c r="TLU35" s="189"/>
      <c r="TLV35" s="189"/>
      <c r="TLW35" s="189"/>
      <c r="TLX35" s="189"/>
      <c r="TLY35" s="189"/>
      <c r="TLZ35" s="189"/>
      <c r="TMA35" s="189"/>
      <c r="TMB35" s="189"/>
      <c r="TMC35" s="189"/>
      <c r="TMD35" s="189"/>
      <c r="TME35" s="189"/>
      <c r="TMF35" s="189"/>
      <c r="TMG35" s="189"/>
      <c r="TMH35" s="189"/>
      <c r="TMI35" s="189"/>
      <c r="TMJ35" s="189"/>
      <c r="TMK35" s="189"/>
      <c r="TML35" s="189"/>
      <c r="TMM35" s="189"/>
      <c r="TMN35" s="189"/>
      <c r="TMO35" s="189"/>
      <c r="TMP35" s="189"/>
      <c r="TMQ35" s="189"/>
      <c r="TMR35" s="189"/>
      <c r="TMS35" s="189"/>
      <c r="TMT35" s="189"/>
      <c r="TMU35" s="189"/>
      <c r="TMV35" s="189"/>
      <c r="TMW35" s="189"/>
      <c r="TMX35" s="189"/>
      <c r="TMY35" s="189"/>
      <c r="TMZ35" s="189"/>
      <c r="TNA35" s="189"/>
      <c r="TNB35" s="189"/>
      <c r="TNC35" s="189"/>
      <c r="TND35" s="189"/>
      <c r="TNE35" s="189"/>
      <c r="TNF35" s="189"/>
      <c r="TNG35" s="189"/>
      <c r="TNH35" s="189"/>
      <c r="TNI35" s="189"/>
      <c r="TNJ35" s="189"/>
      <c r="TNK35" s="189"/>
      <c r="TNL35" s="189"/>
      <c r="TNM35" s="189"/>
      <c r="TNN35" s="189"/>
      <c r="TNO35" s="189"/>
      <c r="TNP35" s="189"/>
      <c r="TNQ35" s="189"/>
      <c r="TNR35" s="189"/>
      <c r="TNS35" s="189"/>
      <c r="TNT35" s="189"/>
      <c r="TNU35" s="189"/>
      <c r="TNV35" s="189"/>
      <c r="TNW35" s="189"/>
      <c r="TNX35" s="189"/>
      <c r="TNY35" s="189"/>
      <c r="TNZ35" s="189"/>
      <c r="TOA35" s="189"/>
      <c r="TOB35" s="189"/>
      <c r="TOC35" s="189"/>
      <c r="TOD35" s="189"/>
      <c r="TOE35" s="189"/>
      <c r="TOF35" s="189"/>
      <c r="TOG35" s="189"/>
      <c r="TOH35" s="189"/>
      <c r="TOI35" s="189"/>
      <c r="TOJ35" s="189"/>
      <c r="TOK35" s="189"/>
      <c r="TOL35" s="189"/>
      <c r="TOM35" s="189"/>
      <c r="TON35" s="189"/>
      <c r="TOO35" s="189"/>
      <c r="TOP35" s="189"/>
      <c r="TOQ35" s="189"/>
      <c r="TOR35" s="189"/>
      <c r="TOS35" s="189"/>
      <c r="TOT35" s="189"/>
      <c r="TOU35" s="189"/>
      <c r="TOV35" s="189"/>
      <c r="TOW35" s="189"/>
      <c r="TOX35" s="189"/>
      <c r="TOY35" s="189"/>
      <c r="TOZ35" s="189"/>
      <c r="TPA35" s="189"/>
      <c r="TPB35" s="189"/>
      <c r="TPC35" s="189"/>
      <c r="TPD35" s="189"/>
      <c r="TPE35" s="189"/>
      <c r="TPF35" s="189"/>
      <c r="TPG35" s="189"/>
      <c r="TPH35" s="189"/>
      <c r="TPI35" s="189"/>
      <c r="TPJ35" s="189"/>
      <c r="TPK35" s="189"/>
      <c r="TPL35" s="189"/>
      <c r="TPM35" s="189"/>
      <c r="TPN35" s="189"/>
      <c r="TPO35" s="189"/>
      <c r="TPP35" s="189"/>
      <c r="TPQ35" s="189"/>
      <c r="TPR35" s="189"/>
      <c r="TPS35" s="189"/>
      <c r="TPT35" s="189"/>
      <c r="TPU35" s="189"/>
      <c r="TPV35" s="189"/>
      <c r="TPW35" s="189"/>
      <c r="TPX35" s="189"/>
      <c r="TPY35" s="189"/>
      <c r="TPZ35" s="189"/>
      <c r="TQA35" s="189"/>
      <c r="TQB35" s="189"/>
      <c r="TQC35" s="189"/>
      <c r="TQD35" s="189"/>
      <c r="TQE35" s="189"/>
      <c r="TQF35" s="189"/>
      <c r="TQG35" s="189"/>
      <c r="TQH35" s="189"/>
      <c r="TQI35" s="189"/>
      <c r="TQJ35" s="189"/>
      <c r="TQK35" s="189"/>
      <c r="TQL35" s="189"/>
      <c r="TQM35" s="189"/>
      <c r="TQN35" s="189"/>
      <c r="TQO35" s="189"/>
      <c r="TQP35" s="189"/>
      <c r="TQQ35" s="189"/>
      <c r="TQR35" s="189"/>
      <c r="TQS35" s="189"/>
      <c r="TQT35" s="189"/>
      <c r="TQU35" s="189"/>
      <c r="TQV35" s="189"/>
      <c r="TQW35" s="189"/>
      <c r="TQX35" s="189"/>
      <c r="TQY35" s="189"/>
      <c r="TQZ35" s="189"/>
      <c r="TRA35" s="189"/>
      <c r="TRB35" s="189"/>
      <c r="TRC35" s="189"/>
      <c r="TRD35" s="189"/>
      <c r="TRE35" s="189"/>
      <c r="TRF35" s="189"/>
      <c r="TRG35" s="189"/>
      <c r="TRH35" s="189"/>
      <c r="TRI35" s="189"/>
      <c r="TRJ35" s="189"/>
      <c r="TRK35" s="189"/>
      <c r="TRL35" s="189"/>
      <c r="TRM35" s="189"/>
      <c r="TRN35" s="189"/>
      <c r="TRO35" s="189"/>
      <c r="TRP35" s="189"/>
      <c r="TRQ35" s="189"/>
      <c r="TRR35" s="189"/>
      <c r="TRS35" s="189"/>
      <c r="TRT35" s="189"/>
      <c r="TRU35" s="189"/>
      <c r="TRV35" s="189"/>
      <c r="TRW35" s="189"/>
      <c r="TRX35" s="189"/>
      <c r="TRY35" s="189"/>
      <c r="TRZ35" s="189"/>
      <c r="TSA35" s="189"/>
      <c r="TSB35" s="189"/>
      <c r="TSC35" s="189"/>
      <c r="TSD35" s="189"/>
      <c r="TSE35" s="189"/>
      <c r="TSF35" s="189"/>
      <c r="TSG35" s="189"/>
      <c r="TSH35" s="189"/>
      <c r="TSI35" s="189"/>
      <c r="TSJ35" s="189"/>
      <c r="TSK35" s="189"/>
      <c r="TSL35" s="189"/>
      <c r="TSM35" s="189"/>
      <c r="TSN35" s="189"/>
      <c r="TSO35" s="189"/>
      <c r="TSP35" s="189"/>
      <c r="TSQ35" s="189"/>
      <c r="TSR35" s="189"/>
      <c r="TSS35" s="189"/>
      <c r="TST35" s="189"/>
      <c r="TSU35" s="189"/>
      <c r="TSV35" s="189"/>
      <c r="TSW35" s="189"/>
      <c r="TSX35" s="189"/>
      <c r="TSY35" s="189"/>
      <c r="TSZ35" s="189"/>
      <c r="TTA35" s="189"/>
      <c r="TTB35" s="189"/>
      <c r="TTC35" s="189"/>
      <c r="TTD35" s="189"/>
      <c r="TTE35" s="189"/>
      <c r="TTF35" s="189"/>
      <c r="TTG35" s="189"/>
      <c r="TTH35" s="189"/>
      <c r="TTI35" s="189"/>
      <c r="TTJ35" s="189"/>
      <c r="TTK35" s="189"/>
      <c r="TTL35" s="189"/>
      <c r="TTM35" s="189"/>
      <c r="TTN35" s="189"/>
      <c r="TTO35" s="189"/>
      <c r="TTP35" s="189"/>
      <c r="TTQ35" s="189"/>
      <c r="TTR35" s="189"/>
      <c r="TTS35" s="189"/>
      <c r="TTT35" s="189"/>
      <c r="TTU35" s="189"/>
      <c r="TTV35" s="189"/>
      <c r="TTW35" s="189"/>
      <c r="TTX35" s="189"/>
      <c r="TTY35" s="189"/>
      <c r="TTZ35" s="189"/>
      <c r="TUA35" s="189"/>
      <c r="TUB35" s="189"/>
      <c r="TUC35" s="189"/>
      <c r="TUD35" s="189"/>
      <c r="TUE35" s="189"/>
      <c r="TUF35" s="189"/>
      <c r="TUG35" s="189"/>
      <c r="TUH35" s="189"/>
      <c r="TUI35" s="189"/>
      <c r="TUJ35" s="189"/>
      <c r="TUK35" s="189"/>
      <c r="TUL35" s="189"/>
      <c r="TUM35" s="189"/>
      <c r="TUN35" s="189"/>
      <c r="TUO35" s="189"/>
      <c r="TUP35" s="189"/>
      <c r="TUQ35" s="189"/>
      <c r="TUR35" s="189"/>
      <c r="TUS35" s="189"/>
      <c r="TUT35" s="189"/>
      <c r="TUU35" s="189"/>
      <c r="TUV35" s="189"/>
      <c r="TUW35" s="189"/>
      <c r="TUX35" s="189"/>
      <c r="TUY35" s="189"/>
      <c r="TUZ35" s="189"/>
      <c r="TVA35" s="189"/>
      <c r="TVB35" s="189"/>
      <c r="TVC35" s="189"/>
      <c r="TVD35" s="189"/>
      <c r="TVE35" s="189"/>
      <c r="TVF35" s="189"/>
      <c r="TVG35" s="189"/>
      <c r="TVH35" s="189"/>
      <c r="TVI35" s="189"/>
      <c r="TVJ35" s="189"/>
      <c r="TVK35" s="189"/>
      <c r="TVL35" s="189"/>
      <c r="TVM35" s="189"/>
      <c r="TVN35" s="189"/>
      <c r="TVO35" s="189"/>
      <c r="TVP35" s="189"/>
      <c r="TVQ35" s="189"/>
      <c r="TVR35" s="189"/>
      <c r="TVS35" s="189"/>
      <c r="TVT35" s="189"/>
      <c r="TVU35" s="189"/>
      <c r="TVV35" s="189"/>
      <c r="TVW35" s="189"/>
      <c r="TVX35" s="189"/>
      <c r="TVY35" s="189"/>
      <c r="TVZ35" s="189"/>
      <c r="TWA35" s="189"/>
      <c r="TWB35" s="189"/>
      <c r="TWC35" s="189"/>
      <c r="TWD35" s="189"/>
      <c r="TWE35" s="189"/>
      <c r="TWF35" s="189"/>
      <c r="TWG35" s="189"/>
      <c r="TWH35" s="189"/>
      <c r="TWI35" s="189"/>
      <c r="TWJ35" s="189"/>
      <c r="TWK35" s="189"/>
      <c r="TWL35" s="189"/>
      <c r="TWM35" s="189"/>
      <c r="TWN35" s="189"/>
      <c r="TWO35" s="189"/>
      <c r="TWP35" s="189"/>
      <c r="TWQ35" s="189"/>
      <c r="TWR35" s="189"/>
      <c r="TWS35" s="189"/>
      <c r="TWT35" s="189"/>
      <c r="TWU35" s="189"/>
      <c r="TWV35" s="189"/>
      <c r="TWW35" s="189"/>
      <c r="TWX35" s="189"/>
      <c r="TWY35" s="189"/>
      <c r="TWZ35" s="189"/>
      <c r="TXA35" s="189"/>
      <c r="TXB35" s="189"/>
      <c r="TXC35" s="189"/>
      <c r="TXD35" s="189"/>
      <c r="TXE35" s="189"/>
      <c r="TXF35" s="189"/>
      <c r="TXG35" s="189"/>
      <c r="TXH35" s="189"/>
      <c r="TXI35" s="189"/>
      <c r="TXJ35" s="189"/>
      <c r="TXK35" s="189"/>
      <c r="TXL35" s="189"/>
      <c r="TXM35" s="189"/>
      <c r="TXN35" s="189"/>
      <c r="TXO35" s="189"/>
      <c r="TXP35" s="189"/>
      <c r="TXQ35" s="189"/>
      <c r="TXR35" s="189"/>
      <c r="TXS35" s="189"/>
      <c r="TXT35" s="189"/>
      <c r="TXU35" s="189"/>
      <c r="TXV35" s="189"/>
      <c r="TXW35" s="189"/>
      <c r="TXX35" s="189"/>
      <c r="TXY35" s="189"/>
      <c r="TXZ35" s="189"/>
      <c r="TYA35" s="189"/>
      <c r="TYB35" s="189"/>
      <c r="TYC35" s="189"/>
      <c r="TYD35" s="189"/>
      <c r="TYE35" s="189"/>
      <c r="TYF35" s="189"/>
      <c r="TYG35" s="189"/>
      <c r="TYH35" s="189"/>
      <c r="TYI35" s="189"/>
      <c r="TYJ35" s="189"/>
      <c r="TYK35" s="189"/>
      <c r="TYL35" s="189"/>
      <c r="TYM35" s="189"/>
      <c r="TYN35" s="189"/>
      <c r="TYO35" s="189"/>
      <c r="TYP35" s="189"/>
      <c r="TYQ35" s="189"/>
      <c r="TYR35" s="189"/>
      <c r="TYS35" s="189"/>
      <c r="TYT35" s="189"/>
      <c r="TYU35" s="189"/>
      <c r="TYV35" s="189"/>
      <c r="TYW35" s="189"/>
      <c r="TYX35" s="189"/>
      <c r="TYY35" s="189"/>
      <c r="TYZ35" s="189"/>
      <c r="TZA35" s="189"/>
      <c r="TZB35" s="189"/>
      <c r="TZC35" s="189"/>
      <c r="TZD35" s="189"/>
      <c r="TZE35" s="189"/>
      <c r="TZF35" s="189"/>
      <c r="TZG35" s="189"/>
      <c r="TZH35" s="189"/>
      <c r="TZI35" s="189"/>
      <c r="TZJ35" s="189"/>
      <c r="TZK35" s="189"/>
      <c r="TZL35" s="189"/>
      <c r="TZM35" s="189"/>
      <c r="TZN35" s="189"/>
      <c r="TZO35" s="189"/>
      <c r="TZP35" s="189"/>
      <c r="TZQ35" s="189"/>
      <c r="TZR35" s="189"/>
      <c r="TZS35" s="189"/>
      <c r="TZT35" s="189"/>
      <c r="TZU35" s="189"/>
      <c r="TZV35" s="189"/>
      <c r="TZW35" s="189"/>
      <c r="TZX35" s="189"/>
      <c r="TZY35" s="189"/>
      <c r="TZZ35" s="189"/>
      <c r="UAA35" s="189"/>
      <c r="UAB35" s="189"/>
      <c r="UAC35" s="189"/>
      <c r="UAD35" s="189"/>
      <c r="UAE35" s="189"/>
      <c r="UAF35" s="189"/>
      <c r="UAG35" s="189"/>
      <c r="UAH35" s="189"/>
      <c r="UAI35" s="189"/>
      <c r="UAJ35" s="189"/>
      <c r="UAK35" s="189"/>
      <c r="UAL35" s="189"/>
      <c r="UAM35" s="189"/>
      <c r="UAN35" s="189"/>
      <c r="UAO35" s="189"/>
      <c r="UAP35" s="189"/>
      <c r="UAQ35" s="189"/>
      <c r="UAR35" s="189"/>
      <c r="UAS35" s="189"/>
      <c r="UAT35" s="189"/>
      <c r="UAU35" s="189"/>
      <c r="UAV35" s="189"/>
      <c r="UAW35" s="189"/>
      <c r="UAX35" s="189"/>
      <c r="UAY35" s="189"/>
      <c r="UAZ35" s="189"/>
      <c r="UBA35" s="189"/>
      <c r="UBB35" s="189"/>
      <c r="UBC35" s="189"/>
      <c r="UBD35" s="189"/>
      <c r="UBE35" s="189"/>
      <c r="UBF35" s="189"/>
      <c r="UBG35" s="189"/>
      <c r="UBH35" s="189"/>
      <c r="UBI35" s="189"/>
      <c r="UBJ35" s="189"/>
      <c r="UBK35" s="189"/>
      <c r="UBL35" s="189"/>
      <c r="UBM35" s="189"/>
      <c r="UBN35" s="189"/>
      <c r="UBO35" s="189"/>
      <c r="UBP35" s="189"/>
      <c r="UBQ35" s="189"/>
      <c r="UBR35" s="189"/>
      <c r="UBS35" s="189"/>
      <c r="UBT35" s="189"/>
      <c r="UBU35" s="189"/>
      <c r="UBV35" s="189"/>
      <c r="UBW35" s="189"/>
      <c r="UBX35" s="189"/>
      <c r="UBY35" s="189"/>
      <c r="UBZ35" s="189"/>
      <c r="UCA35" s="189"/>
      <c r="UCB35" s="189"/>
      <c r="UCC35" s="189"/>
      <c r="UCD35" s="189"/>
      <c r="UCE35" s="189"/>
      <c r="UCF35" s="189"/>
      <c r="UCG35" s="189"/>
      <c r="UCH35" s="189"/>
      <c r="UCI35" s="189"/>
      <c r="UCJ35" s="189"/>
      <c r="UCK35" s="189"/>
      <c r="UCL35" s="189"/>
      <c r="UCM35" s="189"/>
      <c r="UCN35" s="189"/>
      <c r="UCO35" s="189"/>
      <c r="UCP35" s="189"/>
      <c r="UCQ35" s="189"/>
      <c r="UCR35" s="189"/>
      <c r="UCS35" s="189"/>
      <c r="UCT35" s="189"/>
      <c r="UCU35" s="189"/>
      <c r="UCV35" s="189"/>
      <c r="UCW35" s="189"/>
      <c r="UCX35" s="189"/>
      <c r="UCY35" s="189"/>
      <c r="UCZ35" s="189"/>
      <c r="UDA35" s="189"/>
      <c r="UDB35" s="189"/>
      <c r="UDC35" s="189"/>
      <c r="UDD35" s="189"/>
      <c r="UDE35" s="189"/>
      <c r="UDF35" s="189"/>
      <c r="UDG35" s="189"/>
      <c r="UDH35" s="189"/>
      <c r="UDI35" s="189"/>
      <c r="UDJ35" s="189"/>
      <c r="UDK35" s="189"/>
      <c r="UDL35" s="189"/>
      <c r="UDM35" s="189"/>
      <c r="UDN35" s="189"/>
      <c r="UDO35" s="189"/>
      <c r="UDP35" s="189"/>
      <c r="UDQ35" s="189"/>
      <c r="UDR35" s="189"/>
      <c r="UDS35" s="189"/>
      <c r="UDT35" s="189"/>
      <c r="UDU35" s="189"/>
      <c r="UDV35" s="189"/>
      <c r="UDW35" s="189"/>
      <c r="UDX35" s="189"/>
      <c r="UDY35" s="189"/>
      <c r="UDZ35" s="189"/>
      <c r="UEA35" s="189"/>
      <c r="UEB35" s="189"/>
      <c r="UEC35" s="189"/>
      <c r="UED35" s="189"/>
      <c r="UEE35" s="189"/>
      <c r="UEF35" s="189"/>
      <c r="UEG35" s="189"/>
      <c r="UEH35" s="189"/>
      <c r="UEI35" s="189"/>
      <c r="UEJ35" s="189"/>
      <c r="UEK35" s="189"/>
      <c r="UEL35" s="189"/>
      <c r="UEM35" s="189"/>
      <c r="UEN35" s="189"/>
      <c r="UEO35" s="189"/>
      <c r="UEP35" s="189"/>
      <c r="UEQ35" s="189"/>
      <c r="UER35" s="189"/>
      <c r="UES35" s="189"/>
      <c r="UET35" s="189"/>
      <c r="UEU35" s="189"/>
      <c r="UEV35" s="189"/>
      <c r="UEW35" s="189"/>
      <c r="UEX35" s="189"/>
      <c r="UEY35" s="189"/>
      <c r="UEZ35" s="189"/>
      <c r="UFA35" s="189"/>
      <c r="UFB35" s="189"/>
      <c r="UFC35" s="189"/>
      <c r="UFD35" s="189"/>
      <c r="UFE35" s="189"/>
      <c r="UFF35" s="189"/>
      <c r="UFG35" s="189"/>
      <c r="UFH35" s="189"/>
      <c r="UFI35" s="189"/>
      <c r="UFJ35" s="189"/>
      <c r="UFK35" s="189"/>
      <c r="UFL35" s="189"/>
      <c r="UFM35" s="189"/>
      <c r="UFN35" s="189"/>
      <c r="UFO35" s="189"/>
      <c r="UFP35" s="189"/>
      <c r="UFQ35" s="189"/>
      <c r="UFR35" s="189"/>
      <c r="UFS35" s="189"/>
      <c r="UFT35" s="189"/>
      <c r="UFU35" s="189"/>
      <c r="UFV35" s="189"/>
      <c r="UFW35" s="189"/>
      <c r="UFX35" s="189"/>
      <c r="UFY35" s="189"/>
      <c r="UFZ35" s="189"/>
      <c r="UGA35" s="189"/>
      <c r="UGB35" s="189"/>
      <c r="UGC35" s="189"/>
      <c r="UGD35" s="189"/>
      <c r="UGE35" s="189"/>
      <c r="UGF35" s="189"/>
      <c r="UGG35" s="189"/>
      <c r="UGH35" s="189"/>
      <c r="UGI35" s="189"/>
      <c r="UGJ35" s="189"/>
      <c r="UGK35" s="189"/>
      <c r="UGL35" s="189"/>
      <c r="UGM35" s="189"/>
      <c r="UGN35" s="189"/>
      <c r="UGO35" s="189"/>
      <c r="UGP35" s="189"/>
      <c r="UGQ35" s="189"/>
      <c r="UGR35" s="189"/>
      <c r="UGS35" s="189"/>
      <c r="UGT35" s="189"/>
      <c r="UGU35" s="189"/>
      <c r="UGV35" s="189"/>
      <c r="UGW35" s="189"/>
      <c r="UGX35" s="189"/>
      <c r="UGY35" s="189"/>
      <c r="UGZ35" s="189"/>
      <c r="UHA35" s="189"/>
      <c r="UHB35" s="189"/>
      <c r="UHC35" s="189"/>
      <c r="UHD35" s="189"/>
      <c r="UHE35" s="189"/>
      <c r="UHF35" s="189"/>
      <c r="UHG35" s="189"/>
      <c r="UHH35" s="189"/>
      <c r="UHI35" s="189"/>
      <c r="UHJ35" s="189"/>
      <c r="UHK35" s="189"/>
      <c r="UHL35" s="189"/>
      <c r="UHM35" s="189"/>
      <c r="UHN35" s="189"/>
      <c r="UHO35" s="189"/>
      <c r="UHP35" s="189"/>
      <c r="UHQ35" s="189"/>
      <c r="UHR35" s="189"/>
      <c r="UHS35" s="189"/>
      <c r="UHT35" s="189"/>
      <c r="UHU35" s="189"/>
      <c r="UHV35" s="189"/>
      <c r="UHW35" s="189"/>
      <c r="UHX35" s="189"/>
      <c r="UHY35" s="189"/>
      <c r="UHZ35" s="189"/>
      <c r="UIA35" s="189"/>
      <c r="UIB35" s="189"/>
      <c r="UIC35" s="189"/>
      <c r="UID35" s="189"/>
      <c r="UIE35" s="189"/>
      <c r="UIF35" s="189"/>
      <c r="UIG35" s="189"/>
      <c r="UIH35" s="189"/>
      <c r="UII35" s="189"/>
      <c r="UIJ35" s="189"/>
      <c r="UIK35" s="189"/>
      <c r="UIL35" s="189"/>
      <c r="UIM35" s="189"/>
      <c r="UIN35" s="189"/>
      <c r="UIO35" s="189"/>
      <c r="UIP35" s="189"/>
      <c r="UIQ35" s="189"/>
      <c r="UIR35" s="189"/>
      <c r="UIS35" s="189"/>
      <c r="UIT35" s="189"/>
      <c r="UIU35" s="189"/>
      <c r="UIV35" s="189"/>
      <c r="UIW35" s="189"/>
      <c r="UIX35" s="189"/>
      <c r="UIY35" s="189"/>
      <c r="UIZ35" s="189"/>
      <c r="UJA35" s="189"/>
      <c r="UJB35" s="189"/>
      <c r="UJC35" s="189"/>
      <c r="UJD35" s="189"/>
      <c r="UJE35" s="189"/>
      <c r="UJF35" s="189"/>
      <c r="UJG35" s="189"/>
      <c r="UJH35" s="189"/>
      <c r="UJI35" s="189"/>
      <c r="UJJ35" s="189"/>
      <c r="UJK35" s="189"/>
      <c r="UJL35" s="189"/>
      <c r="UJM35" s="189"/>
      <c r="UJN35" s="189"/>
      <c r="UJO35" s="189"/>
      <c r="UJP35" s="189"/>
      <c r="UJQ35" s="189"/>
      <c r="UJR35" s="189"/>
      <c r="UJS35" s="189"/>
      <c r="UJT35" s="189"/>
      <c r="UJU35" s="189"/>
      <c r="UJV35" s="189"/>
      <c r="UJW35" s="189"/>
      <c r="UJX35" s="189"/>
      <c r="UJY35" s="189"/>
      <c r="UJZ35" s="189"/>
      <c r="UKA35" s="189"/>
      <c r="UKB35" s="189"/>
      <c r="UKC35" s="189"/>
      <c r="UKD35" s="189"/>
      <c r="UKE35" s="189"/>
      <c r="UKF35" s="189"/>
      <c r="UKG35" s="189"/>
      <c r="UKH35" s="189"/>
      <c r="UKI35" s="189"/>
      <c r="UKJ35" s="189"/>
      <c r="UKK35" s="189"/>
      <c r="UKL35" s="189"/>
      <c r="UKM35" s="189"/>
      <c r="UKN35" s="189"/>
      <c r="UKO35" s="189"/>
      <c r="UKP35" s="189"/>
      <c r="UKQ35" s="189"/>
      <c r="UKR35" s="189"/>
      <c r="UKS35" s="189"/>
      <c r="UKT35" s="189"/>
      <c r="UKU35" s="189"/>
      <c r="UKV35" s="189"/>
      <c r="UKW35" s="189"/>
      <c r="UKX35" s="189"/>
      <c r="UKY35" s="189"/>
      <c r="UKZ35" s="189"/>
      <c r="ULA35" s="189"/>
      <c r="ULB35" s="189"/>
      <c r="ULC35" s="189"/>
      <c r="ULD35" s="189"/>
      <c r="ULE35" s="189"/>
      <c r="ULF35" s="189"/>
      <c r="ULG35" s="189"/>
      <c r="ULH35" s="189"/>
      <c r="ULI35" s="189"/>
      <c r="ULJ35" s="189"/>
      <c r="ULK35" s="189"/>
      <c r="ULL35" s="189"/>
      <c r="ULM35" s="189"/>
      <c r="ULN35" s="189"/>
      <c r="ULO35" s="189"/>
      <c r="ULP35" s="189"/>
      <c r="ULQ35" s="189"/>
      <c r="ULR35" s="189"/>
      <c r="ULS35" s="189"/>
      <c r="ULT35" s="189"/>
      <c r="ULU35" s="189"/>
      <c r="ULV35" s="189"/>
      <c r="ULW35" s="189"/>
      <c r="ULX35" s="189"/>
      <c r="ULY35" s="189"/>
      <c r="ULZ35" s="189"/>
      <c r="UMA35" s="189"/>
      <c r="UMB35" s="189"/>
      <c r="UMC35" s="189"/>
      <c r="UMD35" s="189"/>
      <c r="UME35" s="189"/>
      <c r="UMF35" s="189"/>
      <c r="UMG35" s="189"/>
      <c r="UMH35" s="189"/>
      <c r="UMI35" s="189"/>
      <c r="UMJ35" s="189"/>
      <c r="UMK35" s="189"/>
      <c r="UML35" s="189"/>
      <c r="UMM35" s="189"/>
      <c r="UMN35" s="189"/>
      <c r="UMO35" s="189"/>
      <c r="UMP35" s="189"/>
      <c r="UMQ35" s="189"/>
      <c r="UMR35" s="189"/>
      <c r="UMS35" s="189"/>
      <c r="UMT35" s="189"/>
      <c r="UMU35" s="189"/>
      <c r="UMV35" s="189"/>
      <c r="UMW35" s="189"/>
      <c r="UMX35" s="189"/>
      <c r="UMY35" s="189"/>
      <c r="UMZ35" s="189"/>
      <c r="UNA35" s="189"/>
      <c r="UNB35" s="189"/>
      <c r="UNC35" s="189"/>
      <c r="UND35" s="189"/>
      <c r="UNE35" s="189"/>
      <c r="UNF35" s="189"/>
      <c r="UNG35" s="189"/>
      <c r="UNH35" s="189"/>
      <c r="UNI35" s="189"/>
      <c r="UNJ35" s="189"/>
      <c r="UNK35" s="189"/>
      <c r="UNL35" s="189"/>
      <c r="UNM35" s="189"/>
      <c r="UNN35" s="189"/>
      <c r="UNO35" s="189"/>
      <c r="UNP35" s="189"/>
      <c r="UNQ35" s="189"/>
      <c r="UNR35" s="189"/>
      <c r="UNS35" s="189"/>
      <c r="UNT35" s="189"/>
      <c r="UNU35" s="189"/>
      <c r="UNV35" s="189"/>
      <c r="UNW35" s="189"/>
      <c r="UNX35" s="189"/>
      <c r="UNY35" s="189"/>
      <c r="UNZ35" s="189"/>
      <c r="UOA35" s="189"/>
      <c r="UOB35" s="189"/>
      <c r="UOC35" s="189"/>
      <c r="UOD35" s="189"/>
      <c r="UOE35" s="189"/>
      <c r="UOF35" s="189"/>
      <c r="UOG35" s="189"/>
      <c r="UOH35" s="189"/>
      <c r="UOI35" s="189"/>
      <c r="UOJ35" s="189"/>
      <c r="UOK35" s="189"/>
      <c r="UOL35" s="189"/>
      <c r="UOM35" s="189"/>
      <c r="UON35" s="189"/>
      <c r="UOO35" s="189"/>
      <c r="UOP35" s="189"/>
      <c r="UOQ35" s="189"/>
      <c r="UOR35" s="189"/>
      <c r="UOS35" s="189"/>
      <c r="UOT35" s="189"/>
      <c r="UOU35" s="189"/>
      <c r="UOV35" s="189"/>
      <c r="UOW35" s="189"/>
      <c r="UOX35" s="189"/>
      <c r="UOY35" s="189"/>
      <c r="UOZ35" s="189"/>
      <c r="UPA35" s="189"/>
      <c r="UPB35" s="189"/>
      <c r="UPC35" s="189"/>
      <c r="UPD35" s="189"/>
      <c r="UPE35" s="189"/>
      <c r="UPF35" s="189"/>
      <c r="UPG35" s="189"/>
      <c r="UPH35" s="189"/>
      <c r="UPI35" s="189"/>
      <c r="UPJ35" s="189"/>
      <c r="UPK35" s="189"/>
      <c r="UPL35" s="189"/>
      <c r="UPM35" s="189"/>
      <c r="UPN35" s="189"/>
      <c r="UPO35" s="189"/>
      <c r="UPP35" s="189"/>
      <c r="UPQ35" s="189"/>
      <c r="UPR35" s="189"/>
      <c r="UPS35" s="189"/>
      <c r="UPT35" s="189"/>
      <c r="UPU35" s="189"/>
      <c r="UPV35" s="189"/>
      <c r="UPW35" s="189"/>
      <c r="UPX35" s="189"/>
      <c r="UPY35" s="189"/>
      <c r="UPZ35" s="189"/>
      <c r="UQA35" s="189"/>
      <c r="UQB35" s="189"/>
      <c r="UQC35" s="189"/>
      <c r="UQD35" s="189"/>
      <c r="UQE35" s="189"/>
      <c r="UQF35" s="189"/>
      <c r="UQG35" s="189"/>
      <c r="UQH35" s="189"/>
      <c r="UQI35" s="189"/>
      <c r="UQJ35" s="189"/>
      <c r="UQK35" s="189"/>
      <c r="UQL35" s="189"/>
      <c r="UQM35" s="189"/>
      <c r="UQN35" s="189"/>
      <c r="UQO35" s="189"/>
      <c r="UQP35" s="189"/>
      <c r="UQQ35" s="189"/>
      <c r="UQR35" s="189"/>
      <c r="UQS35" s="189"/>
      <c r="UQT35" s="189"/>
      <c r="UQU35" s="189"/>
      <c r="UQV35" s="189"/>
      <c r="UQW35" s="189"/>
      <c r="UQX35" s="189"/>
      <c r="UQY35" s="189"/>
      <c r="UQZ35" s="189"/>
      <c r="URA35" s="189"/>
      <c r="URB35" s="189"/>
      <c r="URC35" s="189"/>
      <c r="URD35" s="189"/>
      <c r="URE35" s="189"/>
      <c r="URF35" s="189"/>
      <c r="URG35" s="189"/>
      <c r="URH35" s="189"/>
      <c r="URI35" s="189"/>
      <c r="URJ35" s="189"/>
      <c r="URK35" s="189"/>
      <c r="URL35" s="189"/>
      <c r="URM35" s="189"/>
      <c r="URN35" s="189"/>
      <c r="URO35" s="189"/>
      <c r="URP35" s="189"/>
      <c r="URQ35" s="189"/>
      <c r="URR35" s="189"/>
      <c r="URS35" s="189"/>
      <c r="URT35" s="189"/>
      <c r="URU35" s="189"/>
      <c r="URV35" s="189"/>
      <c r="URW35" s="189"/>
      <c r="URX35" s="189"/>
      <c r="URY35" s="189"/>
      <c r="URZ35" s="189"/>
      <c r="USA35" s="189"/>
      <c r="USB35" s="189"/>
      <c r="USC35" s="189"/>
      <c r="USD35" s="189"/>
      <c r="USE35" s="189"/>
      <c r="USF35" s="189"/>
      <c r="USG35" s="189"/>
      <c r="USH35" s="189"/>
      <c r="USI35" s="189"/>
      <c r="USJ35" s="189"/>
      <c r="USK35" s="189"/>
      <c r="USL35" s="189"/>
      <c r="USM35" s="189"/>
      <c r="USN35" s="189"/>
      <c r="USO35" s="189"/>
      <c r="USP35" s="189"/>
      <c r="USQ35" s="189"/>
      <c r="USR35" s="189"/>
      <c r="USS35" s="189"/>
      <c r="UST35" s="189"/>
      <c r="USU35" s="189"/>
      <c r="USV35" s="189"/>
      <c r="USW35" s="189"/>
      <c r="USX35" s="189"/>
      <c r="USY35" s="189"/>
      <c r="USZ35" s="189"/>
      <c r="UTA35" s="189"/>
      <c r="UTB35" s="189"/>
      <c r="UTC35" s="189"/>
      <c r="UTD35" s="189"/>
      <c r="UTE35" s="189"/>
      <c r="UTF35" s="189"/>
      <c r="UTG35" s="189"/>
      <c r="UTH35" s="189"/>
      <c r="UTI35" s="189"/>
      <c r="UTJ35" s="189"/>
      <c r="UTK35" s="189"/>
      <c r="UTL35" s="189"/>
      <c r="UTM35" s="189"/>
      <c r="UTN35" s="189"/>
      <c r="UTO35" s="189"/>
      <c r="UTP35" s="189"/>
      <c r="UTQ35" s="189"/>
      <c r="UTR35" s="189"/>
      <c r="UTS35" s="189"/>
      <c r="UTT35" s="189"/>
      <c r="UTU35" s="189"/>
      <c r="UTV35" s="189"/>
      <c r="UTW35" s="189"/>
      <c r="UTX35" s="189"/>
      <c r="UTY35" s="189"/>
      <c r="UTZ35" s="189"/>
      <c r="UUA35" s="189"/>
      <c r="UUB35" s="189"/>
      <c r="UUC35" s="189"/>
      <c r="UUD35" s="189"/>
      <c r="UUE35" s="189"/>
      <c r="UUF35" s="189"/>
      <c r="UUG35" s="189"/>
      <c r="UUH35" s="189"/>
      <c r="UUI35" s="189"/>
      <c r="UUJ35" s="189"/>
      <c r="UUK35" s="189"/>
      <c r="UUL35" s="189"/>
      <c r="UUM35" s="189"/>
      <c r="UUN35" s="189"/>
      <c r="UUO35" s="189"/>
      <c r="UUP35" s="189"/>
      <c r="UUQ35" s="189"/>
      <c r="UUR35" s="189"/>
      <c r="UUS35" s="189"/>
      <c r="UUT35" s="189"/>
      <c r="UUU35" s="189"/>
      <c r="UUV35" s="189"/>
      <c r="UUW35" s="189"/>
      <c r="UUX35" s="189"/>
      <c r="UUY35" s="189"/>
      <c r="UUZ35" s="189"/>
      <c r="UVA35" s="189"/>
      <c r="UVB35" s="189"/>
      <c r="UVC35" s="189"/>
      <c r="UVD35" s="189"/>
      <c r="UVE35" s="189"/>
      <c r="UVF35" s="189"/>
      <c r="UVG35" s="189"/>
      <c r="UVH35" s="189"/>
      <c r="UVI35" s="189"/>
      <c r="UVJ35" s="189"/>
      <c r="UVK35" s="189"/>
      <c r="UVL35" s="189"/>
      <c r="UVM35" s="189"/>
      <c r="UVN35" s="189"/>
      <c r="UVO35" s="189"/>
      <c r="UVP35" s="189"/>
      <c r="UVQ35" s="189"/>
      <c r="UVR35" s="189"/>
      <c r="UVS35" s="189"/>
      <c r="UVT35" s="189"/>
      <c r="UVU35" s="189"/>
      <c r="UVV35" s="189"/>
      <c r="UVW35" s="189"/>
      <c r="UVX35" s="189"/>
      <c r="UVY35" s="189"/>
      <c r="UVZ35" s="189"/>
      <c r="UWA35" s="189"/>
      <c r="UWB35" s="189"/>
      <c r="UWC35" s="189"/>
      <c r="UWD35" s="189"/>
      <c r="UWE35" s="189"/>
      <c r="UWF35" s="189"/>
      <c r="UWG35" s="189"/>
      <c r="UWH35" s="189"/>
      <c r="UWI35" s="189"/>
      <c r="UWJ35" s="189"/>
      <c r="UWK35" s="189"/>
      <c r="UWL35" s="189"/>
      <c r="UWM35" s="189"/>
      <c r="UWN35" s="189"/>
      <c r="UWO35" s="189"/>
      <c r="UWP35" s="189"/>
      <c r="UWQ35" s="189"/>
      <c r="UWR35" s="189"/>
      <c r="UWS35" s="189"/>
      <c r="UWT35" s="189"/>
      <c r="UWU35" s="189"/>
      <c r="UWV35" s="189"/>
      <c r="UWW35" s="189"/>
      <c r="UWX35" s="189"/>
      <c r="UWY35" s="189"/>
      <c r="UWZ35" s="189"/>
      <c r="UXA35" s="189"/>
      <c r="UXB35" s="189"/>
      <c r="UXC35" s="189"/>
      <c r="UXD35" s="189"/>
      <c r="UXE35" s="189"/>
      <c r="UXF35" s="189"/>
      <c r="UXG35" s="189"/>
      <c r="UXH35" s="189"/>
      <c r="UXI35" s="189"/>
      <c r="UXJ35" s="189"/>
      <c r="UXK35" s="189"/>
      <c r="UXL35" s="189"/>
      <c r="UXM35" s="189"/>
      <c r="UXN35" s="189"/>
      <c r="UXO35" s="189"/>
      <c r="UXP35" s="189"/>
      <c r="UXQ35" s="189"/>
      <c r="UXR35" s="189"/>
      <c r="UXS35" s="189"/>
      <c r="UXT35" s="189"/>
      <c r="UXU35" s="189"/>
      <c r="UXV35" s="189"/>
      <c r="UXW35" s="189"/>
      <c r="UXX35" s="189"/>
      <c r="UXY35" s="189"/>
      <c r="UXZ35" s="189"/>
      <c r="UYA35" s="189"/>
      <c r="UYB35" s="189"/>
      <c r="UYC35" s="189"/>
      <c r="UYD35" s="189"/>
      <c r="UYE35" s="189"/>
      <c r="UYF35" s="189"/>
      <c r="UYG35" s="189"/>
      <c r="UYH35" s="189"/>
      <c r="UYI35" s="189"/>
      <c r="UYJ35" s="189"/>
      <c r="UYK35" s="189"/>
      <c r="UYL35" s="189"/>
      <c r="UYM35" s="189"/>
      <c r="UYN35" s="189"/>
      <c r="UYO35" s="189"/>
      <c r="UYP35" s="189"/>
      <c r="UYQ35" s="189"/>
      <c r="UYR35" s="189"/>
      <c r="UYS35" s="189"/>
      <c r="UYT35" s="189"/>
      <c r="UYU35" s="189"/>
      <c r="UYV35" s="189"/>
      <c r="UYW35" s="189"/>
      <c r="UYX35" s="189"/>
      <c r="UYY35" s="189"/>
      <c r="UYZ35" s="189"/>
      <c r="UZA35" s="189"/>
      <c r="UZB35" s="189"/>
      <c r="UZC35" s="189"/>
      <c r="UZD35" s="189"/>
      <c r="UZE35" s="189"/>
      <c r="UZF35" s="189"/>
      <c r="UZG35" s="189"/>
      <c r="UZH35" s="189"/>
      <c r="UZI35" s="189"/>
      <c r="UZJ35" s="189"/>
      <c r="UZK35" s="189"/>
      <c r="UZL35" s="189"/>
      <c r="UZM35" s="189"/>
      <c r="UZN35" s="189"/>
      <c r="UZO35" s="189"/>
      <c r="UZP35" s="189"/>
      <c r="UZQ35" s="189"/>
      <c r="UZR35" s="189"/>
      <c r="UZS35" s="189"/>
      <c r="UZT35" s="189"/>
      <c r="UZU35" s="189"/>
      <c r="UZV35" s="189"/>
      <c r="UZW35" s="189"/>
      <c r="UZX35" s="189"/>
      <c r="UZY35" s="189"/>
      <c r="UZZ35" s="189"/>
      <c r="VAA35" s="189"/>
      <c r="VAB35" s="189"/>
      <c r="VAC35" s="189"/>
      <c r="VAD35" s="189"/>
      <c r="VAE35" s="189"/>
      <c r="VAF35" s="189"/>
      <c r="VAG35" s="189"/>
      <c r="VAH35" s="189"/>
      <c r="VAI35" s="189"/>
      <c r="VAJ35" s="189"/>
      <c r="VAK35" s="189"/>
      <c r="VAL35" s="189"/>
      <c r="VAM35" s="189"/>
      <c r="VAN35" s="189"/>
      <c r="VAO35" s="189"/>
      <c r="VAP35" s="189"/>
      <c r="VAQ35" s="189"/>
      <c r="VAR35" s="189"/>
      <c r="VAS35" s="189"/>
      <c r="VAT35" s="189"/>
      <c r="VAU35" s="189"/>
      <c r="VAV35" s="189"/>
      <c r="VAW35" s="189"/>
      <c r="VAX35" s="189"/>
      <c r="VAY35" s="189"/>
      <c r="VAZ35" s="189"/>
      <c r="VBA35" s="189"/>
      <c r="VBB35" s="189"/>
      <c r="VBC35" s="189"/>
      <c r="VBD35" s="189"/>
      <c r="VBE35" s="189"/>
      <c r="VBF35" s="189"/>
      <c r="VBG35" s="189"/>
      <c r="VBH35" s="189"/>
      <c r="VBI35" s="189"/>
      <c r="VBJ35" s="189"/>
      <c r="VBK35" s="189"/>
      <c r="VBL35" s="189"/>
      <c r="VBM35" s="189"/>
      <c r="VBN35" s="189"/>
      <c r="VBO35" s="189"/>
      <c r="VBP35" s="189"/>
      <c r="VBQ35" s="189"/>
      <c r="VBR35" s="189"/>
      <c r="VBS35" s="189"/>
      <c r="VBT35" s="189"/>
      <c r="VBU35" s="189"/>
      <c r="VBV35" s="189"/>
      <c r="VBW35" s="189"/>
      <c r="VBX35" s="189"/>
      <c r="VBY35" s="189"/>
      <c r="VBZ35" s="189"/>
      <c r="VCA35" s="189"/>
      <c r="VCB35" s="189"/>
      <c r="VCC35" s="189"/>
      <c r="VCD35" s="189"/>
      <c r="VCE35" s="189"/>
      <c r="VCF35" s="189"/>
      <c r="VCG35" s="189"/>
      <c r="VCH35" s="189"/>
      <c r="VCI35" s="189"/>
      <c r="VCJ35" s="189"/>
      <c r="VCK35" s="189"/>
      <c r="VCL35" s="189"/>
      <c r="VCM35" s="189"/>
      <c r="VCN35" s="189"/>
      <c r="VCO35" s="189"/>
      <c r="VCP35" s="189"/>
      <c r="VCQ35" s="189"/>
      <c r="VCR35" s="189"/>
      <c r="VCS35" s="189"/>
      <c r="VCT35" s="189"/>
      <c r="VCU35" s="189"/>
      <c r="VCV35" s="189"/>
      <c r="VCW35" s="189"/>
      <c r="VCX35" s="189"/>
      <c r="VCY35" s="189"/>
      <c r="VCZ35" s="189"/>
      <c r="VDA35" s="189"/>
      <c r="VDB35" s="189"/>
      <c r="VDC35" s="189"/>
      <c r="VDD35" s="189"/>
      <c r="VDE35" s="189"/>
      <c r="VDF35" s="189"/>
      <c r="VDG35" s="189"/>
      <c r="VDH35" s="189"/>
      <c r="VDI35" s="189"/>
      <c r="VDJ35" s="189"/>
      <c r="VDK35" s="189"/>
      <c r="VDL35" s="189"/>
      <c r="VDM35" s="189"/>
      <c r="VDN35" s="189"/>
      <c r="VDO35" s="189"/>
      <c r="VDP35" s="189"/>
      <c r="VDQ35" s="189"/>
      <c r="VDR35" s="189"/>
      <c r="VDS35" s="189"/>
      <c r="VDT35" s="189"/>
      <c r="VDU35" s="189"/>
      <c r="VDV35" s="189"/>
      <c r="VDW35" s="189"/>
      <c r="VDX35" s="189"/>
      <c r="VDY35" s="189"/>
      <c r="VDZ35" s="189"/>
      <c r="VEA35" s="189"/>
      <c r="VEB35" s="189"/>
      <c r="VEC35" s="189"/>
      <c r="VED35" s="189"/>
      <c r="VEE35" s="189"/>
      <c r="VEF35" s="189"/>
      <c r="VEG35" s="189"/>
      <c r="VEH35" s="189"/>
      <c r="VEI35" s="189"/>
      <c r="VEJ35" s="189"/>
      <c r="VEK35" s="189"/>
      <c r="VEL35" s="189"/>
      <c r="VEM35" s="189"/>
      <c r="VEN35" s="189"/>
      <c r="VEO35" s="189"/>
      <c r="VEP35" s="189"/>
      <c r="VEQ35" s="189"/>
      <c r="VER35" s="189"/>
      <c r="VES35" s="189"/>
      <c r="VET35" s="189"/>
      <c r="VEU35" s="189"/>
      <c r="VEV35" s="189"/>
      <c r="VEW35" s="189"/>
      <c r="VEX35" s="189"/>
      <c r="VEY35" s="189"/>
      <c r="VEZ35" s="189"/>
      <c r="VFA35" s="189"/>
      <c r="VFB35" s="189"/>
      <c r="VFC35" s="189"/>
      <c r="VFD35" s="189"/>
      <c r="VFE35" s="189"/>
      <c r="VFF35" s="189"/>
      <c r="VFG35" s="189"/>
      <c r="VFH35" s="189"/>
      <c r="VFI35" s="189"/>
      <c r="VFJ35" s="189"/>
      <c r="VFK35" s="189"/>
      <c r="VFL35" s="189"/>
      <c r="VFM35" s="189"/>
      <c r="VFN35" s="189"/>
      <c r="VFO35" s="189"/>
      <c r="VFP35" s="189"/>
      <c r="VFQ35" s="189"/>
      <c r="VFR35" s="189"/>
      <c r="VFS35" s="189"/>
      <c r="VFT35" s="189"/>
      <c r="VFU35" s="189"/>
      <c r="VFV35" s="189"/>
      <c r="VFW35" s="189"/>
      <c r="VFX35" s="189"/>
      <c r="VFY35" s="189"/>
      <c r="VFZ35" s="189"/>
      <c r="VGA35" s="189"/>
      <c r="VGB35" s="189"/>
      <c r="VGC35" s="189"/>
      <c r="VGD35" s="189"/>
      <c r="VGE35" s="189"/>
      <c r="VGF35" s="189"/>
      <c r="VGG35" s="189"/>
      <c r="VGH35" s="189"/>
      <c r="VGI35" s="189"/>
      <c r="VGJ35" s="189"/>
      <c r="VGK35" s="189"/>
      <c r="VGL35" s="189"/>
      <c r="VGM35" s="189"/>
      <c r="VGN35" s="189"/>
      <c r="VGO35" s="189"/>
      <c r="VGP35" s="189"/>
      <c r="VGQ35" s="189"/>
      <c r="VGR35" s="189"/>
      <c r="VGS35" s="189"/>
      <c r="VGT35" s="189"/>
      <c r="VGU35" s="189"/>
      <c r="VGV35" s="189"/>
      <c r="VGW35" s="189"/>
      <c r="VGX35" s="189"/>
      <c r="VGY35" s="189"/>
      <c r="VGZ35" s="189"/>
      <c r="VHA35" s="189"/>
      <c r="VHB35" s="189"/>
      <c r="VHC35" s="189"/>
      <c r="VHD35" s="189"/>
      <c r="VHE35" s="189"/>
      <c r="VHF35" s="189"/>
      <c r="VHG35" s="189"/>
      <c r="VHH35" s="189"/>
      <c r="VHI35" s="189"/>
      <c r="VHJ35" s="189"/>
      <c r="VHK35" s="189"/>
      <c r="VHL35" s="189"/>
      <c r="VHM35" s="189"/>
      <c r="VHN35" s="189"/>
      <c r="VHO35" s="189"/>
      <c r="VHP35" s="189"/>
      <c r="VHQ35" s="189"/>
      <c r="VHR35" s="189"/>
      <c r="VHS35" s="189"/>
      <c r="VHT35" s="189"/>
      <c r="VHU35" s="189"/>
      <c r="VHV35" s="189"/>
      <c r="VHW35" s="189"/>
      <c r="VHX35" s="189"/>
      <c r="VHY35" s="189"/>
      <c r="VHZ35" s="189"/>
      <c r="VIA35" s="189"/>
      <c r="VIB35" s="189"/>
      <c r="VIC35" s="189"/>
      <c r="VID35" s="189"/>
      <c r="VIE35" s="189"/>
      <c r="VIF35" s="189"/>
      <c r="VIG35" s="189"/>
      <c r="VIH35" s="189"/>
      <c r="VII35" s="189"/>
      <c r="VIJ35" s="189"/>
      <c r="VIK35" s="189"/>
      <c r="VIL35" s="189"/>
      <c r="VIM35" s="189"/>
      <c r="VIN35" s="189"/>
      <c r="VIO35" s="189"/>
      <c r="VIP35" s="189"/>
      <c r="VIQ35" s="189"/>
      <c r="VIR35" s="189"/>
      <c r="VIS35" s="189"/>
      <c r="VIT35" s="189"/>
      <c r="VIU35" s="189"/>
      <c r="VIV35" s="189"/>
      <c r="VIW35" s="189"/>
      <c r="VIX35" s="189"/>
      <c r="VIY35" s="189"/>
      <c r="VIZ35" s="189"/>
      <c r="VJA35" s="189"/>
      <c r="VJB35" s="189"/>
      <c r="VJC35" s="189"/>
      <c r="VJD35" s="189"/>
      <c r="VJE35" s="189"/>
      <c r="VJF35" s="189"/>
      <c r="VJG35" s="189"/>
      <c r="VJH35" s="189"/>
      <c r="VJI35" s="189"/>
      <c r="VJJ35" s="189"/>
      <c r="VJK35" s="189"/>
      <c r="VJL35" s="189"/>
      <c r="VJM35" s="189"/>
      <c r="VJN35" s="189"/>
      <c r="VJO35" s="189"/>
      <c r="VJP35" s="189"/>
      <c r="VJQ35" s="189"/>
      <c r="VJR35" s="189"/>
      <c r="VJS35" s="189"/>
      <c r="VJT35" s="189"/>
      <c r="VJU35" s="189"/>
      <c r="VJV35" s="189"/>
      <c r="VJW35" s="189"/>
      <c r="VJX35" s="189"/>
      <c r="VJY35" s="189"/>
      <c r="VJZ35" s="189"/>
      <c r="VKA35" s="189"/>
      <c r="VKB35" s="189"/>
      <c r="VKC35" s="189"/>
      <c r="VKD35" s="189"/>
      <c r="VKE35" s="189"/>
      <c r="VKF35" s="189"/>
      <c r="VKG35" s="189"/>
      <c r="VKH35" s="189"/>
      <c r="VKI35" s="189"/>
      <c r="VKJ35" s="189"/>
      <c r="VKK35" s="189"/>
      <c r="VKL35" s="189"/>
      <c r="VKM35" s="189"/>
      <c r="VKN35" s="189"/>
      <c r="VKO35" s="189"/>
      <c r="VKP35" s="189"/>
      <c r="VKQ35" s="189"/>
      <c r="VKR35" s="189"/>
      <c r="VKS35" s="189"/>
      <c r="VKT35" s="189"/>
      <c r="VKU35" s="189"/>
      <c r="VKV35" s="189"/>
      <c r="VKW35" s="189"/>
      <c r="VKX35" s="189"/>
      <c r="VKY35" s="189"/>
      <c r="VKZ35" s="189"/>
      <c r="VLA35" s="189"/>
      <c r="VLB35" s="189"/>
      <c r="VLC35" s="189"/>
      <c r="VLD35" s="189"/>
      <c r="VLE35" s="189"/>
      <c r="VLF35" s="189"/>
      <c r="VLG35" s="189"/>
      <c r="VLH35" s="189"/>
      <c r="VLI35" s="189"/>
      <c r="VLJ35" s="189"/>
      <c r="VLK35" s="189"/>
      <c r="VLL35" s="189"/>
      <c r="VLM35" s="189"/>
      <c r="VLN35" s="189"/>
      <c r="VLO35" s="189"/>
      <c r="VLP35" s="189"/>
      <c r="VLQ35" s="189"/>
      <c r="VLR35" s="189"/>
      <c r="VLS35" s="189"/>
      <c r="VLT35" s="189"/>
      <c r="VLU35" s="189"/>
      <c r="VLV35" s="189"/>
      <c r="VLW35" s="189"/>
      <c r="VLX35" s="189"/>
      <c r="VLY35" s="189"/>
      <c r="VLZ35" s="189"/>
      <c r="VMA35" s="189"/>
      <c r="VMB35" s="189"/>
      <c r="VMC35" s="189"/>
      <c r="VMD35" s="189"/>
      <c r="VME35" s="189"/>
      <c r="VMF35" s="189"/>
      <c r="VMG35" s="189"/>
      <c r="VMH35" s="189"/>
      <c r="VMI35" s="189"/>
      <c r="VMJ35" s="189"/>
      <c r="VMK35" s="189"/>
      <c r="VML35" s="189"/>
      <c r="VMM35" s="189"/>
      <c r="VMN35" s="189"/>
      <c r="VMO35" s="189"/>
      <c r="VMP35" s="189"/>
      <c r="VMQ35" s="189"/>
      <c r="VMR35" s="189"/>
      <c r="VMS35" s="189"/>
      <c r="VMT35" s="189"/>
      <c r="VMU35" s="189"/>
      <c r="VMV35" s="189"/>
      <c r="VMW35" s="189"/>
      <c r="VMX35" s="189"/>
      <c r="VMY35" s="189"/>
      <c r="VMZ35" s="189"/>
      <c r="VNA35" s="189"/>
      <c r="VNB35" s="189"/>
      <c r="VNC35" s="189"/>
      <c r="VND35" s="189"/>
      <c r="VNE35" s="189"/>
      <c r="VNF35" s="189"/>
      <c r="VNG35" s="189"/>
      <c r="VNH35" s="189"/>
      <c r="VNI35" s="189"/>
      <c r="VNJ35" s="189"/>
      <c r="VNK35" s="189"/>
      <c r="VNL35" s="189"/>
      <c r="VNM35" s="189"/>
      <c r="VNN35" s="189"/>
      <c r="VNO35" s="189"/>
      <c r="VNP35" s="189"/>
      <c r="VNQ35" s="189"/>
      <c r="VNR35" s="189"/>
      <c r="VNS35" s="189"/>
      <c r="VNT35" s="189"/>
      <c r="VNU35" s="189"/>
      <c r="VNV35" s="189"/>
      <c r="VNW35" s="189"/>
      <c r="VNX35" s="189"/>
      <c r="VNY35" s="189"/>
      <c r="VNZ35" s="189"/>
      <c r="VOA35" s="189"/>
      <c r="VOB35" s="189"/>
      <c r="VOC35" s="189"/>
      <c r="VOD35" s="189"/>
      <c r="VOE35" s="189"/>
      <c r="VOF35" s="189"/>
      <c r="VOG35" s="189"/>
      <c r="VOH35" s="189"/>
      <c r="VOI35" s="189"/>
      <c r="VOJ35" s="189"/>
      <c r="VOK35" s="189"/>
      <c r="VOL35" s="189"/>
      <c r="VOM35" s="189"/>
      <c r="VON35" s="189"/>
      <c r="VOO35" s="189"/>
      <c r="VOP35" s="189"/>
      <c r="VOQ35" s="189"/>
      <c r="VOR35" s="189"/>
      <c r="VOS35" s="189"/>
      <c r="VOT35" s="189"/>
      <c r="VOU35" s="189"/>
      <c r="VOV35" s="189"/>
      <c r="VOW35" s="189"/>
      <c r="VOX35" s="189"/>
      <c r="VOY35" s="189"/>
      <c r="VOZ35" s="189"/>
      <c r="VPA35" s="189"/>
      <c r="VPB35" s="189"/>
      <c r="VPC35" s="189"/>
      <c r="VPD35" s="189"/>
      <c r="VPE35" s="189"/>
      <c r="VPF35" s="189"/>
      <c r="VPG35" s="189"/>
      <c r="VPH35" s="189"/>
      <c r="VPI35" s="189"/>
      <c r="VPJ35" s="189"/>
      <c r="VPK35" s="189"/>
      <c r="VPL35" s="189"/>
      <c r="VPM35" s="189"/>
      <c r="VPN35" s="189"/>
      <c r="VPO35" s="189"/>
      <c r="VPP35" s="189"/>
      <c r="VPQ35" s="189"/>
      <c r="VPR35" s="189"/>
      <c r="VPS35" s="189"/>
      <c r="VPT35" s="189"/>
      <c r="VPU35" s="189"/>
      <c r="VPV35" s="189"/>
      <c r="VPW35" s="189"/>
      <c r="VPX35" s="189"/>
      <c r="VPY35" s="189"/>
      <c r="VPZ35" s="189"/>
      <c r="VQA35" s="189"/>
      <c r="VQB35" s="189"/>
      <c r="VQC35" s="189"/>
      <c r="VQD35" s="189"/>
      <c r="VQE35" s="189"/>
      <c r="VQF35" s="189"/>
      <c r="VQG35" s="189"/>
      <c r="VQH35" s="189"/>
      <c r="VQI35" s="189"/>
      <c r="VQJ35" s="189"/>
      <c r="VQK35" s="189"/>
      <c r="VQL35" s="189"/>
      <c r="VQM35" s="189"/>
      <c r="VQN35" s="189"/>
      <c r="VQO35" s="189"/>
      <c r="VQP35" s="189"/>
      <c r="VQQ35" s="189"/>
      <c r="VQR35" s="189"/>
      <c r="VQS35" s="189"/>
      <c r="VQT35" s="189"/>
      <c r="VQU35" s="189"/>
      <c r="VQV35" s="189"/>
      <c r="VQW35" s="189"/>
      <c r="VQX35" s="189"/>
      <c r="VQY35" s="189"/>
      <c r="VQZ35" s="189"/>
      <c r="VRA35" s="189"/>
      <c r="VRB35" s="189"/>
      <c r="VRC35" s="189"/>
      <c r="VRD35" s="189"/>
      <c r="VRE35" s="189"/>
      <c r="VRF35" s="189"/>
      <c r="VRG35" s="189"/>
      <c r="VRH35" s="189"/>
      <c r="VRI35" s="189"/>
      <c r="VRJ35" s="189"/>
      <c r="VRK35" s="189"/>
      <c r="VRL35" s="189"/>
      <c r="VRM35" s="189"/>
      <c r="VRN35" s="189"/>
      <c r="VRO35" s="189"/>
      <c r="VRP35" s="189"/>
      <c r="VRQ35" s="189"/>
      <c r="VRR35" s="189"/>
      <c r="VRS35" s="189"/>
      <c r="VRT35" s="189"/>
      <c r="VRU35" s="189"/>
      <c r="VRV35" s="189"/>
      <c r="VRW35" s="189"/>
      <c r="VRX35" s="189"/>
      <c r="VRY35" s="189"/>
      <c r="VRZ35" s="189"/>
      <c r="VSA35" s="189"/>
      <c r="VSB35" s="189"/>
      <c r="VSC35" s="189"/>
      <c r="VSD35" s="189"/>
      <c r="VSE35" s="189"/>
      <c r="VSF35" s="189"/>
      <c r="VSG35" s="189"/>
      <c r="VSH35" s="189"/>
      <c r="VSI35" s="189"/>
      <c r="VSJ35" s="189"/>
      <c r="VSK35" s="189"/>
      <c r="VSL35" s="189"/>
      <c r="VSM35" s="189"/>
      <c r="VSN35" s="189"/>
      <c r="VSO35" s="189"/>
      <c r="VSP35" s="189"/>
      <c r="VSQ35" s="189"/>
      <c r="VSR35" s="189"/>
      <c r="VSS35" s="189"/>
      <c r="VST35" s="189"/>
      <c r="VSU35" s="189"/>
      <c r="VSV35" s="189"/>
      <c r="VSW35" s="189"/>
      <c r="VSX35" s="189"/>
      <c r="VSY35" s="189"/>
      <c r="VSZ35" s="189"/>
      <c r="VTA35" s="189"/>
      <c r="VTB35" s="189"/>
      <c r="VTC35" s="189"/>
      <c r="VTD35" s="189"/>
      <c r="VTE35" s="189"/>
      <c r="VTF35" s="189"/>
      <c r="VTG35" s="189"/>
      <c r="VTH35" s="189"/>
      <c r="VTI35" s="189"/>
      <c r="VTJ35" s="189"/>
      <c r="VTK35" s="189"/>
      <c r="VTL35" s="189"/>
      <c r="VTM35" s="189"/>
      <c r="VTN35" s="189"/>
      <c r="VTO35" s="189"/>
      <c r="VTP35" s="189"/>
      <c r="VTQ35" s="189"/>
      <c r="VTR35" s="189"/>
      <c r="VTS35" s="189"/>
      <c r="VTT35" s="189"/>
      <c r="VTU35" s="189"/>
      <c r="VTV35" s="189"/>
      <c r="VTW35" s="189"/>
      <c r="VTX35" s="189"/>
      <c r="VTY35" s="189"/>
      <c r="VTZ35" s="189"/>
      <c r="VUA35" s="189"/>
      <c r="VUB35" s="189"/>
      <c r="VUC35" s="189"/>
      <c r="VUD35" s="189"/>
      <c r="VUE35" s="189"/>
      <c r="VUF35" s="189"/>
      <c r="VUG35" s="189"/>
      <c r="VUH35" s="189"/>
      <c r="VUI35" s="189"/>
      <c r="VUJ35" s="189"/>
      <c r="VUK35" s="189"/>
      <c r="VUL35" s="189"/>
      <c r="VUM35" s="189"/>
      <c r="VUN35" s="189"/>
      <c r="VUO35" s="189"/>
      <c r="VUP35" s="189"/>
      <c r="VUQ35" s="189"/>
      <c r="VUR35" s="189"/>
      <c r="VUS35" s="189"/>
      <c r="VUT35" s="189"/>
      <c r="VUU35" s="189"/>
      <c r="VUV35" s="189"/>
      <c r="VUW35" s="189"/>
      <c r="VUX35" s="189"/>
      <c r="VUY35" s="189"/>
      <c r="VUZ35" s="189"/>
      <c r="VVA35" s="189"/>
      <c r="VVB35" s="189"/>
      <c r="VVC35" s="189"/>
      <c r="VVD35" s="189"/>
      <c r="VVE35" s="189"/>
      <c r="VVF35" s="189"/>
      <c r="VVG35" s="189"/>
      <c r="VVH35" s="189"/>
      <c r="VVI35" s="189"/>
      <c r="VVJ35" s="189"/>
      <c r="VVK35" s="189"/>
      <c r="VVL35" s="189"/>
      <c r="VVM35" s="189"/>
      <c r="VVN35" s="189"/>
      <c r="VVO35" s="189"/>
      <c r="VVP35" s="189"/>
      <c r="VVQ35" s="189"/>
      <c r="VVR35" s="189"/>
      <c r="VVS35" s="189"/>
      <c r="VVT35" s="189"/>
      <c r="VVU35" s="189"/>
      <c r="VVV35" s="189"/>
      <c r="VVW35" s="189"/>
      <c r="VVX35" s="189"/>
      <c r="VVY35" s="189"/>
      <c r="VVZ35" s="189"/>
      <c r="VWA35" s="189"/>
      <c r="VWB35" s="189"/>
      <c r="VWC35" s="189"/>
      <c r="VWD35" s="189"/>
      <c r="VWE35" s="189"/>
      <c r="VWF35" s="189"/>
      <c r="VWG35" s="189"/>
      <c r="VWH35" s="189"/>
      <c r="VWI35" s="189"/>
      <c r="VWJ35" s="189"/>
      <c r="VWK35" s="189"/>
      <c r="VWL35" s="189"/>
      <c r="VWM35" s="189"/>
      <c r="VWN35" s="189"/>
      <c r="VWO35" s="189"/>
      <c r="VWP35" s="189"/>
      <c r="VWQ35" s="189"/>
      <c r="VWR35" s="189"/>
      <c r="VWS35" s="189"/>
      <c r="VWT35" s="189"/>
      <c r="VWU35" s="189"/>
      <c r="VWV35" s="189"/>
      <c r="VWW35" s="189"/>
      <c r="VWX35" s="189"/>
      <c r="VWY35" s="189"/>
      <c r="VWZ35" s="189"/>
      <c r="VXA35" s="189"/>
      <c r="VXB35" s="189"/>
      <c r="VXC35" s="189"/>
      <c r="VXD35" s="189"/>
      <c r="VXE35" s="189"/>
      <c r="VXF35" s="189"/>
      <c r="VXG35" s="189"/>
      <c r="VXH35" s="189"/>
      <c r="VXI35" s="189"/>
      <c r="VXJ35" s="189"/>
      <c r="VXK35" s="189"/>
      <c r="VXL35" s="189"/>
      <c r="VXM35" s="189"/>
      <c r="VXN35" s="189"/>
      <c r="VXO35" s="189"/>
      <c r="VXP35" s="189"/>
      <c r="VXQ35" s="189"/>
      <c r="VXR35" s="189"/>
      <c r="VXS35" s="189"/>
      <c r="VXT35" s="189"/>
      <c r="VXU35" s="189"/>
      <c r="VXV35" s="189"/>
      <c r="VXW35" s="189"/>
      <c r="VXX35" s="189"/>
      <c r="VXY35" s="189"/>
      <c r="VXZ35" s="189"/>
      <c r="VYA35" s="189"/>
      <c r="VYB35" s="189"/>
      <c r="VYC35" s="189"/>
      <c r="VYD35" s="189"/>
      <c r="VYE35" s="189"/>
      <c r="VYF35" s="189"/>
      <c r="VYG35" s="189"/>
      <c r="VYH35" s="189"/>
      <c r="VYI35" s="189"/>
      <c r="VYJ35" s="189"/>
      <c r="VYK35" s="189"/>
      <c r="VYL35" s="189"/>
      <c r="VYM35" s="189"/>
      <c r="VYN35" s="189"/>
      <c r="VYO35" s="189"/>
      <c r="VYP35" s="189"/>
      <c r="VYQ35" s="189"/>
      <c r="VYR35" s="189"/>
      <c r="VYS35" s="189"/>
      <c r="VYT35" s="189"/>
      <c r="VYU35" s="189"/>
      <c r="VYV35" s="189"/>
      <c r="VYW35" s="189"/>
      <c r="VYX35" s="189"/>
      <c r="VYY35" s="189"/>
      <c r="VYZ35" s="189"/>
      <c r="VZA35" s="189"/>
      <c r="VZB35" s="189"/>
      <c r="VZC35" s="189"/>
      <c r="VZD35" s="189"/>
      <c r="VZE35" s="189"/>
      <c r="VZF35" s="189"/>
      <c r="VZG35" s="189"/>
      <c r="VZH35" s="189"/>
      <c r="VZI35" s="189"/>
      <c r="VZJ35" s="189"/>
      <c r="VZK35" s="189"/>
      <c r="VZL35" s="189"/>
      <c r="VZM35" s="189"/>
      <c r="VZN35" s="189"/>
      <c r="VZO35" s="189"/>
      <c r="VZP35" s="189"/>
      <c r="VZQ35" s="189"/>
      <c r="VZR35" s="189"/>
      <c r="VZS35" s="189"/>
      <c r="VZT35" s="189"/>
      <c r="VZU35" s="189"/>
      <c r="VZV35" s="189"/>
      <c r="VZW35" s="189"/>
      <c r="VZX35" s="189"/>
      <c r="VZY35" s="189"/>
      <c r="VZZ35" s="189"/>
      <c r="WAA35" s="189"/>
      <c r="WAB35" s="189"/>
      <c r="WAC35" s="189"/>
      <c r="WAD35" s="189"/>
      <c r="WAE35" s="189"/>
      <c r="WAF35" s="189"/>
      <c r="WAG35" s="189"/>
      <c r="WAH35" s="189"/>
      <c r="WAI35" s="189"/>
      <c r="WAJ35" s="189"/>
      <c r="WAK35" s="189"/>
      <c r="WAL35" s="189"/>
      <c r="WAM35" s="189"/>
      <c r="WAN35" s="189"/>
      <c r="WAO35" s="189"/>
      <c r="WAP35" s="189"/>
      <c r="WAQ35" s="189"/>
      <c r="WAR35" s="189"/>
      <c r="WAS35" s="189"/>
      <c r="WAT35" s="189"/>
      <c r="WAU35" s="189"/>
      <c r="WAV35" s="189"/>
      <c r="WAW35" s="189"/>
      <c r="WAX35" s="189"/>
      <c r="WAY35" s="189"/>
      <c r="WAZ35" s="189"/>
      <c r="WBA35" s="189"/>
      <c r="WBB35" s="189"/>
      <c r="WBC35" s="189"/>
      <c r="WBD35" s="189"/>
      <c r="WBE35" s="189"/>
      <c r="WBF35" s="189"/>
      <c r="WBG35" s="189"/>
      <c r="WBH35" s="189"/>
      <c r="WBI35" s="189"/>
      <c r="WBJ35" s="189"/>
      <c r="WBK35" s="189"/>
      <c r="WBL35" s="189"/>
      <c r="WBM35" s="189"/>
      <c r="WBN35" s="189"/>
      <c r="WBO35" s="189"/>
      <c r="WBP35" s="189"/>
      <c r="WBQ35" s="189"/>
      <c r="WBR35" s="189"/>
      <c r="WBS35" s="189"/>
      <c r="WBT35" s="189"/>
      <c r="WBU35" s="189"/>
      <c r="WBV35" s="189"/>
      <c r="WBW35" s="189"/>
      <c r="WBX35" s="189"/>
      <c r="WBY35" s="189"/>
      <c r="WBZ35" s="189"/>
      <c r="WCA35" s="189"/>
      <c r="WCB35" s="189"/>
      <c r="WCC35" s="189"/>
      <c r="WCD35" s="189"/>
      <c r="WCE35" s="189"/>
      <c r="WCF35" s="189"/>
      <c r="WCG35" s="189"/>
      <c r="WCH35" s="189"/>
      <c r="WCI35" s="189"/>
      <c r="WCJ35" s="189"/>
      <c r="WCK35" s="189"/>
      <c r="WCL35" s="189"/>
      <c r="WCM35" s="189"/>
      <c r="WCN35" s="189"/>
      <c r="WCO35" s="189"/>
      <c r="WCP35" s="189"/>
      <c r="WCQ35" s="189"/>
      <c r="WCR35" s="189"/>
      <c r="WCS35" s="189"/>
      <c r="WCT35" s="189"/>
      <c r="WCU35" s="189"/>
      <c r="WCV35" s="189"/>
      <c r="WCW35" s="189"/>
      <c r="WCX35" s="189"/>
      <c r="WCY35" s="189"/>
      <c r="WCZ35" s="189"/>
      <c r="WDA35" s="189"/>
      <c r="WDB35" s="189"/>
      <c r="WDC35" s="189"/>
      <c r="WDD35" s="189"/>
      <c r="WDE35" s="189"/>
      <c r="WDF35" s="189"/>
      <c r="WDG35" s="189"/>
      <c r="WDH35" s="189"/>
      <c r="WDI35" s="189"/>
      <c r="WDJ35" s="189"/>
      <c r="WDK35" s="189"/>
      <c r="WDL35" s="189"/>
      <c r="WDM35" s="189"/>
      <c r="WDN35" s="189"/>
      <c r="WDO35" s="189"/>
      <c r="WDP35" s="189"/>
      <c r="WDQ35" s="189"/>
      <c r="WDR35" s="189"/>
      <c r="WDS35" s="189"/>
      <c r="WDT35" s="189"/>
      <c r="WDU35" s="189"/>
      <c r="WDV35" s="189"/>
      <c r="WDW35" s="189"/>
      <c r="WDX35" s="189"/>
      <c r="WDY35" s="189"/>
      <c r="WDZ35" s="189"/>
      <c r="WEA35" s="189"/>
      <c r="WEB35" s="189"/>
      <c r="WEC35" s="189"/>
      <c r="WED35" s="189"/>
      <c r="WEE35" s="189"/>
      <c r="WEF35" s="189"/>
      <c r="WEG35" s="189"/>
      <c r="WEH35" s="189"/>
      <c r="WEI35" s="189"/>
      <c r="WEJ35" s="189"/>
      <c r="WEK35" s="189"/>
      <c r="WEL35" s="189"/>
      <c r="WEM35" s="189"/>
      <c r="WEN35" s="189"/>
      <c r="WEO35" s="189"/>
      <c r="WEP35" s="189"/>
      <c r="WEQ35" s="189"/>
      <c r="WER35" s="189"/>
      <c r="WES35" s="189"/>
      <c r="WET35" s="189"/>
      <c r="WEU35" s="189"/>
      <c r="WEV35" s="189"/>
      <c r="WEW35" s="189"/>
      <c r="WEX35" s="189"/>
      <c r="WEY35" s="189"/>
      <c r="WEZ35" s="189"/>
      <c r="WFA35" s="189"/>
      <c r="WFB35" s="189"/>
      <c r="WFC35" s="189"/>
      <c r="WFD35" s="189"/>
      <c r="WFE35" s="189"/>
      <c r="WFF35" s="189"/>
      <c r="WFG35" s="189"/>
      <c r="WFH35" s="189"/>
      <c r="WFI35" s="189"/>
      <c r="WFJ35" s="189"/>
      <c r="WFK35" s="189"/>
      <c r="WFL35" s="189"/>
      <c r="WFM35" s="189"/>
      <c r="WFN35" s="189"/>
      <c r="WFO35" s="189"/>
      <c r="WFP35" s="189"/>
      <c r="WFQ35" s="189"/>
      <c r="WFR35" s="189"/>
      <c r="WFS35" s="189"/>
      <c r="WFT35" s="189"/>
      <c r="WFU35" s="189"/>
      <c r="WFV35" s="189"/>
      <c r="WFW35" s="189"/>
      <c r="WFX35" s="189"/>
      <c r="WFY35" s="189"/>
      <c r="WFZ35" s="189"/>
      <c r="WGA35" s="189"/>
      <c r="WGB35" s="189"/>
      <c r="WGC35" s="189"/>
      <c r="WGD35" s="189"/>
      <c r="WGE35" s="189"/>
      <c r="WGF35" s="189"/>
      <c r="WGG35" s="189"/>
      <c r="WGH35" s="189"/>
      <c r="WGI35" s="189"/>
      <c r="WGJ35" s="189"/>
      <c r="WGK35" s="189"/>
      <c r="WGL35" s="189"/>
      <c r="WGM35" s="189"/>
      <c r="WGN35" s="189"/>
      <c r="WGO35" s="189"/>
      <c r="WGP35" s="189"/>
      <c r="WGQ35" s="189"/>
      <c r="WGR35" s="189"/>
      <c r="WGS35" s="189"/>
      <c r="WGT35" s="189"/>
      <c r="WGU35" s="189"/>
      <c r="WGV35" s="189"/>
      <c r="WGW35" s="189"/>
      <c r="WGX35" s="189"/>
      <c r="WGY35" s="189"/>
      <c r="WGZ35" s="189"/>
      <c r="WHA35" s="189"/>
      <c r="WHB35" s="189"/>
      <c r="WHC35" s="189"/>
      <c r="WHD35" s="189"/>
      <c r="WHE35" s="189"/>
      <c r="WHF35" s="189"/>
      <c r="WHG35" s="189"/>
      <c r="WHH35" s="189"/>
      <c r="WHI35" s="189"/>
      <c r="WHJ35" s="189"/>
      <c r="WHK35" s="189"/>
      <c r="WHL35" s="189"/>
      <c r="WHM35" s="189"/>
      <c r="WHN35" s="189"/>
      <c r="WHO35" s="189"/>
      <c r="WHP35" s="189"/>
      <c r="WHQ35" s="189"/>
      <c r="WHR35" s="189"/>
      <c r="WHS35" s="189"/>
      <c r="WHT35" s="189"/>
      <c r="WHU35" s="189"/>
      <c r="WHV35" s="189"/>
      <c r="WHW35" s="189"/>
      <c r="WHX35" s="189"/>
      <c r="WHY35" s="189"/>
      <c r="WHZ35" s="189"/>
      <c r="WIA35" s="189"/>
      <c r="WIB35" s="189"/>
      <c r="WIC35" s="189"/>
      <c r="WID35" s="189"/>
      <c r="WIE35" s="189"/>
      <c r="WIF35" s="189"/>
      <c r="WIG35" s="189"/>
      <c r="WIH35" s="189"/>
      <c r="WII35" s="189"/>
      <c r="WIJ35" s="189"/>
      <c r="WIK35" s="189"/>
      <c r="WIL35" s="189"/>
      <c r="WIM35" s="189"/>
      <c r="WIN35" s="189"/>
      <c r="WIO35" s="189"/>
      <c r="WIP35" s="189"/>
      <c r="WIQ35" s="189"/>
      <c r="WIR35" s="189"/>
      <c r="WIS35" s="189"/>
      <c r="WIT35" s="189"/>
      <c r="WIU35" s="189"/>
      <c r="WIV35" s="189"/>
      <c r="WIW35" s="189"/>
      <c r="WIX35" s="189"/>
      <c r="WIY35" s="189"/>
      <c r="WIZ35" s="189"/>
      <c r="WJA35" s="189"/>
      <c r="WJB35" s="189"/>
      <c r="WJC35" s="189"/>
      <c r="WJD35" s="189"/>
      <c r="WJE35" s="189"/>
      <c r="WJF35" s="189"/>
      <c r="WJG35" s="189"/>
      <c r="WJH35" s="189"/>
      <c r="WJI35" s="189"/>
      <c r="WJJ35" s="189"/>
      <c r="WJK35" s="189"/>
      <c r="WJL35" s="189"/>
      <c r="WJM35" s="189"/>
      <c r="WJN35" s="189"/>
      <c r="WJO35" s="189"/>
      <c r="WJP35" s="189"/>
      <c r="WJQ35" s="189"/>
      <c r="WJR35" s="189"/>
      <c r="WJS35" s="189"/>
      <c r="WJT35" s="189"/>
      <c r="WJU35" s="189"/>
      <c r="WJV35" s="189"/>
      <c r="WJW35" s="189"/>
      <c r="WJX35" s="189"/>
      <c r="WJY35" s="189"/>
      <c r="WJZ35" s="189"/>
      <c r="WKA35" s="189"/>
      <c r="WKB35" s="189"/>
      <c r="WKC35" s="189"/>
      <c r="WKD35" s="189"/>
      <c r="WKE35" s="189"/>
      <c r="WKF35" s="189"/>
      <c r="WKG35" s="189"/>
      <c r="WKH35" s="189"/>
      <c r="WKI35" s="189"/>
      <c r="WKJ35" s="189"/>
      <c r="WKK35" s="189"/>
      <c r="WKL35" s="189"/>
      <c r="WKM35" s="189"/>
      <c r="WKN35" s="189"/>
      <c r="WKO35" s="189"/>
      <c r="WKP35" s="189"/>
      <c r="WKQ35" s="189"/>
      <c r="WKR35" s="189"/>
      <c r="WKS35" s="189"/>
      <c r="WKT35" s="189"/>
      <c r="WKU35" s="189"/>
      <c r="WKV35" s="189"/>
      <c r="WKW35" s="189"/>
      <c r="WKX35" s="189"/>
      <c r="WKY35" s="189"/>
      <c r="WKZ35" s="189"/>
      <c r="WLA35" s="189"/>
      <c r="WLB35" s="189"/>
      <c r="WLC35" s="189"/>
      <c r="WLD35" s="189"/>
      <c r="WLE35" s="189"/>
      <c r="WLF35" s="189"/>
      <c r="WLG35" s="189"/>
      <c r="WLH35" s="189"/>
      <c r="WLI35" s="189"/>
      <c r="WLJ35" s="189"/>
      <c r="WLK35" s="189"/>
      <c r="WLL35" s="189"/>
      <c r="WLM35" s="189"/>
      <c r="WLN35" s="189"/>
      <c r="WLO35" s="189"/>
      <c r="WLP35" s="189"/>
      <c r="WLQ35" s="189"/>
      <c r="WLR35" s="189"/>
      <c r="WLS35" s="189"/>
      <c r="WLT35" s="189"/>
      <c r="WLU35" s="189"/>
      <c r="WLV35" s="189"/>
      <c r="WLW35" s="189"/>
      <c r="WLX35" s="189"/>
      <c r="WLY35" s="189"/>
      <c r="WLZ35" s="189"/>
      <c r="WMA35" s="189"/>
      <c r="WMB35" s="189"/>
      <c r="WMC35" s="189"/>
      <c r="WMD35" s="189"/>
      <c r="WME35" s="189"/>
      <c r="WMF35" s="189"/>
      <c r="WMG35" s="189"/>
      <c r="WMH35" s="189"/>
      <c r="WMI35" s="189"/>
      <c r="WMJ35" s="189"/>
      <c r="WMK35" s="189"/>
      <c r="WML35" s="189"/>
      <c r="WMM35" s="189"/>
      <c r="WMN35" s="189"/>
      <c r="WMO35" s="189"/>
      <c r="WMP35" s="189"/>
      <c r="WMQ35" s="189"/>
      <c r="WMR35" s="189"/>
      <c r="WMS35" s="189"/>
      <c r="WMT35" s="189"/>
      <c r="WMU35" s="189"/>
      <c r="WMV35" s="189"/>
      <c r="WMW35" s="189"/>
      <c r="WMX35" s="189"/>
      <c r="WMY35" s="189"/>
      <c r="WMZ35" s="189"/>
      <c r="WNA35" s="189"/>
      <c r="WNB35" s="189"/>
      <c r="WNC35" s="189"/>
      <c r="WND35" s="189"/>
      <c r="WNE35" s="189"/>
      <c r="WNF35" s="189"/>
      <c r="WNG35" s="189"/>
      <c r="WNH35" s="189"/>
      <c r="WNI35" s="189"/>
      <c r="WNJ35" s="189"/>
      <c r="WNK35" s="189"/>
      <c r="WNL35" s="189"/>
      <c r="WNM35" s="189"/>
      <c r="WNN35" s="189"/>
      <c r="WNO35" s="189"/>
      <c r="WNP35" s="189"/>
      <c r="WNQ35" s="189"/>
      <c r="WNR35" s="189"/>
      <c r="WNS35" s="189"/>
      <c r="WNT35" s="189"/>
      <c r="WNU35" s="189"/>
      <c r="WNV35" s="189"/>
      <c r="WNW35" s="189"/>
      <c r="WNX35" s="189"/>
      <c r="WNY35" s="189"/>
      <c r="WNZ35" s="189"/>
      <c r="WOA35" s="189"/>
      <c r="WOB35" s="189"/>
      <c r="WOC35" s="189"/>
      <c r="WOD35" s="189"/>
      <c r="WOE35" s="189"/>
      <c r="WOF35" s="189"/>
      <c r="WOG35" s="189"/>
      <c r="WOH35" s="189"/>
      <c r="WOI35" s="189"/>
      <c r="WOJ35" s="189"/>
      <c r="WOK35" s="189"/>
      <c r="WOL35" s="189"/>
      <c r="WOM35" s="189"/>
      <c r="WON35" s="189"/>
      <c r="WOO35" s="189"/>
      <c r="WOP35" s="189"/>
      <c r="WOQ35" s="189"/>
      <c r="WOR35" s="189"/>
      <c r="WOS35" s="189"/>
      <c r="WOT35" s="189"/>
      <c r="WOU35" s="189"/>
      <c r="WOV35" s="189"/>
      <c r="WOW35" s="189"/>
      <c r="WOX35" s="189"/>
      <c r="WOY35" s="189"/>
      <c r="WOZ35" s="189"/>
      <c r="WPA35" s="189"/>
      <c r="WPB35" s="189"/>
      <c r="WPC35" s="189"/>
      <c r="WPD35" s="189"/>
      <c r="WPE35" s="189"/>
      <c r="WPF35" s="189"/>
      <c r="WPG35" s="189"/>
      <c r="WPH35" s="189"/>
      <c r="WPI35" s="189"/>
      <c r="WPJ35" s="189"/>
      <c r="WPK35" s="189"/>
      <c r="WPL35" s="189"/>
      <c r="WPM35" s="189"/>
      <c r="WPN35" s="189"/>
      <c r="WPO35" s="189"/>
      <c r="WPP35" s="189"/>
      <c r="WPQ35" s="189"/>
      <c r="WPR35" s="189"/>
      <c r="WPS35" s="189"/>
      <c r="WPT35" s="189"/>
      <c r="WPU35" s="189"/>
      <c r="WPV35" s="189"/>
      <c r="WPW35" s="189"/>
      <c r="WPX35" s="189"/>
      <c r="WPY35" s="189"/>
      <c r="WPZ35" s="189"/>
      <c r="WQA35" s="189"/>
      <c r="WQB35" s="189"/>
      <c r="WQC35" s="189"/>
      <c r="WQD35" s="189"/>
      <c r="WQE35" s="189"/>
      <c r="WQF35" s="189"/>
      <c r="WQG35" s="189"/>
      <c r="WQH35" s="189"/>
      <c r="WQI35" s="189"/>
      <c r="WQJ35" s="189"/>
      <c r="WQK35" s="189"/>
      <c r="WQL35" s="189"/>
      <c r="WQM35" s="189"/>
      <c r="WQN35" s="189"/>
      <c r="WQO35" s="189"/>
      <c r="WQP35" s="189"/>
      <c r="WQQ35" s="189"/>
      <c r="WQR35" s="189"/>
      <c r="WQS35" s="189"/>
      <c r="WQT35" s="189"/>
      <c r="WQU35" s="189"/>
      <c r="WQV35" s="189"/>
      <c r="WQW35" s="189"/>
      <c r="WQX35" s="189"/>
      <c r="WQY35" s="189"/>
      <c r="WQZ35" s="189"/>
      <c r="WRA35" s="189"/>
      <c r="WRB35" s="189"/>
      <c r="WRC35" s="189"/>
      <c r="WRD35" s="189"/>
      <c r="WRE35" s="189"/>
      <c r="WRF35" s="189"/>
      <c r="WRG35" s="189"/>
      <c r="WRH35" s="189"/>
      <c r="WRI35" s="189"/>
      <c r="WRJ35" s="189"/>
      <c r="WRK35" s="189"/>
      <c r="WRL35" s="189"/>
      <c r="WRM35" s="189"/>
      <c r="WRN35" s="189"/>
      <c r="WRO35" s="189"/>
      <c r="WRP35" s="189"/>
      <c r="WRQ35" s="189"/>
      <c r="WRR35" s="189"/>
      <c r="WRS35" s="189"/>
      <c r="WRT35" s="189"/>
      <c r="WRU35" s="189"/>
      <c r="WRV35" s="189"/>
      <c r="WRW35" s="189"/>
      <c r="WRX35" s="189"/>
      <c r="WRY35" s="189"/>
      <c r="WRZ35" s="189"/>
      <c r="WSA35" s="189"/>
      <c r="WSB35" s="189"/>
      <c r="WSC35" s="189"/>
      <c r="WSD35" s="189"/>
      <c r="WSE35" s="189"/>
      <c r="WSF35" s="189"/>
      <c r="WSG35" s="189"/>
      <c r="WSH35" s="189"/>
      <c r="WSI35" s="189"/>
      <c r="WSJ35" s="189"/>
      <c r="WSK35" s="189"/>
      <c r="WSL35" s="189"/>
      <c r="WSM35" s="189"/>
      <c r="WSN35" s="189"/>
      <c r="WSO35" s="189"/>
      <c r="WSP35" s="189"/>
      <c r="WSQ35" s="189"/>
      <c r="WSR35" s="189"/>
      <c r="WSS35" s="189"/>
      <c r="WST35" s="189"/>
      <c r="WSU35" s="189"/>
      <c r="WSV35" s="189"/>
      <c r="WSW35" s="189"/>
      <c r="WSX35" s="189"/>
      <c r="WSY35" s="189"/>
      <c r="WSZ35" s="189"/>
      <c r="WTA35" s="189"/>
      <c r="WTB35" s="189"/>
      <c r="WTC35" s="189"/>
      <c r="WTD35" s="189"/>
      <c r="WTE35" s="189"/>
      <c r="WTF35" s="189"/>
      <c r="WTG35" s="189"/>
      <c r="WTH35" s="189"/>
      <c r="WTI35" s="189"/>
      <c r="WTJ35" s="189"/>
      <c r="WTK35" s="189"/>
      <c r="WTL35" s="189"/>
      <c r="WTM35" s="189"/>
      <c r="WTN35" s="189"/>
      <c r="WTO35" s="189"/>
      <c r="WTP35" s="189"/>
      <c r="WTQ35" s="189"/>
      <c r="WTR35" s="189"/>
      <c r="WTS35" s="189"/>
      <c r="WTT35" s="189"/>
      <c r="WTU35" s="189"/>
      <c r="WTV35" s="189"/>
      <c r="WTW35" s="189"/>
      <c r="WTX35" s="189"/>
      <c r="WTY35" s="189"/>
      <c r="WTZ35" s="189"/>
      <c r="WUA35" s="189"/>
      <c r="WUB35" s="189"/>
      <c r="WUC35" s="189"/>
      <c r="WUD35" s="189"/>
      <c r="WUE35" s="189"/>
      <c r="WUF35" s="189"/>
      <c r="WUG35" s="189"/>
      <c r="WUH35" s="189"/>
      <c r="WUI35" s="189"/>
      <c r="WUJ35" s="189"/>
      <c r="WUK35" s="189"/>
      <c r="WUL35" s="189"/>
      <c r="WUM35" s="189"/>
      <c r="WUN35" s="189"/>
      <c r="WUO35" s="189"/>
      <c r="WUP35" s="189"/>
      <c r="WUQ35" s="189"/>
      <c r="WUR35" s="189"/>
      <c r="WUS35" s="189"/>
      <c r="WUT35" s="189"/>
      <c r="WUU35" s="189"/>
      <c r="WUV35" s="189"/>
      <c r="WUW35" s="189"/>
      <c r="WUX35" s="189"/>
      <c r="WUY35" s="189"/>
      <c r="WUZ35" s="189"/>
      <c r="WVA35" s="189"/>
      <c r="WVB35" s="189"/>
      <c r="WVC35" s="189"/>
      <c r="WVD35" s="189"/>
      <c r="WVE35" s="189"/>
      <c r="WVF35" s="189"/>
      <c r="WVG35" s="189"/>
      <c r="WVH35" s="189"/>
      <c r="WVI35" s="189"/>
      <c r="WVJ35" s="189"/>
      <c r="WVK35" s="189"/>
      <c r="WVL35" s="189"/>
      <c r="WVM35" s="189"/>
      <c r="WVN35" s="189"/>
      <c r="WVO35" s="189"/>
      <c r="WVP35" s="189"/>
      <c r="WVQ35" s="189"/>
      <c r="WVR35" s="189"/>
      <c r="WVS35" s="189"/>
      <c r="WVT35" s="189"/>
      <c r="WVU35" s="189"/>
      <c r="WVV35" s="189"/>
      <c r="WVW35" s="189"/>
      <c r="WVX35" s="189"/>
      <c r="WVY35" s="189"/>
      <c r="WVZ35" s="189"/>
      <c r="WWA35" s="189"/>
      <c r="WWB35" s="189"/>
      <c r="WWC35" s="189"/>
      <c r="WWD35" s="189"/>
      <c r="WWE35" s="189"/>
      <c r="WWF35" s="189"/>
      <c r="WWG35" s="189"/>
      <c r="WWH35" s="189"/>
      <c r="WWI35" s="189"/>
      <c r="WWJ35" s="189"/>
      <c r="WWK35" s="189"/>
      <c r="WWL35" s="189"/>
      <c r="WWM35" s="189"/>
      <c r="WWN35" s="189"/>
      <c r="WWO35" s="189"/>
      <c r="WWP35" s="189"/>
      <c r="WWQ35" s="189"/>
      <c r="WWR35" s="189"/>
      <c r="WWS35" s="189"/>
      <c r="WWT35" s="189"/>
      <c r="WWU35" s="189"/>
      <c r="WWV35" s="189"/>
      <c r="WWW35" s="189"/>
      <c r="WWX35" s="189"/>
      <c r="WWY35" s="189"/>
      <c r="WWZ35" s="189"/>
      <c r="WXA35" s="189"/>
      <c r="WXB35" s="189"/>
      <c r="WXC35" s="189"/>
      <c r="WXD35" s="189"/>
      <c r="WXE35" s="189"/>
      <c r="WXF35" s="189"/>
      <c r="WXG35" s="189"/>
      <c r="WXH35" s="189"/>
      <c r="WXI35" s="189"/>
      <c r="WXJ35" s="189"/>
      <c r="WXK35" s="189"/>
      <c r="WXL35" s="189"/>
      <c r="WXM35" s="189"/>
      <c r="WXN35" s="189"/>
      <c r="WXO35" s="189"/>
      <c r="WXP35" s="189"/>
      <c r="WXQ35" s="189"/>
      <c r="WXR35" s="189"/>
      <c r="WXS35" s="189"/>
      <c r="WXT35" s="189"/>
      <c r="WXU35" s="189"/>
      <c r="WXV35" s="189"/>
      <c r="WXW35" s="189"/>
      <c r="WXX35" s="189"/>
      <c r="WXY35" s="189"/>
      <c r="WXZ35" s="189"/>
      <c r="WYA35" s="189"/>
      <c r="WYB35" s="189"/>
      <c r="WYC35" s="189"/>
      <c r="WYD35" s="189"/>
      <c r="WYE35" s="189"/>
      <c r="WYF35" s="189"/>
      <c r="WYG35" s="189"/>
      <c r="WYH35" s="189"/>
      <c r="WYI35" s="189"/>
      <c r="WYJ35" s="189"/>
      <c r="WYK35" s="189"/>
      <c r="WYL35" s="189"/>
      <c r="WYM35" s="189"/>
      <c r="WYN35" s="189"/>
      <c r="WYO35" s="189"/>
      <c r="WYP35" s="189"/>
      <c r="WYQ35" s="189"/>
      <c r="WYR35" s="189"/>
      <c r="WYS35" s="189"/>
      <c r="WYT35" s="189"/>
      <c r="WYU35" s="189"/>
      <c r="WYV35" s="189"/>
      <c r="WYW35" s="189"/>
      <c r="WYX35" s="189"/>
      <c r="WYY35" s="189"/>
      <c r="WYZ35" s="189"/>
      <c r="WZA35" s="189"/>
      <c r="WZB35" s="189"/>
      <c r="WZC35" s="189"/>
      <c r="WZD35" s="189"/>
      <c r="WZE35" s="189"/>
      <c r="WZF35" s="189"/>
      <c r="WZG35" s="189"/>
      <c r="WZH35" s="189"/>
      <c r="WZI35" s="189"/>
      <c r="WZJ35" s="189"/>
      <c r="WZK35" s="189"/>
      <c r="WZL35" s="189"/>
      <c r="WZM35" s="189"/>
      <c r="WZN35" s="189"/>
      <c r="WZO35" s="189"/>
      <c r="WZP35" s="189"/>
      <c r="WZQ35" s="189"/>
      <c r="WZR35" s="189"/>
      <c r="WZS35" s="189"/>
      <c r="WZT35" s="189"/>
      <c r="WZU35" s="189"/>
      <c r="WZV35" s="189"/>
      <c r="WZW35" s="189"/>
      <c r="WZX35" s="189"/>
      <c r="WZY35" s="189"/>
      <c r="WZZ35" s="189"/>
      <c r="XAA35" s="189"/>
      <c r="XAB35" s="189"/>
      <c r="XAC35" s="189"/>
      <c r="XAD35" s="189"/>
      <c r="XAE35" s="189"/>
      <c r="XAF35" s="189"/>
      <c r="XAG35" s="189"/>
      <c r="XAH35" s="189"/>
      <c r="XAI35" s="189"/>
      <c r="XAJ35" s="189"/>
      <c r="XAK35" s="189"/>
      <c r="XAL35" s="189"/>
      <c r="XAM35" s="189"/>
      <c r="XAN35" s="189"/>
      <c r="XAO35" s="189"/>
      <c r="XAP35" s="189"/>
      <c r="XAQ35" s="189"/>
      <c r="XAR35" s="189"/>
      <c r="XAS35" s="189"/>
      <c r="XAT35" s="189"/>
      <c r="XAU35" s="189"/>
      <c r="XAV35" s="189"/>
      <c r="XAW35" s="189"/>
      <c r="XAX35" s="189"/>
      <c r="XAY35" s="189"/>
      <c r="XAZ35" s="189"/>
      <c r="XBA35" s="189"/>
      <c r="XBB35" s="189"/>
      <c r="XBC35" s="189"/>
      <c r="XBD35" s="189"/>
      <c r="XBE35" s="189"/>
      <c r="XBF35" s="189"/>
      <c r="XBG35" s="189"/>
      <c r="XBH35" s="189"/>
      <c r="XBI35" s="189"/>
      <c r="XBJ35" s="189"/>
      <c r="XBK35" s="189"/>
      <c r="XBL35" s="189"/>
      <c r="XBM35" s="189"/>
      <c r="XBN35" s="189"/>
      <c r="XBO35" s="189"/>
      <c r="XBP35" s="189"/>
      <c r="XBQ35" s="189"/>
      <c r="XBR35" s="189"/>
      <c r="XBS35" s="189"/>
      <c r="XBT35" s="189"/>
      <c r="XBU35" s="189"/>
      <c r="XBV35" s="189"/>
      <c r="XBW35" s="189"/>
      <c r="XBX35" s="189"/>
      <c r="XBY35" s="189"/>
      <c r="XBZ35" s="189"/>
      <c r="XCA35" s="189"/>
      <c r="XCB35" s="189"/>
      <c r="XCC35" s="189"/>
      <c r="XCD35" s="189"/>
      <c r="XCE35" s="189"/>
      <c r="XCF35" s="189"/>
      <c r="XCG35" s="189"/>
      <c r="XCH35" s="189"/>
      <c r="XCI35" s="189"/>
      <c r="XCJ35" s="189"/>
      <c r="XCK35" s="189"/>
      <c r="XCL35" s="189"/>
      <c r="XCM35" s="189"/>
      <c r="XCN35" s="189"/>
      <c r="XCO35" s="189"/>
      <c r="XCP35" s="189"/>
      <c r="XCQ35" s="189"/>
      <c r="XCR35" s="189"/>
      <c r="XCS35" s="189"/>
      <c r="XCT35" s="189"/>
      <c r="XCU35" s="189"/>
      <c r="XCV35" s="189"/>
      <c r="XCW35" s="189"/>
      <c r="XCX35" s="189"/>
      <c r="XCY35" s="189"/>
      <c r="XCZ35" s="189"/>
      <c r="XDA35" s="189"/>
      <c r="XDB35" s="189"/>
      <c r="XDC35" s="189"/>
      <c r="XDD35" s="189"/>
      <c r="XDE35" s="189"/>
      <c r="XDF35" s="189"/>
      <c r="XDG35" s="189"/>
      <c r="XDH35" s="189"/>
      <c r="XDI35" s="189"/>
      <c r="XDJ35" s="189"/>
      <c r="XDK35" s="189"/>
      <c r="XDL35" s="189"/>
      <c r="XDM35" s="189"/>
      <c r="XDN35" s="189"/>
      <c r="XDO35" s="189"/>
      <c r="XDP35" s="189"/>
      <c r="XDQ35" s="189"/>
      <c r="XDR35" s="189"/>
      <c r="XDS35" s="189"/>
      <c r="XDT35" s="189"/>
      <c r="XDU35" s="189"/>
      <c r="XDV35" s="189"/>
      <c r="XDW35" s="189"/>
      <c r="XDX35" s="189"/>
      <c r="XDY35" s="189"/>
      <c r="XDZ35" s="189"/>
      <c r="XEA35" s="189"/>
      <c r="XEB35" s="189"/>
      <c r="XEC35" s="189"/>
      <c r="XED35" s="189"/>
      <c r="XEE35" s="189"/>
      <c r="XEF35" s="189"/>
      <c r="XEG35" s="189"/>
      <c r="XEH35" s="189"/>
      <c r="XEI35" s="189"/>
      <c r="XEJ35" s="189"/>
      <c r="XEK35" s="189"/>
      <c r="XEL35" s="189"/>
      <c r="XEM35" s="189"/>
      <c r="XEN35" s="189"/>
      <c r="XEO35" s="189"/>
      <c r="XEP35" s="189"/>
      <c r="XEQ35" s="189"/>
      <c r="XER35" s="189"/>
      <c r="XES35" s="189"/>
      <c r="XET35" s="189"/>
      <c r="XEU35" s="189"/>
    </row>
    <row r="36" spans="1:16375" s="186" customFormat="1" x14ac:dyDescent="0.2"/>
    <row r="37" spans="1:16375" s="186" customFormat="1" ht="15" thickBot="1" x14ac:dyDescent="0.25"/>
    <row r="38" spans="1:16375" ht="15.75" customHeight="1" x14ac:dyDescent="0.2">
      <c r="B38" s="1192" t="s">
        <v>116</v>
      </c>
      <c r="C38" s="1193"/>
      <c r="D38" s="1193"/>
      <c r="E38" s="1193"/>
      <c r="F38" s="1193"/>
      <c r="G38" s="1193"/>
      <c r="H38" s="1193"/>
      <c r="I38" s="1193"/>
      <c r="J38" s="1201" t="s">
        <v>117</v>
      </c>
      <c r="K38" s="1202"/>
      <c r="L38" s="1202"/>
      <c r="M38" s="1202"/>
      <c r="N38" s="1202"/>
      <c r="O38" s="1202"/>
      <c r="P38" s="1202"/>
      <c r="Q38" s="1202"/>
      <c r="R38" s="1202"/>
      <c r="S38" s="1202"/>
      <c r="T38" s="1203"/>
    </row>
    <row r="39" spans="1:16375" ht="18" customHeight="1" thickBot="1" x14ac:dyDescent="0.25">
      <c r="B39" s="1206"/>
      <c r="C39" s="1207"/>
      <c r="D39" s="1207"/>
      <c r="E39" s="1207"/>
      <c r="F39" s="1207"/>
      <c r="G39" s="1207"/>
      <c r="H39" s="1207"/>
      <c r="I39" s="1207"/>
      <c r="J39" s="1204" t="s">
        <v>59</v>
      </c>
      <c r="K39" s="1199"/>
      <c r="L39" s="1199"/>
      <c r="M39" s="1199"/>
      <c r="N39" s="1199"/>
      <c r="O39" s="1199"/>
      <c r="P39" s="1199" t="s">
        <v>60</v>
      </c>
      <c r="Q39" s="1199"/>
      <c r="R39" s="1199"/>
      <c r="S39" s="1199"/>
      <c r="T39" s="1205"/>
      <c r="U39" s="186"/>
    </row>
    <row r="40" spans="1:16375" ht="75" customHeight="1" thickBot="1" x14ac:dyDescent="0.25">
      <c r="B40" s="108" t="s">
        <v>108</v>
      </c>
      <c r="C40" s="109" t="s">
        <v>62</v>
      </c>
      <c r="D40" s="109" t="s">
        <v>63</v>
      </c>
      <c r="E40" s="110" t="s">
        <v>64</v>
      </c>
      <c r="F40" s="111" t="s">
        <v>65</v>
      </c>
      <c r="G40" s="111" t="s">
        <v>66</v>
      </c>
      <c r="H40" s="130" t="s">
        <v>67</v>
      </c>
      <c r="I40" s="743" t="s">
        <v>68</v>
      </c>
      <c r="J40" s="741" t="s">
        <v>69</v>
      </c>
      <c r="K40" s="304" t="s">
        <v>70</v>
      </c>
      <c r="L40" s="305" t="s">
        <v>71</v>
      </c>
      <c r="M40" s="305" t="s">
        <v>72</v>
      </c>
      <c r="N40" s="305" t="s">
        <v>73</v>
      </c>
      <c r="O40" s="305" t="s">
        <v>74</v>
      </c>
      <c r="P40" s="305" t="s">
        <v>75</v>
      </c>
      <c r="Q40" s="305" t="s">
        <v>76</v>
      </c>
      <c r="R40" s="305" t="s">
        <v>77</v>
      </c>
      <c r="S40" s="305" t="s">
        <v>78</v>
      </c>
      <c r="T40" s="125" t="s">
        <v>79</v>
      </c>
      <c r="U40" s="315" t="s">
        <v>80</v>
      </c>
    </row>
    <row r="41" spans="1:16375" ht="68.25" customHeight="1" x14ac:dyDescent="0.2">
      <c r="B41" s="723" t="s">
        <v>118</v>
      </c>
      <c r="C41" s="474" t="s">
        <v>119</v>
      </c>
      <c r="D41" s="724" t="s">
        <v>120</v>
      </c>
      <c r="E41" s="725" t="s">
        <v>121</v>
      </c>
      <c r="F41" s="474" t="s">
        <v>85</v>
      </c>
      <c r="G41" s="726" t="s">
        <v>86</v>
      </c>
      <c r="H41" s="727" t="s">
        <v>87</v>
      </c>
      <c r="I41" s="742">
        <f>IF(ISBLANK(I34),"",I34)</f>
        <v>1823.472</v>
      </c>
      <c r="J41" s="744">
        <f>IF(AND(J34="",I41="",J49=""),"",IF(I41="",(J34-J49),((J34+I41)-J49)))</f>
        <v>1854.3409999999999</v>
      </c>
      <c r="K41" s="745">
        <f>IF(AND(K34="",J41="",K49=""),"",IF(J41="",(K34-K49),((K34+J41)-K49)))</f>
        <v>1698.912</v>
      </c>
      <c r="L41" s="745">
        <f t="shared" ref="L41:T41" si="0">IF(AND(L34="",K41="",L49=""),"",IF(K41="",(L34-L49),((L34+K41)-L49)))</f>
        <v>1570.248</v>
      </c>
      <c r="M41" s="745">
        <f t="shared" si="0"/>
        <v>1358.3489999999999</v>
      </c>
      <c r="N41" s="745">
        <f t="shared" si="0"/>
        <v>1125.357</v>
      </c>
      <c r="O41" s="745">
        <f t="shared" si="0"/>
        <v>869.59899999999993</v>
      </c>
      <c r="P41" s="745">
        <f t="shared" si="0"/>
        <v>869.59899999999993</v>
      </c>
      <c r="Q41" s="745">
        <f t="shared" si="0"/>
        <v>869.59899999999993</v>
      </c>
      <c r="R41" s="745">
        <f t="shared" si="0"/>
        <v>869.59899999999993</v>
      </c>
      <c r="S41" s="745">
        <f t="shared" si="0"/>
        <v>869.59899999999993</v>
      </c>
      <c r="T41" s="746">
        <f t="shared" si="0"/>
        <v>869.59899999999993</v>
      </c>
      <c r="U41" s="123"/>
    </row>
    <row r="42" spans="1:16375" ht="64.5" thickBot="1" x14ac:dyDescent="0.25">
      <c r="B42" s="467" t="s">
        <v>122</v>
      </c>
      <c r="C42" s="156" t="s">
        <v>123</v>
      </c>
      <c r="D42" s="711" t="s">
        <v>124</v>
      </c>
      <c r="E42" s="728" t="s">
        <v>125</v>
      </c>
      <c r="F42" s="156" t="s">
        <v>85</v>
      </c>
      <c r="G42" s="240" t="s">
        <v>86</v>
      </c>
      <c r="H42" s="729" t="s">
        <v>87</v>
      </c>
      <c r="I42" s="318">
        <f>IF(I35="","",I35)</f>
        <v>128.70400000000001</v>
      </c>
      <c r="J42" s="1079">
        <f>IF(AND(J35="",I42="",J51=""),"",IF(I42="",(J35-J51),((J35+I42)-J51)))</f>
        <v>128.70400000000001</v>
      </c>
      <c r="K42" s="1080">
        <f t="shared" ref="K42:T42" si="1">IF(AND(K35="",J42="",K51=""),"",IF(J42="",(K35-K51),((K35+J42)-K51)))</f>
        <v>127.831</v>
      </c>
      <c r="L42" s="1080">
        <f t="shared" si="1"/>
        <v>122.465</v>
      </c>
      <c r="M42" s="1080">
        <f t="shared" si="1"/>
        <v>112.711</v>
      </c>
      <c r="N42" s="1080">
        <f t="shared" si="1"/>
        <v>99.146000000000001</v>
      </c>
      <c r="O42" s="1080">
        <f t="shared" si="1"/>
        <v>77.452999999999989</v>
      </c>
      <c r="P42" s="1080">
        <f t="shared" si="1"/>
        <v>77.452999999999989</v>
      </c>
      <c r="Q42" s="1080">
        <f t="shared" si="1"/>
        <v>77.452999999999989</v>
      </c>
      <c r="R42" s="1080">
        <f t="shared" si="1"/>
        <v>77.452999999999989</v>
      </c>
      <c r="S42" s="1080">
        <f t="shared" si="1"/>
        <v>77.452999999999989</v>
      </c>
      <c r="T42" s="1081">
        <f t="shared" si="1"/>
        <v>77.452999999999989</v>
      </c>
      <c r="U42" s="124"/>
    </row>
    <row r="43" spans="1:16375" s="186" customFormat="1" x14ac:dyDescent="0.2"/>
    <row r="44" spans="1:16375" s="186" customFormat="1" x14ac:dyDescent="0.2"/>
    <row r="45" spans="1:16375" ht="21" customHeight="1" x14ac:dyDescent="0.2">
      <c r="B45" s="1192" t="s">
        <v>126</v>
      </c>
      <c r="C45" s="1193"/>
      <c r="D45" s="1193"/>
      <c r="E45" s="1193"/>
      <c r="F45" s="1193"/>
      <c r="G45" s="1193"/>
      <c r="H45" s="1193"/>
      <c r="I45" s="1213"/>
      <c r="J45" s="1211" t="s">
        <v>107</v>
      </c>
      <c r="K45" s="1211"/>
      <c r="L45" s="1211"/>
      <c r="M45" s="1211"/>
      <c r="N45" s="1211"/>
      <c r="O45" s="1211"/>
      <c r="P45" s="1211"/>
      <c r="Q45" s="1211"/>
      <c r="R45" s="1211"/>
      <c r="S45" s="1211"/>
      <c r="T45" s="1212"/>
    </row>
    <row r="46" spans="1:16375" s="122" customFormat="1" ht="18" customHeight="1" thickBot="1" x14ac:dyDescent="0.3">
      <c r="A46" s="187"/>
      <c r="B46" s="1214"/>
      <c r="C46" s="1215"/>
      <c r="D46" s="1215"/>
      <c r="E46" s="1215"/>
      <c r="F46" s="1215"/>
      <c r="G46" s="1215"/>
      <c r="H46" s="1215"/>
      <c r="I46" s="1215"/>
      <c r="J46" s="1227" t="s">
        <v>59</v>
      </c>
      <c r="K46" s="1199"/>
      <c r="L46" s="1199"/>
      <c r="M46" s="1199"/>
      <c r="N46" s="1199"/>
      <c r="O46" s="1199"/>
      <c r="P46" s="1198" t="s">
        <v>60</v>
      </c>
      <c r="Q46" s="1199"/>
      <c r="R46" s="1199"/>
      <c r="S46" s="1199"/>
      <c r="T46" s="1200"/>
      <c r="U46" s="232"/>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187"/>
      <c r="DO46" s="187"/>
      <c r="DP46" s="187"/>
      <c r="DQ46" s="187"/>
      <c r="DR46" s="187"/>
      <c r="DS46" s="187"/>
      <c r="DT46" s="187"/>
      <c r="DU46" s="187"/>
      <c r="DV46" s="187"/>
      <c r="DW46" s="187"/>
      <c r="DX46" s="187"/>
      <c r="DY46" s="187"/>
      <c r="DZ46" s="187"/>
      <c r="EA46" s="187"/>
      <c r="EB46" s="187"/>
      <c r="EC46" s="187"/>
      <c r="ED46" s="187"/>
      <c r="EE46" s="187"/>
      <c r="EF46" s="187"/>
      <c r="EG46" s="187"/>
      <c r="EH46" s="187"/>
      <c r="EI46" s="187"/>
      <c r="EJ46" s="187"/>
      <c r="EK46" s="187"/>
      <c r="EL46" s="187"/>
      <c r="EM46" s="187"/>
      <c r="EN46" s="187"/>
      <c r="EO46" s="187"/>
      <c r="EP46" s="187"/>
      <c r="EQ46" s="187"/>
      <c r="ER46" s="187"/>
      <c r="ES46" s="187"/>
      <c r="ET46" s="187"/>
      <c r="EU46" s="187"/>
      <c r="EV46" s="187"/>
      <c r="EW46" s="187"/>
      <c r="EX46" s="187"/>
      <c r="EY46" s="187"/>
      <c r="EZ46" s="187"/>
      <c r="FA46" s="187"/>
      <c r="FB46" s="187"/>
      <c r="FC46" s="187"/>
      <c r="FD46" s="187"/>
      <c r="FE46" s="187"/>
      <c r="FF46" s="187"/>
      <c r="FG46" s="187"/>
      <c r="FH46" s="187"/>
      <c r="FI46" s="187"/>
      <c r="FJ46" s="187"/>
      <c r="FK46" s="187"/>
      <c r="FL46" s="187"/>
      <c r="FM46" s="187"/>
      <c r="FN46" s="187"/>
      <c r="FO46" s="187"/>
      <c r="FP46" s="187"/>
      <c r="FQ46" s="187"/>
      <c r="FR46" s="187"/>
      <c r="FS46" s="187"/>
      <c r="FT46" s="187"/>
      <c r="FU46" s="187"/>
      <c r="FV46" s="187"/>
      <c r="FW46" s="187"/>
      <c r="FX46" s="187"/>
      <c r="FY46" s="187"/>
      <c r="FZ46" s="187"/>
      <c r="GA46" s="187"/>
      <c r="GB46" s="187"/>
      <c r="GC46" s="187"/>
      <c r="GD46" s="187"/>
      <c r="GE46" s="187"/>
      <c r="GF46" s="187"/>
      <c r="GG46" s="187"/>
      <c r="GH46" s="187"/>
      <c r="GI46" s="187"/>
      <c r="GJ46" s="187"/>
      <c r="GK46" s="187"/>
      <c r="GL46" s="187"/>
      <c r="GM46" s="187"/>
      <c r="GN46" s="187"/>
      <c r="GO46" s="187"/>
      <c r="GP46" s="187"/>
      <c r="GQ46" s="187"/>
      <c r="GR46" s="187"/>
      <c r="GS46" s="187"/>
      <c r="GT46" s="187"/>
      <c r="GU46" s="187"/>
      <c r="GV46" s="187"/>
      <c r="GW46" s="187"/>
      <c r="GX46" s="187"/>
      <c r="GY46" s="187"/>
      <c r="GZ46" s="187"/>
      <c r="HA46" s="187"/>
      <c r="HB46" s="187"/>
      <c r="HC46" s="187"/>
      <c r="HD46" s="187"/>
      <c r="HE46" s="187"/>
      <c r="HF46" s="187"/>
      <c r="HG46" s="187"/>
      <c r="HH46" s="187"/>
      <c r="HI46" s="187"/>
      <c r="HJ46" s="187"/>
      <c r="HK46" s="187"/>
      <c r="HL46" s="187"/>
      <c r="HM46" s="187"/>
      <c r="HN46" s="187"/>
      <c r="HO46" s="187"/>
      <c r="HP46" s="187"/>
      <c r="HQ46" s="187"/>
      <c r="HR46" s="187"/>
      <c r="HS46" s="187"/>
      <c r="HT46" s="187"/>
      <c r="HU46" s="187"/>
      <c r="HV46" s="187"/>
      <c r="HW46" s="187"/>
      <c r="HX46" s="187"/>
      <c r="HY46" s="187"/>
      <c r="HZ46" s="187"/>
      <c r="IA46" s="187"/>
      <c r="IB46" s="187"/>
      <c r="IC46" s="187"/>
      <c r="ID46" s="187"/>
      <c r="IE46" s="187"/>
      <c r="IF46" s="187"/>
      <c r="IG46" s="187"/>
      <c r="IH46" s="187"/>
      <c r="II46" s="187"/>
      <c r="IJ46" s="187"/>
      <c r="IK46" s="187"/>
      <c r="IL46" s="187"/>
      <c r="IM46" s="187"/>
      <c r="IN46" s="187"/>
      <c r="IO46" s="187"/>
      <c r="IP46" s="187"/>
      <c r="IQ46" s="187"/>
      <c r="IR46" s="187"/>
      <c r="IS46" s="187"/>
      <c r="IT46" s="187"/>
      <c r="IU46" s="187"/>
      <c r="IV46" s="187"/>
      <c r="IW46" s="187"/>
      <c r="IX46" s="187"/>
      <c r="IY46" s="187"/>
      <c r="IZ46" s="187"/>
      <c r="JA46" s="187"/>
      <c r="JB46" s="187"/>
      <c r="JC46" s="187"/>
      <c r="JD46" s="187"/>
      <c r="JE46" s="187"/>
      <c r="JF46" s="187"/>
      <c r="JG46" s="187"/>
      <c r="JH46" s="187"/>
      <c r="JI46" s="187"/>
      <c r="JJ46" s="187"/>
      <c r="JK46" s="187"/>
      <c r="JL46" s="187"/>
      <c r="JM46" s="187"/>
      <c r="JN46" s="187"/>
      <c r="JO46" s="187"/>
      <c r="JP46" s="187"/>
      <c r="JQ46" s="187"/>
      <c r="JR46" s="187"/>
      <c r="JS46" s="187"/>
      <c r="JT46" s="187"/>
      <c r="JU46" s="187"/>
      <c r="JV46" s="187"/>
      <c r="JW46" s="187"/>
      <c r="JX46" s="187"/>
      <c r="JY46" s="187"/>
      <c r="JZ46" s="187"/>
      <c r="KA46" s="187"/>
      <c r="KB46" s="187"/>
      <c r="KC46" s="187"/>
      <c r="KD46" s="187"/>
      <c r="KE46" s="187"/>
      <c r="KF46" s="187"/>
      <c r="KG46" s="187"/>
      <c r="KH46" s="187"/>
      <c r="KI46" s="187"/>
      <c r="KJ46" s="187"/>
      <c r="KK46" s="187"/>
      <c r="KL46" s="187"/>
      <c r="KM46" s="187"/>
      <c r="KN46" s="187"/>
      <c r="KO46" s="187"/>
      <c r="KP46" s="187"/>
      <c r="KQ46" s="187"/>
      <c r="KR46" s="187"/>
      <c r="KS46" s="187"/>
      <c r="KT46" s="187"/>
      <c r="KU46" s="187"/>
      <c r="KV46" s="187"/>
      <c r="KW46" s="187"/>
      <c r="KX46" s="187"/>
      <c r="KY46" s="187"/>
      <c r="KZ46" s="187"/>
      <c r="LA46" s="187"/>
      <c r="LB46" s="187"/>
      <c r="LC46" s="187"/>
      <c r="LD46" s="187"/>
      <c r="LE46" s="187"/>
      <c r="LF46" s="187"/>
      <c r="LG46" s="187"/>
      <c r="LH46" s="187"/>
      <c r="LI46" s="187"/>
      <c r="LJ46" s="187"/>
      <c r="LK46" s="187"/>
      <c r="LL46" s="187"/>
      <c r="LM46" s="187"/>
      <c r="LN46" s="187"/>
      <c r="LO46" s="187"/>
      <c r="LP46" s="187"/>
      <c r="LQ46" s="187"/>
      <c r="LR46" s="187"/>
      <c r="LS46" s="187"/>
      <c r="LT46" s="187"/>
      <c r="LU46" s="187"/>
      <c r="LV46" s="187"/>
      <c r="LW46" s="187"/>
      <c r="LX46" s="187"/>
      <c r="LY46" s="187"/>
      <c r="LZ46" s="187"/>
      <c r="MA46" s="187"/>
      <c r="MB46" s="187"/>
      <c r="MC46" s="187"/>
      <c r="MD46" s="187"/>
      <c r="ME46" s="187"/>
      <c r="MF46" s="187"/>
      <c r="MG46" s="187"/>
      <c r="MH46" s="187"/>
      <c r="MI46" s="187"/>
      <c r="MJ46" s="187"/>
      <c r="MK46" s="187"/>
      <c r="ML46" s="187"/>
      <c r="MM46" s="187"/>
      <c r="MN46" s="187"/>
      <c r="MO46" s="187"/>
      <c r="MP46" s="187"/>
      <c r="MQ46" s="187"/>
      <c r="MR46" s="187"/>
      <c r="MS46" s="187"/>
      <c r="MT46" s="187"/>
      <c r="MU46" s="187"/>
      <c r="MV46" s="187"/>
      <c r="MW46" s="187"/>
      <c r="MX46" s="187"/>
      <c r="MY46" s="187"/>
      <c r="MZ46" s="187"/>
      <c r="NA46" s="187"/>
      <c r="NB46" s="187"/>
      <c r="NC46" s="187"/>
      <c r="ND46" s="187"/>
      <c r="NE46" s="187"/>
      <c r="NF46" s="187"/>
      <c r="NG46" s="187"/>
      <c r="NH46" s="187"/>
      <c r="NI46" s="187"/>
      <c r="NJ46" s="187"/>
      <c r="NK46" s="187"/>
      <c r="NL46" s="187"/>
      <c r="NM46" s="187"/>
      <c r="NN46" s="187"/>
      <c r="NO46" s="187"/>
      <c r="NP46" s="187"/>
      <c r="NQ46" s="187"/>
      <c r="NR46" s="187"/>
      <c r="NS46" s="187"/>
      <c r="NT46" s="187"/>
      <c r="NU46" s="187"/>
      <c r="NV46" s="187"/>
      <c r="NW46" s="187"/>
      <c r="NX46" s="187"/>
      <c r="NY46" s="187"/>
      <c r="NZ46" s="187"/>
      <c r="OA46" s="187"/>
      <c r="OB46" s="187"/>
      <c r="OC46" s="187"/>
      <c r="OD46" s="187"/>
      <c r="OE46" s="187"/>
      <c r="OF46" s="187"/>
      <c r="OG46" s="187"/>
      <c r="OH46" s="187"/>
      <c r="OI46" s="187"/>
      <c r="OJ46" s="187"/>
      <c r="OK46" s="187"/>
      <c r="OL46" s="187"/>
      <c r="OM46" s="187"/>
      <c r="ON46" s="187"/>
      <c r="OO46" s="187"/>
      <c r="OP46" s="187"/>
      <c r="OQ46" s="187"/>
      <c r="OR46" s="187"/>
      <c r="OS46" s="187"/>
      <c r="OT46" s="187"/>
      <c r="OU46" s="187"/>
      <c r="OV46" s="187"/>
      <c r="OW46" s="187"/>
      <c r="OX46" s="187"/>
      <c r="OY46" s="187"/>
      <c r="OZ46" s="187"/>
      <c r="PA46" s="187"/>
      <c r="PB46" s="187"/>
      <c r="PC46" s="187"/>
      <c r="PD46" s="187"/>
      <c r="PE46" s="187"/>
      <c r="PF46" s="187"/>
      <c r="PG46" s="187"/>
      <c r="PH46" s="187"/>
      <c r="PI46" s="187"/>
      <c r="PJ46" s="187"/>
      <c r="PK46" s="187"/>
      <c r="PL46" s="187"/>
      <c r="PM46" s="187"/>
      <c r="PN46" s="187"/>
      <c r="PO46" s="187"/>
      <c r="PP46" s="187"/>
      <c r="PQ46" s="187"/>
      <c r="PR46" s="187"/>
      <c r="PS46" s="187"/>
      <c r="PT46" s="187"/>
      <c r="PU46" s="187"/>
      <c r="PV46" s="187"/>
      <c r="PW46" s="187"/>
      <c r="PX46" s="187"/>
      <c r="PY46" s="187"/>
      <c r="PZ46" s="187"/>
      <c r="QA46" s="187"/>
      <c r="QB46" s="187"/>
      <c r="QC46" s="187"/>
      <c r="QD46" s="187"/>
      <c r="QE46" s="187"/>
      <c r="QF46" s="187"/>
      <c r="QG46" s="187"/>
      <c r="QH46" s="187"/>
      <c r="QI46" s="187"/>
      <c r="QJ46" s="187"/>
      <c r="QK46" s="187"/>
      <c r="QL46" s="187"/>
      <c r="QM46" s="187"/>
      <c r="QN46" s="187"/>
      <c r="QO46" s="187"/>
      <c r="QP46" s="187"/>
      <c r="QQ46" s="187"/>
      <c r="QR46" s="187"/>
      <c r="QS46" s="187"/>
      <c r="QT46" s="187"/>
      <c r="QU46" s="187"/>
      <c r="QV46" s="187"/>
      <c r="QW46" s="187"/>
      <c r="QX46" s="187"/>
      <c r="QY46" s="187"/>
      <c r="QZ46" s="187"/>
      <c r="RA46" s="187"/>
      <c r="RB46" s="187"/>
      <c r="RC46" s="187"/>
      <c r="RD46" s="187"/>
      <c r="RE46" s="187"/>
      <c r="RF46" s="187"/>
      <c r="RG46" s="187"/>
      <c r="RH46" s="187"/>
      <c r="RI46" s="187"/>
      <c r="RJ46" s="187"/>
      <c r="RK46" s="187"/>
      <c r="RL46" s="187"/>
      <c r="RM46" s="187"/>
      <c r="RN46" s="187"/>
      <c r="RO46" s="187"/>
      <c r="RP46" s="187"/>
      <c r="RQ46" s="187"/>
      <c r="RR46" s="187"/>
      <c r="RS46" s="187"/>
      <c r="RT46" s="187"/>
      <c r="RU46" s="187"/>
      <c r="RV46" s="187"/>
      <c r="RW46" s="187"/>
      <c r="RX46" s="187"/>
      <c r="RY46" s="187"/>
      <c r="RZ46" s="187"/>
      <c r="SA46" s="187"/>
      <c r="SB46" s="187"/>
      <c r="SC46" s="187"/>
      <c r="SD46" s="187"/>
      <c r="SE46" s="187"/>
      <c r="SF46" s="187"/>
      <c r="SG46" s="187"/>
      <c r="SH46" s="187"/>
      <c r="SI46" s="187"/>
      <c r="SJ46" s="187"/>
      <c r="SK46" s="187"/>
      <c r="SL46" s="187"/>
      <c r="SM46" s="187"/>
      <c r="SN46" s="187"/>
      <c r="SO46" s="187"/>
      <c r="SP46" s="187"/>
      <c r="SQ46" s="187"/>
      <c r="SR46" s="187"/>
      <c r="SS46" s="187"/>
      <c r="ST46" s="187"/>
      <c r="SU46" s="187"/>
      <c r="SV46" s="187"/>
      <c r="SW46" s="187"/>
      <c r="SX46" s="187"/>
      <c r="SY46" s="187"/>
      <c r="SZ46" s="187"/>
      <c r="TA46" s="187"/>
      <c r="TB46" s="187"/>
      <c r="TC46" s="187"/>
      <c r="TD46" s="187"/>
      <c r="TE46" s="187"/>
      <c r="TF46" s="187"/>
      <c r="TG46" s="187"/>
      <c r="TH46" s="187"/>
      <c r="TI46" s="187"/>
      <c r="TJ46" s="187"/>
      <c r="TK46" s="187"/>
      <c r="TL46" s="187"/>
      <c r="TM46" s="187"/>
      <c r="TN46" s="187"/>
      <c r="TO46" s="187"/>
      <c r="TP46" s="187"/>
      <c r="TQ46" s="187"/>
      <c r="TR46" s="187"/>
      <c r="TS46" s="187"/>
      <c r="TT46" s="187"/>
      <c r="TU46" s="187"/>
      <c r="TV46" s="187"/>
      <c r="TW46" s="187"/>
      <c r="TX46" s="187"/>
      <c r="TY46" s="187"/>
      <c r="TZ46" s="187"/>
      <c r="UA46" s="187"/>
      <c r="UB46" s="187"/>
      <c r="UC46" s="187"/>
      <c r="UD46" s="187"/>
      <c r="UE46" s="187"/>
      <c r="UF46" s="187"/>
      <c r="UG46" s="187"/>
      <c r="UH46" s="187"/>
      <c r="UI46" s="187"/>
      <c r="UJ46" s="187"/>
      <c r="UK46" s="187"/>
      <c r="UL46" s="187"/>
      <c r="UM46" s="187"/>
      <c r="UN46" s="187"/>
      <c r="UO46" s="187"/>
      <c r="UP46" s="187"/>
      <c r="UQ46" s="187"/>
      <c r="UR46" s="187"/>
      <c r="US46" s="187"/>
      <c r="UT46" s="187"/>
      <c r="UU46" s="187"/>
      <c r="UV46" s="187"/>
      <c r="UW46" s="187"/>
      <c r="UX46" s="187"/>
      <c r="UY46" s="187"/>
      <c r="UZ46" s="187"/>
      <c r="VA46" s="187"/>
      <c r="VB46" s="187"/>
      <c r="VC46" s="187"/>
      <c r="VD46" s="187"/>
      <c r="VE46" s="187"/>
      <c r="VF46" s="187"/>
      <c r="VG46" s="187"/>
      <c r="VH46" s="187"/>
      <c r="VI46" s="187"/>
      <c r="VJ46" s="187"/>
      <c r="VK46" s="187"/>
      <c r="VL46" s="187"/>
      <c r="VM46" s="187"/>
      <c r="VN46" s="187"/>
      <c r="VO46" s="187"/>
      <c r="VP46" s="187"/>
      <c r="VQ46" s="187"/>
      <c r="VR46" s="187"/>
      <c r="VS46" s="187"/>
      <c r="VT46" s="187"/>
      <c r="VU46" s="187"/>
      <c r="VV46" s="187"/>
      <c r="VW46" s="187"/>
      <c r="VX46" s="187"/>
      <c r="VY46" s="187"/>
      <c r="VZ46" s="187"/>
      <c r="WA46" s="187"/>
      <c r="WB46" s="187"/>
      <c r="WC46" s="187"/>
      <c r="WD46" s="187"/>
      <c r="WE46" s="187"/>
      <c r="WF46" s="187"/>
      <c r="WG46" s="187"/>
      <c r="WH46" s="187"/>
      <c r="WI46" s="187"/>
      <c r="WJ46" s="187"/>
      <c r="WK46" s="187"/>
      <c r="WL46" s="187"/>
      <c r="WM46" s="187"/>
      <c r="WN46" s="187"/>
      <c r="WO46" s="187"/>
      <c r="WP46" s="187"/>
      <c r="WQ46" s="187"/>
      <c r="WR46" s="187"/>
      <c r="WS46" s="187"/>
      <c r="WT46" s="187"/>
      <c r="WU46" s="187"/>
      <c r="WV46" s="187"/>
      <c r="WW46" s="187"/>
      <c r="WX46" s="187"/>
      <c r="WY46" s="187"/>
      <c r="WZ46" s="187"/>
      <c r="XA46" s="187"/>
      <c r="XB46" s="187"/>
      <c r="XC46" s="187"/>
      <c r="XD46" s="187"/>
      <c r="XE46" s="187"/>
      <c r="XF46" s="187"/>
      <c r="XG46" s="187"/>
      <c r="XH46" s="187"/>
      <c r="XI46" s="187"/>
      <c r="XJ46" s="187"/>
      <c r="XK46" s="187"/>
      <c r="XL46" s="187"/>
      <c r="XM46" s="187"/>
      <c r="XN46" s="187"/>
      <c r="XO46" s="187"/>
      <c r="XP46" s="187"/>
      <c r="XQ46" s="187"/>
      <c r="XR46" s="187"/>
      <c r="XS46" s="187"/>
      <c r="XT46" s="187"/>
      <c r="XU46" s="187"/>
      <c r="XV46" s="187"/>
      <c r="XW46" s="187"/>
      <c r="XX46" s="187"/>
      <c r="XY46" s="187"/>
      <c r="XZ46" s="187"/>
      <c r="YA46" s="187"/>
      <c r="YB46" s="187"/>
      <c r="YC46" s="187"/>
      <c r="YD46" s="187"/>
      <c r="YE46" s="187"/>
      <c r="YF46" s="187"/>
      <c r="YG46" s="187"/>
      <c r="YH46" s="187"/>
      <c r="YI46" s="187"/>
      <c r="YJ46" s="187"/>
      <c r="YK46" s="187"/>
      <c r="YL46" s="187"/>
      <c r="YM46" s="187"/>
      <c r="YN46" s="187"/>
      <c r="YO46" s="187"/>
      <c r="YP46" s="187"/>
      <c r="YQ46" s="187"/>
      <c r="YR46" s="187"/>
      <c r="YS46" s="187"/>
      <c r="YT46" s="187"/>
      <c r="YU46" s="187"/>
      <c r="YV46" s="187"/>
      <c r="YW46" s="187"/>
      <c r="YX46" s="187"/>
      <c r="YY46" s="187"/>
      <c r="YZ46" s="187"/>
      <c r="ZA46" s="187"/>
      <c r="ZB46" s="187"/>
      <c r="ZC46" s="187"/>
      <c r="ZD46" s="187"/>
      <c r="ZE46" s="187"/>
      <c r="ZF46" s="187"/>
      <c r="ZG46" s="187"/>
      <c r="ZH46" s="187"/>
      <c r="ZI46" s="187"/>
      <c r="ZJ46" s="187"/>
      <c r="ZK46" s="187"/>
      <c r="ZL46" s="187"/>
      <c r="ZM46" s="187"/>
      <c r="ZN46" s="187"/>
      <c r="ZO46" s="187"/>
      <c r="ZP46" s="187"/>
      <c r="ZQ46" s="187"/>
      <c r="ZR46" s="187"/>
      <c r="ZS46" s="187"/>
      <c r="ZT46" s="187"/>
      <c r="ZU46" s="187"/>
      <c r="ZV46" s="187"/>
      <c r="ZW46" s="187"/>
      <c r="ZX46" s="187"/>
      <c r="ZY46" s="187"/>
      <c r="ZZ46" s="187"/>
      <c r="AAA46" s="187"/>
      <c r="AAB46" s="187"/>
      <c r="AAC46" s="187"/>
      <c r="AAD46" s="187"/>
      <c r="AAE46" s="187"/>
      <c r="AAF46" s="187"/>
      <c r="AAG46" s="187"/>
      <c r="AAH46" s="187"/>
      <c r="AAI46" s="187"/>
      <c r="AAJ46" s="187"/>
      <c r="AAK46" s="187"/>
      <c r="AAL46" s="187"/>
      <c r="AAM46" s="187"/>
      <c r="AAN46" s="187"/>
      <c r="AAO46" s="187"/>
      <c r="AAP46" s="187"/>
      <c r="AAQ46" s="187"/>
      <c r="AAR46" s="187"/>
      <c r="AAS46" s="187"/>
      <c r="AAT46" s="187"/>
      <c r="AAU46" s="187"/>
      <c r="AAV46" s="187"/>
      <c r="AAW46" s="187"/>
      <c r="AAX46" s="187"/>
      <c r="AAY46" s="187"/>
      <c r="AAZ46" s="187"/>
      <c r="ABA46" s="187"/>
      <c r="ABB46" s="187"/>
      <c r="ABC46" s="187"/>
      <c r="ABD46" s="187"/>
      <c r="ABE46" s="187"/>
      <c r="ABF46" s="187"/>
      <c r="ABG46" s="187"/>
      <c r="ABH46" s="187"/>
      <c r="ABI46" s="187"/>
      <c r="ABJ46" s="187"/>
      <c r="ABK46" s="187"/>
      <c r="ABL46" s="187"/>
      <c r="ABM46" s="187"/>
      <c r="ABN46" s="187"/>
      <c r="ABO46" s="187"/>
      <c r="ABP46" s="187"/>
      <c r="ABQ46" s="187"/>
      <c r="ABR46" s="187"/>
      <c r="ABS46" s="187"/>
      <c r="ABT46" s="187"/>
      <c r="ABU46" s="187"/>
      <c r="ABV46" s="187"/>
      <c r="ABW46" s="187"/>
      <c r="ABX46" s="187"/>
      <c r="ABY46" s="187"/>
      <c r="ABZ46" s="187"/>
      <c r="ACA46" s="187"/>
      <c r="ACB46" s="187"/>
      <c r="ACC46" s="187"/>
      <c r="ACD46" s="187"/>
      <c r="ACE46" s="187"/>
      <c r="ACF46" s="187"/>
      <c r="ACG46" s="187"/>
      <c r="ACH46" s="187"/>
      <c r="ACI46" s="187"/>
      <c r="ACJ46" s="187"/>
      <c r="ACK46" s="187"/>
      <c r="ACL46" s="187"/>
      <c r="ACM46" s="187"/>
      <c r="ACN46" s="187"/>
      <c r="ACO46" s="187"/>
      <c r="ACP46" s="187"/>
      <c r="ACQ46" s="187"/>
      <c r="ACR46" s="187"/>
      <c r="ACS46" s="187"/>
      <c r="ACT46" s="187"/>
      <c r="ACU46" s="187"/>
      <c r="ACV46" s="187"/>
      <c r="ACW46" s="187"/>
      <c r="ACX46" s="187"/>
      <c r="ACY46" s="187"/>
      <c r="ACZ46" s="187"/>
      <c r="ADA46" s="187"/>
      <c r="ADB46" s="187"/>
      <c r="ADC46" s="187"/>
      <c r="ADD46" s="187"/>
      <c r="ADE46" s="187"/>
      <c r="ADF46" s="187"/>
      <c r="ADG46" s="187"/>
      <c r="ADH46" s="187"/>
      <c r="ADI46" s="187"/>
      <c r="ADJ46" s="187"/>
      <c r="ADK46" s="187"/>
      <c r="ADL46" s="187"/>
      <c r="ADM46" s="187"/>
      <c r="ADN46" s="187"/>
      <c r="ADO46" s="187"/>
      <c r="ADP46" s="187"/>
      <c r="ADQ46" s="187"/>
      <c r="ADR46" s="187"/>
      <c r="ADS46" s="187"/>
      <c r="ADT46" s="187"/>
      <c r="ADU46" s="187"/>
      <c r="ADV46" s="187"/>
      <c r="ADW46" s="187"/>
      <c r="ADX46" s="187"/>
      <c r="ADY46" s="187"/>
      <c r="ADZ46" s="187"/>
      <c r="AEA46" s="187"/>
      <c r="AEB46" s="187"/>
      <c r="AEC46" s="187"/>
      <c r="AED46" s="187"/>
      <c r="AEE46" s="187"/>
      <c r="AEF46" s="187"/>
      <c r="AEG46" s="187"/>
      <c r="AEH46" s="187"/>
      <c r="AEI46" s="187"/>
      <c r="AEJ46" s="187"/>
      <c r="AEK46" s="187"/>
      <c r="AEL46" s="187"/>
      <c r="AEM46" s="187"/>
      <c r="AEN46" s="187"/>
      <c r="AEO46" s="187"/>
      <c r="AEP46" s="187"/>
      <c r="AEQ46" s="187"/>
      <c r="AER46" s="187"/>
      <c r="AES46" s="187"/>
      <c r="AET46" s="187"/>
      <c r="AEU46" s="187"/>
      <c r="AEV46" s="187"/>
      <c r="AEW46" s="187"/>
      <c r="AEX46" s="187"/>
      <c r="AEY46" s="187"/>
      <c r="AEZ46" s="187"/>
      <c r="AFA46" s="187"/>
      <c r="AFB46" s="187"/>
      <c r="AFC46" s="187"/>
      <c r="AFD46" s="187"/>
      <c r="AFE46" s="187"/>
      <c r="AFF46" s="187"/>
      <c r="AFG46" s="187"/>
      <c r="AFH46" s="187"/>
      <c r="AFI46" s="187"/>
      <c r="AFJ46" s="187"/>
      <c r="AFK46" s="187"/>
      <c r="AFL46" s="187"/>
      <c r="AFM46" s="187"/>
      <c r="AFN46" s="187"/>
      <c r="AFO46" s="187"/>
      <c r="AFP46" s="187"/>
      <c r="AFQ46" s="187"/>
      <c r="AFR46" s="187"/>
      <c r="AFS46" s="187"/>
      <c r="AFT46" s="187"/>
      <c r="AFU46" s="187"/>
      <c r="AFV46" s="187"/>
      <c r="AFW46" s="187"/>
      <c r="AFX46" s="187"/>
      <c r="AFY46" s="187"/>
      <c r="AFZ46" s="187"/>
      <c r="AGA46" s="187"/>
      <c r="AGB46" s="187"/>
      <c r="AGC46" s="187"/>
      <c r="AGD46" s="187"/>
      <c r="AGE46" s="187"/>
      <c r="AGF46" s="187"/>
      <c r="AGG46" s="187"/>
      <c r="AGH46" s="187"/>
      <c r="AGI46" s="187"/>
      <c r="AGJ46" s="187"/>
      <c r="AGK46" s="187"/>
      <c r="AGL46" s="187"/>
      <c r="AGM46" s="187"/>
      <c r="AGN46" s="187"/>
      <c r="AGO46" s="187"/>
      <c r="AGP46" s="187"/>
      <c r="AGQ46" s="187"/>
      <c r="AGR46" s="187"/>
      <c r="AGS46" s="187"/>
      <c r="AGT46" s="187"/>
      <c r="AGU46" s="187"/>
      <c r="AGV46" s="187"/>
      <c r="AGW46" s="187"/>
      <c r="AGX46" s="187"/>
      <c r="AGY46" s="187"/>
      <c r="AGZ46" s="187"/>
      <c r="AHA46" s="187"/>
      <c r="AHB46" s="187"/>
      <c r="AHC46" s="187"/>
      <c r="AHD46" s="187"/>
      <c r="AHE46" s="187"/>
      <c r="AHF46" s="187"/>
      <c r="AHG46" s="187"/>
      <c r="AHH46" s="187"/>
      <c r="AHI46" s="187"/>
      <c r="AHJ46" s="187"/>
      <c r="AHK46" s="187"/>
      <c r="AHL46" s="187"/>
      <c r="AHM46" s="187"/>
      <c r="AHN46" s="187"/>
      <c r="AHO46" s="187"/>
      <c r="AHP46" s="187"/>
      <c r="AHQ46" s="187"/>
      <c r="AHR46" s="187"/>
      <c r="AHS46" s="187"/>
      <c r="AHT46" s="187"/>
      <c r="AHU46" s="187"/>
      <c r="AHV46" s="187"/>
      <c r="AHW46" s="187"/>
      <c r="AHX46" s="187"/>
      <c r="AHY46" s="187"/>
      <c r="AHZ46" s="187"/>
      <c r="AIA46" s="187"/>
      <c r="AIB46" s="187"/>
      <c r="AIC46" s="187"/>
      <c r="AID46" s="187"/>
      <c r="AIE46" s="187"/>
      <c r="AIF46" s="187"/>
      <c r="AIG46" s="187"/>
      <c r="AIH46" s="187"/>
      <c r="AII46" s="187"/>
      <c r="AIJ46" s="187"/>
      <c r="AIK46" s="187"/>
      <c r="AIL46" s="187"/>
      <c r="AIM46" s="187"/>
      <c r="AIN46" s="187"/>
      <c r="AIO46" s="187"/>
      <c r="AIP46" s="187"/>
      <c r="AIQ46" s="187"/>
      <c r="AIR46" s="187"/>
      <c r="AIS46" s="187"/>
      <c r="AIT46" s="187"/>
      <c r="AIU46" s="187"/>
      <c r="AIV46" s="187"/>
      <c r="AIW46" s="187"/>
      <c r="AIX46" s="187"/>
      <c r="AIY46" s="187"/>
      <c r="AIZ46" s="187"/>
      <c r="AJA46" s="187"/>
      <c r="AJB46" s="187"/>
      <c r="AJC46" s="187"/>
      <c r="AJD46" s="187"/>
      <c r="AJE46" s="187"/>
      <c r="AJF46" s="187"/>
      <c r="AJG46" s="187"/>
      <c r="AJH46" s="187"/>
      <c r="AJI46" s="187"/>
      <c r="AJJ46" s="187"/>
      <c r="AJK46" s="187"/>
      <c r="AJL46" s="187"/>
      <c r="AJM46" s="187"/>
      <c r="AJN46" s="187"/>
      <c r="AJO46" s="187"/>
      <c r="AJP46" s="187"/>
      <c r="AJQ46" s="187"/>
      <c r="AJR46" s="187"/>
      <c r="AJS46" s="187"/>
      <c r="AJT46" s="187"/>
      <c r="AJU46" s="187"/>
      <c r="AJV46" s="187"/>
      <c r="AJW46" s="187"/>
      <c r="AJX46" s="187"/>
      <c r="AJY46" s="187"/>
      <c r="AJZ46" s="187"/>
      <c r="AKA46" s="187"/>
      <c r="AKB46" s="187"/>
      <c r="AKC46" s="187"/>
      <c r="AKD46" s="187"/>
      <c r="AKE46" s="187"/>
      <c r="AKF46" s="187"/>
      <c r="AKG46" s="187"/>
      <c r="AKH46" s="187"/>
      <c r="AKI46" s="187"/>
      <c r="AKJ46" s="187"/>
      <c r="AKK46" s="187"/>
      <c r="AKL46" s="187"/>
      <c r="AKM46" s="187"/>
      <c r="AKN46" s="187"/>
      <c r="AKO46" s="187"/>
      <c r="AKP46" s="187"/>
      <c r="AKQ46" s="187"/>
      <c r="AKR46" s="187"/>
      <c r="AKS46" s="187"/>
      <c r="AKT46" s="187"/>
      <c r="AKU46" s="187"/>
      <c r="AKV46" s="187"/>
      <c r="AKW46" s="187"/>
      <c r="AKX46" s="187"/>
      <c r="AKY46" s="187"/>
      <c r="AKZ46" s="187"/>
      <c r="ALA46" s="187"/>
      <c r="ALB46" s="187"/>
      <c r="ALC46" s="187"/>
      <c r="ALD46" s="187"/>
      <c r="ALE46" s="187"/>
      <c r="ALF46" s="187"/>
      <c r="ALG46" s="187"/>
      <c r="ALH46" s="187"/>
      <c r="ALI46" s="187"/>
      <c r="ALJ46" s="187"/>
      <c r="ALK46" s="187"/>
      <c r="ALL46" s="187"/>
      <c r="ALM46" s="187"/>
      <c r="ALN46" s="187"/>
      <c r="ALO46" s="187"/>
      <c r="ALP46" s="187"/>
      <c r="ALQ46" s="187"/>
      <c r="ALR46" s="187"/>
      <c r="ALS46" s="187"/>
      <c r="ALT46" s="187"/>
      <c r="ALU46" s="187"/>
      <c r="ALV46" s="187"/>
      <c r="ALW46" s="187"/>
      <c r="ALX46" s="187"/>
      <c r="ALY46" s="187"/>
      <c r="ALZ46" s="187"/>
      <c r="AMA46" s="187"/>
      <c r="AMB46" s="187"/>
      <c r="AMC46" s="187"/>
      <c r="AMD46" s="187"/>
      <c r="AME46" s="187"/>
      <c r="AMF46" s="187"/>
      <c r="AMG46" s="187"/>
      <c r="AMH46" s="187"/>
      <c r="AMI46" s="187"/>
      <c r="AMJ46" s="187"/>
      <c r="AMK46" s="187"/>
      <c r="AML46" s="187"/>
      <c r="AMM46" s="187"/>
      <c r="AMN46" s="187"/>
      <c r="AMO46" s="187"/>
      <c r="AMP46" s="187"/>
      <c r="AMQ46" s="187"/>
      <c r="AMR46" s="187"/>
      <c r="AMS46" s="187"/>
      <c r="AMT46" s="187"/>
      <c r="AMU46" s="187"/>
      <c r="AMV46" s="187"/>
      <c r="AMW46" s="187"/>
      <c r="AMX46" s="187"/>
      <c r="AMY46" s="187"/>
      <c r="AMZ46" s="187"/>
      <c r="ANA46" s="187"/>
      <c r="ANB46" s="187"/>
      <c r="ANC46" s="187"/>
      <c r="AND46" s="187"/>
      <c r="ANE46" s="187"/>
      <c r="ANF46" s="187"/>
      <c r="ANG46" s="187"/>
      <c r="ANH46" s="187"/>
      <c r="ANI46" s="187"/>
      <c r="ANJ46" s="187"/>
      <c r="ANK46" s="187"/>
      <c r="ANL46" s="187"/>
      <c r="ANM46" s="187"/>
      <c r="ANN46" s="187"/>
      <c r="ANO46" s="187"/>
      <c r="ANP46" s="187"/>
      <c r="ANQ46" s="187"/>
      <c r="ANR46" s="187"/>
      <c r="ANS46" s="187"/>
      <c r="ANT46" s="187"/>
      <c r="ANU46" s="187"/>
      <c r="ANV46" s="187"/>
      <c r="ANW46" s="187"/>
      <c r="ANX46" s="187"/>
      <c r="ANY46" s="187"/>
      <c r="ANZ46" s="187"/>
      <c r="AOA46" s="187"/>
      <c r="AOB46" s="187"/>
      <c r="AOC46" s="187"/>
      <c r="AOD46" s="187"/>
      <c r="AOE46" s="187"/>
      <c r="AOF46" s="187"/>
      <c r="AOG46" s="187"/>
      <c r="AOH46" s="187"/>
      <c r="AOI46" s="187"/>
      <c r="AOJ46" s="187"/>
      <c r="AOK46" s="187"/>
      <c r="AOL46" s="187"/>
      <c r="AOM46" s="187"/>
      <c r="AON46" s="187"/>
      <c r="AOO46" s="187"/>
      <c r="AOP46" s="187"/>
      <c r="AOQ46" s="187"/>
      <c r="AOR46" s="187"/>
      <c r="AOS46" s="187"/>
      <c r="AOT46" s="187"/>
      <c r="AOU46" s="187"/>
      <c r="AOV46" s="187"/>
      <c r="AOW46" s="187"/>
      <c r="AOX46" s="187"/>
      <c r="AOY46" s="187"/>
      <c r="AOZ46" s="187"/>
      <c r="APA46" s="187"/>
      <c r="APB46" s="187"/>
      <c r="APC46" s="187"/>
      <c r="APD46" s="187"/>
      <c r="APE46" s="187"/>
      <c r="APF46" s="187"/>
      <c r="APG46" s="187"/>
      <c r="APH46" s="187"/>
      <c r="API46" s="187"/>
      <c r="APJ46" s="187"/>
      <c r="APK46" s="187"/>
      <c r="APL46" s="187"/>
      <c r="APM46" s="187"/>
      <c r="APN46" s="187"/>
      <c r="APO46" s="187"/>
      <c r="APP46" s="187"/>
      <c r="APQ46" s="187"/>
      <c r="APR46" s="187"/>
      <c r="APS46" s="187"/>
      <c r="APT46" s="187"/>
      <c r="APU46" s="187"/>
      <c r="APV46" s="187"/>
      <c r="APW46" s="187"/>
      <c r="APX46" s="187"/>
      <c r="APY46" s="187"/>
      <c r="APZ46" s="187"/>
      <c r="AQA46" s="187"/>
      <c r="AQB46" s="187"/>
      <c r="AQC46" s="187"/>
      <c r="AQD46" s="187"/>
      <c r="AQE46" s="187"/>
      <c r="AQF46" s="187"/>
      <c r="AQG46" s="187"/>
      <c r="AQH46" s="187"/>
      <c r="AQI46" s="187"/>
      <c r="AQJ46" s="187"/>
      <c r="AQK46" s="187"/>
      <c r="AQL46" s="187"/>
      <c r="AQM46" s="187"/>
      <c r="AQN46" s="187"/>
      <c r="AQO46" s="187"/>
      <c r="AQP46" s="187"/>
      <c r="AQQ46" s="187"/>
      <c r="AQR46" s="187"/>
      <c r="AQS46" s="187"/>
      <c r="AQT46" s="187"/>
      <c r="AQU46" s="187"/>
      <c r="AQV46" s="187"/>
      <c r="AQW46" s="187"/>
      <c r="AQX46" s="187"/>
      <c r="AQY46" s="187"/>
      <c r="AQZ46" s="187"/>
      <c r="ARA46" s="187"/>
      <c r="ARB46" s="187"/>
      <c r="ARC46" s="187"/>
      <c r="ARD46" s="187"/>
      <c r="ARE46" s="187"/>
      <c r="ARF46" s="187"/>
      <c r="ARG46" s="187"/>
      <c r="ARH46" s="187"/>
      <c r="ARI46" s="187"/>
      <c r="ARJ46" s="187"/>
      <c r="ARK46" s="187"/>
      <c r="ARL46" s="187"/>
      <c r="ARM46" s="187"/>
      <c r="ARN46" s="187"/>
      <c r="ARO46" s="187"/>
      <c r="ARP46" s="187"/>
      <c r="ARQ46" s="187"/>
      <c r="ARR46" s="187"/>
      <c r="ARS46" s="187"/>
      <c r="ART46" s="187"/>
      <c r="ARU46" s="187"/>
      <c r="ARV46" s="187"/>
      <c r="ARW46" s="187"/>
      <c r="ARX46" s="187"/>
      <c r="ARY46" s="187"/>
      <c r="ARZ46" s="187"/>
      <c r="ASA46" s="187"/>
      <c r="ASB46" s="187"/>
      <c r="ASC46" s="187"/>
      <c r="ASD46" s="187"/>
      <c r="ASE46" s="187"/>
      <c r="ASF46" s="187"/>
      <c r="ASG46" s="187"/>
      <c r="ASH46" s="187"/>
      <c r="ASI46" s="187"/>
      <c r="ASJ46" s="187"/>
      <c r="ASK46" s="187"/>
      <c r="ASL46" s="187"/>
      <c r="ASM46" s="187"/>
      <c r="ASN46" s="187"/>
      <c r="ASO46" s="187"/>
      <c r="ASP46" s="187"/>
      <c r="ASQ46" s="187"/>
      <c r="ASR46" s="187"/>
      <c r="ASS46" s="187"/>
      <c r="AST46" s="187"/>
      <c r="ASU46" s="187"/>
      <c r="ASV46" s="187"/>
      <c r="ASW46" s="187"/>
      <c r="ASX46" s="187"/>
      <c r="ASY46" s="187"/>
      <c r="ASZ46" s="187"/>
      <c r="ATA46" s="187"/>
      <c r="ATB46" s="187"/>
      <c r="ATC46" s="187"/>
      <c r="ATD46" s="187"/>
      <c r="ATE46" s="187"/>
      <c r="ATF46" s="187"/>
      <c r="ATG46" s="187"/>
      <c r="ATH46" s="187"/>
      <c r="ATI46" s="187"/>
      <c r="ATJ46" s="187"/>
      <c r="ATK46" s="187"/>
      <c r="ATL46" s="187"/>
      <c r="ATM46" s="187"/>
      <c r="ATN46" s="187"/>
      <c r="ATO46" s="187"/>
      <c r="ATP46" s="187"/>
      <c r="ATQ46" s="187"/>
      <c r="ATR46" s="187"/>
      <c r="ATS46" s="187"/>
      <c r="ATT46" s="187"/>
      <c r="ATU46" s="187"/>
      <c r="ATV46" s="187"/>
      <c r="ATW46" s="187"/>
      <c r="ATX46" s="187"/>
      <c r="ATY46" s="187"/>
      <c r="ATZ46" s="187"/>
      <c r="AUA46" s="187"/>
      <c r="AUB46" s="187"/>
      <c r="AUC46" s="187"/>
      <c r="AUD46" s="187"/>
      <c r="AUE46" s="187"/>
      <c r="AUF46" s="187"/>
      <c r="AUG46" s="187"/>
      <c r="AUH46" s="187"/>
      <c r="AUI46" s="187"/>
      <c r="AUJ46" s="187"/>
      <c r="AUK46" s="187"/>
      <c r="AUL46" s="187"/>
      <c r="AUM46" s="187"/>
      <c r="AUN46" s="187"/>
      <c r="AUO46" s="187"/>
      <c r="AUP46" s="187"/>
      <c r="AUQ46" s="187"/>
      <c r="AUR46" s="187"/>
      <c r="AUS46" s="187"/>
      <c r="AUT46" s="187"/>
      <c r="AUU46" s="187"/>
      <c r="AUV46" s="187"/>
      <c r="AUW46" s="187"/>
      <c r="AUX46" s="187"/>
      <c r="AUY46" s="187"/>
      <c r="AUZ46" s="187"/>
      <c r="AVA46" s="187"/>
      <c r="AVB46" s="187"/>
      <c r="AVC46" s="187"/>
      <c r="AVD46" s="187"/>
      <c r="AVE46" s="187"/>
      <c r="AVF46" s="187"/>
      <c r="AVG46" s="187"/>
      <c r="AVH46" s="187"/>
      <c r="AVI46" s="187"/>
      <c r="AVJ46" s="187"/>
      <c r="AVK46" s="187"/>
      <c r="AVL46" s="187"/>
      <c r="AVM46" s="187"/>
      <c r="AVN46" s="187"/>
      <c r="AVO46" s="187"/>
      <c r="AVP46" s="187"/>
      <c r="AVQ46" s="187"/>
      <c r="AVR46" s="187"/>
      <c r="AVS46" s="187"/>
      <c r="AVT46" s="187"/>
      <c r="AVU46" s="187"/>
      <c r="AVV46" s="187"/>
      <c r="AVW46" s="187"/>
      <c r="AVX46" s="187"/>
      <c r="AVY46" s="187"/>
      <c r="AVZ46" s="187"/>
      <c r="AWA46" s="187"/>
      <c r="AWB46" s="187"/>
      <c r="AWC46" s="187"/>
      <c r="AWD46" s="187"/>
      <c r="AWE46" s="187"/>
      <c r="AWF46" s="187"/>
      <c r="AWG46" s="187"/>
      <c r="AWH46" s="187"/>
      <c r="AWI46" s="187"/>
      <c r="AWJ46" s="187"/>
      <c r="AWK46" s="187"/>
      <c r="AWL46" s="187"/>
      <c r="AWM46" s="187"/>
      <c r="AWN46" s="187"/>
      <c r="AWO46" s="187"/>
      <c r="AWP46" s="187"/>
      <c r="AWQ46" s="187"/>
      <c r="AWR46" s="187"/>
      <c r="AWS46" s="187"/>
      <c r="AWT46" s="187"/>
      <c r="AWU46" s="187"/>
      <c r="AWV46" s="187"/>
      <c r="AWW46" s="187"/>
      <c r="AWX46" s="187"/>
      <c r="AWY46" s="187"/>
      <c r="AWZ46" s="187"/>
      <c r="AXA46" s="187"/>
      <c r="AXB46" s="187"/>
      <c r="AXC46" s="187"/>
      <c r="AXD46" s="187"/>
      <c r="AXE46" s="187"/>
      <c r="AXF46" s="187"/>
      <c r="AXG46" s="187"/>
      <c r="AXH46" s="187"/>
      <c r="AXI46" s="187"/>
      <c r="AXJ46" s="187"/>
      <c r="AXK46" s="187"/>
      <c r="AXL46" s="187"/>
      <c r="AXM46" s="187"/>
      <c r="AXN46" s="187"/>
      <c r="AXO46" s="187"/>
      <c r="AXP46" s="187"/>
      <c r="AXQ46" s="187"/>
      <c r="AXR46" s="187"/>
      <c r="AXS46" s="187"/>
      <c r="AXT46" s="187"/>
      <c r="AXU46" s="187"/>
      <c r="AXV46" s="187"/>
      <c r="AXW46" s="187"/>
      <c r="AXX46" s="187"/>
      <c r="AXY46" s="187"/>
      <c r="AXZ46" s="187"/>
      <c r="AYA46" s="187"/>
      <c r="AYB46" s="187"/>
      <c r="AYC46" s="187"/>
      <c r="AYD46" s="187"/>
      <c r="AYE46" s="187"/>
      <c r="AYF46" s="187"/>
      <c r="AYG46" s="187"/>
      <c r="AYH46" s="187"/>
      <c r="AYI46" s="187"/>
      <c r="AYJ46" s="187"/>
      <c r="AYK46" s="187"/>
      <c r="AYL46" s="187"/>
      <c r="AYM46" s="187"/>
      <c r="AYN46" s="187"/>
      <c r="AYO46" s="187"/>
      <c r="AYP46" s="187"/>
      <c r="AYQ46" s="187"/>
      <c r="AYR46" s="187"/>
      <c r="AYS46" s="187"/>
      <c r="AYT46" s="187"/>
      <c r="AYU46" s="187"/>
      <c r="AYV46" s="187"/>
      <c r="AYW46" s="187"/>
      <c r="AYX46" s="187"/>
      <c r="AYY46" s="187"/>
      <c r="AYZ46" s="187"/>
      <c r="AZA46" s="187"/>
      <c r="AZB46" s="187"/>
      <c r="AZC46" s="187"/>
      <c r="AZD46" s="187"/>
      <c r="AZE46" s="187"/>
      <c r="AZF46" s="187"/>
      <c r="AZG46" s="187"/>
      <c r="AZH46" s="187"/>
      <c r="AZI46" s="187"/>
      <c r="AZJ46" s="187"/>
      <c r="AZK46" s="187"/>
      <c r="AZL46" s="187"/>
      <c r="AZM46" s="187"/>
      <c r="AZN46" s="187"/>
      <c r="AZO46" s="187"/>
      <c r="AZP46" s="187"/>
      <c r="AZQ46" s="187"/>
      <c r="AZR46" s="187"/>
      <c r="AZS46" s="187"/>
      <c r="AZT46" s="187"/>
      <c r="AZU46" s="187"/>
      <c r="AZV46" s="187"/>
      <c r="AZW46" s="187"/>
      <c r="AZX46" s="187"/>
      <c r="AZY46" s="187"/>
      <c r="AZZ46" s="187"/>
      <c r="BAA46" s="187"/>
      <c r="BAB46" s="187"/>
      <c r="BAC46" s="187"/>
      <c r="BAD46" s="187"/>
      <c r="BAE46" s="187"/>
      <c r="BAF46" s="187"/>
      <c r="BAG46" s="187"/>
      <c r="BAH46" s="187"/>
      <c r="BAI46" s="187"/>
      <c r="BAJ46" s="187"/>
      <c r="BAK46" s="187"/>
      <c r="BAL46" s="187"/>
      <c r="BAM46" s="187"/>
      <c r="BAN46" s="187"/>
      <c r="BAO46" s="187"/>
      <c r="BAP46" s="187"/>
      <c r="BAQ46" s="187"/>
      <c r="BAR46" s="187"/>
      <c r="BAS46" s="187"/>
      <c r="BAT46" s="187"/>
      <c r="BAU46" s="187"/>
      <c r="BAV46" s="187"/>
      <c r="BAW46" s="187"/>
      <c r="BAX46" s="187"/>
      <c r="BAY46" s="187"/>
      <c r="BAZ46" s="187"/>
      <c r="BBA46" s="187"/>
      <c r="BBB46" s="187"/>
      <c r="BBC46" s="187"/>
      <c r="BBD46" s="187"/>
      <c r="BBE46" s="187"/>
      <c r="BBF46" s="187"/>
      <c r="BBG46" s="187"/>
      <c r="BBH46" s="187"/>
      <c r="BBI46" s="187"/>
      <c r="BBJ46" s="187"/>
      <c r="BBK46" s="187"/>
      <c r="BBL46" s="187"/>
      <c r="BBM46" s="187"/>
      <c r="BBN46" s="187"/>
      <c r="BBO46" s="187"/>
      <c r="BBP46" s="187"/>
      <c r="BBQ46" s="187"/>
      <c r="BBR46" s="187"/>
      <c r="BBS46" s="187"/>
      <c r="BBT46" s="187"/>
      <c r="BBU46" s="187"/>
      <c r="BBV46" s="187"/>
      <c r="BBW46" s="187"/>
      <c r="BBX46" s="187"/>
      <c r="BBY46" s="187"/>
      <c r="BBZ46" s="187"/>
      <c r="BCA46" s="187"/>
      <c r="BCB46" s="187"/>
      <c r="BCC46" s="187"/>
      <c r="BCD46" s="187"/>
      <c r="BCE46" s="187"/>
      <c r="BCF46" s="187"/>
      <c r="BCG46" s="187"/>
      <c r="BCH46" s="187"/>
      <c r="BCI46" s="187"/>
      <c r="BCJ46" s="187"/>
      <c r="BCK46" s="187"/>
      <c r="BCL46" s="187"/>
      <c r="BCM46" s="187"/>
      <c r="BCN46" s="187"/>
      <c r="BCO46" s="187"/>
      <c r="BCP46" s="187"/>
      <c r="BCQ46" s="187"/>
      <c r="BCR46" s="187"/>
      <c r="BCS46" s="187"/>
      <c r="BCT46" s="187"/>
      <c r="BCU46" s="187"/>
      <c r="BCV46" s="187"/>
      <c r="BCW46" s="187"/>
      <c r="BCX46" s="187"/>
      <c r="BCY46" s="187"/>
      <c r="BCZ46" s="187"/>
      <c r="BDA46" s="187"/>
      <c r="BDB46" s="187"/>
      <c r="BDC46" s="187"/>
      <c r="BDD46" s="187"/>
      <c r="BDE46" s="187"/>
      <c r="BDF46" s="187"/>
      <c r="BDG46" s="187"/>
      <c r="BDH46" s="187"/>
      <c r="BDI46" s="187"/>
      <c r="BDJ46" s="187"/>
      <c r="BDK46" s="187"/>
      <c r="BDL46" s="187"/>
      <c r="BDM46" s="187"/>
      <c r="BDN46" s="187"/>
      <c r="BDO46" s="187"/>
      <c r="BDP46" s="187"/>
      <c r="BDQ46" s="187"/>
      <c r="BDR46" s="187"/>
      <c r="BDS46" s="187"/>
      <c r="BDT46" s="187"/>
      <c r="BDU46" s="187"/>
      <c r="BDV46" s="187"/>
      <c r="BDW46" s="187"/>
      <c r="BDX46" s="187"/>
      <c r="BDY46" s="187"/>
      <c r="BDZ46" s="187"/>
      <c r="BEA46" s="187"/>
      <c r="BEB46" s="187"/>
      <c r="BEC46" s="187"/>
      <c r="BED46" s="187"/>
      <c r="BEE46" s="187"/>
      <c r="BEF46" s="187"/>
      <c r="BEG46" s="187"/>
      <c r="BEH46" s="187"/>
      <c r="BEI46" s="187"/>
      <c r="BEJ46" s="187"/>
      <c r="BEK46" s="187"/>
      <c r="BEL46" s="187"/>
      <c r="BEM46" s="187"/>
      <c r="BEN46" s="187"/>
      <c r="BEO46" s="187"/>
      <c r="BEP46" s="187"/>
      <c r="BEQ46" s="187"/>
      <c r="BER46" s="187"/>
      <c r="BES46" s="187"/>
      <c r="BET46" s="187"/>
      <c r="BEU46" s="187"/>
      <c r="BEV46" s="187"/>
      <c r="BEW46" s="187"/>
      <c r="BEX46" s="187"/>
      <c r="BEY46" s="187"/>
      <c r="BEZ46" s="187"/>
      <c r="BFA46" s="187"/>
      <c r="BFB46" s="187"/>
      <c r="BFC46" s="187"/>
      <c r="BFD46" s="187"/>
      <c r="BFE46" s="187"/>
      <c r="BFF46" s="187"/>
      <c r="BFG46" s="187"/>
      <c r="BFH46" s="187"/>
      <c r="BFI46" s="187"/>
      <c r="BFJ46" s="187"/>
      <c r="BFK46" s="187"/>
      <c r="BFL46" s="187"/>
      <c r="BFM46" s="187"/>
      <c r="BFN46" s="187"/>
      <c r="BFO46" s="187"/>
      <c r="BFP46" s="187"/>
      <c r="BFQ46" s="187"/>
      <c r="BFR46" s="187"/>
      <c r="BFS46" s="187"/>
      <c r="BFT46" s="187"/>
      <c r="BFU46" s="187"/>
      <c r="BFV46" s="187"/>
      <c r="BFW46" s="187"/>
      <c r="BFX46" s="187"/>
      <c r="BFY46" s="187"/>
      <c r="BFZ46" s="187"/>
      <c r="BGA46" s="187"/>
      <c r="BGB46" s="187"/>
      <c r="BGC46" s="187"/>
      <c r="BGD46" s="187"/>
      <c r="BGE46" s="187"/>
      <c r="BGF46" s="187"/>
      <c r="BGG46" s="187"/>
      <c r="BGH46" s="187"/>
      <c r="BGI46" s="187"/>
      <c r="BGJ46" s="187"/>
      <c r="BGK46" s="187"/>
      <c r="BGL46" s="187"/>
      <c r="BGM46" s="187"/>
      <c r="BGN46" s="187"/>
      <c r="BGO46" s="187"/>
      <c r="BGP46" s="187"/>
      <c r="BGQ46" s="187"/>
      <c r="BGR46" s="187"/>
      <c r="BGS46" s="187"/>
      <c r="BGT46" s="187"/>
      <c r="BGU46" s="187"/>
      <c r="BGV46" s="187"/>
      <c r="BGW46" s="187"/>
      <c r="BGX46" s="187"/>
      <c r="BGY46" s="187"/>
      <c r="BGZ46" s="187"/>
      <c r="BHA46" s="187"/>
      <c r="BHB46" s="187"/>
      <c r="BHC46" s="187"/>
      <c r="BHD46" s="187"/>
      <c r="BHE46" s="187"/>
      <c r="BHF46" s="187"/>
      <c r="BHG46" s="187"/>
      <c r="BHH46" s="187"/>
      <c r="BHI46" s="187"/>
      <c r="BHJ46" s="187"/>
      <c r="BHK46" s="187"/>
      <c r="BHL46" s="187"/>
      <c r="BHM46" s="187"/>
      <c r="BHN46" s="187"/>
      <c r="BHO46" s="187"/>
      <c r="BHP46" s="187"/>
      <c r="BHQ46" s="187"/>
      <c r="BHR46" s="187"/>
      <c r="BHS46" s="187"/>
      <c r="BHT46" s="187"/>
      <c r="BHU46" s="187"/>
      <c r="BHV46" s="187"/>
      <c r="BHW46" s="187"/>
      <c r="BHX46" s="187"/>
      <c r="BHY46" s="187"/>
      <c r="BHZ46" s="187"/>
      <c r="BIA46" s="187"/>
      <c r="BIB46" s="187"/>
      <c r="BIC46" s="187"/>
      <c r="BID46" s="187"/>
      <c r="BIE46" s="187"/>
      <c r="BIF46" s="187"/>
      <c r="BIG46" s="187"/>
      <c r="BIH46" s="187"/>
      <c r="BII46" s="187"/>
      <c r="BIJ46" s="187"/>
      <c r="BIK46" s="187"/>
      <c r="BIL46" s="187"/>
      <c r="BIM46" s="187"/>
      <c r="BIN46" s="187"/>
      <c r="BIO46" s="187"/>
      <c r="BIP46" s="187"/>
      <c r="BIQ46" s="187"/>
      <c r="BIR46" s="187"/>
      <c r="BIS46" s="187"/>
      <c r="BIT46" s="187"/>
      <c r="BIU46" s="187"/>
      <c r="BIV46" s="187"/>
      <c r="BIW46" s="187"/>
      <c r="BIX46" s="187"/>
      <c r="BIY46" s="187"/>
      <c r="BIZ46" s="187"/>
      <c r="BJA46" s="187"/>
      <c r="BJB46" s="187"/>
      <c r="BJC46" s="187"/>
      <c r="BJD46" s="187"/>
      <c r="BJE46" s="187"/>
      <c r="BJF46" s="187"/>
      <c r="BJG46" s="187"/>
      <c r="BJH46" s="187"/>
      <c r="BJI46" s="187"/>
      <c r="BJJ46" s="187"/>
      <c r="BJK46" s="187"/>
      <c r="BJL46" s="187"/>
      <c r="BJM46" s="187"/>
      <c r="BJN46" s="187"/>
      <c r="BJO46" s="187"/>
      <c r="BJP46" s="187"/>
      <c r="BJQ46" s="187"/>
      <c r="BJR46" s="187"/>
      <c r="BJS46" s="187"/>
      <c r="BJT46" s="187"/>
      <c r="BJU46" s="187"/>
      <c r="BJV46" s="187"/>
      <c r="BJW46" s="187"/>
      <c r="BJX46" s="187"/>
      <c r="BJY46" s="187"/>
      <c r="BJZ46" s="187"/>
      <c r="BKA46" s="187"/>
      <c r="BKB46" s="187"/>
      <c r="BKC46" s="187"/>
      <c r="BKD46" s="187"/>
      <c r="BKE46" s="187"/>
      <c r="BKF46" s="187"/>
      <c r="BKG46" s="187"/>
      <c r="BKH46" s="187"/>
      <c r="BKI46" s="187"/>
      <c r="BKJ46" s="187"/>
      <c r="BKK46" s="187"/>
      <c r="BKL46" s="187"/>
      <c r="BKM46" s="187"/>
      <c r="BKN46" s="187"/>
      <c r="BKO46" s="187"/>
      <c r="BKP46" s="187"/>
      <c r="BKQ46" s="187"/>
      <c r="BKR46" s="187"/>
      <c r="BKS46" s="187"/>
      <c r="BKT46" s="187"/>
      <c r="BKU46" s="187"/>
      <c r="BKV46" s="187"/>
      <c r="BKW46" s="187"/>
      <c r="BKX46" s="187"/>
      <c r="BKY46" s="187"/>
      <c r="BKZ46" s="187"/>
      <c r="BLA46" s="187"/>
      <c r="BLB46" s="187"/>
      <c r="BLC46" s="187"/>
      <c r="BLD46" s="187"/>
      <c r="BLE46" s="187"/>
      <c r="BLF46" s="187"/>
      <c r="BLG46" s="187"/>
      <c r="BLH46" s="187"/>
      <c r="BLI46" s="187"/>
      <c r="BLJ46" s="187"/>
      <c r="BLK46" s="187"/>
      <c r="BLL46" s="187"/>
      <c r="BLM46" s="187"/>
      <c r="BLN46" s="187"/>
      <c r="BLO46" s="187"/>
      <c r="BLP46" s="187"/>
      <c r="BLQ46" s="187"/>
      <c r="BLR46" s="187"/>
      <c r="BLS46" s="187"/>
      <c r="BLT46" s="187"/>
      <c r="BLU46" s="187"/>
      <c r="BLV46" s="187"/>
      <c r="BLW46" s="187"/>
      <c r="BLX46" s="187"/>
      <c r="BLY46" s="187"/>
      <c r="BLZ46" s="187"/>
      <c r="BMA46" s="187"/>
      <c r="BMB46" s="187"/>
      <c r="BMC46" s="187"/>
      <c r="BMD46" s="187"/>
      <c r="BME46" s="187"/>
      <c r="BMF46" s="187"/>
      <c r="BMG46" s="187"/>
      <c r="BMH46" s="187"/>
      <c r="BMI46" s="187"/>
      <c r="BMJ46" s="187"/>
      <c r="BMK46" s="187"/>
      <c r="BML46" s="187"/>
      <c r="BMM46" s="187"/>
      <c r="BMN46" s="187"/>
      <c r="BMO46" s="187"/>
      <c r="BMP46" s="187"/>
      <c r="BMQ46" s="187"/>
      <c r="BMR46" s="187"/>
      <c r="BMS46" s="187"/>
      <c r="BMT46" s="187"/>
      <c r="BMU46" s="187"/>
      <c r="BMV46" s="187"/>
      <c r="BMW46" s="187"/>
      <c r="BMX46" s="187"/>
      <c r="BMY46" s="187"/>
      <c r="BMZ46" s="187"/>
      <c r="BNA46" s="187"/>
      <c r="BNB46" s="187"/>
      <c r="BNC46" s="187"/>
      <c r="BND46" s="187"/>
      <c r="BNE46" s="187"/>
      <c r="BNF46" s="187"/>
      <c r="BNG46" s="187"/>
      <c r="BNH46" s="187"/>
      <c r="BNI46" s="187"/>
      <c r="BNJ46" s="187"/>
      <c r="BNK46" s="187"/>
      <c r="BNL46" s="187"/>
      <c r="BNM46" s="187"/>
      <c r="BNN46" s="187"/>
      <c r="BNO46" s="187"/>
      <c r="BNP46" s="187"/>
      <c r="BNQ46" s="187"/>
      <c r="BNR46" s="187"/>
      <c r="BNS46" s="187"/>
      <c r="BNT46" s="187"/>
      <c r="BNU46" s="187"/>
      <c r="BNV46" s="187"/>
      <c r="BNW46" s="187"/>
      <c r="BNX46" s="187"/>
      <c r="BNY46" s="187"/>
      <c r="BNZ46" s="187"/>
      <c r="BOA46" s="187"/>
      <c r="BOB46" s="187"/>
      <c r="BOC46" s="187"/>
      <c r="BOD46" s="187"/>
      <c r="BOE46" s="187"/>
      <c r="BOF46" s="187"/>
      <c r="BOG46" s="187"/>
      <c r="BOH46" s="187"/>
      <c r="BOI46" s="187"/>
      <c r="BOJ46" s="187"/>
      <c r="BOK46" s="187"/>
      <c r="BOL46" s="187"/>
      <c r="BOM46" s="187"/>
      <c r="BON46" s="187"/>
      <c r="BOO46" s="187"/>
      <c r="BOP46" s="187"/>
      <c r="BOQ46" s="187"/>
      <c r="BOR46" s="187"/>
      <c r="BOS46" s="187"/>
      <c r="BOT46" s="187"/>
      <c r="BOU46" s="187"/>
      <c r="BOV46" s="187"/>
      <c r="BOW46" s="187"/>
      <c r="BOX46" s="187"/>
      <c r="BOY46" s="187"/>
      <c r="BOZ46" s="187"/>
      <c r="BPA46" s="187"/>
      <c r="BPB46" s="187"/>
      <c r="BPC46" s="187"/>
      <c r="BPD46" s="187"/>
      <c r="BPE46" s="187"/>
      <c r="BPF46" s="187"/>
      <c r="BPG46" s="187"/>
      <c r="BPH46" s="187"/>
      <c r="BPI46" s="187"/>
      <c r="BPJ46" s="187"/>
      <c r="BPK46" s="187"/>
      <c r="BPL46" s="187"/>
      <c r="BPM46" s="187"/>
      <c r="BPN46" s="187"/>
      <c r="BPO46" s="187"/>
      <c r="BPP46" s="187"/>
      <c r="BPQ46" s="187"/>
      <c r="BPR46" s="187"/>
      <c r="BPS46" s="187"/>
      <c r="BPT46" s="187"/>
      <c r="BPU46" s="187"/>
      <c r="BPV46" s="187"/>
      <c r="BPW46" s="187"/>
      <c r="BPX46" s="187"/>
      <c r="BPY46" s="187"/>
      <c r="BPZ46" s="187"/>
      <c r="BQA46" s="187"/>
      <c r="BQB46" s="187"/>
      <c r="BQC46" s="187"/>
      <c r="BQD46" s="187"/>
      <c r="BQE46" s="187"/>
      <c r="BQF46" s="187"/>
      <c r="BQG46" s="187"/>
      <c r="BQH46" s="187"/>
      <c r="BQI46" s="187"/>
      <c r="BQJ46" s="187"/>
      <c r="BQK46" s="187"/>
      <c r="BQL46" s="187"/>
      <c r="BQM46" s="187"/>
      <c r="BQN46" s="187"/>
      <c r="BQO46" s="187"/>
      <c r="BQP46" s="187"/>
      <c r="BQQ46" s="187"/>
      <c r="BQR46" s="187"/>
      <c r="BQS46" s="187"/>
      <c r="BQT46" s="187"/>
      <c r="BQU46" s="187"/>
      <c r="BQV46" s="187"/>
      <c r="BQW46" s="187"/>
      <c r="BQX46" s="187"/>
      <c r="BQY46" s="187"/>
      <c r="BQZ46" s="187"/>
      <c r="BRA46" s="187"/>
      <c r="BRB46" s="187"/>
      <c r="BRC46" s="187"/>
      <c r="BRD46" s="187"/>
      <c r="BRE46" s="187"/>
      <c r="BRF46" s="187"/>
      <c r="BRG46" s="187"/>
      <c r="BRH46" s="187"/>
      <c r="BRI46" s="187"/>
      <c r="BRJ46" s="187"/>
      <c r="BRK46" s="187"/>
      <c r="BRL46" s="187"/>
      <c r="BRM46" s="187"/>
      <c r="BRN46" s="187"/>
      <c r="BRO46" s="187"/>
      <c r="BRP46" s="187"/>
      <c r="BRQ46" s="187"/>
      <c r="BRR46" s="187"/>
      <c r="BRS46" s="187"/>
      <c r="BRT46" s="187"/>
      <c r="BRU46" s="187"/>
      <c r="BRV46" s="187"/>
      <c r="BRW46" s="187"/>
      <c r="BRX46" s="187"/>
      <c r="BRY46" s="187"/>
      <c r="BRZ46" s="187"/>
      <c r="BSA46" s="187"/>
      <c r="BSB46" s="187"/>
      <c r="BSC46" s="187"/>
      <c r="BSD46" s="187"/>
      <c r="BSE46" s="187"/>
      <c r="BSF46" s="187"/>
      <c r="BSG46" s="187"/>
      <c r="BSH46" s="187"/>
      <c r="BSI46" s="187"/>
      <c r="BSJ46" s="187"/>
      <c r="BSK46" s="187"/>
      <c r="BSL46" s="187"/>
      <c r="BSM46" s="187"/>
      <c r="BSN46" s="187"/>
      <c r="BSO46" s="187"/>
      <c r="BSP46" s="187"/>
      <c r="BSQ46" s="187"/>
      <c r="BSR46" s="187"/>
      <c r="BSS46" s="187"/>
      <c r="BST46" s="187"/>
      <c r="BSU46" s="187"/>
      <c r="BSV46" s="187"/>
      <c r="BSW46" s="187"/>
      <c r="BSX46" s="187"/>
      <c r="BSY46" s="187"/>
      <c r="BSZ46" s="187"/>
      <c r="BTA46" s="187"/>
      <c r="BTB46" s="187"/>
      <c r="BTC46" s="187"/>
      <c r="BTD46" s="187"/>
      <c r="BTE46" s="187"/>
      <c r="BTF46" s="187"/>
      <c r="BTG46" s="187"/>
      <c r="BTH46" s="187"/>
      <c r="BTI46" s="187"/>
      <c r="BTJ46" s="187"/>
      <c r="BTK46" s="187"/>
      <c r="BTL46" s="187"/>
      <c r="BTM46" s="187"/>
      <c r="BTN46" s="187"/>
      <c r="BTO46" s="187"/>
      <c r="BTP46" s="187"/>
      <c r="BTQ46" s="187"/>
      <c r="BTR46" s="187"/>
      <c r="BTS46" s="187"/>
      <c r="BTT46" s="187"/>
      <c r="BTU46" s="187"/>
      <c r="BTV46" s="187"/>
      <c r="BTW46" s="187"/>
      <c r="BTX46" s="187"/>
      <c r="BTY46" s="187"/>
      <c r="BTZ46" s="187"/>
      <c r="BUA46" s="187"/>
      <c r="BUB46" s="187"/>
      <c r="BUC46" s="187"/>
      <c r="BUD46" s="187"/>
      <c r="BUE46" s="187"/>
      <c r="BUF46" s="187"/>
      <c r="BUG46" s="187"/>
      <c r="BUH46" s="187"/>
      <c r="BUI46" s="187"/>
      <c r="BUJ46" s="187"/>
      <c r="BUK46" s="187"/>
      <c r="BUL46" s="187"/>
      <c r="BUM46" s="187"/>
      <c r="BUN46" s="187"/>
      <c r="BUO46" s="187"/>
      <c r="BUP46" s="187"/>
      <c r="BUQ46" s="187"/>
      <c r="BUR46" s="187"/>
      <c r="BUS46" s="187"/>
      <c r="BUT46" s="187"/>
      <c r="BUU46" s="187"/>
      <c r="BUV46" s="187"/>
      <c r="BUW46" s="187"/>
      <c r="BUX46" s="187"/>
      <c r="BUY46" s="187"/>
      <c r="BUZ46" s="187"/>
      <c r="BVA46" s="187"/>
      <c r="BVB46" s="187"/>
      <c r="BVC46" s="187"/>
      <c r="BVD46" s="187"/>
      <c r="BVE46" s="187"/>
      <c r="BVF46" s="187"/>
      <c r="BVG46" s="187"/>
      <c r="BVH46" s="187"/>
      <c r="BVI46" s="187"/>
      <c r="BVJ46" s="187"/>
      <c r="BVK46" s="187"/>
      <c r="BVL46" s="187"/>
      <c r="BVM46" s="187"/>
      <c r="BVN46" s="187"/>
      <c r="BVO46" s="187"/>
      <c r="BVP46" s="187"/>
      <c r="BVQ46" s="187"/>
      <c r="BVR46" s="187"/>
      <c r="BVS46" s="187"/>
      <c r="BVT46" s="187"/>
      <c r="BVU46" s="187"/>
      <c r="BVV46" s="187"/>
      <c r="BVW46" s="187"/>
      <c r="BVX46" s="187"/>
      <c r="BVY46" s="187"/>
      <c r="BVZ46" s="187"/>
      <c r="BWA46" s="187"/>
      <c r="BWB46" s="187"/>
      <c r="BWC46" s="187"/>
      <c r="BWD46" s="187"/>
      <c r="BWE46" s="187"/>
      <c r="BWF46" s="187"/>
      <c r="BWG46" s="187"/>
      <c r="BWH46" s="187"/>
      <c r="BWI46" s="187"/>
      <c r="BWJ46" s="187"/>
      <c r="BWK46" s="187"/>
      <c r="BWL46" s="187"/>
      <c r="BWM46" s="187"/>
      <c r="BWN46" s="187"/>
      <c r="BWO46" s="187"/>
      <c r="BWP46" s="187"/>
      <c r="BWQ46" s="187"/>
      <c r="BWR46" s="187"/>
      <c r="BWS46" s="187"/>
      <c r="BWT46" s="187"/>
      <c r="BWU46" s="187"/>
      <c r="BWV46" s="187"/>
      <c r="BWW46" s="187"/>
      <c r="BWX46" s="187"/>
      <c r="BWY46" s="187"/>
      <c r="BWZ46" s="187"/>
      <c r="BXA46" s="187"/>
      <c r="BXB46" s="187"/>
      <c r="BXC46" s="187"/>
      <c r="BXD46" s="187"/>
      <c r="BXE46" s="187"/>
      <c r="BXF46" s="187"/>
      <c r="BXG46" s="187"/>
      <c r="BXH46" s="187"/>
      <c r="BXI46" s="187"/>
      <c r="BXJ46" s="187"/>
      <c r="BXK46" s="187"/>
      <c r="BXL46" s="187"/>
      <c r="BXM46" s="187"/>
      <c r="BXN46" s="187"/>
      <c r="BXO46" s="187"/>
      <c r="BXP46" s="187"/>
      <c r="BXQ46" s="187"/>
      <c r="BXR46" s="187"/>
      <c r="BXS46" s="187"/>
      <c r="BXT46" s="187"/>
      <c r="BXU46" s="187"/>
      <c r="BXV46" s="187"/>
      <c r="BXW46" s="187"/>
      <c r="BXX46" s="187"/>
      <c r="BXY46" s="187"/>
      <c r="BXZ46" s="187"/>
      <c r="BYA46" s="187"/>
      <c r="BYB46" s="187"/>
      <c r="BYC46" s="187"/>
      <c r="BYD46" s="187"/>
      <c r="BYE46" s="187"/>
      <c r="BYF46" s="187"/>
      <c r="BYG46" s="187"/>
      <c r="BYH46" s="187"/>
      <c r="BYI46" s="187"/>
      <c r="BYJ46" s="187"/>
      <c r="BYK46" s="187"/>
      <c r="BYL46" s="187"/>
      <c r="BYM46" s="187"/>
      <c r="BYN46" s="187"/>
      <c r="BYO46" s="187"/>
      <c r="BYP46" s="187"/>
      <c r="BYQ46" s="187"/>
      <c r="BYR46" s="187"/>
      <c r="BYS46" s="187"/>
      <c r="BYT46" s="187"/>
      <c r="BYU46" s="187"/>
      <c r="BYV46" s="187"/>
      <c r="BYW46" s="187"/>
      <c r="BYX46" s="187"/>
      <c r="BYY46" s="187"/>
      <c r="BYZ46" s="187"/>
      <c r="BZA46" s="187"/>
      <c r="BZB46" s="187"/>
      <c r="BZC46" s="187"/>
      <c r="BZD46" s="187"/>
      <c r="BZE46" s="187"/>
      <c r="BZF46" s="187"/>
      <c r="BZG46" s="187"/>
      <c r="BZH46" s="187"/>
      <c r="BZI46" s="187"/>
      <c r="BZJ46" s="187"/>
      <c r="BZK46" s="187"/>
      <c r="BZL46" s="187"/>
      <c r="BZM46" s="187"/>
      <c r="BZN46" s="187"/>
      <c r="BZO46" s="187"/>
      <c r="BZP46" s="187"/>
      <c r="BZQ46" s="187"/>
      <c r="BZR46" s="187"/>
      <c r="BZS46" s="187"/>
      <c r="BZT46" s="187"/>
      <c r="BZU46" s="187"/>
      <c r="BZV46" s="187"/>
      <c r="BZW46" s="187"/>
      <c r="BZX46" s="187"/>
      <c r="BZY46" s="187"/>
      <c r="BZZ46" s="187"/>
      <c r="CAA46" s="187"/>
      <c r="CAB46" s="187"/>
      <c r="CAC46" s="187"/>
      <c r="CAD46" s="187"/>
      <c r="CAE46" s="187"/>
      <c r="CAF46" s="187"/>
      <c r="CAG46" s="187"/>
      <c r="CAH46" s="187"/>
      <c r="CAI46" s="187"/>
      <c r="CAJ46" s="187"/>
      <c r="CAK46" s="187"/>
      <c r="CAL46" s="187"/>
      <c r="CAM46" s="187"/>
      <c r="CAN46" s="187"/>
      <c r="CAO46" s="187"/>
      <c r="CAP46" s="187"/>
      <c r="CAQ46" s="187"/>
      <c r="CAR46" s="187"/>
      <c r="CAS46" s="187"/>
      <c r="CAT46" s="187"/>
      <c r="CAU46" s="187"/>
      <c r="CAV46" s="187"/>
      <c r="CAW46" s="187"/>
      <c r="CAX46" s="187"/>
      <c r="CAY46" s="187"/>
      <c r="CAZ46" s="187"/>
      <c r="CBA46" s="187"/>
      <c r="CBB46" s="187"/>
      <c r="CBC46" s="187"/>
      <c r="CBD46" s="187"/>
      <c r="CBE46" s="187"/>
      <c r="CBF46" s="187"/>
      <c r="CBG46" s="187"/>
      <c r="CBH46" s="187"/>
      <c r="CBI46" s="187"/>
      <c r="CBJ46" s="187"/>
      <c r="CBK46" s="187"/>
      <c r="CBL46" s="187"/>
      <c r="CBM46" s="187"/>
      <c r="CBN46" s="187"/>
      <c r="CBO46" s="187"/>
      <c r="CBP46" s="187"/>
      <c r="CBQ46" s="187"/>
      <c r="CBR46" s="187"/>
      <c r="CBS46" s="187"/>
      <c r="CBT46" s="187"/>
      <c r="CBU46" s="187"/>
      <c r="CBV46" s="187"/>
      <c r="CBW46" s="187"/>
      <c r="CBX46" s="187"/>
      <c r="CBY46" s="187"/>
      <c r="CBZ46" s="187"/>
      <c r="CCA46" s="187"/>
      <c r="CCB46" s="187"/>
      <c r="CCC46" s="187"/>
      <c r="CCD46" s="187"/>
      <c r="CCE46" s="187"/>
      <c r="CCF46" s="187"/>
      <c r="CCG46" s="187"/>
      <c r="CCH46" s="187"/>
      <c r="CCI46" s="187"/>
      <c r="CCJ46" s="187"/>
      <c r="CCK46" s="187"/>
      <c r="CCL46" s="187"/>
      <c r="CCM46" s="187"/>
      <c r="CCN46" s="187"/>
      <c r="CCO46" s="187"/>
      <c r="CCP46" s="187"/>
      <c r="CCQ46" s="187"/>
      <c r="CCR46" s="187"/>
      <c r="CCS46" s="187"/>
      <c r="CCT46" s="187"/>
      <c r="CCU46" s="187"/>
      <c r="CCV46" s="187"/>
      <c r="CCW46" s="187"/>
      <c r="CCX46" s="187"/>
      <c r="CCY46" s="187"/>
      <c r="CCZ46" s="187"/>
      <c r="CDA46" s="187"/>
      <c r="CDB46" s="187"/>
      <c r="CDC46" s="187"/>
      <c r="CDD46" s="187"/>
      <c r="CDE46" s="187"/>
      <c r="CDF46" s="187"/>
      <c r="CDG46" s="187"/>
      <c r="CDH46" s="187"/>
      <c r="CDI46" s="187"/>
      <c r="CDJ46" s="187"/>
      <c r="CDK46" s="187"/>
      <c r="CDL46" s="187"/>
      <c r="CDM46" s="187"/>
      <c r="CDN46" s="187"/>
      <c r="CDO46" s="187"/>
      <c r="CDP46" s="187"/>
      <c r="CDQ46" s="187"/>
      <c r="CDR46" s="187"/>
      <c r="CDS46" s="187"/>
      <c r="CDT46" s="187"/>
      <c r="CDU46" s="187"/>
      <c r="CDV46" s="187"/>
      <c r="CDW46" s="187"/>
      <c r="CDX46" s="187"/>
      <c r="CDY46" s="187"/>
      <c r="CDZ46" s="187"/>
      <c r="CEA46" s="187"/>
      <c r="CEB46" s="187"/>
      <c r="CEC46" s="187"/>
      <c r="CED46" s="187"/>
      <c r="CEE46" s="187"/>
      <c r="CEF46" s="187"/>
      <c r="CEG46" s="187"/>
      <c r="CEH46" s="187"/>
      <c r="CEI46" s="187"/>
      <c r="CEJ46" s="187"/>
      <c r="CEK46" s="187"/>
      <c r="CEL46" s="187"/>
      <c r="CEM46" s="187"/>
      <c r="CEN46" s="187"/>
      <c r="CEO46" s="187"/>
      <c r="CEP46" s="187"/>
      <c r="CEQ46" s="187"/>
      <c r="CER46" s="187"/>
      <c r="CES46" s="187"/>
      <c r="CET46" s="187"/>
      <c r="CEU46" s="187"/>
      <c r="CEV46" s="187"/>
      <c r="CEW46" s="187"/>
      <c r="CEX46" s="187"/>
      <c r="CEY46" s="187"/>
      <c r="CEZ46" s="187"/>
      <c r="CFA46" s="187"/>
      <c r="CFB46" s="187"/>
      <c r="CFC46" s="187"/>
      <c r="CFD46" s="187"/>
      <c r="CFE46" s="187"/>
      <c r="CFF46" s="187"/>
      <c r="CFG46" s="187"/>
      <c r="CFH46" s="187"/>
      <c r="CFI46" s="187"/>
      <c r="CFJ46" s="187"/>
      <c r="CFK46" s="187"/>
      <c r="CFL46" s="187"/>
      <c r="CFM46" s="187"/>
      <c r="CFN46" s="187"/>
      <c r="CFO46" s="187"/>
      <c r="CFP46" s="187"/>
      <c r="CFQ46" s="187"/>
      <c r="CFR46" s="187"/>
      <c r="CFS46" s="187"/>
      <c r="CFT46" s="187"/>
      <c r="CFU46" s="187"/>
      <c r="CFV46" s="187"/>
      <c r="CFW46" s="187"/>
      <c r="CFX46" s="187"/>
      <c r="CFY46" s="187"/>
      <c r="CFZ46" s="187"/>
      <c r="CGA46" s="187"/>
      <c r="CGB46" s="187"/>
      <c r="CGC46" s="187"/>
      <c r="CGD46" s="187"/>
      <c r="CGE46" s="187"/>
      <c r="CGF46" s="187"/>
      <c r="CGG46" s="187"/>
      <c r="CGH46" s="187"/>
      <c r="CGI46" s="187"/>
      <c r="CGJ46" s="187"/>
      <c r="CGK46" s="187"/>
      <c r="CGL46" s="187"/>
      <c r="CGM46" s="187"/>
      <c r="CGN46" s="187"/>
      <c r="CGO46" s="187"/>
      <c r="CGP46" s="187"/>
      <c r="CGQ46" s="187"/>
      <c r="CGR46" s="187"/>
      <c r="CGS46" s="187"/>
      <c r="CGT46" s="187"/>
      <c r="CGU46" s="187"/>
      <c r="CGV46" s="187"/>
      <c r="CGW46" s="187"/>
      <c r="CGX46" s="187"/>
      <c r="CGY46" s="187"/>
      <c r="CGZ46" s="187"/>
      <c r="CHA46" s="187"/>
      <c r="CHB46" s="187"/>
      <c r="CHC46" s="187"/>
      <c r="CHD46" s="187"/>
      <c r="CHE46" s="187"/>
      <c r="CHF46" s="187"/>
      <c r="CHG46" s="187"/>
      <c r="CHH46" s="187"/>
      <c r="CHI46" s="187"/>
      <c r="CHJ46" s="187"/>
      <c r="CHK46" s="187"/>
      <c r="CHL46" s="187"/>
      <c r="CHM46" s="187"/>
      <c r="CHN46" s="187"/>
      <c r="CHO46" s="187"/>
      <c r="CHP46" s="187"/>
      <c r="CHQ46" s="187"/>
      <c r="CHR46" s="187"/>
      <c r="CHS46" s="187"/>
      <c r="CHT46" s="187"/>
      <c r="CHU46" s="187"/>
      <c r="CHV46" s="187"/>
      <c r="CHW46" s="187"/>
      <c r="CHX46" s="187"/>
      <c r="CHY46" s="187"/>
      <c r="CHZ46" s="187"/>
      <c r="CIA46" s="187"/>
      <c r="CIB46" s="187"/>
      <c r="CIC46" s="187"/>
      <c r="CID46" s="187"/>
      <c r="CIE46" s="187"/>
      <c r="CIF46" s="187"/>
      <c r="CIG46" s="187"/>
      <c r="CIH46" s="187"/>
      <c r="CII46" s="187"/>
      <c r="CIJ46" s="187"/>
      <c r="CIK46" s="187"/>
      <c r="CIL46" s="187"/>
      <c r="CIM46" s="187"/>
      <c r="CIN46" s="187"/>
      <c r="CIO46" s="187"/>
      <c r="CIP46" s="187"/>
      <c r="CIQ46" s="187"/>
      <c r="CIR46" s="187"/>
      <c r="CIS46" s="187"/>
      <c r="CIT46" s="187"/>
      <c r="CIU46" s="187"/>
      <c r="CIV46" s="187"/>
      <c r="CIW46" s="187"/>
      <c r="CIX46" s="187"/>
      <c r="CIY46" s="187"/>
      <c r="CIZ46" s="187"/>
      <c r="CJA46" s="187"/>
      <c r="CJB46" s="187"/>
      <c r="CJC46" s="187"/>
      <c r="CJD46" s="187"/>
      <c r="CJE46" s="187"/>
      <c r="CJF46" s="187"/>
      <c r="CJG46" s="187"/>
      <c r="CJH46" s="187"/>
      <c r="CJI46" s="187"/>
      <c r="CJJ46" s="187"/>
      <c r="CJK46" s="187"/>
      <c r="CJL46" s="187"/>
      <c r="CJM46" s="187"/>
      <c r="CJN46" s="187"/>
      <c r="CJO46" s="187"/>
      <c r="CJP46" s="187"/>
      <c r="CJQ46" s="187"/>
      <c r="CJR46" s="187"/>
      <c r="CJS46" s="187"/>
      <c r="CJT46" s="187"/>
      <c r="CJU46" s="187"/>
      <c r="CJV46" s="187"/>
      <c r="CJW46" s="187"/>
      <c r="CJX46" s="187"/>
      <c r="CJY46" s="187"/>
      <c r="CJZ46" s="187"/>
      <c r="CKA46" s="187"/>
      <c r="CKB46" s="187"/>
      <c r="CKC46" s="187"/>
      <c r="CKD46" s="187"/>
      <c r="CKE46" s="187"/>
      <c r="CKF46" s="187"/>
      <c r="CKG46" s="187"/>
      <c r="CKH46" s="187"/>
      <c r="CKI46" s="187"/>
      <c r="CKJ46" s="187"/>
      <c r="CKK46" s="187"/>
      <c r="CKL46" s="187"/>
      <c r="CKM46" s="187"/>
      <c r="CKN46" s="187"/>
      <c r="CKO46" s="187"/>
      <c r="CKP46" s="187"/>
      <c r="CKQ46" s="187"/>
      <c r="CKR46" s="187"/>
      <c r="CKS46" s="187"/>
      <c r="CKT46" s="187"/>
      <c r="CKU46" s="187"/>
      <c r="CKV46" s="187"/>
      <c r="CKW46" s="187"/>
      <c r="CKX46" s="187"/>
      <c r="CKY46" s="187"/>
      <c r="CKZ46" s="187"/>
      <c r="CLA46" s="187"/>
      <c r="CLB46" s="187"/>
      <c r="CLC46" s="187"/>
      <c r="CLD46" s="187"/>
      <c r="CLE46" s="187"/>
      <c r="CLF46" s="187"/>
      <c r="CLG46" s="187"/>
      <c r="CLH46" s="187"/>
      <c r="CLI46" s="187"/>
      <c r="CLJ46" s="187"/>
      <c r="CLK46" s="187"/>
      <c r="CLL46" s="187"/>
      <c r="CLM46" s="187"/>
      <c r="CLN46" s="187"/>
      <c r="CLO46" s="187"/>
      <c r="CLP46" s="187"/>
      <c r="CLQ46" s="187"/>
      <c r="CLR46" s="187"/>
      <c r="CLS46" s="187"/>
      <c r="CLT46" s="187"/>
      <c r="CLU46" s="187"/>
      <c r="CLV46" s="187"/>
      <c r="CLW46" s="187"/>
      <c r="CLX46" s="187"/>
      <c r="CLY46" s="187"/>
      <c r="CLZ46" s="187"/>
      <c r="CMA46" s="187"/>
      <c r="CMB46" s="187"/>
      <c r="CMC46" s="187"/>
      <c r="CMD46" s="187"/>
      <c r="CME46" s="187"/>
      <c r="CMF46" s="187"/>
      <c r="CMG46" s="187"/>
      <c r="CMH46" s="187"/>
      <c r="CMI46" s="187"/>
      <c r="CMJ46" s="187"/>
      <c r="CMK46" s="187"/>
      <c r="CML46" s="187"/>
      <c r="CMM46" s="187"/>
      <c r="CMN46" s="187"/>
      <c r="CMO46" s="187"/>
      <c r="CMP46" s="187"/>
      <c r="CMQ46" s="187"/>
      <c r="CMR46" s="187"/>
      <c r="CMS46" s="187"/>
      <c r="CMT46" s="187"/>
      <c r="CMU46" s="187"/>
      <c r="CMV46" s="187"/>
      <c r="CMW46" s="187"/>
      <c r="CMX46" s="187"/>
      <c r="CMY46" s="187"/>
      <c r="CMZ46" s="187"/>
      <c r="CNA46" s="187"/>
      <c r="CNB46" s="187"/>
      <c r="CNC46" s="187"/>
      <c r="CND46" s="187"/>
      <c r="CNE46" s="187"/>
      <c r="CNF46" s="187"/>
      <c r="CNG46" s="187"/>
      <c r="CNH46" s="187"/>
      <c r="CNI46" s="187"/>
      <c r="CNJ46" s="187"/>
      <c r="CNK46" s="187"/>
      <c r="CNL46" s="187"/>
      <c r="CNM46" s="187"/>
      <c r="CNN46" s="187"/>
      <c r="CNO46" s="187"/>
      <c r="CNP46" s="187"/>
      <c r="CNQ46" s="187"/>
      <c r="CNR46" s="187"/>
      <c r="CNS46" s="187"/>
      <c r="CNT46" s="187"/>
      <c r="CNU46" s="187"/>
      <c r="CNV46" s="187"/>
      <c r="CNW46" s="187"/>
      <c r="CNX46" s="187"/>
      <c r="CNY46" s="187"/>
      <c r="CNZ46" s="187"/>
      <c r="COA46" s="187"/>
      <c r="COB46" s="187"/>
      <c r="COC46" s="187"/>
      <c r="COD46" s="187"/>
      <c r="COE46" s="187"/>
      <c r="COF46" s="187"/>
      <c r="COG46" s="187"/>
      <c r="COH46" s="187"/>
      <c r="COI46" s="187"/>
      <c r="COJ46" s="187"/>
      <c r="COK46" s="187"/>
      <c r="COL46" s="187"/>
      <c r="COM46" s="187"/>
      <c r="CON46" s="187"/>
      <c r="COO46" s="187"/>
      <c r="COP46" s="187"/>
      <c r="COQ46" s="187"/>
      <c r="COR46" s="187"/>
      <c r="COS46" s="187"/>
      <c r="COT46" s="187"/>
      <c r="COU46" s="187"/>
      <c r="COV46" s="187"/>
      <c r="COW46" s="187"/>
      <c r="COX46" s="187"/>
      <c r="COY46" s="187"/>
      <c r="COZ46" s="187"/>
      <c r="CPA46" s="187"/>
      <c r="CPB46" s="187"/>
      <c r="CPC46" s="187"/>
      <c r="CPD46" s="187"/>
      <c r="CPE46" s="187"/>
      <c r="CPF46" s="187"/>
      <c r="CPG46" s="187"/>
      <c r="CPH46" s="187"/>
      <c r="CPI46" s="187"/>
      <c r="CPJ46" s="187"/>
      <c r="CPK46" s="187"/>
      <c r="CPL46" s="187"/>
      <c r="CPM46" s="187"/>
      <c r="CPN46" s="187"/>
      <c r="CPO46" s="187"/>
      <c r="CPP46" s="187"/>
      <c r="CPQ46" s="187"/>
      <c r="CPR46" s="187"/>
      <c r="CPS46" s="187"/>
      <c r="CPT46" s="187"/>
      <c r="CPU46" s="187"/>
      <c r="CPV46" s="187"/>
      <c r="CPW46" s="187"/>
      <c r="CPX46" s="187"/>
      <c r="CPY46" s="187"/>
      <c r="CPZ46" s="187"/>
      <c r="CQA46" s="187"/>
      <c r="CQB46" s="187"/>
      <c r="CQC46" s="187"/>
      <c r="CQD46" s="187"/>
      <c r="CQE46" s="187"/>
      <c r="CQF46" s="187"/>
      <c r="CQG46" s="187"/>
      <c r="CQH46" s="187"/>
      <c r="CQI46" s="187"/>
      <c r="CQJ46" s="187"/>
      <c r="CQK46" s="187"/>
      <c r="CQL46" s="187"/>
      <c r="CQM46" s="187"/>
      <c r="CQN46" s="187"/>
      <c r="CQO46" s="187"/>
      <c r="CQP46" s="187"/>
      <c r="CQQ46" s="187"/>
      <c r="CQR46" s="187"/>
      <c r="CQS46" s="187"/>
      <c r="CQT46" s="187"/>
      <c r="CQU46" s="187"/>
      <c r="CQV46" s="187"/>
      <c r="CQW46" s="187"/>
      <c r="CQX46" s="187"/>
      <c r="CQY46" s="187"/>
      <c r="CQZ46" s="187"/>
      <c r="CRA46" s="187"/>
      <c r="CRB46" s="187"/>
      <c r="CRC46" s="187"/>
      <c r="CRD46" s="187"/>
      <c r="CRE46" s="187"/>
      <c r="CRF46" s="187"/>
      <c r="CRG46" s="187"/>
      <c r="CRH46" s="187"/>
      <c r="CRI46" s="187"/>
      <c r="CRJ46" s="187"/>
      <c r="CRK46" s="187"/>
      <c r="CRL46" s="187"/>
      <c r="CRM46" s="187"/>
      <c r="CRN46" s="187"/>
      <c r="CRO46" s="187"/>
      <c r="CRP46" s="187"/>
      <c r="CRQ46" s="187"/>
      <c r="CRR46" s="187"/>
      <c r="CRS46" s="187"/>
      <c r="CRT46" s="187"/>
      <c r="CRU46" s="187"/>
      <c r="CRV46" s="187"/>
      <c r="CRW46" s="187"/>
      <c r="CRX46" s="187"/>
      <c r="CRY46" s="187"/>
      <c r="CRZ46" s="187"/>
      <c r="CSA46" s="187"/>
      <c r="CSB46" s="187"/>
      <c r="CSC46" s="187"/>
      <c r="CSD46" s="187"/>
      <c r="CSE46" s="187"/>
      <c r="CSF46" s="187"/>
      <c r="CSG46" s="187"/>
      <c r="CSH46" s="187"/>
      <c r="CSI46" s="187"/>
      <c r="CSJ46" s="187"/>
      <c r="CSK46" s="187"/>
      <c r="CSL46" s="187"/>
      <c r="CSM46" s="187"/>
      <c r="CSN46" s="187"/>
      <c r="CSO46" s="187"/>
      <c r="CSP46" s="187"/>
      <c r="CSQ46" s="187"/>
      <c r="CSR46" s="187"/>
      <c r="CSS46" s="187"/>
      <c r="CST46" s="187"/>
      <c r="CSU46" s="187"/>
      <c r="CSV46" s="187"/>
      <c r="CSW46" s="187"/>
      <c r="CSX46" s="187"/>
      <c r="CSY46" s="187"/>
      <c r="CSZ46" s="187"/>
      <c r="CTA46" s="187"/>
      <c r="CTB46" s="187"/>
      <c r="CTC46" s="187"/>
      <c r="CTD46" s="187"/>
      <c r="CTE46" s="187"/>
      <c r="CTF46" s="187"/>
      <c r="CTG46" s="187"/>
      <c r="CTH46" s="187"/>
      <c r="CTI46" s="187"/>
      <c r="CTJ46" s="187"/>
      <c r="CTK46" s="187"/>
      <c r="CTL46" s="187"/>
      <c r="CTM46" s="187"/>
      <c r="CTN46" s="187"/>
      <c r="CTO46" s="187"/>
      <c r="CTP46" s="187"/>
      <c r="CTQ46" s="187"/>
      <c r="CTR46" s="187"/>
      <c r="CTS46" s="187"/>
      <c r="CTT46" s="187"/>
      <c r="CTU46" s="187"/>
      <c r="CTV46" s="187"/>
      <c r="CTW46" s="187"/>
      <c r="CTX46" s="187"/>
      <c r="CTY46" s="187"/>
      <c r="CTZ46" s="187"/>
      <c r="CUA46" s="187"/>
      <c r="CUB46" s="187"/>
      <c r="CUC46" s="187"/>
      <c r="CUD46" s="187"/>
      <c r="CUE46" s="187"/>
      <c r="CUF46" s="187"/>
      <c r="CUG46" s="187"/>
      <c r="CUH46" s="187"/>
      <c r="CUI46" s="187"/>
      <c r="CUJ46" s="187"/>
      <c r="CUK46" s="187"/>
      <c r="CUL46" s="187"/>
      <c r="CUM46" s="187"/>
      <c r="CUN46" s="187"/>
      <c r="CUO46" s="187"/>
      <c r="CUP46" s="187"/>
      <c r="CUQ46" s="187"/>
      <c r="CUR46" s="187"/>
      <c r="CUS46" s="187"/>
      <c r="CUT46" s="187"/>
      <c r="CUU46" s="187"/>
      <c r="CUV46" s="187"/>
      <c r="CUW46" s="187"/>
      <c r="CUX46" s="187"/>
      <c r="CUY46" s="187"/>
      <c r="CUZ46" s="187"/>
      <c r="CVA46" s="187"/>
      <c r="CVB46" s="187"/>
      <c r="CVC46" s="187"/>
      <c r="CVD46" s="187"/>
      <c r="CVE46" s="187"/>
      <c r="CVF46" s="187"/>
      <c r="CVG46" s="187"/>
      <c r="CVH46" s="187"/>
      <c r="CVI46" s="187"/>
      <c r="CVJ46" s="187"/>
      <c r="CVK46" s="187"/>
      <c r="CVL46" s="187"/>
      <c r="CVM46" s="187"/>
      <c r="CVN46" s="187"/>
      <c r="CVO46" s="187"/>
      <c r="CVP46" s="187"/>
      <c r="CVQ46" s="187"/>
      <c r="CVR46" s="187"/>
      <c r="CVS46" s="187"/>
      <c r="CVT46" s="187"/>
      <c r="CVU46" s="187"/>
      <c r="CVV46" s="187"/>
      <c r="CVW46" s="187"/>
      <c r="CVX46" s="187"/>
      <c r="CVY46" s="187"/>
      <c r="CVZ46" s="187"/>
      <c r="CWA46" s="187"/>
      <c r="CWB46" s="187"/>
      <c r="CWC46" s="187"/>
      <c r="CWD46" s="187"/>
      <c r="CWE46" s="187"/>
      <c r="CWF46" s="187"/>
      <c r="CWG46" s="187"/>
      <c r="CWH46" s="187"/>
      <c r="CWI46" s="187"/>
      <c r="CWJ46" s="187"/>
      <c r="CWK46" s="187"/>
      <c r="CWL46" s="187"/>
      <c r="CWM46" s="187"/>
      <c r="CWN46" s="187"/>
      <c r="CWO46" s="187"/>
      <c r="CWP46" s="187"/>
      <c r="CWQ46" s="187"/>
      <c r="CWR46" s="187"/>
      <c r="CWS46" s="187"/>
      <c r="CWT46" s="187"/>
      <c r="CWU46" s="187"/>
      <c r="CWV46" s="187"/>
      <c r="CWW46" s="187"/>
      <c r="CWX46" s="187"/>
      <c r="CWY46" s="187"/>
      <c r="CWZ46" s="187"/>
      <c r="CXA46" s="187"/>
      <c r="CXB46" s="187"/>
      <c r="CXC46" s="187"/>
      <c r="CXD46" s="187"/>
      <c r="CXE46" s="187"/>
      <c r="CXF46" s="187"/>
      <c r="CXG46" s="187"/>
      <c r="CXH46" s="187"/>
      <c r="CXI46" s="187"/>
      <c r="CXJ46" s="187"/>
      <c r="CXK46" s="187"/>
      <c r="CXL46" s="187"/>
      <c r="CXM46" s="187"/>
      <c r="CXN46" s="187"/>
      <c r="CXO46" s="187"/>
      <c r="CXP46" s="187"/>
      <c r="CXQ46" s="187"/>
      <c r="CXR46" s="187"/>
      <c r="CXS46" s="187"/>
      <c r="CXT46" s="187"/>
      <c r="CXU46" s="187"/>
      <c r="CXV46" s="187"/>
      <c r="CXW46" s="187"/>
      <c r="CXX46" s="187"/>
      <c r="CXY46" s="187"/>
      <c r="CXZ46" s="187"/>
      <c r="CYA46" s="187"/>
      <c r="CYB46" s="187"/>
      <c r="CYC46" s="187"/>
      <c r="CYD46" s="187"/>
      <c r="CYE46" s="187"/>
      <c r="CYF46" s="187"/>
      <c r="CYG46" s="187"/>
      <c r="CYH46" s="187"/>
      <c r="CYI46" s="187"/>
      <c r="CYJ46" s="187"/>
      <c r="CYK46" s="187"/>
      <c r="CYL46" s="187"/>
      <c r="CYM46" s="187"/>
      <c r="CYN46" s="187"/>
      <c r="CYO46" s="187"/>
      <c r="CYP46" s="187"/>
      <c r="CYQ46" s="187"/>
      <c r="CYR46" s="187"/>
      <c r="CYS46" s="187"/>
      <c r="CYT46" s="187"/>
      <c r="CYU46" s="187"/>
      <c r="CYV46" s="187"/>
      <c r="CYW46" s="187"/>
      <c r="CYX46" s="187"/>
      <c r="CYY46" s="187"/>
      <c r="CYZ46" s="187"/>
      <c r="CZA46" s="187"/>
      <c r="CZB46" s="187"/>
      <c r="CZC46" s="187"/>
      <c r="CZD46" s="187"/>
      <c r="CZE46" s="187"/>
      <c r="CZF46" s="187"/>
      <c r="CZG46" s="187"/>
      <c r="CZH46" s="187"/>
      <c r="CZI46" s="187"/>
      <c r="CZJ46" s="187"/>
      <c r="CZK46" s="187"/>
      <c r="CZL46" s="187"/>
      <c r="CZM46" s="187"/>
      <c r="CZN46" s="187"/>
      <c r="CZO46" s="187"/>
      <c r="CZP46" s="187"/>
      <c r="CZQ46" s="187"/>
      <c r="CZR46" s="187"/>
      <c r="CZS46" s="187"/>
      <c r="CZT46" s="187"/>
      <c r="CZU46" s="187"/>
      <c r="CZV46" s="187"/>
      <c r="CZW46" s="187"/>
      <c r="CZX46" s="187"/>
      <c r="CZY46" s="187"/>
      <c r="CZZ46" s="187"/>
      <c r="DAA46" s="187"/>
      <c r="DAB46" s="187"/>
      <c r="DAC46" s="187"/>
      <c r="DAD46" s="187"/>
      <c r="DAE46" s="187"/>
      <c r="DAF46" s="187"/>
      <c r="DAG46" s="187"/>
      <c r="DAH46" s="187"/>
      <c r="DAI46" s="187"/>
      <c r="DAJ46" s="187"/>
      <c r="DAK46" s="187"/>
      <c r="DAL46" s="187"/>
      <c r="DAM46" s="187"/>
      <c r="DAN46" s="187"/>
      <c r="DAO46" s="187"/>
      <c r="DAP46" s="187"/>
      <c r="DAQ46" s="187"/>
      <c r="DAR46" s="187"/>
      <c r="DAS46" s="187"/>
      <c r="DAT46" s="187"/>
      <c r="DAU46" s="187"/>
      <c r="DAV46" s="187"/>
      <c r="DAW46" s="187"/>
      <c r="DAX46" s="187"/>
      <c r="DAY46" s="187"/>
      <c r="DAZ46" s="187"/>
      <c r="DBA46" s="187"/>
      <c r="DBB46" s="187"/>
      <c r="DBC46" s="187"/>
      <c r="DBD46" s="187"/>
      <c r="DBE46" s="187"/>
      <c r="DBF46" s="187"/>
      <c r="DBG46" s="187"/>
      <c r="DBH46" s="187"/>
      <c r="DBI46" s="187"/>
      <c r="DBJ46" s="187"/>
      <c r="DBK46" s="187"/>
      <c r="DBL46" s="187"/>
      <c r="DBM46" s="187"/>
      <c r="DBN46" s="187"/>
      <c r="DBO46" s="187"/>
      <c r="DBP46" s="187"/>
      <c r="DBQ46" s="187"/>
      <c r="DBR46" s="187"/>
      <c r="DBS46" s="187"/>
      <c r="DBT46" s="187"/>
      <c r="DBU46" s="187"/>
      <c r="DBV46" s="187"/>
      <c r="DBW46" s="187"/>
      <c r="DBX46" s="187"/>
      <c r="DBY46" s="187"/>
      <c r="DBZ46" s="187"/>
      <c r="DCA46" s="187"/>
      <c r="DCB46" s="187"/>
      <c r="DCC46" s="187"/>
      <c r="DCD46" s="187"/>
      <c r="DCE46" s="187"/>
      <c r="DCF46" s="187"/>
      <c r="DCG46" s="187"/>
      <c r="DCH46" s="187"/>
      <c r="DCI46" s="187"/>
      <c r="DCJ46" s="187"/>
      <c r="DCK46" s="187"/>
      <c r="DCL46" s="187"/>
      <c r="DCM46" s="187"/>
      <c r="DCN46" s="187"/>
      <c r="DCO46" s="187"/>
      <c r="DCP46" s="187"/>
      <c r="DCQ46" s="187"/>
      <c r="DCR46" s="187"/>
      <c r="DCS46" s="187"/>
      <c r="DCT46" s="187"/>
      <c r="DCU46" s="187"/>
      <c r="DCV46" s="187"/>
      <c r="DCW46" s="187"/>
      <c r="DCX46" s="187"/>
      <c r="DCY46" s="187"/>
      <c r="DCZ46" s="187"/>
      <c r="DDA46" s="187"/>
      <c r="DDB46" s="187"/>
      <c r="DDC46" s="187"/>
      <c r="DDD46" s="187"/>
      <c r="DDE46" s="187"/>
      <c r="DDF46" s="187"/>
      <c r="DDG46" s="187"/>
      <c r="DDH46" s="187"/>
      <c r="DDI46" s="187"/>
      <c r="DDJ46" s="187"/>
      <c r="DDK46" s="187"/>
      <c r="DDL46" s="187"/>
      <c r="DDM46" s="187"/>
      <c r="DDN46" s="187"/>
      <c r="DDO46" s="187"/>
      <c r="DDP46" s="187"/>
      <c r="DDQ46" s="187"/>
      <c r="DDR46" s="187"/>
      <c r="DDS46" s="187"/>
      <c r="DDT46" s="187"/>
      <c r="DDU46" s="187"/>
      <c r="DDV46" s="187"/>
      <c r="DDW46" s="187"/>
      <c r="DDX46" s="187"/>
      <c r="DDY46" s="187"/>
      <c r="DDZ46" s="187"/>
      <c r="DEA46" s="187"/>
      <c r="DEB46" s="187"/>
      <c r="DEC46" s="187"/>
      <c r="DED46" s="187"/>
      <c r="DEE46" s="187"/>
      <c r="DEF46" s="187"/>
      <c r="DEG46" s="187"/>
      <c r="DEH46" s="187"/>
      <c r="DEI46" s="187"/>
      <c r="DEJ46" s="187"/>
      <c r="DEK46" s="187"/>
      <c r="DEL46" s="187"/>
      <c r="DEM46" s="187"/>
      <c r="DEN46" s="187"/>
      <c r="DEO46" s="187"/>
      <c r="DEP46" s="187"/>
      <c r="DEQ46" s="187"/>
      <c r="DER46" s="187"/>
      <c r="DES46" s="187"/>
      <c r="DET46" s="187"/>
      <c r="DEU46" s="187"/>
      <c r="DEV46" s="187"/>
      <c r="DEW46" s="187"/>
      <c r="DEX46" s="187"/>
      <c r="DEY46" s="187"/>
      <c r="DEZ46" s="187"/>
      <c r="DFA46" s="187"/>
      <c r="DFB46" s="187"/>
      <c r="DFC46" s="187"/>
      <c r="DFD46" s="187"/>
      <c r="DFE46" s="187"/>
      <c r="DFF46" s="187"/>
      <c r="DFG46" s="187"/>
      <c r="DFH46" s="187"/>
      <c r="DFI46" s="187"/>
      <c r="DFJ46" s="187"/>
      <c r="DFK46" s="187"/>
      <c r="DFL46" s="187"/>
      <c r="DFM46" s="187"/>
      <c r="DFN46" s="187"/>
      <c r="DFO46" s="187"/>
      <c r="DFP46" s="187"/>
      <c r="DFQ46" s="187"/>
      <c r="DFR46" s="187"/>
      <c r="DFS46" s="187"/>
      <c r="DFT46" s="187"/>
      <c r="DFU46" s="187"/>
      <c r="DFV46" s="187"/>
      <c r="DFW46" s="187"/>
      <c r="DFX46" s="187"/>
      <c r="DFY46" s="187"/>
      <c r="DFZ46" s="187"/>
      <c r="DGA46" s="187"/>
      <c r="DGB46" s="187"/>
      <c r="DGC46" s="187"/>
      <c r="DGD46" s="187"/>
      <c r="DGE46" s="187"/>
      <c r="DGF46" s="187"/>
      <c r="DGG46" s="187"/>
      <c r="DGH46" s="187"/>
      <c r="DGI46" s="187"/>
      <c r="DGJ46" s="187"/>
      <c r="DGK46" s="187"/>
      <c r="DGL46" s="187"/>
      <c r="DGM46" s="187"/>
      <c r="DGN46" s="187"/>
      <c r="DGO46" s="187"/>
      <c r="DGP46" s="187"/>
      <c r="DGQ46" s="187"/>
      <c r="DGR46" s="187"/>
      <c r="DGS46" s="187"/>
      <c r="DGT46" s="187"/>
      <c r="DGU46" s="187"/>
      <c r="DGV46" s="187"/>
      <c r="DGW46" s="187"/>
      <c r="DGX46" s="187"/>
      <c r="DGY46" s="187"/>
      <c r="DGZ46" s="187"/>
      <c r="DHA46" s="187"/>
      <c r="DHB46" s="187"/>
      <c r="DHC46" s="187"/>
      <c r="DHD46" s="187"/>
      <c r="DHE46" s="187"/>
      <c r="DHF46" s="187"/>
      <c r="DHG46" s="187"/>
      <c r="DHH46" s="187"/>
      <c r="DHI46" s="187"/>
      <c r="DHJ46" s="187"/>
      <c r="DHK46" s="187"/>
      <c r="DHL46" s="187"/>
      <c r="DHM46" s="187"/>
      <c r="DHN46" s="187"/>
      <c r="DHO46" s="187"/>
      <c r="DHP46" s="187"/>
      <c r="DHQ46" s="187"/>
      <c r="DHR46" s="187"/>
      <c r="DHS46" s="187"/>
      <c r="DHT46" s="187"/>
      <c r="DHU46" s="187"/>
      <c r="DHV46" s="187"/>
      <c r="DHW46" s="187"/>
      <c r="DHX46" s="187"/>
      <c r="DHY46" s="187"/>
      <c r="DHZ46" s="187"/>
      <c r="DIA46" s="187"/>
      <c r="DIB46" s="187"/>
      <c r="DIC46" s="187"/>
      <c r="DID46" s="187"/>
      <c r="DIE46" s="187"/>
      <c r="DIF46" s="187"/>
      <c r="DIG46" s="187"/>
      <c r="DIH46" s="187"/>
      <c r="DII46" s="187"/>
      <c r="DIJ46" s="187"/>
      <c r="DIK46" s="187"/>
      <c r="DIL46" s="187"/>
      <c r="DIM46" s="187"/>
      <c r="DIN46" s="187"/>
      <c r="DIO46" s="187"/>
      <c r="DIP46" s="187"/>
      <c r="DIQ46" s="187"/>
      <c r="DIR46" s="187"/>
      <c r="DIS46" s="187"/>
      <c r="DIT46" s="187"/>
      <c r="DIU46" s="187"/>
      <c r="DIV46" s="187"/>
      <c r="DIW46" s="187"/>
      <c r="DIX46" s="187"/>
      <c r="DIY46" s="187"/>
      <c r="DIZ46" s="187"/>
      <c r="DJA46" s="187"/>
      <c r="DJB46" s="187"/>
      <c r="DJC46" s="187"/>
      <c r="DJD46" s="187"/>
      <c r="DJE46" s="187"/>
      <c r="DJF46" s="187"/>
      <c r="DJG46" s="187"/>
      <c r="DJH46" s="187"/>
      <c r="DJI46" s="187"/>
      <c r="DJJ46" s="187"/>
      <c r="DJK46" s="187"/>
      <c r="DJL46" s="187"/>
      <c r="DJM46" s="187"/>
      <c r="DJN46" s="187"/>
      <c r="DJO46" s="187"/>
      <c r="DJP46" s="187"/>
      <c r="DJQ46" s="187"/>
      <c r="DJR46" s="187"/>
      <c r="DJS46" s="187"/>
      <c r="DJT46" s="187"/>
      <c r="DJU46" s="187"/>
      <c r="DJV46" s="187"/>
      <c r="DJW46" s="187"/>
      <c r="DJX46" s="187"/>
      <c r="DJY46" s="187"/>
      <c r="DJZ46" s="187"/>
      <c r="DKA46" s="187"/>
      <c r="DKB46" s="187"/>
      <c r="DKC46" s="187"/>
      <c r="DKD46" s="187"/>
      <c r="DKE46" s="187"/>
      <c r="DKF46" s="187"/>
      <c r="DKG46" s="187"/>
      <c r="DKH46" s="187"/>
      <c r="DKI46" s="187"/>
      <c r="DKJ46" s="187"/>
      <c r="DKK46" s="187"/>
      <c r="DKL46" s="187"/>
      <c r="DKM46" s="187"/>
      <c r="DKN46" s="187"/>
      <c r="DKO46" s="187"/>
      <c r="DKP46" s="187"/>
      <c r="DKQ46" s="187"/>
      <c r="DKR46" s="187"/>
      <c r="DKS46" s="187"/>
      <c r="DKT46" s="187"/>
      <c r="DKU46" s="187"/>
      <c r="DKV46" s="187"/>
      <c r="DKW46" s="187"/>
      <c r="DKX46" s="187"/>
      <c r="DKY46" s="187"/>
      <c r="DKZ46" s="187"/>
      <c r="DLA46" s="187"/>
      <c r="DLB46" s="187"/>
      <c r="DLC46" s="187"/>
      <c r="DLD46" s="187"/>
      <c r="DLE46" s="187"/>
      <c r="DLF46" s="187"/>
      <c r="DLG46" s="187"/>
      <c r="DLH46" s="187"/>
      <c r="DLI46" s="187"/>
      <c r="DLJ46" s="187"/>
      <c r="DLK46" s="187"/>
      <c r="DLL46" s="187"/>
      <c r="DLM46" s="187"/>
      <c r="DLN46" s="187"/>
      <c r="DLO46" s="187"/>
      <c r="DLP46" s="187"/>
      <c r="DLQ46" s="187"/>
      <c r="DLR46" s="187"/>
      <c r="DLS46" s="187"/>
      <c r="DLT46" s="187"/>
      <c r="DLU46" s="187"/>
      <c r="DLV46" s="187"/>
      <c r="DLW46" s="187"/>
      <c r="DLX46" s="187"/>
      <c r="DLY46" s="187"/>
      <c r="DLZ46" s="187"/>
      <c r="DMA46" s="187"/>
      <c r="DMB46" s="187"/>
      <c r="DMC46" s="187"/>
      <c r="DMD46" s="187"/>
      <c r="DME46" s="187"/>
      <c r="DMF46" s="187"/>
      <c r="DMG46" s="187"/>
      <c r="DMH46" s="187"/>
      <c r="DMI46" s="187"/>
      <c r="DMJ46" s="187"/>
      <c r="DMK46" s="187"/>
      <c r="DML46" s="187"/>
      <c r="DMM46" s="187"/>
      <c r="DMN46" s="187"/>
      <c r="DMO46" s="187"/>
      <c r="DMP46" s="187"/>
      <c r="DMQ46" s="187"/>
      <c r="DMR46" s="187"/>
      <c r="DMS46" s="187"/>
      <c r="DMT46" s="187"/>
      <c r="DMU46" s="187"/>
      <c r="DMV46" s="187"/>
      <c r="DMW46" s="187"/>
      <c r="DMX46" s="187"/>
      <c r="DMY46" s="187"/>
      <c r="DMZ46" s="187"/>
      <c r="DNA46" s="187"/>
      <c r="DNB46" s="187"/>
      <c r="DNC46" s="187"/>
      <c r="DND46" s="187"/>
      <c r="DNE46" s="187"/>
      <c r="DNF46" s="187"/>
      <c r="DNG46" s="187"/>
      <c r="DNH46" s="187"/>
      <c r="DNI46" s="187"/>
      <c r="DNJ46" s="187"/>
      <c r="DNK46" s="187"/>
      <c r="DNL46" s="187"/>
      <c r="DNM46" s="187"/>
      <c r="DNN46" s="187"/>
      <c r="DNO46" s="187"/>
      <c r="DNP46" s="187"/>
      <c r="DNQ46" s="187"/>
      <c r="DNR46" s="187"/>
      <c r="DNS46" s="187"/>
      <c r="DNT46" s="187"/>
      <c r="DNU46" s="187"/>
      <c r="DNV46" s="187"/>
      <c r="DNW46" s="187"/>
      <c r="DNX46" s="187"/>
      <c r="DNY46" s="187"/>
      <c r="DNZ46" s="187"/>
      <c r="DOA46" s="187"/>
      <c r="DOB46" s="187"/>
      <c r="DOC46" s="187"/>
      <c r="DOD46" s="187"/>
      <c r="DOE46" s="187"/>
      <c r="DOF46" s="187"/>
      <c r="DOG46" s="187"/>
      <c r="DOH46" s="187"/>
      <c r="DOI46" s="187"/>
      <c r="DOJ46" s="187"/>
      <c r="DOK46" s="187"/>
      <c r="DOL46" s="187"/>
      <c r="DOM46" s="187"/>
      <c r="DON46" s="187"/>
      <c r="DOO46" s="187"/>
      <c r="DOP46" s="187"/>
      <c r="DOQ46" s="187"/>
      <c r="DOR46" s="187"/>
      <c r="DOS46" s="187"/>
      <c r="DOT46" s="187"/>
      <c r="DOU46" s="187"/>
      <c r="DOV46" s="187"/>
      <c r="DOW46" s="187"/>
      <c r="DOX46" s="187"/>
      <c r="DOY46" s="187"/>
      <c r="DOZ46" s="187"/>
      <c r="DPA46" s="187"/>
      <c r="DPB46" s="187"/>
      <c r="DPC46" s="187"/>
      <c r="DPD46" s="187"/>
      <c r="DPE46" s="187"/>
      <c r="DPF46" s="187"/>
      <c r="DPG46" s="187"/>
      <c r="DPH46" s="187"/>
      <c r="DPI46" s="187"/>
      <c r="DPJ46" s="187"/>
      <c r="DPK46" s="187"/>
      <c r="DPL46" s="187"/>
      <c r="DPM46" s="187"/>
      <c r="DPN46" s="187"/>
      <c r="DPO46" s="187"/>
      <c r="DPP46" s="187"/>
      <c r="DPQ46" s="187"/>
      <c r="DPR46" s="187"/>
      <c r="DPS46" s="187"/>
      <c r="DPT46" s="187"/>
      <c r="DPU46" s="187"/>
      <c r="DPV46" s="187"/>
      <c r="DPW46" s="187"/>
      <c r="DPX46" s="187"/>
      <c r="DPY46" s="187"/>
      <c r="DPZ46" s="187"/>
      <c r="DQA46" s="187"/>
      <c r="DQB46" s="187"/>
      <c r="DQC46" s="187"/>
      <c r="DQD46" s="187"/>
      <c r="DQE46" s="187"/>
      <c r="DQF46" s="187"/>
      <c r="DQG46" s="187"/>
      <c r="DQH46" s="187"/>
      <c r="DQI46" s="187"/>
      <c r="DQJ46" s="187"/>
      <c r="DQK46" s="187"/>
      <c r="DQL46" s="187"/>
      <c r="DQM46" s="187"/>
      <c r="DQN46" s="187"/>
      <c r="DQO46" s="187"/>
      <c r="DQP46" s="187"/>
      <c r="DQQ46" s="187"/>
      <c r="DQR46" s="187"/>
      <c r="DQS46" s="187"/>
      <c r="DQT46" s="187"/>
      <c r="DQU46" s="187"/>
      <c r="DQV46" s="187"/>
      <c r="DQW46" s="187"/>
      <c r="DQX46" s="187"/>
      <c r="DQY46" s="187"/>
      <c r="DQZ46" s="187"/>
      <c r="DRA46" s="187"/>
      <c r="DRB46" s="187"/>
      <c r="DRC46" s="187"/>
      <c r="DRD46" s="187"/>
      <c r="DRE46" s="187"/>
      <c r="DRF46" s="187"/>
      <c r="DRG46" s="187"/>
      <c r="DRH46" s="187"/>
      <c r="DRI46" s="187"/>
      <c r="DRJ46" s="187"/>
      <c r="DRK46" s="187"/>
      <c r="DRL46" s="187"/>
      <c r="DRM46" s="187"/>
      <c r="DRN46" s="187"/>
      <c r="DRO46" s="187"/>
      <c r="DRP46" s="187"/>
      <c r="DRQ46" s="187"/>
      <c r="DRR46" s="187"/>
      <c r="DRS46" s="187"/>
      <c r="DRT46" s="187"/>
      <c r="DRU46" s="187"/>
      <c r="DRV46" s="187"/>
      <c r="DRW46" s="187"/>
      <c r="DRX46" s="187"/>
      <c r="DRY46" s="187"/>
      <c r="DRZ46" s="187"/>
      <c r="DSA46" s="187"/>
      <c r="DSB46" s="187"/>
      <c r="DSC46" s="187"/>
      <c r="DSD46" s="187"/>
      <c r="DSE46" s="187"/>
      <c r="DSF46" s="187"/>
      <c r="DSG46" s="187"/>
      <c r="DSH46" s="187"/>
      <c r="DSI46" s="187"/>
      <c r="DSJ46" s="187"/>
      <c r="DSK46" s="187"/>
      <c r="DSL46" s="187"/>
      <c r="DSM46" s="187"/>
      <c r="DSN46" s="187"/>
      <c r="DSO46" s="187"/>
      <c r="DSP46" s="187"/>
      <c r="DSQ46" s="187"/>
      <c r="DSR46" s="187"/>
      <c r="DSS46" s="187"/>
      <c r="DST46" s="187"/>
      <c r="DSU46" s="187"/>
      <c r="DSV46" s="187"/>
      <c r="DSW46" s="187"/>
      <c r="DSX46" s="187"/>
      <c r="DSY46" s="187"/>
      <c r="DSZ46" s="187"/>
      <c r="DTA46" s="187"/>
      <c r="DTB46" s="187"/>
      <c r="DTC46" s="187"/>
      <c r="DTD46" s="187"/>
      <c r="DTE46" s="187"/>
      <c r="DTF46" s="187"/>
      <c r="DTG46" s="187"/>
      <c r="DTH46" s="187"/>
      <c r="DTI46" s="187"/>
      <c r="DTJ46" s="187"/>
      <c r="DTK46" s="187"/>
      <c r="DTL46" s="187"/>
      <c r="DTM46" s="187"/>
      <c r="DTN46" s="187"/>
      <c r="DTO46" s="187"/>
      <c r="DTP46" s="187"/>
      <c r="DTQ46" s="187"/>
      <c r="DTR46" s="187"/>
      <c r="DTS46" s="187"/>
      <c r="DTT46" s="187"/>
      <c r="DTU46" s="187"/>
      <c r="DTV46" s="187"/>
      <c r="DTW46" s="187"/>
      <c r="DTX46" s="187"/>
      <c r="DTY46" s="187"/>
      <c r="DTZ46" s="187"/>
      <c r="DUA46" s="187"/>
      <c r="DUB46" s="187"/>
      <c r="DUC46" s="187"/>
      <c r="DUD46" s="187"/>
      <c r="DUE46" s="187"/>
      <c r="DUF46" s="187"/>
      <c r="DUG46" s="187"/>
      <c r="DUH46" s="187"/>
      <c r="DUI46" s="187"/>
      <c r="DUJ46" s="187"/>
      <c r="DUK46" s="187"/>
      <c r="DUL46" s="187"/>
      <c r="DUM46" s="187"/>
      <c r="DUN46" s="187"/>
      <c r="DUO46" s="187"/>
      <c r="DUP46" s="187"/>
      <c r="DUQ46" s="187"/>
      <c r="DUR46" s="187"/>
      <c r="DUS46" s="187"/>
      <c r="DUT46" s="187"/>
      <c r="DUU46" s="187"/>
      <c r="DUV46" s="187"/>
      <c r="DUW46" s="187"/>
      <c r="DUX46" s="187"/>
      <c r="DUY46" s="187"/>
      <c r="DUZ46" s="187"/>
      <c r="DVA46" s="187"/>
      <c r="DVB46" s="187"/>
      <c r="DVC46" s="187"/>
      <c r="DVD46" s="187"/>
      <c r="DVE46" s="187"/>
      <c r="DVF46" s="187"/>
      <c r="DVG46" s="187"/>
      <c r="DVH46" s="187"/>
      <c r="DVI46" s="187"/>
      <c r="DVJ46" s="187"/>
      <c r="DVK46" s="187"/>
      <c r="DVL46" s="187"/>
      <c r="DVM46" s="187"/>
      <c r="DVN46" s="187"/>
      <c r="DVO46" s="187"/>
      <c r="DVP46" s="187"/>
      <c r="DVQ46" s="187"/>
      <c r="DVR46" s="187"/>
      <c r="DVS46" s="187"/>
      <c r="DVT46" s="187"/>
      <c r="DVU46" s="187"/>
      <c r="DVV46" s="187"/>
      <c r="DVW46" s="187"/>
      <c r="DVX46" s="187"/>
      <c r="DVY46" s="187"/>
      <c r="DVZ46" s="187"/>
      <c r="DWA46" s="187"/>
      <c r="DWB46" s="187"/>
      <c r="DWC46" s="187"/>
      <c r="DWD46" s="187"/>
      <c r="DWE46" s="187"/>
      <c r="DWF46" s="187"/>
      <c r="DWG46" s="187"/>
      <c r="DWH46" s="187"/>
      <c r="DWI46" s="187"/>
      <c r="DWJ46" s="187"/>
      <c r="DWK46" s="187"/>
      <c r="DWL46" s="187"/>
      <c r="DWM46" s="187"/>
      <c r="DWN46" s="187"/>
      <c r="DWO46" s="187"/>
      <c r="DWP46" s="187"/>
      <c r="DWQ46" s="187"/>
      <c r="DWR46" s="187"/>
      <c r="DWS46" s="187"/>
      <c r="DWT46" s="187"/>
      <c r="DWU46" s="187"/>
      <c r="DWV46" s="187"/>
      <c r="DWW46" s="187"/>
      <c r="DWX46" s="187"/>
      <c r="DWY46" s="187"/>
      <c r="DWZ46" s="187"/>
      <c r="DXA46" s="187"/>
      <c r="DXB46" s="187"/>
      <c r="DXC46" s="187"/>
      <c r="DXD46" s="187"/>
      <c r="DXE46" s="187"/>
      <c r="DXF46" s="187"/>
      <c r="DXG46" s="187"/>
      <c r="DXH46" s="187"/>
      <c r="DXI46" s="187"/>
      <c r="DXJ46" s="187"/>
      <c r="DXK46" s="187"/>
      <c r="DXL46" s="187"/>
      <c r="DXM46" s="187"/>
      <c r="DXN46" s="187"/>
      <c r="DXO46" s="187"/>
      <c r="DXP46" s="187"/>
      <c r="DXQ46" s="187"/>
      <c r="DXR46" s="187"/>
      <c r="DXS46" s="187"/>
      <c r="DXT46" s="187"/>
      <c r="DXU46" s="187"/>
      <c r="DXV46" s="187"/>
      <c r="DXW46" s="187"/>
      <c r="DXX46" s="187"/>
      <c r="DXY46" s="187"/>
      <c r="DXZ46" s="187"/>
      <c r="DYA46" s="187"/>
      <c r="DYB46" s="187"/>
      <c r="DYC46" s="187"/>
      <c r="DYD46" s="187"/>
      <c r="DYE46" s="187"/>
      <c r="DYF46" s="187"/>
      <c r="DYG46" s="187"/>
      <c r="DYH46" s="187"/>
      <c r="DYI46" s="187"/>
      <c r="DYJ46" s="187"/>
      <c r="DYK46" s="187"/>
      <c r="DYL46" s="187"/>
      <c r="DYM46" s="187"/>
      <c r="DYN46" s="187"/>
      <c r="DYO46" s="187"/>
      <c r="DYP46" s="187"/>
      <c r="DYQ46" s="187"/>
      <c r="DYR46" s="187"/>
      <c r="DYS46" s="187"/>
      <c r="DYT46" s="187"/>
      <c r="DYU46" s="187"/>
      <c r="DYV46" s="187"/>
      <c r="DYW46" s="187"/>
      <c r="DYX46" s="187"/>
      <c r="DYY46" s="187"/>
      <c r="DYZ46" s="187"/>
      <c r="DZA46" s="187"/>
      <c r="DZB46" s="187"/>
      <c r="DZC46" s="187"/>
      <c r="DZD46" s="187"/>
      <c r="DZE46" s="187"/>
      <c r="DZF46" s="187"/>
      <c r="DZG46" s="187"/>
      <c r="DZH46" s="187"/>
      <c r="DZI46" s="187"/>
      <c r="DZJ46" s="187"/>
      <c r="DZK46" s="187"/>
      <c r="DZL46" s="187"/>
      <c r="DZM46" s="187"/>
      <c r="DZN46" s="187"/>
      <c r="DZO46" s="187"/>
      <c r="DZP46" s="187"/>
      <c r="DZQ46" s="187"/>
      <c r="DZR46" s="187"/>
      <c r="DZS46" s="187"/>
      <c r="DZT46" s="187"/>
      <c r="DZU46" s="187"/>
      <c r="DZV46" s="187"/>
      <c r="DZW46" s="187"/>
      <c r="DZX46" s="187"/>
      <c r="DZY46" s="187"/>
      <c r="DZZ46" s="187"/>
      <c r="EAA46" s="187"/>
      <c r="EAB46" s="187"/>
      <c r="EAC46" s="187"/>
      <c r="EAD46" s="187"/>
      <c r="EAE46" s="187"/>
      <c r="EAF46" s="187"/>
      <c r="EAG46" s="187"/>
      <c r="EAH46" s="187"/>
      <c r="EAI46" s="187"/>
      <c r="EAJ46" s="187"/>
      <c r="EAK46" s="187"/>
      <c r="EAL46" s="187"/>
      <c r="EAM46" s="187"/>
      <c r="EAN46" s="187"/>
      <c r="EAO46" s="187"/>
      <c r="EAP46" s="187"/>
      <c r="EAQ46" s="187"/>
      <c r="EAR46" s="187"/>
      <c r="EAS46" s="187"/>
      <c r="EAT46" s="187"/>
      <c r="EAU46" s="187"/>
      <c r="EAV46" s="187"/>
      <c r="EAW46" s="187"/>
      <c r="EAX46" s="187"/>
      <c r="EAY46" s="187"/>
      <c r="EAZ46" s="187"/>
      <c r="EBA46" s="187"/>
      <c r="EBB46" s="187"/>
      <c r="EBC46" s="187"/>
      <c r="EBD46" s="187"/>
      <c r="EBE46" s="187"/>
      <c r="EBF46" s="187"/>
      <c r="EBG46" s="187"/>
      <c r="EBH46" s="187"/>
      <c r="EBI46" s="187"/>
      <c r="EBJ46" s="187"/>
      <c r="EBK46" s="187"/>
      <c r="EBL46" s="187"/>
      <c r="EBM46" s="187"/>
      <c r="EBN46" s="187"/>
      <c r="EBO46" s="187"/>
      <c r="EBP46" s="187"/>
      <c r="EBQ46" s="187"/>
      <c r="EBR46" s="187"/>
      <c r="EBS46" s="187"/>
      <c r="EBT46" s="187"/>
      <c r="EBU46" s="187"/>
      <c r="EBV46" s="187"/>
      <c r="EBW46" s="187"/>
      <c r="EBX46" s="187"/>
      <c r="EBY46" s="187"/>
      <c r="EBZ46" s="187"/>
      <c r="ECA46" s="187"/>
      <c r="ECB46" s="187"/>
      <c r="ECC46" s="187"/>
      <c r="ECD46" s="187"/>
      <c r="ECE46" s="187"/>
      <c r="ECF46" s="187"/>
      <c r="ECG46" s="187"/>
      <c r="ECH46" s="187"/>
      <c r="ECI46" s="187"/>
      <c r="ECJ46" s="187"/>
      <c r="ECK46" s="187"/>
      <c r="ECL46" s="187"/>
      <c r="ECM46" s="187"/>
      <c r="ECN46" s="187"/>
      <c r="ECO46" s="187"/>
      <c r="ECP46" s="187"/>
      <c r="ECQ46" s="187"/>
      <c r="ECR46" s="187"/>
      <c r="ECS46" s="187"/>
      <c r="ECT46" s="187"/>
      <c r="ECU46" s="187"/>
      <c r="ECV46" s="187"/>
      <c r="ECW46" s="187"/>
      <c r="ECX46" s="187"/>
      <c r="ECY46" s="187"/>
      <c r="ECZ46" s="187"/>
      <c r="EDA46" s="187"/>
      <c r="EDB46" s="187"/>
      <c r="EDC46" s="187"/>
      <c r="EDD46" s="187"/>
      <c r="EDE46" s="187"/>
      <c r="EDF46" s="187"/>
      <c r="EDG46" s="187"/>
      <c r="EDH46" s="187"/>
      <c r="EDI46" s="187"/>
      <c r="EDJ46" s="187"/>
      <c r="EDK46" s="187"/>
      <c r="EDL46" s="187"/>
      <c r="EDM46" s="187"/>
      <c r="EDN46" s="187"/>
      <c r="EDO46" s="187"/>
      <c r="EDP46" s="187"/>
      <c r="EDQ46" s="187"/>
      <c r="EDR46" s="187"/>
      <c r="EDS46" s="187"/>
      <c r="EDT46" s="187"/>
      <c r="EDU46" s="187"/>
      <c r="EDV46" s="187"/>
      <c r="EDW46" s="187"/>
      <c r="EDX46" s="187"/>
      <c r="EDY46" s="187"/>
      <c r="EDZ46" s="187"/>
      <c r="EEA46" s="187"/>
      <c r="EEB46" s="187"/>
      <c r="EEC46" s="187"/>
      <c r="EED46" s="187"/>
      <c r="EEE46" s="187"/>
      <c r="EEF46" s="187"/>
      <c r="EEG46" s="187"/>
      <c r="EEH46" s="187"/>
      <c r="EEI46" s="187"/>
      <c r="EEJ46" s="187"/>
      <c r="EEK46" s="187"/>
      <c r="EEL46" s="187"/>
      <c r="EEM46" s="187"/>
      <c r="EEN46" s="187"/>
      <c r="EEO46" s="187"/>
      <c r="EEP46" s="187"/>
      <c r="EEQ46" s="187"/>
      <c r="EER46" s="187"/>
      <c r="EES46" s="187"/>
      <c r="EET46" s="187"/>
      <c r="EEU46" s="187"/>
      <c r="EEV46" s="187"/>
      <c r="EEW46" s="187"/>
      <c r="EEX46" s="187"/>
      <c r="EEY46" s="187"/>
      <c r="EEZ46" s="187"/>
      <c r="EFA46" s="187"/>
      <c r="EFB46" s="187"/>
      <c r="EFC46" s="187"/>
      <c r="EFD46" s="187"/>
      <c r="EFE46" s="187"/>
      <c r="EFF46" s="187"/>
      <c r="EFG46" s="187"/>
      <c r="EFH46" s="187"/>
      <c r="EFI46" s="187"/>
      <c r="EFJ46" s="187"/>
      <c r="EFK46" s="187"/>
      <c r="EFL46" s="187"/>
      <c r="EFM46" s="187"/>
      <c r="EFN46" s="187"/>
      <c r="EFO46" s="187"/>
      <c r="EFP46" s="187"/>
      <c r="EFQ46" s="187"/>
      <c r="EFR46" s="187"/>
      <c r="EFS46" s="187"/>
      <c r="EFT46" s="187"/>
      <c r="EFU46" s="187"/>
      <c r="EFV46" s="187"/>
      <c r="EFW46" s="187"/>
      <c r="EFX46" s="187"/>
      <c r="EFY46" s="187"/>
      <c r="EFZ46" s="187"/>
      <c r="EGA46" s="187"/>
      <c r="EGB46" s="187"/>
      <c r="EGC46" s="187"/>
      <c r="EGD46" s="187"/>
      <c r="EGE46" s="187"/>
      <c r="EGF46" s="187"/>
      <c r="EGG46" s="187"/>
      <c r="EGH46" s="187"/>
      <c r="EGI46" s="187"/>
      <c r="EGJ46" s="187"/>
      <c r="EGK46" s="187"/>
      <c r="EGL46" s="187"/>
      <c r="EGM46" s="187"/>
      <c r="EGN46" s="187"/>
      <c r="EGO46" s="187"/>
      <c r="EGP46" s="187"/>
      <c r="EGQ46" s="187"/>
      <c r="EGR46" s="187"/>
      <c r="EGS46" s="187"/>
      <c r="EGT46" s="187"/>
      <c r="EGU46" s="187"/>
      <c r="EGV46" s="187"/>
      <c r="EGW46" s="187"/>
      <c r="EGX46" s="187"/>
      <c r="EGY46" s="187"/>
      <c r="EGZ46" s="187"/>
      <c r="EHA46" s="187"/>
      <c r="EHB46" s="187"/>
      <c r="EHC46" s="187"/>
      <c r="EHD46" s="187"/>
      <c r="EHE46" s="187"/>
      <c r="EHF46" s="187"/>
      <c r="EHG46" s="187"/>
      <c r="EHH46" s="187"/>
      <c r="EHI46" s="187"/>
      <c r="EHJ46" s="187"/>
      <c r="EHK46" s="187"/>
      <c r="EHL46" s="187"/>
      <c r="EHM46" s="187"/>
      <c r="EHN46" s="187"/>
      <c r="EHO46" s="187"/>
      <c r="EHP46" s="187"/>
      <c r="EHQ46" s="187"/>
      <c r="EHR46" s="187"/>
      <c r="EHS46" s="187"/>
      <c r="EHT46" s="187"/>
      <c r="EHU46" s="187"/>
      <c r="EHV46" s="187"/>
      <c r="EHW46" s="187"/>
      <c r="EHX46" s="187"/>
      <c r="EHY46" s="187"/>
      <c r="EHZ46" s="187"/>
      <c r="EIA46" s="187"/>
      <c r="EIB46" s="187"/>
      <c r="EIC46" s="187"/>
      <c r="EID46" s="187"/>
      <c r="EIE46" s="187"/>
      <c r="EIF46" s="187"/>
      <c r="EIG46" s="187"/>
      <c r="EIH46" s="187"/>
      <c r="EII46" s="187"/>
      <c r="EIJ46" s="187"/>
      <c r="EIK46" s="187"/>
      <c r="EIL46" s="187"/>
      <c r="EIM46" s="187"/>
      <c r="EIN46" s="187"/>
      <c r="EIO46" s="187"/>
      <c r="EIP46" s="187"/>
      <c r="EIQ46" s="187"/>
      <c r="EIR46" s="187"/>
      <c r="EIS46" s="187"/>
      <c r="EIT46" s="187"/>
      <c r="EIU46" s="187"/>
      <c r="EIV46" s="187"/>
      <c r="EIW46" s="187"/>
      <c r="EIX46" s="187"/>
      <c r="EIY46" s="187"/>
      <c r="EIZ46" s="187"/>
      <c r="EJA46" s="187"/>
      <c r="EJB46" s="187"/>
      <c r="EJC46" s="187"/>
      <c r="EJD46" s="187"/>
      <c r="EJE46" s="187"/>
      <c r="EJF46" s="187"/>
      <c r="EJG46" s="187"/>
      <c r="EJH46" s="187"/>
      <c r="EJI46" s="187"/>
      <c r="EJJ46" s="187"/>
      <c r="EJK46" s="187"/>
      <c r="EJL46" s="187"/>
      <c r="EJM46" s="187"/>
      <c r="EJN46" s="187"/>
      <c r="EJO46" s="187"/>
      <c r="EJP46" s="187"/>
      <c r="EJQ46" s="187"/>
      <c r="EJR46" s="187"/>
      <c r="EJS46" s="187"/>
      <c r="EJT46" s="187"/>
      <c r="EJU46" s="187"/>
      <c r="EJV46" s="187"/>
      <c r="EJW46" s="187"/>
      <c r="EJX46" s="187"/>
      <c r="EJY46" s="187"/>
      <c r="EJZ46" s="187"/>
      <c r="EKA46" s="187"/>
      <c r="EKB46" s="187"/>
      <c r="EKC46" s="187"/>
      <c r="EKD46" s="187"/>
      <c r="EKE46" s="187"/>
      <c r="EKF46" s="187"/>
      <c r="EKG46" s="187"/>
      <c r="EKH46" s="187"/>
      <c r="EKI46" s="187"/>
      <c r="EKJ46" s="187"/>
      <c r="EKK46" s="187"/>
      <c r="EKL46" s="187"/>
      <c r="EKM46" s="187"/>
      <c r="EKN46" s="187"/>
      <c r="EKO46" s="187"/>
      <c r="EKP46" s="187"/>
      <c r="EKQ46" s="187"/>
      <c r="EKR46" s="187"/>
      <c r="EKS46" s="187"/>
      <c r="EKT46" s="187"/>
      <c r="EKU46" s="187"/>
      <c r="EKV46" s="187"/>
      <c r="EKW46" s="187"/>
      <c r="EKX46" s="187"/>
      <c r="EKY46" s="187"/>
      <c r="EKZ46" s="187"/>
      <c r="ELA46" s="187"/>
      <c r="ELB46" s="187"/>
      <c r="ELC46" s="187"/>
      <c r="ELD46" s="187"/>
      <c r="ELE46" s="187"/>
      <c r="ELF46" s="187"/>
      <c r="ELG46" s="187"/>
      <c r="ELH46" s="187"/>
      <c r="ELI46" s="187"/>
      <c r="ELJ46" s="187"/>
      <c r="ELK46" s="187"/>
      <c r="ELL46" s="187"/>
      <c r="ELM46" s="187"/>
      <c r="ELN46" s="187"/>
      <c r="ELO46" s="187"/>
      <c r="ELP46" s="187"/>
      <c r="ELQ46" s="187"/>
      <c r="ELR46" s="187"/>
      <c r="ELS46" s="187"/>
      <c r="ELT46" s="187"/>
      <c r="ELU46" s="187"/>
      <c r="ELV46" s="187"/>
      <c r="ELW46" s="187"/>
      <c r="ELX46" s="187"/>
      <c r="ELY46" s="187"/>
      <c r="ELZ46" s="187"/>
      <c r="EMA46" s="187"/>
      <c r="EMB46" s="187"/>
      <c r="EMC46" s="187"/>
      <c r="EMD46" s="187"/>
      <c r="EME46" s="187"/>
      <c r="EMF46" s="187"/>
      <c r="EMG46" s="187"/>
      <c r="EMH46" s="187"/>
      <c r="EMI46" s="187"/>
      <c r="EMJ46" s="187"/>
      <c r="EMK46" s="187"/>
      <c r="EML46" s="187"/>
      <c r="EMM46" s="187"/>
      <c r="EMN46" s="187"/>
      <c r="EMO46" s="187"/>
      <c r="EMP46" s="187"/>
      <c r="EMQ46" s="187"/>
      <c r="EMR46" s="187"/>
      <c r="EMS46" s="187"/>
      <c r="EMT46" s="187"/>
      <c r="EMU46" s="187"/>
      <c r="EMV46" s="187"/>
      <c r="EMW46" s="187"/>
      <c r="EMX46" s="187"/>
      <c r="EMY46" s="187"/>
      <c r="EMZ46" s="187"/>
      <c r="ENA46" s="187"/>
      <c r="ENB46" s="187"/>
      <c r="ENC46" s="187"/>
      <c r="END46" s="187"/>
      <c r="ENE46" s="187"/>
      <c r="ENF46" s="187"/>
      <c r="ENG46" s="187"/>
      <c r="ENH46" s="187"/>
      <c r="ENI46" s="187"/>
      <c r="ENJ46" s="187"/>
      <c r="ENK46" s="187"/>
      <c r="ENL46" s="187"/>
      <c r="ENM46" s="187"/>
      <c r="ENN46" s="187"/>
      <c r="ENO46" s="187"/>
      <c r="ENP46" s="187"/>
      <c r="ENQ46" s="187"/>
      <c r="ENR46" s="187"/>
      <c r="ENS46" s="187"/>
      <c r="ENT46" s="187"/>
      <c r="ENU46" s="187"/>
      <c r="ENV46" s="187"/>
      <c r="ENW46" s="187"/>
      <c r="ENX46" s="187"/>
      <c r="ENY46" s="187"/>
      <c r="ENZ46" s="187"/>
      <c r="EOA46" s="187"/>
      <c r="EOB46" s="187"/>
      <c r="EOC46" s="187"/>
      <c r="EOD46" s="187"/>
      <c r="EOE46" s="187"/>
      <c r="EOF46" s="187"/>
      <c r="EOG46" s="187"/>
      <c r="EOH46" s="187"/>
      <c r="EOI46" s="187"/>
      <c r="EOJ46" s="187"/>
      <c r="EOK46" s="187"/>
      <c r="EOL46" s="187"/>
      <c r="EOM46" s="187"/>
      <c r="EON46" s="187"/>
      <c r="EOO46" s="187"/>
      <c r="EOP46" s="187"/>
      <c r="EOQ46" s="187"/>
      <c r="EOR46" s="187"/>
      <c r="EOS46" s="187"/>
      <c r="EOT46" s="187"/>
      <c r="EOU46" s="187"/>
      <c r="EOV46" s="187"/>
      <c r="EOW46" s="187"/>
      <c r="EOX46" s="187"/>
      <c r="EOY46" s="187"/>
      <c r="EOZ46" s="187"/>
      <c r="EPA46" s="187"/>
      <c r="EPB46" s="187"/>
      <c r="EPC46" s="187"/>
      <c r="EPD46" s="187"/>
      <c r="EPE46" s="187"/>
      <c r="EPF46" s="187"/>
      <c r="EPG46" s="187"/>
      <c r="EPH46" s="187"/>
      <c r="EPI46" s="187"/>
      <c r="EPJ46" s="187"/>
      <c r="EPK46" s="187"/>
      <c r="EPL46" s="187"/>
      <c r="EPM46" s="187"/>
      <c r="EPN46" s="187"/>
      <c r="EPO46" s="187"/>
      <c r="EPP46" s="187"/>
      <c r="EPQ46" s="187"/>
      <c r="EPR46" s="187"/>
      <c r="EPS46" s="187"/>
      <c r="EPT46" s="187"/>
      <c r="EPU46" s="187"/>
      <c r="EPV46" s="187"/>
      <c r="EPW46" s="187"/>
      <c r="EPX46" s="187"/>
      <c r="EPY46" s="187"/>
      <c r="EPZ46" s="187"/>
      <c r="EQA46" s="187"/>
      <c r="EQB46" s="187"/>
      <c r="EQC46" s="187"/>
      <c r="EQD46" s="187"/>
      <c r="EQE46" s="187"/>
      <c r="EQF46" s="187"/>
      <c r="EQG46" s="187"/>
      <c r="EQH46" s="187"/>
      <c r="EQI46" s="187"/>
      <c r="EQJ46" s="187"/>
      <c r="EQK46" s="187"/>
      <c r="EQL46" s="187"/>
      <c r="EQM46" s="187"/>
      <c r="EQN46" s="187"/>
      <c r="EQO46" s="187"/>
      <c r="EQP46" s="187"/>
      <c r="EQQ46" s="187"/>
      <c r="EQR46" s="187"/>
      <c r="EQS46" s="187"/>
      <c r="EQT46" s="187"/>
      <c r="EQU46" s="187"/>
      <c r="EQV46" s="187"/>
      <c r="EQW46" s="187"/>
      <c r="EQX46" s="187"/>
      <c r="EQY46" s="187"/>
      <c r="EQZ46" s="187"/>
      <c r="ERA46" s="187"/>
      <c r="ERB46" s="187"/>
      <c r="ERC46" s="187"/>
      <c r="ERD46" s="187"/>
      <c r="ERE46" s="187"/>
      <c r="ERF46" s="187"/>
      <c r="ERG46" s="187"/>
      <c r="ERH46" s="187"/>
      <c r="ERI46" s="187"/>
      <c r="ERJ46" s="187"/>
      <c r="ERK46" s="187"/>
      <c r="ERL46" s="187"/>
      <c r="ERM46" s="187"/>
      <c r="ERN46" s="187"/>
      <c r="ERO46" s="187"/>
      <c r="ERP46" s="187"/>
      <c r="ERQ46" s="187"/>
      <c r="ERR46" s="187"/>
      <c r="ERS46" s="187"/>
      <c r="ERT46" s="187"/>
      <c r="ERU46" s="187"/>
      <c r="ERV46" s="187"/>
      <c r="ERW46" s="187"/>
      <c r="ERX46" s="187"/>
      <c r="ERY46" s="187"/>
      <c r="ERZ46" s="187"/>
      <c r="ESA46" s="187"/>
      <c r="ESB46" s="187"/>
      <c r="ESC46" s="187"/>
      <c r="ESD46" s="187"/>
      <c r="ESE46" s="187"/>
      <c r="ESF46" s="187"/>
      <c r="ESG46" s="187"/>
      <c r="ESH46" s="187"/>
      <c r="ESI46" s="187"/>
      <c r="ESJ46" s="187"/>
      <c r="ESK46" s="187"/>
      <c r="ESL46" s="187"/>
      <c r="ESM46" s="187"/>
      <c r="ESN46" s="187"/>
      <c r="ESO46" s="187"/>
      <c r="ESP46" s="187"/>
      <c r="ESQ46" s="187"/>
      <c r="ESR46" s="187"/>
      <c r="ESS46" s="187"/>
      <c r="EST46" s="187"/>
      <c r="ESU46" s="187"/>
      <c r="ESV46" s="187"/>
      <c r="ESW46" s="187"/>
      <c r="ESX46" s="187"/>
      <c r="ESY46" s="187"/>
      <c r="ESZ46" s="187"/>
      <c r="ETA46" s="187"/>
      <c r="ETB46" s="187"/>
      <c r="ETC46" s="187"/>
      <c r="ETD46" s="187"/>
      <c r="ETE46" s="187"/>
      <c r="ETF46" s="187"/>
      <c r="ETG46" s="187"/>
      <c r="ETH46" s="187"/>
      <c r="ETI46" s="187"/>
      <c r="ETJ46" s="187"/>
      <c r="ETK46" s="187"/>
      <c r="ETL46" s="187"/>
      <c r="ETM46" s="187"/>
      <c r="ETN46" s="187"/>
      <c r="ETO46" s="187"/>
      <c r="ETP46" s="187"/>
      <c r="ETQ46" s="187"/>
      <c r="ETR46" s="187"/>
      <c r="ETS46" s="187"/>
      <c r="ETT46" s="187"/>
      <c r="ETU46" s="187"/>
      <c r="ETV46" s="187"/>
      <c r="ETW46" s="187"/>
      <c r="ETX46" s="187"/>
      <c r="ETY46" s="187"/>
      <c r="ETZ46" s="187"/>
      <c r="EUA46" s="187"/>
      <c r="EUB46" s="187"/>
      <c r="EUC46" s="187"/>
      <c r="EUD46" s="187"/>
      <c r="EUE46" s="187"/>
      <c r="EUF46" s="187"/>
      <c r="EUG46" s="187"/>
      <c r="EUH46" s="187"/>
      <c r="EUI46" s="187"/>
      <c r="EUJ46" s="187"/>
      <c r="EUK46" s="187"/>
      <c r="EUL46" s="187"/>
      <c r="EUM46" s="187"/>
      <c r="EUN46" s="187"/>
      <c r="EUO46" s="187"/>
      <c r="EUP46" s="187"/>
      <c r="EUQ46" s="187"/>
      <c r="EUR46" s="187"/>
      <c r="EUS46" s="187"/>
      <c r="EUT46" s="187"/>
      <c r="EUU46" s="187"/>
      <c r="EUV46" s="187"/>
      <c r="EUW46" s="187"/>
      <c r="EUX46" s="187"/>
      <c r="EUY46" s="187"/>
      <c r="EUZ46" s="187"/>
      <c r="EVA46" s="187"/>
      <c r="EVB46" s="187"/>
      <c r="EVC46" s="187"/>
      <c r="EVD46" s="187"/>
      <c r="EVE46" s="187"/>
      <c r="EVF46" s="187"/>
      <c r="EVG46" s="187"/>
      <c r="EVH46" s="187"/>
      <c r="EVI46" s="187"/>
      <c r="EVJ46" s="187"/>
      <c r="EVK46" s="187"/>
      <c r="EVL46" s="187"/>
      <c r="EVM46" s="187"/>
      <c r="EVN46" s="187"/>
      <c r="EVO46" s="187"/>
      <c r="EVP46" s="187"/>
      <c r="EVQ46" s="187"/>
      <c r="EVR46" s="187"/>
      <c r="EVS46" s="187"/>
      <c r="EVT46" s="187"/>
      <c r="EVU46" s="187"/>
      <c r="EVV46" s="187"/>
      <c r="EVW46" s="187"/>
      <c r="EVX46" s="187"/>
      <c r="EVY46" s="187"/>
      <c r="EVZ46" s="187"/>
      <c r="EWA46" s="187"/>
      <c r="EWB46" s="187"/>
      <c r="EWC46" s="187"/>
      <c r="EWD46" s="187"/>
      <c r="EWE46" s="187"/>
      <c r="EWF46" s="187"/>
      <c r="EWG46" s="187"/>
      <c r="EWH46" s="187"/>
      <c r="EWI46" s="187"/>
      <c r="EWJ46" s="187"/>
      <c r="EWK46" s="187"/>
      <c r="EWL46" s="187"/>
      <c r="EWM46" s="187"/>
      <c r="EWN46" s="187"/>
      <c r="EWO46" s="187"/>
      <c r="EWP46" s="187"/>
      <c r="EWQ46" s="187"/>
      <c r="EWR46" s="187"/>
      <c r="EWS46" s="187"/>
      <c r="EWT46" s="187"/>
      <c r="EWU46" s="187"/>
      <c r="EWV46" s="187"/>
      <c r="EWW46" s="187"/>
      <c r="EWX46" s="187"/>
      <c r="EWY46" s="187"/>
      <c r="EWZ46" s="187"/>
      <c r="EXA46" s="187"/>
      <c r="EXB46" s="187"/>
      <c r="EXC46" s="187"/>
      <c r="EXD46" s="187"/>
      <c r="EXE46" s="187"/>
      <c r="EXF46" s="187"/>
      <c r="EXG46" s="187"/>
      <c r="EXH46" s="187"/>
      <c r="EXI46" s="187"/>
      <c r="EXJ46" s="187"/>
      <c r="EXK46" s="187"/>
      <c r="EXL46" s="187"/>
      <c r="EXM46" s="187"/>
      <c r="EXN46" s="187"/>
      <c r="EXO46" s="187"/>
      <c r="EXP46" s="187"/>
      <c r="EXQ46" s="187"/>
      <c r="EXR46" s="187"/>
      <c r="EXS46" s="187"/>
      <c r="EXT46" s="187"/>
      <c r="EXU46" s="187"/>
      <c r="EXV46" s="187"/>
      <c r="EXW46" s="187"/>
      <c r="EXX46" s="187"/>
      <c r="EXY46" s="187"/>
      <c r="EXZ46" s="187"/>
      <c r="EYA46" s="187"/>
      <c r="EYB46" s="187"/>
      <c r="EYC46" s="187"/>
      <c r="EYD46" s="187"/>
      <c r="EYE46" s="187"/>
      <c r="EYF46" s="187"/>
      <c r="EYG46" s="187"/>
      <c r="EYH46" s="187"/>
      <c r="EYI46" s="187"/>
      <c r="EYJ46" s="187"/>
      <c r="EYK46" s="187"/>
      <c r="EYL46" s="187"/>
      <c r="EYM46" s="187"/>
      <c r="EYN46" s="187"/>
      <c r="EYO46" s="187"/>
      <c r="EYP46" s="187"/>
      <c r="EYQ46" s="187"/>
      <c r="EYR46" s="187"/>
      <c r="EYS46" s="187"/>
      <c r="EYT46" s="187"/>
      <c r="EYU46" s="187"/>
      <c r="EYV46" s="187"/>
      <c r="EYW46" s="187"/>
      <c r="EYX46" s="187"/>
      <c r="EYY46" s="187"/>
      <c r="EYZ46" s="187"/>
      <c r="EZA46" s="187"/>
      <c r="EZB46" s="187"/>
      <c r="EZC46" s="187"/>
      <c r="EZD46" s="187"/>
      <c r="EZE46" s="187"/>
      <c r="EZF46" s="187"/>
      <c r="EZG46" s="187"/>
      <c r="EZH46" s="187"/>
      <c r="EZI46" s="187"/>
      <c r="EZJ46" s="187"/>
      <c r="EZK46" s="187"/>
      <c r="EZL46" s="187"/>
      <c r="EZM46" s="187"/>
      <c r="EZN46" s="187"/>
      <c r="EZO46" s="187"/>
      <c r="EZP46" s="187"/>
      <c r="EZQ46" s="187"/>
      <c r="EZR46" s="187"/>
      <c r="EZS46" s="187"/>
      <c r="EZT46" s="187"/>
      <c r="EZU46" s="187"/>
      <c r="EZV46" s="187"/>
      <c r="EZW46" s="187"/>
      <c r="EZX46" s="187"/>
      <c r="EZY46" s="187"/>
      <c r="EZZ46" s="187"/>
      <c r="FAA46" s="187"/>
      <c r="FAB46" s="187"/>
      <c r="FAC46" s="187"/>
      <c r="FAD46" s="187"/>
      <c r="FAE46" s="187"/>
      <c r="FAF46" s="187"/>
      <c r="FAG46" s="187"/>
      <c r="FAH46" s="187"/>
      <c r="FAI46" s="187"/>
      <c r="FAJ46" s="187"/>
      <c r="FAK46" s="187"/>
      <c r="FAL46" s="187"/>
      <c r="FAM46" s="187"/>
      <c r="FAN46" s="187"/>
      <c r="FAO46" s="187"/>
      <c r="FAP46" s="187"/>
      <c r="FAQ46" s="187"/>
      <c r="FAR46" s="187"/>
      <c r="FAS46" s="187"/>
      <c r="FAT46" s="187"/>
      <c r="FAU46" s="187"/>
      <c r="FAV46" s="187"/>
      <c r="FAW46" s="187"/>
      <c r="FAX46" s="187"/>
      <c r="FAY46" s="187"/>
      <c r="FAZ46" s="187"/>
      <c r="FBA46" s="187"/>
      <c r="FBB46" s="187"/>
      <c r="FBC46" s="187"/>
      <c r="FBD46" s="187"/>
      <c r="FBE46" s="187"/>
      <c r="FBF46" s="187"/>
      <c r="FBG46" s="187"/>
      <c r="FBH46" s="187"/>
      <c r="FBI46" s="187"/>
      <c r="FBJ46" s="187"/>
      <c r="FBK46" s="187"/>
      <c r="FBL46" s="187"/>
      <c r="FBM46" s="187"/>
      <c r="FBN46" s="187"/>
      <c r="FBO46" s="187"/>
      <c r="FBP46" s="187"/>
      <c r="FBQ46" s="187"/>
      <c r="FBR46" s="187"/>
      <c r="FBS46" s="187"/>
      <c r="FBT46" s="187"/>
      <c r="FBU46" s="187"/>
      <c r="FBV46" s="187"/>
      <c r="FBW46" s="187"/>
      <c r="FBX46" s="187"/>
      <c r="FBY46" s="187"/>
      <c r="FBZ46" s="187"/>
      <c r="FCA46" s="187"/>
      <c r="FCB46" s="187"/>
      <c r="FCC46" s="187"/>
      <c r="FCD46" s="187"/>
      <c r="FCE46" s="187"/>
      <c r="FCF46" s="187"/>
      <c r="FCG46" s="187"/>
      <c r="FCH46" s="187"/>
      <c r="FCI46" s="187"/>
      <c r="FCJ46" s="187"/>
      <c r="FCK46" s="187"/>
      <c r="FCL46" s="187"/>
      <c r="FCM46" s="187"/>
      <c r="FCN46" s="187"/>
      <c r="FCO46" s="187"/>
      <c r="FCP46" s="187"/>
      <c r="FCQ46" s="187"/>
      <c r="FCR46" s="187"/>
      <c r="FCS46" s="187"/>
      <c r="FCT46" s="187"/>
      <c r="FCU46" s="187"/>
      <c r="FCV46" s="187"/>
      <c r="FCW46" s="187"/>
      <c r="FCX46" s="187"/>
      <c r="FCY46" s="187"/>
      <c r="FCZ46" s="187"/>
      <c r="FDA46" s="187"/>
      <c r="FDB46" s="187"/>
      <c r="FDC46" s="187"/>
      <c r="FDD46" s="187"/>
      <c r="FDE46" s="187"/>
      <c r="FDF46" s="187"/>
      <c r="FDG46" s="187"/>
      <c r="FDH46" s="187"/>
      <c r="FDI46" s="187"/>
      <c r="FDJ46" s="187"/>
      <c r="FDK46" s="187"/>
      <c r="FDL46" s="187"/>
      <c r="FDM46" s="187"/>
      <c r="FDN46" s="187"/>
      <c r="FDO46" s="187"/>
      <c r="FDP46" s="187"/>
      <c r="FDQ46" s="187"/>
      <c r="FDR46" s="187"/>
      <c r="FDS46" s="187"/>
      <c r="FDT46" s="187"/>
      <c r="FDU46" s="187"/>
      <c r="FDV46" s="187"/>
      <c r="FDW46" s="187"/>
      <c r="FDX46" s="187"/>
      <c r="FDY46" s="187"/>
      <c r="FDZ46" s="187"/>
      <c r="FEA46" s="187"/>
      <c r="FEB46" s="187"/>
      <c r="FEC46" s="187"/>
      <c r="FED46" s="187"/>
      <c r="FEE46" s="187"/>
      <c r="FEF46" s="187"/>
      <c r="FEG46" s="187"/>
      <c r="FEH46" s="187"/>
      <c r="FEI46" s="187"/>
      <c r="FEJ46" s="187"/>
      <c r="FEK46" s="187"/>
      <c r="FEL46" s="187"/>
      <c r="FEM46" s="187"/>
      <c r="FEN46" s="187"/>
      <c r="FEO46" s="187"/>
      <c r="FEP46" s="187"/>
      <c r="FEQ46" s="187"/>
      <c r="FER46" s="187"/>
      <c r="FES46" s="187"/>
      <c r="FET46" s="187"/>
      <c r="FEU46" s="187"/>
      <c r="FEV46" s="187"/>
      <c r="FEW46" s="187"/>
      <c r="FEX46" s="187"/>
      <c r="FEY46" s="187"/>
      <c r="FEZ46" s="187"/>
      <c r="FFA46" s="187"/>
      <c r="FFB46" s="187"/>
      <c r="FFC46" s="187"/>
      <c r="FFD46" s="187"/>
      <c r="FFE46" s="187"/>
      <c r="FFF46" s="187"/>
      <c r="FFG46" s="187"/>
      <c r="FFH46" s="187"/>
      <c r="FFI46" s="187"/>
      <c r="FFJ46" s="187"/>
      <c r="FFK46" s="187"/>
      <c r="FFL46" s="187"/>
      <c r="FFM46" s="187"/>
      <c r="FFN46" s="187"/>
      <c r="FFO46" s="187"/>
      <c r="FFP46" s="187"/>
      <c r="FFQ46" s="187"/>
      <c r="FFR46" s="187"/>
      <c r="FFS46" s="187"/>
      <c r="FFT46" s="187"/>
      <c r="FFU46" s="187"/>
      <c r="FFV46" s="187"/>
      <c r="FFW46" s="187"/>
      <c r="FFX46" s="187"/>
      <c r="FFY46" s="187"/>
      <c r="FFZ46" s="187"/>
      <c r="FGA46" s="187"/>
      <c r="FGB46" s="187"/>
      <c r="FGC46" s="187"/>
      <c r="FGD46" s="187"/>
      <c r="FGE46" s="187"/>
      <c r="FGF46" s="187"/>
      <c r="FGG46" s="187"/>
      <c r="FGH46" s="187"/>
      <c r="FGI46" s="187"/>
      <c r="FGJ46" s="187"/>
      <c r="FGK46" s="187"/>
      <c r="FGL46" s="187"/>
      <c r="FGM46" s="187"/>
      <c r="FGN46" s="187"/>
      <c r="FGO46" s="187"/>
      <c r="FGP46" s="187"/>
      <c r="FGQ46" s="187"/>
      <c r="FGR46" s="187"/>
      <c r="FGS46" s="187"/>
      <c r="FGT46" s="187"/>
      <c r="FGU46" s="187"/>
      <c r="FGV46" s="187"/>
      <c r="FGW46" s="187"/>
      <c r="FGX46" s="187"/>
      <c r="FGY46" s="187"/>
      <c r="FGZ46" s="187"/>
      <c r="FHA46" s="187"/>
      <c r="FHB46" s="187"/>
      <c r="FHC46" s="187"/>
      <c r="FHD46" s="187"/>
      <c r="FHE46" s="187"/>
      <c r="FHF46" s="187"/>
      <c r="FHG46" s="187"/>
      <c r="FHH46" s="187"/>
      <c r="FHI46" s="187"/>
      <c r="FHJ46" s="187"/>
      <c r="FHK46" s="187"/>
      <c r="FHL46" s="187"/>
      <c r="FHM46" s="187"/>
      <c r="FHN46" s="187"/>
      <c r="FHO46" s="187"/>
      <c r="FHP46" s="187"/>
      <c r="FHQ46" s="187"/>
      <c r="FHR46" s="187"/>
      <c r="FHS46" s="187"/>
      <c r="FHT46" s="187"/>
      <c r="FHU46" s="187"/>
      <c r="FHV46" s="187"/>
      <c r="FHW46" s="187"/>
      <c r="FHX46" s="187"/>
      <c r="FHY46" s="187"/>
      <c r="FHZ46" s="187"/>
      <c r="FIA46" s="187"/>
      <c r="FIB46" s="187"/>
      <c r="FIC46" s="187"/>
      <c r="FID46" s="187"/>
      <c r="FIE46" s="187"/>
      <c r="FIF46" s="187"/>
      <c r="FIG46" s="187"/>
      <c r="FIH46" s="187"/>
      <c r="FII46" s="187"/>
      <c r="FIJ46" s="187"/>
      <c r="FIK46" s="187"/>
      <c r="FIL46" s="187"/>
      <c r="FIM46" s="187"/>
      <c r="FIN46" s="187"/>
      <c r="FIO46" s="187"/>
      <c r="FIP46" s="187"/>
      <c r="FIQ46" s="187"/>
      <c r="FIR46" s="187"/>
      <c r="FIS46" s="187"/>
      <c r="FIT46" s="187"/>
      <c r="FIU46" s="187"/>
      <c r="FIV46" s="187"/>
      <c r="FIW46" s="187"/>
      <c r="FIX46" s="187"/>
      <c r="FIY46" s="187"/>
      <c r="FIZ46" s="187"/>
      <c r="FJA46" s="187"/>
      <c r="FJB46" s="187"/>
      <c r="FJC46" s="187"/>
      <c r="FJD46" s="187"/>
      <c r="FJE46" s="187"/>
      <c r="FJF46" s="187"/>
      <c r="FJG46" s="187"/>
      <c r="FJH46" s="187"/>
      <c r="FJI46" s="187"/>
      <c r="FJJ46" s="187"/>
      <c r="FJK46" s="187"/>
      <c r="FJL46" s="187"/>
      <c r="FJM46" s="187"/>
      <c r="FJN46" s="187"/>
      <c r="FJO46" s="187"/>
      <c r="FJP46" s="187"/>
      <c r="FJQ46" s="187"/>
      <c r="FJR46" s="187"/>
      <c r="FJS46" s="187"/>
      <c r="FJT46" s="187"/>
      <c r="FJU46" s="187"/>
      <c r="FJV46" s="187"/>
      <c r="FJW46" s="187"/>
      <c r="FJX46" s="187"/>
      <c r="FJY46" s="187"/>
      <c r="FJZ46" s="187"/>
      <c r="FKA46" s="187"/>
      <c r="FKB46" s="187"/>
      <c r="FKC46" s="187"/>
      <c r="FKD46" s="187"/>
      <c r="FKE46" s="187"/>
      <c r="FKF46" s="187"/>
      <c r="FKG46" s="187"/>
      <c r="FKH46" s="187"/>
      <c r="FKI46" s="187"/>
      <c r="FKJ46" s="187"/>
      <c r="FKK46" s="187"/>
      <c r="FKL46" s="187"/>
      <c r="FKM46" s="187"/>
      <c r="FKN46" s="187"/>
      <c r="FKO46" s="187"/>
      <c r="FKP46" s="187"/>
      <c r="FKQ46" s="187"/>
      <c r="FKR46" s="187"/>
      <c r="FKS46" s="187"/>
      <c r="FKT46" s="187"/>
      <c r="FKU46" s="187"/>
      <c r="FKV46" s="187"/>
      <c r="FKW46" s="187"/>
      <c r="FKX46" s="187"/>
      <c r="FKY46" s="187"/>
      <c r="FKZ46" s="187"/>
      <c r="FLA46" s="187"/>
      <c r="FLB46" s="187"/>
      <c r="FLC46" s="187"/>
      <c r="FLD46" s="187"/>
      <c r="FLE46" s="187"/>
      <c r="FLF46" s="187"/>
      <c r="FLG46" s="187"/>
      <c r="FLH46" s="187"/>
      <c r="FLI46" s="187"/>
      <c r="FLJ46" s="187"/>
      <c r="FLK46" s="187"/>
      <c r="FLL46" s="187"/>
      <c r="FLM46" s="187"/>
      <c r="FLN46" s="187"/>
      <c r="FLO46" s="187"/>
      <c r="FLP46" s="187"/>
      <c r="FLQ46" s="187"/>
      <c r="FLR46" s="187"/>
      <c r="FLS46" s="187"/>
      <c r="FLT46" s="187"/>
      <c r="FLU46" s="187"/>
      <c r="FLV46" s="187"/>
      <c r="FLW46" s="187"/>
      <c r="FLX46" s="187"/>
      <c r="FLY46" s="187"/>
      <c r="FLZ46" s="187"/>
      <c r="FMA46" s="187"/>
      <c r="FMB46" s="187"/>
      <c r="FMC46" s="187"/>
      <c r="FMD46" s="187"/>
      <c r="FME46" s="187"/>
      <c r="FMF46" s="187"/>
      <c r="FMG46" s="187"/>
      <c r="FMH46" s="187"/>
      <c r="FMI46" s="187"/>
      <c r="FMJ46" s="187"/>
      <c r="FMK46" s="187"/>
      <c r="FML46" s="187"/>
      <c r="FMM46" s="187"/>
      <c r="FMN46" s="187"/>
      <c r="FMO46" s="187"/>
      <c r="FMP46" s="187"/>
      <c r="FMQ46" s="187"/>
      <c r="FMR46" s="187"/>
      <c r="FMS46" s="187"/>
      <c r="FMT46" s="187"/>
      <c r="FMU46" s="187"/>
      <c r="FMV46" s="187"/>
      <c r="FMW46" s="187"/>
      <c r="FMX46" s="187"/>
      <c r="FMY46" s="187"/>
      <c r="FMZ46" s="187"/>
      <c r="FNA46" s="187"/>
      <c r="FNB46" s="187"/>
      <c r="FNC46" s="187"/>
      <c r="FND46" s="187"/>
      <c r="FNE46" s="187"/>
      <c r="FNF46" s="187"/>
      <c r="FNG46" s="187"/>
      <c r="FNH46" s="187"/>
      <c r="FNI46" s="187"/>
      <c r="FNJ46" s="187"/>
      <c r="FNK46" s="187"/>
      <c r="FNL46" s="187"/>
      <c r="FNM46" s="187"/>
      <c r="FNN46" s="187"/>
      <c r="FNO46" s="187"/>
      <c r="FNP46" s="187"/>
      <c r="FNQ46" s="187"/>
      <c r="FNR46" s="187"/>
      <c r="FNS46" s="187"/>
      <c r="FNT46" s="187"/>
      <c r="FNU46" s="187"/>
      <c r="FNV46" s="187"/>
      <c r="FNW46" s="187"/>
      <c r="FNX46" s="187"/>
      <c r="FNY46" s="187"/>
      <c r="FNZ46" s="187"/>
      <c r="FOA46" s="187"/>
      <c r="FOB46" s="187"/>
      <c r="FOC46" s="187"/>
      <c r="FOD46" s="187"/>
      <c r="FOE46" s="187"/>
      <c r="FOF46" s="187"/>
      <c r="FOG46" s="187"/>
      <c r="FOH46" s="187"/>
      <c r="FOI46" s="187"/>
      <c r="FOJ46" s="187"/>
      <c r="FOK46" s="187"/>
      <c r="FOL46" s="187"/>
      <c r="FOM46" s="187"/>
      <c r="FON46" s="187"/>
      <c r="FOO46" s="187"/>
      <c r="FOP46" s="187"/>
      <c r="FOQ46" s="187"/>
      <c r="FOR46" s="187"/>
      <c r="FOS46" s="187"/>
      <c r="FOT46" s="187"/>
      <c r="FOU46" s="187"/>
      <c r="FOV46" s="187"/>
      <c r="FOW46" s="187"/>
      <c r="FOX46" s="187"/>
      <c r="FOY46" s="187"/>
      <c r="FOZ46" s="187"/>
      <c r="FPA46" s="187"/>
      <c r="FPB46" s="187"/>
      <c r="FPC46" s="187"/>
      <c r="FPD46" s="187"/>
      <c r="FPE46" s="187"/>
      <c r="FPF46" s="187"/>
      <c r="FPG46" s="187"/>
      <c r="FPH46" s="187"/>
      <c r="FPI46" s="187"/>
      <c r="FPJ46" s="187"/>
      <c r="FPK46" s="187"/>
      <c r="FPL46" s="187"/>
      <c r="FPM46" s="187"/>
      <c r="FPN46" s="187"/>
      <c r="FPO46" s="187"/>
      <c r="FPP46" s="187"/>
      <c r="FPQ46" s="187"/>
      <c r="FPR46" s="187"/>
      <c r="FPS46" s="187"/>
      <c r="FPT46" s="187"/>
      <c r="FPU46" s="187"/>
      <c r="FPV46" s="187"/>
      <c r="FPW46" s="187"/>
      <c r="FPX46" s="187"/>
      <c r="FPY46" s="187"/>
      <c r="FPZ46" s="187"/>
      <c r="FQA46" s="187"/>
      <c r="FQB46" s="187"/>
      <c r="FQC46" s="187"/>
      <c r="FQD46" s="187"/>
      <c r="FQE46" s="187"/>
      <c r="FQF46" s="187"/>
      <c r="FQG46" s="187"/>
      <c r="FQH46" s="187"/>
      <c r="FQI46" s="187"/>
      <c r="FQJ46" s="187"/>
      <c r="FQK46" s="187"/>
      <c r="FQL46" s="187"/>
      <c r="FQM46" s="187"/>
      <c r="FQN46" s="187"/>
      <c r="FQO46" s="187"/>
      <c r="FQP46" s="187"/>
      <c r="FQQ46" s="187"/>
      <c r="FQR46" s="187"/>
      <c r="FQS46" s="187"/>
      <c r="FQT46" s="187"/>
      <c r="FQU46" s="187"/>
      <c r="FQV46" s="187"/>
      <c r="FQW46" s="187"/>
      <c r="FQX46" s="187"/>
      <c r="FQY46" s="187"/>
      <c r="FQZ46" s="187"/>
      <c r="FRA46" s="187"/>
      <c r="FRB46" s="187"/>
      <c r="FRC46" s="187"/>
      <c r="FRD46" s="187"/>
      <c r="FRE46" s="187"/>
      <c r="FRF46" s="187"/>
      <c r="FRG46" s="187"/>
      <c r="FRH46" s="187"/>
      <c r="FRI46" s="187"/>
      <c r="FRJ46" s="187"/>
      <c r="FRK46" s="187"/>
      <c r="FRL46" s="187"/>
      <c r="FRM46" s="187"/>
      <c r="FRN46" s="187"/>
      <c r="FRO46" s="187"/>
      <c r="FRP46" s="187"/>
      <c r="FRQ46" s="187"/>
      <c r="FRR46" s="187"/>
      <c r="FRS46" s="187"/>
      <c r="FRT46" s="187"/>
      <c r="FRU46" s="187"/>
      <c r="FRV46" s="187"/>
      <c r="FRW46" s="187"/>
      <c r="FRX46" s="187"/>
      <c r="FRY46" s="187"/>
      <c r="FRZ46" s="187"/>
      <c r="FSA46" s="187"/>
      <c r="FSB46" s="187"/>
      <c r="FSC46" s="187"/>
      <c r="FSD46" s="187"/>
      <c r="FSE46" s="187"/>
      <c r="FSF46" s="187"/>
      <c r="FSG46" s="187"/>
      <c r="FSH46" s="187"/>
      <c r="FSI46" s="187"/>
      <c r="FSJ46" s="187"/>
      <c r="FSK46" s="187"/>
      <c r="FSL46" s="187"/>
      <c r="FSM46" s="187"/>
      <c r="FSN46" s="187"/>
      <c r="FSO46" s="187"/>
      <c r="FSP46" s="187"/>
      <c r="FSQ46" s="187"/>
      <c r="FSR46" s="187"/>
      <c r="FSS46" s="187"/>
      <c r="FST46" s="187"/>
      <c r="FSU46" s="187"/>
      <c r="FSV46" s="187"/>
      <c r="FSW46" s="187"/>
      <c r="FSX46" s="187"/>
      <c r="FSY46" s="187"/>
      <c r="FSZ46" s="187"/>
      <c r="FTA46" s="187"/>
      <c r="FTB46" s="187"/>
      <c r="FTC46" s="187"/>
      <c r="FTD46" s="187"/>
      <c r="FTE46" s="187"/>
      <c r="FTF46" s="187"/>
      <c r="FTG46" s="187"/>
      <c r="FTH46" s="187"/>
      <c r="FTI46" s="187"/>
      <c r="FTJ46" s="187"/>
      <c r="FTK46" s="187"/>
      <c r="FTL46" s="187"/>
      <c r="FTM46" s="187"/>
      <c r="FTN46" s="187"/>
      <c r="FTO46" s="187"/>
      <c r="FTP46" s="187"/>
      <c r="FTQ46" s="187"/>
      <c r="FTR46" s="187"/>
      <c r="FTS46" s="187"/>
      <c r="FTT46" s="187"/>
      <c r="FTU46" s="187"/>
      <c r="FTV46" s="187"/>
      <c r="FTW46" s="187"/>
      <c r="FTX46" s="187"/>
      <c r="FTY46" s="187"/>
      <c r="FTZ46" s="187"/>
      <c r="FUA46" s="187"/>
      <c r="FUB46" s="187"/>
      <c r="FUC46" s="187"/>
      <c r="FUD46" s="187"/>
      <c r="FUE46" s="187"/>
      <c r="FUF46" s="187"/>
      <c r="FUG46" s="187"/>
      <c r="FUH46" s="187"/>
      <c r="FUI46" s="187"/>
      <c r="FUJ46" s="187"/>
      <c r="FUK46" s="187"/>
      <c r="FUL46" s="187"/>
      <c r="FUM46" s="187"/>
      <c r="FUN46" s="187"/>
      <c r="FUO46" s="187"/>
      <c r="FUP46" s="187"/>
      <c r="FUQ46" s="187"/>
      <c r="FUR46" s="187"/>
      <c r="FUS46" s="187"/>
      <c r="FUT46" s="187"/>
      <c r="FUU46" s="187"/>
      <c r="FUV46" s="187"/>
      <c r="FUW46" s="187"/>
      <c r="FUX46" s="187"/>
      <c r="FUY46" s="187"/>
      <c r="FUZ46" s="187"/>
      <c r="FVA46" s="187"/>
      <c r="FVB46" s="187"/>
      <c r="FVC46" s="187"/>
      <c r="FVD46" s="187"/>
      <c r="FVE46" s="187"/>
      <c r="FVF46" s="187"/>
      <c r="FVG46" s="187"/>
      <c r="FVH46" s="187"/>
      <c r="FVI46" s="187"/>
      <c r="FVJ46" s="187"/>
      <c r="FVK46" s="187"/>
      <c r="FVL46" s="187"/>
      <c r="FVM46" s="187"/>
      <c r="FVN46" s="187"/>
      <c r="FVO46" s="187"/>
      <c r="FVP46" s="187"/>
      <c r="FVQ46" s="187"/>
      <c r="FVR46" s="187"/>
      <c r="FVS46" s="187"/>
      <c r="FVT46" s="187"/>
      <c r="FVU46" s="187"/>
      <c r="FVV46" s="187"/>
      <c r="FVW46" s="187"/>
      <c r="FVX46" s="187"/>
      <c r="FVY46" s="187"/>
      <c r="FVZ46" s="187"/>
      <c r="FWA46" s="187"/>
      <c r="FWB46" s="187"/>
      <c r="FWC46" s="187"/>
      <c r="FWD46" s="187"/>
      <c r="FWE46" s="187"/>
      <c r="FWF46" s="187"/>
      <c r="FWG46" s="187"/>
      <c r="FWH46" s="187"/>
      <c r="FWI46" s="187"/>
      <c r="FWJ46" s="187"/>
      <c r="FWK46" s="187"/>
      <c r="FWL46" s="187"/>
      <c r="FWM46" s="187"/>
      <c r="FWN46" s="187"/>
      <c r="FWO46" s="187"/>
      <c r="FWP46" s="187"/>
      <c r="FWQ46" s="187"/>
      <c r="FWR46" s="187"/>
      <c r="FWS46" s="187"/>
      <c r="FWT46" s="187"/>
      <c r="FWU46" s="187"/>
      <c r="FWV46" s="187"/>
      <c r="FWW46" s="187"/>
      <c r="FWX46" s="187"/>
      <c r="FWY46" s="187"/>
      <c r="FWZ46" s="187"/>
      <c r="FXA46" s="187"/>
      <c r="FXB46" s="187"/>
      <c r="FXC46" s="187"/>
      <c r="FXD46" s="187"/>
      <c r="FXE46" s="187"/>
      <c r="FXF46" s="187"/>
      <c r="FXG46" s="187"/>
      <c r="FXH46" s="187"/>
      <c r="FXI46" s="187"/>
      <c r="FXJ46" s="187"/>
      <c r="FXK46" s="187"/>
      <c r="FXL46" s="187"/>
      <c r="FXM46" s="187"/>
      <c r="FXN46" s="187"/>
      <c r="FXO46" s="187"/>
      <c r="FXP46" s="187"/>
      <c r="FXQ46" s="187"/>
      <c r="FXR46" s="187"/>
      <c r="FXS46" s="187"/>
      <c r="FXT46" s="187"/>
      <c r="FXU46" s="187"/>
      <c r="FXV46" s="187"/>
      <c r="FXW46" s="187"/>
      <c r="FXX46" s="187"/>
      <c r="FXY46" s="187"/>
      <c r="FXZ46" s="187"/>
      <c r="FYA46" s="187"/>
      <c r="FYB46" s="187"/>
      <c r="FYC46" s="187"/>
      <c r="FYD46" s="187"/>
      <c r="FYE46" s="187"/>
      <c r="FYF46" s="187"/>
      <c r="FYG46" s="187"/>
      <c r="FYH46" s="187"/>
      <c r="FYI46" s="187"/>
      <c r="FYJ46" s="187"/>
      <c r="FYK46" s="187"/>
      <c r="FYL46" s="187"/>
      <c r="FYM46" s="187"/>
      <c r="FYN46" s="187"/>
      <c r="FYO46" s="187"/>
      <c r="FYP46" s="187"/>
      <c r="FYQ46" s="187"/>
      <c r="FYR46" s="187"/>
      <c r="FYS46" s="187"/>
      <c r="FYT46" s="187"/>
      <c r="FYU46" s="187"/>
      <c r="FYV46" s="187"/>
      <c r="FYW46" s="187"/>
      <c r="FYX46" s="187"/>
      <c r="FYY46" s="187"/>
      <c r="FYZ46" s="187"/>
      <c r="FZA46" s="187"/>
      <c r="FZB46" s="187"/>
      <c r="FZC46" s="187"/>
      <c r="FZD46" s="187"/>
      <c r="FZE46" s="187"/>
      <c r="FZF46" s="187"/>
      <c r="FZG46" s="187"/>
      <c r="FZH46" s="187"/>
      <c r="FZI46" s="187"/>
      <c r="FZJ46" s="187"/>
      <c r="FZK46" s="187"/>
      <c r="FZL46" s="187"/>
      <c r="FZM46" s="187"/>
      <c r="FZN46" s="187"/>
      <c r="FZO46" s="187"/>
      <c r="FZP46" s="187"/>
      <c r="FZQ46" s="187"/>
      <c r="FZR46" s="187"/>
      <c r="FZS46" s="187"/>
      <c r="FZT46" s="187"/>
      <c r="FZU46" s="187"/>
      <c r="FZV46" s="187"/>
      <c r="FZW46" s="187"/>
      <c r="FZX46" s="187"/>
      <c r="FZY46" s="187"/>
      <c r="FZZ46" s="187"/>
      <c r="GAA46" s="187"/>
      <c r="GAB46" s="187"/>
      <c r="GAC46" s="187"/>
      <c r="GAD46" s="187"/>
      <c r="GAE46" s="187"/>
      <c r="GAF46" s="187"/>
      <c r="GAG46" s="187"/>
      <c r="GAH46" s="187"/>
      <c r="GAI46" s="187"/>
      <c r="GAJ46" s="187"/>
      <c r="GAK46" s="187"/>
      <c r="GAL46" s="187"/>
      <c r="GAM46" s="187"/>
      <c r="GAN46" s="187"/>
      <c r="GAO46" s="187"/>
      <c r="GAP46" s="187"/>
      <c r="GAQ46" s="187"/>
      <c r="GAR46" s="187"/>
      <c r="GAS46" s="187"/>
      <c r="GAT46" s="187"/>
      <c r="GAU46" s="187"/>
      <c r="GAV46" s="187"/>
      <c r="GAW46" s="187"/>
      <c r="GAX46" s="187"/>
      <c r="GAY46" s="187"/>
      <c r="GAZ46" s="187"/>
      <c r="GBA46" s="187"/>
      <c r="GBB46" s="187"/>
      <c r="GBC46" s="187"/>
      <c r="GBD46" s="187"/>
      <c r="GBE46" s="187"/>
      <c r="GBF46" s="187"/>
      <c r="GBG46" s="187"/>
      <c r="GBH46" s="187"/>
      <c r="GBI46" s="187"/>
      <c r="GBJ46" s="187"/>
      <c r="GBK46" s="187"/>
      <c r="GBL46" s="187"/>
      <c r="GBM46" s="187"/>
      <c r="GBN46" s="187"/>
      <c r="GBO46" s="187"/>
      <c r="GBP46" s="187"/>
      <c r="GBQ46" s="187"/>
      <c r="GBR46" s="187"/>
      <c r="GBS46" s="187"/>
      <c r="GBT46" s="187"/>
      <c r="GBU46" s="187"/>
      <c r="GBV46" s="187"/>
      <c r="GBW46" s="187"/>
      <c r="GBX46" s="187"/>
      <c r="GBY46" s="187"/>
      <c r="GBZ46" s="187"/>
      <c r="GCA46" s="187"/>
      <c r="GCB46" s="187"/>
      <c r="GCC46" s="187"/>
      <c r="GCD46" s="187"/>
      <c r="GCE46" s="187"/>
      <c r="GCF46" s="187"/>
      <c r="GCG46" s="187"/>
      <c r="GCH46" s="187"/>
      <c r="GCI46" s="187"/>
      <c r="GCJ46" s="187"/>
      <c r="GCK46" s="187"/>
      <c r="GCL46" s="187"/>
      <c r="GCM46" s="187"/>
      <c r="GCN46" s="187"/>
      <c r="GCO46" s="187"/>
      <c r="GCP46" s="187"/>
      <c r="GCQ46" s="187"/>
      <c r="GCR46" s="187"/>
      <c r="GCS46" s="187"/>
      <c r="GCT46" s="187"/>
      <c r="GCU46" s="187"/>
      <c r="GCV46" s="187"/>
      <c r="GCW46" s="187"/>
      <c r="GCX46" s="187"/>
      <c r="GCY46" s="187"/>
      <c r="GCZ46" s="187"/>
      <c r="GDA46" s="187"/>
      <c r="GDB46" s="187"/>
      <c r="GDC46" s="187"/>
      <c r="GDD46" s="187"/>
      <c r="GDE46" s="187"/>
      <c r="GDF46" s="187"/>
      <c r="GDG46" s="187"/>
      <c r="GDH46" s="187"/>
      <c r="GDI46" s="187"/>
      <c r="GDJ46" s="187"/>
      <c r="GDK46" s="187"/>
      <c r="GDL46" s="187"/>
      <c r="GDM46" s="187"/>
      <c r="GDN46" s="187"/>
      <c r="GDO46" s="187"/>
      <c r="GDP46" s="187"/>
      <c r="GDQ46" s="187"/>
      <c r="GDR46" s="187"/>
      <c r="GDS46" s="187"/>
      <c r="GDT46" s="187"/>
      <c r="GDU46" s="187"/>
      <c r="GDV46" s="187"/>
      <c r="GDW46" s="187"/>
      <c r="GDX46" s="187"/>
      <c r="GDY46" s="187"/>
      <c r="GDZ46" s="187"/>
      <c r="GEA46" s="187"/>
      <c r="GEB46" s="187"/>
      <c r="GEC46" s="187"/>
      <c r="GED46" s="187"/>
      <c r="GEE46" s="187"/>
      <c r="GEF46" s="187"/>
      <c r="GEG46" s="187"/>
      <c r="GEH46" s="187"/>
      <c r="GEI46" s="187"/>
      <c r="GEJ46" s="187"/>
      <c r="GEK46" s="187"/>
      <c r="GEL46" s="187"/>
      <c r="GEM46" s="187"/>
      <c r="GEN46" s="187"/>
      <c r="GEO46" s="187"/>
      <c r="GEP46" s="187"/>
      <c r="GEQ46" s="187"/>
      <c r="GER46" s="187"/>
      <c r="GES46" s="187"/>
      <c r="GET46" s="187"/>
      <c r="GEU46" s="187"/>
      <c r="GEV46" s="187"/>
      <c r="GEW46" s="187"/>
      <c r="GEX46" s="187"/>
      <c r="GEY46" s="187"/>
      <c r="GEZ46" s="187"/>
      <c r="GFA46" s="187"/>
      <c r="GFB46" s="187"/>
      <c r="GFC46" s="187"/>
      <c r="GFD46" s="187"/>
      <c r="GFE46" s="187"/>
      <c r="GFF46" s="187"/>
      <c r="GFG46" s="187"/>
      <c r="GFH46" s="187"/>
      <c r="GFI46" s="187"/>
      <c r="GFJ46" s="187"/>
      <c r="GFK46" s="187"/>
      <c r="GFL46" s="187"/>
      <c r="GFM46" s="187"/>
      <c r="GFN46" s="187"/>
      <c r="GFO46" s="187"/>
      <c r="GFP46" s="187"/>
      <c r="GFQ46" s="187"/>
      <c r="GFR46" s="187"/>
      <c r="GFS46" s="187"/>
      <c r="GFT46" s="187"/>
      <c r="GFU46" s="187"/>
      <c r="GFV46" s="187"/>
      <c r="GFW46" s="187"/>
      <c r="GFX46" s="187"/>
      <c r="GFY46" s="187"/>
      <c r="GFZ46" s="187"/>
      <c r="GGA46" s="187"/>
      <c r="GGB46" s="187"/>
      <c r="GGC46" s="187"/>
      <c r="GGD46" s="187"/>
      <c r="GGE46" s="187"/>
      <c r="GGF46" s="187"/>
      <c r="GGG46" s="187"/>
      <c r="GGH46" s="187"/>
      <c r="GGI46" s="187"/>
      <c r="GGJ46" s="187"/>
      <c r="GGK46" s="187"/>
      <c r="GGL46" s="187"/>
      <c r="GGM46" s="187"/>
      <c r="GGN46" s="187"/>
      <c r="GGO46" s="187"/>
      <c r="GGP46" s="187"/>
      <c r="GGQ46" s="187"/>
      <c r="GGR46" s="187"/>
      <c r="GGS46" s="187"/>
      <c r="GGT46" s="187"/>
      <c r="GGU46" s="187"/>
      <c r="GGV46" s="187"/>
      <c r="GGW46" s="187"/>
      <c r="GGX46" s="187"/>
      <c r="GGY46" s="187"/>
      <c r="GGZ46" s="187"/>
      <c r="GHA46" s="187"/>
      <c r="GHB46" s="187"/>
      <c r="GHC46" s="187"/>
      <c r="GHD46" s="187"/>
      <c r="GHE46" s="187"/>
      <c r="GHF46" s="187"/>
      <c r="GHG46" s="187"/>
      <c r="GHH46" s="187"/>
      <c r="GHI46" s="187"/>
      <c r="GHJ46" s="187"/>
      <c r="GHK46" s="187"/>
      <c r="GHL46" s="187"/>
      <c r="GHM46" s="187"/>
      <c r="GHN46" s="187"/>
      <c r="GHO46" s="187"/>
      <c r="GHP46" s="187"/>
      <c r="GHQ46" s="187"/>
      <c r="GHR46" s="187"/>
      <c r="GHS46" s="187"/>
      <c r="GHT46" s="187"/>
      <c r="GHU46" s="187"/>
      <c r="GHV46" s="187"/>
      <c r="GHW46" s="187"/>
      <c r="GHX46" s="187"/>
      <c r="GHY46" s="187"/>
      <c r="GHZ46" s="187"/>
      <c r="GIA46" s="187"/>
      <c r="GIB46" s="187"/>
      <c r="GIC46" s="187"/>
      <c r="GID46" s="187"/>
      <c r="GIE46" s="187"/>
      <c r="GIF46" s="187"/>
      <c r="GIG46" s="187"/>
      <c r="GIH46" s="187"/>
      <c r="GII46" s="187"/>
      <c r="GIJ46" s="187"/>
      <c r="GIK46" s="187"/>
      <c r="GIL46" s="187"/>
      <c r="GIM46" s="187"/>
      <c r="GIN46" s="187"/>
      <c r="GIO46" s="187"/>
      <c r="GIP46" s="187"/>
      <c r="GIQ46" s="187"/>
      <c r="GIR46" s="187"/>
      <c r="GIS46" s="187"/>
      <c r="GIT46" s="187"/>
      <c r="GIU46" s="187"/>
      <c r="GIV46" s="187"/>
      <c r="GIW46" s="187"/>
      <c r="GIX46" s="187"/>
      <c r="GIY46" s="187"/>
      <c r="GIZ46" s="187"/>
      <c r="GJA46" s="187"/>
      <c r="GJB46" s="187"/>
      <c r="GJC46" s="187"/>
      <c r="GJD46" s="187"/>
      <c r="GJE46" s="187"/>
      <c r="GJF46" s="187"/>
      <c r="GJG46" s="187"/>
      <c r="GJH46" s="187"/>
      <c r="GJI46" s="187"/>
      <c r="GJJ46" s="187"/>
      <c r="GJK46" s="187"/>
      <c r="GJL46" s="187"/>
      <c r="GJM46" s="187"/>
      <c r="GJN46" s="187"/>
      <c r="GJO46" s="187"/>
      <c r="GJP46" s="187"/>
      <c r="GJQ46" s="187"/>
      <c r="GJR46" s="187"/>
      <c r="GJS46" s="187"/>
      <c r="GJT46" s="187"/>
      <c r="GJU46" s="187"/>
      <c r="GJV46" s="187"/>
      <c r="GJW46" s="187"/>
      <c r="GJX46" s="187"/>
      <c r="GJY46" s="187"/>
      <c r="GJZ46" s="187"/>
      <c r="GKA46" s="187"/>
      <c r="GKB46" s="187"/>
      <c r="GKC46" s="187"/>
      <c r="GKD46" s="187"/>
      <c r="GKE46" s="187"/>
      <c r="GKF46" s="187"/>
      <c r="GKG46" s="187"/>
      <c r="GKH46" s="187"/>
      <c r="GKI46" s="187"/>
      <c r="GKJ46" s="187"/>
      <c r="GKK46" s="187"/>
      <c r="GKL46" s="187"/>
      <c r="GKM46" s="187"/>
      <c r="GKN46" s="187"/>
      <c r="GKO46" s="187"/>
      <c r="GKP46" s="187"/>
      <c r="GKQ46" s="187"/>
      <c r="GKR46" s="187"/>
      <c r="GKS46" s="187"/>
      <c r="GKT46" s="187"/>
      <c r="GKU46" s="187"/>
      <c r="GKV46" s="187"/>
      <c r="GKW46" s="187"/>
      <c r="GKX46" s="187"/>
      <c r="GKY46" s="187"/>
      <c r="GKZ46" s="187"/>
      <c r="GLA46" s="187"/>
      <c r="GLB46" s="187"/>
      <c r="GLC46" s="187"/>
      <c r="GLD46" s="187"/>
      <c r="GLE46" s="187"/>
      <c r="GLF46" s="187"/>
      <c r="GLG46" s="187"/>
      <c r="GLH46" s="187"/>
      <c r="GLI46" s="187"/>
      <c r="GLJ46" s="187"/>
      <c r="GLK46" s="187"/>
      <c r="GLL46" s="187"/>
      <c r="GLM46" s="187"/>
      <c r="GLN46" s="187"/>
      <c r="GLO46" s="187"/>
      <c r="GLP46" s="187"/>
      <c r="GLQ46" s="187"/>
      <c r="GLR46" s="187"/>
      <c r="GLS46" s="187"/>
      <c r="GLT46" s="187"/>
      <c r="GLU46" s="187"/>
      <c r="GLV46" s="187"/>
      <c r="GLW46" s="187"/>
      <c r="GLX46" s="187"/>
      <c r="GLY46" s="187"/>
      <c r="GLZ46" s="187"/>
      <c r="GMA46" s="187"/>
      <c r="GMB46" s="187"/>
      <c r="GMC46" s="187"/>
      <c r="GMD46" s="187"/>
      <c r="GME46" s="187"/>
      <c r="GMF46" s="187"/>
      <c r="GMG46" s="187"/>
      <c r="GMH46" s="187"/>
      <c r="GMI46" s="187"/>
      <c r="GMJ46" s="187"/>
      <c r="GMK46" s="187"/>
      <c r="GML46" s="187"/>
      <c r="GMM46" s="187"/>
      <c r="GMN46" s="187"/>
      <c r="GMO46" s="187"/>
      <c r="GMP46" s="187"/>
      <c r="GMQ46" s="187"/>
      <c r="GMR46" s="187"/>
      <c r="GMS46" s="187"/>
      <c r="GMT46" s="187"/>
      <c r="GMU46" s="187"/>
      <c r="GMV46" s="187"/>
      <c r="GMW46" s="187"/>
      <c r="GMX46" s="187"/>
      <c r="GMY46" s="187"/>
      <c r="GMZ46" s="187"/>
      <c r="GNA46" s="187"/>
      <c r="GNB46" s="187"/>
      <c r="GNC46" s="187"/>
      <c r="GND46" s="187"/>
      <c r="GNE46" s="187"/>
      <c r="GNF46" s="187"/>
      <c r="GNG46" s="187"/>
      <c r="GNH46" s="187"/>
      <c r="GNI46" s="187"/>
      <c r="GNJ46" s="187"/>
      <c r="GNK46" s="187"/>
      <c r="GNL46" s="187"/>
      <c r="GNM46" s="187"/>
      <c r="GNN46" s="187"/>
      <c r="GNO46" s="187"/>
      <c r="GNP46" s="187"/>
      <c r="GNQ46" s="187"/>
      <c r="GNR46" s="187"/>
      <c r="GNS46" s="187"/>
      <c r="GNT46" s="187"/>
      <c r="GNU46" s="187"/>
      <c r="GNV46" s="187"/>
      <c r="GNW46" s="187"/>
      <c r="GNX46" s="187"/>
      <c r="GNY46" s="187"/>
      <c r="GNZ46" s="187"/>
      <c r="GOA46" s="187"/>
      <c r="GOB46" s="187"/>
      <c r="GOC46" s="187"/>
      <c r="GOD46" s="187"/>
      <c r="GOE46" s="187"/>
      <c r="GOF46" s="187"/>
      <c r="GOG46" s="187"/>
      <c r="GOH46" s="187"/>
      <c r="GOI46" s="187"/>
      <c r="GOJ46" s="187"/>
      <c r="GOK46" s="187"/>
      <c r="GOL46" s="187"/>
      <c r="GOM46" s="187"/>
      <c r="GON46" s="187"/>
      <c r="GOO46" s="187"/>
      <c r="GOP46" s="187"/>
      <c r="GOQ46" s="187"/>
      <c r="GOR46" s="187"/>
      <c r="GOS46" s="187"/>
      <c r="GOT46" s="187"/>
      <c r="GOU46" s="187"/>
      <c r="GOV46" s="187"/>
      <c r="GOW46" s="187"/>
      <c r="GOX46" s="187"/>
      <c r="GOY46" s="187"/>
      <c r="GOZ46" s="187"/>
      <c r="GPA46" s="187"/>
      <c r="GPB46" s="187"/>
      <c r="GPC46" s="187"/>
      <c r="GPD46" s="187"/>
      <c r="GPE46" s="187"/>
      <c r="GPF46" s="187"/>
      <c r="GPG46" s="187"/>
      <c r="GPH46" s="187"/>
      <c r="GPI46" s="187"/>
      <c r="GPJ46" s="187"/>
      <c r="GPK46" s="187"/>
      <c r="GPL46" s="187"/>
      <c r="GPM46" s="187"/>
      <c r="GPN46" s="187"/>
      <c r="GPO46" s="187"/>
      <c r="GPP46" s="187"/>
      <c r="GPQ46" s="187"/>
      <c r="GPR46" s="187"/>
      <c r="GPS46" s="187"/>
      <c r="GPT46" s="187"/>
      <c r="GPU46" s="187"/>
      <c r="GPV46" s="187"/>
      <c r="GPW46" s="187"/>
      <c r="GPX46" s="187"/>
      <c r="GPY46" s="187"/>
      <c r="GPZ46" s="187"/>
      <c r="GQA46" s="187"/>
      <c r="GQB46" s="187"/>
      <c r="GQC46" s="187"/>
      <c r="GQD46" s="187"/>
      <c r="GQE46" s="187"/>
      <c r="GQF46" s="187"/>
      <c r="GQG46" s="187"/>
      <c r="GQH46" s="187"/>
      <c r="GQI46" s="187"/>
      <c r="GQJ46" s="187"/>
      <c r="GQK46" s="187"/>
      <c r="GQL46" s="187"/>
      <c r="GQM46" s="187"/>
      <c r="GQN46" s="187"/>
      <c r="GQO46" s="187"/>
      <c r="GQP46" s="187"/>
      <c r="GQQ46" s="187"/>
      <c r="GQR46" s="187"/>
      <c r="GQS46" s="187"/>
      <c r="GQT46" s="187"/>
      <c r="GQU46" s="187"/>
      <c r="GQV46" s="187"/>
      <c r="GQW46" s="187"/>
      <c r="GQX46" s="187"/>
      <c r="GQY46" s="187"/>
      <c r="GQZ46" s="187"/>
      <c r="GRA46" s="187"/>
      <c r="GRB46" s="187"/>
      <c r="GRC46" s="187"/>
      <c r="GRD46" s="187"/>
      <c r="GRE46" s="187"/>
      <c r="GRF46" s="187"/>
      <c r="GRG46" s="187"/>
      <c r="GRH46" s="187"/>
      <c r="GRI46" s="187"/>
      <c r="GRJ46" s="187"/>
      <c r="GRK46" s="187"/>
      <c r="GRL46" s="187"/>
      <c r="GRM46" s="187"/>
      <c r="GRN46" s="187"/>
      <c r="GRO46" s="187"/>
      <c r="GRP46" s="187"/>
      <c r="GRQ46" s="187"/>
      <c r="GRR46" s="187"/>
      <c r="GRS46" s="187"/>
      <c r="GRT46" s="187"/>
      <c r="GRU46" s="187"/>
      <c r="GRV46" s="187"/>
      <c r="GRW46" s="187"/>
      <c r="GRX46" s="187"/>
      <c r="GRY46" s="187"/>
      <c r="GRZ46" s="187"/>
      <c r="GSA46" s="187"/>
      <c r="GSB46" s="187"/>
      <c r="GSC46" s="187"/>
      <c r="GSD46" s="187"/>
      <c r="GSE46" s="187"/>
      <c r="GSF46" s="187"/>
      <c r="GSG46" s="187"/>
      <c r="GSH46" s="187"/>
      <c r="GSI46" s="187"/>
      <c r="GSJ46" s="187"/>
      <c r="GSK46" s="187"/>
      <c r="GSL46" s="187"/>
      <c r="GSM46" s="187"/>
      <c r="GSN46" s="187"/>
      <c r="GSO46" s="187"/>
      <c r="GSP46" s="187"/>
      <c r="GSQ46" s="187"/>
      <c r="GSR46" s="187"/>
      <c r="GSS46" s="187"/>
      <c r="GST46" s="187"/>
      <c r="GSU46" s="187"/>
      <c r="GSV46" s="187"/>
      <c r="GSW46" s="187"/>
      <c r="GSX46" s="187"/>
      <c r="GSY46" s="187"/>
      <c r="GSZ46" s="187"/>
      <c r="GTA46" s="187"/>
      <c r="GTB46" s="187"/>
      <c r="GTC46" s="187"/>
      <c r="GTD46" s="187"/>
      <c r="GTE46" s="187"/>
      <c r="GTF46" s="187"/>
      <c r="GTG46" s="187"/>
      <c r="GTH46" s="187"/>
      <c r="GTI46" s="187"/>
      <c r="GTJ46" s="187"/>
      <c r="GTK46" s="187"/>
      <c r="GTL46" s="187"/>
      <c r="GTM46" s="187"/>
      <c r="GTN46" s="187"/>
      <c r="GTO46" s="187"/>
      <c r="GTP46" s="187"/>
      <c r="GTQ46" s="187"/>
      <c r="GTR46" s="187"/>
      <c r="GTS46" s="187"/>
      <c r="GTT46" s="187"/>
      <c r="GTU46" s="187"/>
      <c r="GTV46" s="187"/>
      <c r="GTW46" s="187"/>
      <c r="GTX46" s="187"/>
      <c r="GTY46" s="187"/>
      <c r="GTZ46" s="187"/>
      <c r="GUA46" s="187"/>
      <c r="GUB46" s="187"/>
      <c r="GUC46" s="187"/>
      <c r="GUD46" s="187"/>
      <c r="GUE46" s="187"/>
      <c r="GUF46" s="187"/>
      <c r="GUG46" s="187"/>
      <c r="GUH46" s="187"/>
      <c r="GUI46" s="187"/>
      <c r="GUJ46" s="187"/>
      <c r="GUK46" s="187"/>
      <c r="GUL46" s="187"/>
      <c r="GUM46" s="187"/>
      <c r="GUN46" s="187"/>
      <c r="GUO46" s="187"/>
      <c r="GUP46" s="187"/>
      <c r="GUQ46" s="187"/>
      <c r="GUR46" s="187"/>
      <c r="GUS46" s="187"/>
      <c r="GUT46" s="187"/>
      <c r="GUU46" s="187"/>
      <c r="GUV46" s="187"/>
      <c r="GUW46" s="187"/>
      <c r="GUX46" s="187"/>
      <c r="GUY46" s="187"/>
      <c r="GUZ46" s="187"/>
      <c r="GVA46" s="187"/>
      <c r="GVB46" s="187"/>
      <c r="GVC46" s="187"/>
      <c r="GVD46" s="187"/>
      <c r="GVE46" s="187"/>
      <c r="GVF46" s="187"/>
      <c r="GVG46" s="187"/>
      <c r="GVH46" s="187"/>
      <c r="GVI46" s="187"/>
      <c r="GVJ46" s="187"/>
      <c r="GVK46" s="187"/>
      <c r="GVL46" s="187"/>
      <c r="GVM46" s="187"/>
      <c r="GVN46" s="187"/>
      <c r="GVO46" s="187"/>
      <c r="GVP46" s="187"/>
      <c r="GVQ46" s="187"/>
      <c r="GVR46" s="187"/>
      <c r="GVS46" s="187"/>
      <c r="GVT46" s="187"/>
      <c r="GVU46" s="187"/>
      <c r="GVV46" s="187"/>
      <c r="GVW46" s="187"/>
      <c r="GVX46" s="187"/>
      <c r="GVY46" s="187"/>
      <c r="GVZ46" s="187"/>
      <c r="GWA46" s="187"/>
      <c r="GWB46" s="187"/>
      <c r="GWC46" s="187"/>
      <c r="GWD46" s="187"/>
      <c r="GWE46" s="187"/>
      <c r="GWF46" s="187"/>
      <c r="GWG46" s="187"/>
      <c r="GWH46" s="187"/>
      <c r="GWI46" s="187"/>
      <c r="GWJ46" s="187"/>
      <c r="GWK46" s="187"/>
      <c r="GWL46" s="187"/>
      <c r="GWM46" s="187"/>
      <c r="GWN46" s="187"/>
      <c r="GWO46" s="187"/>
      <c r="GWP46" s="187"/>
      <c r="GWQ46" s="187"/>
      <c r="GWR46" s="187"/>
      <c r="GWS46" s="187"/>
      <c r="GWT46" s="187"/>
      <c r="GWU46" s="187"/>
      <c r="GWV46" s="187"/>
      <c r="GWW46" s="187"/>
      <c r="GWX46" s="187"/>
      <c r="GWY46" s="187"/>
      <c r="GWZ46" s="187"/>
      <c r="GXA46" s="187"/>
      <c r="GXB46" s="187"/>
      <c r="GXC46" s="187"/>
      <c r="GXD46" s="187"/>
      <c r="GXE46" s="187"/>
      <c r="GXF46" s="187"/>
      <c r="GXG46" s="187"/>
      <c r="GXH46" s="187"/>
      <c r="GXI46" s="187"/>
      <c r="GXJ46" s="187"/>
      <c r="GXK46" s="187"/>
      <c r="GXL46" s="187"/>
      <c r="GXM46" s="187"/>
      <c r="GXN46" s="187"/>
      <c r="GXO46" s="187"/>
      <c r="GXP46" s="187"/>
      <c r="GXQ46" s="187"/>
      <c r="GXR46" s="187"/>
      <c r="GXS46" s="187"/>
      <c r="GXT46" s="187"/>
      <c r="GXU46" s="187"/>
      <c r="GXV46" s="187"/>
      <c r="GXW46" s="187"/>
      <c r="GXX46" s="187"/>
      <c r="GXY46" s="187"/>
      <c r="GXZ46" s="187"/>
      <c r="GYA46" s="187"/>
      <c r="GYB46" s="187"/>
      <c r="GYC46" s="187"/>
      <c r="GYD46" s="187"/>
      <c r="GYE46" s="187"/>
      <c r="GYF46" s="187"/>
      <c r="GYG46" s="187"/>
      <c r="GYH46" s="187"/>
      <c r="GYI46" s="187"/>
      <c r="GYJ46" s="187"/>
      <c r="GYK46" s="187"/>
      <c r="GYL46" s="187"/>
      <c r="GYM46" s="187"/>
      <c r="GYN46" s="187"/>
      <c r="GYO46" s="187"/>
      <c r="GYP46" s="187"/>
      <c r="GYQ46" s="187"/>
      <c r="GYR46" s="187"/>
      <c r="GYS46" s="187"/>
      <c r="GYT46" s="187"/>
      <c r="GYU46" s="187"/>
      <c r="GYV46" s="187"/>
      <c r="GYW46" s="187"/>
      <c r="GYX46" s="187"/>
      <c r="GYY46" s="187"/>
      <c r="GYZ46" s="187"/>
      <c r="GZA46" s="187"/>
      <c r="GZB46" s="187"/>
      <c r="GZC46" s="187"/>
      <c r="GZD46" s="187"/>
      <c r="GZE46" s="187"/>
      <c r="GZF46" s="187"/>
      <c r="GZG46" s="187"/>
      <c r="GZH46" s="187"/>
      <c r="GZI46" s="187"/>
      <c r="GZJ46" s="187"/>
      <c r="GZK46" s="187"/>
      <c r="GZL46" s="187"/>
      <c r="GZM46" s="187"/>
      <c r="GZN46" s="187"/>
      <c r="GZO46" s="187"/>
      <c r="GZP46" s="187"/>
      <c r="GZQ46" s="187"/>
      <c r="GZR46" s="187"/>
      <c r="GZS46" s="187"/>
      <c r="GZT46" s="187"/>
      <c r="GZU46" s="187"/>
      <c r="GZV46" s="187"/>
      <c r="GZW46" s="187"/>
      <c r="GZX46" s="187"/>
      <c r="GZY46" s="187"/>
      <c r="GZZ46" s="187"/>
      <c r="HAA46" s="187"/>
      <c r="HAB46" s="187"/>
      <c r="HAC46" s="187"/>
      <c r="HAD46" s="187"/>
      <c r="HAE46" s="187"/>
      <c r="HAF46" s="187"/>
      <c r="HAG46" s="187"/>
      <c r="HAH46" s="187"/>
      <c r="HAI46" s="187"/>
      <c r="HAJ46" s="187"/>
      <c r="HAK46" s="187"/>
      <c r="HAL46" s="187"/>
      <c r="HAM46" s="187"/>
      <c r="HAN46" s="187"/>
      <c r="HAO46" s="187"/>
      <c r="HAP46" s="187"/>
      <c r="HAQ46" s="187"/>
      <c r="HAR46" s="187"/>
      <c r="HAS46" s="187"/>
      <c r="HAT46" s="187"/>
      <c r="HAU46" s="187"/>
      <c r="HAV46" s="187"/>
      <c r="HAW46" s="187"/>
      <c r="HAX46" s="187"/>
      <c r="HAY46" s="187"/>
      <c r="HAZ46" s="187"/>
      <c r="HBA46" s="187"/>
      <c r="HBB46" s="187"/>
      <c r="HBC46" s="187"/>
      <c r="HBD46" s="187"/>
      <c r="HBE46" s="187"/>
      <c r="HBF46" s="187"/>
      <c r="HBG46" s="187"/>
      <c r="HBH46" s="187"/>
      <c r="HBI46" s="187"/>
      <c r="HBJ46" s="187"/>
      <c r="HBK46" s="187"/>
      <c r="HBL46" s="187"/>
      <c r="HBM46" s="187"/>
      <c r="HBN46" s="187"/>
      <c r="HBO46" s="187"/>
      <c r="HBP46" s="187"/>
      <c r="HBQ46" s="187"/>
      <c r="HBR46" s="187"/>
      <c r="HBS46" s="187"/>
      <c r="HBT46" s="187"/>
      <c r="HBU46" s="187"/>
      <c r="HBV46" s="187"/>
      <c r="HBW46" s="187"/>
      <c r="HBX46" s="187"/>
      <c r="HBY46" s="187"/>
      <c r="HBZ46" s="187"/>
      <c r="HCA46" s="187"/>
      <c r="HCB46" s="187"/>
      <c r="HCC46" s="187"/>
      <c r="HCD46" s="187"/>
      <c r="HCE46" s="187"/>
      <c r="HCF46" s="187"/>
      <c r="HCG46" s="187"/>
      <c r="HCH46" s="187"/>
      <c r="HCI46" s="187"/>
      <c r="HCJ46" s="187"/>
      <c r="HCK46" s="187"/>
      <c r="HCL46" s="187"/>
      <c r="HCM46" s="187"/>
      <c r="HCN46" s="187"/>
      <c r="HCO46" s="187"/>
      <c r="HCP46" s="187"/>
      <c r="HCQ46" s="187"/>
      <c r="HCR46" s="187"/>
      <c r="HCS46" s="187"/>
      <c r="HCT46" s="187"/>
      <c r="HCU46" s="187"/>
      <c r="HCV46" s="187"/>
      <c r="HCW46" s="187"/>
      <c r="HCX46" s="187"/>
      <c r="HCY46" s="187"/>
      <c r="HCZ46" s="187"/>
      <c r="HDA46" s="187"/>
      <c r="HDB46" s="187"/>
      <c r="HDC46" s="187"/>
      <c r="HDD46" s="187"/>
      <c r="HDE46" s="187"/>
      <c r="HDF46" s="187"/>
      <c r="HDG46" s="187"/>
      <c r="HDH46" s="187"/>
      <c r="HDI46" s="187"/>
      <c r="HDJ46" s="187"/>
      <c r="HDK46" s="187"/>
      <c r="HDL46" s="187"/>
      <c r="HDM46" s="187"/>
      <c r="HDN46" s="187"/>
      <c r="HDO46" s="187"/>
      <c r="HDP46" s="187"/>
      <c r="HDQ46" s="187"/>
      <c r="HDR46" s="187"/>
      <c r="HDS46" s="187"/>
      <c r="HDT46" s="187"/>
      <c r="HDU46" s="187"/>
      <c r="HDV46" s="187"/>
      <c r="HDW46" s="187"/>
      <c r="HDX46" s="187"/>
      <c r="HDY46" s="187"/>
      <c r="HDZ46" s="187"/>
      <c r="HEA46" s="187"/>
      <c r="HEB46" s="187"/>
      <c r="HEC46" s="187"/>
      <c r="HED46" s="187"/>
      <c r="HEE46" s="187"/>
      <c r="HEF46" s="187"/>
      <c r="HEG46" s="187"/>
      <c r="HEH46" s="187"/>
      <c r="HEI46" s="187"/>
      <c r="HEJ46" s="187"/>
      <c r="HEK46" s="187"/>
      <c r="HEL46" s="187"/>
      <c r="HEM46" s="187"/>
      <c r="HEN46" s="187"/>
      <c r="HEO46" s="187"/>
      <c r="HEP46" s="187"/>
      <c r="HEQ46" s="187"/>
      <c r="HER46" s="187"/>
      <c r="HES46" s="187"/>
      <c r="HET46" s="187"/>
      <c r="HEU46" s="187"/>
      <c r="HEV46" s="187"/>
      <c r="HEW46" s="187"/>
      <c r="HEX46" s="187"/>
      <c r="HEY46" s="187"/>
      <c r="HEZ46" s="187"/>
      <c r="HFA46" s="187"/>
      <c r="HFB46" s="187"/>
      <c r="HFC46" s="187"/>
      <c r="HFD46" s="187"/>
      <c r="HFE46" s="187"/>
      <c r="HFF46" s="187"/>
      <c r="HFG46" s="187"/>
      <c r="HFH46" s="187"/>
      <c r="HFI46" s="187"/>
      <c r="HFJ46" s="187"/>
      <c r="HFK46" s="187"/>
      <c r="HFL46" s="187"/>
      <c r="HFM46" s="187"/>
      <c r="HFN46" s="187"/>
      <c r="HFO46" s="187"/>
      <c r="HFP46" s="187"/>
      <c r="HFQ46" s="187"/>
      <c r="HFR46" s="187"/>
      <c r="HFS46" s="187"/>
      <c r="HFT46" s="187"/>
      <c r="HFU46" s="187"/>
      <c r="HFV46" s="187"/>
      <c r="HFW46" s="187"/>
      <c r="HFX46" s="187"/>
      <c r="HFY46" s="187"/>
      <c r="HFZ46" s="187"/>
      <c r="HGA46" s="187"/>
      <c r="HGB46" s="187"/>
      <c r="HGC46" s="187"/>
      <c r="HGD46" s="187"/>
      <c r="HGE46" s="187"/>
      <c r="HGF46" s="187"/>
      <c r="HGG46" s="187"/>
      <c r="HGH46" s="187"/>
      <c r="HGI46" s="187"/>
      <c r="HGJ46" s="187"/>
      <c r="HGK46" s="187"/>
      <c r="HGL46" s="187"/>
      <c r="HGM46" s="187"/>
      <c r="HGN46" s="187"/>
      <c r="HGO46" s="187"/>
      <c r="HGP46" s="187"/>
      <c r="HGQ46" s="187"/>
      <c r="HGR46" s="187"/>
      <c r="HGS46" s="187"/>
      <c r="HGT46" s="187"/>
      <c r="HGU46" s="187"/>
      <c r="HGV46" s="187"/>
      <c r="HGW46" s="187"/>
      <c r="HGX46" s="187"/>
      <c r="HGY46" s="187"/>
      <c r="HGZ46" s="187"/>
      <c r="HHA46" s="187"/>
      <c r="HHB46" s="187"/>
      <c r="HHC46" s="187"/>
      <c r="HHD46" s="187"/>
      <c r="HHE46" s="187"/>
      <c r="HHF46" s="187"/>
      <c r="HHG46" s="187"/>
      <c r="HHH46" s="187"/>
      <c r="HHI46" s="187"/>
      <c r="HHJ46" s="187"/>
      <c r="HHK46" s="187"/>
      <c r="HHL46" s="187"/>
      <c r="HHM46" s="187"/>
      <c r="HHN46" s="187"/>
      <c r="HHO46" s="187"/>
      <c r="HHP46" s="187"/>
      <c r="HHQ46" s="187"/>
      <c r="HHR46" s="187"/>
      <c r="HHS46" s="187"/>
      <c r="HHT46" s="187"/>
      <c r="HHU46" s="187"/>
      <c r="HHV46" s="187"/>
      <c r="HHW46" s="187"/>
      <c r="HHX46" s="187"/>
      <c r="HHY46" s="187"/>
      <c r="HHZ46" s="187"/>
      <c r="HIA46" s="187"/>
      <c r="HIB46" s="187"/>
      <c r="HIC46" s="187"/>
      <c r="HID46" s="187"/>
      <c r="HIE46" s="187"/>
      <c r="HIF46" s="187"/>
      <c r="HIG46" s="187"/>
      <c r="HIH46" s="187"/>
      <c r="HII46" s="187"/>
      <c r="HIJ46" s="187"/>
      <c r="HIK46" s="187"/>
      <c r="HIL46" s="187"/>
      <c r="HIM46" s="187"/>
      <c r="HIN46" s="187"/>
      <c r="HIO46" s="187"/>
      <c r="HIP46" s="187"/>
      <c r="HIQ46" s="187"/>
      <c r="HIR46" s="187"/>
      <c r="HIS46" s="187"/>
      <c r="HIT46" s="187"/>
      <c r="HIU46" s="187"/>
      <c r="HIV46" s="187"/>
      <c r="HIW46" s="187"/>
      <c r="HIX46" s="187"/>
      <c r="HIY46" s="187"/>
      <c r="HIZ46" s="187"/>
      <c r="HJA46" s="187"/>
      <c r="HJB46" s="187"/>
      <c r="HJC46" s="187"/>
      <c r="HJD46" s="187"/>
      <c r="HJE46" s="187"/>
      <c r="HJF46" s="187"/>
      <c r="HJG46" s="187"/>
      <c r="HJH46" s="187"/>
      <c r="HJI46" s="187"/>
      <c r="HJJ46" s="187"/>
      <c r="HJK46" s="187"/>
      <c r="HJL46" s="187"/>
      <c r="HJM46" s="187"/>
      <c r="HJN46" s="187"/>
      <c r="HJO46" s="187"/>
      <c r="HJP46" s="187"/>
      <c r="HJQ46" s="187"/>
      <c r="HJR46" s="187"/>
      <c r="HJS46" s="187"/>
      <c r="HJT46" s="187"/>
      <c r="HJU46" s="187"/>
      <c r="HJV46" s="187"/>
      <c r="HJW46" s="187"/>
      <c r="HJX46" s="187"/>
      <c r="HJY46" s="187"/>
      <c r="HJZ46" s="187"/>
      <c r="HKA46" s="187"/>
      <c r="HKB46" s="187"/>
      <c r="HKC46" s="187"/>
      <c r="HKD46" s="187"/>
      <c r="HKE46" s="187"/>
      <c r="HKF46" s="187"/>
      <c r="HKG46" s="187"/>
      <c r="HKH46" s="187"/>
      <c r="HKI46" s="187"/>
      <c r="HKJ46" s="187"/>
      <c r="HKK46" s="187"/>
      <c r="HKL46" s="187"/>
      <c r="HKM46" s="187"/>
      <c r="HKN46" s="187"/>
      <c r="HKO46" s="187"/>
      <c r="HKP46" s="187"/>
      <c r="HKQ46" s="187"/>
      <c r="HKR46" s="187"/>
      <c r="HKS46" s="187"/>
      <c r="HKT46" s="187"/>
      <c r="HKU46" s="187"/>
      <c r="HKV46" s="187"/>
      <c r="HKW46" s="187"/>
      <c r="HKX46" s="187"/>
      <c r="HKY46" s="187"/>
      <c r="HKZ46" s="187"/>
      <c r="HLA46" s="187"/>
      <c r="HLB46" s="187"/>
      <c r="HLC46" s="187"/>
      <c r="HLD46" s="187"/>
      <c r="HLE46" s="187"/>
      <c r="HLF46" s="187"/>
      <c r="HLG46" s="187"/>
      <c r="HLH46" s="187"/>
      <c r="HLI46" s="187"/>
      <c r="HLJ46" s="187"/>
      <c r="HLK46" s="187"/>
      <c r="HLL46" s="187"/>
      <c r="HLM46" s="187"/>
      <c r="HLN46" s="187"/>
      <c r="HLO46" s="187"/>
      <c r="HLP46" s="187"/>
      <c r="HLQ46" s="187"/>
      <c r="HLR46" s="187"/>
      <c r="HLS46" s="187"/>
      <c r="HLT46" s="187"/>
      <c r="HLU46" s="187"/>
      <c r="HLV46" s="187"/>
      <c r="HLW46" s="187"/>
      <c r="HLX46" s="187"/>
      <c r="HLY46" s="187"/>
      <c r="HLZ46" s="187"/>
      <c r="HMA46" s="187"/>
      <c r="HMB46" s="187"/>
      <c r="HMC46" s="187"/>
      <c r="HMD46" s="187"/>
      <c r="HME46" s="187"/>
      <c r="HMF46" s="187"/>
      <c r="HMG46" s="187"/>
      <c r="HMH46" s="187"/>
      <c r="HMI46" s="187"/>
      <c r="HMJ46" s="187"/>
      <c r="HMK46" s="187"/>
      <c r="HML46" s="187"/>
      <c r="HMM46" s="187"/>
      <c r="HMN46" s="187"/>
      <c r="HMO46" s="187"/>
      <c r="HMP46" s="187"/>
      <c r="HMQ46" s="187"/>
      <c r="HMR46" s="187"/>
      <c r="HMS46" s="187"/>
      <c r="HMT46" s="187"/>
      <c r="HMU46" s="187"/>
      <c r="HMV46" s="187"/>
      <c r="HMW46" s="187"/>
      <c r="HMX46" s="187"/>
      <c r="HMY46" s="187"/>
      <c r="HMZ46" s="187"/>
      <c r="HNA46" s="187"/>
      <c r="HNB46" s="187"/>
      <c r="HNC46" s="187"/>
      <c r="HND46" s="187"/>
      <c r="HNE46" s="187"/>
      <c r="HNF46" s="187"/>
      <c r="HNG46" s="187"/>
      <c r="HNH46" s="187"/>
      <c r="HNI46" s="187"/>
      <c r="HNJ46" s="187"/>
      <c r="HNK46" s="187"/>
      <c r="HNL46" s="187"/>
      <c r="HNM46" s="187"/>
      <c r="HNN46" s="187"/>
      <c r="HNO46" s="187"/>
      <c r="HNP46" s="187"/>
      <c r="HNQ46" s="187"/>
      <c r="HNR46" s="187"/>
      <c r="HNS46" s="187"/>
      <c r="HNT46" s="187"/>
      <c r="HNU46" s="187"/>
      <c r="HNV46" s="187"/>
      <c r="HNW46" s="187"/>
      <c r="HNX46" s="187"/>
      <c r="HNY46" s="187"/>
      <c r="HNZ46" s="187"/>
      <c r="HOA46" s="187"/>
      <c r="HOB46" s="187"/>
      <c r="HOC46" s="187"/>
      <c r="HOD46" s="187"/>
      <c r="HOE46" s="187"/>
      <c r="HOF46" s="187"/>
      <c r="HOG46" s="187"/>
      <c r="HOH46" s="187"/>
      <c r="HOI46" s="187"/>
      <c r="HOJ46" s="187"/>
      <c r="HOK46" s="187"/>
      <c r="HOL46" s="187"/>
      <c r="HOM46" s="187"/>
      <c r="HON46" s="187"/>
      <c r="HOO46" s="187"/>
      <c r="HOP46" s="187"/>
      <c r="HOQ46" s="187"/>
      <c r="HOR46" s="187"/>
      <c r="HOS46" s="187"/>
      <c r="HOT46" s="187"/>
      <c r="HOU46" s="187"/>
      <c r="HOV46" s="187"/>
      <c r="HOW46" s="187"/>
      <c r="HOX46" s="187"/>
      <c r="HOY46" s="187"/>
      <c r="HOZ46" s="187"/>
      <c r="HPA46" s="187"/>
      <c r="HPB46" s="187"/>
      <c r="HPC46" s="187"/>
      <c r="HPD46" s="187"/>
      <c r="HPE46" s="187"/>
      <c r="HPF46" s="187"/>
      <c r="HPG46" s="187"/>
      <c r="HPH46" s="187"/>
      <c r="HPI46" s="187"/>
      <c r="HPJ46" s="187"/>
      <c r="HPK46" s="187"/>
      <c r="HPL46" s="187"/>
      <c r="HPM46" s="187"/>
      <c r="HPN46" s="187"/>
      <c r="HPO46" s="187"/>
      <c r="HPP46" s="187"/>
      <c r="HPQ46" s="187"/>
      <c r="HPR46" s="187"/>
      <c r="HPS46" s="187"/>
      <c r="HPT46" s="187"/>
      <c r="HPU46" s="187"/>
      <c r="HPV46" s="187"/>
      <c r="HPW46" s="187"/>
      <c r="HPX46" s="187"/>
      <c r="HPY46" s="187"/>
      <c r="HPZ46" s="187"/>
      <c r="HQA46" s="187"/>
      <c r="HQB46" s="187"/>
      <c r="HQC46" s="187"/>
      <c r="HQD46" s="187"/>
      <c r="HQE46" s="187"/>
      <c r="HQF46" s="187"/>
      <c r="HQG46" s="187"/>
      <c r="HQH46" s="187"/>
      <c r="HQI46" s="187"/>
      <c r="HQJ46" s="187"/>
      <c r="HQK46" s="187"/>
      <c r="HQL46" s="187"/>
      <c r="HQM46" s="187"/>
      <c r="HQN46" s="187"/>
      <c r="HQO46" s="187"/>
      <c r="HQP46" s="187"/>
      <c r="HQQ46" s="187"/>
      <c r="HQR46" s="187"/>
      <c r="HQS46" s="187"/>
      <c r="HQT46" s="187"/>
      <c r="HQU46" s="187"/>
      <c r="HQV46" s="187"/>
      <c r="HQW46" s="187"/>
      <c r="HQX46" s="187"/>
      <c r="HQY46" s="187"/>
      <c r="HQZ46" s="187"/>
      <c r="HRA46" s="187"/>
      <c r="HRB46" s="187"/>
      <c r="HRC46" s="187"/>
      <c r="HRD46" s="187"/>
      <c r="HRE46" s="187"/>
      <c r="HRF46" s="187"/>
      <c r="HRG46" s="187"/>
      <c r="HRH46" s="187"/>
      <c r="HRI46" s="187"/>
      <c r="HRJ46" s="187"/>
      <c r="HRK46" s="187"/>
      <c r="HRL46" s="187"/>
      <c r="HRM46" s="187"/>
      <c r="HRN46" s="187"/>
      <c r="HRO46" s="187"/>
      <c r="HRP46" s="187"/>
      <c r="HRQ46" s="187"/>
      <c r="HRR46" s="187"/>
      <c r="HRS46" s="187"/>
      <c r="HRT46" s="187"/>
      <c r="HRU46" s="187"/>
      <c r="HRV46" s="187"/>
      <c r="HRW46" s="187"/>
      <c r="HRX46" s="187"/>
      <c r="HRY46" s="187"/>
      <c r="HRZ46" s="187"/>
      <c r="HSA46" s="187"/>
      <c r="HSB46" s="187"/>
      <c r="HSC46" s="187"/>
      <c r="HSD46" s="187"/>
      <c r="HSE46" s="187"/>
      <c r="HSF46" s="187"/>
      <c r="HSG46" s="187"/>
      <c r="HSH46" s="187"/>
      <c r="HSI46" s="187"/>
      <c r="HSJ46" s="187"/>
      <c r="HSK46" s="187"/>
      <c r="HSL46" s="187"/>
      <c r="HSM46" s="187"/>
      <c r="HSN46" s="187"/>
      <c r="HSO46" s="187"/>
      <c r="HSP46" s="187"/>
      <c r="HSQ46" s="187"/>
      <c r="HSR46" s="187"/>
      <c r="HSS46" s="187"/>
      <c r="HST46" s="187"/>
      <c r="HSU46" s="187"/>
      <c r="HSV46" s="187"/>
      <c r="HSW46" s="187"/>
      <c r="HSX46" s="187"/>
      <c r="HSY46" s="187"/>
      <c r="HSZ46" s="187"/>
      <c r="HTA46" s="187"/>
      <c r="HTB46" s="187"/>
      <c r="HTC46" s="187"/>
      <c r="HTD46" s="187"/>
      <c r="HTE46" s="187"/>
      <c r="HTF46" s="187"/>
      <c r="HTG46" s="187"/>
      <c r="HTH46" s="187"/>
      <c r="HTI46" s="187"/>
      <c r="HTJ46" s="187"/>
      <c r="HTK46" s="187"/>
      <c r="HTL46" s="187"/>
      <c r="HTM46" s="187"/>
      <c r="HTN46" s="187"/>
      <c r="HTO46" s="187"/>
      <c r="HTP46" s="187"/>
      <c r="HTQ46" s="187"/>
      <c r="HTR46" s="187"/>
      <c r="HTS46" s="187"/>
      <c r="HTT46" s="187"/>
      <c r="HTU46" s="187"/>
      <c r="HTV46" s="187"/>
      <c r="HTW46" s="187"/>
      <c r="HTX46" s="187"/>
      <c r="HTY46" s="187"/>
      <c r="HTZ46" s="187"/>
      <c r="HUA46" s="187"/>
      <c r="HUB46" s="187"/>
      <c r="HUC46" s="187"/>
      <c r="HUD46" s="187"/>
      <c r="HUE46" s="187"/>
      <c r="HUF46" s="187"/>
      <c r="HUG46" s="187"/>
      <c r="HUH46" s="187"/>
      <c r="HUI46" s="187"/>
      <c r="HUJ46" s="187"/>
      <c r="HUK46" s="187"/>
      <c r="HUL46" s="187"/>
      <c r="HUM46" s="187"/>
      <c r="HUN46" s="187"/>
      <c r="HUO46" s="187"/>
      <c r="HUP46" s="187"/>
      <c r="HUQ46" s="187"/>
      <c r="HUR46" s="187"/>
      <c r="HUS46" s="187"/>
      <c r="HUT46" s="187"/>
      <c r="HUU46" s="187"/>
      <c r="HUV46" s="187"/>
      <c r="HUW46" s="187"/>
      <c r="HUX46" s="187"/>
      <c r="HUY46" s="187"/>
      <c r="HUZ46" s="187"/>
      <c r="HVA46" s="187"/>
      <c r="HVB46" s="187"/>
      <c r="HVC46" s="187"/>
      <c r="HVD46" s="187"/>
      <c r="HVE46" s="187"/>
      <c r="HVF46" s="187"/>
      <c r="HVG46" s="187"/>
      <c r="HVH46" s="187"/>
      <c r="HVI46" s="187"/>
      <c r="HVJ46" s="187"/>
      <c r="HVK46" s="187"/>
      <c r="HVL46" s="187"/>
      <c r="HVM46" s="187"/>
      <c r="HVN46" s="187"/>
      <c r="HVO46" s="187"/>
      <c r="HVP46" s="187"/>
      <c r="HVQ46" s="187"/>
      <c r="HVR46" s="187"/>
      <c r="HVS46" s="187"/>
      <c r="HVT46" s="187"/>
      <c r="HVU46" s="187"/>
      <c r="HVV46" s="187"/>
      <c r="HVW46" s="187"/>
      <c r="HVX46" s="187"/>
      <c r="HVY46" s="187"/>
      <c r="HVZ46" s="187"/>
      <c r="HWA46" s="187"/>
      <c r="HWB46" s="187"/>
      <c r="HWC46" s="187"/>
      <c r="HWD46" s="187"/>
      <c r="HWE46" s="187"/>
      <c r="HWF46" s="187"/>
      <c r="HWG46" s="187"/>
      <c r="HWH46" s="187"/>
      <c r="HWI46" s="187"/>
      <c r="HWJ46" s="187"/>
      <c r="HWK46" s="187"/>
      <c r="HWL46" s="187"/>
      <c r="HWM46" s="187"/>
      <c r="HWN46" s="187"/>
      <c r="HWO46" s="187"/>
      <c r="HWP46" s="187"/>
      <c r="HWQ46" s="187"/>
      <c r="HWR46" s="187"/>
      <c r="HWS46" s="187"/>
      <c r="HWT46" s="187"/>
      <c r="HWU46" s="187"/>
      <c r="HWV46" s="187"/>
      <c r="HWW46" s="187"/>
      <c r="HWX46" s="187"/>
      <c r="HWY46" s="187"/>
      <c r="HWZ46" s="187"/>
      <c r="HXA46" s="187"/>
      <c r="HXB46" s="187"/>
      <c r="HXC46" s="187"/>
      <c r="HXD46" s="187"/>
      <c r="HXE46" s="187"/>
      <c r="HXF46" s="187"/>
      <c r="HXG46" s="187"/>
      <c r="HXH46" s="187"/>
      <c r="HXI46" s="187"/>
      <c r="HXJ46" s="187"/>
      <c r="HXK46" s="187"/>
      <c r="HXL46" s="187"/>
      <c r="HXM46" s="187"/>
      <c r="HXN46" s="187"/>
      <c r="HXO46" s="187"/>
      <c r="HXP46" s="187"/>
      <c r="HXQ46" s="187"/>
      <c r="HXR46" s="187"/>
      <c r="HXS46" s="187"/>
      <c r="HXT46" s="187"/>
      <c r="HXU46" s="187"/>
      <c r="HXV46" s="187"/>
      <c r="HXW46" s="187"/>
      <c r="HXX46" s="187"/>
      <c r="HXY46" s="187"/>
      <c r="HXZ46" s="187"/>
      <c r="HYA46" s="187"/>
      <c r="HYB46" s="187"/>
      <c r="HYC46" s="187"/>
      <c r="HYD46" s="187"/>
      <c r="HYE46" s="187"/>
      <c r="HYF46" s="187"/>
      <c r="HYG46" s="187"/>
      <c r="HYH46" s="187"/>
      <c r="HYI46" s="187"/>
      <c r="HYJ46" s="187"/>
      <c r="HYK46" s="187"/>
      <c r="HYL46" s="187"/>
      <c r="HYM46" s="187"/>
      <c r="HYN46" s="187"/>
      <c r="HYO46" s="187"/>
      <c r="HYP46" s="187"/>
      <c r="HYQ46" s="187"/>
      <c r="HYR46" s="187"/>
      <c r="HYS46" s="187"/>
      <c r="HYT46" s="187"/>
      <c r="HYU46" s="187"/>
      <c r="HYV46" s="187"/>
      <c r="HYW46" s="187"/>
      <c r="HYX46" s="187"/>
      <c r="HYY46" s="187"/>
      <c r="HYZ46" s="187"/>
      <c r="HZA46" s="187"/>
      <c r="HZB46" s="187"/>
      <c r="HZC46" s="187"/>
      <c r="HZD46" s="187"/>
      <c r="HZE46" s="187"/>
      <c r="HZF46" s="187"/>
      <c r="HZG46" s="187"/>
      <c r="HZH46" s="187"/>
      <c r="HZI46" s="187"/>
      <c r="HZJ46" s="187"/>
      <c r="HZK46" s="187"/>
      <c r="HZL46" s="187"/>
      <c r="HZM46" s="187"/>
      <c r="HZN46" s="187"/>
      <c r="HZO46" s="187"/>
      <c r="HZP46" s="187"/>
      <c r="HZQ46" s="187"/>
      <c r="HZR46" s="187"/>
      <c r="HZS46" s="187"/>
      <c r="HZT46" s="187"/>
      <c r="HZU46" s="187"/>
      <c r="HZV46" s="187"/>
      <c r="HZW46" s="187"/>
      <c r="HZX46" s="187"/>
      <c r="HZY46" s="187"/>
      <c r="HZZ46" s="187"/>
      <c r="IAA46" s="187"/>
      <c r="IAB46" s="187"/>
      <c r="IAC46" s="187"/>
      <c r="IAD46" s="187"/>
      <c r="IAE46" s="187"/>
      <c r="IAF46" s="187"/>
      <c r="IAG46" s="187"/>
      <c r="IAH46" s="187"/>
      <c r="IAI46" s="187"/>
      <c r="IAJ46" s="187"/>
      <c r="IAK46" s="187"/>
      <c r="IAL46" s="187"/>
      <c r="IAM46" s="187"/>
      <c r="IAN46" s="187"/>
      <c r="IAO46" s="187"/>
      <c r="IAP46" s="187"/>
      <c r="IAQ46" s="187"/>
      <c r="IAR46" s="187"/>
      <c r="IAS46" s="187"/>
      <c r="IAT46" s="187"/>
      <c r="IAU46" s="187"/>
      <c r="IAV46" s="187"/>
      <c r="IAW46" s="187"/>
      <c r="IAX46" s="187"/>
      <c r="IAY46" s="187"/>
      <c r="IAZ46" s="187"/>
      <c r="IBA46" s="187"/>
      <c r="IBB46" s="187"/>
      <c r="IBC46" s="187"/>
      <c r="IBD46" s="187"/>
      <c r="IBE46" s="187"/>
      <c r="IBF46" s="187"/>
      <c r="IBG46" s="187"/>
      <c r="IBH46" s="187"/>
      <c r="IBI46" s="187"/>
      <c r="IBJ46" s="187"/>
      <c r="IBK46" s="187"/>
      <c r="IBL46" s="187"/>
      <c r="IBM46" s="187"/>
      <c r="IBN46" s="187"/>
      <c r="IBO46" s="187"/>
      <c r="IBP46" s="187"/>
      <c r="IBQ46" s="187"/>
      <c r="IBR46" s="187"/>
      <c r="IBS46" s="187"/>
      <c r="IBT46" s="187"/>
      <c r="IBU46" s="187"/>
      <c r="IBV46" s="187"/>
      <c r="IBW46" s="187"/>
      <c r="IBX46" s="187"/>
      <c r="IBY46" s="187"/>
      <c r="IBZ46" s="187"/>
      <c r="ICA46" s="187"/>
      <c r="ICB46" s="187"/>
      <c r="ICC46" s="187"/>
      <c r="ICD46" s="187"/>
      <c r="ICE46" s="187"/>
      <c r="ICF46" s="187"/>
      <c r="ICG46" s="187"/>
      <c r="ICH46" s="187"/>
      <c r="ICI46" s="187"/>
      <c r="ICJ46" s="187"/>
      <c r="ICK46" s="187"/>
      <c r="ICL46" s="187"/>
      <c r="ICM46" s="187"/>
      <c r="ICN46" s="187"/>
      <c r="ICO46" s="187"/>
      <c r="ICP46" s="187"/>
      <c r="ICQ46" s="187"/>
      <c r="ICR46" s="187"/>
      <c r="ICS46" s="187"/>
      <c r="ICT46" s="187"/>
      <c r="ICU46" s="187"/>
      <c r="ICV46" s="187"/>
      <c r="ICW46" s="187"/>
      <c r="ICX46" s="187"/>
      <c r="ICY46" s="187"/>
      <c r="ICZ46" s="187"/>
      <c r="IDA46" s="187"/>
      <c r="IDB46" s="187"/>
      <c r="IDC46" s="187"/>
      <c r="IDD46" s="187"/>
      <c r="IDE46" s="187"/>
      <c r="IDF46" s="187"/>
      <c r="IDG46" s="187"/>
      <c r="IDH46" s="187"/>
      <c r="IDI46" s="187"/>
      <c r="IDJ46" s="187"/>
      <c r="IDK46" s="187"/>
      <c r="IDL46" s="187"/>
      <c r="IDM46" s="187"/>
      <c r="IDN46" s="187"/>
      <c r="IDO46" s="187"/>
      <c r="IDP46" s="187"/>
      <c r="IDQ46" s="187"/>
      <c r="IDR46" s="187"/>
      <c r="IDS46" s="187"/>
      <c r="IDT46" s="187"/>
      <c r="IDU46" s="187"/>
      <c r="IDV46" s="187"/>
      <c r="IDW46" s="187"/>
      <c r="IDX46" s="187"/>
      <c r="IDY46" s="187"/>
      <c r="IDZ46" s="187"/>
      <c r="IEA46" s="187"/>
      <c r="IEB46" s="187"/>
      <c r="IEC46" s="187"/>
      <c r="IED46" s="187"/>
      <c r="IEE46" s="187"/>
      <c r="IEF46" s="187"/>
      <c r="IEG46" s="187"/>
      <c r="IEH46" s="187"/>
      <c r="IEI46" s="187"/>
      <c r="IEJ46" s="187"/>
      <c r="IEK46" s="187"/>
      <c r="IEL46" s="187"/>
      <c r="IEM46" s="187"/>
      <c r="IEN46" s="187"/>
      <c r="IEO46" s="187"/>
      <c r="IEP46" s="187"/>
      <c r="IEQ46" s="187"/>
      <c r="IER46" s="187"/>
      <c r="IES46" s="187"/>
      <c r="IET46" s="187"/>
      <c r="IEU46" s="187"/>
      <c r="IEV46" s="187"/>
      <c r="IEW46" s="187"/>
      <c r="IEX46" s="187"/>
      <c r="IEY46" s="187"/>
      <c r="IEZ46" s="187"/>
      <c r="IFA46" s="187"/>
      <c r="IFB46" s="187"/>
      <c r="IFC46" s="187"/>
      <c r="IFD46" s="187"/>
      <c r="IFE46" s="187"/>
      <c r="IFF46" s="187"/>
      <c r="IFG46" s="187"/>
      <c r="IFH46" s="187"/>
      <c r="IFI46" s="187"/>
      <c r="IFJ46" s="187"/>
      <c r="IFK46" s="187"/>
      <c r="IFL46" s="187"/>
      <c r="IFM46" s="187"/>
      <c r="IFN46" s="187"/>
      <c r="IFO46" s="187"/>
      <c r="IFP46" s="187"/>
      <c r="IFQ46" s="187"/>
      <c r="IFR46" s="187"/>
      <c r="IFS46" s="187"/>
      <c r="IFT46" s="187"/>
      <c r="IFU46" s="187"/>
      <c r="IFV46" s="187"/>
      <c r="IFW46" s="187"/>
      <c r="IFX46" s="187"/>
      <c r="IFY46" s="187"/>
      <c r="IFZ46" s="187"/>
      <c r="IGA46" s="187"/>
      <c r="IGB46" s="187"/>
      <c r="IGC46" s="187"/>
      <c r="IGD46" s="187"/>
      <c r="IGE46" s="187"/>
      <c r="IGF46" s="187"/>
      <c r="IGG46" s="187"/>
      <c r="IGH46" s="187"/>
      <c r="IGI46" s="187"/>
      <c r="IGJ46" s="187"/>
      <c r="IGK46" s="187"/>
      <c r="IGL46" s="187"/>
      <c r="IGM46" s="187"/>
      <c r="IGN46" s="187"/>
      <c r="IGO46" s="187"/>
      <c r="IGP46" s="187"/>
      <c r="IGQ46" s="187"/>
      <c r="IGR46" s="187"/>
      <c r="IGS46" s="187"/>
      <c r="IGT46" s="187"/>
      <c r="IGU46" s="187"/>
      <c r="IGV46" s="187"/>
      <c r="IGW46" s="187"/>
      <c r="IGX46" s="187"/>
      <c r="IGY46" s="187"/>
      <c r="IGZ46" s="187"/>
      <c r="IHA46" s="187"/>
      <c r="IHB46" s="187"/>
      <c r="IHC46" s="187"/>
      <c r="IHD46" s="187"/>
      <c r="IHE46" s="187"/>
      <c r="IHF46" s="187"/>
      <c r="IHG46" s="187"/>
      <c r="IHH46" s="187"/>
      <c r="IHI46" s="187"/>
      <c r="IHJ46" s="187"/>
      <c r="IHK46" s="187"/>
      <c r="IHL46" s="187"/>
      <c r="IHM46" s="187"/>
      <c r="IHN46" s="187"/>
      <c r="IHO46" s="187"/>
      <c r="IHP46" s="187"/>
      <c r="IHQ46" s="187"/>
      <c r="IHR46" s="187"/>
      <c r="IHS46" s="187"/>
      <c r="IHT46" s="187"/>
      <c r="IHU46" s="187"/>
      <c r="IHV46" s="187"/>
      <c r="IHW46" s="187"/>
      <c r="IHX46" s="187"/>
      <c r="IHY46" s="187"/>
      <c r="IHZ46" s="187"/>
      <c r="IIA46" s="187"/>
      <c r="IIB46" s="187"/>
      <c r="IIC46" s="187"/>
      <c r="IID46" s="187"/>
      <c r="IIE46" s="187"/>
      <c r="IIF46" s="187"/>
      <c r="IIG46" s="187"/>
      <c r="IIH46" s="187"/>
      <c r="III46" s="187"/>
      <c r="IIJ46" s="187"/>
      <c r="IIK46" s="187"/>
      <c r="IIL46" s="187"/>
      <c r="IIM46" s="187"/>
      <c r="IIN46" s="187"/>
      <c r="IIO46" s="187"/>
      <c r="IIP46" s="187"/>
      <c r="IIQ46" s="187"/>
      <c r="IIR46" s="187"/>
      <c r="IIS46" s="187"/>
      <c r="IIT46" s="187"/>
      <c r="IIU46" s="187"/>
      <c r="IIV46" s="187"/>
      <c r="IIW46" s="187"/>
      <c r="IIX46" s="187"/>
      <c r="IIY46" s="187"/>
      <c r="IIZ46" s="187"/>
      <c r="IJA46" s="187"/>
      <c r="IJB46" s="187"/>
      <c r="IJC46" s="187"/>
      <c r="IJD46" s="187"/>
      <c r="IJE46" s="187"/>
      <c r="IJF46" s="187"/>
      <c r="IJG46" s="187"/>
      <c r="IJH46" s="187"/>
      <c r="IJI46" s="187"/>
      <c r="IJJ46" s="187"/>
      <c r="IJK46" s="187"/>
      <c r="IJL46" s="187"/>
      <c r="IJM46" s="187"/>
      <c r="IJN46" s="187"/>
      <c r="IJO46" s="187"/>
      <c r="IJP46" s="187"/>
      <c r="IJQ46" s="187"/>
      <c r="IJR46" s="187"/>
      <c r="IJS46" s="187"/>
      <c r="IJT46" s="187"/>
      <c r="IJU46" s="187"/>
      <c r="IJV46" s="187"/>
      <c r="IJW46" s="187"/>
      <c r="IJX46" s="187"/>
      <c r="IJY46" s="187"/>
      <c r="IJZ46" s="187"/>
      <c r="IKA46" s="187"/>
      <c r="IKB46" s="187"/>
      <c r="IKC46" s="187"/>
      <c r="IKD46" s="187"/>
      <c r="IKE46" s="187"/>
      <c r="IKF46" s="187"/>
      <c r="IKG46" s="187"/>
      <c r="IKH46" s="187"/>
      <c r="IKI46" s="187"/>
      <c r="IKJ46" s="187"/>
      <c r="IKK46" s="187"/>
      <c r="IKL46" s="187"/>
      <c r="IKM46" s="187"/>
      <c r="IKN46" s="187"/>
      <c r="IKO46" s="187"/>
      <c r="IKP46" s="187"/>
      <c r="IKQ46" s="187"/>
      <c r="IKR46" s="187"/>
      <c r="IKS46" s="187"/>
      <c r="IKT46" s="187"/>
      <c r="IKU46" s="187"/>
      <c r="IKV46" s="187"/>
      <c r="IKW46" s="187"/>
      <c r="IKX46" s="187"/>
      <c r="IKY46" s="187"/>
      <c r="IKZ46" s="187"/>
      <c r="ILA46" s="187"/>
      <c r="ILB46" s="187"/>
      <c r="ILC46" s="187"/>
      <c r="ILD46" s="187"/>
      <c r="ILE46" s="187"/>
      <c r="ILF46" s="187"/>
      <c r="ILG46" s="187"/>
      <c r="ILH46" s="187"/>
      <c r="ILI46" s="187"/>
      <c r="ILJ46" s="187"/>
      <c r="ILK46" s="187"/>
      <c r="ILL46" s="187"/>
      <c r="ILM46" s="187"/>
      <c r="ILN46" s="187"/>
      <c r="ILO46" s="187"/>
      <c r="ILP46" s="187"/>
      <c r="ILQ46" s="187"/>
      <c r="ILR46" s="187"/>
      <c r="ILS46" s="187"/>
      <c r="ILT46" s="187"/>
      <c r="ILU46" s="187"/>
      <c r="ILV46" s="187"/>
      <c r="ILW46" s="187"/>
      <c r="ILX46" s="187"/>
      <c r="ILY46" s="187"/>
      <c r="ILZ46" s="187"/>
      <c r="IMA46" s="187"/>
      <c r="IMB46" s="187"/>
      <c r="IMC46" s="187"/>
      <c r="IMD46" s="187"/>
      <c r="IME46" s="187"/>
      <c r="IMF46" s="187"/>
      <c r="IMG46" s="187"/>
      <c r="IMH46" s="187"/>
      <c r="IMI46" s="187"/>
      <c r="IMJ46" s="187"/>
      <c r="IMK46" s="187"/>
      <c r="IML46" s="187"/>
      <c r="IMM46" s="187"/>
      <c r="IMN46" s="187"/>
      <c r="IMO46" s="187"/>
      <c r="IMP46" s="187"/>
      <c r="IMQ46" s="187"/>
      <c r="IMR46" s="187"/>
      <c r="IMS46" s="187"/>
      <c r="IMT46" s="187"/>
      <c r="IMU46" s="187"/>
      <c r="IMV46" s="187"/>
      <c r="IMW46" s="187"/>
      <c r="IMX46" s="187"/>
      <c r="IMY46" s="187"/>
      <c r="IMZ46" s="187"/>
      <c r="INA46" s="187"/>
      <c r="INB46" s="187"/>
      <c r="INC46" s="187"/>
      <c r="IND46" s="187"/>
      <c r="INE46" s="187"/>
      <c r="INF46" s="187"/>
      <c r="ING46" s="187"/>
      <c r="INH46" s="187"/>
      <c r="INI46" s="187"/>
      <c r="INJ46" s="187"/>
      <c r="INK46" s="187"/>
      <c r="INL46" s="187"/>
      <c r="INM46" s="187"/>
      <c r="INN46" s="187"/>
      <c r="INO46" s="187"/>
      <c r="INP46" s="187"/>
      <c r="INQ46" s="187"/>
      <c r="INR46" s="187"/>
      <c r="INS46" s="187"/>
      <c r="INT46" s="187"/>
      <c r="INU46" s="187"/>
      <c r="INV46" s="187"/>
      <c r="INW46" s="187"/>
      <c r="INX46" s="187"/>
      <c r="INY46" s="187"/>
      <c r="INZ46" s="187"/>
      <c r="IOA46" s="187"/>
      <c r="IOB46" s="187"/>
      <c r="IOC46" s="187"/>
      <c r="IOD46" s="187"/>
      <c r="IOE46" s="187"/>
      <c r="IOF46" s="187"/>
      <c r="IOG46" s="187"/>
      <c r="IOH46" s="187"/>
      <c r="IOI46" s="187"/>
      <c r="IOJ46" s="187"/>
      <c r="IOK46" s="187"/>
      <c r="IOL46" s="187"/>
      <c r="IOM46" s="187"/>
      <c r="ION46" s="187"/>
      <c r="IOO46" s="187"/>
      <c r="IOP46" s="187"/>
      <c r="IOQ46" s="187"/>
      <c r="IOR46" s="187"/>
      <c r="IOS46" s="187"/>
      <c r="IOT46" s="187"/>
      <c r="IOU46" s="187"/>
      <c r="IOV46" s="187"/>
      <c r="IOW46" s="187"/>
      <c r="IOX46" s="187"/>
      <c r="IOY46" s="187"/>
      <c r="IOZ46" s="187"/>
      <c r="IPA46" s="187"/>
      <c r="IPB46" s="187"/>
      <c r="IPC46" s="187"/>
      <c r="IPD46" s="187"/>
      <c r="IPE46" s="187"/>
      <c r="IPF46" s="187"/>
      <c r="IPG46" s="187"/>
      <c r="IPH46" s="187"/>
      <c r="IPI46" s="187"/>
      <c r="IPJ46" s="187"/>
      <c r="IPK46" s="187"/>
      <c r="IPL46" s="187"/>
      <c r="IPM46" s="187"/>
      <c r="IPN46" s="187"/>
      <c r="IPO46" s="187"/>
      <c r="IPP46" s="187"/>
      <c r="IPQ46" s="187"/>
      <c r="IPR46" s="187"/>
      <c r="IPS46" s="187"/>
      <c r="IPT46" s="187"/>
      <c r="IPU46" s="187"/>
      <c r="IPV46" s="187"/>
      <c r="IPW46" s="187"/>
      <c r="IPX46" s="187"/>
      <c r="IPY46" s="187"/>
      <c r="IPZ46" s="187"/>
      <c r="IQA46" s="187"/>
      <c r="IQB46" s="187"/>
      <c r="IQC46" s="187"/>
      <c r="IQD46" s="187"/>
      <c r="IQE46" s="187"/>
      <c r="IQF46" s="187"/>
      <c r="IQG46" s="187"/>
      <c r="IQH46" s="187"/>
      <c r="IQI46" s="187"/>
      <c r="IQJ46" s="187"/>
      <c r="IQK46" s="187"/>
      <c r="IQL46" s="187"/>
      <c r="IQM46" s="187"/>
      <c r="IQN46" s="187"/>
      <c r="IQO46" s="187"/>
      <c r="IQP46" s="187"/>
      <c r="IQQ46" s="187"/>
      <c r="IQR46" s="187"/>
      <c r="IQS46" s="187"/>
      <c r="IQT46" s="187"/>
      <c r="IQU46" s="187"/>
      <c r="IQV46" s="187"/>
      <c r="IQW46" s="187"/>
      <c r="IQX46" s="187"/>
      <c r="IQY46" s="187"/>
      <c r="IQZ46" s="187"/>
      <c r="IRA46" s="187"/>
      <c r="IRB46" s="187"/>
      <c r="IRC46" s="187"/>
      <c r="IRD46" s="187"/>
      <c r="IRE46" s="187"/>
      <c r="IRF46" s="187"/>
      <c r="IRG46" s="187"/>
      <c r="IRH46" s="187"/>
      <c r="IRI46" s="187"/>
      <c r="IRJ46" s="187"/>
      <c r="IRK46" s="187"/>
      <c r="IRL46" s="187"/>
      <c r="IRM46" s="187"/>
      <c r="IRN46" s="187"/>
      <c r="IRO46" s="187"/>
      <c r="IRP46" s="187"/>
      <c r="IRQ46" s="187"/>
      <c r="IRR46" s="187"/>
      <c r="IRS46" s="187"/>
      <c r="IRT46" s="187"/>
      <c r="IRU46" s="187"/>
      <c r="IRV46" s="187"/>
      <c r="IRW46" s="187"/>
      <c r="IRX46" s="187"/>
      <c r="IRY46" s="187"/>
      <c r="IRZ46" s="187"/>
      <c r="ISA46" s="187"/>
      <c r="ISB46" s="187"/>
      <c r="ISC46" s="187"/>
      <c r="ISD46" s="187"/>
      <c r="ISE46" s="187"/>
      <c r="ISF46" s="187"/>
      <c r="ISG46" s="187"/>
      <c r="ISH46" s="187"/>
      <c r="ISI46" s="187"/>
      <c r="ISJ46" s="187"/>
      <c r="ISK46" s="187"/>
      <c r="ISL46" s="187"/>
      <c r="ISM46" s="187"/>
      <c r="ISN46" s="187"/>
      <c r="ISO46" s="187"/>
      <c r="ISP46" s="187"/>
      <c r="ISQ46" s="187"/>
      <c r="ISR46" s="187"/>
      <c r="ISS46" s="187"/>
      <c r="IST46" s="187"/>
      <c r="ISU46" s="187"/>
      <c r="ISV46" s="187"/>
      <c r="ISW46" s="187"/>
      <c r="ISX46" s="187"/>
      <c r="ISY46" s="187"/>
      <c r="ISZ46" s="187"/>
      <c r="ITA46" s="187"/>
      <c r="ITB46" s="187"/>
      <c r="ITC46" s="187"/>
      <c r="ITD46" s="187"/>
      <c r="ITE46" s="187"/>
      <c r="ITF46" s="187"/>
      <c r="ITG46" s="187"/>
      <c r="ITH46" s="187"/>
      <c r="ITI46" s="187"/>
      <c r="ITJ46" s="187"/>
      <c r="ITK46" s="187"/>
      <c r="ITL46" s="187"/>
      <c r="ITM46" s="187"/>
      <c r="ITN46" s="187"/>
      <c r="ITO46" s="187"/>
      <c r="ITP46" s="187"/>
      <c r="ITQ46" s="187"/>
      <c r="ITR46" s="187"/>
      <c r="ITS46" s="187"/>
      <c r="ITT46" s="187"/>
      <c r="ITU46" s="187"/>
      <c r="ITV46" s="187"/>
      <c r="ITW46" s="187"/>
      <c r="ITX46" s="187"/>
      <c r="ITY46" s="187"/>
      <c r="ITZ46" s="187"/>
      <c r="IUA46" s="187"/>
      <c r="IUB46" s="187"/>
      <c r="IUC46" s="187"/>
      <c r="IUD46" s="187"/>
      <c r="IUE46" s="187"/>
      <c r="IUF46" s="187"/>
      <c r="IUG46" s="187"/>
      <c r="IUH46" s="187"/>
      <c r="IUI46" s="187"/>
      <c r="IUJ46" s="187"/>
      <c r="IUK46" s="187"/>
      <c r="IUL46" s="187"/>
      <c r="IUM46" s="187"/>
      <c r="IUN46" s="187"/>
      <c r="IUO46" s="187"/>
      <c r="IUP46" s="187"/>
      <c r="IUQ46" s="187"/>
      <c r="IUR46" s="187"/>
      <c r="IUS46" s="187"/>
      <c r="IUT46" s="187"/>
      <c r="IUU46" s="187"/>
      <c r="IUV46" s="187"/>
      <c r="IUW46" s="187"/>
      <c r="IUX46" s="187"/>
      <c r="IUY46" s="187"/>
      <c r="IUZ46" s="187"/>
      <c r="IVA46" s="187"/>
      <c r="IVB46" s="187"/>
      <c r="IVC46" s="187"/>
      <c r="IVD46" s="187"/>
      <c r="IVE46" s="187"/>
      <c r="IVF46" s="187"/>
      <c r="IVG46" s="187"/>
      <c r="IVH46" s="187"/>
      <c r="IVI46" s="187"/>
      <c r="IVJ46" s="187"/>
      <c r="IVK46" s="187"/>
      <c r="IVL46" s="187"/>
      <c r="IVM46" s="187"/>
      <c r="IVN46" s="187"/>
      <c r="IVO46" s="187"/>
      <c r="IVP46" s="187"/>
      <c r="IVQ46" s="187"/>
      <c r="IVR46" s="187"/>
      <c r="IVS46" s="187"/>
      <c r="IVT46" s="187"/>
      <c r="IVU46" s="187"/>
      <c r="IVV46" s="187"/>
      <c r="IVW46" s="187"/>
      <c r="IVX46" s="187"/>
      <c r="IVY46" s="187"/>
      <c r="IVZ46" s="187"/>
      <c r="IWA46" s="187"/>
      <c r="IWB46" s="187"/>
      <c r="IWC46" s="187"/>
      <c r="IWD46" s="187"/>
      <c r="IWE46" s="187"/>
      <c r="IWF46" s="187"/>
      <c r="IWG46" s="187"/>
      <c r="IWH46" s="187"/>
      <c r="IWI46" s="187"/>
      <c r="IWJ46" s="187"/>
      <c r="IWK46" s="187"/>
      <c r="IWL46" s="187"/>
      <c r="IWM46" s="187"/>
      <c r="IWN46" s="187"/>
      <c r="IWO46" s="187"/>
      <c r="IWP46" s="187"/>
      <c r="IWQ46" s="187"/>
      <c r="IWR46" s="187"/>
      <c r="IWS46" s="187"/>
      <c r="IWT46" s="187"/>
      <c r="IWU46" s="187"/>
      <c r="IWV46" s="187"/>
      <c r="IWW46" s="187"/>
      <c r="IWX46" s="187"/>
      <c r="IWY46" s="187"/>
      <c r="IWZ46" s="187"/>
      <c r="IXA46" s="187"/>
      <c r="IXB46" s="187"/>
      <c r="IXC46" s="187"/>
      <c r="IXD46" s="187"/>
      <c r="IXE46" s="187"/>
      <c r="IXF46" s="187"/>
      <c r="IXG46" s="187"/>
      <c r="IXH46" s="187"/>
      <c r="IXI46" s="187"/>
      <c r="IXJ46" s="187"/>
      <c r="IXK46" s="187"/>
      <c r="IXL46" s="187"/>
      <c r="IXM46" s="187"/>
      <c r="IXN46" s="187"/>
      <c r="IXO46" s="187"/>
      <c r="IXP46" s="187"/>
      <c r="IXQ46" s="187"/>
      <c r="IXR46" s="187"/>
      <c r="IXS46" s="187"/>
      <c r="IXT46" s="187"/>
      <c r="IXU46" s="187"/>
      <c r="IXV46" s="187"/>
      <c r="IXW46" s="187"/>
      <c r="IXX46" s="187"/>
      <c r="IXY46" s="187"/>
      <c r="IXZ46" s="187"/>
      <c r="IYA46" s="187"/>
      <c r="IYB46" s="187"/>
      <c r="IYC46" s="187"/>
      <c r="IYD46" s="187"/>
      <c r="IYE46" s="187"/>
      <c r="IYF46" s="187"/>
      <c r="IYG46" s="187"/>
      <c r="IYH46" s="187"/>
      <c r="IYI46" s="187"/>
      <c r="IYJ46" s="187"/>
      <c r="IYK46" s="187"/>
      <c r="IYL46" s="187"/>
      <c r="IYM46" s="187"/>
      <c r="IYN46" s="187"/>
      <c r="IYO46" s="187"/>
      <c r="IYP46" s="187"/>
      <c r="IYQ46" s="187"/>
      <c r="IYR46" s="187"/>
      <c r="IYS46" s="187"/>
      <c r="IYT46" s="187"/>
      <c r="IYU46" s="187"/>
      <c r="IYV46" s="187"/>
      <c r="IYW46" s="187"/>
      <c r="IYX46" s="187"/>
      <c r="IYY46" s="187"/>
      <c r="IYZ46" s="187"/>
      <c r="IZA46" s="187"/>
      <c r="IZB46" s="187"/>
      <c r="IZC46" s="187"/>
      <c r="IZD46" s="187"/>
      <c r="IZE46" s="187"/>
      <c r="IZF46" s="187"/>
      <c r="IZG46" s="187"/>
      <c r="IZH46" s="187"/>
      <c r="IZI46" s="187"/>
      <c r="IZJ46" s="187"/>
      <c r="IZK46" s="187"/>
      <c r="IZL46" s="187"/>
      <c r="IZM46" s="187"/>
      <c r="IZN46" s="187"/>
      <c r="IZO46" s="187"/>
      <c r="IZP46" s="187"/>
      <c r="IZQ46" s="187"/>
      <c r="IZR46" s="187"/>
      <c r="IZS46" s="187"/>
      <c r="IZT46" s="187"/>
      <c r="IZU46" s="187"/>
      <c r="IZV46" s="187"/>
      <c r="IZW46" s="187"/>
      <c r="IZX46" s="187"/>
      <c r="IZY46" s="187"/>
      <c r="IZZ46" s="187"/>
      <c r="JAA46" s="187"/>
      <c r="JAB46" s="187"/>
      <c r="JAC46" s="187"/>
      <c r="JAD46" s="187"/>
      <c r="JAE46" s="187"/>
      <c r="JAF46" s="187"/>
      <c r="JAG46" s="187"/>
      <c r="JAH46" s="187"/>
      <c r="JAI46" s="187"/>
      <c r="JAJ46" s="187"/>
      <c r="JAK46" s="187"/>
      <c r="JAL46" s="187"/>
      <c r="JAM46" s="187"/>
      <c r="JAN46" s="187"/>
      <c r="JAO46" s="187"/>
      <c r="JAP46" s="187"/>
      <c r="JAQ46" s="187"/>
      <c r="JAR46" s="187"/>
      <c r="JAS46" s="187"/>
      <c r="JAT46" s="187"/>
      <c r="JAU46" s="187"/>
      <c r="JAV46" s="187"/>
      <c r="JAW46" s="187"/>
      <c r="JAX46" s="187"/>
      <c r="JAY46" s="187"/>
      <c r="JAZ46" s="187"/>
      <c r="JBA46" s="187"/>
      <c r="JBB46" s="187"/>
      <c r="JBC46" s="187"/>
      <c r="JBD46" s="187"/>
      <c r="JBE46" s="187"/>
      <c r="JBF46" s="187"/>
      <c r="JBG46" s="187"/>
      <c r="JBH46" s="187"/>
      <c r="JBI46" s="187"/>
      <c r="JBJ46" s="187"/>
      <c r="JBK46" s="187"/>
      <c r="JBL46" s="187"/>
      <c r="JBM46" s="187"/>
      <c r="JBN46" s="187"/>
      <c r="JBO46" s="187"/>
      <c r="JBP46" s="187"/>
      <c r="JBQ46" s="187"/>
      <c r="JBR46" s="187"/>
      <c r="JBS46" s="187"/>
      <c r="JBT46" s="187"/>
      <c r="JBU46" s="187"/>
      <c r="JBV46" s="187"/>
      <c r="JBW46" s="187"/>
      <c r="JBX46" s="187"/>
      <c r="JBY46" s="187"/>
      <c r="JBZ46" s="187"/>
      <c r="JCA46" s="187"/>
      <c r="JCB46" s="187"/>
      <c r="JCC46" s="187"/>
      <c r="JCD46" s="187"/>
      <c r="JCE46" s="187"/>
      <c r="JCF46" s="187"/>
      <c r="JCG46" s="187"/>
      <c r="JCH46" s="187"/>
      <c r="JCI46" s="187"/>
      <c r="JCJ46" s="187"/>
      <c r="JCK46" s="187"/>
      <c r="JCL46" s="187"/>
      <c r="JCM46" s="187"/>
      <c r="JCN46" s="187"/>
      <c r="JCO46" s="187"/>
      <c r="JCP46" s="187"/>
      <c r="JCQ46" s="187"/>
      <c r="JCR46" s="187"/>
      <c r="JCS46" s="187"/>
      <c r="JCT46" s="187"/>
      <c r="JCU46" s="187"/>
      <c r="JCV46" s="187"/>
      <c r="JCW46" s="187"/>
      <c r="JCX46" s="187"/>
      <c r="JCY46" s="187"/>
      <c r="JCZ46" s="187"/>
      <c r="JDA46" s="187"/>
      <c r="JDB46" s="187"/>
      <c r="JDC46" s="187"/>
      <c r="JDD46" s="187"/>
      <c r="JDE46" s="187"/>
      <c r="JDF46" s="187"/>
      <c r="JDG46" s="187"/>
      <c r="JDH46" s="187"/>
      <c r="JDI46" s="187"/>
      <c r="JDJ46" s="187"/>
      <c r="JDK46" s="187"/>
      <c r="JDL46" s="187"/>
      <c r="JDM46" s="187"/>
      <c r="JDN46" s="187"/>
      <c r="JDO46" s="187"/>
      <c r="JDP46" s="187"/>
      <c r="JDQ46" s="187"/>
      <c r="JDR46" s="187"/>
      <c r="JDS46" s="187"/>
      <c r="JDT46" s="187"/>
      <c r="JDU46" s="187"/>
      <c r="JDV46" s="187"/>
      <c r="JDW46" s="187"/>
      <c r="JDX46" s="187"/>
      <c r="JDY46" s="187"/>
      <c r="JDZ46" s="187"/>
      <c r="JEA46" s="187"/>
      <c r="JEB46" s="187"/>
      <c r="JEC46" s="187"/>
      <c r="JED46" s="187"/>
      <c r="JEE46" s="187"/>
      <c r="JEF46" s="187"/>
      <c r="JEG46" s="187"/>
      <c r="JEH46" s="187"/>
      <c r="JEI46" s="187"/>
      <c r="JEJ46" s="187"/>
      <c r="JEK46" s="187"/>
      <c r="JEL46" s="187"/>
      <c r="JEM46" s="187"/>
      <c r="JEN46" s="187"/>
      <c r="JEO46" s="187"/>
      <c r="JEP46" s="187"/>
      <c r="JEQ46" s="187"/>
      <c r="JER46" s="187"/>
      <c r="JES46" s="187"/>
      <c r="JET46" s="187"/>
      <c r="JEU46" s="187"/>
      <c r="JEV46" s="187"/>
      <c r="JEW46" s="187"/>
      <c r="JEX46" s="187"/>
      <c r="JEY46" s="187"/>
      <c r="JEZ46" s="187"/>
      <c r="JFA46" s="187"/>
      <c r="JFB46" s="187"/>
      <c r="JFC46" s="187"/>
      <c r="JFD46" s="187"/>
      <c r="JFE46" s="187"/>
      <c r="JFF46" s="187"/>
      <c r="JFG46" s="187"/>
      <c r="JFH46" s="187"/>
      <c r="JFI46" s="187"/>
      <c r="JFJ46" s="187"/>
      <c r="JFK46" s="187"/>
      <c r="JFL46" s="187"/>
      <c r="JFM46" s="187"/>
      <c r="JFN46" s="187"/>
      <c r="JFO46" s="187"/>
      <c r="JFP46" s="187"/>
      <c r="JFQ46" s="187"/>
      <c r="JFR46" s="187"/>
      <c r="JFS46" s="187"/>
      <c r="JFT46" s="187"/>
      <c r="JFU46" s="187"/>
      <c r="JFV46" s="187"/>
      <c r="JFW46" s="187"/>
      <c r="JFX46" s="187"/>
      <c r="JFY46" s="187"/>
      <c r="JFZ46" s="187"/>
      <c r="JGA46" s="187"/>
      <c r="JGB46" s="187"/>
      <c r="JGC46" s="187"/>
      <c r="JGD46" s="187"/>
      <c r="JGE46" s="187"/>
      <c r="JGF46" s="187"/>
      <c r="JGG46" s="187"/>
      <c r="JGH46" s="187"/>
      <c r="JGI46" s="187"/>
      <c r="JGJ46" s="187"/>
      <c r="JGK46" s="187"/>
      <c r="JGL46" s="187"/>
      <c r="JGM46" s="187"/>
      <c r="JGN46" s="187"/>
      <c r="JGO46" s="187"/>
      <c r="JGP46" s="187"/>
      <c r="JGQ46" s="187"/>
      <c r="JGR46" s="187"/>
      <c r="JGS46" s="187"/>
      <c r="JGT46" s="187"/>
      <c r="JGU46" s="187"/>
      <c r="JGV46" s="187"/>
      <c r="JGW46" s="187"/>
      <c r="JGX46" s="187"/>
      <c r="JGY46" s="187"/>
      <c r="JGZ46" s="187"/>
      <c r="JHA46" s="187"/>
      <c r="JHB46" s="187"/>
      <c r="JHC46" s="187"/>
      <c r="JHD46" s="187"/>
      <c r="JHE46" s="187"/>
      <c r="JHF46" s="187"/>
      <c r="JHG46" s="187"/>
      <c r="JHH46" s="187"/>
      <c r="JHI46" s="187"/>
      <c r="JHJ46" s="187"/>
      <c r="JHK46" s="187"/>
      <c r="JHL46" s="187"/>
      <c r="JHM46" s="187"/>
      <c r="JHN46" s="187"/>
      <c r="JHO46" s="187"/>
      <c r="JHP46" s="187"/>
      <c r="JHQ46" s="187"/>
      <c r="JHR46" s="187"/>
      <c r="JHS46" s="187"/>
      <c r="JHT46" s="187"/>
      <c r="JHU46" s="187"/>
      <c r="JHV46" s="187"/>
      <c r="JHW46" s="187"/>
      <c r="JHX46" s="187"/>
      <c r="JHY46" s="187"/>
      <c r="JHZ46" s="187"/>
      <c r="JIA46" s="187"/>
      <c r="JIB46" s="187"/>
      <c r="JIC46" s="187"/>
      <c r="JID46" s="187"/>
      <c r="JIE46" s="187"/>
      <c r="JIF46" s="187"/>
      <c r="JIG46" s="187"/>
      <c r="JIH46" s="187"/>
      <c r="JII46" s="187"/>
      <c r="JIJ46" s="187"/>
      <c r="JIK46" s="187"/>
      <c r="JIL46" s="187"/>
      <c r="JIM46" s="187"/>
      <c r="JIN46" s="187"/>
      <c r="JIO46" s="187"/>
      <c r="JIP46" s="187"/>
      <c r="JIQ46" s="187"/>
      <c r="JIR46" s="187"/>
      <c r="JIS46" s="187"/>
      <c r="JIT46" s="187"/>
      <c r="JIU46" s="187"/>
      <c r="JIV46" s="187"/>
      <c r="JIW46" s="187"/>
      <c r="JIX46" s="187"/>
      <c r="JIY46" s="187"/>
      <c r="JIZ46" s="187"/>
      <c r="JJA46" s="187"/>
      <c r="JJB46" s="187"/>
      <c r="JJC46" s="187"/>
      <c r="JJD46" s="187"/>
      <c r="JJE46" s="187"/>
      <c r="JJF46" s="187"/>
      <c r="JJG46" s="187"/>
      <c r="JJH46" s="187"/>
      <c r="JJI46" s="187"/>
      <c r="JJJ46" s="187"/>
      <c r="JJK46" s="187"/>
      <c r="JJL46" s="187"/>
      <c r="JJM46" s="187"/>
      <c r="JJN46" s="187"/>
      <c r="JJO46" s="187"/>
      <c r="JJP46" s="187"/>
      <c r="JJQ46" s="187"/>
      <c r="JJR46" s="187"/>
      <c r="JJS46" s="187"/>
      <c r="JJT46" s="187"/>
      <c r="JJU46" s="187"/>
      <c r="JJV46" s="187"/>
      <c r="JJW46" s="187"/>
      <c r="JJX46" s="187"/>
      <c r="JJY46" s="187"/>
      <c r="JJZ46" s="187"/>
      <c r="JKA46" s="187"/>
      <c r="JKB46" s="187"/>
      <c r="JKC46" s="187"/>
      <c r="JKD46" s="187"/>
      <c r="JKE46" s="187"/>
      <c r="JKF46" s="187"/>
      <c r="JKG46" s="187"/>
      <c r="JKH46" s="187"/>
      <c r="JKI46" s="187"/>
      <c r="JKJ46" s="187"/>
      <c r="JKK46" s="187"/>
      <c r="JKL46" s="187"/>
      <c r="JKM46" s="187"/>
      <c r="JKN46" s="187"/>
      <c r="JKO46" s="187"/>
      <c r="JKP46" s="187"/>
      <c r="JKQ46" s="187"/>
      <c r="JKR46" s="187"/>
      <c r="JKS46" s="187"/>
      <c r="JKT46" s="187"/>
      <c r="JKU46" s="187"/>
      <c r="JKV46" s="187"/>
      <c r="JKW46" s="187"/>
      <c r="JKX46" s="187"/>
      <c r="JKY46" s="187"/>
      <c r="JKZ46" s="187"/>
      <c r="JLA46" s="187"/>
      <c r="JLB46" s="187"/>
      <c r="JLC46" s="187"/>
      <c r="JLD46" s="187"/>
      <c r="JLE46" s="187"/>
      <c r="JLF46" s="187"/>
      <c r="JLG46" s="187"/>
      <c r="JLH46" s="187"/>
      <c r="JLI46" s="187"/>
      <c r="JLJ46" s="187"/>
      <c r="JLK46" s="187"/>
      <c r="JLL46" s="187"/>
      <c r="JLM46" s="187"/>
      <c r="JLN46" s="187"/>
      <c r="JLO46" s="187"/>
      <c r="JLP46" s="187"/>
      <c r="JLQ46" s="187"/>
      <c r="JLR46" s="187"/>
      <c r="JLS46" s="187"/>
      <c r="JLT46" s="187"/>
      <c r="JLU46" s="187"/>
      <c r="JLV46" s="187"/>
      <c r="JLW46" s="187"/>
      <c r="JLX46" s="187"/>
      <c r="JLY46" s="187"/>
      <c r="JLZ46" s="187"/>
      <c r="JMA46" s="187"/>
      <c r="JMB46" s="187"/>
      <c r="JMC46" s="187"/>
      <c r="JMD46" s="187"/>
      <c r="JME46" s="187"/>
      <c r="JMF46" s="187"/>
      <c r="JMG46" s="187"/>
      <c r="JMH46" s="187"/>
      <c r="JMI46" s="187"/>
      <c r="JMJ46" s="187"/>
      <c r="JMK46" s="187"/>
      <c r="JML46" s="187"/>
      <c r="JMM46" s="187"/>
      <c r="JMN46" s="187"/>
      <c r="JMO46" s="187"/>
      <c r="JMP46" s="187"/>
      <c r="JMQ46" s="187"/>
      <c r="JMR46" s="187"/>
      <c r="JMS46" s="187"/>
      <c r="JMT46" s="187"/>
      <c r="JMU46" s="187"/>
      <c r="JMV46" s="187"/>
      <c r="JMW46" s="187"/>
      <c r="JMX46" s="187"/>
      <c r="JMY46" s="187"/>
      <c r="JMZ46" s="187"/>
      <c r="JNA46" s="187"/>
      <c r="JNB46" s="187"/>
      <c r="JNC46" s="187"/>
      <c r="JND46" s="187"/>
      <c r="JNE46" s="187"/>
      <c r="JNF46" s="187"/>
      <c r="JNG46" s="187"/>
      <c r="JNH46" s="187"/>
      <c r="JNI46" s="187"/>
      <c r="JNJ46" s="187"/>
      <c r="JNK46" s="187"/>
      <c r="JNL46" s="187"/>
      <c r="JNM46" s="187"/>
      <c r="JNN46" s="187"/>
      <c r="JNO46" s="187"/>
      <c r="JNP46" s="187"/>
      <c r="JNQ46" s="187"/>
      <c r="JNR46" s="187"/>
      <c r="JNS46" s="187"/>
      <c r="JNT46" s="187"/>
      <c r="JNU46" s="187"/>
      <c r="JNV46" s="187"/>
      <c r="JNW46" s="187"/>
      <c r="JNX46" s="187"/>
      <c r="JNY46" s="187"/>
      <c r="JNZ46" s="187"/>
      <c r="JOA46" s="187"/>
      <c r="JOB46" s="187"/>
      <c r="JOC46" s="187"/>
      <c r="JOD46" s="187"/>
      <c r="JOE46" s="187"/>
      <c r="JOF46" s="187"/>
      <c r="JOG46" s="187"/>
      <c r="JOH46" s="187"/>
      <c r="JOI46" s="187"/>
      <c r="JOJ46" s="187"/>
      <c r="JOK46" s="187"/>
      <c r="JOL46" s="187"/>
      <c r="JOM46" s="187"/>
      <c r="JON46" s="187"/>
      <c r="JOO46" s="187"/>
      <c r="JOP46" s="187"/>
      <c r="JOQ46" s="187"/>
      <c r="JOR46" s="187"/>
      <c r="JOS46" s="187"/>
      <c r="JOT46" s="187"/>
      <c r="JOU46" s="187"/>
      <c r="JOV46" s="187"/>
      <c r="JOW46" s="187"/>
      <c r="JOX46" s="187"/>
      <c r="JOY46" s="187"/>
      <c r="JOZ46" s="187"/>
      <c r="JPA46" s="187"/>
      <c r="JPB46" s="187"/>
      <c r="JPC46" s="187"/>
      <c r="JPD46" s="187"/>
      <c r="JPE46" s="187"/>
      <c r="JPF46" s="187"/>
      <c r="JPG46" s="187"/>
      <c r="JPH46" s="187"/>
      <c r="JPI46" s="187"/>
      <c r="JPJ46" s="187"/>
      <c r="JPK46" s="187"/>
      <c r="JPL46" s="187"/>
      <c r="JPM46" s="187"/>
      <c r="JPN46" s="187"/>
      <c r="JPO46" s="187"/>
      <c r="JPP46" s="187"/>
      <c r="JPQ46" s="187"/>
      <c r="JPR46" s="187"/>
      <c r="JPS46" s="187"/>
      <c r="JPT46" s="187"/>
      <c r="JPU46" s="187"/>
      <c r="JPV46" s="187"/>
      <c r="JPW46" s="187"/>
      <c r="JPX46" s="187"/>
      <c r="JPY46" s="187"/>
      <c r="JPZ46" s="187"/>
      <c r="JQA46" s="187"/>
      <c r="JQB46" s="187"/>
      <c r="JQC46" s="187"/>
      <c r="JQD46" s="187"/>
      <c r="JQE46" s="187"/>
      <c r="JQF46" s="187"/>
      <c r="JQG46" s="187"/>
      <c r="JQH46" s="187"/>
      <c r="JQI46" s="187"/>
      <c r="JQJ46" s="187"/>
      <c r="JQK46" s="187"/>
      <c r="JQL46" s="187"/>
      <c r="JQM46" s="187"/>
      <c r="JQN46" s="187"/>
      <c r="JQO46" s="187"/>
      <c r="JQP46" s="187"/>
      <c r="JQQ46" s="187"/>
      <c r="JQR46" s="187"/>
      <c r="JQS46" s="187"/>
      <c r="JQT46" s="187"/>
      <c r="JQU46" s="187"/>
      <c r="JQV46" s="187"/>
      <c r="JQW46" s="187"/>
      <c r="JQX46" s="187"/>
      <c r="JQY46" s="187"/>
      <c r="JQZ46" s="187"/>
      <c r="JRA46" s="187"/>
      <c r="JRB46" s="187"/>
      <c r="JRC46" s="187"/>
      <c r="JRD46" s="187"/>
      <c r="JRE46" s="187"/>
      <c r="JRF46" s="187"/>
      <c r="JRG46" s="187"/>
      <c r="JRH46" s="187"/>
      <c r="JRI46" s="187"/>
      <c r="JRJ46" s="187"/>
      <c r="JRK46" s="187"/>
      <c r="JRL46" s="187"/>
      <c r="JRM46" s="187"/>
      <c r="JRN46" s="187"/>
      <c r="JRO46" s="187"/>
      <c r="JRP46" s="187"/>
      <c r="JRQ46" s="187"/>
      <c r="JRR46" s="187"/>
      <c r="JRS46" s="187"/>
      <c r="JRT46" s="187"/>
      <c r="JRU46" s="187"/>
      <c r="JRV46" s="187"/>
      <c r="JRW46" s="187"/>
      <c r="JRX46" s="187"/>
      <c r="JRY46" s="187"/>
      <c r="JRZ46" s="187"/>
      <c r="JSA46" s="187"/>
      <c r="JSB46" s="187"/>
      <c r="JSC46" s="187"/>
      <c r="JSD46" s="187"/>
      <c r="JSE46" s="187"/>
      <c r="JSF46" s="187"/>
      <c r="JSG46" s="187"/>
      <c r="JSH46" s="187"/>
      <c r="JSI46" s="187"/>
      <c r="JSJ46" s="187"/>
      <c r="JSK46" s="187"/>
      <c r="JSL46" s="187"/>
      <c r="JSM46" s="187"/>
      <c r="JSN46" s="187"/>
      <c r="JSO46" s="187"/>
      <c r="JSP46" s="187"/>
      <c r="JSQ46" s="187"/>
      <c r="JSR46" s="187"/>
      <c r="JSS46" s="187"/>
      <c r="JST46" s="187"/>
      <c r="JSU46" s="187"/>
      <c r="JSV46" s="187"/>
      <c r="JSW46" s="187"/>
      <c r="JSX46" s="187"/>
      <c r="JSY46" s="187"/>
      <c r="JSZ46" s="187"/>
      <c r="JTA46" s="187"/>
      <c r="JTB46" s="187"/>
      <c r="JTC46" s="187"/>
      <c r="JTD46" s="187"/>
      <c r="JTE46" s="187"/>
      <c r="JTF46" s="187"/>
      <c r="JTG46" s="187"/>
      <c r="JTH46" s="187"/>
      <c r="JTI46" s="187"/>
      <c r="JTJ46" s="187"/>
      <c r="JTK46" s="187"/>
      <c r="JTL46" s="187"/>
      <c r="JTM46" s="187"/>
      <c r="JTN46" s="187"/>
      <c r="JTO46" s="187"/>
      <c r="JTP46" s="187"/>
      <c r="JTQ46" s="187"/>
      <c r="JTR46" s="187"/>
      <c r="JTS46" s="187"/>
      <c r="JTT46" s="187"/>
      <c r="JTU46" s="187"/>
      <c r="JTV46" s="187"/>
      <c r="JTW46" s="187"/>
      <c r="JTX46" s="187"/>
      <c r="JTY46" s="187"/>
      <c r="JTZ46" s="187"/>
      <c r="JUA46" s="187"/>
      <c r="JUB46" s="187"/>
      <c r="JUC46" s="187"/>
      <c r="JUD46" s="187"/>
      <c r="JUE46" s="187"/>
      <c r="JUF46" s="187"/>
      <c r="JUG46" s="187"/>
      <c r="JUH46" s="187"/>
      <c r="JUI46" s="187"/>
      <c r="JUJ46" s="187"/>
      <c r="JUK46" s="187"/>
      <c r="JUL46" s="187"/>
      <c r="JUM46" s="187"/>
      <c r="JUN46" s="187"/>
      <c r="JUO46" s="187"/>
      <c r="JUP46" s="187"/>
      <c r="JUQ46" s="187"/>
      <c r="JUR46" s="187"/>
      <c r="JUS46" s="187"/>
      <c r="JUT46" s="187"/>
      <c r="JUU46" s="187"/>
      <c r="JUV46" s="187"/>
      <c r="JUW46" s="187"/>
      <c r="JUX46" s="187"/>
      <c r="JUY46" s="187"/>
      <c r="JUZ46" s="187"/>
      <c r="JVA46" s="187"/>
      <c r="JVB46" s="187"/>
      <c r="JVC46" s="187"/>
      <c r="JVD46" s="187"/>
      <c r="JVE46" s="187"/>
      <c r="JVF46" s="187"/>
      <c r="JVG46" s="187"/>
      <c r="JVH46" s="187"/>
      <c r="JVI46" s="187"/>
      <c r="JVJ46" s="187"/>
      <c r="JVK46" s="187"/>
      <c r="JVL46" s="187"/>
      <c r="JVM46" s="187"/>
      <c r="JVN46" s="187"/>
      <c r="JVO46" s="187"/>
      <c r="JVP46" s="187"/>
      <c r="JVQ46" s="187"/>
      <c r="JVR46" s="187"/>
      <c r="JVS46" s="187"/>
      <c r="JVT46" s="187"/>
      <c r="JVU46" s="187"/>
      <c r="JVV46" s="187"/>
      <c r="JVW46" s="187"/>
      <c r="JVX46" s="187"/>
      <c r="JVY46" s="187"/>
      <c r="JVZ46" s="187"/>
      <c r="JWA46" s="187"/>
      <c r="JWB46" s="187"/>
      <c r="JWC46" s="187"/>
      <c r="JWD46" s="187"/>
      <c r="JWE46" s="187"/>
      <c r="JWF46" s="187"/>
      <c r="JWG46" s="187"/>
      <c r="JWH46" s="187"/>
      <c r="JWI46" s="187"/>
      <c r="JWJ46" s="187"/>
      <c r="JWK46" s="187"/>
      <c r="JWL46" s="187"/>
      <c r="JWM46" s="187"/>
      <c r="JWN46" s="187"/>
      <c r="JWO46" s="187"/>
      <c r="JWP46" s="187"/>
      <c r="JWQ46" s="187"/>
      <c r="JWR46" s="187"/>
      <c r="JWS46" s="187"/>
      <c r="JWT46" s="187"/>
      <c r="JWU46" s="187"/>
      <c r="JWV46" s="187"/>
      <c r="JWW46" s="187"/>
      <c r="JWX46" s="187"/>
      <c r="JWY46" s="187"/>
      <c r="JWZ46" s="187"/>
      <c r="JXA46" s="187"/>
      <c r="JXB46" s="187"/>
      <c r="JXC46" s="187"/>
      <c r="JXD46" s="187"/>
      <c r="JXE46" s="187"/>
      <c r="JXF46" s="187"/>
      <c r="JXG46" s="187"/>
      <c r="JXH46" s="187"/>
      <c r="JXI46" s="187"/>
      <c r="JXJ46" s="187"/>
      <c r="JXK46" s="187"/>
      <c r="JXL46" s="187"/>
      <c r="JXM46" s="187"/>
      <c r="JXN46" s="187"/>
      <c r="JXO46" s="187"/>
      <c r="JXP46" s="187"/>
      <c r="JXQ46" s="187"/>
      <c r="JXR46" s="187"/>
      <c r="JXS46" s="187"/>
      <c r="JXT46" s="187"/>
      <c r="JXU46" s="187"/>
      <c r="JXV46" s="187"/>
      <c r="JXW46" s="187"/>
      <c r="JXX46" s="187"/>
      <c r="JXY46" s="187"/>
      <c r="JXZ46" s="187"/>
      <c r="JYA46" s="187"/>
      <c r="JYB46" s="187"/>
      <c r="JYC46" s="187"/>
      <c r="JYD46" s="187"/>
      <c r="JYE46" s="187"/>
      <c r="JYF46" s="187"/>
      <c r="JYG46" s="187"/>
      <c r="JYH46" s="187"/>
      <c r="JYI46" s="187"/>
      <c r="JYJ46" s="187"/>
      <c r="JYK46" s="187"/>
      <c r="JYL46" s="187"/>
      <c r="JYM46" s="187"/>
      <c r="JYN46" s="187"/>
      <c r="JYO46" s="187"/>
      <c r="JYP46" s="187"/>
      <c r="JYQ46" s="187"/>
      <c r="JYR46" s="187"/>
      <c r="JYS46" s="187"/>
      <c r="JYT46" s="187"/>
      <c r="JYU46" s="187"/>
      <c r="JYV46" s="187"/>
      <c r="JYW46" s="187"/>
      <c r="JYX46" s="187"/>
      <c r="JYY46" s="187"/>
      <c r="JYZ46" s="187"/>
      <c r="JZA46" s="187"/>
      <c r="JZB46" s="187"/>
      <c r="JZC46" s="187"/>
      <c r="JZD46" s="187"/>
      <c r="JZE46" s="187"/>
      <c r="JZF46" s="187"/>
      <c r="JZG46" s="187"/>
      <c r="JZH46" s="187"/>
      <c r="JZI46" s="187"/>
      <c r="JZJ46" s="187"/>
      <c r="JZK46" s="187"/>
      <c r="JZL46" s="187"/>
      <c r="JZM46" s="187"/>
      <c r="JZN46" s="187"/>
      <c r="JZO46" s="187"/>
      <c r="JZP46" s="187"/>
      <c r="JZQ46" s="187"/>
      <c r="JZR46" s="187"/>
      <c r="JZS46" s="187"/>
      <c r="JZT46" s="187"/>
      <c r="JZU46" s="187"/>
      <c r="JZV46" s="187"/>
      <c r="JZW46" s="187"/>
      <c r="JZX46" s="187"/>
      <c r="JZY46" s="187"/>
      <c r="JZZ46" s="187"/>
      <c r="KAA46" s="187"/>
      <c r="KAB46" s="187"/>
      <c r="KAC46" s="187"/>
      <c r="KAD46" s="187"/>
      <c r="KAE46" s="187"/>
      <c r="KAF46" s="187"/>
      <c r="KAG46" s="187"/>
      <c r="KAH46" s="187"/>
      <c r="KAI46" s="187"/>
      <c r="KAJ46" s="187"/>
      <c r="KAK46" s="187"/>
      <c r="KAL46" s="187"/>
      <c r="KAM46" s="187"/>
      <c r="KAN46" s="187"/>
      <c r="KAO46" s="187"/>
      <c r="KAP46" s="187"/>
      <c r="KAQ46" s="187"/>
      <c r="KAR46" s="187"/>
      <c r="KAS46" s="187"/>
      <c r="KAT46" s="187"/>
      <c r="KAU46" s="187"/>
      <c r="KAV46" s="187"/>
      <c r="KAW46" s="187"/>
      <c r="KAX46" s="187"/>
      <c r="KAY46" s="187"/>
      <c r="KAZ46" s="187"/>
      <c r="KBA46" s="187"/>
      <c r="KBB46" s="187"/>
      <c r="KBC46" s="187"/>
      <c r="KBD46" s="187"/>
      <c r="KBE46" s="187"/>
      <c r="KBF46" s="187"/>
      <c r="KBG46" s="187"/>
      <c r="KBH46" s="187"/>
      <c r="KBI46" s="187"/>
      <c r="KBJ46" s="187"/>
      <c r="KBK46" s="187"/>
      <c r="KBL46" s="187"/>
      <c r="KBM46" s="187"/>
      <c r="KBN46" s="187"/>
      <c r="KBO46" s="187"/>
      <c r="KBP46" s="187"/>
      <c r="KBQ46" s="187"/>
      <c r="KBR46" s="187"/>
      <c r="KBS46" s="187"/>
      <c r="KBT46" s="187"/>
      <c r="KBU46" s="187"/>
      <c r="KBV46" s="187"/>
      <c r="KBW46" s="187"/>
      <c r="KBX46" s="187"/>
      <c r="KBY46" s="187"/>
      <c r="KBZ46" s="187"/>
      <c r="KCA46" s="187"/>
      <c r="KCB46" s="187"/>
      <c r="KCC46" s="187"/>
      <c r="KCD46" s="187"/>
      <c r="KCE46" s="187"/>
      <c r="KCF46" s="187"/>
      <c r="KCG46" s="187"/>
      <c r="KCH46" s="187"/>
      <c r="KCI46" s="187"/>
      <c r="KCJ46" s="187"/>
      <c r="KCK46" s="187"/>
      <c r="KCL46" s="187"/>
      <c r="KCM46" s="187"/>
      <c r="KCN46" s="187"/>
      <c r="KCO46" s="187"/>
      <c r="KCP46" s="187"/>
      <c r="KCQ46" s="187"/>
      <c r="KCR46" s="187"/>
      <c r="KCS46" s="187"/>
      <c r="KCT46" s="187"/>
      <c r="KCU46" s="187"/>
      <c r="KCV46" s="187"/>
      <c r="KCW46" s="187"/>
      <c r="KCX46" s="187"/>
      <c r="KCY46" s="187"/>
      <c r="KCZ46" s="187"/>
      <c r="KDA46" s="187"/>
      <c r="KDB46" s="187"/>
      <c r="KDC46" s="187"/>
      <c r="KDD46" s="187"/>
      <c r="KDE46" s="187"/>
      <c r="KDF46" s="187"/>
      <c r="KDG46" s="187"/>
      <c r="KDH46" s="187"/>
      <c r="KDI46" s="187"/>
      <c r="KDJ46" s="187"/>
      <c r="KDK46" s="187"/>
      <c r="KDL46" s="187"/>
      <c r="KDM46" s="187"/>
      <c r="KDN46" s="187"/>
      <c r="KDO46" s="187"/>
      <c r="KDP46" s="187"/>
      <c r="KDQ46" s="187"/>
      <c r="KDR46" s="187"/>
      <c r="KDS46" s="187"/>
      <c r="KDT46" s="187"/>
      <c r="KDU46" s="187"/>
      <c r="KDV46" s="187"/>
      <c r="KDW46" s="187"/>
      <c r="KDX46" s="187"/>
      <c r="KDY46" s="187"/>
      <c r="KDZ46" s="187"/>
      <c r="KEA46" s="187"/>
      <c r="KEB46" s="187"/>
      <c r="KEC46" s="187"/>
      <c r="KED46" s="187"/>
      <c r="KEE46" s="187"/>
      <c r="KEF46" s="187"/>
      <c r="KEG46" s="187"/>
      <c r="KEH46" s="187"/>
      <c r="KEI46" s="187"/>
      <c r="KEJ46" s="187"/>
      <c r="KEK46" s="187"/>
      <c r="KEL46" s="187"/>
      <c r="KEM46" s="187"/>
      <c r="KEN46" s="187"/>
      <c r="KEO46" s="187"/>
      <c r="KEP46" s="187"/>
      <c r="KEQ46" s="187"/>
      <c r="KER46" s="187"/>
      <c r="KES46" s="187"/>
      <c r="KET46" s="187"/>
      <c r="KEU46" s="187"/>
      <c r="KEV46" s="187"/>
      <c r="KEW46" s="187"/>
      <c r="KEX46" s="187"/>
      <c r="KEY46" s="187"/>
      <c r="KEZ46" s="187"/>
      <c r="KFA46" s="187"/>
      <c r="KFB46" s="187"/>
      <c r="KFC46" s="187"/>
      <c r="KFD46" s="187"/>
      <c r="KFE46" s="187"/>
      <c r="KFF46" s="187"/>
      <c r="KFG46" s="187"/>
      <c r="KFH46" s="187"/>
      <c r="KFI46" s="187"/>
      <c r="KFJ46" s="187"/>
      <c r="KFK46" s="187"/>
      <c r="KFL46" s="187"/>
      <c r="KFM46" s="187"/>
      <c r="KFN46" s="187"/>
      <c r="KFO46" s="187"/>
      <c r="KFP46" s="187"/>
      <c r="KFQ46" s="187"/>
      <c r="KFR46" s="187"/>
      <c r="KFS46" s="187"/>
      <c r="KFT46" s="187"/>
      <c r="KFU46" s="187"/>
      <c r="KFV46" s="187"/>
      <c r="KFW46" s="187"/>
      <c r="KFX46" s="187"/>
      <c r="KFY46" s="187"/>
      <c r="KFZ46" s="187"/>
      <c r="KGA46" s="187"/>
      <c r="KGB46" s="187"/>
      <c r="KGC46" s="187"/>
      <c r="KGD46" s="187"/>
      <c r="KGE46" s="187"/>
      <c r="KGF46" s="187"/>
      <c r="KGG46" s="187"/>
      <c r="KGH46" s="187"/>
      <c r="KGI46" s="187"/>
      <c r="KGJ46" s="187"/>
      <c r="KGK46" s="187"/>
      <c r="KGL46" s="187"/>
      <c r="KGM46" s="187"/>
      <c r="KGN46" s="187"/>
      <c r="KGO46" s="187"/>
      <c r="KGP46" s="187"/>
      <c r="KGQ46" s="187"/>
      <c r="KGR46" s="187"/>
      <c r="KGS46" s="187"/>
      <c r="KGT46" s="187"/>
      <c r="KGU46" s="187"/>
      <c r="KGV46" s="187"/>
      <c r="KGW46" s="187"/>
      <c r="KGX46" s="187"/>
      <c r="KGY46" s="187"/>
      <c r="KGZ46" s="187"/>
      <c r="KHA46" s="187"/>
      <c r="KHB46" s="187"/>
      <c r="KHC46" s="187"/>
      <c r="KHD46" s="187"/>
      <c r="KHE46" s="187"/>
      <c r="KHF46" s="187"/>
      <c r="KHG46" s="187"/>
      <c r="KHH46" s="187"/>
      <c r="KHI46" s="187"/>
      <c r="KHJ46" s="187"/>
      <c r="KHK46" s="187"/>
      <c r="KHL46" s="187"/>
      <c r="KHM46" s="187"/>
      <c r="KHN46" s="187"/>
      <c r="KHO46" s="187"/>
      <c r="KHP46" s="187"/>
      <c r="KHQ46" s="187"/>
      <c r="KHR46" s="187"/>
      <c r="KHS46" s="187"/>
      <c r="KHT46" s="187"/>
      <c r="KHU46" s="187"/>
      <c r="KHV46" s="187"/>
      <c r="KHW46" s="187"/>
      <c r="KHX46" s="187"/>
      <c r="KHY46" s="187"/>
      <c r="KHZ46" s="187"/>
      <c r="KIA46" s="187"/>
      <c r="KIB46" s="187"/>
      <c r="KIC46" s="187"/>
      <c r="KID46" s="187"/>
      <c r="KIE46" s="187"/>
      <c r="KIF46" s="187"/>
      <c r="KIG46" s="187"/>
      <c r="KIH46" s="187"/>
      <c r="KII46" s="187"/>
      <c r="KIJ46" s="187"/>
      <c r="KIK46" s="187"/>
      <c r="KIL46" s="187"/>
      <c r="KIM46" s="187"/>
      <c r="KIN46" s="187"/>
      <c r="KIO46" s="187"/>
      <c r="KIP46" s="187"/>
      <c r="KIQ46" s="187"/>
      <c r="KIR46" s="187"/>
      <c r="KIS46" s="187"/>
      <c r="KIT46" s="187"/>
      <c r="KIU46" s="187"/>
      <c r="KIV46" s="187"/>
      <c r="KIW46" s="187"/>
      <c r="KIX46" s="187"/>
      <c r="KIY46" s="187"/>
      <c r="KIZ46" s="187"/>
      <c r="KJA46" s="187"/>
      <c r="KJB46" s="187"/>
      <c r="KJC46" s="187"/>
      <c r="KJD46" s="187"/>
      <c r="KJE46" s="187"/>
      <c r="KJF46" s="187"/>
      <c r="KJG46" s="187"/>
      <c r="KJH46" s="187"/>
      <c r="KJI46" s="187"/>
      <c r="KJJ46" s="187"/>
      <c r="KJK46" s="187"/>
      <c r="KJL46" s="187"/>
      <c r="KJM46" s="187"/>
      <c r="KJN46" s="187"/>
      <c r="KJO46" s="187"/>
      <c r="KJP46" s="187"/>
      <c r="KJQ46" s="187"/>
      <c r="KJR46" s="187"/>
      <c r="KJS46" s="187"/>
      <c r="KJT46" s="187"/>
      <c r="KJU46" s="187"/>
      <c r="KJV46" s="187"/>
      <c r="KJW46" s="187"/>
      <c r="KJX46" s="187"/>
      <c r="KJY46" s="187"/>
      <c r="KJZ46" s="187"/>
      <c r="KKA46" s="187"/>
      <c r="KKB46" s="187"/>
      <c r="KKC46" s="187"/>
      <c r="KKD46" s="187"/>
      <c r="KKE46" s="187"/>
      <c r="KKF46" s="187"/>
      <c r="KKG46" s="187"/>
      <c r="KKH46" s="187"/>
      <c r="KKI46" s="187"/>
      <c r="KKJ46" s="187"/>
      <c r="KKK46" s="187"/>
      <c r="KKL46" s="187"/>
      <c r="KKM46" s="187"/>
      <c r="KKN46" s="187"/>
      <c r="KKO46" s="187"/>
      <c r="KKP46" s="187"/>
      <c r="KKQ46" s="187"/>
      <c r="KKR46" s="187"/>
      <c r="KKS46" s="187"/>
      <c r="KKT46" s="187"/>
      <c r="KKU46" s="187"/>
      <c r="KKV46" s="187"/>
      <c r="KKW46" s="187"/>
      <c r="KKX46" s="187"/>
      <c r="KKY46" s="187"/>
      <c r="KKZ46" s="187"/>
      <c r="KLA46" s="187"/>
      <c r="KLB46" s="187"/>
      <c r="KLC46" s="187"/>
      <c r="KLD46" s="187"/>
      <c r="KLE46" s="187"/>
      <c r="KLF46" s="187"/>
      <c r="KLG46" s="187"/>
      <c r="KLH46" s="187"/>
      <c r="KLI46" s="187"/>
      <c r="KLJ46" s="187"/>
      <c r="KLK46" s="187"/>
      <c r="KLL46" s="187"/>
      <c r="KLM46" s="187"/>
      <c r="KLN46" s="187"/>
      <c r="KLO46" s="187"/>
      <c r="KLP46" s="187"/>
      <c r="KLQ46" s="187"/>
      <c r="KLR46" s="187"/>
      <c r="KLS46" s="187"/>
      <c r="KLT46" s="187"/>
      <c r="KLU46" s="187"/>
      <c r="KLV46" s="187"/>
      <c r="KLW46" s="187"/>
      <c r="KLX46" s="187"/>
      <c r="KLY46" s="187"/>
      <c r="KLZ46" s="187"/>
      <c r="KMA46" s="187"/>
      <c r="KMB46" s="187"/>
      <c r="KMC46" s="187"/>
      <c r="KMD46" s="187"/>
      <c r="KME46" s="187"/>
      <c r="KMF46" s="187"/>
      <c r="KMG46" s="187"/>
      <c r="KMH46" s="187"/>
      <c r="KMI46" s="187"/>
      <c r="KMJ46" s="187"/>
      <c r="KMK46" s="187"/>
      <c r="KML46" s="187"/>
      <c r="KMM46" s="187"/>
      <c r="KMN46" s="187"/>
      <c r="KMO46" s="187"/>
      <c r="KMP46" s="187"/>
      <c r="KMQ46" s="187"/>
      <c r="KMR46" s="187"/>
      <c r="KMS46" s="187"/>
      <c r="KMT46" s="187"/>
      <c r="KMU46" s="187"/>
      <c r="KMV46" s="187"/>
      <c r="KMW46" s="187"/>
      <c r="KMX46" s="187"/>
      <c r="KMY46" s="187"/>
      <c r="KMZ46" s="187"/>
      <c r="KNA46" s="187"/>
      <c r="KNB46" s="187"/>
      <c r="KNC46" s="187"/>
      <c r="KND46" s="187"/>
      <c r="KNE46" s="187"/>
      <c r="KNF46" s="187"/>
      <c r="KNG46" s="187"/>
      <c r="KNH46" s="187"/>
      <c r="KNI46" s="187"/>
      <c r="KNJ46" s="187"/>
      <c r="KNK46" s="187"/>
      <c r="KNL46" s="187"/>
      <c r="KNM46" s="187"/>
      <c r="KNN46" s="187"/>
      <c r="KNO46" s="187"/>
      <c r="KNP46" s="187"/>
      <c r="KNQ46" s="187"/>
      <c r="KNR46" s="187"/>
      <c r="KNS46" s="187"/>
      <c r="KNT46" s="187"/>
      <c r="KNU46" s="187"/>
      <c r="KNV46" s="187"/>
      <c r="KNW46" s="187"/>
      <c r="KNX46" s="187"/>
      <c r="KNY46" s="187"/>
      <c r="KNZ46" s="187"/>
      <c r="KOA46" s="187"/>
      <c r="KOB46" s="187"/>
      <c r="KOC46" s="187"/>
      <c r="KOD46" s="187"/>
      <c r="KOE46" s="187"/>
      <c r="KOF46" s="187"/>
      <c r="KOG46" s="187"/>
      <c r="KOH46" s="187"/>
      <c r="KOI46" s="187"/>
      <c r="KOJ46" s="187"/>
      <c r="KOK46" s="187"/>
      <c r="KOL46" s="187"/>
      <c r="KOM46" s="187"/>
      <c r="KON46" s="187"/>
      <c r="KOO46" s="187"/>
      <c r="KOP46" s="187"/>
      <c r="KOQ46" s="187"/>
      <c r="KOR46" s="187"/>
      <c r="KOS46" s="187"/>
      <c r="KOT46" s="187"/>
      <c r="KOU46" s="187"/>
      <c r="KOV46" s="187"/>
      <c r="KOW46" s="187"/>
      <c r="KOX46" s="187"/>
      <c r="KOY46" s="187"/>
      <c r="KOZ46" s="187"/>
      <c r="KPA46" s="187"/>
      <c r="KPB46" s="187"/>
      <c r="KPC46" s="187"/>
      <c r="KPD46" s="187"/>
      <c r="KPE46" s="187"/>
      <c r="KPF46" s="187"/>
      <c r="KPG46" s="187"/>
      <c r="KPH46" s="187"/>
      <c r="KPI46" s="187"/>
      <c r="KPJ46" s="187"/>
      <c r="KPK46" s="187"/>
      <c r="KPL46" s="187"/>
      <c r="KPM46" s="187"/>
      <c r="KPN46" s="187"/>
      <c r="KPO46" s="187"/>
      <c r="KPP46" s="187"/>
      <c r="KPQ46" s="187"/>
      <c r="KPR46" s="187"/>
      <c r="KPS46" s="187"/>
      <c r="KPT46" s="187"/>
      <c r="KPU46" s="187"/>
      <c r="KPV46" s="187"/>
      <c r="KPW46" s="187"/>
      <c r="KPX46" s="187"/>
      <c r="KPY46" s="187"/>
      <c r="KPZ46" s="187"/>
      <c r="KQA46" s="187"/>
      <c r="KQB46" s="187"/>
      <c r="KQC46" s="187"/>
      <c r="KQD46" s="187"/>
      <c r="KQE46" s="187"/>
      <c r="KQF46" s="187"/>
      <c r="KQG46" s="187"/>
      <c r="KQH46" s="187"/>
      <c r="KQI46" s="187"/>
      <c r="KQJ46" s="187"/>
      <c r="KQK46" s="187"/>
      <c r="KQL46" s="187"/>
      <c r="KQM46" s="187"/>
      <c r="KQN46" s="187"/>
      <c r="KQO46" s="187"/>
      <c r="KQP46" s="187"/>
      <c r="KQQ46" s="187"/>
      <c r="KQR46" s="187"/>
      <c r="KQS46" s="187"/>
      <c r="KQT46" s="187"/>
      <c r="KQU46" s="187"/>
      <c r="KQV46" s="187"/>
      <c r="KQW46" s="187"/>
      <c r="KQX46" s="187"/>
      <c r="KQY46" s="187"/>
      <c r="KQZ46" s="187"/>
      <c r="KRA46" s="187"/>
      <c r="KRB46" s="187"/>
      <c r="KRC46" s="187"/>
      <c r="KRD46" s="187"/>
      <c r="KRE46" s="187"/>
      <c r="KRF46" s="187"/>
      <c r="KRG46" s="187"/>
      <c r="KRH46" s="187"/>
      <c r="KRI46" s="187"/>
      <c r="KRJ46" s="187"/>
      <c r="KRK46" s="187"/>
      <c r="KRL46" s="187"/>
      <c r="KRM46" s="187"/>
      <c r="KRN46" s="187"/>
      <c r="KRO46" s="187"/>
      <c r="KRP46" s="187"/>
      <c r="KRQ46" s="187"/>
      <c r="KRR46" s="187"/>
      <c r="KRS46" s="187"/>
      <c r="KRT46" s="187"/>
      <c r="KRU46" s="187"/>
      <c r="KRV46" s="187"/>
      <c r="KRW46" s="187"/>
      <c r="KRX46" s="187"/>
      <c r="KRY46" s="187"/>
      <c r="KRZ46" s="187"/>
      <c r="KSA46" s="187"/>
      <c r="KSB46" s="187"/>
      <c r="KSC46" s="187"/>
      <c r="KSD46" s="187"/>
      <c r="KSE46" s="187"/>
      <c r="KSF46" s="187"/>
      <c r="KSG46" s="187"/>
      <c r="KSH46" s="187"/>
      <c r="KSI46" s="187"/>
      <c r="KSJ46" s="187"/>
      <c r="KSK46" s="187"/>
      <c r="KSL46" s="187"/>
      <c r="KSM46" s="187"/>
      <c r="KSN46" s="187"/>
      <c r="KSO46" s="187"/>
      <c r="KSP46" s="187"/>
      <c r="KSQ46" s="187"/>
      <c r="KSR46" s="187"/>
      <c r="KSS46" s="187"/>
      <c r="KST46" s="187"/>
      <c r="KSU46" s="187"/>
      <c r="KSV46" s="187"/>
      <c r="KSW46" s="187"/>
      <c r="KSX46" s="187"/>
      <c r="KSY46" s="187"/>
      <c r="KSZ46" s="187"/>
      <c r="KTA46" s="187"/>
      <c r="KTB46" s="187"/>
      <c r="KTC46" s="187"/>
      <c r="KTD46" s="187"/>
      <c r="KTE46" s="187"/>
      <c r="KTF46" s="187"/>
      <c r="KTG46" s="187"/>
      <c r="KTH46" s="187"/>
      <c r="KTI46" s="187"/>
      <c r="KTJ46" s="187"/>
      <c r="KTK46" s="187"/>
      <c r="KTL46" s="187"/>
      <c r="KTM46" s="187"/>
      <c r="KTN46" s="187"/>
      <c r="KTO46" s="187"/>
      <c r="KTP46" s="187"/>
      <c r="KTQ46" s="187"/>
      <c r="KTR46" s="187"/>
      <c r="KTS46" s="187"/>
      <c r="KTT46" s="187"/>
      <c r="KTU46" s="187"/>
      <c r="KTV46" s="187"/>
      <c r="KTW46" s="187"/>
      <c r="KTX46" s="187"/>
      <c r="KTY46" s="187"/>
      <c r="KTZ46" s="187"/>
      <c r="KUA46" s="187"/>
      <c r="KUB46" s="187"/>
      <c r="KUC46" s="187"/>
      <c r="KUD46" s="187"/>
      <c r="KUE46" s="187"/>
      <c r="KUF46" s="187"/>
      <c r="KUG46" s="187"/>
      <c r="KUH46" s="187"/>
      <c r="KUI46" s="187"/>
      <c r="KUJ46" s="187"/>
      <c r="KUK46" s="187"/>
      <c r="KUL46" s="187"/>
      <c r="KUM46" s="187"/>
      <c r="KUN46" s="187"/>
      <c r="KUO46" s="187"/>
      <c r="KUP46" s="187"/>
      <c r="KUQ46" s="187"/>
      <c r="KUR46" s="187"/>
      <c r="KUS46" s="187"/>
      <c r="KUT46" s="187"/>
      <c r="KUU46" s="187"/>
      <c r="KUV46" s="187"/>
      <c r="KUW46" s="187"/>
      <c r="KUX46" s="187"/>
      <c r="KUY46" s="187"/>
      <c r="KUZ46" s="187"/>
      <c r="KVA46" s="187"/>
      <c r="KVB46" s="187"/>
      <c r="KVC46" s="187"/>
      <c r="KVD46" s="187"/>
      <c r="KVE46" s="187"/>
      <c r="KVF46" s="187"/>
      <c r="KVG46" s="187"/>
      <c r="KVH46" s="187"/>
      <c r="KVI46" s="187"/>
      <c r="KVJ46" s="187"/>
      <c r="KVK46" s="187"/>
      <c r="KVL46" s="187"/>
      <c r="KVM46" s="187"/>
      <c r="KVN46" s="187"/>
      <c r="KVO46" s="187"/>
      <c r="KVP46" s="187"/>
      <c r="KVQ46" s="187"/>
      <c r="KVR46" s="187"/>
      <c r="KVS46" s="187"/>
      <c r="KVT46" s="187"/>
      <c r="KVU46" s="187"/>
      <c r="KVV46" s="187"/>
      <c r="KVW46" s="187"/>
      <c r="KVX46" s="187"/>
      <c r="KVY46" s="187"/>
      <c r="KVZ46" s="187"/>
      <c r="KWA46" s="187"/>
      <c r="KWB46" s="187"/>
      <c r="KWC46" s="187"/>
      <c r="KWD46" s="187"/>
      <c r="KWE46" s="187"/>
      <c r="KWF46" s="187"/>
      <c r="KWG46" s="187"/>
      <c r="KWH46" s="187"/>
      <c r="KWI46" s="187"/>
      <c r="KWJ46" s="187"/>
      <c r="KWK46" s="187"/>
      <c r="KWL46" s="187"/>
      <c r="KWM46" s="187"/>
      <c r="KWN46" s="187"/>
      <c r="KWO46" s="187"/>
      <c r="KWP46" s="187"/>
      <c r="KWQ46" s="187"/>
      <c r="KWR46" s="187"/>
      <c r="KWS46" s="187"/>
      <c r="KWT46" s="187"/>
      <c r="KWU46" s="187"/>
      <c r="KWV46" s="187"/>
      <c r="KWW46" s="187"/>
      <c r="KWX46" s="187"/>
      <c r="KWY46" s="187"/>
      <c r="KWZ46" s="187"/>
      <c r="KXA46" s="187"/>
      <c r="KXB46" s="187"/>
      <c r="KXC46" s="187"/>
      <c r="KXD46" s="187"/>
      <c r="KXE46" s="187"/>
      <c r="KXF46" s="187"/>
      <c r="KXG46" s="187"/>
      <c r="KXH46" s="187"/>
      <c r="KXI46" s="187"/>
      <c r="KXJ46" s="187"/>
      <c r="KXK46" s="187"/>
      <c r="KXL46" s="187"/>
      <c r="KXM46" s="187"/>
      <c r="KXN46" s="187"/>
      <c r="KXO46" s="187"/>
      <c r="KXP46" s="187"/>
      <c r="KXQ46" s="187"/>
      <c r="KXR46" s="187"/>
      <c r="KXS46" s="187"/>
      <c r="KXT46" s="187"/>
      <c r="KXU46" s="187"/>
      <c r="KXV46" s="187"/>
      <c r="KXW46" s="187"/>
      <c r="KXX46" s="187"/>
      <c r="KXY46" s="187"/>
      <c r="KXZ46" s="187"/>
      <c r="KYA46" s="187"/>
      <c r="KYB46" s="187"/>
      <c r="KYC46" s="187"/>
      <c r="KYD46" s="187"/>
      <c r="KYE46" s="187"/>
      <c r="KYF46" s="187"/>
      <c r="KYG46" s="187"/>
      <c r="KYH46" s="187"/>
      <c r="KYI46" s="187"/>
      <c r="KYJ46" s="187"/>
      <c r="KYK46" s="187"/>
      <c r="KYL46" s="187"/>
      <c r="KYM46" s="187"/>
      <c r="KYN46" s="187"/>
      <c r="KYO46" s="187"/>
      <c r="KYP46" s="187"/>
      <c r="KYQ46" s="187"/>
      <c r="KYR46" s="187"/>
      <c r="KYS46" s="187"/>
      <c r="KYT46" s="187"/>
      <c r="KYU46" s="187"/>
      <c r="KYV46" s="187"/>
      <c r="KYW46" s="187"/>
      <c r="KYX46" s="187"/>
      <c r="KYY46" s="187"/>
      <c r="KYZ46" s="187"/>
      <c r="KZA46" s="187"/>
      <c r="KZB46" s="187"/>
      <c r="KZC46" s="187"/>
      <c r="KZD46" s="187"/>
      <c r="KZE46" s="187"/>
      <c r="KZF46" s="187"/>
      <c r="KZG46" s="187"/>
      <c r="KZH46" s="187"/>
      <c r="KZI46" s="187"/>
      <c r="KZJ46" s="187"/>
      <c r="KZK46" s="187"/>
      <c r="KZL46" s="187"/>
      <c r="KZM46" s="187"/>
      <c r="KZN46" s="187"/>
      <c r="KZO46" s="187"/>
      <c r="KZP46" s="187"/>
      <c r="KZQ46" s="187"/>
      <c r="KZR46" s="187"/>
      <c r="KZS46" s="187"/>
      <c r="KZT46" s="187"/>
      <c r="KZU46" s="187"/>
      <c r="KZV46" s="187"/>
      <c r="KZW46" s="187"/>
      <c r="KZX46" s="187"/>
      <c r="KZY46" s="187"/>
      <c r="KZZ46" s="187"/>
      <c r="LAA46" s="187"/>
      <c r="LAB46" s="187"/>
      <c r="LAC46" s="187"/>
      <c r="LAD46" s="187"/>
      <c r="LAE46" s="187"/>
      <c r="LAF46" s="187"/>
      <c r="LAG46" s="187"/>
      <c r="LAH46" s="187"/>
      <c r="LAI46" s="187"/>
      <c r="LAJ46" s="187"/>
      <c r="LAK46" s="187"/>
      <c r="LAL46" s="187"/>
      <c r="LAM46" s="187"/>
      <c r="LAN46" s="187"/>
      <c r="LAO46" s="187"/>
      <c r="LAP46" s="187"/>
      <c r="LAQ46" s="187"/>
      <c r="LAR46" s="187"/>
      <c r="LAS46" s="187"/>
      <c r="LAT46" s="187"/>
      <c r="LAU46" s="187"/>
      <c r="LAV46" s="187"/>
      <c r="LAW46" s="187"/>
      <c r="LAX46" s="187"/>
      <c r="LAY46" s="187"/>
      <c r="LAZ46" s="187"/>
      <c r="LBA46" s="187"/>
      <c r="LBB46" s="187"/>
      <c r="LBC46" s="187"/>
      <c r="LBD46" s="187"/>
      <c r="LBE46" s="187"/>
      <c r="LBF46" s="187"/>
      <c r="LBG46" s="187"/>
      <c r="LBH46" s="187"/>
      <c r="LBI46" s="187"/>
      <c r="LBJ46" s="187"/>
      <c r="LBK46" s="187"/>
      <c r="LBL46" s="187"/>
      <c r="LBM46" s="187"/>
      <c r="LBN46" s="187"/>
      <c r="LBO46" s="187"/>
      <c r="LBP46" s="187"/>
      <c r="LBQ46" s="187"/>
      <c r="LBR46" s="187"/>
      <c r="LBS46" s="187"/>
      <c r="LBT46" s="187"/>
      <c r="LBU46" s="187"/>
      <c r="LBV46" s="187"/>
      <c r="LBW46" s="187"/>
      <c r="LBX46" s="187"/>
      <c r="LBY46" s="187"/>
      <c r="LBZ46" s="187"/>
      <c r="LCA46" s="187"/>
      <c r="LCB46" s="187"/>
      <c r="LCC46" s="187"/>
      <c r="LCD46" s="187"/>
      <c r="LCE46" s="187"/>
      <c r="LCF46" s="187"/>
      <c r="LCG46" s="187"/>
      <c r="LCH46" s="187"/>
      <c r="LCI46" s="187"/>
      <c r="LCJ46" s="187"/>
      <c r="LCK46" s="187"/>
      <c r="LCL46" s="187"/>
      <c r="LCM46" s="187"/>
      <c r="LCN46" s="187"/>
    </row>
    <row r="47" spans="1:16375" ht="82.5" customHeight="1" x14ac:dyDescent="0.2">
      <c r="B47" s="319" t="s">
        <v>108</v>
      </c>
      <c r="C47" s="320" t="s">
        <v>62</v>
      </c>
      <c r="D47" s="320" t="s">
        <v>63</v>
      </c>
      <c r="E47" s="321" t="s">
        <v>64</v>
      </c>
      <c r="F47" s="322" t="s">
        <v>65</v>
      </c>
      <c r="G47" s="322" t="s">
        <v>66</v>
      </c>
      <c r="H47" s="323" t="s">
        <v>67</v>
      </c>
      <c r="I47" s="136" t="s">
        <v>68</v>
      </c>
      <c r="J47" s="306" t="s">
        <v>69</v>
      </c>
      <c r="K47" s="307" t="s">
        <v>70</v>
      </c>
      <c r="L47" s="308" t="s">
        <v>71</v>
      </c>
      <c r="M47" s="308" t="s">
        <v>72</v>
      </c>
      <c r="N47" s="308" t="s">
        <v>73</v>
      </c>
      <c r="O47" s="309" t="s">
        <v>74</v>
      </c>
      <c r="P47" s="308" t="s">
        <v>75</v>
      </c>
      <c r="Q47" s="308" t="s">
        <v>76</v>
      </c>
      <c r="R47" s="308" t="s">
        <v>77</v>
      </c>
      <c r="S47" s="308" t="s">
        <v>78</v>
      </c>
      <c r="T47" s="310" t="s">
        <v>79</v>
      </c>
      <c r="U47" s="324" t="s">
        <v>80</v>
      </c>
    </row>
    <row r="48" spans="1:16375" ht="31.5" customHeight="1" x14ac:dyDescent="0.2">
      <c r="B48" s="991" t="s">
        <v>127</v>
      </c>
      <c r="C48" s="992" t="s">
        <v>128</v>
      </c>
      <c r="D48" s="993" t="s">
        <v>129</v>
      </c>
      <c r="E48" s="994" t="s">
        <v>112</v>
      </c>
      <c r="F48" s="995" t="s">
        <v>85</v>
      </c>
      <c r="G48" s="995" t="s">
        <v>86</v>
      </c>
      <c r="H48" s="996" t="s">
        <v>87</v>
      </c>
      <c r="I48" s="300"/>
      <c r="J48" s="488"/>
      <c r="K48" s="488">
        <v>0.76400000000000001</v>
      </c>
      <c r="L48" s="489">
        <v>1.6339999999999999</v>
      </c>
      <c r="M48" s="489">
        <v>2.1440000000000001</v>
      </c>
      <c r="N48" s="489">
        <v>2.9390000000000001</v>
      </c>
      <c r="O48" s="489">
        <v>3.6949999999999998</v>
      </c>
      <c r="P48" s="325"/>
      <c r="Q48" s="325"/>
      <c r="R48" s="325"/>
      <c r="S48" s="325"/>
      <c r="T48" s="326"/>
      <c r="U48" s="233"/>
    </row>
    <row r="49" spans="1:16375" ht="31.5" customHeight="1" x14ac:dyDescent="0.2">
      <c r="B49" s="553" t="s">
        <v>130</v>
      </c>
      <c r="C49" s="126" t="s">
        <v>131</v>
      </c>
      <c r="D49" s="713" t="s">
        <v>132</v>
      </c>
      <c r="E49" s="59" t="s">
        <v>112</v>
      </c>
      <c r="F49" s="55" t="s">
        <v>85</v>
      </c>
      <c r="G49" s="55" t="s">
        <v>86</v>
      </c>
      <c r="H49" s="141" t="s">
        <v>87</v>
      </c>
      <c r="I49" s="301">
        <v>30.895</v>
      </c>
      <c r="J49" s="490"/>
      <c r="K49" s="491">
        <v>158.42599999999999</v>
      </c>
      <c r="L49" s="491">
        <v>133.15799999999999</v>
      </c>
      <c r="M49" s="491">
        <v>216.13200000000001</v>
      </c>
      <c r="N49" s="491">
        <v>236.678</v>
      </c>
      <c r="O49" s="491">
        <v>258.04500000000002</v>
      </c>
      <c r="P49" s="283"/>
      <c r="Q49" s="283"/>
      <c r="R49" s="283"/>
      <c r="S49" s="283"/>
      <c r="T49" s="284"/>
      <c r="U49" s="234"/>
    </row>
    <row r="50" spans="1:16375" ht="31.5" customHeight="1" x14ac:dyDescent="0.2">
      <c r="B50" s="997" t="s">
        <v>133</v>
      </c>
      <c r="C50" s="126" t="s">
        <v>134</v>
      </c>
      <c r="D50" s="718" t="s">
        <v>135</v>
      </c>
      <c r="E50" s="59" t="s">
        <v>112</v>
      </c>
      <c r="F50" s="55" t="s">
        <v>85</v>
      </c>
      <c r="G50" s="55" t="s">
        <v>86</v>
      </c>
      <c r="H50" s="141" t="s">
        <v>87</v>
      </c>
      <c r="I50" s="377"/>
      <c r="J50" s="492"/>
      <c r="K50" s="493">
        <v>6.0000000000000001E-3</v>
      </c>
      <c r="L50" s="493">
        <v>1.4E-2</v>
      </c>
      <c r="M50" s="493">
        <v>0.05</v>
      </c>
      <c r="N50" s="493">
        <v>7.6999999999999999E-2</v>
      </c>
      <c r="O50" s="493">
        <v>0.105</v>
      </c>
      <c r="P50" s="378"/>
      <c r="Q50" s="378"/>
      <c r="R50" s="378"/>
      <c r="S50" s="378"/>
      <c r="T50" s="379"/>
      <c r="U50" s="380"/>
    </row>
    <row r="51" spans="1:16375" ht="29.25" customHeight="1" x14ac:dyDescent="0.2">
      <c r="B51" s="998" t="s">
        <v>136</v>
      </c>
      <c r="C51" s="411" t="s">
        <v>137</v>
      </c>
      <c r="D51" s="999" t="s">
        <v>138</v>
      </c>
      <c r="E51" s="398" t="s">
        <v>112</v>
      </c>
      <c r="F51" s="407" t="s">
        <v>85</v>
      </c>
      <c r="G51" s="407" t="s">
        <v>86</v>
      </c>
      <c r="H51" s="408" t="s">
        <v>87</v>
      </c>
      <c r="I51" s="302"/>
      <c r="J51" s="494"/>
      <c r="K51" s="495">
        <v>0.873</v>
      </c>
      <c r="L51" s="495">
        <v>5.468</v>
      </c>
      <c r="M51" s="495">
        <v>9.9030000000000005</v>
      </c>
      <c r="N51" s="495">
        <v>13.641999999999999</v>
      </c>
      <c r="O51" s="495">
        <v>21.757000000000001</v>
      </c>
      <c r="P51" s="285"/>
      <c r="Q51" s="285"/>
      <c r="R51" s="285"/>
      <c r="S51" s="285"/>
      <c r="T51" s="286"/>
      <c r="U51" s="235"/>
    </row>
    <row r="52" spans="1:16375" s="186" customFormat="1" x14ac:dyDescent="0.2"/>
    <row r="53" spans="1:16375" s="186" customFormat="1" ht="15" x14ac:dyDescent="0.25">
      <c r="D53" s="228"/>
      <c r="J53" s="230"/>
    </row>
    <row r="54" spans="1:16375" ht="24" customHeight="1" x14ac:dyDescent="0.2">
      <c r="B54" s="1222" t="s">
        <v>139</v>
      </c>
      <c r="C54" s="1223"/>
      <c r="D54" s="1223"/>
      <c r="E54" s="1223"/>
      <c r="F54" s="1223"/>
      <c r="G54" s="1223"/>
      <c r="H54" s="1223"/>
      <c r="I54" s="1223"/>
      <c r="J54" s="1216" t="s">
        <v>117</v>
      </c>
      <c r="K54" s="1217"/>
      <c r="L54" s="1217"/>
      <c r="M54" s="1217"/>
      <c r="N54" s="1217"/>
      <c r="O54" s="1217"/>
      <c r="P54" s="1217"/>
      <c r="Q54" s="1217"/>
      <c r="R54" s="1217"/>
      <c r="S54" s="1217"/>
      <c r="T54" s="1218"/>
    </row>
    <row r="55" spans="1:16375" ht="15" customHeight="1" thickBot="1" x14ac:dyDescent="0.25">
      <c r="B55" s="1224"/>
      <c r="C55" s="1225"/>
      <c r="D55" s="1225"/>
      <c r="E55" s="1225"/>
      <c r="F55" s="1225"/>
      <c r="G55" s="1225"/>
      <c r="H55" s="1225"/>
      <c r="I55" s="1226"/>
      <c r="J55" s="1219" t="s">
        <v>59</v>
      </c>
      <c r="K55" s="1220"/>
      <c r="L55" s="1220"/>
      <c r="M55" s="1220"/>
      <c r="N55" s="1220"/>
      <c r="O55" s="1220"/>
      <c r="P55" s="1220" t="s">
        <v>60</v>
      </c>
      <c r="Q55" s="1220"/>
      <c r="R55" s="1220"/>
      <c r="S55" s="1220"/>
      <c r="T55" s="1221"/>
      <c r="U55" s="186"/>
    </row>
    <row r="56" spans="1:16375" ht="70.5" customHeight="1" x14ac:dyDescent="0.2">
      <c r="B56" s="319" t="s">
        <v>108</v>
      </c>
      <c r="C56" s="320" t="s">
        <v>62</v>
      </c>
      <c r="D56" s="320" t="s">
        <v>63</v>
      </c>
      <c r="E56" s="321" t="s">
        <v>64</v>
      </c>
      <c r="F56" s="322" t="s">
        <v>65</v>
      </c>
      <c r="G56" s="322" t="s">
        <v>66</v>
      </c>
      <c r="H56" s="327" t="s">
        <v>67</v>
      </c>
      <c r="I56" s="239" t="s">
        <v>68</v>
      </c>
      <c r="J56" s="237" t="s">
        <v>69</v>
      </c>
      <c r="K56" s="147" t="s">
        <v>70</v>
      </c>
      <c r="L56" s="148" t="s">
        <v>71</v>
      </c>
      <c r="M56" s="149" t="s">
        <v>72</v>
      </c>
      <c r="N56" s="149" t="s">
        <v>73</v>
      </c>
      <c r="O56" s="149" t="s">
        <v>74</v>
      </c>
      <c r="P56" s="149" t="s">
        <v>75</v>
      </c>
      <c r="Q56" s="149" t="s">
        <v>76</v>
      </c>
      <c r="R56" s="149" t="s">
        <v>77</v>
      </c>
      <c r="S56" s="149" t="s">
        <v>78</v>
      </c>
      <c r="T56" s="384" t="s">
        <v>79</v>
      </c>
      <c r="U56" s="383" t="s">
        <v>80</v>
      </c>
    </row>
    <row r="57" spans="1:16375" s="121" customFormat="1" ht="42.75" customHeight="1" x14ac:dyDescent="0.25">
      <c r="A57" s="184"/>
      <c r="B57" s="668" t="s">
        <v>140</v>
      </c>
      <c r="C57" s="328" t="s">
        <v>141</v>
      </c>
      <c r="D57" s="150" t="s">
        <v>142</v>
      </c>
      <c r="E57" s="329" t="s">
        <v>143</v>
      </c>
      <c r="F57" s="328" t="s">
        <v>85</v>
      </c>
      <c r="G57" s="328" t="s">
        <v>86</v>
      </c>
      <c r="H57" s="330" t="s">
        <v>56</v>
      </c>
      <c r="I57" s="441">
        <f>IF(AND(I48="",I49=""),"",I48+I49)</f>
        <v>30.895</v>
      </c>
      <c r="J57" s="432">
        <f>IF(AND(J48="",J49="",I57=""),"",IF(I57="",(J48+J49),(J48+J49+I57)))</f>
        <v>30.895</v>
      </c>
      <c r="K57" s="507">
        <f t="shared" ref="K57:T57" si="2">IF(AND(K48="",K49="",J57=""),"",IF(J57="",(K48+K49),(K48+K49+J57)))</f>
        <v>190.08500000000001</v>
      </c>
      <c r="L57" s="507">
        <f t="shared" si="2"/>
        <v>324.87699999999995</v>
      </c>
      <c r="M57" s="507">
        <f t="shared" si="2"/>
        <v>543.15300000000002</v>
      </c>
      <c r="N57" s="507">
        <f t="shared" si="2"/>
        <v>782.77</v>
      </c>
      <c r="O57" s="507">
        <f t="shared" si="2"/>
        <v>1044.51</v>
      </c>
      <c r="P57" s="507">
        <f t="shared" si="2"/>
        <v>1044.51</v>
      </c>
      <c r="Q57" s="507">
        <f t="shared" si="2"/>
        <v>1044.51</v>
      </c>
      <c r="R57" s="507">
        <f t="shared" si="2"/>
        <v>1044.51</v>
      </c>
      <c r="S57" s="507">
        <f t="shared" si="2"/>
        <v>1044.51</v>
      </c>
      <c r="T57" s="508">
        <f t="shared" si="2"/>
        <v>1044.51</v>
      </c>
      <c r="U57" s="439"/>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c r="CW57" s="184"/>
      <c r="CX57" s="184"/>
      <c r="CY57" s="184"/>
      <c r="CZ57" s="184"/>
      <c r="DA57" s="184"/>
      <c r="DB57" s="184"/>
      <c r="DC57" s="184"/>
      <c r="DD57" s="184"/>
      <c r="DE57" s="184"/>
      <c r="DF57" s="184"/>
      <c r="DG57" s="184"/>
      <c r="DH57" s="184"/>
      <c r="DI57" s="184"/>
      <c r="DJ57" s="184"/>
      <c r="DK57" s="184"/>
      <c r="DL57" s="184"/>
      <c r="DM57" s="184"/>
      <c r="DN57" s="184"/>
      <c r="DO57" s="184"/>
      <c r="DP57" s="184"/>
      <c r="DQ57" s="184"/>
      <c r="DR57" s="184"/>
      <c r="DS57" s="184"/>
      <c r="DT57" s="184"/>
      <c r="DU57" s="184"/>
      <c r="DV57" s="184"/>
      <c r="DW57" s="184"/>
      <c r="DX57" s="184"/>
      <c r="DY57" s="184"/>
      <c r="DZ57" s="184"/>
      <c r="EA57" s="184"/>
      <c r="EB57" s="184"/>
      <c r="EC57" s="184"/>
      <c r="ED57" s="184"/>
      <c r="EE57" s="184"/>
      <c r="EF57" s="184"/>
      <c r="EG57" s="184"/>
      <c r="EH57" s="184"/>
      <c r="EI57" s="184"/>
      <c r="EJ57" s="184"/>
      <c r="EK57" s="184"/>
      <c r="EL57" s="184"/>
      <c r="EM57" s="184"/>
      <c r="EN57" s="184"/>
      <c r="EO57" s="184"/>
      <c r="EP57" s="184"/>
      <c r="EQ57" s="184"/>
      <c r="ER57" s="184"/>
      <c r="ES57" s="184"/>
      <c r="ET57" s="184"/>
      <c r="EU57" s="184"/>
      <c r="EV57" s="184"/>
      <c r="EW57" s="184"/>
      <c r="EX57" s="184"/>
      <c r="EY57" s="184"/>
      <c r="EZ57" s="184"/>
      <c r="FA57" s="184"/>
      <c r="FB57" s="184"/>
      <c r="FC57" s="184"/>
      <c r="FD57" s="184"/>
      <c r="FE57" s="184"/>
      <c r="FF57" s="184"/>
      <c r="FG57" s="184"/>
      <c r="FH57" s="184"/>
      <c r="FI57" s="184"/>
      <c r="FJ57" s="184"/>
      <c r="FK57" s="184"/>
      <c r="FL57" s="184"/>
      <c r="FM57" s="184"/>
      <c r="FN57" s="184"/>
      <c r="FO57" s="184"/>
      <c r="FP57" s="184"/>
      <c r="FQ57" s="184"/>
      <c r="FR57" s="184"/>
      <c r="FS57" s="184"/>
      <c r="FT57" s="184"/>
      <c r="FU57" s="184"/>
      <c r="FV57" s="184"/>
      <c r="FW57" s="184"/>
      <c r="FX57" s="184"/>
      <c r="FY57" s="184"/>
      <c r="FZ57" s="184"/>
      <c r="GA57" s="184"/>
      <c r="GB57" s="184"/>
      <c r="GC57" s="184"/>
      <c r="GD57" s="184"/>
      <c r="GE57" s="184"/>
      <c r="GF57" s="184"/>
      <c r="GG57" s="184"/>
      <c r="GH57" s="184"/>
      <c r="GI57" s="184"/>
      <c r="GJ57" s="184"/>
      <c r="GK57" s="184"/>
      <c r="GL57" s="184"/>
      <c r="GM57" s="184"/>
      <c r="GN57" s="184"/>
      <c r="GO57" s="184"/>
      <c r="GP57" s="184"/>
      <c r="GQ57" s="184"/>
      <c r="GR57" s="184"/>
      <c r="GS57" s="184"/>
      <c r="GT57" s="184"/>
      <c r="GU57" s="184"/>
      <c r="GV57" s="184"/>
      <c r="GW57" s="184"/>
      <c r="GX57" s="184"/>
      <c r="GY57" s="184"/>
      <c r="GZ57" s="184"/>
      <c r="HA57" s="184"/>
      <c r="HB57" s="184"/>
      <c r="HC57" s="184"/>
      <c r="HD57" s="184"/>
      <c r="HE57" s="184"/>
      <c r="HF57" s="184"/>
      <c r="HG57" s="184"/>
      <c r="HH57" s="184"/>
      <c r="HI57" s="184"/>
      <c r="HJ57" s="184"/>
      <c r="HK57" s="184"/>
      <c r="HL57" s="184"/>
      <c r="HM57" s="184"/>
      <c r="HN57" s="184"/>
      <c r="HO57" s="184"/>
      <c r="HP57" s="184"/>
      <c r="HQ57" s="184"/>
      <c r="HR57" s="184"/>
      <c r="HS57" s="184"/>
      <c r="HT57" s="184"/>
      <c r="HU57" s="184"/>
      <c r="HV57" s="184"/>
      <c r="HW57" s="184"/>
      <c r="HX57" s="184"/>
      <c r="HY57" s="184"/>
      <c r="HZ57" s="184"/>
      <c r="IA57" s="184"/>
      <c r="IB57" s="184"/>
      <c r="IC57" s="184"/>
      <c r="ID57" s="184"/>
      <c r="IE57" s="184"/>
      <c r="IF57" s="184"/>
      <c r="IG57" s="184"/>
      <c r="IH57" s="184"/>
      <c r="II57" s="184"/>
      <c r="IJ57" s="184"/>
      <c r="IK57" s="184"/>
      <c r="IL57" s="184"/>
      <c r="IM57" s="184"/>
      <c r="IN57" s="184"/>
      <c r="IO57" s="184"/>
      <c r="IP57" s="184"/>
      <c r="IQ57" s="184"/>
      <c r="IR57" s="184"/>
      <c r="IS57" s="184"/>
      <c r="IT57" s="184"/>
      <c r="IU57" s="184"/>
      <c r="IV57" s="184"/>
      <c r="IW57" s="184"/>
      <c r="IX57" s="184"/>
      <c r="IY57" s="184"/>
      <c r="IZ57" s="184"/>
      <c r="JA57" s="184"/>
      <c r="JB57" s="184"/>
      <c r="JC57" s="184"/>
      <c r="JD57" s="184"/>
      <c r="JE57" s="184"/>
      <c r="JF57" s="184"/>
      <c r="JG57" s="184"/>
      <c r="JH57" s="184"/>
      <c r="JI57" s="184"/>
      <c r="JJ57" s="184"/>
      <c r="JK57" s="184"/>
      <c r="JL57" s="184"/>
      <c r="JM57" s="184"/>
      <c r="JN57" s="184"/>
      <c r="JO57" s="184"/>
      <c r="JP57" s="184"/>
      <c r="JQ57" s="184"/>
      <c r="JR57" s="184"/>
      <c r="JS57" s="184"/>
      <c r="JT57" s="184"/>
      <c r="JU57" s="184"/>
      <c r="JV57" s="184"/>
      <c r="JW57" s="184"/>
      <c r="JX57" s="184"/>
      <c r="JY57" s="184"/>
      <c r="JZ57" s="184"/>
      <c r="KA57" s="184"/>
      <c r="KB57" s="184"/>
      <c r="KC57" s="184"/>
      <c r="KD57" s="184"/>
      <c r="KE57" s="184"/>
      <c r="KF57" s="184"/>
      <c r="KG57" s="184"/>
      <c r="KH57" s="184"/>
      <c r="KI57" s="184"/>
      <c r="KJ57" s="184"/>
      <c r="KK57" s="184"/>
      <c r="KL57" s="184"/>
      <c r="KM57" s="184"/>
      <c r="KN57" s="184"/>
      <c r="KO57" s="184"/>
      <c r="KP57" s="184"/>
      <c r="KQ57" s="184"/>
      <c r="KR57" s="184"/>
      <c r="KS57" s="184"/>
      <c r="KT57" s="184"/>
      <c r="KU57" s="184"/>
      <c r="KV57" s="184"/>
      <c r="KW57" s="184"/>
      <c r="KX57" s="184"/>
      <c r="KY57" s="184"/>
      <c r="KZ57" s="184"/>
      <c r="LA57" s="184"/>
      <c r="LB57" s="184"/>
      <c r="LC57" s="184"/>
      <c r="LD57" s="184"/>
      <c r="LE57" s="184"/>
      <c r="LF57" s="184"/>
      <c r="LG57" s="184"/>
      <c r="LH57" s="184"/>
      <c r="LI57" s="184"/>
      <c r="LJ57" s="184"/>
      <c r="LK57" s="184"/>
      <c r="LL57" s="184"/>
      <c r="LM57" s="184"/>
      <c r="LN57" s="184"/>
      <c r="LO57" s="184"/>
      <c r="LP57" s="184"/>
      <c r="LQ57" s="184"/>
      <c r="LR57" s="184"/>
      <c r="LS57" s="184"/>
      <c r="LT57" s="184"/>
      <c r="LU57" s="184"/>
      <c r="LV57" s="184"/>
      <c r="LW57" s="184"/>
      <c r="LX57" s="184"/>
      <c r="LY57" s="184"/>
      <c r="LZ57" s="184"/>
      <c r="MA57" s="184"/>
      <c r="MB57" s="184"/>
      <c r="MC57" s="184"/>
      <c r="MD57" s="184"/>
      <c r="ME57" s="184"/>
      <c r="MF57" s="184"/>
      <c r="MG57" s="184"/>
      <c r="MH57" s="184"/>
      <c r="MI57" s="184"/>
      <c r="MJ57" s="184"/>
      <c r="MK57" s="184"/>
      <c r="ML57" s="184"/>
      <c r="MM57" s="184"/>
      <c r="MN57" s="184"/>
      <c r="MO57" s="184"/>
      <c r="MP57" s="184"/>
      <c r="MQ57" s="184"/>
      <c r="MR57" s="184"/>
      <c r="MS57" s="184"/>
      <c r="MT57" s="184"/>
      <c r="MU57" s="184"/>
      <c r="MV57" s="184"/>
      <c r="MW57" s="184"/>
      <c r="MX57" s="184"/>
      <c r="MY57" s="184"/>
      <c r="MZ57" s="184"/>
      <c r="NA57" s="184"/>
      <c r="NB57" s="184"/>
      <c r="NC57" s="184"/>
      <c r="ND57" s="184"/>
      <c r="NE57" s="184"/>
      <c r="NF57" s="184"/>
      <c r="NG57" s="184"/>
      <c r="NH57" s="184"/>
      <c r="NI57" s="184"/>
      <c r="NJ57" s="184"/>
      <c r="NK57" s="184"/>
      <c r="NL57" s="184"/>
      <c r="NM57" s="184"/>
      <c r="NN57" s="184"/>
      <c r="NO57" s="184"/>
      <c r="NP57" s="184"/>
      <c r="NQ57" s="184"/>
      <c r="NR57" s="184"/>
      <c r="NS57" s="184"/>
      <c r="NT57" s="184"/>
      <c r="NU57" s="184"/>
      <c r="NV57" s="184"/>
      <c r="NW57" s="184"/>
      <c r="NX57" s="184"/>
      <c r="NY57" s="184"/>
      <c r="NZ57" s="184"/>
      <c r="OA57" s="184"/>
      <c r="OB57" s="184"/>
      <c r="OC57" s="184"/>
      <c r="OD57" s="184"/>
      <c r="OE57" s="184"/>
      <c r="OF57" s="184"/>
      <c r="OG57" s="184"/>
      <c r="OH57" s="184"/>
      <c r="OI57" s="184"/>
      <c r="OJ57" s="184"/>
      <c r="OK57" s="184"/>
      <c r="OL57" s="184"/>
      <c r="OM57" s="184"/>
      <c r="ON57" s="184"/>
      <c r="OO57" s="184"/>
      <c r="OP57" s="184"/>
      <c r="OQ57" s="184"/>
      <c r="OR57" s="184"/>
      <c r="OS57" s="184"/>
      <c r="OT57" s="184"/>
      <c r="OU57" s="184"/>
      <c r="OV57" s="184"/>
      <c r="OW57" s="184"/>
      <c r="OX57" s="184"/>
      <c r="OY57" s="184"/>
      <c r="OZ57" s="184"/>
      <c r="PA57" s="184"/>
      <c r="PB57" s="184"/>
      <c r="PC57" s="184"/>
      <c r="PD57" s="184"/>
      <c r="PE57" s="184"/>
      <c r="PF57" s="184"/>
      <c r="PG57" s="184"/>
      <c r="PH57" s="184"/>
      <c r="PI57" s="184"/>
      <c r="PJ57" s="184"/>
      <c r="PK57" s="184"/>
      <c r="PL57" s="184"/>
      <c r="PM57" s="184"/>
      <c r="PN57" s="184"/>
      <c r="PO57" s="184"/>
      <c r="PP57" s="184"/>
      <c r="PQ57" s="184"/>
      <c r="PR57" s="184"/>
      <c r="PS57" s="184"/>
      <c r="PT57" s="184"/>
      <c r="PU57" s="184"/>
      <c r="PV57" s="184"/>
      <c r="PW57" s="184"/>
      <c r="PX57" s="184"/>
      <c r="PY57" s="184"/>
      <c r="PZ57" s="184"/>
      <c r="QA57" s="184"/>
      <c r="QB57" s="184"/>
      <c r="QC57" s="184"/>
      <c r="QD57" s="184"/>
      <c r="QE57" s="184"/>
      <c r="QF57" s="184"/>
      <c r="QG57" s="184"/>
      <c r="QH57" s="184"/>
      <c r="QI57" s="184"/>
      <c r="QJ57" s="184"/>
      <c r="QK57" s="184"/>
      <c r="QL57" s="184"/>
      <c r="QM57" s="184"/>
      <c r="QN57" s="184"/>
      <c r="QO57" s="184"/>
      <c r="QP57" s="184"/>
      <c r="QQ57" s="184"/>
      <c r="QR57" s="184"/>
      <c r="QS57" s="184"/>
      <c r="QT57" s="184"/>
      <c r="QU57" s="184"/>
      <c r="QV57" s="184"/>
      <c r="QW57" s="184"/>
      <c r="QX57" s="184"/>
      <c r="QY57" s="184"/>
      <c r="QZ57" s="184"/>
      <c r="RA57" s="184"/>
      <c r="RB57" s="184"/>
      <c r="RC57" s="184"/>
      <c r="RD57" s="184"/>
      <c r="RE57" s="184"/>
      <c r="RF57" s="184"/>
      <c r="RG57" s="184"/>
      <c r="RH57" s="184"/>
      <c r="RI57" s="184"/>
      <c r="RJ57" s="184"/>
      <c r="RK57" s="184"/>
      <c r="RL57" s="184"/>
      <c r="RM57" s="184"/>
      <c r="RN57" s="184"/>
      <c r="RO57" s="184"/>
      <c r="RP57" s="184"/>
      <c r="RQ57" s="184"/>
      <c r="RR57" s="184"/>
      <c r="RS57" s="184"/>
      <c r="RT57" s="184"/>
      <c r="RU57" s="184"/>
      <c r="RV57" s="184"/>
      <c r="RW57" s="184"/>
      <c r="RX57" s="184"/>
      <c r="RY57" s="184"/>
      <c r="RZ57" s="184"/>
      <c r="SA57" s="184"/>
      <c r="SB57" s="184"/>
      <c r="SC57" s="184"/>
      <c r="SD57" s="184"/>
      <c r="SE57" s="184"/>
      <c r="SF57" s="184"/>
      <c r="SG57" s="184"/>
      <c r="SH57" s="184"/>
      <c r="SI57" s="184"/>
      <c r="SJ57" s="184"/>
      <c r="SK57" s="184"/>
      <c r="SL57" s="184"/>
      <c r="SM57" s="184"/>
      <c r="SN57" s="184"/>
      <c r="SO57" s="184"/>
      <c r="SP57" s="184"/>
      <c r="SQ57" s="184"/>
      <c r="SR57" s="184"/>
      <c r="SS57" s="184"/>
      <c r="ST57" s="184"/>
      <c r="SU57" s="184"/>
      <c r="SV57" s="184"/>
      <c r="SW57" s="184"/>
      <c r="SX57" s="184"/>
      <c r="SY57" s="184"/>
      <c r="SZ57" s="184"/>
      <c r="TA57" s="184"/>
      <c r="TB57" s="184"/>
      <c r="TC57" s="184"/>
      <c r="TD57" s="184"/>
      <c r="TE57" s="184"/>
      <c r="TF57" s="184"/>
      <c r="TG57" s="184"/>
      <c r="TH57" s="184"/>
      <c r="TI57" s="184"/>
      <c r="TJ57" s="184"/>
      <c r="TK57" s="184"/>
      <c r="TL57" s="184"/>
      <c r="TM57" s="184"/>
      <c r="TN57" s="184"/>
      <c r="TO57" s="184"/>
      <c r="TP57" s="184"/>
      <c r="TQ57" s="184"/>
      <c r="TR57" s="184"/>
      <c r="TS57" s="184"/>
      <c r="TT57" s="184"/>
      <c r="TU57" s="184"/>
      <c r="TV57" s="184"/>
      <c r="TW57" s="184"/>
      <c r="TX57" s="184"/>
      <c r="TY57" s="184"/>
      <c r="TZ57" s="184"/>
      <c r="UA57" s="184"/>
      <c r="UB57" s="184"/>
      <c r="UC57" s="184"/>
      <c r="UD57" s="184"/>
      <c r="UE57" s="184"/>
      <c r="UF57" s="184"/>
      <c r="UG57" s="184"/>
      <c r="UH57" s="184"/>
      <c r="UI57" s="184"/>
      <c r="UJ57" s="184"/>
      <c r="UK57" s="184"/>
      <c r="UL57" s="184"/>
      <c r="UM57" s="184"/>
      <c r="UN57" s="184"/>
      <c r="UO57" s="184"/>
      <c r="UP57" s="184"/>
      <c r="UQ57" s="184"/>
      <c r="UR57" s="184"/>
      <c r="US57" s="184"/>
      <c r="UT57" s="184"/>
      <c r="UU57" s="184"/>
      <c r="UV57" s="184"/>
      <c r="UW57" s="184"/>
      <c r="UX57" s="184"/>
      <c r="UY57" s="184"/>
      <c r="UZ57" s="184"/>
      <c r="VA57" s="184"/>
      <c r="VB57" s="184"/>
      <c r="VC57" s="184"/>
      <c r="VD57" s="184"/>
      <c r="VE57" s="184"/>
      <c r="VF57" s="184"/>
      <c r="VG57" s="184"/>
      <c r="VH57" s="184"/>
      <c r="VI57" s="184"/>
      <c r="VJ57" s="184"/>
      <c r="VK57" s="184"/>
      <c r="VL57" s="184"/>
      <c r="VM57" s="184"/>
      <c r="VN57" s="184"/>
      <c r="VO57" s="184"/>
      <c r="VP57" s="184"/>
      <c r="VQ57" s="184"/>
      <c r="VR57" s="184"/>
      <c r="VS57" s="184"/>
      <c r="VT57" s="184"/>
      <c r="VU57" s="184"/>
      <c r="VV57" s="184"/>
      <c r="VW57" s="184"/>
      <c r="VX57" s="184"/>
      <c r="VY57" s="184"/>
      <c r="VZ57" s="184"/>
      <c r="WA57" s="184"/>
      <c r="WB57" s="184"/>
      <c r="WC57" s="184"/>
      <c r="WD57" s="184"/>
      <c r="WE57" s="184"/>
      <c r="WF57" s="184"/>
      <c r="WG57" s="184"/>
      <c r="WH57" s="184"/>
      <c r="WI57" s="184"/>
      <c r="WJ57" s="184"/>
      <c r="WK57" s="184"/>
      <c r="WL57" s="184"/>
      <c r="WM57" s="184"/>
      <c r="WN57" s="184"/>
      <c r="WO57" s="184"/>
      <c r="WP57" s="184"/>
      <c r="WQ57" s="184"/>
      <c r="WR57" s="184"/>
      <c r="WS57" s="184"/>
      <c r="WT57" s="184"/>
      <c r="WU57" s="184"/>
      <c r="WV57" s="184"/>
      <c r="WW57" s="184"/>
      <c r="WX57" s="184"/>
      <c r="WY57" s="184"/>
      <c r="WZ57" s="184"/>
      <c r="XA57" s="184"/>
      <c r="XB57" s="184"/>
      <c r="XC57" s="184"/>
      <c r="XD57" s="184"/>
      <c r="XE57" s="184"/>
      <c r="XF57" s="184"/>
      <c r="XG57" s="184"/>
      <c r="XH57" s="184"/>
      <c r="XI57" s="184"/>
      <c r="XJ57" s="184"/>
      <c r="XK57" s="184"/>
      <c r="XL57" s="184"/>
      <c r="XM57" s="184"/>
      <c r="XN57" s="184"/>
      <c r="XO57" s="184"/>
      <c r="XP57" s="184"/>
      <c r="XQ57" s="184"/>
      <c r="XR57" s="184"/>
      <c r="XS57" s="184"/>
      <c r="XT57" s="184"/>
      <c r="XU57" s="184"/>
      <c r="XV57" s="184"/>
      <c r="XW57" s="184"/>
      <c r="XX57" s="184"/>
      <c r="XY57" s="184"/>
      <c r="XZ57" s="184"/>
      <c r="YA57" s="184"/>
      <c r="YB57" s="184"/>
      <c r="YC57" s="184"/>
      <c r="YD57" s="184"/>
      <c r="YE57" s="184"/>
      <c r="YF57" s="184"/>
      <c r="YG57" s="184"/>
      <c r="YH57" s="184"/>
      <c r="YI57" s="184"/>
      <c r="YJ57" s="184"/>
      <c r="YK57" s="184"/>
      <c r="YL57" s="184"/>
      <c r="YM57" s="184"/>
      <c r="YN57" s="184"/>
      <c r="YO57" s="184"/>
      <c r="YP57" s="184"/>
      <c r="YQ57" s="184"/>
      <c r="YR57" s="184"/>
      <c r="YS57" s="184"/>
      <c r="YT57" s="184"/>
      <c r="YU57" s="184"/>
      <c r="YV57" s="184"/>
      <c r="YW57" s="184"/>
      <c r="YX57" s="184"/>
      <c r="YY57" s="184"/>
      <c r="YZ57" s="184"/>
      <c r="ZA57" s="184"/>
      <c r="ZB57" s="184"/>
      <c r="ZC57" s="184"/>
      <c r="ZD57" s="184"/>
      <c r="ZE57" s="184"/>
      <c r="ZF57" s="184"/>
      <c r="ZG57" s="184"/>
      <c r="ZH57" s="184"/>
      <c r="ZI57" s="184"/>
      <c r="ZJ57" s="184"/>
      <c r="ZK57" s="184"/>
      <c r="ZL57" s="184"/>
      <c r="ZM57" s="184"/>
      <c r="ZN57" s="184"/>
      <c r="ZO57" s="184"/>
      <c r="ZP57" s="184"/>
      <c r="ZQ57" s="184"/>
      <c r="ZR57" s="184"/>
      <c r="ZS57" s="184"/>
      <c r="ZT57" s="184"/>
      <c r="ZU57" s="184"/>
      <c r="ZV57" s="184"/>
      <c r="ZW57" s="184"/>
      <c r="ZX57" s="184"/>
      <c r="ZY57" s="184"/>
      <c r="ZZ57" s="184"/>
      <c r="AAA57" s="184"/>
      <c r="AAB57" s="184"/>
      <c r="AAC57" s="184"/>
      <c r="AAD57" s="184"/>
      <c r="AAE57" s="184"/>
      <c r="AAF57" s="184"/>
      <c r="AAG57" s="184"/>
      <c r="AAH57" s="184"/>
      <c r="AAI57" s="184"/>
      <c r="AAJ57" s="184"/>
      <c r="AAK57" s="184"/>
      <c r="AAL57" s="184"/>
      <c r="AAM57" s="184"/>
      <c r="AAN57" s="184"/>
      <c r="AAO57" s="184"/>
      <c r="AAP57" s="184"/>
      <c r="AAQ57" s="184"/>
      <c r="AAR57" s="184"/>
      <c r="AAS57" s="184"/>
      <c r="AAT57" s="184"/>
      <c r="AAU57" s="184"/>
      <c r="AAV57" s="184"/>
      <c r="AAW57" s="184"/>
      <c r="AAX57" s="184"/>
      <c r="AAY57" s="184"/>
      <c r="AAZ57" s="184"/>
      <c r="ABA57" s="184"/>
      <c r="ABB57" s="184"/>
      <c r="ABC57" s="184"/>
      <c r="ABD57" s="184"/>
      <c r="ABE57" s="184"/>
      <c r="ABF57" s="184"/>
      <c r="ABG57" s="184"/>
      <c r="ABH57" s="184"/>
      <c r="ABI57" s="184"/>
      <c r="ABJ57" s="184"/>
      <c r="ABK57" s="184"/>
      <c r="ABL57" s="184"/>
      <c r="ABM57" s="184"/>
      <c r="ABN57" s="184"/>
      <c r="ABO57" s="184"/>
      <c r="ABP57" s="184"/>
      <c r="ABQ57" s="184"/>
      <c r="ABR57" s="184"/>
      <c r="ABS57" s="184"/>
      <c r="ABT57" s="184"/>
      <c r="ABU57" s="184"/>
      <c r="ABV57" s="184"/>
      <c r="ABW57" s="184"/>
      <c r="ABX57" s="184"/>
      <c r="ABY57" s="184"/>
      <c r="ABZ57" s="184"/>
      <c r="ACA57" s="184"/>
      <c r="ACB57" s="184"/>
      <c r="ACC57" s="184"/>
      <c r="ACD57" s="184"/>
      <c r="ACE57" s="184"/>
      <c r="ACF57" s="184"/>
      <c r="ACG57" s="184"/>
      <c r="ACH57" s="184"/>
      <c r="ACI57" s="184"/>
      <c r="ACJ57" s="184"/>
      <c r="ACK57" s="184"/>
      <c r="ACL57" s="184"/>
      <c r="ACM57" s="184"/>
      <c r="ACN57" s="184"/>
      <c r="ACO57" s="184"/>
      <c r="ACP57" s="184"/>
      <c r="ACQ57" s="184"/>
      <c r="ACR57" s="184"/>
      <c r="ACS57" s="184"/>
      <c r="ACT57" s="184"/>
      <c r="ACU57" s="184"/>
      <c r="ACV57" s="184"/>
      <c r="ACW57" s="184"/>
      <c r="ACX57" s="184"/>
      <c r="ACY57" s="184"/>
      <c r="ACZ57" s="184"/>
      <c r="ADA57" s="184"/>
      <c r="ADB57" s="184"/>
      <c r="ADC57" s="184"/>
      <c r="ADD57" s="184"/>
      <c r="ADE57" s="184"/>
      <c r="ADF57" s="184"/>
      <c r="ADG57" s="184"/>
      <c r="ADH57" s="184"/>
      <c r="ADI57" s="184"/>
      <c r="ADJ57" s="184"/>
      <c r="ADK57" s="184"/>
      <c r="ADL57" s="184"/>
      <c r="ADM57" s="184"/>
      <c r="ADN57" s="184"/>
      <c r="ADO57" s="184"/>
      <c r="ADP57" s="184"/>
      <c r="ADQ57" s="184"/>
      <c r="ADR57" s="184"/>
      <c r="ADS57" s="184"/>
      <c r="ADT57" s="184"/>
      <c r="ADU57" s="184"/>
      <c r="ADV57" s="184"/>
      <c r="ADW57" s="184"/>
      <c r="ADX57" s="184"/>
      <c r="ADY57" s="184"/>
      <c r="ADZ57" s="184"/>
      <c r="AEA57" s="184"/>
      <c r="AEB57" s="184"/>
      <c r="AEC57" s="184"/>
      <c r="AED57" s="184"/>
      <c r="AEE57" s="184"/>
      <c r="AEF57" s="184"/>
      <c r="AEG57" s="184"/>
      <c r="AEH57" s="184"/>
      <c r="AEI57" s="184"/>
      <c r="AEJ57" s="184"/>
      <c r="AEK57" s="184"/>
      <c r="AEL57" s="184"/>
      <c r="AEM57" s="184"/>
      <c r="AEN57" s="184"/>
      <c r="AEO57" s="184"/>
      <c r="AEP57" s="184"/>
      <c r="AEQ57" s="184"/>
      <c r="AER57" s="184"/>
      <c r="AES57" s="184"/>
      <c r="AET57" s="184"/>
      <c r="AEU57" s="184"/>
      <c r="AEV57" s="184"/>
      <c r="AEW57" s="184"/>
      <c r="AEX57" s="184"/>
      <c r="AEY57" s="184"/>
      <c r="AEZ57" s="184"/>
      <c r="AFA57" s="184"/>
      <c r="AFB57" s="184"/>
      <c r="AFC57" s="184"/>
      <c r="AFD57" s="184"/>
      <c r="AFE57" s="184"/>
      <c r="AFF57" s="184"/>
      <c r="AFG57" s="184"/>
      <c r="AFH57" s="184"/>
      <c r="AFI57" s="184"/>
      <c r="AFJ57" s="184"/>
      <c r="AFK57" s="184"/>
      <c r="AFL57" s="184"/>
      <c r="AFM57" s="184"/>
      <c r="AFN57" s="184"/>
      <c r="AFO57" s="184"/>
      <c r="AFP57" s="184"/>
      <c r="AFQ57" s="184"/>
      <c r="AFR57" s="184"/>
      <c r="AFS57" s="184"/>
      <c r="AFT57" s="184"/>
      <c r="AFU57" s="184"/>
      <c r="AFV57" s="184"/>
      <c r="AFW57" s="184"/>
      <c r="AFX57" s="184"/>
      <c r="AFY57" s="184"/>
      <c r="AFZ57" s="184"/>
      <c r="AGA57" s="184"/>
      <c r="AGB57" s="184"/>
      <c r="AGC57" s="184"/>
      <c r="AGD57" s="184"/>
      <c r="AGE57" s="184"/>
      <c r="AGF57" s="184"/>
      <c r="AGG57" s="184"/>
      <c r="AGH57" s="184"/>
      <c r="AGI57" s="184"/>
      <c r="AGJ57" s="184"/>
      <c r="AGK57" s="184"/>
      <c r="AGL57" s="184"/>
      <c r="AGM57" s="184"/>
      <c r="AGN57" s="184"/>
      <c r="AGO57" s="184"/>
      <c r="AGP57" s="184"/>
      <c r="AGQ57" s="184"/>
      <c r="AGR57" s="184"/>
      <c r="AGS57" s="184"/>
      <c r="AGT57" s="184"/>
      <c r="AGU57" s="184"/>
      <c r="AGV57" s="184"/>
      <c r="AGW57" s="184"/>
      <c r="AGX57" s="184"/>
      <c r="AGY57" s="184"/>
      <c r="AGZ57" s="184"/>
      <c r="AHA57" s="184"/>
      <c r="AHB57" s="184"/>
      <c r="AHC57" s="184"/>
      <c r="AHD57" s="184"/>
      <c r="AHE57" s="184"/>
      <c r="AHF57" s="184"/>
      <c r="AHG57" s="184"/>
      <c r="AHH57" s="184"/>
      <c r="AHI57" s="184"/>
      <c r="AHJ57" s="184"/>
      <c r="AHK57" s="184"/>
      <c r="AHL57" s="184"/>
      <c r="AHM57" s="184"/>
      <c r="AHN57" s="184"/>
      <c r="AHO57" s="184"/>
      <c r="AHP57" s="184"/>
      <c r="AHQ57" s="184"/>
      <c r="AHR57" s="184"/>
      <c r="AHS57" s="184"/>
      <c r="AHT57" s="184"/>
      <c r="AHU57" s="184"/>
      <c r="AHV57" s="184"/>
      <c r="AHW57" s="184"/>
      <c r="AHX57" s="184"/>
      <c r="AHY57" s="184"/>
      <c r="AHZ57" s="184"/>
      <c r="AIA57" s="184"/>
      <c r="AIB57" s="184"/>
      <c r="AIC57" s="184"/>
      <c r="AID57" s="184"/>
      <c r="AIE57" s="184"/>
      <c r="AIF57" s="184"/>
      <c r="AIG57" s="184"/>
      <c r="AIH57" s="184"/>
      <c r="AII57" s="184"/>
      <c r="AIJ57" s="184"/>
      <c r="AIK57" s="184"/>
      <c r="AIL57" s="184"/>
      <c r="AIM57" s="184"/>
      <c r="AIN57" s="184"/>
      <c r="AIO57" s="184"/>
      <c r="AIP57" s="184"/>
      <c r="AIQ57" s="184"/>
      <c r="AIR57" s="184"/>
      <c r="AIS57" s="184"/>
      <c r="AIT57" s="184"/>
      <c r="AIU57" s="184"/>
      <c r="AIV57" s="184"/>
      <c r="AIW57" s="184"/>
      <c r="AIX57" s="184"/>
      <c r="AIY57" s="184"/>
      <c r="AIZ57" s="184"/>
      <c r="AJA57" s="184"/>
      <c r="AJB57" s="184"/>
      <c r="AJC57" s="184"/>
      <c r="AJD57" s="184"/>
      <c r="AJE57" s="184"/>
      <c r="AJF57" s="184"/>
      <c r="AJG57" s="184"/>
      <c r="AJH57" s="184"/>
      <c r="AJI57" s="184"/>
      <c r="AJJ57" s="184"/>
      <c r="AJK57" s="184"/>
      <c r="AJL57" s="184"/>
      <c r="AJM57" s="184"/>
      <c r="AJN57" s="184"/>
      <c r="AJO57" s="184"/>
      <c r="AJP57" s="184"/>
      <c r="AJQ57" s="184"/>
      <c r="AJR57" s="184"/>
      <c r="AJS57" s="184"/>
      <c r="AJT57" s="184"/>
      <c r="AJU57" s="184"/>
      <c r="AJV57" s="184"/>
      <c r="AJW57" s="184"/>
      <c r="AJX57" s="184"/>
      <c r="AJY57" s="184"/>
      <c r="AJZ57" s="184"/>
      <c r="AKA57" s="184"/>
      <c r="AKB57" s="184"/>
      <c r="AKC57" s="184"/>
      <c r="AKD57" s="184"/>
      <c r="AKE57" s="184"/>
      <c r="AKF57" s="184"/>
      <c r="AKG57" s="184"/>
      <c r="AKH57" s="184"/>
      <c r="AKI57" s="184"/>
      <c r="AKJ57" s="184"/>
      <c r="AKK57" s="184"/>
      <c r="AKL57" s="184"/>
      <c r="AKM57" s="184"/>
      <c r="AKN57" s="184"/>
      <c r="AKO57" s="184"/>
      <c r="AKP57" s="184"/>
      <c r="AKQ57" s="184"/>
      <c r="AKR57" s="184"/>
      <c r="AKS57" s="184"/>
      <c r="AKT57" s="184"/>
      <c r="AKU57" s="184"/>
      <c r="AKV57" s="184"/>
      <c r="AKW57" s="184"/>
      <c r="AKX57" s="184"/>
      <c r="AKY57" s="184"/>
      <c r="AKZ57" s="184"/>
      <c r="ALA57" s="184"/>
      <c r="ALB57" s="184"/>
      <c r="ALC57" s="184"/>
      <c r="ALD57" s="184"/>
      <c r="ALE57" s="184"/>
      <c r="ALF57" s="184"/>
      <c r="ALG57" s="184"/>
      <c r="ALH57" s="184"/>
      <c r="ALI57" s="184"/>
      <c r="ALJ57" s="184"/>
      <c r="ALK57" s="184"/>
      <c r="ALL57" s="184"/>
      <c r="ALM57" s="184"/>
      <c r="ALN57" s="184"/>
      <c r="ALO57" s="184"/>
      <c r="ALP57" s="184"/>
      <c r="ALQ57" s="184"/>
      <c r="ALR57" s="184"/>
      <c r="ALS57" s="184"/>
      <c r="ALT57" s="184"/>
      <c r="ALU57" s="184"/>
      <c r="ALV57" s="184"/>
      <c r="ALW57" s="184"/>
      <c r="ALX57" s="184"/>
      <c r="ALY57" s="184"/>
      <c r="ALZ57" s="184"/>
      <c r="AMA57" s="184"/>
      <c r="AMB57" s="184"/>
      <c r="AMC57" s="184"/>
      <c r="AMD57" s="184"/>
      <c r="AME57" s="184"/>
      <c r="AMF57" s="184"/>
      <c r="AMG57" s="184"/>
      <c r="AMH57" s="184"/>
      <c r="AMI57" s="184"/>
      <c r="AMJ57" s="184"/>
      <c r="AMK57" s="184"/>
      <c r="AML57" s="184"/>
      <c r="AMM57" s="184"/>
      <c r="AMN57" s="184"/>
      <c r="AMO57" s="184"/>
      <c r="AMP57" s="184"/>
      <c r="AMQ57" s="184"/>
      <c r="AMR57" s="184"/>
      <c r="AMS57" s="184"/>
      <c r="AMT57" s="184"/>
      <c r="AMU57" s="184"/>
      <c r="AMV57" s="184"/>
      <c r="AMW57" s="184"/>
      <c r="AMX57" s="184"/>
      <c r="AMY57" s="184"/>
      <c r="AMZ57" s="184"/>
      <c r="ANA57" s="184"/>
      <c r="ANB57" s="184"/>
      <c r="ANC57" s="184"/>
      <c r="AND57" s="184"/>
      <c r="ANE57" s="184"/>
      <c r="ANF57" s="184"/>
      <c r="ANG57" s="184"/>
      <c r="ANH57" s="184"/>
      <c r="ANI57" s="184"/>
      <c r="ANJ57" s="184"/>
      <c r="ANK57" s="184"/>
      <c r="ANL57" s="184"/>
      <c r="ANM57" s="184"/>
      <c r="ANN57" s="184"/>
      <c r="ANO57" s="184"/>
      <c r="ANP57" s="184"/>
      <c r="ANQ57" s="184"/>
      <c r="ANR57" s="184"/>
      <c r="ANS57" s="184"/>
      <c r="ANT57" s="184"/>
      <c r="ANU57" s="184"/>
      <c r="ANV57" s="184"/>
      <c r="ANW57" s="184"/>
      <c r="ANX57" s="184"/>
      <c r="ANY57" s="184"/>
      <c r="ANZ57" s="184"/>
      <c r="AOA57" s="184"/>
      <c r="AOB57" s="184"/>
      <c r="AOC57" s="184"/>
      <c r="AOD57" s="184"/>
      <c r="AOE57" s="184"/>
      <c r="AOF57" s="184"/>
      <c r="AOG57" s="184"/>
      <c r="AOH57" s="184"/>
      <c r="AOI57" s="184"/>
      <c r="AOJ57" s="184"/>
      <c r="AOK57" s="184"/>
      <c r="AOL57" s="184"/>
      <c r="AOM57" s="184"/>
      <c r="AON57" s="184"/>
      <c r="AOO57" s="184"/>
      <c r="AOP57" s="184"/>
      <c r="AOQ57" s="184"/>
      <c r="AOR57" s="184"/>
      <c r="AOS57" s="184"/>
      <c r="AOT57" s="184"/>
      <c r="AOU57" s="184"/>
      <c r="AOV57" s="184"/>
      <c r="AOW57" s="184"/>
      <c r="AOX57" s="184"/>
      <c r="AOY57" s="184"/>
      <c r="AOZ57" s="184"/>
      <c r="APA57" s="184"/>
      <c r="APB57" s="184"/>
      <c r="APC57" s="184"/>
      <c r="APD57" s="184"/>
      <c r="APE57" s="184"/>
      <c r="APF57" s="184"/>
      <c r="APG57" s="184"/>
      <c r="APH57" s="184"/>
      <c r="API57" s="184"/>
      <c r="APJ57" s="184"/>
      <c r="APK57" s="184"/>
      <c r="APL57" s="184"/>
      <c r="APM57" s="184"/>
      <c r="APN57" s="184"/>
      <c r="APO57" s="184"/>
      <c r="APP57" s="184"/>
      <c r="APQ57" s="184"/>
      <c r="APR57" s="184"/>
      <c r="APS57" s="184"/>
      <c r="APT57" s="184"/>
      <c r="APU57" s="184"/>
      <c r="APV57" s="184"/>
      <c r="APW57" s="184"/>
      <c r="APX57" s="184"/>
      <c r="APY57" s="184"/>
      <c r="APZ57" s="184"/>
      <c r="AQA57" s="184"/>
      <c r="AQB57" s="184"/>
      <c r="AQC57" s="184"/>
      <c r="AQD57" s="184"/>
      <c r="AQE57" s="184"/>
      <c r="AQF57" s="184"/>
      <c r="AQG57" s="184"/>
      <c r="AQH57" s="184"/>
      <c r="AQI57" s="184"/>
      <c r="AQJ57" s="184"/>
      <c r="AQK57" s="184"/>
      <c r="AQL57" s="184"/>
      <c r="AQM57" s="184"/>
      <c r="AQN57" s="184"/>
      <c r="AQO57" s="184"/>
      <c r="AQP57" s="184"/>
      <c r="AQQ57" s="184"/>
      <c r="AQR57" s="184"/>
      <c r="AQS57" s="184"/>
      <c r="AQT57" s="184"/>
      <c r="AQU57" s="184"/>
      <c r="AQV57" s="184"/>
      <c r="AQW57" s="184"/>
      <c r="AQX57" s="184"/>
      <c r="AQY57" s="184"/>
      <c r="AQZ57" s="184"/>
      <c r="ARA57" s="184"/>
      <c r="ARB57" s="184"/>
      <c r="ARC57" s="184"/>
      <c r="ARD57" s="184"/>
      <c r="ARE57" s="184"/>
      <c r="ARF57" s="184"/>
      <c r="ARG57" s="184"/>
      <c r="ARH57" s="184"/>
      <c r="ARI57" s="184"/>
      <c r="ARJ57" s="184"/>
      <c r="ARK57" s="184"/>
      <c r="ARL57" s="184"/>
      <c r="ARM57" s="184"/>
      <c r="ARN57" s="184"/>
      <c r="ARO57" s="184"/>
      <c r="ARP57" s="184"/>
      <c r="ARQ57" s="184"/>
      <c r="ARR57" s="184"/>
      <c r="ARS57" s="184"/>
      <c r="ART57" s="184"/>
      <c r="ARU57" s="184"/>
      <c r="ARV57" s="184"/>
      <c r="ARW57" s="184"/>
      <c r="ARX57" s="184"/>
      <c r="ARY57" s="184"/>
      <c r="ARZ57" s="184"/>
      <c r="ASA57" s="184"/>
      <c r="ASB57" s="184"/>
      <c r="ASC57" s="184"/>
      <c r="ASD57" s="184"/>
      <c r="ASE57" s="184"/>
      <c r="ASF57" s="184"/>
      <c r="ASG57" s="184"/>
      <c r="ASH57" s="184"/>
      <c r="ASI57" s="184"/>
      <c r="ASJ57" s="184"/>
      <c r="ASK57" s="184"/>
      <c r="ASL57" s="184"/>
      <c r="ASM57" s="184"/>
      <c r="ASN57" s="184"/>
      <c r="ASO57" s="184"/>
      <c r="ASP57" s="184"/>
      <c r="ASQ57" s="184"/>
      <c r="ASR57" s="184"/>
      <c r="ASS57" s="184"/>
      <c r="AST57" s="184"/>
      <c r="ASU57" s="184"/>
      <c r="ASV57" s="184"/>
      <c r="ASW57" s="184"/>
      <c r="ASX57" s="184"/>
      <c r="ASY57" s="184"/>
      <c r="ASZ57" s="184"/>
      <c r="ATA57" s="184"/>
      <c r="ATB57" s="184"/>
      <c r="ATC57" s="184"/>
      <c r="ATD57" s="184"/>
      <c r="ATE57" s="184"/>
      <c r="ATF57" s="184"/>
      <c r="ATG57" s="184"/>
      <c r="ATH57" s="184"/>
      <c r="ATI57" s="184"/>
      <c r="ATJ57" s="184"/>
      <c r="ATK57" s="184"/>
      <c r="ATL57" s="184"/>
      <c r="ATM57" s="184"/>
      <c r="ATN57" s="184"/>
      <c r="ATO57" s="184"/>
      <c r="ATP57" s="184"/>
      <c r="ATQ57" s="184"/>
      <c r="ATR57" s="184"/>
      <c r="ATS57" s="184"/>
      <c r="ATT57" s="184"/>
      <c r="ATU57" s="184"/>
      <c r="ATV57" s="184"/>
      <c r="ATW57" s="184"/>
      <c r="ATX57" s="184"/>
      <c r="ATY57" s="184"/>
      <c r="ATZ57" s="184"/>
      <c r="AUA57" s="184"/>
      <c r="AUB57" s="184"/>
      <c r="AUC57" s="184"/>
      <c r="AUD57" s="184"/>
      <c r="AUE57" s="184"/>
      <c r="AUF57" s="184"/>
      <c r="AUG57" s="184"/>
      <c r="AUH57" s="184"/>
      <c r="AUI57" s="184"/>
      <c r="AUJ57" s="184"/>
      <c r="AUK57" s="184"/>
      <c r="AUL57" s="184"/>
      <c r="AUM57" s="184"/>
      <c r="AUN57" s="184"/>
      <c r="AUO57" s="184"/>
      <c r="AUP57" s="184"/>
      <c r="AUQ57" s="184"/>
      <c r="AUR57" s="184"/>
      <c r="AUS57" s="184"/>
      <c r="AUT57" s="184"/>
      <c r="AUU57" s="184"/>
      <c r="AUV57" s="184"/>
      <c r="AUW57" s="184"/>
      <c r="AUX57" s="184"/>
      <c r="AUY57" s="184"/>
      <c r="AUZ57" s="184"/>
      <c r="AVA57" s="184"/>
      <c r="AVB57" s="184"/>
      <c r="AVC57" s="184"/>
      <c r="AVD57" s="184"/>
      <c r="AVE57" s="184"/>
      <c r="AVF57" s="184"/>
      <c r="AVG57" s="184"/>
      <c r="AVH57" s="184"/>
      <c r="AVI57" s="184"/>
      <c r="AVJ57" s="184"/>
      <c r="AVK57" s="184"/>
      <c r="AVL57" s="184"/>
      <c r="AVM57" s="184"/>
      <c r="AVN57" s="184"/>
      <c r="AVO57" s="184"/>
      <c r="AVP57" s="184"/>
      <c r="AVQ57" s="184"/>
      <c r="AVR57" s="184"/>
      <c r="AVS57" s="184"/>
      <c r="AVT57" s="184"/>
      <c r="AVU57" s="184"/>
      <c r="AVV57" s="184"/>
      <c r="AVW57" s="184"/>
      <c r="AVX57" s="184"/>
      <c r="AVY57" s="184"/>
      <c r="AVZ57" s="184"/>
      <c r="AWA57" s="184"/>
      <c r="AWB57" s="184"/>
      <c r="AWC57" s="184"/>
      <c r="AWD57" s="184"/>
      <c r="AWE57" s="184"/>
      <c r="AWF57" s="184"/>
      <c r="AWG57" s="184"/>
      <c r="AWH57" s="184"/>
      <c r="AWI57" s="184"/>
      <c r="AWJ57" s="184"/>
      <c r="AWK57" s="184"/>
      <c r="AWL57" s="184"/>
      <c r="AWM57" s="184"/>
      <c r="AWN57" s="184"/>
      <c r="AWO57" s="184"/>
      <c r="AWP57" s="184"/>
      <c r="AWQ57" s="184"/>
      <c r="AWR57" s="184"/>
      <c r="AWS57" s="184"/>
      <c r="AWT57" s="184"/>
      <c r="AWU57" s="184"/>
      <c r="AWV57" s="184"/>
      <c r="AWW57" s="184"/>
      <c r="AWX57" s="184"/>
      <c r="AWY57" s="184"/>
      <c r="AWZ57" s="184"/>
      <c r="AXA57" s="184"/>
      <c r="AXB57" s="184"/>
      <c r="AXC57" s="184"/>
      <c r="AXD57" s="184"/>
      <c r="AXE57" s="184"/>
      <c r="AXF57" s="184"/>
      <c r="AXG57" s="184"/>
      <c r="AXH57" s="184"/>
      <c r="AXI57" s="184"/>
      <c r="AXJ57" s="184"/>
      <c r="AXK57" s="184"/>
      <c r="AXL57" s="184"/>
      <c r="AXM57" s="184"/>
      <c r="AXN57" s="184"/>
      <c r="AXO57" s="184"/>
      <c r="AXP57" s="184"/>
      <c r="AXQ57" s="184"/>
      <c r="AXR57" s="184"/>
      <c r="AXS57" s="184"/>
      <c r="AXT57" s="184"/>
      <c r="AXU57" s="184"/>
      <c r="AXV57" s="184"/>
      <c r="AXW57" s="184"/>
      <c r="AXX57" s="184"/>
      <c r="AXY57" s="184"/>
      <c r="AXZ57" s="184"/>
      <c r="AYA57" s="184"/>
      <c r="AYB57" s="184"/>
      <c r="AYC57" s="184"/>
      <c r="AYD57" s="184"/>
      <c r="AYE57" s="184"/>
      <c r="AYF57" s="184"/>
      <c r="AYG57" s="184"/>
      <c r="AYH57" s="184"/>
      <c r="AYI57" s="184"/>
      <c r="AYJ57" s="184"/>
      <c r="AYK57" s="184"/>
      <c r="AYL57" s="184"/>
      <c r="AYM57" s="184"/>
      <c r="AYN57" s="184"/>
      <c r="AYO57" s="184"/>
      <c r="AYP57" s="184"/>
      <c r="AYQ57" s="184"/>
      <c r="AYR57" s="184"/>
      <c r="AYS57" s="184"/>
      <c r="AYT57" s="184"/>
      <c r="AYU57" s="184"/>
      <c r="AYV57" s="184"/>
      <c r="AYW57" s="184"/>
      <c r="AYX57" s="184"/>
      <c r="AYY57" s="184"/>
      <c r="AYZ57" s="184"/>
      <c r="AZA57" s="184"/>
      <c r="AZB57" s="184"/>
      <c r="AZC57" s="184"/>
      <c r="AZD57" s="184"/>
      <c r="AZE57" s="184"/>
      <c r="AZF57" s="184"/>
      <c r="AZG57" s="184"/>
      <c r="AZH57" s="184"/>
      <c r="AZI57" s="184"/>
      <c r="AZJ57" s="184"/>
      <c r="AZK57" s="184"/>
      <c r="AZL57" s="184"/>
      <c r="AZM57" s="184"/>
      <c r="AZN57" s="184"/>
      <c r="AZO57" s="184"/>
      <c r="AZP57" s="184"/>
      <c r="AZQ57" s="184"/>
      <c r="AZR57" s="184"/>
      <c r="AZS57" s="184"/>
      <c r="AZT57" s="184"/>
      <c r="AZU57" s="184"/>
      <c r="AZV57" s="184"/>
      <c r="AZW57" s="184"/>
      <c r="AZX57" s="184"/>
      <c r="AZY57" s="184"/>
      <c r="AZZ57" s="184"/>
      <c r="BAA57" s="184"/>
      <c r="BAB57" s="184"/>
      <c r="BAC57" s="184"/>
      <c r="BAD57" s="184"/>
      <c r="BAE57" s="184"/>
      <c r="BAF57" s="184"/>
      <c r="BAG57" s="184"/>
      <c r="BAH57" s="184"/>
      <c r="BAI57" s="184"/>
      <c r="BAJ57" s="184"/>
      <c r="BAK57" s="184"/>
      <c r="BAL57" s="184"/>
      <c r="BAM57" s="184"/>
      <c r="BAN57" s="184"/>
      <c r="BAO57" s="184"/>
      <c r="BAP57" s="184"/>
      <c r="BAQ57" s="184"/>
      <c r="BAR57" s="184"/>
      <c r="BAS57" s="184"/>
      <c r="BAT57" s="184"/>
      <c r="BAU57" s="184"/>
      <c r="BAV57" s="184"/>
      <c r="BAW57" s="184"/>
      <c r="BAX57" s="184"/>
      <c r="BAY57" s="184"/>
      <c r="BAZ57" s="184"/>
      <c r="BBA57" s="184"/>
      <c r="BBB57" s="184"/>
      <c r="BBC57" s="184"/>
      <c r="BBD57" s="184"/>
      <c r="BBE57" s="184"/>
      <c r="BBF57" s="184"/>
      <c r="BBG57" s="184"/>
      <c r="BBH57" s="184"/>
      <c r="BBI57" s="184"/>
      <c r="BBJ57" s="184"/>
      <c r="BBK57" s="184"/>
      <c r="BBL57" s="184"/>
      <c r="BBM57" s="184"/>
      <c r="BBN57" s="184"/>
      <c r="BBO57" s="184"/>
      <c r="BBP57" s="184"/>
      <c r="BBQ57" s="184"/>
      <c r="BBR57" s="184"/>
      <c r="BBS57" s="184"/>
      <c r="BBT57" s="184"/>
      <c r="BBU57" s="184"/>
      <c r="BBV57" s="184"/>
      <c r="BBW57" s="184"/>
      <c r="BBX57" s="184"/>
      <c r="BBY57" s="184"/>
      <c r="BBZ57" s="184"/>
      <c r="BCA57" s="184"/>
      <c r="BCB57" s="184"/>
      <c r="BCC57" s="184"/>
      <c r="BCD57" s="184"/>
      <c r="BCE57" s="184"/>
      <c r="BCF57" s="184"/>
      <c r="BCG57" s="184"/>
      <c r="BCH57" s="184"/>
      <c r="BCI57" s="184"/>
      <c r="BCJ57" s="184"/>
      <c r="BCK57" s="184"/>
      <c r="BCL57" s="184"/>
      <c r="BCM57" s="184"/>
      <c r="BCN57" s="184"/>
      <c r="BCO57" s="184"/>
      <c r="BCP57" s="184"/>
      <c r="BCQ57" s="184"/>
      <c r="BCR57" s="184"/>
      <c r="BCS57" s="184"/>
      <c r="BCT57" s="184"/>
      <c r="BCU57" s="184"/>
      <c r="BCV57" s="184"/>
      <c r="BCW57" s="184"/>
      <c r="BCX57" s="184"/>
      <c r="BCY57" s="184"/>
      <c r="BCZ57" s="184"/>
      <c r="BDA57" s="184"/>
      <c r="BDB57" s="184"/>
      <c r="BDC57" s="184"/>
      <c r="BDD57" s="184"/>
      <c r="BDE57" s="184"/>
      <c r="BDF57" s="184"/>
      <c r="BDG57" s="184"/>
      <c r="BDH57" s="184"/>
      <c r="BDI57" s="184"/>
      <c r="BDJ57" s="184"/>
      <c r="BDK57" s="184"/>
      <c r="BDL57" s="184"/>
      <c r="BDM57" s="184"/>
      <c r="BDN57" s="184"/>
      <c r="BDO57" s="184"/>
      <c r="BDP57" s="184"/>
      <c r="BDQ57" s="184"/>
      <c r="BDR57" s="184"/>
      <c r="BDS57" s="184"/>
      <c r="BDT57" s="184"/>
      <c r="BDU57" s="184"/>
      <c r="BDV57" s="184"/>
      <c r="BDW57" s="184"/>
      <c r="BDX57" s="184"/>
      <c r="BDY57" s="184"/>
      <c r="BDZ57" s="184"/>
      <c r="BEA57" s="184"/>
      <c r="BEB57" s="184"/>
      <c r="BEC57" s="184"/>
      <c r="BED57" s="184"/>
      <c r="BEE57" s="184"/>
      <c r="BEF57" s="184"/>
      <c r="BEG57" s="184"/>
      <c r="BEH57" s="184"/>
      <c r="BEI57" s="184"/>
      <c r="BEJ57" s="184"/>
      <c r="BEK57" s="184"/>
      <c r="BEL57" s="184"/>
      <c r="BEM57" s="184"/>
      <c r="BEN57" s="184"/>
      <c r="BEO57" s="184"/>
      <c r="BEP57" s="184"/>
      <c r="BEQ57" s="184"/>
      <c r="BER57" s="184"/>
      <c r="BES57" s="184"/>
      <c r="BET57" s="184"/>
      <c r="BEU57" s="184"/>
      <c r="BEV57" s="184"/>
      <c r="BEW57" s="184"/>
      <c r="BEX57" s="184"/>
      <c r="BEY57" s="184"/>
      <c r="BEZ57" s="184"/>
      <c r="BFA57" s="184"/>
      <c r="BFB57" s="184"/>
      <c r="BFC57" s="184"/>
      <c r="BFD57" s="184"/>
      <c r="BFE57" s="184"/>
      <c r="BFF57" s="184"/>
      <c r="BFG57" s="184"/>
      <c r="BFH57" s="184"/>
      <c r="BFI57" s="184"/>
      <c r="BFJ57" s="184"/>
      <c r="BFK57" s="184"/>
      <c r="BFL57" s="184"/>
      <c r="BFM57" s="184"/>
      <c r="BFN57" s="184"/>
      <c r="BFO57" s="184"/>
      <c r="BFP57" s="184"/>
      <c r="BFQ57" s="184"/>
      <c r="BFR57" s="184"/>
      <c r="BFS57" s="184"/>
      <c r="BFT57" s="184"/>
      <c r="BFU57" s="184"/>
      <c r="BFV57" s="184"/>
      <c r="BFW57" s="184"/>
      <c r="BFX57" s="184"/>
      <c r="BFY57" s="184"/>
      <c r="BFZ57" s="184"/>
      <c r="BGA57" s="184"/>
      <c r="BGB57" s="184"/>
      <c r="BGC57" s="184"/>
      <c r="BGD57" s="184"/>
      <c r="BGE57" s="184"/>
      <c r="BGF57" s="184"/>
      <c r="BGG57" s="184"/>
      <c r="BGH57" s="184"/>
      <c r="BGI57" s="184"/>
      <c r="BGJ57" s="184"/>
      <c r="BGK57" s="184"/>
      <c r="BGL57" s="184"/>
      <c r="BGM57" s="184"/>
      <c r="BGN57" s="184"/>
      <c r="BGO57" s="184"/>
      <c r="BGP57" s="184"/>
      <c r="BGQ57" s="184"/>
      <c r="BGR57" s="184"/>
      <c r="BGS57" s="184"/>
      <c r="BGT57" s="184"/>
      <c r="BGU57" s="184"/>
      <c r="BGV57" s="184"/>
      <c r="BGW57" s="184"/>
      <c r="BGX57" s="184"/>
      <c r="BGY57" s="184"/>
      <c r="BGZ57" s="184"/>
      <c r="BHA57" s="184"/>
      <c r="BHB57" s="184"/>
      <c r="BHC57" s="184"/>
      <c r="BHD57" s="184"/>
      <c r="BHE57" s="184"/>
      <c r="BHF57" s="184"/>
      <c r="BHG57" s="184"/>
      <c r="BHH57" s="184"/>
      <c r="BHI57" s="184"/>
      <c r="BHJ57" s="184"/>
      <c r="BHK57" s="184"/>
      <c r="BHL57" s="184"/>
      <c r="BHM57" s="184"/>
      <c r="BHN57" s="184"/>
      <c r="BHO57" s="184"/>
      <c r="BHP57" s="184"/>
      <c r="BHQ57" s="184"/>
      <c r="BHR57" s="184"/>
      <c r="BHS57" s="184"/>
      <c r="BHT57" s="184"/>
      <c r="BHU57" s="184"/>
      <c r="BHV57" s="184"/>
      <c r="BHW57" s="184"/>
      <c r="BHX57" s="184"/>
      <c r="BHY57" s="184"/>
      <c r="BHZ57" s="184"/>
      <c r="BIA57" s="184"/>
      <c r="BIB57" s="184"/>
      <c r="BIC57" s="184"/>
      <c r="BID57" s="184"/>
      <c r="BIE57" s="184"/>
      <c r="BIF57" s="184"/>
      <c r="BIG57" s="184"/>
      <c r="BIH57" s="184"/>
      <c r="BII57" s="184"/>
      <c r="BIJ57" s="184"/>
      <c r="BIK57" s="184"/>
      <c r="BIL57" s="184"/>
      <c r="BIM57" s="184"/>
      <c r="BIN57" s="184"/>
      <c r="BIO57" s="184"/>
      <c r="BIP57" s="184"/>
      <c r="BIQ57" s="184"/>
      <c r="BIR57" s="184"/>
      <c r="BIS57" s="184"/>
      <c r="BIT57" s="184"/>
      <c r="BIU57" s="184"/>
      <c r="BIV57" s="184"/>
      <c r="BIW57" s="184"/>
      <c r="BIX57" s="184"/>
      <c r="BIY57" s="184"/>
      <c r="BIZ57" s="184"/>
      <c r="BJA57" s="184"/>
      <c r="BJB57" s="184"/>
      <c r="BJC57" s="184"/>
      <c r="BJD57" s="184"/>
      <c r="BJE57" s="184"/>
      <c r="BJF57" s="184"/>
      <c r="BJG57" s="184"/>
      <c r="BJH57" s="184"/>
      <c r="BJI57" s="184"/>
      <c r="BJJ57" s="184"/>
      <c r="BJK57" s="184"/>
      <c r="BJL57" s="184"/>
      <c r="BJM57" s="184"/>
      <c r="BJN57" s="184"/>
      <c r="BJO57" s="184"/>
      <c r="BJP57" s="184"/>
      <c r="BJQ57" s="184"/>
      <c r="BJR57" s="184"/>
      <c r="BJS57" s="184"/>
      <c r="BJT57" s="184"/>
      <c r="BJU57" s="184"/>
      <c r="BJV57" s="184"/>
      <c r="BJW57" s="184"/>
      <c r="BJX57" s="184"/>
      <c r="BJY57" s="184"/>
      <c r="BJZ57" s="184"/>
      <c r="BKA57" s="184"/>
      <c r="BKB57" s="184"/>
      <c r="BKC57" s="184"/>
      <c r="BKD57" s="184"/>
      <c r="BKE57" s="184"/>
      <c r="BKF57" s="184"/>
      <c r="BKG57" s="184"/>
      <c r="BKH57" s="184"/>
      <c r="BKI57" s="184"/>
      <c r="BKJ57" s="184"/>
      <c r="BKK57" s="184"/>
      <c r="BKL57" s="184"/>
      <c r="BKM57" s="184"/>
      <c r="BKN57" s="184"/>
      <c r="BKO57" s="184"/>
      <c r="BKP57" s="184"/>
      <c r="BKQ57" s="184"/>
      <c r="BKR57" s="184"/>
      <c r="BKS57" s="184"/>
      <c r="BKT57" s="184"/>
      <c r="BKU57" s="184"/>
      <c r="BKV57" s="184"/>
      <c r="BKW57" s="184"/>
      <c r="BKX57" s="184"/>
      <c r="BKY57" s="184"/>
      <c r="BKZ57" s="184"/>
      <c r="BLA57" s="184"/>
      <c r="BLB57" s="184"/>
      <c r="BLC57" s="184"/>
      <c r="BLD57" s="184"/>
      <c r="BLE57" s="184"/>
      <c r="BLF57" s="184"/>
      <c r="BLG57" s="184"/>
      <c r="BLH57" s="184"/>
      <c r="BLI57" s="184"/>
      <c r="BLJ57" s="184"/>
      <c r="BLK57" s="184"/>
      <c r="BLL57" s="184"/>
      <c r="BLM57" s="184"/>
      <c r="BLN57" s="184"/>
      <c r="BLO57" s="184"/>
      <c r="BLP57" s="184"/>
      <c r="BLQ57" s="184"/>
      <c r="BLR57" s="184"/>
      <c r="BLS57" s="184"/>
      <c r="BLT57" s="184"/>
      <c r="BLU57" s="184"/>
      <c r="BLV57" s="184"/>
      <c r="BLW57" s="184"/>
      <c r="BLX57" s="184"/>
      <c r="BLY57" s="184"/>
      <c r="BLZ57" s="184"/>
      <c r="BMA57" s="184"/>
      <c r="BMB57" s="184"/>
      <c r="BMC57" s="184"/>
      <c r="BMD57" s="184"/>
      <c r="BME57" s="184"/>
      <c r="BMF57" s="184"/>
      <c r="BMG57" s="184"/>
      <c r="BMH57" s="184"/>
      <c r="BMI57" s="184"/>
      <c r="BMJ57" s="184"/>
      <c r="BMK57" s="184"/>
      <c r="BML57" s="184"/>
      <c r="BMM57" s="184"/>
      <c r="BMN57" s="184"/>
      <c r="BMO57" s="184"/>
      <c r="BMP57" s="184"/>
      <c r="BMQ57" s="184"/>
      <c r="BMR57" s="184"/>
      <c r="BMS57" s="184"/>
      <c r="BMT57" s="184"/>
      <c r="BMU57" s="184"/>
      <c r="BMV57" s="184"/>
      <c r="BMW57" s="184"/>
      <c r="BMX57" s="184"/>
      <c r="BMY57" s="184"/>
      <c r="BMZ57" s="184"/>
      <c r="BNA57" s="184"/>
      <c r="BNB57" s="184"/>
      <c r="BNC57" s="184"/>
      <c r="BND57" s="184"/>
      <c r="BNE57" s="184"/>
      <c r="BNF57" s="184"/>
      <c r="BNG57" s="184"/>
      <c r="BNH57" s="184"/>
      <c r="BNI57" s="184"/>
      <c r="BNJ57" s="184"/>
      <c r="BNK57" s="184"/>
      <c r="BNL57" s="184"/>
      <c r="BNM57" s="184"/>
      <c r="BNN57" s="184"/>
      <c r="BNO57" s="184"/>
      <c r="BNP57" s="184"/>
      <c r="BNQ57" s="184"/>
      <c r="BNR57" s="184"/>
      <c r="BNS57" s="184"/>
      <c r="BNT57" s="184"/>
      <c r="BNU57" s="184"/>
      <c r="BNV57" s="184"/>
      <c r="BNW57" s="184"/>
      <c r="BNX57" s="184"/>
      <c r="BNY57" s="184"/>
      <c r="BNZ57" s="184"/>
      <c r="BOA57" s="184"/>
      <c r="BOB57" s="184"/>
      <c r="BOC57" s="184"/>
      <c r="BOD57" s="184"/>
      <c r="BOE57" s="184"/>
      <c r="BOF57" s="184"/>
      <c r="BOG57" s="184"/>
      <c r="BOH57" s="184"/>
      <c r="BOI57" s="184"/>
      <c r="BOJ57" s="184"/>
      <c r="BOK57" s="184"/>
      <c r="BOL57" s="184"/>
      <c r="BOM57" s="184"/>
      <c r="BON57" s="184"/>
      <c r="BOO57" s="184"/>
      <c r="BOP57" s="184"/>
      <c r="BOQ57" s="184"/>
      <c r="BOR57" s="184"/>
      <c r="BOS57" s="184"/>
      <c r="BOT57" s="184"/>
      <c r="BOU57" s="184"/>
      <c r="BOV57" s="184"/>
      <c r="BOW57" s="184"/>
      <c r="BOX57" s="184"/>
      <c r="BOY57" s="184"/>
      <c r="BOZ57" s="184"/>
      <c r="BPA57" s="184"/>
      <c r="BPB57" s="184"/>
      <c r="BPC57" s="184"/>
      <c r="BPD57" s="184"/>
      <c r="BPE57" s="184"/>
      <c r="BPF57" s="184"/>
      <c r="BPG57" s="184"/>
      <c r="BPH57" s="184"/>
      <c r="BPI57" s="184"/>
      <c r="BPJ57" s="184"/>
      <c r="BPK57" s="184"/>
      <c r="BPL57" s="184"/>
      <c r="BPM57" s="184"/>
      <c r="BPN57" s="184"/>
      <c r="BPO57" s="184"/>
      <c r="BPP57" s="184"/>
      <c r="BPQ57" s="184"/>
      <c r="BPR57" s="184"/>
      <c r="BPS57" s="184"/>
      <c r="BPT57" s="184"/>
      <c r="BPU57" s="184"/>
      <c r="BPV57" s="184"/>
      <c r="BPW57" s="184"/>
      <c r="BPX57" s="184"/>
      <c r="BPY57" s="184"/>
      <c r="BPZ57" s="184"/>
      <c r="BQA57" s="184"/>
      <c r="BQB57" s="184"/>
      <c r="BQC57" s="184"/>
      <c r="BQD57" s="184"/>
      <c r="BQE57" s="184"/>
      <c r="BQF57" s="184"/>
      <c r="BQG57" s="184"/>
      <c r="BQH57" s="184"/>
      <c r="BQI57" s="184"/>
      <c r="BQJ57" s="184"/>
      <c r="BQK57" s="184"/>
      <c r="BQL57" s="184"/>
      <c r="BQM57" s="184"/>
      <c r="BQN57" s="184"/>
      <c r="BQO57" s="184"/>
      <c r="BQP57" s="184"/>
      <c r="BQQ57" s="184"/>
      <c r="BQR57" s="184"/>
      <c r="BQS57" s="184"/>
      <c r="BQT57" s="184"/>
      <c r="BQU57" s="184"/>
      <c r="BQV57" s="184"/>
      <c r="BQW57" s="184"/>
      <c r="BQX57" s="184"/>
      <c r="BQY57" s="184"/>
      <c r="BQZ57" s="184"/>
      <c r="BRA57" s="184"/>
      <c r="BRB57" s="184"/>
      <c r="BRC57" s="184"/>
      <c r="BRD57" s="184"/>
      <c r="BRE57" s="184"/>
      <c r="BRF57" s="184"/>
      <c r="BRG57" s="184"/>
      <c r="BRH57" s="184"/>
      <c r="BRI57" s="184"/>
      <c r="BRJ57" s="184"/>
      <c r="BRK57" s="184"/>
      <c r="BRL57" s="184"/>
      <c r="BRM57" s="184"/>
      <c r="BRN57" s="184"/>
      <c r="BRO57" s="184"/>
      <c r="BRP57" s="184"/>
      <c r="BRQ57" s="184"/>
      <c r="BRR57" s="184"/>
      <c r="BRS57" s="184"/>
      <c r="BRT57" s="184"/>
      <c r="BRU57" s="184"/>
      <c r="BRV57" s="184"/>
      <c r="BRW57" s="184"/>
      <c r="BRX57" s="184"/>
      <c r="BRY57" s="184"/>
      <c r="BRZ57" s="184"/>
      <c r="BSA57" s="184"/>
      <c r="BSB57" s="184"/>
      <c r="BSC57" s="184"/>
      <c r="BSD57" s="184"/>
      <c r="BSE57" s="184"/>
      <c r="BSF57" s="184"/>
      <c r="BSG57" s="184"/>
      <c r="BSH57" s="184"/>
      <c r="BSI57" s="184"/>
      <c r="BSJ57" s="184"/>
      <c r="BSK57" s="184"/>
      <c r="BSL57" s="184"/>
      <c r="BSM57" s="184"/>
      <c r="BSN57" s="184"/>
      <c r="BSO57" s="184"/>
      <c r="BSP57" s="184"/>
      <c r="BSQ57" s="184"/>
      <c r="BSR57" s="184"/>
      <c r="BSS57" s="184"/>
      <c r="BST57" s="184"/>
      <c r="BSU57" s="184"/>
      <c r="BSV57" s="184"/>
      <c r="BSW57" s="184"/>
      <c r="BSX57" s="184"/>
      <c r="BSY57" s="184"/>
      <c r="BSZ57" s="184"/>
      <c r="BTA57" s="184"/>
      <c r="BTB57" s="184"/>
      <c r="BTC57" s="184"/>
      <c r="BTD57" s="184"/>
      <c r="BTE57" s="184"/>
      <c r="BTF57" s="184"/>
      <c r="BTG57" s="184"/>
      <c r="BTH57" s="184"/>
      <c r="BTI57" s="184"/>
      <c r="BTJ57" s="184"/>
      <c r="BTK57" s="184"/>
      <c r="BTL57" s="184"/>
      <c r="BTM57" s="184"/>
      <c r="BTN57" s="184"/>
      <c r="BTO57" s="184"/>
      <c r="BTP57" s="184"/>
      <c r="BTQ57" s="184"/>
      <c r="BTR57" s="184"/>
      <c r="BTS57" s="184"/>
      <c r="BTT57" s="184"/>
      <c r="BTU57" s="184"/>
      <c r="BTV57" s="184"/>
      <c r="BTW57" s="184"/>
      <c r="BTX57" s="184"/>
      <c r="BTY57" s="184"/>
      <c r="BTZ57" s="184"/>
      <c r="BUA57" s="184"/>
      <c r="BUB57" s="184"/>
      <c r="BUC57" s="184"/>
      <c r="BUD57" s="184"/>
      <c r="BUE57" s="184"/>
      <c r="BUF57" s="184"/>
      <c r="BUG57" s="184"/>
      <c r="BUH57" s="184"/>
      <c r="BUI57" s="184"/>
      <c r="BUJ57" s="184"/>
      <c r="BUK57" s="184"/>
      <c r="BUL57" s="184"/>
      <c r="BUM57" s="184"/>
      <c r="BUN57" s="184"/>
      <c r="BUO57" s="184"/>
      <c r="BUP57" s="184"/>
      <c r="BUQ57" s="184"/>
      <c r="BUR57" s="184"/>
      <c r="BUS57" s="184"/>
      <c r="BUT57" s="184"/>
      <c r="BUU57" s="184"/>
      <c r="BUV57" s="184"/>
      <c r="BUW57" s="184"/>
      <c r="BUX57" s="184"/>
      <c r="BUY57" s="184"/>
      <c r="BUZ57" s="184"/>
      <c r="BVA57" s="184"/>
      <c r="BVB57" s="184"/>
      <c r="BVC57" s="184"/>
      <c r="BVD57" s="184"/>
      <c r="BVE57" s="184"/>
      <c r="BVF57" s="184"/>
      <c r="BVG57" s="184"/>
      <c r="BVH57" s="184"/>
      <c r="BVI57" s="184"/>
      <c r="BVJ57" s="184"/>
      <c r="BVK57" s="184"/>
      <c r="BVL57" s="184"/>
      <c r="BVM57" s="184"/>
      <c r="BVN57" s="184"/>
      <c r="BVO57" s="184"/>
      <c r="BVP57" s="184"/>
      <c r="BVQ57" s="184"/>
      <c r="BVR57" s="184"/>
      <c r="BVS57" s="184"/>
      <c r="BVT57" s="184"/>
      <c r="BVU57" s="184"/>
      <c r="BVV57" s="184"/>
      <c r="BVW57" s="184"/>
      <c r="BVX57" s="184"/>
      <c r="BVY57" s="184"/>
      <c r="BVZ57" s="184"/>
      <c r="BWA57" s="184"/>
      <c r="BWB57" s="184"/>
      <c r="BWC57" s="184"/>
      <c r="BWD57" s="184"/>
      <c r="BWE57" s="184"/>
      <c r="BWF57" s="184"/>
      <c r="BWG57" s="184"/>
      <c r="BWH57" s="184"/>
      <c r="BWI57" s="184"/>
      <c r="BWJ57" s="184"/>
      <c r="BWK57" s="184"/>
      <c r="BWL57" s="184"/>
      <c r="BWM57" s="184"/>
      <c r="BWN57" s="184"/>
      <c r="BWO57" s="184"/>
      <c r="BWP57" s="184"/>
      <c r="BWQ57" s="184"/>
      <c r="BWR57" s="184"/>
      <c r="BWS57" s="184"/>
      <c r="BWT57" s="184"/>
      <c r="BWU57" s="184"/>
      <c r="BWV57" s="184"/>
      <c r="BWW57" s="184"/>
      <c r="BWX57" s="184"/>
      <c r="BWY57" s="184"/>
      <c r="BWZ57" s="184"/>
      <c r="BXA57" s="184"/>
      <c r="BXB57" s="184"/>
      <c r="BXC57" s="184"/>
      <c r="BXD57" s="184"/>
      <c r="BXE57" s="184"/>
      <c r="BXF57" s="184"/>
      <c r="BXG57" s="184"/>
      <c r="BXH57" s="184"/>
      <c r="BXI57" s="184"/>
      <c r="BXJ57" s="184"/>
      <c r="BXK57" s="184"/>
      <c r="BXL57" s="184"/>
      <c r="BXM57" s="184"/>
      <c r="BXN57" s="184"/>
      <c r="BXO57" s="184"/>
      <c r="BXP57" s="184"/>
      <c r="BXQ57" s="184"/>
      <c r="BXR57" s="184"/>
      <c r="BXS57" s="184"/>
      <c r="BXT57" s="184"/>
      <c r="BXU57" s="184"/>
      <c r="BXV57" s="184"/>
      <c r="BXW57" s="184"/>
      <c r="BXX57" s="184"/>
      <c r="BXY57" s="184"/>
      <c r="BXZ57" s="184"/>
      <c r="BYA57" s="184"/>
      <c r="BYB57" s="184"/>
      <c r="BYC57" s="184"/>
      <c r="BYD57" s="184"/>
      <c r="BYE57" s="184"/>
      <c r="BYF57" s="184"/>
      <c r="BYG57" s="184"/>
      <c r="BYH57" s="184"/>
      <c r="BYI57" s="184"/>
      <c r="BYJ57" s="184"/>
      <c r="BYK57" s="184"/>
      <c r="BYL57" s="184"/>
      <c r="BYM57" s="184"/>
      <c r="BYN57" s="184"/>
      <c r="BYO57" s="184"/>
      <c r="BYP57" s="184"/>
      <c r="BYQ57" s="184"/>
      <c r="BYR57" s="184"/>
      <c r="BYS57" s="184"/>
      <c r="BYT57" s="184"/>
      <c r="BYU57" s="184"/>
      <c r="BYV57" s="184"/>
      <c r="BYW57" s="184"/>
      <c r="BYX57" s="184"/>
      <c r="BYY57" s="184"/>
      <c r="BYZ57" s="184"/>
      <c r="BZA57" s="184"/>
      <c r="BZB57" s="184"/>
      <c r="BZC57" s="184"/>
      <c r="BZD57" s="184"/>
      <c r="BZE57" s="184"/>
      <c r="BZF57" s="184"/>
      <c r="BZG57" s="184"/>
      <c r="BZH57" s="184"/>
      <c r="BZI57" s="184"/>
      <c r="BZJ57" s="184"/>
      <c r="BZK57" s="184"/>
      <c r="BZL57" s="184"/>
      <c r="BZM57" s="184"/>
      <c r="BZN57" s="184"/>
      <c r="BZO57" s="184"/>
      <c r="BZP57" s="184"/>
      <c r="BZQ57" s="184"/>
      <c r="BZR57" s="184"/>
      <c r="BZS57" s="184"/>
      <c r="BZT57" s="184"/>
      <c r="BZU57" s="184"/>
      <c r="BZV57" s="184"/>
      <c r="BZW57" s="184"/>
      <c r="BZX57" s="184"/>
      <c r="BZY57" s="184"/>
      <c r="BZZ57" s="184"/>
      <c r="CAA57" s="184"/>
      <c r="CAB57" s="184"/>
      <c r="CAC57" s="184"/>
      <c r="CAD57" s="184"/>
      <c r="CAE57" s="184"/>
      <c r="CAF57" s="184"/>
      <c r="CAG57" s="184"/>
      <c r="CAH57" s="184"/>
      <c r="CAI57" s="184"/>
      <c r="CAJ57" s="184"/>
      <c r="CAK57" s="184"/>
      <c r="CAL57" s="184"/>
      <c r="CAM57" s="184"/>
      <c r="CAN57" s="184"/>
      <c r="CAO57" s="184"/>
      <c r="CAP57" s="184"/>
      <c r="CAQ57" s="184"/>
      <c r="CAR57" s="184"/>
      <c r="CAS57" s="184"/>
      <c r="CAT57" s="184"/>
      <c r="CAU57" s="184"/>
      <c r="CAV57" s="184"/>
      <c r="CAW57" s="184"/>
      <c r="CAX57" s="184"/>
      <c r="CAY57" s="184"/>
      <c r="CAZ57" s="184"/>
      <c r="CBA57" s="184"/>
      <c r="CBB57" s="184"/>
      <c r="CBC57" s="184"/>
      <c r="CBD57" s="184"/>
      <c r="CBE57" s="184"/>
      <c r="CBF57" s="184"/>
      <c r="CBG57" s="184"/>
      <c r="CBH57" s="184"/>
      <c r="CBI57" s="184"/>
      <c r="CBJ57" s="184"/>
      <c r="CBK57" s="184"/>
      <c r="CBL57" s="184"/>
      <c r="CBM57" s="184"/>
      <c r="CBN57" s="184"/>
      <c r="CBO57" s="184"/>
      <c r="CBP57" s="184"/>
      <c r="CBQ57" s="184"/>
      <c r="CBR57" s="184"/>
      <c r="CBS57" s="184"/>
      <c r="CBT57" s="184"/>
      <c r="CBU57" s="184"/>
      <c r="CBV57" s="184"/>
      <c r="CBW57" s="184"/>
      <c r="CBX57" s="184"/>
      <c r="CBY57" s="184"/>
      <c r="CBZ57" s="184"/>
      <c r="CCA57" s="184"/>
      <c r="CCB57" s="184"/>
      <c r="CCC57" s="184"/>
      <c r="CCD57" s="184"/>
      <c r="CCE57" s="184"/>
      <c r="CCF57" s="184"/>
      <c r="CCG57" s="184"/>
      <c r="CCH57" s="184"/>
      <c r="CCI57" s="184"/>
      <c r="CCJ57" s="184"/>
      <c r="CCK57" s="184"/>
      <c r="CCL57" s="184"/>
      <c r="CCM57" s="184"/>
      <c r="CCN57" s="184"/>
      <c r="CCO57" s="184"/>
      <c r="CCP57" s="184"/>
      <c r="CCQ57" s="184"/>
      <c r="CCR57" s="184"/>
      <c r="CCS57" s="184"/>
      <c r="CCT57" s="184"/>
      <c r="CCU57" s="184"/>
      <c r="CCV57" s="184"/>
      <c r="CCW57" s="184"/>
      <c r="CCX57" s="184"/>
      <c r="CCY57" s="184"/>
      <c r="CCZ57" s="184"/>
      <c r="CDA57" s="184"/>
      <c r="CDB57" s="184"/>
      <c r="CDC57" s="184"/>
      <c r="CDD57" s="184"/>
      <c r="CDE57" s="184"/>
      <c r="CDF57" s="184"/>
      <c r="CDG57" s="184"/>
      <c r="CDH57" s="184"/>
      <c r="CDI57" s="184"/>
      <c r="CDJ57" s="184"/>
      <c r="CDK57" s="184"/>
      <c r="CDL57" s="184"/>
      <c r="CDM57" s="184"/>
      <c r="CDN57" s="184"/>
      <c r="CDO57" s="184"/>
      <c r="CDP57" s="184"/>
      <c r="CDQ57" s="184"/>
      <c r="CDR57" s="184"/>
      <c r="CDS57" s="184"/>
      <c r="CDT57" s="184"/>
      <c r="CDU57" s="184"/>
      <c r="CDV57" s="184"/>
      <c r="CDW57" s="184"/>
      <c r="CDX57" s="184"/>
      <c r="CDY57" s="184"/>
      <c r="CDZ57" s="184"/>
      <c r="CEA57" s="184"/>
      <c r="CEB57" s="184"/>
      <c r="CEC57" s="184"/>
      <c r="CED57" s="184"/>
      <c r="CEE57" s="184"/>
      <c r="CEF57" s="184"/>
      <c r="CEG57" s="184"/>
      <c r="CEH57" s="184"/>
      <c r="CEI57" s="184"/>
      <c r="CEJ57" s="184"/>
      <c r="CEK57" s="184"/>
      <c r="CEL57" s="184"/>
      <c r="CEM57" s="184"/>
      <c r="CEN57" s="184"/>
      <c r="CEO57" s="184"/>
      <c r="CEP57" s="184"/>
      <c r="CEQ57" s="184"/>
      <c r="CER57" s="184"/>
      <c r="CES57" s="184"/>
      <c r="CET57" s="184"/>
      <c r="CEU57" s="184"/>
      <c r="CEV57" s="184"/>
      <c r="CEW57" s="184"/>
      <c r="CEX57" s="184"/>
      <c r="CEY57" s="184"/>
      <c r="CEZ57" s="184"/>
      <c r="CFA57" s="184"/>
      <c r="CFB57" s="184"/>
      <c r="CFC57" s="184"/>
      <c r="CFD57" s="184"/>
      <c r="CFE57" s="184"/>
      <c r="CFF57" s="184"/>
      <c r="CFG57" s="184"/>
      <c r="CFH57" s="184"/>
      <c r="CFI57" s="184"/>
      <c r="CFJ57" s="184"/>
      <c r="CFK57" s="184"/>
      <c r="CFL57" s="184"/>
      <c r="CFM57" s="184"/>
      <c r="CFN57" s="184"/>
      <c r="CFO57" s="184"/>
      <c r="CFP57" s="184"/>
      <c r="CFQ57" s="184"/>
      <c r="CFR57" s="184"/>
      <c r="CFS57" s="184"/>
      <c r="CFT57" s="184"/>
      <c r="CFU57" s="184"/>
      <c r="CFV57" s="184"/>
      <c r="CFW57" s="184"/>
      <c r="CFX57" s="184"/>
      <c r="CFY57" s="184"/>
      <c r="CFZ57" s="184"/>
      <c r="CGA57" s="184"/>
      <c r="CGB57" s="184"/>
      <c r="CGC57" s="184"/>
      <c r="CGD57" s="184"/>
      <c r="CGE57" s="184"/>
      <c r="CGF57" s="184"/>
      <c r="CGG57" s="184"/>
      <c r="CGH57" s="184"/>
      <c r="CGI57" s="184"/>
      <c r="CGJ57" s="184"/>
      <c r="CGK57" s="184"/>
      <c r="CGL57" s="184"/>
      <c r="CGM57" s="184"/>
      <c r="CGN57" s="184"/>
      <c r="CGO57" s="184"/>
      <c r="CGP57" s="184"/>
      <c r="CGQ57" s="184"/>
      <c r="CGR57" s="184"/>
      <c r="CGS57" s="184"/>
      <c r="CGT57" s="184"/>
      <c r="CGU57" s="184"/>
      <c r="CGV57" s="184"/>
      <c r="CGW57" s="184"/>
      <c r="CGX57" s="184"/>
      <c r="CGY57" s="184"/>
      <c r="CGZ57" s="184"/>
      <c r="CHA57" s="184"/>
      <c r="CHB57" s="184"/>
      <c r="CHC57" s="184"/>
      <c r="CHD57" s="184"/>
      <c r="CHE57" s="184"/>
      <c r="CHF57" s="184"/>
      <c r="CHG57" s="184"/>
      <c r="CHH57" s="184"/>
      <c r="CHI57" s="184"/>
      <c r="CHJ57" s="184"/>
      <c r="CHK57" s="184"/>
      <c r="CHL57" s="184"/>
      <c r="CHM57" s="184"/>
      <c r="CHN57" s="184"/>
      <c r="CHO57" s="184"/>
      <c r="CHP57" s="184"/>
      <c r="CHQ57" s="184"/>
      <c r="CHR57" s="184"/>
      <c r="CHS57" s="184"/>
      <c r="CHT57" s="184"/>
      <c r="CHU57" s="184"/>
      <c r="CHV57" s="184"/>
      <c r="CHW57" s="184"/>
      <c r="CHX57" s="184"/>
      <c r="CHY57" s="184"/>
      <c r="CHZ57" s="184"/>
      <c r="CIA57" s="184"/>
      <c r="CIB57" s="184"/>
      <c r="CIC57" s="184"/>
      <c r="CID57" s="184"/>
      <c r="CIE57" s="184"/>
      <c r="CIF57" s="184"/>
      <c r="CIG57" s="184"/>
      <c r="CIH57" s="184"/>
      <c r="CII57" s="184"/>
      <c r="CIJ57" s="184"/>
      <c r="CIK57" s="184"/>
      <c r="CIL57" s="184"/>
      <c r="CIM57" s="184"/>
      <c r="CIN57" s="184"/>
      <c r="CIO57" s="184"/>
      <c r="CIP57" s="184"/>
      <c r="CIQ57" s="184"/>
      <c r="CIR57" s="184"/>
      <c r="CIS57" s="184"/>
      <c r="CIT57" s="184"/>
      <c r="CIU57" s="184"/>
      <c r="CIV57" s="184"/>
      <c r="CIW57" s="184"/>
      <c r="CIX57" s="184"/>
      <c r="CIY57" s="184"/>
      <c r="CIZ57" s="184"/>
      <c r="CJA57" s="184"/>
      <c r="CJB57" s="184"/>
      <c r="CJC57" s="184"/>
      <c r="CJD57" s="184"/>
      <c r="CJE57" s="184"/>
      <c r="CJF57" s="184"/>
      <c r="CJG57" s="184"/>
      <c r="CJH57" s="184"/>
      <c r="CJI57" s="184"/>
      <c r="CJJ57" s="184"/>
      <c r="CJK57" s="184"/>
      <c r="CJL57" s="184"/>
      <c r="CJM57" s="184"/>
      <c r="CJN57" s="184"/>
      <c r="CJO57" s="184"/>
      <c r="CJP57" s="184"/>
      <c r="CJQ57" s="184"/>
      <c r="CJR57" s="184"/>
      <c r="CJS57" s="184"/>
      <c r="CJT57" s="184"/>
      <c r="CJU57" s="184"/>
      <c r="CJV57" s="184"/>
      <c r="CJW57" s="184"/>
      <c r="CJX57" s="184"/>
      <c r="CJY57" s="184"/>
      <c r="CJZ57" s="184"/>
      <c r="CKA57" s="184"/>
      <c r="CKB57" s="184"/>
      <c r="CKC57" s="184"/>
      <c r="CKD57" s="184"/>
      <c r="CKE57" s="184"/>
      <c r="CKF57" s="184"/>
      <c r="CKG57" s="184"/>
      <c r="CKH57" s="184"/>
      <c r="CKI57" s="184"/>
      <c r="CKJ57" s="184"/>
      <c r="CKK57" s="184"/>
      <c r="CKL57" s="184"/>
      <c r="CKM57" s="184"/>
      <c r="CKN57" s="184"/>
      <c r="CKO57" s="184"/>
      <c r="CKP57" s="184"/>
      <c r="CKQ57" s="184"/>
      <c r="CKR57" s="184"/>
      <c r="CKS57" s="184"/>
      <c r="CKT57" s="184"/>
      <c r="CKU57" s="184"/>
      <c r="CKV57" s="184"/>
      <c r="CKW57" s="184"/>
      <c r="CKX57" s="184"/>
      <c r="CKY57" s="184"/>
      <c r="CKZ57" s="184"/>
      <c r="CLA57" s="184"/>
      <c r="CLB57" s="184"/>
      <c r="CLC57" s="184"/>
      <c r="CLD57" s="184"/>
      <c r="CLE57" s="184"/>
      <c r="CLF57" s="184"/>
      <c r="CLG57" s="184"/>
      <c r="CLH57" s="184"/>
      <c r="CLI57" s="184"/>
      <c r="CLJ57" s="184"/>
      <c r="CLK57" s="184"/>
      <c r="CLL57" s="184"/>
      <c r="CLM57" s="184"/>
      <c r="CLN57" s="184"/>
      <c r="CLO57" s="184"/>
      <c r="CLP57" s="184"/>
      <c r="CLQ57" s="184"/>
      <c r="CLR57" s="184"/>
      <c r="CLS57" s="184"/>
      <c r="CLT57" s="184"/>
      <c r="CLU57" s="184"/>
      <c r="CLV57" s="184"/>
      <c r="CLW57" s="184"/>
      <c r="CLX57" s="184"/>
      <c r="CLY57" s="184"/>
      <c r="CLZ57" s="184"/>
      <c r="CMA57" s="184"/>
      <c r="CMB57" s="184"/>
      <c r="CMC57" s="184"/>
      <c r="CMD57" s="184"/>
      <c r="CME57" s="184"/>
      <c r="CMF57" s="184"/>
      <c r="CMG57" s="184"/>
      <c r="CMH57" s="184"/>
      <c r="CMI57" s="184"/>
      <c r="CMJ57" s="184"/>
      <c r="CMK57" s="184"/>
      <c r="CML57" s="184"/>
      <c r="CMM57" s="184"/>
      <c r="CMN57" s="184"/>
      <c r="CMO57" s="184"/>
      <c r="CMP57" s="184"/>
      <c r="CMQ57" s="184"/>
      <c r="CMR57" s="184"/>
      <c r="CMS57" s="184"/>
      <c r="CMT57" s="184"/>
      <c r="CMU57" s="184"/>
      <c r="CMV57" s="184"/>
      <c r="CMW57" s="184"/>
      <c r="CMX57" s="184"/>
      <c r="CMY57" s="184"/>
      <c r="CMZ57" s="184"/>
      <c r="CNA57" s="184"/>
      <c r="CNB57" s="184"/>
      <c r="CNC57" s="184"/>
      <c r="CND57" s="184"/>
      <c r="CNE57" s="184"/>
      <c r="CNF57" s="184"/>
      <c r="CNG57" s="184"/>
      <c r="CNH57" s="184"/>
      <c r="CNI57" s="184"/>
      <c r="CNJ57" s="184"/>
      <c r="CNK57" s="184"/>
      <c r="CNL57" s="184"/>
      <c r="CNM57" s="184"/>
      <c r="CNN57" s="184"/>
      <c r="CNO57" s="184"/>
      <c r="CNP57" s="184"/>
      <c r="CNQ57" s="184"/>
      <c r="CNR57" s="184"/>
      <c r="CNS57" s="184"/>
      <c r="CNT57" s="184"/>
      <c r="CNU57" s="184"/>
      <c r="CNV57" s="184"/>
      <c r="CNW57" s="184"/>
      <c r="CNX57" s="184"/>
      <c r="CNY57" s="184"/>
      <c r="CNZ57" s="184"/>
      <c r="COA57" s="184"/>
      <c r="COB57" s="184"/>
      <c r="COC57" s="184"/>
      <c r="COD57" s="184"/>
      <c r="COE57" s="184"/>
      <c r="COF57" s="184"/>
      <c r="COG57" s="184"/>
      <c r="COH57" s="184"/>
      <c r="COI57" s="184"/>
      <c r="COJ57" s="184"/>
      <c r="COK57" s="184"/>
      <c r="COL57" s="184"/>
      <c r="COM57" s="184"/>
      <c r="CON57" s="184"/>
      <c r="COO57" s="184"/>
      <c r="COP57" s="184"/>
      <c r="COQ57" s="184"/>
      <c r="COR57" s="184"/>
      <c r="COS57" s="184"/>
      <c r="COT57" s="184"/>
      <c r="COU57" s="184"/>
      <c r="COV57" s="184"/>
      <c r="COW57" s="184"/>
      <c r="COX57" s="184"/>
      <c r="COY57" s="184"/>
      <c r="COZ57" s="184"/>
      <c r="CPA57" s="184"/>
      <c r="CPB57" s="184"/>
      <c r="CPC57" s="184"/>
      <c r="CPD57" s="184"/>
      <c r="CPE57" s="184"/>
      <c r="CPF57" s="184"/>
      <c r="CPG57" s="184"/>
      <c r="CPH57" s="184"/>
      <c r="CPI57" s="184"/>
      <c r="CPJ57" s="184"/>
      <c r="CPK57" s="184"/>
      <c r="CPL57" s="184"/>
      <c r="CPM57" s="184"/>
      <c r="CPN57" s="184"/>
      <c r="CPO57" s="184"/>
      <c r="CPP57" s="184"/>
      <c r="CPQ57" s="184"/>
      <c r="CPR57" s="184"/>
      <c r="CPS57" s="184"/>
      <c r="CPT57" s="184"/>
      <c r="CPU57" s="184"/>
      <c r="CPV57" s="184"/>
      <c r="CPW57" s="184"/>
      <c r="CPX57" s="184"/>
      <c r="CPY57" s="184"/>
      <c r="CPZ57" s="184"/>
      <c r="CQA57" s="184"/>
      <c r="CQB57" s="184"/>
      <c r="CQC57" s="184"/>
      <c r="CQD57" s="184"/>
      <c r="CQE57" s="184"/>
      <c r="CQF57" s="184"/>
      <c r="CQG57" s="184"/>
      <c r="CQH57" s="184"/>
      <c r="CQI57" s="184"/>
      <c r="CQJ57" s="184"/>
      <c r="CQK57" s="184"/>
      <c r="CQL57" s="184"/>
      <c r="CQM57" s="184"/>
      <c r="CQN57" s="184"/>
      <c r="CQO57" s="184"/>
      <c r="CQP57" s="184"/>
      <c r="CQQ57" s="184"/>
      <c r="CQR57" s="184"/>
      <c r="CQS57" s="184"/>
      <c r="CQT57" s="184"/>
      <c r="CQU57" s="184"/>
      <c r="CQV57" s="184"/>
      <c r="CQW57" s="184"/>
      <c r="CQX57" s="184"/>
      <c r="CQY57" s="184"/>
      <c r="CQZ57" s="184"/>
      <c r="CRA57" s="184"/>
      <c r="CRB57" s="184"/>
      <c r="CRC57" s="184"/>
      <c r="CRD57" s="184"/>
      <c r="CRE57" s="184"/>
      <c r="CRF57" s="184"/>
      <c r="CRG57" s="184"/>
      <c r="CRH57" s="184"/>
      <c r="CRI57" s="184"/>
      <c r="CRJ57" s="184"/>
      <c r="CRK57" s="184"/>
      <c r="CRL57" s="184"/>
      <c r="CRM57" s="184"/>
      <c r="CRN57" s="184"/>
      <c r="CRO57" s="184"/>
      <c r="CRP57" s="184"/>
      <c r="CRQ57" s="184"/>
      <c r="CRR57" s="184"/>
      <c r="CRS57" s="184"/>
      <c r="CRT57" s="184"/>
      <c r="CRU57" s="184"/>
      <c r="CRV57" s="184"/>
      <c r="CRW57" s="184"/>
      <c r="CRX57" s="184"/>
      <c r="CRY57" s="184"/>
      <c r="CRZ57" s="184"/>
      <c r="CSA57" s="184"/>
      <c r="CSB57" s="184"/>
      <c r="CSC57" s="184"/>
      <c r="CSD57" s="184"/>
      <c r="CSE57" s="184"/>
      <c r="CSF57" s="184"/>
      <c r="CSG57" s="184"/>
      <c r="CSH57" s="184"/>
      <c r="CSI57" s="184"/>
      <c r="CSJ57" s="184"/>
      <c r="CSK57" s="184"/>
      <c r="CSL57" s="184"/>
      <c r="CSM57" s="184"/>
      <c r="CSN57" s="184"/>
      <c r="CSO57" s="184"/>
      <c r="CSP57" s="184"/>
      <c r="CSQ57" s="184"/>
      <c r="CSR57" s="184"/>
      <c r="CSS57" s="184"/>
      <c r="CST57" s="184"/>
      <c r="CSU57" s="184"/>
      <c r="CSV57" s="184"/>
      <c r="CSW57" s="184"/>
      <c r="CSX57" s="184"/>
      <c r="CSY57" s="184"/>
      <c r="CSZ57" s="184"/>
      <c r="CTA57" s="184"/>
      <c r="CTB57" s="184"/>
      <c r="CTC57" s="184"/>
      <c r="CTD57" s="184"/>
      <c r="CTE57" s="184"/>
      <c r="CTF57" s="184"/>
      <c r="CTG57" s="184"/>
      <c r="CTH57" s="184"/>
      <c r="CTI57" s="184"/>
      <c r="CTJ57" s="184"/>
      <c r="CTK57" s="184"/>
      <c r="CTL57" s="184"/>
      <c r="CTM57" s="184"/>
      <c r="CTN57" s="184"/>
      <c r="CTO57" s="184"/>
      <c r="CTP57" s="184"/>
      <c r="CTQ57" s="184"/>
      <c r="CTR57" s="184"/>
      <c r="CTS57" s="184"/>
      <c r="CTT57" s="184"/>
      <c r="CTU57" s="184"/>
      <c r="CTV57" s="184"/>
      <c r="CTW57" s="184"/>
      <c r="CTX57" s="184"/>
      <c r="CTY57" s="184"/>
      <c r="CTZ57" s="184"/>
      <c r="CUA57" s="184"/>
      <c r="CUB57" s="184"/>
      <c r="CUC57" s="184"/>
      <c r="CUD57" s="184"/>
      <c r="CUE57" s="184"/>
      <c r="CUF57" s="184"/>
      <c r="CUG57" s="184"/>
      <c r="CUH57" s="184"/>
      <c r="CUI57" s="184"/>
      <c r="CUJ57" s="184"/>
      <c r="CUK57" s="184"/>
      <c r="CUL57" s="184"/>
      <c r="CUM57" s="184"/>
      <c r="CUN57" s="184"/>
      <c r="CUO57" s="184"/>
      <c r="CUP57" s="184"/>
      <c r="CUQ57" s="184"/>
      <c r="CUR57" s="184"/>
      <c r="CUS57" s="184"/>
      <c r="CUT57" s="184"/>
      <c r="CUU57" s="184"/>
      <c r="CUV57" s="184"/>
      <c r="CUW57" s="184"/>
      <c r="CUX57" s="184"/>
      <c r="CUY57" s="184"/>
      <c r="CUZ57" s="184"/>
      <c r="CVA57" s="184"/>
      <c r="CVB57" s="184"/>
      <c r="CVC57" s="184"/>
      <c r="CVD57" s="184"/>
      <c r="CVE57" s="184"/>
      <c r="CVF57" s="184"/>
      <c r="CVG57" s="184"/>
      <c r="CVH57" s="184"/>
      <c r="CVI57" s="184"/>
      <c r="CVJ57" s="184"/>
      <c r="CVK57" s="184"/>
      <c r="CVL57" s="184"/>
      <c r="CVM57" s="184"/>
      <c r="CVN57" s="184"/>
      <c r="CVO57" s="184"/>
      <c r="CVP57" s="184"/>
      <c r="CVQ57" s="184"/>
      <c r="CVR57" s="184"/>
      <c r="CVS57" s="184"/>
      <c r="CVT57" s="184"/>
      <c r="CVU57" s="184"/>
      <c r="CVV57" s="184"/>
      <c r="CVW57" s="184"/>
      <c r="CVX57" s="184"/>
      <c r="CVY57" s="184"/>
      <c r="CVZ57" s="184"/>
      <c r="CWA57" s="184"/>
      <c r="CWB57" s="184"/>
      <c r="CWC57" s="184"/>
      <c r="CWD57" s="184"/>
      <c r="CWE57" s="184"/>
      <c r="CWF57" s="184"/>
      <c r="CWG57" s="184"/>
      <c r="CWH57" s="184"/>
      <c r="CWI57" s="184"/>
      <c r="CWJ57" s="184"/>
      <c r="CWK57" s="184"/>
      <c r="CWL57" s="184"/>
      <c r="CWM57" s="184"/>
      <c r="CWN57" s="184"/>
      <c r="CWO57" s="184"/>
      <c r="CWP57" s="184"/>
      <c r="CWQ57" s="184"/>
      <c r="CWR57" s="184"/>
      <c r="CWS57" s="184"/>
      <c r="CWT57" s="184"/>
      <c r="CWU57" s="184"/>
      <c r="CWV57" s="184"/>
      <c r="CWW57" s="184"/>
      <c r="CWX57" s="184"/>
      <c r="CWY57" s="184"/>
      <c r="CWZ57" s="184"/>
      <c r="CXA57" s="184"/>
      <c r="CXB57" s="184"/>
      <c r="CXC57" s="184"/>
      <c r="CXD57" s="184"/>
      <c r="CXE57" s="184"/>
      <c r="CXF57" s="184"/>
      <c r="CXG57" s="184"/>
      <c r="CXH57" s="184"/>
      <c r="CXI57" s="184"/>
      <c r="CXJ57" s="184"/>
      <c r="CXK57" s="184"/>
      <c r="CXL57" s="184"/>
      <c r="CXM57" s="184"/>
      <c r="CXN57" s="184"/>
      <c r="CXO57" s="184"/>
      <c r="CXP57" s="184"/>
      <c r="CXQ57" s="184"/>
      <c r="CXR57" s="184"/>
      <c r="CXS57" s="184"/>
      <c r="CXT57" s="184"/>
      <c r="CXU57" s="184"/>
      <c r="CXV57" s="184"/>
      <c r="CXW57" s="184"/>
      <c r="CXX57" s="184"/>
      <c r="CXY57" s="184"/>
      <c r="CXZ57" s="184"/>
      <c r="CYA57" s="184"/>
      <c r="CYB57" s="184"/>
      <c r="CYC57" s="184"/>
      <c r="CYD57" s="184"/>
      <c r="CYE57" s="184"/>
      <c r="CYF57" s="184"/>
      <c r="CYG57" s="184"/>
      <c r="CYH57" s="184"/>
      <c r="CYI57" s="184"/>
      <c r="CYJ57" s="184"/>
      <c r="CYK57" s="184"/>
      <c r="CYL57" s="184"/>
      <c r="CYM57" s="184"/>
      <c r="CYN57" s="184"/>
      <c r="CYO57" s="184"/>
      <c r="CYP57" s="184"/>
      <c r="CYQ57" s="184"/>
      <c r="CYR57" s="184"/>
      <c r="CYS57" s="184"/>
      <c r="CYT57" s="184"/>
      <c r="CYU57" s="184"/>
      <c r="CYV57" s="184"/>
      <c r="CYW57" s="184"/>
      <c r="CYX57" s="184"/>
      <c r="CYY57" s="184"/>
      <c r="CYZ57" s="184"/>
      <c r="CZA57" s="184"/>
      <c r="CZB57" s="184"/>
      <c r="CZC57" s="184"/>
      <c r="CZD57" s="184"/>
      <c r="CZE57" s="184"/>
      <c r="CZF57" s="184"/>
      <c r="CZG57" s="184"/>
      <c r="CZH57" s="184"/>
      <c r="CZI57" s="184"/>
      <c r="CZJ57" s="184"/>
      <c r="CZK57" s="184"/>
      <c r="CZL57" s="184"/>
      <c r="CZM57" s="184"/>
      <c r="CZN57" s="184"/>
      <c r="CZO57" s="184"/>
      <c r="CZP57" s="184"/>
      <c r="CZQ57" s="184"/>
      <c r="CZR57" s="184"/>
      <c r="CZS57" s="184"/>
      <c r="CZT57" s="184"/>
      <c r="CZU57" s="184"/>
      <c r="CZV57" s="184"/>
      <c r="CZW57" s="184"/>
      <c r="CZX57" s="184"/>
      <c r="CZY57" s="184"/>
      <c r="CZZ57" s="184"/>
      <c r="DAA57" s="184"/>
      <c r="DAB57" s="184"/>
      <c r="DAC57" s="184"/>
      <c r="DAD57" s="184"/>
      <c r="DAE57" s="184"/>
      <c r="DAF57" s="184"/>
      <c r="DAG57" s="184"/>
      <c r="DAH57" s="184"/>
      <c r="DAI57" s="184"/>
      <c r="DAJ57" s="184"/>
      <c r="DAK57" s="184"/>
      <c r="DAL57" s="184"/>
      <c r="DAM57" s="184"/>
      <c r="DAN57" s="184"/>
      <c r="DAO57" s="184"/>
      <c r="DAP57" s="184"/>
      <c r="DAQ57" s="184"/>
      <c r="DAR57" s="184"/>
      <c r="DAS57" s="184"/>
      <c r="DAT57" s="184"/>
      <c r="DAU57" s="184"/>
      <c r="DAV57" s="184"/>
      <c r="DAW57" s="184"/>
      <c r="DAX57" s="184"/>
      <c r="DAY57" s="184"/>
      <c r="DAZ57" s="184"/>
      <c r="DBA57" s="184"/>
      <c r="DBB57" s="184"/>
      <c r="DBC57" s="184"/>
      <c r="DBD57" s="184"/>
      <c r="DBE57" s="184"/>
      <c r="DBF57" s="184"/>
      <c r="DBG57" s="184"/>
      <c r="DBH57" s="184"/>
      <c r="DBI57" s="184"/>
      <c r="DBJ57" s="184"/>
      <c r="DBK57" s="184"/>
      <c r="DBL57" s="184"/>
      <c r="DBM57" s="184"/>
      <c r="DBN57" s="184"/>
      <c r="DBO57" s="184"/>
      <c r="DBP57" s="184"/>
      <c r="DBQ57" s="184"/>
      <c r="DBR57" s="184"/>
      <c r="DBS57" s="184"/>
      <c r="DBT57" s="184"/>
      <c r="DBU57" s="184"/>
      <c r="DBV57" s="184"/>
      <c r="DBW57" s="184"/>
      <c r="DBX57" s="184"/>
      <c r="DBY57" s="184"/>
      <c r="DBZ57" s="184"/>
      <c r="DCA57" s="184"/>
      <c r="DCB57" s="184"/>
      <c r="DCC57" s="184"/>
      <c r="DCD57" s="184"/>
      <c r="DCE57" s="184"/>
      <c r="DCF57" s="184"/>
      <c r="DCG57" s="184"/>
      <c r="DCH57" s="184"/>
      <c r="DCI57" s="184"/>
      <c r="DCJ57" s="184"/>
      <c r="DCK57" s="184"/>
      <c r="DCL57" s="184"/>
      <c r="DCM57" s="184"/>
      <c r="DCN57" s="184"/>
      <c r="DCO57" s="184"/>
      <c r="DCP57" s="184"/>
      <c r="DCQ57" s="184"/>
      <c r="DCR57" s="184"/>
      <c r="DCS57" s="184"/>
      <c r="DCT57" s="184"/>
      <c r="DCU57" s="184"/>
      <c r="DCV57" s="184"/>
      <c r="DCW57" s="184"/>
      <c r="DCX57" s="184"/>
      <c r="DCY57" s="184"/>
      <c r="DCZ57" s="184"/>
      <c r="DDA57" s="184"/>
      <c r="DDB57" s="184"/>
      <c r="DDC57" s="184"/>
      <c r="DDD57" s="184"/>
      <c r="DDE57" s="184"/>
      <c r="DDF57" s="184"/>
      <c r="DDG57" s="184"/>
      <c r="DDH57" s="184"/>
      <c r="DDI57" s="184"/>
      <c r="DDJ57" s="184"/>
      <c r="DDK57" s="184"/>
      <c r="DDL57" s="184"/>
      <c r="DDM57" s="184"/>
      <c r="DDN57" s="184"/>
      <c r="DDO57" s="184"/>
      <c r="DDP57" s="184"/>
      <c r="DDQ57" s="184"/>
      <c r="DDR57" s="184"/>
      <c r="DDS57" s="184"/>
      <c r="DDT57" s="184"/>
      <c r="DDU57" s="184"/>
      <c r="DDV57" s="184"/>
      <c r="DDW57" s="184"/>
      <c r="DDX57" s="184"/>
      <c r="DDY57" s="184"/>
      <c r="DDZ57" s="184"/>
      <c r="DEA57" s="184"/>
      <c r="DEB57" s="184"/>
      <c r="DEC57" s="184"/>
      <c r="DED57" s="184"/>
      <c r="DEE57" s="184"/>
      <c r="DEF57" s="184"/>
      <c r="DEG57" s="184"/>
      <c r="DEH57" s="184"/>
      <c r="DEI57" s="184"/>
      <c r="DEJ57" s="184"/>
      <c r="DEK57" s="184"/>
      <c r="DEL57" s="184"/>
      <c r="DEM57" s="184"/>
      <c r="DEN57" s="184"/>
      <c r="DEO57" s="184"/>
      <c r="DEP57" s="184"/>
      <c r="DEQ57" s="184"/>
      <c r="DER57" s="184"/>
      <c r="DES57" s="184"/>
      <c r="DET57" s="184"/>
      <c r="DEU57" s="184"/>
      <c r="DEV57" s="184"/>
      <c r="DEW57" s="184"/>
      <c r="DEX57" s="184"/>
      <c r="DEY57" s="184"/>
      <c r="DEZ57" s="184"/>
      <c r="DFA57" s="184"/>
      <c r="DFB57" s="184"/>
      <c r="DFC57" s="184"/>
      <c r="DFD57" s="184"/>
      <c r="DFE57" s="184"/>
      <c r="DFF57" s="184"/>
      <c r="DFG57" s="184"/>
      <c r="DFH57" s="184"/>
      <c r="DFI57" s="184"/>
      <c r="DFJ57" s="184"/>
      <c r="DFK57" s="184"/>
      <c r="DFL57" s="184"/>
      <c r="DFM57" s="184"/>
      <c r="DFN57" s="184"/>
      <c r="DFO57" s="184"/>
      <c r="DFP57" s="184"/>
      <c r="DFQ57" s="184"/>
      <c r="DFR57" s="184"/>
      <c r="DFS57" s="184"/>
      <c r="DFT57" s="184"/>
      <c r="DFU57" s="184"/>
      <c r="DFV57" s="184"/>
      <c r="DFW57" s="184"/>
      <c r="DFX57" s="184"/>
      <c r="DFY57" s="184"/>
      <c r="DFZ57" s="184"/>
      <c r="DGA57" s="184"/>
      <c r="DGB57" s="184"/>
      <c r="DGC57" s="184"/>
      <c r="DGD57" s="184"/>
      <c r="DGE57" s="184"/>
      <c r="DGF57" s="184"/>
      <c r="DGG57" s="184"/>
      <c r="DGH57" s="184"/>
      <c r="DGI57" s="184"/>
      <c r="DGJ57" s="184"/>
      <c r="DGK57" s="184"/>
      <c r="DGL57" s="184"/>
      <c r="DGM57" s="184"/>
      <c r="DGN57" s="184"/>
      <c r="DGO57" s="184"/>
      <c r="DGP57" s="184"/>
      <c r="DGQ57" s="184"/>
      <c r="DGR57" s="184"/>
      <c r="DGS57" s="184"/>
      <c r="DGT57" s="184"/>
      <c r="DGU57" s="184"/>
      <c r="DGV57" s="184"/>
      <c r="DGW57" s="184"/>
      <c r="DGX57" s="184"/>
      <c r="DGY57" s="184"/>
      <c r="DGZ57" s="184"/>
      <c r="DHA57" s="184"/>
      <c r="DHB57" s="184"/>
      <c r="DHC57" s="184"/>
      <c r="DHD57" s="184"/>
      <c r="DHE57" s="184"/>
      <c r="DHF57" s="184"/>
      <c r="DHG57" s="184"/>
      <c r="DHH57" s="184"/>
      <c r="DHI57" s="184"/>
      <c r="DHJ57" s="184"/>
      <c r="DHK57" s="184"/>
      <c r="DHL57" s="184"/>
      <c r="DHM57" s="184"/>
      <c r="DHN57" s="184"/>
      <c r="DHO57" s="184"/>
      <c r="DHP57" s="184"/>
      <c r="DHQ57" s="184"/>
      <c r="DHR57" s="184"/>
      <c r="DHS57" s="184"/>
      <c r="DHT57" s="184"/>
      <c r="DHU57" s="184"/>
      <c r="DHV57" s="184"/>
      <c r="DHW57" s="184"/>
      <c r="DHX57" s="184"/>
      <c r="DHY57" s="184"/>
      <c r="DHZ57" s="184"/>
      <c r="DIA57" s="184"/>
      <c r="DIB57" s="184"/>
      <c r="DIC57" s="184"/>
      <c r="DID57" s="184"/>
      <c r="DIE57" s="184"/>
      <c r="DIF57" s="184"/>
      <c r="DIG57" s="184"/>
      <c r="DIH57" s="184"/>
      <c r="DII57" s="184"/>
      <c r="DIJ57" s="184"/>
      <c r="DIK57" s="184"/>
      <c r="DIL57" s="184"/>
      <c r="DIM57" s="184"/>
      <c r="DIN57" s="184"/>
      <c r="DIO57" s="184"/>
      <c r="DIP57" s="184"/>
      <c r="DIQ57" s="184"/>
      <c r="DIR57" s="184"/>
      <c r="DIS57" s="184"/>
      <c r="DIT57" s="184"/>
      <c r="DIU57" s="184"/>
      <c r="DIV57" s="184"/>
      <c r="DIW57" s="184"/>
      <c r="DIX57" s="184"/>
      <c r="DIY57" s="184"/>
      <c r="DIZ57" s="184"/>
      <c r="DJA57" s="184"/>
      <c r="DJB57" s="184"/>
      <c r="DJC57" s="184"/>
      <c r="DJD57" s="184"/>
      <c r="DJE57" s="184"/>
      <c r="DJF57" s="184"/>
      <c r="DJG57" s="184"/>
      <c r="DJH57" s="184"/>
      <c r="DJI57" s="184"/>
      <c r="DJJ57" s="184"/>
      <c r="DJK57" s="184"/>
      <c r="DJL57" s="184"/>
      <c r="DJM57" s="184"/>
      <c r="DJN57" s="184"/>
      <c r="DJO57" s="184"/>
      <c r="DJP57" s="184"/>
      <c r="DJQ57" s="184"/>
      <c r="DJR57" s="184"/>
      <c r="DJS57" s="184"/>
      <c r="DJT57" s="184"/>
      <c r="DJU57" s="184"/>
      <c r="DJV57" s="184"/>
      <c r="DJW57" s="184"/>
      <c r="DJX57" s="184"/>
      <c r="DJY57" s="184"/>
      <c r="DJZ57" s="184"/>
      <c r="DKA57" s="184"/>
      <c r="DKB57" s="184"/>
      <c r="DKC57" s="184"/>
      <c r="DKD57" s="184"/>
      <c r="DKE57" s="184"/>
      <c r="DKF57" s="184"/>
      <c r="DKG57" s="184"/>
      <c r="DKH57" s="184"/>
      <c r="DKI57" s="184"/>
      <c r="DKJ57" s="184"/>
      <c r="DKK57" s="184"/>
      <c r="DKL57" s="184"/>
      <c r="DKM57" s="184"/>
      <c r="DKN57" s="184"/>
      <c r="DKO57" s="184"/>
      <c r="DKP57" s="184"/>
      <c r="DKQ57" s="184"/>
      <c r="DKR57" s="184"/>
      <c r="DKS57" s="184"/>
      <c r="DKT57" s="184"/>
      <c r="DKU57" s="184"/>
      <c r="DKV57" s="184"/>
      <c r="DKW57" s="184"/>
      <c r="DKX57" s="184"/>
      <c r="DKY57" s="184"/>
      <c r="DKZ57" s="184"/>
      <c r="DLA57" s="184"/>
      <c r="DLB57" s="184"/>
      <c r="DLC57" s="184"/>
      <c r="DLD57" s="184"/>
      <c r="DLE57" s="184"/>
      <c r="DLF57" s="184"/>
      <c r="DLG57" s="184"/>
      <c r="DLH57" s="184"/>
      <c r="DLI57" s="184"/>
      <c r="DLJ57" s="184"/>
      <c r="DLK57" s="184"/>
      <c r="DLL57" s="184"/>
      <c r="DLM57" s="184"/>
      <c r="DLN57" s="184"/>
      <c r="DLO57" s="184"/>
      <c r="DLP57" s="184"/>
      <c r="DLQ57" s="184"/>
      <c r="DLR57" s="184"/>
      <c r="DLS57" s="184"/>
      <c r="DLT57" s="184"/>
      <c r="DLU57" s="184"/>
      <c r="DLV57" s="184"/>
      <c r="DLW57" s="184"/>
      <c r="DLX57" s="184"/>
      <c r="DLY57" s="184"/>
      <c r="DLZ57" s="184"/>
      <c r="DMA57" s="184"/>
      <c r="DMB57" s="184"/>
      <c r="DMC57" s="184"/>
      <c r="DMD57" s="184"/>
      <c r="DME57" s="184"/>
      <c r="DMF57" s="184"/>
      <c r="DMG57" s="184"/>
      <c r="DMH57" s="184"/>
      <c r="DMI57" s="184"/>
      <c r="DMJ57" s="184"/>
      <c r="DMK57" s="184"/>
      <c r="DML57" s="184"/>
      <c r="DMM57" s="184"/>
      <c r="DMN57" s="184"/>
      <c r="DMO57" s="184"/>
      <c r="DMP57" s="184"/>
      <c r="DMQ57" s="184"/>
      <c r="DMR57" s="184"/>
      <c r="DMS57" s="184"/>
      <c r="DMT57" s="184"/>
      <c r="DMU57" s="184"/>
      <c r="DMV57" s="184"/>
      <c r="DMW57" s="184"/>
      <c r="DMX57" s="184"/>
      <c r="DMY57" s="184"/>
      <c r="DMZ57" s="184"/>
      <c r="DNA57" s="184"/>
      <c r="DNB57" s="184"/>
      <c r="DNC57" s="184"/>
      <c r="DND57" s="184"/>
      <c r="DNE57" s="184"/>
      <c r="DNF57" s="184"/>
      <c r="DNG57" s="184"/>
      <c r="DNH57" s="184"/>
      <c r="DNI57" s="184"/>
      <c r="DNJ57" s="184"/>
      <c r="DNK57" s="184"/>
      <c r="DNL57" s="184"/>
      <c r="DNM57" s="184"/>
      <c r="DNN57" s="184"/>
      <c r="DNO57" s="184"/>
      <c r="DNP57" s="184"/>
      <c r="DNQ57" s="184"/>
      <c r="DNR57" s="184"/>
      <c r="DNS57" s="184"/>
      <c r="DNT57" s="184"/>
      <c r="DNU57" s="184"/>
      <c r="DNV57" s="184"/>
      <c r="DNW57" s="184"/>
      <c r="DNX57" s="184"/>
      <c r="DNY57" s="184"/>
      <c r="DNZ57" s="184"/>
      <c r="DOA57" s="184"/>
      <c r="DOB57" s="184"/>
      <c r="DOC57" s="184"/>
      <c r="DOD57" s="184"/>
      <c r="DOE57" s="184"/>
      <c r="DOF57" s="184"/>
      <c r="DOG57" s="184"/>
      <c r="DOH57" s="184"/>
      <c r="DOI57" s="184"/>
      <c r="DOJ57" s="184"/>
      <c r="DOK57" s="184"/>
      <c r="DOL57" s="184"/>
      <c r="DOM57" s="184"/>
      <c r="DON57" s="184"/>
      <c r="DOO57" s="184"/>
      <c r="DOP57" s="184"/>
      <c r="DOQ57" s="184"/>
      <c r="DOR57" s="184"/>
      <c r="DOS57" s="184"/>
      <c r="DOT57" s="184"/>
      <c r="DOU57" s="184"/>
      <c r="DOV57" s="184"/>
      <c r="DOW57" s="184"/>
      <c r="DOX57" s="184"/>
      <c r="DOY57" s="184"/>
      <c r="DOZ57" s="184"/>
      <c r="DPA57" s="184"/>
      <c r="DPB57" s="184"/>
      <c r="DPC57" s="184"/>
      <c r="DPD57" s="184"/>
      <c r="DPE57" s="184"/>
      <c r="DPF57" s="184"/>
      <c r="DPG57" s="184"/>
      <c r="DPH57" s="184"/>
      <c r="DPI57" s="184"/>
      <c r="DPJ57" s="184"/>
      <c r="DPK57" s="184"/>
      <c r="DPL57" s="184"/>
      <c r="DPM57" s="184"/>
      <c r="DPN57" s="184"/>
      <c r="DPO57" s="184"/>
      <c r="DPP57" s="184"/>
      <c r="DPQ57" s="184"/>
      <c r="DPR57" s="184"/>
      <c r="DPS57" s="184"/>
      <c r="DPT57" s="184"/>
      <c r="DPU57" s="184"/>
      <c r="DPV57" s="184"/>
      <c r="DPW57" s="184"/>
      <c r="DPX57" s="184"/>
      <c r="DPY57" s="184"/>
      <c r="DPZ57" s="184"/>
      <c r="DQA57" s="184"/>
      <c r="DQB57" s="184"/>
      <c r="DQC57" s="184"/>
      <c r="DQD57" s="184"/>
      <c r="DQE57" s="184"/>
      <c r="DQF57" s="184"/>
      <c r="DQG57" s="184"/>
      <c r="DQH57" s="184"/>
      <c r="DQI57" s="184"/>
      <c r="DQJ57" s="184"/>
      <c r="DQK57" s="184"/>
      <c r="DQL57" s="184"/>
      <c r="DQM57" s="184"/>
      <c r="DQN57" s="184"/>
      <c r="DQO57" s="184"/>
      <c r="DQP57" s="184"/>
      <c r="DQQ57" s="184"/>
      <c r="DQR57" s="184"/>
      <c r="DQS57" s="184"/>
      <c r="DQT57" s="184"/>
      <c r="DQU57" s="184"/>
      <c r="DQV57" s="184"/>
      <c r="DQW57" s="184"/>
      <c r="DQX57" s="184"/>
      <c r="DQY57" s="184"/>
      <c r="DQZ57" s="184"/>
      <c r="DRA57" s="184"/>
      <c r="DRB57" s="184"/>
      <c r="DRC57" s="184"/>
      <c r="DRD57" s="184"/>
      <c r="DRE57" s="184"/>
      <c r="DRF57" s="184"/>
      <c r="DRG57" s="184"/>
      <c r="DRH57" s="184"/>
      <c r="DRI57" s="184"/>
      <c r="DRJ57" s="184"/>
      <c r="DRK57" s="184"/>
      <c r="DRL57" s="184"/>
      <c r="DRM57" s="184"/>
      <c r="DRN57" s="184"/>
      <c r="DRO57" s="184"/>
      <c r="DRP57" s="184"/>
      <c r="DRQ57" s="184"/>
      <c r="DRR57" s="184"/>
      <c r="DRS57" s="184"/>
      <c r="DRT57" s="184"/>
      <c r="DRU57" s="184"/>
      <c r="DRV57" s="184"/>
      <c r="DRW57" s="184"/>
      <c r="DRX57" s="184"/>
      <c r="DRY57" s="184"/>
      <c r="DRZ57" s="184"/>
      <c r="DSA57" s="184"/>
      <c r="DSB57" s="184"/>
      <c r="DSC57" s="184"/>
      <c r="DSD57" s="184"/>
      <c r="DSE57" s="184"/>
      <c r="DSF57" s="184"/>
      <c r="DSG57" s="184"/>
      <c r="DSH57" s="184"/>
      <c r="DSI57" s="184"/>
      <c r="DSJ57" s="184"/>
      <c r="DSK57" s="184"/>
      <c r="DSL57" s="184"/>
      <c r="DSM57" s="184"/>
      <c r="DSN57" s="184"/>
      <c r="DSO57" s="184"/>
      <c r="DSP57" s="184"/>
      <c r="DSQ57" s="184"/>
      <c r="DSR57" s="184"/>
      <c r="DSS57" s="184"/>
      <c r="DST57" s="184"/>
      <c r="DSU57" s="184"/>
      <c r="DSV57" s="184"/>
      <c r="DSW57" s="184"/>
      <c r="DSX57" s="184"/>
      <c r="DSY57" s="184"/>
      <c r="DSZ57" s="184"/>
      <c r="DTA57" s="184"/>
      <c r="DTB57" s="184"/>
      <c r="DTC57" s="184"/>
      <c r="DTD57" s="184"/>
      <c r="DTE57" s="184"/>
      <c r="DTF57" s="184"/>
      <c r="DTG57" s="184"/>
      <c r="DTH57" s="184"/>
      <c r="DTI57" s="184"/>
      <c r="DTJ57" s="184"/>
      <c r="DTK57" s="184"/>
      <c r="DTL57" s="184"/>
      <c r="DTM57" s="184"/>
      <c r="DTN57" s="184"/>
      <c r="DTO57" s="184"/>
      <c r="DTP57" s="184"/>
      <c r="DTQ57" s="184"/>
      <c r="DTR57" s="184"/>
      <c r="DTS57" s="184"/>
      <c r="DTT57" s="184"/>
      <c r="DTU57" s="184"/>
      <c r="DTV57" s="184"/>
      <c r="DTW57" s="184"/>
      <c r="DTX57" s="184"/>
      <c r="DTY57" s="184"/>
      <c r="DTZ57" s="184"/>
      <c r="DUA57" s="184"/>
      <c r="DUB57" s="184"/>
      <c r="DUC57" s="184"/>
      <c r="DUD57" s="184"/>
      <c r="DUE57" s="184"/>
      <c r="DUF57" s="184"/>
      <c r="DUG57" s="184"/>
      <c r="DUH57" s="184"/>
      <c r="DUI57" s="184"/>
      <c r="DUJ57" s="184"/>
      <c r="DUK57" s="184"/>
      <c r="DUL57" s="184"/>
      <c r="DUM57" s="184"/>
      <c r="DUN57" s="184"/>
      <c r="DUO57" s="184"/>
      <c r="DUP57" s="184"/>
      <c r="DUQ57" s="184"/>
      <c r="DUR57" s="184"/>
      <c r="DUS57" s="184"/>
      <c r="DUT57" s="184"/>
      <c r="DUU57" s="184"/>
      <c r="DUV57" s="184"/>
      <c r="DUW57" s="184"/>
      <c r="DUX57" s="184"/>
      <c r="DUY57" s="184"/>
      <c r="DUZ57" s="184"/>
      <c r="DVA57" s="184"/>
      <c r="DVB57" s="184"/>
      <c r="DVC57" s="184"/>
      <c r="DVD57" s="184"/>
      <c r="DVE57" s="184"/>
      <c r="DVF57" s="184"/>
      <c r="DVG57" s="184"/>
      <c r="DVH57" s="184"/>
      <c r="DVI57" s="184"/>
      <c r="DVJ57" s="184"/>
      <c r="DVK57" s="184"/>
      <c r="DVL57" s="184"/>
      <c r="DVM57" s="184"/>
      <c r="DVN57" s="184"/>
      <c r="DVO57" s="184"/>
      <c r="DVP57" s="184"/>
      <c r="DVQ57" s="184"/>
      <c r="DVR57" s="184"/>
      <c r="DVS57" s="184"/>
      <c r="DVT57" s="184"/>
      <c r="DVU57" s="184"/>
      <c r="DVV57" s="184"/>
      <c r="DVW57" s="184"/>
      <c r="DVX57" s="184"/>
      <c r="DVY57" s="184"/>
      <c r="DVZ57" s="184"/>
      <c r="DWA57" s="184"/>
      <c r="DWB57" s="184"/>
      <c r="DWC57" s="184"/>
      <c r="DWD57" s="184"/>
      <c r="DWE57" s="184"/>
      <c r="DWF57" s="184"/>
      <c r="DWG57" s="184"/>
      <c r="DWH57" s="184"/>
      <c r="DWI57" s="184"/>
      <c r="DWJ57" s="184"/>
      <c r="DWK57" s="184"/>
      <c r="DWL57" s="184"/>
      <c r="DWM57" s="184"/>
      <c r="DWN57" s="184"/>
      <c r="DWO57" s="184"/>
      <c r="DWP57" s="184"/>
      <c r="DWQ57" s="184"/>
      <c r="DWR57" s="184"/>
      <c r="DWS57" s="184"/>
      <c r="DWT57" s="184"/>
      <c r="DWU57" s="184"/>
      <c r="DWV57" s="184"/>
      <c r="DWW57" s="184"/>
      <c r="DWX57" s="184"/>
      <c r="DWY57" s="184"/>
      <c r="DWZ57" s="184"/>
      <c r="DXA57" s="184"/>
      <c r="DXB57" s="184"/>
      <c r="DXC57" s="184"/>
      <c r="DXD57" s="184"/>
      <c r="DXE57" s="184"/>
      <c r="DXF57" s="184"/>
      <c r="DXG57" s="184"/>
      <c r="DXH57" s="184"/>
      <c r="DXI57" s="184"/>
      <c r="DXJ57" s="184"/>
      <c r="DXK57" s="184"/>
      <c r="DXL57" s="184"/>
      <c r="DXM57" s="184"/>
      <c r="DXN57" s="184"/>
      <c r="DXO57" s="184"/>
      <c r="DXP57" s="184"/>
      <c r="DXQ57" s="184"/>
      <c r="DXR57" s="184"/>
      <c r="DXS57" s="184"/>
      <c r="DXT57" s="184"/>
      <c r="DXU57" s="184"/>
      <c r="DXV57" s="184"/>
      <c r="DXW57" s="184"/>
      <c r="DXX57" s="184"/>
      <c r="DXY57" s="184"/>
      <c r="DXZ57" s="184"/>
      <c r="DYA57" s="184"/>
      <c r="DYB57" s="184"/>
      <c r="DYC57" s="184"/>
      <c r="DYD57" s="184"/>
      <c r="DYE57" s="184"/>
      <c r="DYF57" s="184"/>
      <c r="DYG57" s="184"/>
      <c r="DYH57" s="184"/>
      <c r="DYI57" s="184"/>
      <c r="DYJ57" s="184"/>
      <c r="DYK57" s="184"/>
      <c r="DYL57" s="184"/>
      <c r="DYM57" s="184"/>
      <c r="DYN57" s="184"/>
      <c r="DYO57" s="184"/>
      <c r="DYP57" s="184"/>
      <c r="DYQ57" s="184"/>
      <c r="DYR57" s="184"/>
      <c r="DYS57" s="184"/>
      <c r="DYT57" s="184"/>
      <c r="DYU57" s="184"/>
      <c r="DYV57" s="184"/>
      <c r="DYW57" s="184"/>
      <c r="DYX57" s="184"/>
      <c r="DYY57" s="184"/>
      <c r="DYZ57" s="184"/>
      <c r="DZA57" s="184"/>
      <c r="DZB57" s="184"/>
      <c r="DZC57" s="184"/>
      <c r="DZD57" s="184"/>
      <c r="DZE57" s="184"/>
      <c r="DZF57" s="184"/>
      <c r="DZG57" s="184"/>
      <c r="DZH57" s="184"/>
      <c r="DZI57" s="184"/>
      <c r="DZJ57" s="184"/>
      <c r="DZK57" s="184"/>
      <c r="DZL57" s="184"/>
      <c r="DZM57" s="184"/>
      <c r="DZN57" s="184"/>
      <c r="DZO57" s="184"/>
      <c r="DZP57" s="184"/>
      <c r="DZQ57" s="184"/>
      <c r="DZR57" s="184"/>
      <c r="DZS57" s="184"/>
      <c r="DZT57" s="184"/>
      <c r="DZU57" s="184"/>
      <c r="DZV57" s="184"/>
      <c r="DZW57" s="184"/>
      <c r="DZX57" s="184"/>
      <c r="DZY57" s="184"/>
      <c r="DZZ57" s="184"/>
      <c r="EAA57" s="184"/>
      <c r="EAB57" s="184"/>
      <c r="EAC57" s="184"/>
      <c r="EAD57" s="184"/>
      <c r="EAE57" s="184"/>
      <c r="EAF57" s="184"/>
      <c r="EAG57" s="184"/>
      <c r="EAH57" s="184"/>
      <c r="EAI57" s="184"/>
      <c r="EAJ57" s="184"/>
      <c r="EAK57" s="184"/>
      <c r="EAL57" s="184"/>
      <c r="EAM57" s="184"/>
      <c r="EAN57" s="184"/>
      <c r="EAO57" s="184"/>
      <c r="EAP57" s="184"/>
      <c r="EAQ57" s="184"/>
      <c r="EAR57" s="184"/>
      <c r="EAS57" s="184"/>
      <c r="EAT57" s="184"/>
      <c r="EAU57" s="184"/>
      <c r="EAV57" s="184"/>
      <c r="EAW57" s="184"/>
      <c r="EAX57" s="184"/>
      <c r="EAY57" s="184"/>
      <c r="EAZ57" s="184"/>
      <c r="EBA57" s="184"/>
      <c r="EBB57" s="184"/>
      <c r="EBC57" s="184"/>
      <c r="EBD57" s="184"/>
      <c r="EBE57" s="184"/>
      <c r="EBF57" s="184"/>
      <c r="EBG57" s="184"/>
      <c r="EBH57" s="184"/>
      <c r="EBI57" s="184"/>
      <c r="EBJ57" s="184"/>
      <c r="EBK57" s="184"/>
      <c r="EBL57" s="184"/>
      <c r="EBM57" s="184"/>
      <c r="EBN57" s="184"/>
      <c r="EBO57" s="184"/>
      <c r="EBP57" s="184"/>
      <c r="EBQ57" s="184"/>
      <c r="EBR57" s="184"/>
      <c r="EBS57" s="184"/>
      <c r="EBT57" s="184"/>
      <c r="EBU57" s="184"/>
      <c r="EBV57" s="184"/>
      <c r="EBW57" s="184"/>
      <c r="EBX57" s="184"/>
      <c r="EBY57" s="184"/>
      <c r="EBZ57" s="184"/>
      <c r="ECA57" s="184"/>
      <c r="ECB57" s="184"/>
      <c r="ECC57" s="184"/>
      <c r="ECD57" s="184"/>
      <c r="ECE57" s="184"/>
      <c r="ECF57" s="184"/>
      <c r="ECG57" s="184"/>
      <c r="ECH57" s="184"/>
      <c r="ECI57" s="184"/>
      <c r="ECJ57" s="184"/>
      <c r="ECK57" s="184"/>
      <c r="ECL57" s="184"/>
      <c r="ECM57" s="184"/>
      <c r="ECN57" s="184"/>
      <c r="ECO57" s="184"/>
      <c r="ECP57" s="184"/>
      <c r="ECQ57" s="184"/>
      <c r="ECR57" s="184"/>
      <c r="ECS57" s="184"/>
      <c r="ECT57" s="184"/>
      <c r="ECU57" s="184"/>
      <c r="ECV57" s="184"/>
      <c r="ECW57" s="184"/>
      <c r="ECX57" s="184"/>
      <c r="ECY57" s="184"/>
      <c r="ECZ57" s="184"/>
      <c r="EDA57" s="184"/>
      <c r="EDB57" s="184"/>
      <c r="EDC57" s="184"/>
      <c r="EDD57" s="184"/>
      <c r="EDE57" s="184"/>
      <c r="EDF57" s="184"/>
      <c r="EDG57" s="184"/>
      <c r="EDH57" s="184"/>
      <c r="EDI57" s="184"/>
      <c r="EDJ57" s="184"/>
      <c r="EDK57" s="184"/>
      <c r="EDL57" s="184"/>
      <c r="EDM57" s="184"/>
      <c r="EDN57" s="184"/>
      <c r="EDO57" s="184"/>
      <c r="EDP57" s="184"/>
      <c r="EDQ57" s="184"/>
      <c r="EDR57" s="184"/>
      <c r="EDS57" s="184"/>
      <c r="EDT57" s="184"/>
      <c r="EDU57" s="184"/>
      <c r="EDV57" s="184"/>
      <c r="EDW57" s="184"/>
      <c r="EDX57" s="184"/>
      <c r="EDY57" s="184"/>
      <c r="EDZ57" s="184"/>
      <c r="EEA57" s="184"/>
      <c r="EEB57" s="184"/>
      <c r="EEC57" s="184"/>
      <c r="EED57" s="184"/>
      <c r="EEE57" s="184"/>
      <c r="EEF57" s="184"/>
      <c r="EEG57" s="184"/>
      <c r="EEH57" s="184"/>
      <c r="EEI57" s="184"/>
      <c r="EEJ57" s="184"/>
      <c r="EEK57" s="184"/>
      <c r="EEL57" s="184"/>
      <c r="EEM57" s="184"/>
      <c r="EEN57" s="184"/>
      <c r="EEO57" s="184"/>
      <c r="EEP57" s="184"/>
      <c r="EEQ57" s="184"/>
      <c r="EER57" s="184"/>
      <c r="EES57" s="184"/>
      <c r="EET57" s="184"/>
      <c r="EEU57" s="184"/>
      <c r="EEV57" s="184"/>
      <c r="EEW57" s="184"/>
      <c r="EEX57" s="184"/>
      <c r="EEY57" s="184"/>
      <c r="EEZ57" s="184"/>
      <c r="EFA57" s="184"/>
      <c r="EFB57" s="184"/>
      <c r="EFC57" s="184"/>
      <c r="EFD57" s="184"/>
      <c r="EFE57" s="184"/>
      <c r="EFF57" s="184"/>
      <c r="EFG57" s="184"/>
      <c r="EFH57" s="184"/>
      <c r="EFI57" s="184"/>
      <c r="EFJ57" s="184"/>
      <c r="EFK57" s="184"/>
      <c r="EFL57" s="184"/>
      <c r="EFM57" s="184"/>
      <c r="EFN57" s="184"/>
      <c r="EFO57" s="184"/>
      <c r="EFP57" s="184"/>
      <c r="EFQ57" s="184"/>
      <c r="EFR57" s="184"/>
      <c r="EFS57" s="184"/>
      <c r="EFT57" s="184"/>
      <c r="EFU57" s="184"/>
      <c r="EFV57" s="184"/>
      <c r="EFW57" s="184"/>
      <c r="EFX57" s="184"/>
      <c r="EFY57" s="184"/>
      <c r="EFZ57" s="184"/>
      <c r="EGA57" s="184"/>
      <c r="EGB57" s="184"/>
      <c r="EGC57" s="184"/>
      <c r="EGD57" s="184"/>
      <c r="EGE57" s="184"/>
      <c r="EGF57" s="184"/>
      <c r="EGG57" s="184"/>
      <c r="EGH57" s="184"/>
      <c r="EGI57" s="184"/>
      <c r="EGJ57" s="184"/>
      <c r="EGK57" s="184"/>
      <c r="EGL57" s="184"/>
      <c r="EGM57" s="184"/>
      <c r="EGN57" s="184"/>
      <c r="EGO57" s="184"/>
      <c r="EGP57" s="184"/>
      <c r="EGQ57" s="184"/>
      <c r="EGR57" s="184"/>
      <c r="EGS57" s="184"/>
      <c r="EGT57" s="184"/>
      <c r="EGU57" s="184"/>
      <c r="EGV57" s="184"/>
      <c r="EGW57" s="184"/>
      <c r="EGX57" s="184"/>
      <c r="EGY57" s="184"/>
      <c r="EGZ57" s="184"/>
      <c r="EHA57" s="184"/>
      <c r="EHB57" s="184"/>
      <c r="EHC57" s="184"/>
      <c r="EHD57" s="184"/>
      <c r="EHE57" s="184"/>
      <c r="EHF57" s="184"/>
      <c r="EHG57" s="184"/>
      <c r="EHH57" s="184"/>
      <c r="EHI57" s="184"/>
      <c r="EHJ57" s="184"/>
      <c r="EHK57" s="184"/>
      <c r="EHL57" s="184"/>
      <c r="EHM57" s="184"/>
      <c r="EHN57" s="184"/>
      <c r="EHO57" s="184"/>
      <c r="EHP57" s="184"/>
      <c r="EHQ57" s="184"/>
      <c r="EHR57" s="184"/>
      <c r="EHS57" s="184"/>
      <c r="EHT57" s="184"/>
      <c r="EHU57" s="184"/>
      <c r="EHV57" s="184"/>
      <c r="EHW57" s="184"/>
      <c r="EHX57" s="184"/>
      <c r="EHY57" s="184"/>
      <c r="EHZ57" s="184"/>
      <c r="EIA57" s="184"/>
      <c r="EIB57" s="184"/>
      <c r="EIC57" s="184"/>
      <c r="EID57" s="184"/>
      <c r="EIE57" s="184"/>
      <c r="EIF57" s="184"/>
      <c r="EIG57" s="184"/>
      <c r="EIH57" s="184"/>
      <c r="EII57" s="184"/>
      <c r="EIJ57" s="184"/>
      <c r="EIK57" s="184"/>
      <c r="EIL57" s="184"/>
      <c r="EIM57" s="184"/>
      <c r="EIN57" s="184"/>
      <c r="EIO57" s="184"/>
      <c r="EIP57" s="184"/>
      <c r="EIQ57" s="184"/>
      <c r="EIR57" s="184"/>
      <c r="EIS57" s="184"/>
      <c r="EIT57" s="184"/>
      <c r="EIU57" s="184"/>
      <c r="EIV57" s="184"/>
      <c r="EIW57" s="184"/>
      <c r="EIX57" s="184"/>
      <c r="EIY57" s="184"/>
      <c r="EIZ57" s="184"/>
      <c r="EJA57" s="184"/>
      <c r="EJB57" s="184"/>
      <c r="EJC57" s="184"/>
      <c r="EJD57" s="184"/>
      <c r="EJE57" s="184"/>
      <c r="EJF57" s="184"/>
      <c r="EJG57" s="184"/>
      <c r="EJH57" s="184"/>
      <c r="EJI57" s="184"/>
      <c r="EJJ57" s="184"/>
      <c r="EJK57" s="184"/>
      <c r="EJL57" s="184"/>
      <c r="EJM57" s="184"/>
      <c r="EJN57" s="184"/>
      <c r="EJO57" s="184"/>
      <c r="EJP57" s="184"/>
      <c r="EJQ57" s="184"/>
      <c r="EJR57" s="184"/>
      <c r="EJS57" s="184"/>
      <c r="EJT57" s="184"/>
      <c r="EJU57" s="184"/>
      <c r="EJV57" s="184"/>
      <c r="EJW57" s="184"/>
      <c r="EJX57" s="184"/>
      <c r="EJY57" s="184"/>
      <c r="EJZ57" s="184"/>
      <c r="EKA57" s="184"/>
      <c r="EKB57" s="184"/>
      <c r="EKC57" s="184"/>
      <c r="EKD57" s="184"/>
      <c r="EKE57" s="184"/>
      <c r="EKF57" s="184"/>
      <c r="EKG57" s="184"/>
      <c r="EKH57" s="184"/>
      <c r="EKI57" s="184"/>
      <c r="EKJ57" s="184"/>
      <c r="EKK57" s="184"/>
      <c r="EKL57" s="184"/>
      <c r="EKM57" s="184"/>
      <c r="EKN57" s="184"/>
      <c r="EKO57" s="184"/>
      <c r="EKP57" s="184"/>
      <c r="EKQ57" s="184"/>
      <c r="EKR57" s="184"/>
      <c r="EKS57" s="184"/>
      <c r="EKT57" s="184"/>
      <c r="EKU57" s="184"/>
      <c r="EKV57" s="184"/>
      <c r="EKW57" s="184"/>
      <c r="EKX57" s="184"/>
      <c r="EKY57" s="184"/>
      <c r="EKZ57" s="184"/>
      <c r="ELA57" s="184"/>
      <c r="ELB57" s="184"/>
      <c r="ELC57" s="184"/>
      <c r="ELD57" s="184"/>
      <c r="ELE57" s="184"/>
      <c r="ELF57" s="184"/>
      <c r="ELG57" s="184"/>
      <c r="ELH57" s="184"/>
      <c r="ELI57" s="184"/>
      <c r="ELJ57" s="184"/>
      <c r="ELK57" s="184"/>
      <c r="ELL57" s="184"/>
      <c r="ELM57" s="184"/>
      <c r="ELN57" s="184"/>
      <c r="ELO57" s="184"/>
      <c r="ELP57" s="184"/>
      <c r="ELQ57" s="184"/>
      <c r="ELR57" s="184"/>
      <c r="ELS57" s="184"/>
      <c r="ELT57" s="184"/>
      <c r="ELU57" s="184"/>
      <c r="ELV57" s="184"/>
      <c r="ELW57" s="184"/>
      <c r="ELX57" s="184"/>
      <c r="ELY57" s="184"/>
      <c r="ELZ57" s="184"/>
      <c r="EMA57" s="184"/>
      <c r="EMB57" s="184"/>
      <c r="EMC57" s="184"/>
      <c r="EMD57" s="184"/>
      <c r="EME57" s="184"/>
      <c r="EMF57" s="184"/>
      <c r="EMG57" s="184"/>
      <c r="EMH57" s="184"/>
      <c r="EMI57" s="184"/>
      <c r="EMJ57" s="184"/>
      <c r="EMK57" s="184"/>
      <c r="EML57" s="184"/>
      <c r="EMM57" s="184"/>
      <c r="EMN57" s="184"/>
      <c r="EMO57" s="184"/>
      <c r="EMP57" s="184"/>
      <c r="EMQ57" s="184"/>
      <c r="EMR57" s="184"/>
      <c r="EMS57" s="184"/>
      <c r="EMT57" s="184"/>
      <c r="EMU57" s="184"/>
      <c r="EMV57" s="184"/>
      <c r="EMW57" s="184"/>
      <c r="EMX57" s="184"/>
      <c r="EMY57" s="184"/>
      <c r="EMZ57" s="184"/>
      <c r="ENA57" s="184"/>
      <c r="ENB57" s="184"/>
      <c r="ENC57" s="184"/>
      <c r="END57" s="184"/>
      <c r="ENE57" s="184"/>
      <c r="ENF57" s="184"/>
      <c r="ENG57" s="184"/>
      <c r="ENH57" s="184"/>
      <c r="ENI57" s="184"/>
      <c r="ENJ57" s="184"/>
      <c r="ENK57" s="184"/>
      <c r="ENL57" s="184"/>
      <c r="ENM57" s="184"/>
      <c r="ENN57" s="184"/>
      <c r="ENO57" s="184"/>
      <c r="ENP57" s="184"/>
      <c r="ENQ57" s="184"/>
      <c r="ENR57" s="184"/>
      <c r="ENS57" s="184"/>
      <c r="ENT57" s="184"/>
      <c r="ENU57" s="184"/>
      <c r="ENV57" s="184"/>
      <c r="ENW57" s="184"/>
      <c r="ENX57" s="184"/>
      <c r="ENY57" s="184"/>
      <c r="ENZ57" s="184"/>
      <c r="EOA57" s="184"/>
      <c r="EOB57" s="184"/>
      <c r="EOC57" s="184"/>
      <c r="EOD57" s="184"/>
      <c r="EOE57" s="184"/>
      <c r="EOF57" s="184"/>
      <c r="EOG57" s="184"/>
      <c r="EOH57" s="184"/>
      <c r="EOI57" s="184"/>
      <c r="EOJ57" s="184"/>
      <c r="EOK57" s="184"/>
      <c r="EOL57" s="184"/>
      <c r="EOM57" s="184"/>
      <c r="EON57" s="184"/>
      <c r="EOO57" s="184"/>
      <c r="EOP57" s="184"/>
      <c r="EOQ57" s="184"/>
      <c r="EOR57" s="184"/>
      <c r="EOS57" s="184"/>
      <c r="EOT57" s="184"/>
      <c r="EOU57" s="184"/>
      <c r="EOV57" s="184"/>
      <c r="EOW57" s="184"/>
      <c r="EOX57" s="184"/>
      <c r="EOY57" s="184"/>
      <c r="EOZ57" s="184"/>
      <c r="EPA57" s="184"/>
      <c r="EPB57" s="184"/>
      <c r="EPC57" s="184"/>
      <c r="EPD57" s="184"/>
      <c r="EPE57" s="184"/>
      <c r="EPF57" s="184"/>
      <c r="EPG57" s="184"/>
      <c r="EPH57" s="184"/>
      <c r="EPI57" s="184"/>
      <c r="EPJ57" s="184"/>
      <c r="EPK57" s="184"/>
      <c r="EPL57" s="184"/>
      <c r="EPM57" s="184"/>
      <c r="EPN57" s="184"/>
      <c r="EPO57" s="184"/>
      <c r="EPP57" s="184"/>
      <c r="EPQ57" s="184"/>
      <c r="EPR57" s="184"/>
      <c r="EPS57" s="184"/>
      <c r="EPT57" s="184"/>
      <c r="EPU57" s="184"/>
      <c r="EPV57" s="184"/>
      <c r="EPW57" s="184"/>
      <c r="EPX57" s="184"/>
      <c r="EPY57" s="184"/>
      <c r="EPZ57" s="184"/>
      <c r="EQA57" s="184"/>
      <c r="EQB57" s="184"/>
      <c r="EQC57" s="184"/>
      <c r="EQD57" s="184"/>
      <c r="EQE57" s="184"/>
      <c r="EQF57" s="184"/>
      <c r="EQG57" s="184"/>
      <c r="EQH57" s="184"/>
      <c r="EQI57" s="184"/>
      <c r="EQJ57" s="184"/>
      <c r="EQK57" s="184"/>
      <c r="EQL57" s="184"/>
      <c r="EQM57" s="184"/>
      <c r="EQN57" s="184"/>
      <c r="EQO57" s="184"/>
      <c r="EQP57" s="184"/>
      <c r="EQQ57" s="184"/>
      <c r="EQR57" s="184"/>
      <c r="EQS57" s="184"/>
      <c r="EQT57" s="184"/>
      <c r="EQU57" s="184"/>
      <c r="EQV57" s="184"/>
      <c r="EQW57" s="184"/>
      <c r="EQX57" s="184"/>
      <c r="EQY57" s="184"/>
      <c r="EQZ57" s="184"/>
      <c r="ERA57" s="184"/>
      <c r="ERB57" s="184"/>
      <c r="ERC57" s="184"/>
      <c r="ERD57" s="184"/>
      <c r="ERE57" s="184"/>
      <c r="ERF57" s="184"/>
      <c r="ERG57" s="184"/>
      <c r="ERH57" s="184"/>
      <c r="ERI57" s="184"/>
      <c r="ERJ57" s="184"/>
      <c r="ERK57" s="184"/>
      <c r="ERL57" s="184"/>
      <c r="ERM57" s="184"/>
      <c r="ERN57" s="184"/>
      <c r="ERO57" s="184"/>
      <c r="ERP57" s="184"/>
      <c r="ERQ57" s="184"/>
      <c r="ERR57" s="184"/>
      <c r="ERS57" s="184"/>
      <c r="ERT57" s="184"/>
      <c r="ERU57" s="184"/>
      <c r="ERV57" s="184"/>
      <c r="ERW57" s="184"/>
      <c r="ERX57" s="184"/>
      <c r="ERY57" s="184"/>
      <c r="ERZ57" s="184"/>
      <c r="ESA57" s="184"/>
      <c r="ESB57" s="184"/>
      <c r="ESC57" s="184"/>
      <c r="ESD57" s="184"/>
      <c r="ESE57" s="184"/>
      <c r="ESF57" s="184"/>
      <c r="ESG57" s="184"/>
      <c r="ESH57" s="184"/>
      <c r="ESI57" s="184"/>
      <c r="ESJ57" s="184"/>
      <c r="ESK57" s="184"/>
      <c r="ESL57" s="184"/>
      <c r="ESM57" s="184"/>
      <c r="ESN57" s="184"/>
      <c r="ESO57" s="184"/>
      <c r="ESP57" s="184"/>
      <c r="ESQ57" s="184"/>
      <c r="ESR57" s="184"/>
      <c r="ESS57" s="184"/>
      <c r="EST57" s="184"/>
      <c r="ESU57" s="184"/>
      <c r="ESV57" s="184"/>
      <c r="ESW57" s="184"/>
      <c r="ESX57" s="184"/>
      <c r="ESY57" s="184"/>
      <c r="ESZ57" s="184"/>
      <c r="ETA57" s="184"/>
      <c r="ETB57" s="184"/>
      <c r="ETC57" s="184"/>
      <c r="ETD57" s="184"/>
      <c r="ETE57" s="184"/>
      <c r="ETF57" s="184"/>
      <c r="ETG57" s="184"/>
      <c r="ETH57" s="184"/>
      <c r="ETI57" s="184"/>
      <c r="ETJ57" s="184"/>
      <c r="ETK57" s="184"/>
      <c r="ETL57" s="184"/>
      <c r="ETM57" s="184"/>
      <c r="ETN57" s="184"/>
      <c r="ETO57" s="184"/>
      <c r="ETP57" s="184"/>
      <c r="ETQ57" s="184"/>
      <c r="ETR57" s="184"/>
      <c r="ETS57" s="184"/>
      <c r="ETT57" s="184"/>
      <c r="ETU57" s="184"/>
      <c r="ETV57" s="184"/>
      <c r="ETW57" s="184"/>
      <c r="ETX57" s="184"/>
      <c r="ETY57" s="184"/>
      <c r="ETZ57" s="184"/>
      <c r="EUA57" s="184"/>
      <c r="EUB57" s="184"/>
      <c r="EUC57" s="184"/>
      <c r="EUD57" s="184"/>
      <c r="EUE57" s="184"/>
      <c r="EUF57" s="184"/>
      <c r="EUG57" s="184"/>
      <c r="EUH57" s="184"/>
      <c r="EUI57" s="184"/>
      <c r="EUJ57" s="184"/>
      <c r="EUK57" s="184"/>
      <c r="EUL57" s="184"/>
      <c r="EUM57" s="184"/>
      <c r="EUN57" s="184"/>
      <c r="EUO57" s="184"/>
      <c r="EUP57" s="184"/>
      <c r="EUQ57" s="184"/>
      <c r="EUR57" s="184"/>
      <c r="EUS57" s="184"/>
      <c r="EUT57" s="184"/>
      <c r="EUU57" s="184"/>
      <c r="EUV57" s="184"/>
      <c r="EUW57" s="184"/>
      <c r="EUX57" s="184"/>
      <c r="EUY57" s="184"/>
      <c r="EUZ57" s="184"/>
      <c r="EVA57" s="184"/>
      <c r="EVB57" s="184"/>
      <c r="EVC57" s="184"/>
      <c r="EVD57" s="184"/>
      <c r="EVE57" s="184"/>
      <c r="EVF57" s="184"/>
      <c r="EVG57" s="184"/>
      <c r="EVH57" s="184"/>
      <c r="EVI57" s="184"/>
      <c r="EVJ57" s="184"/>
      <c r="EVK57" s="184"/>
      <c r="EVL57" s="184"/>
      <c r="EVM57" s="184"/>
      <c r="EVN57" s="184"/>
      <c r="EVO57" s="184"/>
      <c r="EVP57" s="184"/>
      <c r="EVQ57" s="184"/>
      <c r="EVR57" s="184"/>
      <c r="EVS57" s="184"/>
      <c r="EVT57" s="184"/>
      <c r="EVU57" s="184"/>
      <c r="EVV57" s="184"/>
      <c r="EVW57" s="184"/>
      <c r="EVX57" s="184"/>
      <c r="EVY57" s="184"/>
      <c r="EVZ57" s="184"/>
      <c r="EWA57" s="184"/>
      <c r="EWB57" s="184"/>
      <c r="EWC57" s="184"/>
      <c r="EWD57" s="184"/>
      <c r="EWE57" s="184"/>
      <c r="EWF57" s="184"/>
      <c r="EWG57" s="184"/>
      <c r="EWH57" s="184"/>
      <c r="EWI57" s="184"/>
      <c r="EWJ57" s="184"/>
      <c r="EWK57" s="184"/>
      <c r="EWL57" s="184"/>
      <c r="EWM57" s="184"/>
      <c r="EWN57" s="184"/>
      <c r="EWO57" s="184"/>
      <c r="EWP57" s="184"/>
      <c r="EWQ57" s="184"/>
      <c r="EWR57" s="184"/>
      <c r="EWS57" s="184"/>
      <c r="EWT57" s="184"/>
      <c r="EWU57" s="184"/>
      <c r="EWV57" s="184"/>
      <c r="EWW57" s="184"/>
      <c r="EWX57" s="184"/>
      <c r="EWY57" s="184"/>
      <c r="EWZ57" s="184"/>
      <c r="EXA57" s="184"/>
      <c r="EXB57" s="184"/>
      <c r="EXC57" s="184"/>
      <c r="EXD57" s="184"/>
      <c r="EXE57" s="184"/>
      <c r="EXF57" s="184"/>
      <c r="EXG57" s="184"/>
      <c r="EXH57" s="184"/>
      <c r="EXI57" s="184"/>
      <c r="EXJ57" s="184"/>
      <c r="EXK57" s="184"/>
      <c r="EXL57" s="184"/>
      <c r="EXM57" s="184"/>
      <c r="EXN57" s="184"/>
      <c r="EXO57" s="184"/>
      <c r="EXP57" s="184"/>
      <c r="EXQ57" s="184"/>
      <c r="EXR57" s="184"/>
      <c r="EXS57" s="184"/>
      <c r="EXT57" s="184"/>
      <c r="EXU57" s="184"/>
      <c r="EXV57" s="184"/>
      <c r="EXW57" s="184"/>
      <c r="EXX57" s="184"/>
      <c r="EXY57" s="184"/>
      <c r="EXZ57" s="184"/>
      <c r="EYA57" s="184"/>
      <c r="EYB57" s="184"/>
      <c r="EYC57" s="184"/>
      <c r="EYD57" s="184"/>
      <c r="EYE57" s="184"/>
      <c r="EYF57" s="184"/>
      <c r="EYG57" s="184"/>
      <c r="EYH57" s="184"/>
      <c r="EYI57" s="184"/>
      <c r="EYJ57" s="184"/>
      <c r="EYK57" s="184"/>
      <c r="EYL57" s="184"/>
      <c r="EYM57" s="184"/>
      <c r="EYN57" s="184"/>
      <c r="EYO57" s="184"/>
      <c r="EYP57" s="184"/>
      <c r="EYQ57" s="184"/>
      <c r="EYR57" s="184"/>
      <c r="EYS57" s="184"/>
      <c r="EYT57" s="184"/>
      <c r="EYU57" s="184"/>
      <c r="EYV57" s="184"/>
      <c r="EYW57" s="184"/>
      <c r="EYX57" s="184"/>
      <c r="EYY57" s="184"/>
      <c r="EYZ57" s="184"/>
      <c r="EZA57" s="184"/>
      <c r="EZB57" s="184"/>
      <c r="EZC57" s="184"/>
      <c r="EZD57" s="184"/>
      <c r="EZE57" s="184"/>
      <c r="EZF57" s="184"/>
      <c r="EZG57" s="184"/>
      <c r="EZH57" s="184"/>
      <c r="EZI57" s="184"/>
      <c r="EZJ57" s="184"/>
      <c r="EZK57" s="184"/>
      <c r="EZL57" s="184"/>
      <c r="EZM57" s="184"/>
      <c r="EZN57" s="184"/>
      <c r="EZO57" s="184"/>
      <c r="EZP57" s="184"/>
      <c r="EZQ57" s="184"/>
      <c r="EZR57" s="184"/>
      <c r="EZS57" s="184"/>
      <c r="EZT57" s="184"/>
      <c r="EZU57" s="184"/>
      <c r="EZV57" s="184"/>
      <c r="EZW57" s="184"/>
      <c r="EZX57" s="184"/>
      <c r="EZY57" s="184"/>
      <c r="EZZ57" s="184"/>
      <c r="FAA57" s="184"/>
      <c r="FAB57" s="184"/>
      <c r="FAC57" s="184"/>
      <c r="FAD57" s="184"/>
      <c r="FAE57" s="184"/>
      <c r="FAF57" s="184"/>
      <c r="FAG57" s="184"/>
      <c r="FAH57" s="184"/>
      <c r="FAI57" s="184"/>
      <c r="FAJ57" s="184"/>
      <c r="FAK57" s="184"/>
      <c r="FAL57" s="184"/>
      <c r="FAM57" s="184"/>
      <c r="FAN57" s="184"/>
      <c r="FAO57" s="184"/>
      <c r="FAP57" s="184"/>
      <c r="FAQ57" s="184"/>
      <c r="FAR57" s="184"/>
      <c r="FAS57" s="184"/>
      <c r="FAT57" s="184"/>
      <c r="FAU57" s="184"/>
      <c r="FAV57" s="184"/>
      <c r="FAW57" s="184"/>
      <c r="FAX57" s="184"/>
      <c r="FAY57" s="184"/>
      <c r="FAZ57" s="184"/>
      <c r="FBA57" s="184"/>
      <c r="FBB57" s="184"/>
      <c r="FBC57" s="184"/>
      <c r="FBD57" s="184"/>
      <c r="FBE57" s="184"/>
      <c r="FBF57" s="184"/>
      <c r="FBG57" s="184"/>
      <c r="FBH57" s="184"/>
      <c r="FBI57" s="184"/>
      <c r="FBJ57" s="184"/>
      <c r="FBK57" s="184"/>
      <c r="FBL57" s="184"/>
      <c r="FBM57" s="184"/>
      <c r="FBN57" s="184"/>
      <c r="FBO57" s="184"/>
      <c r="FBP57" s="184"/>
      <c r="FBQ57" s="184"/>
      <c r="FBR57" s="184"/>
      <c r="FBS57" s="184"/>
      <c r="FBT57" s="184"/>
      <c r="FBU57" s="184"/>
      <c r="FBV57" s="184"/>
      <c r="FBW57" s="184"/>
      <c r="FBX57" s="184"/>
      <c r="FBY57" s="184"/>
      <c r="FBZ57" s="184"/>
      <c r="FCA57" s="184"/>
      <c r="FCB57" s="184"/>
      <c r="FCC57" s="184"/>
      <c r="FCD57" s="184"/>
      <c r="FCE57" s="184"/>
      <c r="FCF57" s="184"/>
      <c r="FCG57" s="184"/>
      <c r="FCH57" s="184"/>
      <c r="FCI57" s="184"/>
      <c r="FCJ57" s="184"/>
      <c r="FCK57" s="184"/>
      <c r="FCL57" s="184"/>
      <c r="FCM57" s="184"/>
      <c r="FCN57" s="184"/>
      <c r="FCO57" s="184"/>
      <c r="FCP57" s="184"/>
      <c r="FCQ57" s="184"/>
      <c r="FCR57" s="184"/>
      <c r="FCS57" s="184"/>
      <c r="FCT57" s="184"/>
      <c r="FCU57" s="184"/>
      <c r="FCV57" s="184"/>
      <c r="FCW57" s="184"/>
      <c r="FCX57" s="184"/>
      <c r="FCY57" s="184"/>
      <c r="FCZ57" s="184"/>
      <c r="FDA57" s="184"/>
      <c r="FDB57" s="184"/>
      <c r="FDC57" s="184"/>
      <c r="FDD57" s="184"/>
      <c r="FDE57" s="184"/>
      <c r="FDF57" s="184"/>
      <c r="FDG57" s="184"/>
      <c r="FDH57" s="184"/>
      <c r="FDI57" s="184"/>
      <c r="FDJ57" s="184"/>
      <c r="FDK57" s="184"/>
      <c r="FDL57" s="184"/>
      <c r="FDM57" s="184"/>
      <c r="FDN57" s="184"/>
      <c r="FDO57" s="184"/>
      <c r="FDP57" s="184"/>
      <c r="FDQ57" s="184"/>
      <c r="FDR57" s="184"/>
      <c r="FDS57" s="184"/>
      <c r="FDT57" s="184"/>
      <c r="FDU57" s="184"/>
      <c r="FDV57" s="184"/>
      <c r="FDW57" s="184"/>
      <c r="FDX57" s="184"/>
      <c r="FDY57" s="184"/>
      <c r="FDZ57" s="184"/>
      <c r="FEA57" s="184"/>
      <c r="FEB57" s="184"/>
      <c r="FEC57" s="184"/>
      <c r="FED57" s="184"/>
      <c r="FEE57" s="184"/>
      <c r="FEF57" s="184"/>
      <c r="FEG57" s="184"/>
      <c r="FEH57" s="184"/>
      <c r="FEI57" s="184"/>
      <c r="FEJ57" s="184"/>
      <c r="FEK57" s="184"/>
      <c r="FEL57" s="184"/>
      <c r="FEM57" s="184"/>
      <c r="FEN57" s="184"/>
      <c r="FEO57" s="184"/>
      <c r="FEP57" s="184"/>
      <c r="FEQ57" s="184"/>
      <c r="FER57" s="184"/>
      <c r="FES57" s="184"/>
      <c r="FET57" s="184"/>
      <c r="FEU57" s="184"/>
      <c r="FEV57" s="184"/>
      <c r="FEW57" s="184"/>
      <c r="FEX57" s="184"/>
      <c r="FEY57" s="184"/>
      <c r="FEZ57" s="184"/>
      <c r="FFA57" s="184"/>
      <c r="FFB57" s="184"/>
      <c r="FFC57" s="184"/>
      <c r="FFD57" s="184"/>
      <c r="FFE57" s="184"/>
      <c r="FFF57" s="184"/>
      <c r="FFG57" s="184"/>
      <c r="FFH57" s="184"/>
      <c r="FFI57" s="184"/>
      <c r="FFJ57" s="184"/>
      <c r="FFK57" s="184"/>
      <c r="FFL57" s="184"/>
      <c r="FFM57" s="184"/>
      <c r="FFN57" s="184"/>
      <c r="FFO57" s="184"/>
      <c r="FFP57" s="184"/>
      <c r="FFQ57" s="184"/>
      <c r="FFR57" s="184"/>
      <c r="FFS57" s="184"/>
      <c r="FFT57" s="184"/>
      <c r="FFU57" s="184"/>
      <c r="FFV57" s="184"/>
      <c r="FFW57" s="184"/>
      <c r="FFX57" s="184"/>
      <c r="FFY57" s="184"/>
      <c r="FFZ57" s="184"/>
      <c r="FGA57" s="184"/>
      <c r="FGB57" s="184"/>
      <c r="FGC57" s="184"/>
      <c r="FGD57" s="184"/>
      <c r="FGE57" s="184"/>
      <c r="FGF57" s="184"/>
      <c r="FGG57" s="184"/>
      <c r="FGH57" s="184"/>
      <c r="FGI57" s="184"/>
      <c r="FGJ57" s="184"/>
      <c r="FGK57" s="184"/>
      <c r="FGL57" s="184"/>
      <c r="FGM57" s="184"/>
      <c r="FGN57" s="184"/>
      <c r="FGO57" s="184"/>
      <c r="FGP57" s="184"/>
      <c r="FGQ57" s="184"/>
      <c r="FGR57" s="184"/>
      <c r="FGS57" s="184"/>
      <c r="FGT57" s="184"/>
      <c r="FGU57" s="184"/>
      <c r="FGV57" s="184"/>
      <c r="FGW57" s="184"/>
      <c r="FGX57" s="184"/>
      <c r="FGY57" s="184"/>
      <c r="FGZ57" s="184"/>
      <c r="FHA57" s="184"/>
      <c r="FHB57" s="184"/>
      <c r="FHC57" s="184"/>
      <c r="FHD57" s="184"/>
      <c r="FHE57" s="184"/>
      <c r="FHF57" s="184"/>
      <c r="FHG57" s="184"/>
      <c r="FHH57" s="184"/>
      <c r="FHI57" s="184"/>
      <c r="FHJ57" s="184"/>
      <c r="FHK57" s="184"/>
      <c r="FHL57" s="184"/>
      <c r="FHM57" s="184"/>
      <c r="FHN57" s="184"/>
      <c r="FHO57" s="184"/>
      <c r="FHP57" s="184"/>
      <c r="FHQ57" s="184"/>
      <c r="FHR57" s="184"/>
      <c r="FHS57" s="184"/>
      <c r="FHT57" s="184"/>
      <c r="FHU57" s="184"/>
      <c r="FHV57" s="184"/>
      <c r="FHW57" s="184"/>
      <c r="FHX57" s="184"/>
      <c r="FHY57" s="184"/>
      <c r="FHZ57" s="184"/>
      <c r="FIA57" s="184"/>
      <c r="FIB57" s="184"/>
      <c r="FIC57" s="184"/>
      <c r="FID57" s="184"/>
      <c r="FIE57" s="184"/>
      <c r="FIF57" s="184"/>
      <c r="FIG57" s="184"/>
      <c r="FIH57" s="184"/>
      <c r="FII57" s="184"/>
      <c r="FIJ57" s="184"/>
      <c r="FIK57" s="184"/>
      <c r="FIL57" s="184"/>
      <c r="FIM57" s="184"/>
      <c r="FIN57" s="184"/>
      <c r="FIO57" s="184"/>
      <c r="FIP57" s="184"/>
      <c r="FIQ57" s="184"/>
      <c r="FIR57" s="184"/>
      <c r="FIS57" s="184"/>
      <c r="FIT57" s="184"/>
      <c r="FIU57" s="184"/>
      <c r="FIV57" s="184"/>
      <c r="FIW57" s="184"/>
      <c r="FIX57" s="184"/>
      <c r="FIY57" s="184"/>
      <c r="FIZ57" s="184"/>
      <c r="FJA57" s="184"/>
      <c r="FJB57" s="184"/>
      <c r="FJC57" s="184"/>
      <c r="FJD57" s="184"/>
      <c r="FJE57" s="184"/>
      <c r="FJF57" s="184"/>
      <c r="FJG57" s="184"/>
      <c r="FJH57" s="184"/>
      <c r="FJI57" s="184"/>
      <c r="FJJ57" s="184"/>
      <c r="FJK57" s="184"/>
      <c r="FJL57" s="184"/>
      <c r="FJM57" s="184"/>
      <c r="FJN57" s="184"/>
      <c r="FJO57" s="184"/>
      <c r="FJP57" s="184"/>
      <c r="FJQ57" s="184"/>
      <c r="FJR57" s="184"/>
      <c r="FJS57" s="184"/>
      <c r="FJT57" s="184"/>
      <c r="FJU57" s="184"/>
      <c r="FJV57" s="184"/>
      <c r="FJW57" s="184"/>
      <c r="FJX57" s="184"/>
      <c r="FJY57" s="184"/>
      <c r="FJZ57" s="184"/>
      <c r="FKA57" s="184"/>
      <c r="FKB57" s="184"/>
      <c r="FKC57" s="184"/>
      <c r="FKD57" s="184"/>
      <c r="FKE57" s="184"/>
      <c r="FKF57" s="184"/>
      <c r="FKG57" s="184"/>
      <c r="FKH57" s="184"/>
      <c r="FKI57" s="184"/>
      <c r="FKJ57" s="184"/>
      <c r="FKK57" s="184"/>
      <c r="FKL57" s="184"/>
      <c r="FKM57" s="184"/>
      <c r="FKN57" s="184"/>
      <c r="FKO57" s="184"/>
      <c r="FKP57" s="184"/>
      <c r="FKQ57" s="184"/>
      <c r="FKR57" s="184"/>
      <c r="FKS57" s="184"/>
      <c r="FKT57" s="184"/>
      <c r="FKU57" s="184"/>
      <c r="FKV57" s="184"/>
      <c r="FKW57" s="184"/>
      <c r="FKX57" s="184"/>
      <c r="FKY57" s="184"/>
      <c r="FKZ57" s="184"/>
      <c r="FLA57" s="184"/>
      <c r="FLB57" s="184"/>
      <c r="FLC57" s="184"/>
      <c r="FLD57" s="184"/>
      <c r="FLE57" s="184"/>
      <c r="FLF57" s="184"/>
      <c r="FLG57" s="184"/>
      <c r="FLH57" s="184"/>
      <c r="FLI57" s="184"/>
      <c r="FLJ57" s="184"/>
      <c r="FLK57" s="184"/>
      <c r="FLL57" s="184"/>
      <c r="FLM57" s="184"/>
      <c r="FLN57" s="184"/>
      <c r="FLO57" s="184"/>
      <c r="FLP57" s="184"/>
      <c r="FLQ57" s="184"/>
      <c r="FLR57" s="184"/>
      <c r="FLS57" s="184"/>
      <c r="FLT57" s="184"/>
      <c r="FLU57" s="184"/>
      <c r="FLV57" s="184"/>
      <c r="FLW57" s="184"/>
      <c r="FLX57" s="184"/>
      <c r="FLY57" s="184"/>
      <c r="FLZ57" s="184"/>
      <c r="FMA57" s="184"/>
      <c r="FMB57" s="184"/>
      <c r="FMC57" s="184"/>
      <c r="FMD57" s="184"/>
      <c r="FME57" s="184"/>
      <c r="FMF57" s="184"/>
      <c r="FMG57" s="184"/>
      <c r="FMH57" s="184"/>
      <c r="FMI57" s="184"/>
      <c r="FMJ57" s="184"/>
      <c r="FMK57" s="184"/>
      <c r="FML57" s="184"/>
      <c r="FMM57" s="184"/>
      <c r="FMN57" s="184"/>
      <c r="FMO57" s="184"/>
      <c r="FMP57" s="184"/>
      <c r="FMQ57" s="184"/>
      <c r="FMR57" s="184"/>
      <c r="FMS57" s="184"/>
      <c r="FMT57" s="184"/>
      <c r="FMU57" s="184"/>
      <c r="FMV57" s="184"/>
      <c r="FMW57" s="184"/>
      <c r="FMX57" s="184"/>
      <c r="FMY57" s="184"/>
      <c r="FMZ57" s="184"/>
      <c r="FNA57" s="184"/>
      <c r="FNB57" s="184"/>
      <c r="FNC57" s="184"/>
      <c r="FND57" s="184"/>
      <c r="FNE57" s="184"/>
      <c r="FNF57" s="184"/>
      <c r="FNG57" s="184"/>
      <c r="FNH57" s="184"/>
      <c r="FNI57" s="184"/>
      <c r="FNJ57" s="184"/>
      <c r="FNK57" s="184"/>
      <c r="FNL57" s="184"/>
      <c r="FNM57" s="184"/>
      <c r="FNN57" s="184"/>
      <c r="FNO57" s="184"/>
      <c r="FNP57" s="184"/>
      <c r="FNQ57" s="184"/>
      <c r="FNR57" s="184"/>
      <c r="FNS57" s="184"/>
      <c r="FNT57" s="184"/>
      <c r="FNU57" s="184"/>
      <c r="FNV57" s="184"/>
      <c r="FNW57" s="184"/>
      <c r="FNX57" s="184"/>
      <c r="FNY57" s="184"/>
      <c r="FNZ57" s="184"/>
      <c r="FOA57" s="184"/>
      <c r="FOB57" s="184"/>
      <c r="FOC57" s="184"/>
      <c r="FOD57" s="184"/>
      <c r="FOE57" s="184"/>
      <c r="FOF57" s="184"/>
      <c r="FOG57" s="184"/>
      <c r="FOH57" s="184"/>
      <c r="FOI57" s="184"/>
      <c r="FOJ57" s="184"/>
      <c r="FOK57" s="184"/>
      <c r="FOL57" s="184"/>
      <c r="FOM57" s="184"/>
      <c r="FON57" s="184"/>
      <c r="FOO57" s="184"/>
      <c r="FOP57" s="184"/>
      <c r="FOQ57" s="184"/>
      <c r="FOR57" s="184"/>
      <c r="FOS57" s="184"/>
      <c r="FOT57" s="184"/>
      <c r="FOU57" s="184"/>
      <c r="FOV57" s="184"/>
      <c r="FOW57" s="184"/>
      <c r="FOX57" s="184"/>
      <c r="FOY57" s="184"/>
      <c r="FOZ57" s="184"/>
      <c r="FPA57" s="184"/>
      <c r="FPB57" s="184"/>
      <c r="FPC57" s="184"/>
      <c r="FPD57" s="184"/>
      <c r="FPE57" s="184"/>
      <c r="FPF57" s="184"/>
      <c r="FPG57" s="184"/>
      <c r="FPH57" s="184"/>
      <c r="FPI57" s="184"/>
      <c r="FPJ57" s="184"/>
      <c r="FPK57" s="184"/>
      <c r="FPL57" s="184"/>
      <c r="FPM57" s="184"/>
      <c r="FPN57" s="184"/>
      <c r="FPO57" s="184"/>
      <c r="FPP57" s="184"/>
      <c r="FPQ57" s="184"/>
      <c r="FPR57" s="184"/>
      <c r="FPS57" s="184"/>
      <c r="FPT57" s="184"/>
      <c r="FPU57" s="184"/>
      <c r="FPV57" s="184"/>
      <c r="FPW57" s="184"/>
      <c r="FPX57" s="184"/>
      <c r="FPY57" s="184"/>
      <c r="FPZ57" s="184"/>
      <c r="FQA57" s="184"/>
      <c r="FQB57" s="184"/>
      <c r="FQC57" s="184"/>
      <c r="FQD57" s="184"/>
      <c r="FQE57" s="184"/>
      <c r="FQF57" s="184"/>
      <c r="FQG57" s="184"/>
      <c r="FQH57" s="184"/>
      <c r="FQI57" s="184"/>
      <c r="FQJ57" s="184"/>
      <c r="FQK57" s="184"/>
      <c r="FQL57" s="184"/>
      <c r="FQM57" s="184"/>
      <c r="FQN57" s="184"/>
      <c r="FQO57" s="184"/>
      <c r="FQP57" s="184"/>
      <c r="FQQ57" s="184"/>
      <c r="FQR57" s="184"/>
      <c r="FQS57" s="184"/>
      <c r="FQT57" s="184"/>
      <c r="FQU57" s="184"/>
      <c r="FQV57" s="184"/>
      <c r="FQW57" s="184"/>
      <c r="FQX57" s="184"/>
      <c r="FQY57" s="184"/>
      <c r="FQZ57" s="184"/>
      <c r="FRA57" s="184"/>
      <c r="FRB57" s="184"/>
      <c r="FRC57" s="184"/>
      <c r="FRD57" s="184"/>
      <c r="FRE57" s="184"/>
      <c r="FRF57" s="184"/>
      <c r="FRG57" s="184"/>
      <c r="FRH57" s="184"/>
      <c r="FRI57" s="184"/>
      <c r="FRJ57" s="184"/>
      <c r="FRK57" s="184"/>
      <c r="FRL57" s="184"/>
      <c r="FRM57" s="184"/>
      <c r="FRN57" s="184"/>
      <c r="FRO57" s="184"/>
      <c r="FRP57" s="184"/>
      <c r="FRQ57" s="184"/>
      <c r="FRR57" s="184"/>
      <c r="FRS57" s="184"/>
      <c r="FRT57" s="184"/>
      <c r="FRU57" s="184"/>
      <c r="FRV57" s="184"/>
      <c r="FRW57" s="184"/>
      <c r="FRX57" s="184"/>
      <c r="FRY57" s="184"/>
      <c r="FRZ57" s="184"/>
      <c r="FSA57" s="184"/>
      <c r="FSB57" s="184"/>
      <c r="FSC57" s="184"/>
      <c r="FSD57" s="184"/>
      <c r="FSE57" s="184"/>
      <c r="FSF57" s="184"/>
      <c r="FSG57" s="184"/>
      <c r="FSH57" s="184"/>
      <c r="FSI57" s="184"/>
      <c r="FSJ57" s="184"/>
      <c r="FSK57" s="184"/>
      <c r="FSL57" s="184"/>
      <c r="FSM57" s="184"/>
      <c r="FSN57" s="184"/>
      <c r="FSO57" s="184"/>
      <c r="FSP57" s="184"/>
      <c r="FSQ57" s="184"/>
      <c r="FSR57" s="184"/>
      <c r="FSS57" s="184"/>
      <c r="FST57" s="184"/>
      <c r="FSU57" s="184"/>
      <c r="FSV57" s="184"/>
      <c r="FSW57" s="184"/>
      <c r="FSX57" s="184"/>
      <c r="FSY57" s="184"/>
      <c r="FSZ57" s="184"/>
      <c r="FTA57" s="184"/>
      <c r="FTB57" s="184"/>
      <c r="FTC57" s="184"/>
      <c r="FTD57" s="184"/>
      <c r="FTE57" s="184"/>
      <c r="FTF57" s="184"/>
      <c r="FTG57" s="184"/>
      <c r="FTH57" s="184"/>
      <c r="FTI57" s="184"/>
      <c r="FTJ57" s="184"/>
      <c r="FTK57" s="184"/>
      <c r="FTL57" s="184"/>
      <c r="FTM57" s="184"/>
      <c r="FTN57" s="184"/>
      <c r="FTO57" s="184"/>
      <c r="FTP57" s="184"/>
      <c r="FTQ57" s="184"/>
      <c r="FTR57" s="184"/>
      <c r="FTS57" s="184"/>
      <c r="FTT57" s="184"/>
      <c r="FTU57" s="184"/>
      <c r="FTV57" s="184"/>
      <c r="FTW57" s="184"/>
      <c r="FTX57" s="184"/>
      <c r="FTY57" s="184"/>
      <c r="FTZ57" s="184"/>
      <c r="FUA57" s="184"/>
      <c r="FUB57" s="184"/>
      <c r="FUC57" s="184"/>
      <c r="FUD57" s="184"/>
      <c r="FUE57" s="184"/>
      <c r="FUF57" s="184"/>
      <c r="FUG57" s="184"/>
      <c r="FUH57" s="184"/>
      <c r="FUI57" s="184"/>
      <c r="FUJ57" s="184"/>
      <c r="FUK57" s="184"/>
      <c r="FUL57" s="184"/>
      <c r="FUM57" s="184"/>
      <c r="FUN57" s="184"/>
      <c r="FUO57" s="184"/>
      <c r="FUP57" s="184"/>
      <c r="FUQ57" s="184"/>
      <c r="FUR57" s="184"/>
      <c r="FUS57" s="184"/>
      <c r="FUT57" s="184"/>
      <c r="FUU57" s="184"/>
      <c r="FUV57" s="184"/>
      <c r="FUW57" s="184"/>
      <c r="FUX57" s="184"/>
      <c r="FUY57" s="184"/>
      <c r="FUZ57" s="184"/>
      <c r="FVA57" s="184"/>
      <c r="FVB57" s="184"/>
      <c r="FVC57" s="184"/>
      <c r="FVD57" s="184"/>
      <c r="FVE57" s="184"/>
      <c r="FVF57" s="184"/>
      <c r="FVG57" s="184"/>
      <c r="FVH57" s="184"/>
      <c r="FVI57" s="184"/>
      <c r="FVJ57" s="184"/>
      <c r="FVK57" s="184"/>
      <c r="FVL57" s="184"/>
      <c r="FVM57" s="184"/>
      <c r="FVN57" s="184"/>
      <c r="FVO57" s="184"/>
      <c r="FVP57" s="184"/>
      <c r="FVQ57" s="184"/>
      <c r="FVR57" s="184"/>
      <c r="FVS57" s="184"/>
      <c r="FVT57" s="184"/>
      <c r="FVU57" s="184"/>
      <c r="FVV57" s="184"/>
      <c r="FVW57" s="184"/>
      <c r="FVX57" s="184"/>
      <c r="FVY57" s="184"/>
      <c r="FVZ57" s="184"/>
      <c r="FWA57" s="184"/>
      <c r="FWB57" s="184"/>
      <c r="FWC57" s="184"/>
      <c r="FWD57" s="184"/>
      <c r="FWE57" s="184"/>
      <c r="FWF57" s="184"/>
      <c r="FWG57" s="184"/>
      <c r="FWH57" s="184"/>
      <c r="FWI57" s="184"/>
      <c r="FWJ57" s="184"/>
      <c r="FWK57" s="184"/>
      <c r="FWL57" s="184"/>
      <c r="FWM57" s="184"/>
      <c r="FWN57" s="184"/>
      <c r="FWO57" s="184"/>
      <c r="FWP57" s="184"/>
      <c r="FWQ57" s="184"/>
      <c r="FWR57" s="184"/>
      <c r="FWS57" s="184"/>
      <c r="FWT57" s="184"/>
      <c r="FWU57" s="184"/>
      <c r="FWV57" s="184"/>
      <c r="FWW57" s="184"/>
      <c r="FWX57" s="184"/>
      <c r="FWY57" s="184"/>
      <c r="FWZ57" s="184"/>
      <c r="FXA57" s="184"/>
      <c r="FXB57" s="184"/>
      <c r="FXC57" s="184"/>
      <c r="FXD57" s="184"/>
      <c r="FXE57" s="184"/>
      <c r="FXF57" s="184"/>
      <c r="FXG57" s="184"/>
      <c r="FXH57" s="184"/>
      <c r="FXI57" s="184"/>
      <c r="FXJ57" s="184"/>
      <c r="FXK57" s="184"/>
      <c r="FXL57" s="184"/>
      <c r="FXM57" s="184"/>
      <c r="FXN57" s="184"/>
      <c r="FXO57" s="184"/>
      <c r="FXP57" s="184"/>
      <c r="FXQ57" s="184"/>
      <c r="FXR57" s="184"/>
      <c r="FXS57" s="184"/>
      <c r="FXT57" s="184"/>
      <c r="FXU57" s="184"/>
      <c r="FXV57" s="184"/>
      <c r="FXW57" s="184"/>
      <c r="FXX57" s="184"/>
      <c r="FXY57" s="184"/>
      <c r="FXZ57" s="184"/>
      <c r="FYA57" s="184"/>
      <c r="FYB57" s="184"/>
      <c r="FYC57" s="184"/>
      <c r="FYD57" s="184"/>
      <c r="FYE57" s="184"/>
      <c r="FYF57" s="184"/>
      <c r="FYG57" s="184"/>
      <c r="FYH57" s="184"/>
      <c r="FYI57" s="184"/>
      <c r="FYJ57" s="184"/>
      <c r="FYK57" s="184"/>
      <c r="FYL57" s="184"/>
      <c r="FYM57" s="184"/>
      <c r="FYN57" s="184"/>
      <c r="FYO57" s="184"/>
      <c r="FYP57" s="184"/>
      <c r="FYQ57" s="184"/>
      <c r="FYR57" s="184"/>
      <c r="FYS57" s="184"/>
      <c r="FYT57" s="184"/>
      <c r="FYU57" s="184"/>
      <c r="FYV57" s="184"/>
      <c r="FYW57" s="184"/>
      <c r="FYX57" s="184"/>
      <c r="FYY57" s="184"/>
      <c r="FYZ57" s="184"/>
      <c r="FZA57" s="184"/>
      <c r="FZB57" s="184"/>
      <c r="FZC57" s="184"/>
      <c r="FZD57" s="184"/>
      <c r="FZE57" s="184"/>
      <c r="FZF57" s="184"/>
      <c r="FZG57" s="184"/>
      <c r="FZH57" s="184"/>
      <c r="FZI57" s="184"/>
      <c r="FZJ57" s="184"/>
      <c r="FZK57" s="184"/>
      <c r="FZL57" s="184"/>
      <c r="FZM57" s="184"/>
      <c r="FZN57" s="184"/>
      <c r="FZO57" s="184"/>
      <c r="FZP57" s="184"/>
      <c r="FZQ57" s="184"/>
      <c r="FZR57" s="184"/>
      <c r="FZS57" s="184"/>
      <c r="FZT57" s="184"/>
      <c r="FZU57" s="184"/>
      <c r="FZV57" s="184"/>
      <c r="FZW57" s="184"/>
      <c r="FZX57" s="184"/>
      <c r="FZY57" s="184"/>
      <c r="FZZ57" s="184"/>
      <c r="GAA57" s="184"/>
      <c r="GAB57" s="184"/>
      <c r="GAC57" s="184"/>
      <c r="GAD57" s="184"/>
      <c r="GAE57" s="184"/>
      <c r="GAF57" s="184"/>
      <c r="GAG57" s="184"/>
      <c r="GAH57" s="184"/>
      <c r="GAI57" s="184"/>
      <c r="GAJ57" s="184"/>
      <c r="GAK57" s="184"/>
      <c r="GAL57" s="184"/>
      <c r="GAM57" s="184"/>
      <c r="GAN57" s="184"/>
      <c r="GAO57" s="184"/>
      <c r="GAP57" s="184"/>
      <c r="GAQ57" s="184"/>
      <c r="GAR57" s="184"/>
      <c r="GAS57" s="184"/>
      <c r="GAT57" s="184"/>
      <c r="GAU57" s="184"/>
      <c r="GAV57" s="184"/>
      <c r="GAW57" s="184"/>
      <c r="GAX57" s="184"/>
      <c r="GAY57" s="184"/>
      <c r="GAZ57" s="184"/>
      <c r="GBA57" s="184"/>
      <c r="GBB57" s="184"/>
      <c r="GBC57" s="184"/>
      <c r="GBD57" s="184"/>
      <c r="GBE57" s="184"/>
      <c r="GBF57" s="184"/>
      <c r="GBG57" s="184"/>
      <c r="GBH57" s="184"/>
      <c r="GBI57" s="184"/>
      <c r="GBJ57" s="184"/>
      <c r="GBK57" s="184"/>
      <c r="GBL57" s="184"/>
      <c r="GBM57" s="184"/>
      <c r="GBN57" s="184"/>
      <c r="GBO57" s="184"/>
      <c r="GBP57" s="184"/>
      <c r="GBQ57" s="184"/>
      <c r="GBR57" s="184"/>
      <c r="GBS57" s="184"/>
      <c r="GBT57" s="184"/>
      <c r="GBU57" s="184"/>
      <c r="GBV57" s="184"/>
      <c r="GBW57" s="184"/>
      <c r="GBX57" s="184"/>
      <c r="GBY57" s="184"/>
      <c r="GBZ57" s="184"/>
      <c r="GCA57" s="184"/>
      <c r="GCB57" s="184"/>
      <c r="GCC57" s="184"/>
      <c r="GCD57" s="184"/>
      <c r="GCE57" s="184"/>
      <c r="GCF57" s="184"/>
      <c r="GCG57" s="184"/>
      <c r="GCH57" s="184"/>
      <c r="GCI57" s="184"/>
      <c r="GCJ57" s="184"/>
      <c r="GCK57" s="184"/>
      <c r="GCL57" s="184"/>
      <c r="GCM57" s="184"/>
      <c r="GCN57" s="184"/>
      <c r="GCO57" s="184"/>
      <c r="GCP57" s="184"/>
      <c r="GCQ57" s="184"/>
      <c r="GCR57" s="184"/>
      <c r="GCS57" s="184"/>
      <c r="GCT57" s="184"/>
      <c r="GCU57" s="184"/>
      <c r="GCV57" s="184"/>
      <c r="GCW57" s="184"/>
      <c r="GCX57" s="184"/>
      <c r="GCY57" s="184"/>
      <c r="GCZ57" s="184"/>
      <c r="GDA57" s="184"/>
      <c r="GDB57" s="184"/>
      <c r="GDC57" s="184"/>
      <c r="GDD57" s="184"/>
      <c r="GDE57" s="184"/>
      <c r="GDF57" s="184"/>
      <c r="GDG57" s="184"/>
      <c r="GDH57" s="184"/>
      <c r="GDI57" s="184"/>
      <c r="GDJ57" s="184"/>
      <c r="GDK57" s="184"/>
      <c r="GDL57" s="184"/>
      <c r="GDM57" s="184"/>
      <c r="GDN57" s="184"/>
      <c r="GDO57" s="184"/>
      <c r="GDP57" s="184"/>
      <c r="GDQ57" s="184"/>
      <c r="GDR57" s="184"/>
      <c r="GDS57" s="184"/>
      <c r="GDT57" s="184"/>
      <c r="GDU57" s="184"/>
      <c r="GDV57" s="184"/>
      <c r="GDW57" s="184"/>
      <c r="GDX57" s="184"/>
      <c r="GDY57" s="184"/>
      <c r="GDZ57" s="184"/>
      <c r="GEA57" s="184"/>
      <c r="GEB57" s="184"/>
      <c r="GEC57" s="184"/>
      <c r="GED57" s="184"/>
      <c r="GEE57" s="184"/>
      <c r="GEF57" s="184"/>
      <c r="GEG57" s="184"/>
      <c r="GEH57" s="184"/>
      <c r="GEI57" s="184"/>
      <c r="GEJ57" s="184"/>
      <c r="GEK57" s="184"/>
      <c r="GEL57" s="184"/>
      <c r="GEM57" s="184"/>
      <c r="GEN57" s="184"/>
      <c r="GEO57" s="184"/>
      <c r="GEP57" s="184"/>
      <c r="GEQ57" s="184"/>
      <c r="GER57" s="184"/>
      <c r="GES57" s="184"/>
      <c r="GET57" s="184"/>
      <c r="GEU57" s="184"/>
      <c r="GEV57" s="184"/>
      <c r="GEW57" s="184"/>
      <c r="GEX57" s="184"/>
      <c r="GEY57" s="184"/>
      <c r="GEZ57" s="184"/>
      <c r="GFA57" s="184"/>
      <c r="GFB57" s="184"/>
      <c r="GFC57" s="184"/>
      <c r="GFD57" s="184"/>
      <c r="GFE57" s="184"/>
      <c r="GFF57" s="184"/>
      <c r="GFG57" s="184"/>
      <c r="GFH57" s="184"/>
      <c r="GFI57" s="184"/>
      <c r="GFJ57" s="184"/>
      <c r="GFK57" s="184"/>
      <c r="GFL57" s="184"/>
      <c r="GFM57" s="184"/>
      <c r="GFN57" s="184"/>
      <c r="GFO57" s="184"/>
      <c r="GFP57" s="184"/>
      <c r="GFQ57" s="184"/>
      <c r="GFR57" s="184"/>
      <c r="GFS57" s="184"/>
      <c r="GFT57" s="184"/>
      <c r="GFU57" s="184"/>
      <c r="GFV57" s="184"/>
      <c r="GFW57" s="184"/>
      <c r="GFX57" s="184"/>
      <c r="GFY57" s="184"/>
      <c r="GFZ57" s="184"/>
      <c r="GGA57" s="184"/>
      <c r="GGB57" s="184"/>
      <c r="GGC57" s="184"/>
      <c r="GGD57" s="184"/>
      <c r="GGE57" s="184"/>
      <c r="GGF57" s="184"/>
      <c r="GGG57" s="184"/>
      <c r="GGH57" s="184"/>
      <c r="GGI57" s="184"/>
      <c r="GGJ57" s="184"/>
      <c r="GGK57" s="184"/>
      <c r="GGL57" s="184"/>
      <c r="GGM57" s="184"/>
      <c r="GGN57" s="184"/>
      <c r="GGO57" s="184"/>
      <c r="GGP57" s="184"/>
      <c r="GGQ57" s="184"/>
      <c r="GGR57" s="184"/>
      <c r="GGS57" s="184"/>
      <c r="GGT57" s="184"/>
      <c r="GGU57" s="184"/>
      <c r="GGV57" s="184"/>
      <c r="GGW57" s="184"/>
      <c r="GGX57" s="184"/>
      <c r="GGY57" s="184"/>
      <c r="GGZ57" s="184"/>
      <c r="GHA57" s="184"/>
      <c r="GHB57" s="184"/>
      <c r="GHC57" s="184"/>
      <c r="GHD57" s="184"/>
      <c r="GHE57" s="184"/>
      <c r="GHF57" s="184"/>
      <c r="GHG57" s="184"/>
      <c r="GHH57" s="184"/>
      <c r="GHI57" s="184"/>
      <c r="GHJ57" s="184"/>
      <c r="GHK57" s="184"/>
      <c r="GHL57" s="184"/>
      <c r="GHM57" s="184"/>
      <c r="GHN57" s="184"/>
      <c r="GHO57" s="184"/>
      <c r="GHP57" s="184"/>
      <c r="GHQ57" s="184"/>
      <c r="GHR57" s="184"/>
      <c r="GHS57" s="184"/>
      <c r="GHT57" s="184"/>
      <c r="GHU57" s="184"/>
      <c r="GHV57" s="184"/>
      <c r="GHW57" s="184"/>
      <c r="GHX57" s="184"/>
      <c r="GHY57" s="184"/>
      <c r="GHZ57" s="184"/>
      <c r="GIA57" s="184"/>
      <c r="GIB57" s="184"/>
      <c r="GIC57" s="184"/>
      <c r="GID57" s="184"/>
      <c r="GIE57" s="184"/>
      <c r="GIF57" s="184"/>
      <c r="GIG57" s="184"/>
      <c r="GIH57" s="184"/>
      <c r="GII57" s="184"/>
      <c r="GIJ57" s="184"/>
      <c r="GIK57" s="184"/>
      <c r="GIL57" s="184"/>
      <c r="GIM57" s="184"/>
      <c r="GIN57" s="184"/>
      <c r="GIO57" s="184"/>
      <c r="GIP57" s="184"/>
      <c r="GIQ57" s="184"/>
      <c r="GIR57" s="184"/>
      <c r="GIS57" s="184"/>
      <c r="GIT57" s="184"/>
      <c r="GIU57" s="184"/>
      <c r="GIV57" s="184"/>
      <c r="GIW57" s="184"/>
      <c r="GIX57" s="184"/>
      <c r="GIY57" s="184"/>
      <c r="GIZ57" s="184"/>
      <c r="GJA57" s="184"/>
      <c r="GJB57" s="184"/>
      <c r="GJC57" s="184"/>
      <c r="GJD57" s="184"/>
      <c r="GJE57" s="184"/>
      <c r="GJF57" s="184"/>
      <c r="GJG57" s="184"/>
      <c r="GJH57" s="184"/>
      <c r="GJI57" s="184"/>
      <c r="GJJ57" s="184"/>
      <c r="GJK57" s="184"/>
      <c r="GJL57" s="184"/>
      <c r="GJM57" s="184"/>
      <c r="GJN57" s="184"/>
      <c r="GJO57" s="184"/>
      <c r="GJP57" s="184"/>
      <c r="GJQ57" s="184"/>
      <c r="GJR57" s="184"/>
      <c r="GJS57" s="184"/>
      <c r="GJT57" s="184"/>
      <c r="GJU57" s="184"/>
      <c r="GJV57" s="184"/>
      <c r="GJW57" s="184"/>
      <c r="GJX57" s="184"/>
      <c r="GJY57" s="184"/>
      <c r="GJZ57" s="184"/>
      <c r="GKA57" s="184"/>
      <c r="GKB57" s="184"/>
      <c r="GKC57" s="184"/>
      <c r="GKD57" s="184"/>
      <c r="GKE57" s="184"/>
      <c r="GKF57" s="184"/>
      <c r="GKG57" s="184"/>
      <c r="GKH57" s="184"/>
      <c r="GKI57" s="184"/>
      <c r="GKJ57" s="184"/>
      <c r="GKK57" s="184"/>
      <c r="GKL57" s="184"/>
      <c r="GKM57" s="184"/>
      <c r="GKN57" s="184"/>
      <c r="GKO57" s="184"/>
      <c r="GKP57" s="184"/>
      <c r="GKQ57" s="184"/>
      <c r="GKR57" s="184"/>
      <c r="GKS57" s="184"/>
      <c r="GKT57" s="184"/>
      <c r="GKU57" s="184"/>
      <c r="GKV57" s="184"/>
      <c r="GKW57" s="184"/>
      <c r="GKX57" s="184"/>
      <c r="GKY57" s="184"/>
      <c r="GKZ57" s="184"/>
      <c r="GLA57" s="184"/>
      <c r="GLB57" s="184"/>
      <c r="GLC57" s="184"/>
      <c r="GLD57" s="184"/>
      <c r="GLE57" s="184"/>
      <c r="GLF57" s="184"/>
      <c r="GLG57" s="184"/>
      <c r="GLH57" s="184"/>
      <c r="GLI57" s="184"/>
      <c r="GLJ57" s="184"/>
      <c r="GLK57" s="184"/>
      <c r="GLL57" s="184"/>
      <c r="GLM57" s="184"/>
      <c r="GLN57" s="184"/>
      <c r="GLO57" s="184"/>
      <c r="GLP57" s="184"/>
      <c r="GLQ57" s="184"/>
      <c r="GLR57" s="184"/>
      <c r="GLS57" s="184"/>
      <c r="GLT57" s="184"/>
      <c r="GLU57" s="184"/>
      <c r="GLV57" s="184"/>
      <c r="GLW57" s="184"/>
      <c r="GLX57" s="184"/>
      <c r="GLY57" s="184"/>
      <c r="GLZ57" s="184"/>
      <c r="GMA57" s="184"/>
      <c r="GMB57" s="184"/>
      <c r="GMC57" s="184"/>
      <c r="GMD57" s="184"/>
      <c r="GME57" s="184"/>
      <c r="GMF57" s="184"/>
      <c r="GMG57" s="184"/>
      <c r="GMH57" s="184"/>
      <c r="GMI57" s="184"/>
      <c r="GMJ57" s="184"/>
      <c r="GMK57" s="184"/>
      <c r="GML57" s="184"/>
      <c r="GMM57" s="184"/>
      <c r="GMN57" s="184"/>
      <c r="GMO57" s="184"/>
      <c r="GMP57" s="184"/>
      <c r="GMQ57" s="184"/>
      <c r="GMR57" s="184"/>
      <c r="GMS57" s="184"/>
      <c r="GMT57" s="184"/>
      <c r="GMU57" s="184"/>
      <c r="GMV57" s="184"/>
      <c r="GMW57" s="184"/>
      <c r="GMX57" s="184"/>
      <c r="GMY57" s="184"/>
      <c r="GMZ57" s="184"/>
      <c r="GNA57" s="184"/>
      <c r="GNB57" s="184"/>
      <c r="GNC57" s="184"/>
      <c r="GND57" s="184"/>
      <c r="GNE57" s="184"/>
      <c r="GNF57" s="184"/>
      <c r="GNG57" s="184"/>
      <c r="GNH57" s="184"/>
      <c r="GNI57" s="184"/>
      <c r="GNJ57" s="184"/>
      <c r="GNK57" s="184"/>
      <c r="GNL57" s="184"/>
      <c r="GNM57" s="184"/>
      <c r="GNN57" s="184"/>
      <c r="GNO57" s="184"/>
      <c r="GNP57" s="184"/>
      <c r="GNQ57" s="184"/>
      <c r="GNR57" s="184"/>
      <c r="GNS57" s="184"/>
      <c r="GNT57" s="184"/>
      <c r="GNU57" s="184"/>
      <c r="GNV57" s="184"/>
      <c r="GNW57" s="184"/>
      <c r="GNX57" s="184"/>
      <c r="GNY57" s="184"/>
      <c r="GNZ57" s="184"/>
      <c r="GOA57" s="184"/>
      <c r="GOB57" s="184"/>
      <c r="GOC57" s="184"/>
      <c r="GOD57" s="184"/>
      <c r="GOE57" s="184"/>
      <c r="GOF57" s="184"/>
      <c r="GOG57" s="184"/>
      <c r="GOH57" s="184"/>
      <c r="GOI57" s="184"/>
      <c r="GOJ57" s="184"/>
      <c r="GOK57" s="184"/>
      <c r="GOL57" s="184"/>
      <c r="GOM57" s="184"/>
      <c r="GON57" s="184"/>
      <c r="GOO57" s="184"/>
      <c r="GOP57" s="184"/>
      <c r="GOQ57" s="184"/>
      <c r="GOR57" s="184"/>
      <c r="GOS57" s="184"/>
      <c r="GOT57" s="184"/>
      <c r="GOU57" s="184"/>
      <c r="GOV57" s="184"/>
      <c r="GOW57" s="184"/>
      <c r="GOX57" s="184"/>
      <c r="GOY57" s="184"/>
      <c r="GOZ57" s="184"/>
      <c r="GPA57" s="184"/>
      <c r="GPB57" s="184"/>
      <c r="GPC57" s="184"/>
      <c r="GPD57" s="184"/>
      <c r="GPE57" s="184"/>
      <c r="GPF57" s="184"/>
      <c r="GPG57" s="184"/>
      <c r="GPH57" s="184"/>
      <c r="GPI57" s="184"/>
      <c r="GPJ57" s="184"/>
      <c r="GPK57" s="184"/>
      <c r="GPL57" s="184"/>
      <c r="GPM57" s="184"/>
      <c r="GPN57" s="184"/>
      <c r="GPO57" s="184"/>
      <c r="GPP57" s="184"/>
      <c r="GPQ57" s="184"/>
      <c r="GPR57" s="184"/>
      <c r="GPS57" s="184"/>
      <c r="GPT57" s="184"/>
      <c r="GPU57" s="184"/>
      <c r="GPV57" s="184"/>
      <c r="GPW57" s="184"/>
      <c r="GPX57" s="184"/>
      <c r="GPY57" s="184"/>
      <c r="GPZ57" s="184"/>
      <c r="GQA57" s="184"/>
      <c r="GQB57" s="184"/>
      <c r="GQC57" s="184"/>
      <c r="GQD57" s="184"/>
      <c r="GQE57" s="184"/>
      <c r="GQF57" s="184"/>
      <c r="GQG57" s="184"/>
      <c r="GQH57" s="184"/>
      <c r="GQI57" s="184"/>
      <c r="GQJ57" s="184"/>
      <c r="GQK57" s="184"/>
      <c r="GQL57" s="184"/>
      <c r="GQM57" s="184"/>
      <c r="GQN57" s="184"/>
      <c r="GQO57" s="184"/>
      <c r="GQP57" s="184"/>
      <c r="GQQ57" s="184"/>
      <c r="GQR57" s="184"/>
      <c r="GQS57" s="184"/>
      <c r="GQT57" s="184"/>
      <c r="GQU57" s="184"/>
      <c r="GQV57" s="184"/>
      <c r="GQW57" s="184"/>
      <c r="GQX57" s="184"/>
      <c r="GQY57" s="184"/>
      <c r="GQZ57" s="184"/>
      <c r="GRA57" s="184"/>
      <c r="GRB57" s="184"/>
      <c r="GRC57" s="184"/>
      <c r="GRD57" s="184"/>
      <c r="GRE57" s="184"/>
      <c r="GRF57" s="184"/>
      <c r="GRG57" s="184"/>
      <c r="GRH57" s="184"/>
      <c r="GRI57" s="184"/>
      <c r="GRJ57" s="184"/>
      <c r="GRK57" s="184"/>
      <c r="GRL57" s="184"/>
      <c r="GRM57" s="184"/>
      <c r="GRN57" s="184"/>
      <c r="GRO57" s="184"/>
      <c r="GRP57" s="184"/>
      <c r="GRQ57" s="184"/>
      <c r="GRR57" s="184"/>
      <c r="GRS57" s="184"/>
      <c r="GRT57" s="184"/>
      <c r="GRU57" s="184"/>
      <c r="GRV57" s="184"/>
      <c r="GRW57" s="184"/>
      <c r="GRX57" s="184"/>
      <c r="GRY57" s="184"/>
      <c r="GRZ57" s="184"/>
      <c r="GSA57" s="184"/>
      <c r="GSB57" s="184"/>
      <c r="GSC57" s="184"/>
      <c r="GSD57" s="184"/>
      <c r="GSE57" s="184"/>
      <c r="GSF57" s="184"/>
      <c r="GSG57" s="184"/>
      <c r="GSH57" s="184"/>
      <c r="GSI57" s="184"/>
      <c r="GSJ57" s="184"/>
      <c r="GSK57" s="184"/>
      <c r="GSL57" s="184"/>
      <c r="GSM57" s="184"/>
      <c r="GSN57" s="184"/>
      <c r="GSO57" s="184"/>
      <c r="GSP57" s="184"/>
      <c r="GSQ57" s="184"/>
      <c r="GSR57" s="184"/>
      <c r="GSS57" s="184"/>
      <c r="GST57" s="184"/>
      <c r="GSU57" s="184"/>
      <c r="GSV57" s="184"/>
      <c r="GSW57" s="184"/>
      <c r="GSX57" s="184"/>
      <c r="GSY57" s="184"/>
      <c r="GSZ57" s="184"/>
      <c r="GTA57" s="184"/>
      <c r="GTB57" s="184"/>
      <c r="GTC57" s="184"/>
      <c r="GTD57" s="184"/>
      <c r="GTE57" s="184"/>
      <c r="GTF57" s="184"/>
      <c r="GTG57" s="184"/>
      <c r="GTH57" s="184"/>
      <c r="GTI57" s="184"/>
      <c r="GTJ57" s="184"/>
      <c r="GTK57" s="184"/>
      <c r="GTL57" s="184"/>
      <c r="GTM57" s="184"/>
      <c r="GTN57" s="184"/>
      <c r="GTO57" s="184"/>
      <c r="GTP57" s="184"/>
      <c r="GTQ57" s="184"/>
      <c r="GTR57" s="184"/>
      <c r="GTS57" s="184"/>
      <c r="GTT57" s="184"/>
      <c r="GTU57" s="184"/>
      <c r="GTV57" s="184"/>
      <c r="GTW57" s="184"/>
      <c r="GTX57" s="184"/>
      <c r="GTY57" s="184"/>
      <c r="GTZ57" s="184"/>
      <c r="GUA57" s="184"/>
      <c r="GUB57" s="184"/>
      <c r="GUC57" s="184"/>
      <c r="GUD57" s="184"/>
      <c r="GUE57" s="184"/>
      <c r="GUF57" s="184"/>
      <c r="GUG57" s="184"/>
      <c r="GUH57" s="184"/>
      <c r="GUI57" s="184"/>
      <c r="GUJ57" s="184"/>
      <c r="GUK57" s="184"/>
      <c r="GUL57" s="184"/>
      <c r="GUM57" s="184"/>
      <c r="GUN57" s="184"/>
      <c r="GUO57" s="184"/>
      <c r="GUP57" s="184"/>
      <c r="GUQ57" s="184"/>
      <c r="GUR57" s="184"/>
      <c r="GUS57" s="184"/>
      <c r="GUT57" s="184"/>
      <c r="GUU57" s="184"/>
      <c r="GUV57" s="184"/>
      <c r="GUW57" s="184"/>
      <c r="GUX57" s="184"/>
      <c r="GUY57" s="184"/>
      <c r="GUZ57" s="184"/>
      <c r="GVA57" s="184"/>
      <c r="GVB57" s="184"/>
      <c r="GVC57" s="184"/>
      <c r="GVD57" s="184"/>
      <c r="GVE57" s="184"/>
      <c r="GVF57" s="184"/>
      <c r="GVG57" s="184"/>
      <c r="GVH57" s="184"/>
      <c r="GVI57" s="184"/>
      <c r="GVJ57" s="184"/>
      <c r="GVK57" s="184"/>
      <c r="GVL57" s="184"/>
      <c r="GVM57" s="184"/>
      <c r="GVN57" s="184"/>
      <c r="GVO57" s="184"/>
      <c r="GVP57" s="184"/>
      <c r="GVQ57" s="184"/>
      <c r="GVR57" s="184"/>
      <c r="GVS57" s="184"/>
      <c r="GVT57" s="184"/>
      <c r="GVU57" s="184"/>
      <c r="GVV57" s="184"/>
      <c r="GVW57" s="184"/>
      <c r="GVX57" s="184"/>
      <c r="GVY57" s="184"/>
      <c r="GVZ57" s="184"/>
      <c r="GWA57" s="184"/>
      <c r="GWB57" s="184"/>
      <c r="GWC57" s="184"/>
      <c r="GWD57" s="184"/>
      <c r="GWE57" s="184"/>
      <c r="GWF57" s="184"/>
      <c r="GWG57" s="184"/>
      <c r="GWH57" s="184"/>
      <c r="GWI57" s="184"/>
      <c r="GWJ57" s="184"/>
      <c r="GWK57" s="184"/>
      <c r="GWL57" s="184"/>
      <c r="GWM57" s="184"/>
      <c r="GWN57" s="184"/>
      <c r="GWO57" s="184"/>
      <c r="GWP57" s="184"/>
      <c r="GWQ57" s="184"/>
      <c r="GWR57" s="184"/>
      <c r="GWS57" s="184"/>
      <c r="GWT57" s="184"/>
      <c r="GWU57" s="184"/>
      <c r="GWV57" s="184"/>
      <c r="GWW57" s="184"/>
      <c r="GWX57" s="184"/>
      <c r="GWY57" s="184"/>
      <c r="GWZ57" s="184"/>
      <c r="GXA57" s="184"/>
      <c r="GXB57" s="184"/>
      <c r="GXC57" s="184"/>
      <c r="GXD57" s="184"/>
      <c r="GXE57" s="184"/>
      <c r="GXF57" s="184"/>
      <c r="GXG57" s="184"/>
      <c r="GXH57" s="184"/>
      <c r="GXI57" s="184"/>
      <c r="GXJ57" s="184"/>
      <c r="GXK57" s="184"/>
      <c r="GXL57" s="184"/>
      <c r="GXM57" s="184"/>
      <c r="GXN57" s="184"/>
      <c r="GXO57" s="184"/>
      <c r="GXP57" s="184"/>
      <c r="GXQ57" s="184"/>
      <c r="GXR57" s="184"/>
      <c r="GXS57" s="184"/>
      <c r="GXT57" s="184"/>
      <c r="GXU57" s="184"/>
      <c r="GXV57" s="184"/>
      <c r="GXW57" s="184"/>
      <c r="GXX57" s="184"/>
      <c r="GXY57" s="184"/>
      <c r="GXZ57" s="184"/>
      <c r="GYA57" s="184"/>
      <c r="GYB57" s="184"/>
      <c r="GYC57" s="184"/>
      <c r="GYD57" s="184"/>
      <c r="GYE57" s="184"/>
      <c r="GYF57" s="184"/>
      <c r="GYG57" s="184"/>
      <c r="GYH57" s="184"/>
      <c r="GYI57" s="184"/>
      <c r="GYJ57" s="184"/>
      <c r="GYK57" s="184"/>
      <c r="GYL57" s="184"/>
      <c r="GYM57" s="184"/>
      <c r="GYN57" s="184"/>
      <c r="GYO57" s="184"/>
      <c r="GYP57" s="184"/>
      <c r="GYQ57" s="184"/>
      <c r="GYR57" s="184"/>
      <c r="GYS57" s="184"/>
      <c r="GYT57" s="184"/>
      <c r="GYU57" s="184"/>
      <c r="GYV57" s="184"/>
      <c r="GYW57" s="184"/>
      <c r="GYX57" s="184"/>
      <c r="GYY57" s="184"/>
      <c r="GYZ57" s="184"/>
      <c r="GZA57" s="184"/>
      <c r="GZB57" s="184"/>
      <c r="GZC57" s="184"/>
      <c r="GZD57" s="184"/>
      <c r="GZE57" s="184"/>
      <c r="GZF57" s="184"/>
      <c r="GZG57" s="184"/>
      <c r="GZH57" s="184"/>
      <c r="GZI57" s="184"/>
      <c r="GZJ57" s="184"/>
      <c r="GZK57" s="184"/>
      <c r="GZL57" s="184"/>
      <c r="GZM57" s="184"/>
      <c r="GZN57" s="184"/>
      <c r="GZO57" s="184"/>
      <c r="GZP57" s="184"/>
      <c r="GZQ57" s="184"/>
      <c r="GZR57" s="184"/>
      <c r="GZS57" s="184"/>
      <c r="GZT57" s="184"/>
      <c r="GZU57" s="184"/>
      <c r="GZV57" s="184"/>
      <c r="GZW57" s="184"/>
      <c r="GZX57" s="184"/>
      <c r="GZY57" s="184"/>
      <c r="GZZ57" s="184"/>
      <c r="HAA57" s="184"/>
      <c r="HAB57" s="184"/>
      <c r="HAC57" s="184"/>
      <c r="HAD57" s="184"/>
      <c r="HAE57" s="184"/>
      <c r="HAF57" s="184"/>
      <c r="HAG57" s="184"/>
      <c r="HAH57" s="184"/>
      <c r="HAI57" s="184"/>
      <c r="HAJ57" s="184"/>
      <c r="HAK57" s="184"/>
      <c r="HAL57" s="184"/>
      <c r="HAM57" s="184"/>
      <c r="HAN57" s="184"/>
      <c r="HAO57" s="184"/>
      <c r="HAP57" s="184"/>
      <c r="HAQ57" s="184"/>
      <c r="HAR57" s="184"/>
      <c r="HAS57" s="184"/>
      <c r="HAT57" s="184"/>
      <c r="HAU57" s="184"/>
      <c r="HAV57" s="184"/>
      <c r="HAW57" s="184"/>
      <c r="HAX57" s="184"/>
      <c r="HAY57" s="184"/>
      <c r="HAZ57" s="184"/>
      <c r="HBA57" s="184"/>
      <c r="HBB57" s="184"/>
      <c r="HBC57" s="184"/>
      <c r="HBD57" s="184"/>
      <c r="HBE57" s="184"/>
      <c r="HBF57" s="184"/>
      <c r="HBG57" s="184"/>
      <c r="HBH57" s="184"/>
      <c r="HBI57" s="184"/>
      <c r="HBJ57" s="184"/>
      <c r="HBK57" s="184"/>
      <c r="HBL57" s="184"/>
      <c r="HBM57" s="184"/>
      <c r="HBN57" s="184"/>
      <c r="HBO57" s="184"/>
      <c r="HBP57" s="184"/>
      <c r="HBQ57" s="184"/>
      <c r="HBR57" s="184"/>
      <c r="HBS57" s="184"/>
      <c r="HBT57" s="184"/>
      <c r="HBU57" s="184"/>
      <c r="HBV57" s="184"/>
      <c r="HBW57" s="184"/>
      <c r="HBX57" s="184"/>
      <c r="HBY57" s="184"/>
      <c r="HBZ57" s="184"/>
      <c r="HCA57" s="184"/>
      <c r="HCB57" s="184"/>
      <c r="HCC57" s="184"/>
      <c r="HCD57" s="184"/>
      <c r="HCE57" s="184"/>
      <c r="HCF57" s="184"/>
      <c r="HCG57" s="184"/>
      <c r="HCH57" s="184"/>
      <c r="HCI57" s="184"/>
      <c r="HCJ57" s="184"/>
      <c r="HCK57" s="184"/>
      <c r="HCL57" s="184"/>
      <c r="HCM57" s="184"/>
      <c r="HCN57" s="184"/>
      <c r="HCO57" s="184"/>
      <c r="HCP57" s="184"/>
      <c r="HCQ57" s="184"/>
      <c r="HCR57" s="184"/>
      <c r="HCS57" s="184"/>
      <c r="HCT57" s="184"/>
      <c r="HCU57" s="184"/>
      <c r="HCV57" s="184"/>
      <c r="HCW57" s="184"/>
      <c r="HCX57" s="184"/>
      <c r="HCY57" s="184"/>
      <c r="HCZ57" s="184"/>
      <c r="HDA57" s="184"/>
      <c r="HDB57" s="184"/>
      <c r="HDC57" s="184"/>
      <c r="HDD57" s="184"/>
      <c r="HDE57" s="184"/>
      <c r="HDF57" s="184"/>
      <c r="HDG57" s="184"/>
      <c r="HDH57" s="184"/>
      <c r="HDI57" s="184"/>
      <c r="HDJ57" s="184"/>
      <c r="HDK57" s="184"/>
      <c r="HDL57" s="184"/>
      <c r="HDM57" s="184"/>
      <c r="HDN57" s="184"/>
      <c r="HDO57" s="184"/>
      <c r="HDP57" s="184"/>
      <c r="HDQ57" s="184"/>
      <c r="HDR57" s="184"/>
      <c r="HDS57" s="184"/>
      <c r="HDT57" s="184"/>
      <c r="HDU57" s="184"/>
      <c r="HDV57" s="184"/>
      <c r="HDW57" s="184"/>
      <c r="HDX57" s="184"/>
      <c r="HDY57" s="184"/>
      <c r="HDZ57" s="184"/>
      <c r="HEA57" s="184"/>
      <c r="HEB57" s="184"/>
      <c r="HEC57" s="184"/>
      <c r="HED57" s="184"/>
      <c r="HEE57" s="184"/>
      <c r="HEF57" s="184"/>
      <c r="HEG57" s="184"/>
      <c r="HEH57" s="184"/>
      <c r="HEI57" s="184"/>
      <c r="HEJ57" s="184"/>
      <c r="HEK57" s="184"/>
      <c r="HEL57" s="184"/>
      <c r="HEM57" s="184"/>
      <c r="HEN57" s="184"/>
      <c r="HEO57" s="184"/>
      <c r="HEP57" s="184"/>
      <c r="HEQ57" s="184"/>
      <c r="HER57" s="184"/>
      <c r="HES57" s="184"/>
      <c r="HET57" s="184"/>
      <c r="HEU57" s="184"/>
      <c r="HEV57" s="184"/>
      <c r="HEW57" s="184"/>
      <c r="HEX57" s="184"/>
      <c r="HEY57" s="184"/>
      <c r="HEZ57" s="184"/>
      <c r="HFA57" s="184"/>
      <c r="HFB57" s="184"/>
      <c r="HFC57" s="184"/>
      <c r="HFD57" s="184"/>
      <c r="HFE57" s="184"/>
      <c r="HFF57" s="184"/>
      <c r="HFG57" s="184"/>
      <c r="HFH57" s="184"/>
      <c r="HFI57" s="184"/>
      <c r="HFJ57" s="184"/>
      <c r="HFK57" s="184"/>
      <c r="HFL57" s="184"/>
      <c r="HFM57" s="184"/>
      <c r="HFN57" s="184"/>
      <c r="HFO57" s="184"/>
      <c r="HFP57" s="184"/>
      <c r="HFQ57" s="184"/>
      <c r="HFR57" s="184"/>
      <c r="HFS57" s="184"/>
      <c r="HFT57" s="184"/>
      <c r="HFU57" s="184"/>
      <c r="HFV57" s="184"/>
      <c r="HFW57" s="184"/>
      <c r="HFX57" s="184"/>
      <c r="HFY57" s="184"/>
      <c r="HFZ57" s="184"/>
      <c r="HGA57" s="184"/>
      <c r="HGB57" s="184"/>
      <c r="HGC57" s="184"/>
      <c r="HGD57" s="184"/>
      <c r="HGE57" s="184"/>
      <c r="HGF57" s="184"/>
      <c r="HGG57" s="184"/>
      <c r="HGH57" s="184"/>
      <c r="HGI57" s="184"/>
      <c r="HGJ57" s="184"/>
      <c r="HGK57" s="184"/>
      <c r="HGL57" s="184"/>
      <c r="HGM57" s="184"/>
      <c r="HGN57" s="184"/>
      <c r="HGO57" s="184"/>
      <c r="HGP57" s="184"/>
      <c r="HGQ57" s="184"/>
      <c r="HGR57" s="184"/>
      <c r="HGS57" s="184"/>
      <c r="HGT57" s="184"/>
      <c r="HGU57" s="184"/>
      <c r="HGV57" s="184"/>
      <c r="HGW57" s="184"/>
      <c r="HGX57" s="184"/>
      <c r="HGY57" s="184"/>
      <c r="HGZ57" s="184"/>
      <c r="HHA57" s="184"/>
      <c r="HHB57" s="184"/>
      <c r="HHC57" s="184"/>
      <c r="HHD57" s="184"/>
      <c r="HHE57" s="184"/>
      <c r="HHF57" s="184"/>
      <c r="HHG57" s="184"/>
      <c r="HHH57" s="184"/>
      <c r="HHI57" s="184"/>
      <c r="HHJ57" s="184"/>
      <c r="HHK57" s="184"/>
      <c r="HHL57" s="184"/>
      <c r="HHM57" s="184"/>
      <c r="HHN57" s="184"/>
      <c r="HHO57" s="184"/>
      <c r="HHP57" s="184"/>
      <c r="HHQ57" s="184"/>
      <c r="HHR57" s="184"/>
      <c r="HHS57" s="184"/>
      <c r="HHT57" s="184"/>
      <c r="HHU57" s="184"/>
      <c r="HHV57" s="184"/>
      <c r="HHW57" s="184"/>
      <c r="HHX57" s="184"/>
      <c r="HHY57" s="184"/>
      <c r="HHZ57" s="184"/>
      <c r="HIA57" s="184"/>
      <c r="HIB57" s="184"/>
      <c r="HIC57" s="184"/>
      <c r="HID57" s="184"/>
      <c r="HIE57" s="184"/>
      <c r="HIF57" s="184"/>
      <c r="HIG57" s="184"/>
      <c r="HIH57" s="184"/>
      <c r="HII57" s="184"/>
      <c r="HIJ57" s="184"/>
      <c r="HIK57" s="184"/>
      <c r="HIL57" s="184"/>
      <c r="HIM57" s="184"/>
      <c r="HIN57" s="184"/>
      <c r="HIO57" s="184"/>
      <c r="HIP57" s="184"/>
      <c r="HIQ57" s="184"/>
      <c r="HIR57" s="184"/>
      <c r="HIS57" s="184"/>
      <c r="HIT57" s="184"/>
      <c r="HIU57" s="184"/>
      <c r="HIV57" s="184"/>
      <c r="HIW57" s="184"/>
      <c r="HIX57" s="184"/>
      <c r="HIY57" s="184"/>
      <c r="HIZ57" s="184"/>
      <c r="HJA57" s="184"/>
      <c r="HJB57" s="184"/>
      <c r="HJC57" s="184"/>
      <c r="HJD57" s="184"/>
      <c r="HJE57" s="184"/>
      <c r="HJF57" s="184"/>
      <c r="HJG57" s="184"/>
      <c r="HJH57" s="184"/>
      <c r="HJI57" s="184"/>
      <c r="HJJ57" s="184"/>
      <c r="HJK57" s="184"/>
      <c r="HJL57" s="184"/>
      <c r="HJM57" s="184"/>
      <c r="HJN57" s="184"/>
      <c r="HJO57" s="184"/>
      <c r="HJP57" s="184"/>
      <c r="HJQ57" s="184"/>
      <c r="HJR57" s="184"/>
      <c r="HJS57" s="184"/>
      <c r="HJT57" s="184"/>
      <c r="HJU57" s="184"/>
      <c r="HJV57" s="184"/>
      <c r="HJW57" s="184"/>
      <c r="HJX57" s="184"/>
      <c r="HJY57" s="184"/>
      <c r="HJZ57" s="184"/>
      <c r="HKA57" s="184"/>
      <c r="HKB57" s="184"/>
      <c r="HKC57" s="184"/>
      <c r="HKD57" s="184"/>
      <c r="HKE57" s="184"/>
      <c r="HKF57" s="184"/>
      <c r="HKG57" s="184"/>
      <c r="HKH57" s="184"/>
      <c r="HKI57" s="184"/>
      <c r="HKJ57" s="184"/>
      <c r="HKK57" s="184"/>
      <c r="HKL57" s="184"/>
      <c r="HKM57" s="184"/>
      <c r="HKN57" s="184"/>
      <c r="HKO57" s="184"/>
      <c r="HKP57" s="184"/>
      <c r="HKQ57" s="184"/>
      <c r="HKR57" s="184"/>
      <c r="HKS57" s="184"/>
      <c r="HKT57" s="184"/>
      <c r="HKU57" s="184"/>
      <c r="HKV57" s="184"/>
      <c r="HKW57" s="184"/>
      <c r="HKX57" s="184"/>
      <c r="HKY57" s="184"/>
      <c r="HKZ57" s="184"/>
      <c r="HLA57" s="184"/>
      <c r="HLB57" s="184"/>
      <c r="HLC57" s="184"/>
      <c r="HLD57" s="184"/>
      <c r="HLE57" s="184"/>
      <c r="HLF57" s="184"/>
      <c r="HLG57" s="184"/>
      <c r="HLH57" s="184"/>
      <c r="HLI57" s="184"/>
      <c r="HLJ57" s="184"/>
      <c r="HLK57" s="184"/>
      <c r="HLL57" s="184"/>
      <c r="HLM57" s="184"/>
      <c r="HLN57" s="184"/>
      <c r="HLO57" s="184"/>
      <c r="HLP57" s="184"/>
      <c r="HLQ57" s="184"/>
      <c r="HLR57" s="184"/>
      <c r="HLS57" s="184"/>
      <c r="HLT57" s="184"/>
      <c r="HLU57" s="184"/>
      <c r="HLV57" s="184"/>
      <c r="HLW57" s="184"/>
      <c r="HLX57" s="184"/>
      <c r="HLY57" s="184"/>
      <c r="HLZ57" s="184"/>
      <c r="HMA57" s="184"/>
      <c r="HMB57" s="184"/>
      <c r="HMC57" s="184"/>
      <c r="HMD57" s="184"/>
      <c r="HME57" s="184"/>
      <c r="HMF57" s="184"/>
      <c r="HMG57" s="184"/>
      <c r="HMH57" s="184"/>
      <c r="HMI57" s="184"/>
      <c r="HMJ57" s="184"/>
      <c r="HMK57" s="184"/>
      <c r="HML57" s="184"/>
      <c r="HMM57" s="184"/>
      <c r="HMN57" s="184"/>
      <c r="HMO57" s="184"/>
      <c r="HMP57" s="184"/>
      <c r="HMQ57" s="184"/>
      <c r="HMR57" s="184"/>
      <c r="HMS57" s="184"/>
      <c r="HMT57" s="184"/>
      <c r="HMU57" s="184"/>
      <c r="HMV57" s="184"/>
      <c r="HMW57" s="184"/>
      <c r="HMX57" s="184"/>
      <c r="HMY57" s="184"/>
      <c r="HMZ57" s="184"/>
      <c r="HNA57" s="184"/>
      <c r="HNB57" s="184"/>
      <c r="HNC57" s="184"/>
      <c r="HND57" s="184"/>
      <c r="HNE57" s="184"/>
      <c r="HNF57" s="184"/>
      <c r="HNG57" s="184"/>
      <c r="HNH57" s="184"/>
      <c r="HNI57" s="184"/>
      <c r="HNJ57" s="184"/>
      <c r="HNK57" s="184"/>
      <c r="HNL57" s="184"/>
      <c r="HNM57" s="184"/>
      <c r="HNN57" s="184"/>
      <c r="HNO57" s="184"/>
      <c r="HNP57" s="184"/>
      <c r="HNQ57" s="184"/>
      <c r="HNR57" s="184"/>
      <c r="HNS57" s="184"/>
      <c r="HNT57" s="184"/>
      <c r="HNU57" s="184"/>
      <c r="HNV57" s="184"/>
      <c r="HNW57" s="184"/>
      <c r="HNX57" s="184"/>
      <c r="HNY57" s="184"/>
      <c r="HNZ57" s="184"/>
      <c r="HOA57" s="184"/>
      <c r="HOB57" s="184"/>
      <c r="HOC57" s="184"/>
      <c r="HOD57" s="184"/>
      <c r="HOE57" s="184"/>
      <c r="HOF57" s="184"/>
      <c r="HOG57" s="184"/>
      <c r="HOH57" s="184"/>
      <c r="HOI57" s="184"/>
      <c r="HOJ57" s="184"/>
      <c r="HOK57" s="184"/>
      <c r="HOL57" s="184"/>
      <c r="HOM57" s="184"/>
      <c r="HON57" s="184"/>
      <c r="HOO57" s="184"/>
      <c r="HOP57" s="184"/>
      <c r="HOQ57" s="184"/>
      <c r="HOR57" s="184"/>
      <c r="HOS57" s="184"/>
      <c r="HOT57" s="184"/>
      <c r="HOU57" s="184"/>
      <c r="HOV57" s="184"/>
      <c r="HOW57" s="184"/>
      <c r="HOX57" s="184"/>
      <c r="HOY57" s="184"/>
      <c r="HOZ57" s="184"/>
      <c r="HPA57" s="184"/>
      <c r="HPB57" s="184"/>
      <c r="HPC57" s="184"/>
      <c r="HPD57" s="184"/>
      <c r="HPE57" s="184"/>
      <c r="HPF57" s="184"/>
      <c r="HPG57" s="184"/>
      <c r="HPH57" s="184"/>
      <c r="HPI57" s="184"/>
      <c r="HPJ57" s="184"/>
      <c r="HPK57" s="184"/>
      <c r="HPL57" s="184"/>
      <c r="HPM57" s="184"/>
      <c r="HPN57" s="184"/>
      <c r="HPO57" s="184"/>
      <c r="HPP57" s="184"/>
      <c r="HPQ57" s="184"/>
      <c r="HPR57" s="184"/>
      <c r="HPS57" s="184"/>
      <c r="HPT57" s="184"/>
      <c r="HPU57" s="184"/>
      <c r="HPV57" s="184"/>
      <c r="HPW57" s="184"/>
      <c r="HPX57" s="184"/>
      <c r="HPY57" s="184"/>
      <c r="HPZ57" s="184"/>
      <c r="HQA57" s="184"/>
      <c r="HQB57" s="184"/>
      <c r="HQC57" s="184"/>
      <c r="HQD57" s="184"/>
      <c r="HQE57" s="184"/>
      <c r="HQF57" s="184"/>
      <c r="HQG57" s="184"/>
      <c r="HQH57" s="184"/>
      <c r="HQI57" s="184"/>
      <c r="HQJ57" s="184"/>
      <c r="HQK57" s="184"/>
      <c r="HQL57" s="184"/>
      <c r="HQM57" s="184"/>
      <c r="HQN57" s="184"/>
      <c r="HQO57" s="184"/>
      <c r="HQP57" s="184"/>
      <c r="HQQ57" s="184"/>
      <c r="HQR57" s="184"/>
      <c r="HQS57" s="184"/>
      <c r="HQT57" s="184"/>
      <c r="HQU57" s="184"/>
      <c r="HQV57" s="184"/>
      <c r="HQW57" s="184"/>
      <c r="HQX57" s="184"/>
      <c r="HQY57" s="184"/>
      <c r="HQZ57" s="184"/>
      <c r="HRA57" s="184"/>
      <c r="HRB57" s="184"/>
      <c r="HRC57" s="184"/>
      <c r="HRD57" s="184"/>
      <c r="HRE57" s="184"/>
      <c r="HRF57" s="184"/>
      <c r="HRG57" s="184"/>
      <c r="HRH57" s="184"/>
      <c r="HRI57" s="184"/>
      <c r="HRJ57" s="184"/>
      <c r="HRK57" s="184"/>
      <c r="HRL57" s="184"/>
      <c r="HRM57" s="184"/>
      <c r="HRN57" s="184"/>
      <c r="HRO57" s="184"/>
      <c r="HRP57" s="184"/>
      <c r="HRQ57" s="184"/>
      <c r="HRR57" s="184"/>
      <c r="HRS57" s="184"/>
      <c r="HRT57" s="184"/>
      <c r="HRU57" s="184"/>
      <c r="HRV57" s="184"/>
      <c r="HRW57" s="184"/>
      <c r="HRX57" s="184"/>
      <c r="HRY57" s="184"/>
      <c r="HRZ57" s="184"/>
      <c r="HSA57" s="184"/>
      <c r="HSB57" s="184"/>
      <c r="HSC57" s="184"/>
      <c r="HSD57" s="184"/>
      <c r="HSE57" s="184"/>
      <c r="HSF57" s="184"/>
      <c r="HSG57" s="184"/>
      <c r="HSH57" s="184"/>
      <c r="HSI57" s="184"/>
      <c r="HSJ57" s="184"/>
      <c r="HSK57" s="184"/>
      <c r="HSL57" s="184"/>
      <c r="HSM57" s="184"/>
      <c r="HSN57" s="184"/>
      <c r="HSO57" s="184"/>
      <c r="HSP57" s="184"/>
      <c r="HSQ57" s="184"/>
      <c r="HSR57" s="184"/>
      <c r="HSS57" s="184"/>
      <c r="HST57" s="184"/>
      <c r="HSU57" s="184"/>
      <c r="HSV57" s="184"/>
      <c r="HSW57" s="184"/>
      <c r="HSX57" s="184"/>
      <c r="HSY57" s="184"/>
      <c r="HSZ57" s="184"/>
      <c r="HTA57" s="184"/>
      <c r="HTB57" s="184"/>
      <c r="HTC57" s="184"/>
      <c r="HTD57" s="184"/>
      <c r="HTE57" s="184"/>
      <c r="HTF57" s="184"/>
      <c r="HTG57" s="184"/>
      <c r="HTH57" s="184"/>
      <c r="HTI57" s="184"/>
      <c r="HTJ57" s="184"/>
      <c r="HTK57" s="184"/>
      <c r="HTL57" s="184"/>
      <c r="HTM57" s="184"/>
      <c r="HTN57" s="184"/>
      <c r="HTO57" s="184"/>
      <c r="HTP57" s="184"/>
      <c r="HTQ57" s="184"/>
      <c r="HTR57" s="184"/>
      <c r="HTS57" s="184"/>
      <c r="HTT57" s="184"/>
      <c r="HTU57" s="184"/>
      <c r="HTV57" s="184"/>
      <c r="HTW57" s="184"/>
      <c r="HTX57" s="184"/>
      <c r="HTY57" s="184"/>
      <c r="HTZ57" s="184"/>
      <c r="HUA57" s="184"/>
      <c r="HUB57" s="184"/>
      <c r="HUC57" s="184"/>
      <c r="HUD57" s="184"/>
      <c r="HUE57" s="184"/>
      <c r="HUF57" s="184"/>
      <c r="HUG57" s="184"/>
      <c r="HUH57" s="184"/>
      <c r="HUI57" s="184"/>
      <c r="HUJ57" s="184"/>
      <c r="HUK57" s="184"/>
      <c r="HUL57" s="184"/>
      <c r="HUM57" s="184"/>
      <c r="HUN57" s="184"/>
      <c r="HUO57" s="184"/>
      <c r="HUP57" s="184"/>
      <c r="HUQ57" s="184"/>
      <c r="HUR57" s="184"/>
      <c r="HUS57" s="184"/>
      <c r="HUT57" s="184"/>
      <c r="HUU57" s="184"/>
      <c r="HUV57" s="184"/>
      <c r="HUW57" s="184"/>
      <c r="HUX57" s="184"/>
      <c r="HUY57" s="184"/>
      <c r="HUZ57" s="184"/>
      <c r="HVA57" s="184"/>
      <c r="HVB57" s="184"/>
      <c r="HVC57" s="184"/>
      <c r="HVD57" s="184"/>
      <c r="HVE57" s="184"/>
      <c r="HVF57" s="184"/>
      <c r="HVG57" s="184"/>
      <c r="HVH57" s="184"/>
      <c r="HVI57" s="184"/>
      <c r="HVJ57" s="184"/>
      <c r="HVK57" s="184"/>
      <c r="HVL57" s="184"/>
      <c r="HVM57" s="184"/>
      <c r="HVN57" s="184"/>
      <c r="HVO57" s="184"/>
      <c r="HVP57" s="184"/>
      <c r="HVQ57" s="184"/>
      <c r="HVR57" s="184"/>
      <c r="HVS57" s="184"/>
      <c r="HVT57" s="184"/>
      <c r="HVU57" s="184"/>
      <c r="HVV57" s="184"/>
      <c r="HVW57" s="184"/>
      <c r="HVX57" s="184"/>
      <c r="HVY57" s="184"/>
      <c r="HVZ57" s="184"/>
      <c r="HWA57" s="184"/>
      <c r="HWB57" s="184"/>
      <c r="HWC57" s="184"/>
      <c r="HWD57" s="184"/>
      <c r="HWE57" s="184"/>
      <c r="HWF57" s="184"/>
      <c r="HWG57" s="184"/>
      <c r="HWH57" s="184"/>
      <c r="HWI57" s="184"/>
      <c r="HWJ57" s="184"/>
      <c r="HWK57" s="184"/>
      <c r="HWL57" s="184"/>
      <c r="HWM57" s="184"/>
      <c r="HWN57" s="184"/>
      <c r="HWO57" s="184"/>
      <c r="HWP57" s="184"/>
      <c r="HWQ57" s="184"/>
      <c r="HWR57" s="184"/>
      <c r="HWS57" s="184"/>
      <c r="HWT57" s="184"/>
      <c r="HWU57" s="184"/>
      <c r="HWV57" s="184"/>
      <c r="HWW57" s="184"/>
      <c r="HWX57" s="184"/>
      <c r="HWY57" s="184"/>
      <c r="HWZ57" s="184"/>
      <c r="HXA57" s="184"/>
      <c r="HXB57" s="184"/>
      <c r="HXC57" s="184"/>
      <c r="HXD57" s="184"/>
      <c r="HXE57" s="184"/>
      <c r="HXF57" s="184"/>
      <c r="HXG57" s="184"/>
      <c r="HXH57" s="184"/>
      <c r="HXI57" s="184"/>
      <c r="HXJ57" s="184"/>
      <c r="HXK57" s="184"/>
      <c r="HXL57" s="184"/>
      <c r="HXM57" s="184"/>
      <c r="HXN57" s="184"/>
      <c r="HXO57" s="184"/>
      <c r="HXP57" s="184"/>
      <c r="HXQ57" s="184"/>
      <c r="HXR57" s="184"/>
      <c r="HXS57" s="184"/>
      <c r="HXT57" s="184"/>
      <c r="HXU57" s="184"/>
      <c r="HXV57" s="184"/>
      <c r="HXW57" s="184"/>
      <c r="HXX57" s="184"/>
      <c r="HXY57" s="184"/>
      <c r="HXZ57" s="184"/>
      <c r="HYA57" s="184"/>
      <c r="HYB57" s="184"/>
      <c r="HYC57" s="184"/>
      <c r="HYD57" s="184"/>
      <c r="HYE57" s="184"/>
      <c r="HYF57" s="184"/>
      <c r="HYG57" s="184"/>
      <c r="HYH57" s="184"/>
      <c r="HYI57" s="184"/>
      <c r="HYJ57" s="184"/>
      <c r="HYK57" s="184"/>
      <c r="HYL57" s="184"/>
      <c r="HYM57" s="184"/>
      <c r="HYN57" s="184"/>
      <c r="HYO57" s="184"/>
      <c r="HYP57" s="184"/>
      <c r="HYQ57" s="184"/>
      <c r="HYR57" s="184"/>
      <c r="HYS57" s="184"/>
      <c r="HYT57" s="184"/>
      <c r="HYU57" s="184"/>
      <c r="HYV57" s="184"/>
      <c r="HYW57" s="184"/>
      <c r="HYX57" s="184"/>
      <c r="HYY57" s="184"/>
      <c r="HYZ57" s="184"/>
      <c r="HZA57" s="184"/>
      <c r="HZB57" s="184"/>
      <c r="HZC57" s="184"/>
      <c r="HZD57" s="184"/>
      <c r="HZE57" s="184"/>
      <c r="HZF57" s="184"/>
      <c r="HZG57" s="184"/>
      <c r="HZH57" s="184"/>
      <c r="HZI57" s="184"/>
      <c r="HZJ57" s="184"/>
      <c r="HZK57" s="184"/>
      <c r="HZL57" s="184"/>
      <c r="HZM57" s="184"/>
      <c r="HZN57" s="184"/>
      <c r="HZO57" s="184"/>
      <c r="HZP57" s="184"/>
      <c r="HZQ57" s="184"/>
      <c r="HZR57" s="184"/>
      <c r="HZS57" s="184"/>
      <c r="HZT57" s="184"/>
      <c r="HZU57" s="184"/>
      <c r="HZV57" s="184"/>
      <c r="HZW57" s="184"/>
      <c r="HZX57" s="184"/>
      <c r="HZY57" s="184"/>
      <c r="HZZ57" s="184"/>
      <c r="IAA57" s="184"/>
      <c r="IAB57" s="184"/>
      <c r="IAC57" s="184"/>
      <c r="IAD57" s="184"/>
      <c r="IAE57" s="184"/>
      <c r="IAF57" s="184"/>
      <c r="IAG57" s="184"/>
      <c r="IAH57" s="184"/>
      <c r="IAI57" s="184"/>
      <c r="IAJ57" s="184"/>
      <c r="IAK57" s="184"/>
      <c r="IAL57" s="184"/>
      <c r="IAM57" s="184"/>
      <c r="IAN57" s="184"/>
      <c r="IAO57" s="184"/>
      <c r="IAP57" s="184"/>
      <c r="IAQ57" s="184"/>
      <c r="IAR57" s="184"/>
      <c r="IAS57" s="184"/>
      <c r="IAT57" s="184"/>
      <c r="IAU57" s="184"/>
      <c r="IAV57" s="184"/>
      <c r="IAW57" s="184"/>
      <c r="IAX57" s="184"/>
      <c r="IAY57" s="184"/>
      <c r="IAZ57" s="184"/>
      <c r="IBA57" s="184"/>
      <c r="IBB57" s="184"/>
      <c r="IBC57" s="184"/>
      <c r="IBD57" s="184"/>
      <c r="IBE57" s="184"/>
      <c r="IBF57" s="184"/>
      <c r="IBG57" s="184"/>
      <c r="IBH57" s="184"/>
      <c r="IBI57" s="184"/>
      <c r="IBJ57" s="184"/>
      <c r="IBK57" s="184"/>
      <c r="IBL57" s="184"/>
      <c r="IBM57" s="184"/>
      <c r="IBN57" s="184"/>
      <c r="IBO57" s="184"/>
      <c r="IBP57" s="184"/>
      <c r="IBQ57" s="184"/>
      <c r="IBR57" s="184"/>
      <c r="IBS57" s="184"/>
      <c r="IBT57" s="184"/>
      <c r="IBU57" s="184"/>
      <c r="IBV57" s="184"/>
      <c r="IBW57" s="184"/>
      <c r="IBX57" s="184"/>
      <c r="IBY57" s="184"/>
      <c r="IBZ57" s="184"/>
      <c r="ICA57" s="184"/>
      <c r="ICB57" s="184"/>
      <c r="ICC57" s="184"/>
      <c r="ICD57" s="184"/>
      <c r="ICE57" s="184"/>
      <c r="ICF57" s="184"/>
      <c r="ICG57" s="184"/>
      <c r="ICH57" s="184"/>
      <c r="ICI57" s="184"/>
      <c r="ICJ57" s="184"/>
      <c r="ICK57" s="184"/>
      <c r="ICL57" s="184"/>
      <c r="ICM57" s="184"/>
      <c r="ICN57" s="184"/>
      <c r="ICO57" s="184"/>
      <c r="ICP57" s="184"/>
      <c r="ICQ57" s="184"/>
      <c r="ICR57" s="184"/>
      <c r="ICS57" s="184"/>
      <c r="ICT57" s="184"/>
      <c r="ICU57" s="184"/>
      <c r="ICV57" s="184"/>
      <c r="ICW57" s="184"/>
      <c r="ICX57" s="184"/>
      <c r="ICY57" s="184"/>
      <c r="ICZ57" s="184"/>
      <c r="IDA57" s="184"/>
      <c r="IDB57" s="184"/>
      <c r="IDC57" s="184"/>
      <c r="IDD57" s="184"/>
      <c r="IDE57" s="184"/>
      <c r="IDF57" s="184"/>
      <c r="IDG57" s="184"/>
      <c r="IDH57" s="184"/>
      <c r="IDI57" s="184"/>
      <c r="IDJ57" s="184"/>
      <c r="IDK57" s="184"/>
      <c r="IDL57" s="184"/>
      <c r="IDM57" s="184"/>
      <c r="IDN57" s="184"/>
      <c r="IDO57" s="184"/>
      <c r="IDP57" s="184"/>
      <c r="IDQ57" s="184"/>
      <c r="IDR57" s="184"/>
      <c r="IDS57" s="184"/>
      <c r="IDT57" s="184"/>
      <c r="IDU57" s="184"/>
      <c r="IDV57" s="184"/>
      <c r="IDW57" s="184"/>
      <c r="IDX57" s="184"/>
      <c r="IDY57" s="184"/>
      <c r="IDZ57" s="184"/>
      <c r="IEA57" s="184"/>
      <c r="IEB57" s="184"/>
      <c r="IEC57" s="184"/>
      <c r="IED57" s="184"/>
      <c r="IEE57" s="184"/>
      <c r="IEF57" s="184"/>
      <c r="IEG57" s="184"/>
      <c r="IEH57" s="184"/>
      <c r="IEI57" s="184"/>
      <c r="IEJ57" s="184"/>
      <c r="IEK57" s="184"/>
      <c r="IEL57" s="184"/>
      <c r="IEM57" s="184"/>
      <c r="IEN57" s="184"/>
      <c r="IEO57" s="184"/>
      <c r="IEP57" s="184"/>
      <c r="IEQ57" s="184"/>
      <c r="IER57" s="184"/>
      <c r="IES57" s="184"/>
      <c r="IET57" s="184"/>
      <c r="IEU57" s="184"/>
      <c r="IEV57" s="184"/>
      <c r="IEW57" s="184"/>
      <c r="IEX57" s="184"/>
      <c r="IEY57" s="184"/>
      <c r="IEZ57" s="184"/>
      <c r="IFA57" s="184"/>
      <c r="IFB57" s="184"/>
      <c r="IFC57" s="184"/>
      <c r="IFD57" s="184"/>
      <c r="IFE57" s="184"/>
      <c r="IFF57" s="184"/>
      <c r="IFG57" s="184"/>
      <c r="IFH57" s="184"/>
      <c r="IFI57" s="184"/>
      <c r="IFJ57" s="184"/>
      <c r="IFK57" s="184"/>
      <c r="IFL57" s="184"/>
      <c r="IFM57" s="184"/>
      <c r="IFN57" s="184"/>
      <c r="IFO57" s="184"/>
      <c r="IFP57" s="184"/>
      <c r="IFQ57" s="184"/>
      <c r="IFR57" s="184"/>
      <c r="IFS57" s="184"/>
      <c r="IFT57" s="184"/>
      <c r="IFU57" s="184"/>
      <c r="IFV57" s="184"/>
      <c r="IFW57" s="184"/>
      <c r="IFX57" s="184"/>
      <c r="IFY57" s="184"/>
      <c r="IFZ57" s="184"/>
      <c r="IGA57" s="184"/>
      <c r="IGB57" s="184"/>
      <c r="IGC57" s="184"/>
      <c r="IGD57" s="184"/>
      <c r="IGE57" s="184"/>
      <c r="IGF57" s="184"/>
      <c r="IGG57" s="184"/>
      <c r="IGH57" s="184"/>
      <c r="IGI57" s="184"/>
      <c r="IGJ57" s="184"/>
      <c r="IGK57" s="184"/>
      <c r="IGL57" s="184"/>
      <c r="IGM57" s="184"/>
      <c r="IGN57" s="184"/>
      <c r="IGO57" s="184"/>
      <c r="IGP57" s="184"/>
      <c r="IGQ57" s="184"/>
      <c r="IGR57" s="184"/>
      <c r="IGS57" s="184"/>
      <c r="IGT57" s="184"/>
      <c r="IGU57" s="184"/>
      <c r="IGV57" s="184"/>
      <c r="IGW57" s="184"/>
      <c r="IGX57" s="184"/>
      <c r="IGY57" s="184"/>
      <c r="IGZ57" s="184"/>
      <c r="IHA57" s="184"/>
      <c r="IHB57" s="184"/>
      <c r="IHC57" s="184"/>
      <c r="IHD57" s="184"/>
      <c r="IHE57" s="184"/>
      <c r="IHF57" s="184"/>
      <c r="IHG57" s="184"/>
      <c r="IHH57" s="184"/>
      <c r="IHI57" s="184"/>
      <c r="IHJ57" s="184"/>
      <c r="IHK57" s="184"/>
      <c r="IHL57" s="184"/>
      <c r="IHM57" s="184"/>
      <c r="IHN57" s="184"/>
      <c r="IHO57" s="184"/>
      <c r="IHP57" s="184"/>
      <c r="IHQ57" s="184"/>
      <c r="IHR57" s="184"/>
      <c r="IHS57" s="184"/>
      <c r="IHT57" s="184"/>
      <c r="IHU57" s="184"/>
      <c r="IHV57" s="184"/>
      <c r="IHW57" s="184"/>
      <c r="IHX57" s="184"/>
      <c r="IHY57" s="184"/>
      <c r="IHZ57" s="184"/>
      <c r="IIA57" s="184"/>
      <c r="IIB57" s="184"/>
      <c r="IIC57" s="184"/>
      <c r="IID57" s="184"/>
      <c r="IIE57" s="184"/>
      <c r="IIF57" s="184"/>
      <c r="IIG57" s="184"/>
      <c r="IIH57" s="184"/>
      <c r="III57" s="184"/>
      <c r="IIJ57" s="184"/>
      <c r="IIK57" s="184"/>
      <c r="IIL57" s="184"/>
      <c r="IIM57" s="184"/>
      <c r="IIN57" s="184"/>
      <c r="IIO57" s="184"/>
      <c r="IIP57" s="184"/>
      <c r="IIQ57" s="184"/>
      <c r="IIR57" s="184"/>
      <c r="IIS57" s="184"/>
      <c r="IIT57" s="184"/>
      <c r="IIU57" s="184"/>
      <c r="IIV57" s="184"/>
      <c r="IIW57" s="184"/>
      <c r="IIX57" s="184"/>
      <c r="IIY57" s="184"/>
      <c r="IIZ57" s="184"/>
      <c r="IJA57" s="184"/>
      <c r="IJB57" s="184"/>
      <c r="IJC57" s="184"/>
      <c r="IJD57" s="184"/>
      <c r="IJE57" s="184"/>
      <c r="IJF57" s="184"/>
      <c r="IJG57" s="184"/>
      <c r="IJH57" s="184"/>
      <c r="IJI57" s="184"/>
      <c r="IJJ57" s="184"/>
      <c r="IJK57" s="184"/>
      <c r="IJL57" s="184"/>
      <c r="IJM57" s="184"/>
      <c r="IJN57" s="184"/>
      <c r="IJO57" s="184"/>
      <c r="IJP57" s="184"/>
      <c r="IJQ57" s="184"/>
      <c r="IJR57" s="184"/>
      <c r="IJS57" s="184"/>
      <c r="IJT57" s="184"/>
      <c r="IJU57" s="184"/>
      <c r="IJV57" s="184"/>
      <c r="IJW57" s="184"/>
      <c r="IJX57" s="184"/>
      <c r="IJY57" s="184"/>
      <c r="IJZ57" s="184"/>
      <c r="IKA57" s="184"/>
      <c r="IKB57" s="184"/>
      <c r="IKC57" s="184"/>
      <c r="IKD57" s="184"/>
      <c r="IKE57" s="184"/>
      <c r="IKF57" s="184"/>
      <c r="IKG57" s="184"/>
      <c r="IKH57" s="184"/>
      <c r="IKI57" s="184"/>
      <c r="IKJ57" s="184"/>
      <c r="IKK57" s="184"/>
      <c r="IKL57" s="184"/>
      <c r="IKM57" s="184"/>
      <c r="IKN57" s="184"/>
      <c r="IKO57" s="184"/>
      <c r="IKP57" s="184"/>
      <c r="IKQ57" s="184"/>
      <c r="IKR57" s="184"/>
      <c r="IKS57" s="184"/>
      <c r="IKT57" s="184"/>
      <c r="IKU57" s="184"/>
      <c r="IKV57" s="184"/>
      <c r="IKW57" s="184"/>
      <c r="IKX57" s="184"/>
      <c r="IKY57" s="184"/>
      <c r="IKZ57" s="184"/>
      <c r="ILA57" s="184"/>
      <c r="ILB57" s="184"/>
      <c r="ILC57" s="184"/>
      <c r="ILD57" s="184"/>
      <c r="ILE57" s="184"/>
      <c r="ILF57" s="184"/>
      <c r="ILG57" s="184"/>
      <c r="ILH57" s="184"/>
      <c r="ILI57" s="184"/>
      <c r="ILJ57" s="184"/>
      <c r="ILK57" s="184"/>
      <c r="ILL57" s="184"/>
      <c r="ILM57" s="184"/>
      <c r="ILN57" s="184"/>
      <c r="ILO57" s="184"/>
      <c r="ILP57" s="184"/>
      <c r="ILQ57" s="184"/>
      <c r="ILR57" s="184"/>
      <c r="ILS57" s="184"/>
      <c r="ILT57" s="184"/>
      <c r="ILU57" s="184"/>
      <c r="ILV57" s="184"/>
      <c r="ILW57" s="184"/>
      <c r="ILX57" s="184"/>
      <c r="ILY57" s="184"/>
      <c r="ILZ57" s="184"/>
      <c r="IMA57" s="184"/>
      <c r="IMB57" s="184"/>
      <c r="IMC57" s="184"/>
      <c r="IMD57" s="184"/>
      <c r="IME57" s="184"/>
      <c r="IMF57" s="184"/>
      <c r="IMG57" s="184"/>
      <c r="IMH57" s="184"/>
      <c r="IMI57" s="184"/>
      <c r="IMJ57" s="184"/>
      <c r="IMK57" s="184"/>
      <c r="IML57" s="184"/>
      <c r="IMM57" s="184"/>
      <c r="IMN57" s="184"/>
      <c r="IMO57" s="184"/>
      <c r="IMP57" s="184"/>
      <c r="IMQ57" s="184"/>
      <c r="IMR57" s="184"/>
      <c r="IMS57" s="184"/>
      <c r="IMT57" s="184"/>
      <c r="IMU57" s="184"/>
      <c r="IMV57" s="184"/>
      <c r="IMW57" s="184"/>
      <c r="IMX57" s="184"/>
      <c r="IMY57" s="184"/>
      <c r="IMZ57" s="184"/>
      <c r="INA57" s="184"/>
      <c r="INB57" s="184"/>
      <c r="INC57" s="184"/>
      <c r="IND57" s="184"/>
      <c r="INE57" s="184"/>
      <c r="INF57" s="184"/>
      <c r="ING57" s="184"/>
      <c r="INH57" s="184"/>
      <c r="INI57" s="184"/>
      <c r="INJ57" s="184"/>
      <c r="INK57" s="184"/>
      <c r="INL57" s="184"/>
      <c r="INM57" s="184"/>
      <c r="INN57" s="184"/>
      <c r="INO57" s="184"/>
      <c r="INP57" s="184"/>
      <c r="INQ57" s="184"/>
      <c r="INR57" s="184"/>
      <c r="INS57" s="184"/>
      <c r="INT57" s="184"/>
      <c r="INU57" s="184"/>
      <c r="INV57" s="184"/>
      <c r="INW57" s="184"/>
      <c r="INX57" s="184"/>
      <c r="INY57" s="184"/>
      <c r="INZ57" s="184"/>
      <c r="IOA57" s="184"/>
      <c r="IOB57" s="184"/>
      <c r="IOC57" s="184"/>
      <c r="IOD57" s="184"/>
      <c r="IOE57" s="184"/>
      <c r="IOF57" s="184"/>
      <c r="IOG57" s="184"/>
      <c r="IOH57" s="184"/>
      <c r="IOI57" s="184"/>
      <c r="IOJ57" s="184"/>
      <c r="IOK57" s="184"/>
      <c r="IOL57" s="184"/>
      <c r="IOM57" s="184"/>
      <c r="ION57" s="184"/>
      <c r="IOO57" s="184"/>
      <c r="IOP57" s="184"/>
      <c r="IOQ57" s="184"/>
      <c r="IOR57" s="184"/>
      <c r="IOS57" s="184"/>
      <c r="IOT57" s="184"/>
      <c r="IOU57" s="184"/>
      <c r="IOV57" s="184"/>
      <c r="IOW57" s="184"/>
      <c r="IOX57" s="184"/>
      <c r="IOY57" s="184"/>
      <c r="IOZ57" s="184"/>
      <c r="IPA57" s="184"/>
      <c r="IPB57" s="184"/>
      <c r="IPC57" s="184"/>
      <c r="IPD57" s="184"/>
      <c r="IPE57" s="184"/>
      <c r="IPF57" s="184"/>
      <c r="IPG57" s="184"/>
      <c r="IPH57" s="184"/>
      <c r="IPI57" s="184"/>
      <c r="IPJ57" s="184"/>
      <c r="IPK57" s="184"/>
      <c r="IPL57" s="184"/>
      <c r="IPM57" s="184"/>
      <c r="IPN57" s="184"/>
      <c r="IPO57" s="184"/>
      <c r="IPP57" s="184"/>
      <c r="IPQ57" s="184"/>
      <c r="IPR57" s="184"/>
      <c r="IPS57" s="184"/>
      <c r="IPT57" s="184"/>
      <c r="IPU57" s="184"/>
      <c r="IPV57" s="184"/>
      <c r="IPW57" s="184"/>
      <c r="IPX57" s="184"/>
      <c r="IPY57" s="184"/>
      <c r="IPZ57" s="184"/>
      <c r="IQA57" s="184"/>
      <c r="IQB57" s="184"/>
      <c r="IQC57" s="184"/>
      <c r="IQD57" s="184"/>
      <c r="IQE57" s="184"/>
      <c r="IQF57" s="184"/>
      <c r="IQG57" s="184"/>
      <c r="IQH57" s="184"/>
      <c r="IQI57" s="184"/>
      <c r="IQJ57" s="184"/>
      <c r="IQK57" s="184"/>
      <c r="IQL57" s="184"/>
      <c r="IQM57" s="184"/>
      <c r="IQN57" s="184"/>
      <c r="IQO57" s="184"/>
      <c r="IQP57" s="184"/>
      <c r="IQQ57" s="184"/>
      <c r="IQR57" s="184"/>
      <c r="IQS57" s="184"/>
      <c r="IQT57" s="184"/>
      <c r="IQU57" s="184"/>
      <c r="IQV57" s="184"/>
      <c r="IQW57" s="184"/>
      <c r="IQX57" s="184"/>
      <c r="IQY57" s="184"/>
      <c r="IQZ57" s="184"/>
      <c r="IRA57" s="184"/>
      <c r="IRB57" s="184"/>
      <c r="IRC57" s="184"/>
      <c r="IRD57" s="184"/>
      <c r="IRE57" s="184"/>
      <c r="IRF57" s="184"/>
      <c r="IRG57" s="184"/>
      <c r="IRH57" s="184"/>
      <c r="IRI57" s="184"/>
      <c r="IRJ57" s="184"/>
      <c r="IRK57" s="184"/>
      <c r="IRL57" s="184"/>
      <c r="IRM57" s="184"/>
      <c r="IRN57" s="184"/>
      <c r="IRO57" s="184"/>
      <c r="IRP57" s="184"/>
      <c r="IRQ57" s="184"/>
      <c r="IRR57" s="184"/>
      <c r="IRS57" s="184"/>
      <c r="IRT57" s="184"/>
      <c r="IRU57" s="184"/>
      <c r="IRV57" s="184"/>
      <c r="IRW57" s="184"/>
      <c r="IRX57" s="184"/>
      <c r="IRY57" s="184"/>
      <c r="IRZ57" s="184"/>
      <c r="ISA57" s="184"/>
      <c r="ISB57" s="184"/>
      <c r="ISC57" s="184"/>
      <c r="ISD57" s="184"/>
      <c r="ISE57" s="184"/>
      <c r="ISF57" s="184"/>
      <c r="ISG57" s="184"/>
      <c r="ISH57" s="184"/>
      <c r="ISI57" s="184"/>
      <c r="ISJ57" s="184"/>
      <c r="ISK57" s="184"/>
      <c r="ISL57" s="184"/>
      <c r="ISM57" s="184"/>
      <c r="ISN57" s="184"/>
      <c r="ISO57" s="184"/>
      <c r="ISP57" s="184"/>
      <c r="ISQ57" s="184"/>
      <c r="ISR57" s="184"/>
      <c r="ISS57" s="184"/>
      <c r="IST57" s="184"/>
      <c r="ISU57" s="184"/>
      <c r="ISV57" s="184"/>
      <c r="ISW57" s="184"/>
      <c r="ISX57" s="184"/>
      <c r="ISY57" s="184"/>
      <c r="ISZ57" s="184"/>
      <c r="ITA57" s="184"/>
      <c r="ITB57" s="184"/>
      <c r="ITC57" s="184"/>
      <c r="ITD57" s="184"/>
      <c r="ITE57" s="184"/>
      <c r="ITF57" s="184"/>
      <c r="ITG57" s="184"/>
      <c r="ITH57" s="184"/>
      <c r="ITI57" s="184"/>
      <c r="ITJ57" s="184"/>
      <c r="ITK57" s="184"/>
      <c r="ITL57" s="184"/>
      <c r="ITM57" s="184"/>
      <c r="ITN57" s="184"/>
      <c r="ITO57" s="184"/>
      <c r="ITP57" s="184"/>
      <c r="ITQ57" s="184"/>
      <c r="ITR57" s="184"/>
      <c r="ITS57" s="184"/>
      <c r="ITT57" s="184"/>
      <c r="ITU57" s="184"/>
      <c r="ITV57" s="184"/>
      <c r="ITW57" s="184"/>
      <c r="ITX57" s="184"/>
      <c r="ITY57" s="184"/>
      <c r="ITZ57" s="184"/>
      <c r="IUA57" s="184"/>
      <c r="IUB57" s="184"/>
      <c r="IUC57" s="184"/>
      <c r="IUD57" s="184"/>
      <c r="IUE57" s="184"/>
      <c r="IUF57" s="184"/>
      <c r="IUG57" s="184"/>
      <c r="IUH57" s="184"/>
      <c r="IUI57" s="184"/>
      <c r="IUJ57" s="184"/>
      <c r="IUK57" s="184"/>
      <c r="IUL57" s="184"/>
      <c r="IUM57" s="184"/>
      <c r="IUN57" s="184"/>
      <c r="IUO57" s="184"/>
      <c r="IUP57" s="184"/>
      <c r="IUQ57" s="184"/>
      <c r="IUR57" s="184"/>
      <c r="IUS57" s="184"/>
      <c r="IUT57" s="184"/>
      <c r="IUU57" s="184"/>
      <c r="IUV57" s="184"/>
      <c r="IUW57" s="184"/>
      <c r="IUX57" s="184"/>
      <c r="IUY57" s="184"/>
      <c r="IUZ57" s="184"/>
      <c r="IVA57" s="184"/>
      <c r="IVB57" s="184"/>
      <c r="IVC57" s="184"/>
      <c r="IVD57" s="184"/>
      <c r="IVE57" s="184"/>
      <c r="IVF57" s="184"/>
      <c r="IVG57" s="184"/>
      <c r="IVH57" s="184"/>
      <c r="IVI57" s="184"/>
      <c r="IVJ57" s="184"/>
      <c r="IVK57" s="184"/>
      <c r="IVL57" s="184"/>
      <c r="IVM57" s="184"/>
      <c r="IVN57" s="184"/>
      <c r="IVO57" s="184"/>
      <c r="IVP57" s="184"/>
      <c r="IVQ57" s="184"/>
      <c r="IVR57" s="184"/>
      <c r="IVS57" s="184"/>
      <c r="IVT57" s="184"/>
      <c r="IVU57" s="184"/>
      <c r="IVV57" s="184"/>
      <c r="IVW57" s="184"/>
      <c r="IVX57" s="184"/>
      <c r="IVY57" s="184"/>
      <c r="IVZ57" s="184"/>
      <c r="IWA57" s="184"/>
      <c r="IWB57" s="184"/>
      <c r="IWC57" s="184"/>
      <c r="IWD57" s="184"/>
      <c r="IWE57" s="184"/>
      <c r="IWF57" s="184"/>
      <c r="IWG57" s="184"/>
      <c r="IWH57" s="184"/>
      <c r="IWI57" s="184"/>
      <c r="IWJ57" s="184"/>
      <c r="IWK57" s="184"/>
      <c r="IWL57" s="184"/>
      <c r="IWM57" s="184"/>
      <c r="IWN57" s="184"/>
      <c r="IWO57" s="184"/>
      <c r="IWP57" s="184"/>
      <c r="IWQ57" s="184"/>
      <c r="IWR57" s="184"/>
      <c r="IWS57" s="184"/>
      <c r="IWT57" s="184"/>
      <c r="IWU57" s="184"/>
      <c r="IWV57" s="184"/>
      <c r="IWW57" s="184"/>
      <c r="IWX57" s="184"/>
      <c r="IWY57" s="184"/>
      <c r="IWZ57" s="184"/>
      <c r="IXA57" s="184"/>
      <c r="IXB57" s="184"/>
      <c r="IXC57" s="184"/>
      <c r="IXD57" s="184"/>
      <c r="IXE57" s="184"/>
      <c r="IXF57" s="184"/>
      <c r="IXG57" s="184"/>
      <c r="IXH57" s="184"/>
      <c r="IXI57" s="184"/>
      <c r="IXJ57" s="184"/>
      <c r="IXK57" s="184"/>
      <c r="IXL57" s="184"/>
      <c r="IXM57" s="184"/>
      <c r="IXN57" s="184"/>
      <c r="IXO57" s="184"/>
      <c r="IXP57" s="184"/>
      <c r="IXQ57" s="184"/>
      <c r="IXR57" s="184"/>
      <c r="IXS57" s="184"/>
      <c r="IXT57" s="184"/>
      <c r="IXU57" s="184"/>
      <c r="IXV57" s="184"/>
      <c r="IXW57" s="184"/>
      <c r="IXX57" s="184"/>
      <c r="IXY57" s="184"/>
      <c r="IXZ57" s="184"/>
      <c r="IYA57" s="184"/>
      <c r="IYB57" s="184"/>
      <c r="IYC57" s="184"/>
      <c r="IYD57" s="184"/>
      <c r="IYE57" s="184"/>
      <c r="IYF57" s="184"/>
      <c r="IYG57" s="184"/>
      <c r="IYH57" s="184"/>
      <c r="IYI57" s="184"/>
      <c r="IYJ57" s="184"/>
      <c r="IYK57" s="184"/>
      <c r="IYL57" s="184"/>
      <c r="IYM57" s="184"/>
      <c r="IYN57" s="184"/>
      <c r="IYO57" s="184"/>
      <c r="IYP57" s="184"/>
      <c r="IYQ57" s="184"/>
      <c r="IYR57" s="184"/>
      <c r="IYS57" s="184"/>
      <c r="IYT57" s="184"/>
      <c r="IYU57" s="184"/>
      <c r="IYV57" s="184"/>
      <c r="IYW57" s="184"/>
      <c r="IYX57" s="184"/>
      <c r="IYY57" s="184"/>
      <c r="IYZ57" s="184"/>
      <c r="IZA57" s="184"/>
      <c r="IZB57" s="184"/>
      <c r="IZC57" s="184"/>
      <c r="IZD57" s="184"/>
      <c r="IZE57" s="184"/>
      <c r="IZF57" s="184"/>
      <c r="IZG57" s="184"/>
      <c r="IZH57" s="184"/>
      <c r="IZI57" s="184"/>
      <c r="IZJ57" s="184"/>
      <c r="IZK57" s="184"/>
      <c r="IZL57" s="184"/>
      <c r="IZM57" s="184"/>
      <c r="IZN57" s="184"/>
      <c r="IZO57" s="184"/>
      <c r="IZP57" s="184"/>
      <c r="IZQ57" s="184"/>
      <c r="IZR57" s="184"/>
      <c r="IZS57" s="184"/>
      <c r="IZT57" s="184"/>
      <c r="IZU57" s="184"/>
      <c r="IZV57" s="184"/>
      <c r="IZW57" s="184"/>
      <c r="IZX57" s="184"/>
      <c r="IZY57" s="184"/>
      <c r="IZZ57" s="184"/>
      <c r="JAA57" s="184"/>
      <c r="JAB57" s="184"/>
      <c r="JAC57" s="184"/>
      <c r="JAD57" s="184"/>
      <c r="JAE57" s="184"/>
      <c r="JAF57" s="184"/>
      <c r="JAG57" s="184"/>
      <c r="JAH57" s="184"/>
      <c r="JAI57" s="184"/>
      <c r="JAJ57" s="184"/>
      <c r="JAK57" s="184"/>
      <c r="JAL57" s="184"/>
      <c r="JAM57" s="184"/>
      <c r="JAN57" s="184"/>
      <c r="JAO57" s="184"/>
      <c r="JAP57" s="184"/>
      <c r="JAQ57" s="184"/>
      <c r="JAR57" s="184"/>
      <c r="JAS57" s="184"/>
      <c r="JAT57" s="184"/>
      <c r="JAU57" s="184"/>
      <c r="JAV57" s="184"/>
      <c r="JAW57" s="184"/>
      <c r="JAX57" s="184"/>
      <c r="JAY57" s="184"/>
      <c r="JAZ57" s="184"/>
      <c r="JBA57" s="184"/>
      <c r="JBB57" s="184"/>
      <c r="JBC57" s="184"/>
      <c r="JBD57" s="184"/>
      <c r="JBE57" s="184"/>
      <c r="JBF57" s="184"/>
      <c r="JBG57" s="184"/>
      <c r="JBH57" s="184"/>
      <c r="JBI57" s="184"/>
      <c r="JBJ57" s="184"/>
      <c r="JBK57" s="184"/>
      <c r="JBL57" s="184"/>
      <c r="JBM57" s="184"/>
      <c r="JBN57" s="184"/>
      <c r="JBO57" s="184"/>
      <c r="JBP57" s="184"/>
      <c r="JBQ57" s="184"/>
      <c r="JBR57" s="184"/>
      <c r="JBS57" s="184"/>
      <c r="JBT57" s="184"/>
      <c r="JBU57" s="184"/>
      <c r="JBV57" s="184"/>
      <c r="JBW57" s="184"/>
      <c r="JBX57" s="184"/>
      <c r="JBY57" s="184"/>
      <c r="JBZ57" s="184"/>
      <c r="JCA57" s="184"/>
      <c r="JCB57" s="184"/>
      <c r="JCC57" s="184"/>
      <c r="JCD57" s="184"/>
      <c r="JCE57" s="184"/>
      <c r="JCF57" s="184"/>
      <c r="JCG57" s="184"/>
      <c r="JCH57" s="184"/>
      <c r="JCI57" s="184"/>
      <c r="JCJ57" s="184"/>
      <c r="JCK57" s="184"/>
      <c r="JCL57" s="184"/>
      <c r="JCM57" s="184"/>
      <c r="JCN57" s="184"/>
      <c r="JCO57" s="184"/>
      <c r="JCP57" s="184"/>
      <c r="JCQ57" s="184"/>
      <c r="JCR57" s="184"/>
      <c r="JCS57" s="184"/>
      <c r="JCT57" s="184"/>
      <c r="JCU57" s="184"/>
      <c r="JCV57" s="184"/>
      <c r="JCW57" s="184"/>
      <c r="JCX57" s="184"/>
      <c r="JCY57" s="184"/>
      <c r="JCZ57" s="184"/>
      <c r="JDA57" s="184"/>
      <c r="JDB57" s="184"/>
      <c r="JDC57" s="184"/>
      <c r="JDD57" s="184"/>
      <c r="JDE57" s="184"/>
      <c r="JDF57" s="184"/>
      <c r="JDG57" s="184"/>
      <c r="JDH57" s="184"/>
      <c r="JDI57" s="184"/>
      <c r="JDJ57" s="184"/>
      <c r="JDK57" s="184"/>
      <c r="JDL57" s="184"/>
      <c r="JDM57" s="184"/>
      <c r="JDN57" s="184"/>
      <c r="JDO57" s="184"/>
      <c r="JDP57" s="184"/>
      <c r="JDQ57" s="184"/>
      <c r="JDR57" s="184"/>
      <c r="JDS57" s="184"/>
      <c r="JDT57" s="184"/>
      <c r="JDU57" s="184"/>
      <c r="JDV57" s="184"/>
      <c r="JDW57" s="184"/>
      <c r="JDX57" s="184"/>
      <c r="JDY57" s="184"/>
      <c r="JDZ57" s="184"/>
      <c r="JEA57" s="184"/>
      <c r="JEB57" s="184"/>
      <c r="JEC57" s="184"/>
      <c r="JED57" s="184"/>
      <c r="JEE57" s="184"/>
      <c r="JEF57" s="184"/>
      <c r="JEG57" s="184"/>
      <c r="JEH57" s="184"/>
      <c r="JEI57" s="184"/>
      <c r="JEJ57" s="184"/>
      <c r="JEK57" s="184"/>
      <c r="JEL57" s="184"/>
      <c r="JEM57" s="184"/>
      <c r="JEN57" s="184"/>
      <c r="JEO57" s="184"/>
      <c r="JEP57" s="184"/>
      <c r="JEQ57" s="184"/>
      <c r="JER57" s="184"/>
      <c r="JES57" s="184"/>
      <c r="JET57" s="184"/>
      <c r="JEU57" s="184"/>
      <c r="JEV57" s="184"/>
      <c r="JEW57" s="184"/>
      <c r="JEX57" s="184"/>
      <c r="JEY57" s="184"/>
      <c r="JEZ57" s="184"/>
      <c r="JFA57" s="184"/>
      <c r="JFB57" s="184"/>
      <c r="JFC57" s="184"/>
      <c r="JFD57" s="184"/>
      <c r="JFE57" s="184"/>
      <c r="JFF57" s="184"/>
      <c r="JFG57" s="184"/>
      <c r="JFH57" s="184"/>
      <c r="JFI57" s="184"/>
      <c r="JFJ57" s="184"/>
      <c r="JFK57" s="184"/>
      <c r="JFL57" s="184"/>
      <c r="JFM57" s="184"/>
      <c r="JFN57" s="184"/>
      <c r="JFO57" s="184"/>
      <c r="JFP57" s="184"/>
      <c r="JFQ57" s="184"/>
      <c r="JFR57" s="184"/>
      <c r="JFS57" s="184"/>
      <c r="JFT57" s="184"/>
      <c r="JFU57" s="184"/>
      <c r="JFV57" s="184"/>
      <c r="JFW57" s="184"/>
      <c r="JFX57" s="184"/>
      <c r="JFY57" s="184"/>
      <c r="JFZ57" s="184"/>
      <c r="JGA57" s="184"/>
      <c r="JGB57" s="184"/>
      <c r="JGC57" s="184"/>
      <c r="JGD57" s="184"/>
      <c r="JGE57" s="184"/>
      <c r="JGF57" s="184"/>
      <c r="JGG57" s="184"/>
      <c r="JGH57" s="184"/>
      <c r="JGI57" s="184"/>
      <c r="JGJ57" s="184"/>
      <c r="JGK57" s="184"/>
      <c r="JGL57" s="184"/>
      <c r="JGM57" s="184"/>
      <c r="JGN57" s="184"/>
      <c r="JGO57" s="184"/>
      <c r="JGP57" s="184"/>
      <c r="JGQ57" s="184"/>
      <c r="JGR57" s="184"/>
      <c r="JGS57" s="184"/>
      <c r="JGT57" s="184"/>
      <c r="JGU57" s="184"/>
      <c r="JGV57" s="184"/>
      <c r="JGW57" s="184"/>
      <c r="JGX57" s="184"/>
      <c r="JGY57" s="184"/>
      <c r="JGZ57" s="184"/>
      <c r="JHA57" s="184"/>
      <c r="JHB57" s="184"/>
      <c r="JHC57" s="184"/>
      <c r="JHD57" s="184"/>
      <c r="JHE57" s="184"/>
      <c r="JHF57" s="184"/>
      <c r="JHG57" s="184"/>
      <c r="JHH57" s="184"/>
      <c r="JHI57" s="184"/>
      <c r="JHJ57" s="184"/>
      <c r="JHK57" s="184"/>
      <c r="JHL57" s="184"/>
      <c r="JHM57" s="184"/>
      <c r="JHN57" s="184"/>
      <c r="JHO57" s="184"/>
      <c r="JHP57" s="184"/>
      <c r="JHQ57" s="184"/>
      <c r="JHR57" s="184"/>
      <c r="JHS57" s="184"/>
      <c r="JHT57" s="184"/>
      <c r="JHU57" s="184"/>
      <c r="JHV57" s="184"/>
      <c r="JHW57" s="184"/>
      <c r="JHX57" s="184"/>
      <c r="JHY57" s="184"/>
      <c r="JHZ57" s="184"/>
      <c r="JIA57" s="184"/>
      <c r="JIB57" s="184"/>
      <c r="JIC57" s="184"/>
      <c r="JID57" s="184"/>
      <c r="JIE57" s="184"/>
      <c r="JIF57" s="184"/>
      <c r="JIG57" s="184"/>
      <c r="JIH57" s="184"/>
      <c r="JII57" s="184"/>
      <c r="JIJ57" s="184"/>
      <c r="JIK57" s="184"/>
      <c r="JIL57" s="184"/>
      <c r="JIM57" s="184"/>
      <c r="JIN57" s="184"/>
      <c r="JIO57" s="184"/>
      <c r="JIP57" s="184"/>
      <c r="JIQ57" s="184"/>
      <c r="JIR57" s="184"/>
      <c r="JIS57" s="184"/>
      <c r="JIT57" s="184"/>
      <c r="JIU57" s="184"/>
      <c r="JIV57" s="184"/>
      <c r="JIW57" s="184"/>
      <c r="JIX57" s="184"/>
      <c r="JIY57" s="184"/>
      <c r="JIZ57" s="184"/>
      <c r="JJA57" s="184"/>
      <c r="JJB57" s="184"/>
      <c r="JJC57" s="184"/>
      <c r="JJD57" s="184"/>
      <c r="JJE57" s="184"/>
      <c r="JJF57" s="184"/>
      <c r="JJG57" s="184"/>
      <c r="JJH57" s="184"/>
      <c r="JJI57" s="184"/>
      <c r="JJJ57" s="184"/>
      <c r="JJK57" s="184"/>
      <c r="JJL57" s="184"/>
      <c r="JJM57" s="184"/>
      <c r="JJN57" s="184"/>
      <c r="JJO57" s="184"/>
      <c r="JJP57" s="184"/>
      <c r="JJQ57" s="184"/>
      <c r="JJR57" s="184"/>
      <c r="JJS57" s="184"/>
      <c r="JJT57" s="184"/>
      <c r="JJU57" s="184"/>
      <c r="JJV57" s="184"/>
      <c r="JJW57" s="184"/>
      <c r="JJX57" s="184"/>
      <c r="JJY57" s="184"/>
      <c r="JJZ57" s="184"/>
      <c r="JKA57" s="184"/>
      <c r="JKB57" s="184"/>
      <c r="JKC57" s="184"/>
      <c r="JKD57" s="184"/>
      <c r="JKE57" s="184"/>
      <c r="JKF57" s="184"/>
      <c r="JKG57" s="184"/>
      <c r="JKH57" s="184"/>
      <c r="JKI57" s="184"/>
      <c r="JKJ57" s="184"/>
      <c r="JKK57" s="184"/>
      <c r="JKL57" s="184"/>
      <c r="JKM57" s="184"/>
      <c r="JKN57" s="184"/>
      <c r="JKO57" s="184"/>
      <c r="JKP57" s="184"/>
      <c r="JKQ57" s="184"/>
      <c r="JKR57" s="184"/>
      <c r="JKS57" s="184"/>
      <c r="JKT57" s="184"/>
      <c r="JKU57" s="184"/>
      <c r="JKV57" s="184"/>
      <c r="JKW57" s="184"/>
      <c r="JKX57" s="184"/>
      <c r="JKY57" s="184"/>
      <c r="JKZ57" s="184"/>
      <c r="JLA57" s="184"/>
      <c r="JLB57" s="184"/>
      <c r="JLC57" s="184"/>
      <c r="JLD57" s="184"/>
      <c r="JLE57" s="184"/>
      <c r="JLF57" s="184"/>
      <c r="JLG57" s="184"/>
      <c r="JLH57" s="184"/>
      <c r="JLI57" s="184"/>
      <c r="JLJ57" s="184"/>
      <c r="JLK57" s="184"/>
      <c r="JLL57" s="184"/>
      <c r="JLM57" s="184"/>
      <c r="JLN57" s="184"/>
      <c r="JLO57" s="184"/>
      <c r="JLP57" s="184"/>
      <c r="JLQ57" s="184"/>
      <c r="JLR57" s="184"/>
      <c r="JLS57" s="184"/>
      <c r="JLT57" s="184"/>
      <c r="JLU57" s="184"/>
      <c r="JLV57" s="184"/>
      <c r="JLW57" s="184"/>
      <c r="JLX57" s="184"/>
      <c r="JLY57" s="184"/>
      <c r="JLZ57" s="184"/>
      <c r="JMA57" s="184"/>
      <c r="JMB57" s="184"/>
      <c r="JMC57" s="184"/>
      <c r="JMD57" s="184"/>
      <c r="JME57" s="184"/>
      <c r="JMF57" s="184"/>
      <c r="JMG57" s="184"/>
      <c r="JMH57" s="184"/>
      <c r="JMI57" s="184"/>
      <c r="JMJ57" s="184"/>
      <c r="JMK57" s="184"/>
      <c r="JML57" s="184"/>
      <c r="JMM57" s="184"/>
      <c r="JMN57" s="184"/>
      <c r="JMO57" s="184"/>
      <c r="JMP57" s="184"/>
      <c r="JMQ57" s="184"/>
      <c r="JMR57" s="184"/>
      <c r="JMS57" s="184"/>
      <c r="JMT57" s="184"/>
      <c r="JMU57" s="184"/>
      <c r="JMV57" s="184"/>
      <c r="JMW57" s="184"/>
      <c r="JMX57" s="184"/>
      <c r="JMY57" s="184"/>
      <c r="JMZ57" s="184"/>
      <c r="JNA57" s="184"/>
      <c r="JNB57" s="184"/>
      <c r="JNC57" s="184"/>
      <c r="JND57" s="184"/>
      <c r="JNE57" s="184"/>
      <c r="JNF57" s="184"/>
      <c r="JNG57" s="184"/>
      <c r="JNH57" s="184"/>
      <c r="JNI57" s="184"/>
      <c r="JNJ57" s="184"/>
      <c r="JNK57" s="184"/>
      <c r="JNL57" s="184"/>
      <c r="JNM57" s="184"/>
      <c r="JNN57" s="184"/>
      <c r="JNO57" s="184"/>
      <c r="JNP57" s="184"/>
      <c r="JNQ57" s="184"/>
      <c r="JNR57" s="184"/>
      <c r="JNS57" s="184"/>
      <c r="JNT57" s="184"/>
      <c r="JNU57" s="184"/>
      <c r="JNV57" s="184"/>
      <c r="JNW57" s="184"/>
      <c r="JNX57" s="184"/>
      <c r="JNY57" s="184"/>
      <c r="JNZ57" s="184"/>
      <c r="JOA57" s="184"/>
      <c r="JOB57" s="184"/>
      <c r="JOC57" s="184"/>
      <c r="JOD57" s="184"/>
      <c r="JOE57" s="184"/>
      <c r="JOF57" s="184"/>
      <c r="JOG57" s="184"/>
      <c r="JOH57" s="184"/>
      <c r="JOI57" s="184"/>
      <c r="JOJ57" s="184"/>
      <c r="JOK57" s="184"/>
      <c r="JOL57" s="184"/>
      <c r="JOM57" s="184"/>
      <c r="JON57" s="184"/>
      <c r="JOO57" s="184"/>
      <c r="JOP57" s="184"/>
      <c r="JOQ57" s="184"/>
      <c r="JOR57" s="184"/>
      <c r="JOS57" s="184"/>
      <c r="JOT57" s="184"/>
      <c r="JOU57" s="184"/>
      <c r="JOV57" s="184"/>
      <c r="JOW57" s="184"/>
      <c r="JOX57" s="184"/>
      <c r="JOY57" s="184"/>
      <c r="JOZ57" s="184"/>
      <c r="JPA57" s="184"/>
      <c r="JPB57" s="184"/>
      <c r="JPC57" s="184"/>
      <c r="JPD57" s="184"/>
      <c r="JPE57" s="184"/>
      <c r="JPF57" s="184"/>
      <c r="JPG57" s="184"/>
      <c r="JPH57" s="184"/>
      <c r="JPI57" s="184"/>
      <c r="JPJ57" s="184"/>
      <c r="JPK57" s="184"/>
      <c r="JPL57" s="184"/>
      <c r="JPM57" s="184"/>
      <c r="JPN57" s="184"/>
      <c r="JPO57" s="184"/>
      <c r="JPP57" s="184"/>
      <c r="JPQ57" s="184"/>
      <c r="JPR57" s="184"/>
      <c r="JPS57" s="184"/>
      <c r="JPT57" s="184"/>
      <c r="JPU57" s="184"/>
      <c r="JPV57" s="184"/>
      <c r="JPW57" s="184"/>
      <c r="JPX57" s="184"/>
      <c r="JPY57" s="184"/>
      <c r="JPZ57" s="184"/>
      <c r="JQA57" s="184"/>
      <c r="JQB57" s="184"/>
      <c r="JQC57" s="184"/>
      <c r="JQD57" s="184"/>
      <c r="JQE57" s="184"/>
      <c r="JQF57" s="184"/>
      <c r="JQG57" s="184"/>
      <c r="JQH57" s="184"/>
      <c r="JQI57" s="184"/>
      <c r="JQJ57" s="184"/>
      <c r="JQK57" s="184"/>
      <c r="JQL57" s="184"/>
      <c r="JQM57" s="184"/>
      <c r="JQN57" s="184"/>
      <c r="JQO57" s="184"/>
      <c r="JQP57" s="184"/>
      <c r="JQQ57" s="184"/>
      <c r="JQR57" s="184"/>
      <c r="JQS57" s="184"/>
      <c r="JQT57" s="184"/>
      <c r="JQU57" s="184"/>
      <c r="JQV57" s="184"/>
      <c r="JQW57" s="184"/>
      <c r="JQX57" s="184"/>
      <c r="JQY57" s="184"/>
      <c r="JQZ57" s="184"/>
      <c r="JRA57" s="184"/>
      <c r="JRB57" s="184"/>
      <c r="JRC57" s="184"/>
      <c r="JRD57" s="184"/>
      <c r="JRE57" s="184"/>
      <c r="JRF57" s="184"/>
      <c r="JRG57" s="184"/>
      <c r="JRH57" s="184"/>
      <c r="JRI57" s="184"/>
      <c r="JRJ57" s="184"/>
      <c r="JRK57" s="184"/>
      <c r="JRL57" s="184"/>
      <c r="JRM57" s="184"/>
      <c r="JRN57" s="184"/>
      <c r="JRO57" s="184"/>
      <c r="JRP57" s="184"/>
      <c r="JRQ57" s="184"/>
      <c r="JRR57" s="184"/>
      <c r="JRS57" s="184"/>
      <c r="JRT57" s="184"/>
      <c r="JRU57" s="184"/>
      <c r="JRV57" s="184"/>
      <c r="JRW57" s="184"/>
      <c r="JRX57" s="184"/>
      <c r="JRY57" s="184"/>
      <c r="JRZ57" s="184"/>
      <c r="JSA57" s="184"/>
      <c r="JSB57" s="184"/>
      <c r="JSC57" s="184"/>
      <c r="JSD57" s="184"/>
      <c r="JSE57" s="184"/>
      <c r="JSF57" s="184"/>
      <c r="JSG57" s="184"/>
      <c r="JSH57" s="184"/>
      <c r="JSI57" s="184"/>
      <c r="JSJ57" s="184"/>
      <c r="JSK57" s="184"/>
      <c r="JSL57" s="184"/>
      <c r="JSM57" s="184"/>
      <c r="JSN57" s="184"/>
      <c r="JSO57" s="184"/>
      <c r="JSP57" s="184"/>
      <c r="JSQ57" s="184"/>
      <c r="JSR57" s="184"/>
      <c r="JSS57" s="184"/>
      <c r="JST57" s="184"/>
      <c r="JSU57" s="184"/>
      <c r="JSV57" s="184"/>
      <c r="JSW57" s="184"/>
      <c r="JSX57" s="184"/>
      <c r="JSY57" s="184"/>
      <c r="JSZ57" s="184"/>
      <c r="JTA57" s="184"/>
      <c r="JTB57" s="184"/>
      <c r="JTC57" s="184"/>
      <c r="JTD57" s="184"/>
      <c r="JTE57" s="184"/>
      <c r="JTF57" s="184"/>
      <c r="JTG57" s="184"/>
      <c r="JTH57" s="184"/>
      <c r="JTI57" s="184"/>
      <c r="JTJ57" s="184"/>
      <c r="JTK57" s="184"/>
      <c r="JTL57" s="184"/>
      <c r="JTM57" s="184"/>
      <c r="JTN57" s="184"/>
      <c r="JTO57" s="184"/>
      <c r="JTP57" s="184"/>
      <c r="JTQ57" s="184"/>
      <c r="JTR57" s="184"/>
      <c r="JTS57" s="184"/>
      <c r="JTT57" s="184"/>
      <c r="JTU57" s="184"/>
      <c r="JTV57" s="184"/>
      <c r="JTW57" s="184"/>
      <c r="JTX57" s="184"/>
      <c r="JTY57" s="184"/>
      <c r="JTZ57" s="184"/>
      <c r="JUA57" s="184"/>
      <c r="JUB57" s="184"/>
      <c r="JUC57" s="184"/>
      <c r="JUD57" s="184"/>
      <c r="JUE57" s="184"/>
      <c r="JUF57" s="184"/>
      <c r="JUG57" s="184"/>
      <c r="JUH57" s="184"/>
      <c r="JUI57" s="184"/>
      <c r="JUJ57" s="184"/>
      <c r="JUK57" s="184"/>
      <c r="JUL57" s="184"/>
      <c r="JUM57" s="184"/>
      <c r="JUN57" s="184"/>
      <c r="JUO57" s="184"/>
      <c r="JUP57" s="184"/>
      <c r="JUQ57" s="184"/>
      <c r="JUR57" s="184"/>
      <c r="JUS57" s="184"/>
      <c r="JUT57" s="184"/>
      <c r="JUU57" s="184"/>
      <c r="JUV57" s="184"/>
      <c r="JUW57" s="184"/>
      <c r="JUX57" s="184"/>
      <c r="JUY57" s="184"/>
      <c r="JUZ57" s="184"/>
      <c r="JVA57" s="184"/>
      <c r="JVB57" s="184"/>
      <c r="JVC57" s="184"/>
      <c r="JVD57" s="184"/>
      <c r="JVE57" s="184"/>
      <c r="JVF57" s="184"/>
      <c r="JVG57" s="184"/>
      <c r="JVH57" s="184"/>
      <c r="JVI57" s="184"/>
      <c r="JVJ57" s="184"/>
      <c r="JVK57" s="184"/>
      <c r="JVL57" s="184"/>
      <c r="JVM57" s="184"/>
      <c r="JVN57" s="184"/>
      <c r="JVO57" s="184"/>
      <c r="JVP57" s="184"/>
      <c r="JVQ57" s="184"/>
      <c r="JVR57" s="184"/>
      <c r="JVS57" s="184"/>
      <c r="JVT57" s="184"/>
      <c r="JVU57" s="184"/>
      <c r="JVV57" s="184"/>
      <c r="JVW57" s="184"/>
      <c r="JVX57" s="184"/>
      <c r="JVY57" s="184"/>
      <c r="JVZ57" s="184"/>
      <c r="JWA57" s="184"/>
      <c r="JWB57" s="184"/>
      <c r="JWC57" s="184"/>
      <c r="JWD57" s="184"/>
      <c r="JWE57" s="184"/>
      <c r="JWF57" s="184"/>
      <c r="JWG57" s="184"/>
      <c r="JWH57" s="184"/>
      <c r="JWI57" s="184"/>
      <c r="JWJ57" s="184"/>
      <c r="JWK57" s="184"/>
      <c r="JWL57" s="184"/>
      <c r="JWM57" s="184"/>
      <c r="JWN57" s="184"/>
      <c r="JWO57" s="184"/>
      <c r="JWP57" s="184"/>
      <c r="JWQ57" s="184"/>
      <c r="JWR57" s="184"/>
      <c r="JWS57" s="184"/>
      <c r="JWT57" s="184"/>
      <c r="JWU57" s="184"/>
      <c r="JWV57" s="184"/>
      <c r="JWW57" s="184"/>
      <c r="JWX57" s="184"/>
      <c r="JWY57" s="184"/>
      <c r="JWZ57" s="184"/>
      <c r="JXA57" s="184"/>
      <c r="JXB57" s="184"/>
      <c r="JXC57" s="184"/>
      <c r="JXD57" s="184"/>
      <c r="JXE57" s="184"/>
      <c r="JXF57" s="184"/>
      <c r="JXG57" s="184"/>
      <c r="JXH57" s="184"/>
      <c r="JXI57" s="184"/>
      <c r="JXJ57" s="184"/>
      <c r="JXK57" s="184"/>
      <c r="JXL57" s="184"/>
      <c r="JXM57" s="184"/>
      <c r="JXN57" s="184"/>
      <c r="JXO57" s="184"/>
      <c r="JXP57" s="184"/>
      <c r="JXQ57" s="184"/>
      <c r="JXR57" s="184"/>
      <c r="JXS57" s="184"/>
      <c r="JXT57" s="184"/>
      <c r="JXU57" s="184"/>
      <c r="JXV57" s="184"/>
      <c r="JXW57" s="184"/>
      <c r="JXX57" s="184"/>
      <c r="JXY57" s="184"/>
      <c r="JXZ57" s="184"/>
      <c r="JYA57" s="184"/>
      <c r="JYB57" s="184"/>
      <c r="JYC57" s="184"/>
      <c r="JYD57" s="184"/>
      <c r="JYE57" s="184"/>
      <c r="JYF57" s="184"/>
      <c r="JYG57" s="184"/>
      <c r="JYH57" s="184"/>
      <c r="JYI57" s="184"/>
      <c r="JYJ57" s="184"/>
      <c r="JYK57" s="184"/>
      <c r="JYL57" s="184"/>
      <c r="JYM57" s="184"/>
      <c r="JYN57" s="184"/>
      <c r="JYO57" s="184"/>
      <c r="JYP57" s="184"/>
      <c r="JYQ57" s="184"/>
      <c r="JYR57" s="184"/>
      <c r="JYS57" s="184"/>
      <c r="JYT57" s="184"/>
      <c r="JYU57" s="184"/>
      <c r="JYV57" s="184"/>
      <c r="JYW57" s="184"/>
      <c r="JYX57" s="184"/>
      <c r="JYY57" s="184"/>
      <c r="JYZ57" s="184"/>
      <c r="JZA57" s="184"/>
      <c r="JZB57" s="184"/>
      <c r="JZC57" s="184"/>
      <c r="JZD57" s="184"/>
      <c r="JZE57" s="184"/>
      <c r="JZF57" s="184"/>
      <c r="JZG57" s="184"/>
      <c r="JZH57" s="184"/>
      <c r="JZI57" s="184"/>
      <c r="JZJ57" s="184"/>
      <c r="JZK57" s="184"/>
      <c r="JZL57" s="184"/>
      <c r="JZM57" s="184"/>
      <c r="JZN57" s="184"/>
      <c r="JZO57" s="184"/>
      <c r="JZP57" s="184"/>
      <c r="JZQ57" s="184"/>
      <c r="JZR57" s="184"/>
      <c r="JZS57" s="184"/>
      <c r="JZT57" s="184"/>
      <c r="JZU57" s="184"/>
      <c r="JZV57" s="184"/>
      <c r="JZW57" s="184"/>
      <c r="JZX57" s="184"/>
      <c r="JZY57" s="184"/>
      <c r="JZZ57" s="184"/>
      <c r="KAA57" s="184"/>
      <c r="KAB57" s="184"/>
      <c r="KAC57" s="184"/>
      <c r="KAD57" s="184"/>
      <c r="KAE57" s="184"/>
      <c r="KAF57" s="184"/>
      <c r="KAG57" s="184"/>
      <c r="KAH57" s="184"/>
      <c r="KAI57" s="184"/>
      <c r="KAJ57" s="184"/>
      <c r="KAK57" s="184"/>
      <c r="KAL57" s="184"/>
      <c r="KAM57" s="184"/>
      <c r="KAN57" s="184"/>
      <c r="KAO57" s="184"/>
      <c r="KAP57" s="184"/>
      <c r="KAQ57" s="184"/>
      <c r="KAR57" s="184"/>
      <c r="KAS57" s="184"/>
      <c r="KAT57" s="184"/>
      <c r="KAU57" s="184"/>
      <c r="KAV57" s="184"/>
      <c r="KAW57" s="184"/>
      <c r="KAX57" s="184"/>
      <c r="KAY57" s="184"/>
      <c r="KAZ57" s="184"/>
      <c r="KBA57" s="184"/>
      <c r="KBB57" s="184"/>
      <c r="KBC57" s="184"/>
      <c r="KBD57" s="184"/>
      <c r="KBE57" s="184"/>
      <c r="KBF57" s="184"/>
      <c r="KBG57" s="184"/>
      <c r="KBH57" s="184"/>
      <c r="KBI57" s="184"/>
      <c r="KBJ57" s="184"/>
      <c r="KBK57" s="184"/>
      <c r="KBL57" s="184"/>
      <c r="KBM57" s="184"/>
      <c r="KBN57" s="184"/>
      <c r="KBO57" s="184"/>
      <c r="KBP57" s="184"/>
      <c r="KBQ57" s="184"/>
      <c r="KBR57" s="184"/>
      <c r="KBS57" s="184"/>
      <c r="KBT57" s="184"/>
      <c r="KBU57" s="184"/>
      <c r="KBV57" s="184"/>
      <c r="KBW57" s="184"/>
      <c r="KBX57" s="184"/>
      <c r="KBY57" s="184"/>
      <c r="KBZ57" s="184"/>
      <c r="KCA57" s="184"/>
      <c r="KCB57" s="184"/>
      <c r="KCC57" s="184"/>
      <c r="KCD57" s="184"/>
      <c r="KCE57" s="184"/>
      <c r="KCF57" s="184"/>
      <c r="KCG57" s="184"/>
      <c r="KCH57" s="184"/>
      <c r="KCI57" s="184"/>
      <c r="KCJ57" s="184"/>
      <c r="KCK57" s="184"/>
      <c r="KCL57" s="184"/>
      <c r="KCM57" s="184"/>
      <c r="KCN57" s="184"/>
      <c r="KCO57" s="184"/>
      <c r="KCP57" s="184"/>
      <c r="KCQ57" s="184"/>
      <c r="KCR57" s="184"/>
      <c r="KCS57" s="184"/>
      <c r="KCT57" s="184"/>
      <c r="KCU57" s="184"/>
      <c r="KCV57" s="184"/>
      <c r="KCW57" s="184"/>
      <c r="KCX57" s="184"/>
      <c r="KCY57" s="184"/>
      <c r="KCZ57" s="184"/>
      <c r="KDA57" s="184"/>
      <c r="KDB57" s="184"/>
      <c r="KDC57" s="184"/>
      <c r="KDD57" s="184"/>
      <c r="KDE57" s="184"/>
      <c r="KDF57" s="184"/>
      <c r="KDG57" s="184"/>
      <c r="KDH57" s="184"/>
      <c r="KDI57" s="184"/>
      <c r="KDJ57" s="184"/>
      <c r="KDK57" s="184"/>
      <c r="KDL57" s="184"/>
      <c r="KDM57" s="184"/>
      <c r="KDN57" s="184"/>
      <c r="KDO57" s="184"/>
      <c r="KDP57" s="184"/>
      <c r="KDQ57" s="184"/>
      <c r="KDR57" s="184"/>
      <c r="KDS57" s="184"/>
      <c r="KDT57" s="184"/>
      <c r="KDU57" s="184"/>
      <c r="KDV57" s="184"/>
      <c r="KDW57" s="184"/>
      <c r="KDX57" s="184"/>
      <c r="KDY57" s="184"/>
      <c r="KDZ57" s="184"/>
      <c r="KEA57" s="184"/>
      <c r="KEB57" s="184"/>
      <c r="KEC57" s="184"/>
      <c r="KED57" s="184"/>
      <c r="KEE57" s="184"/>
      <c r="KEF57" s="184"/>
      <c r="KEG57" s="184"/>
      <c r="KEH57" s="184"/>
      <c r="KEI57" s="184"/>
      <c r="KEJ57" s="184"/>
      <c r="KEK57" s="184"/>
      <c r="KEL57" s="184"/>
      <c r="KEM57" s="184"/>
      <c r="KEN57" s="184"/>
      <c r="KEO57" s="184"/>
      <c r="KEP57" s="184"/>
      <c r="KEQ57" s="184"/>
      <c r="KER57" s="184"/>
      <c r="KES57" s="184"/>
      <c r="KET57" s="184"/>
      <c r="KEU57" s="184"/>
      <c r="KEV57" s="184"/>
      <c r="KEW57" s="184"/>
      <c r="KEX57" s="184"/>
      <c r="KEY57" s="184"/>
      <c r="KEZ57" s="184"/>
      <c r="KFA57" s="184"/>
      <c r="KFB57" s="184"/>
      <c r="KFC57" s="184"/>
      <c r="KFD57" s="184"/>
      <c r="KFE57" s="184"/>
      <c r="KFF57" s="184"/>
      <c r="KFG57" s="184"/>
      <c r="KFH57" s="184"/>
      <c r="KFI57" s="184"/>
      <c r="KFJ57" s="184"/>
      <c r="KFK57" s="184"/>
      <c r="KFL57" s="184"/>
      <c r="KFM57" s="184"/>
      <c r="KFN57" s="184"/>
      <c r="KFO57" s="184"/>
      <c r="KFP57" s="184"/>
      <c r="KFQ57" s="184"/>
      <c r="KFR57" s="184"/>
      <c r="KFS57" s="184"/>
      <c r="KFT57" s="184"/>
      <c r="KFU57" s="184"/>
      <c r="KFV57" s="184"/>
      <c r="KFW57" s="184"/>
      <c r="KFX57" s="184"/>
      <c r="KFY57" s="184"/>
      <c r="KFZ57" s="184"/>
      <c r="KGA57" s="184"/>
      <c r="KGB57" s="184"/>
      <c r="KGC57" s="184"/>
      <c r="KGD57" s="184"/>
      <c r="KGE57" s="184"/>
      <c r="KGF57" s="184"/>
      <c r="KGG57" s="184"/>
      <c r="KGH57" s="184"/>
      <c r="KGI57" s="184"/>
      <c r="KGJ57" s="184"/>
      <c r="KGK57" s="184"/>
      <c r="KGL57" s="184"/>
      <c r="KGM57" s="184"/>
      <c r="KGN57" s="184"/>
      <c r="KGO57" s="184"/>
      <c r="KGP57" s="184"/>
      <c r="KGQ57" s="184"/>
      <c r="KGR57" s="184"/>
      <c r="KGS57" s="184"/>
      <c r="KGT57" s="184"/>
      <c r="KGU57" s="184"/>
      <c r="KGV57" s="184"/>
      <c r="KGW57" s="184"/>
      <c r="KGX57" s="184"/>
      <c r="KGY57" s="184"/>
      <c r="KGZ57" s="184"/>
      <c r="KHA57" s="184"/>
      <c r="KHB57" s="184"/>
      <c r="KHC57" s="184"/>
      <c r="KHD57" s="184"/>
      <c r="KHE57" s="184"/>
      <c r="KHF57" s="184"/>
      <c r="KHG57" s="184"/>
      <c r="KHH57" s="184"/>
      <c r="KHI57" s="184"/>
      <c r="KHJ57" s="184"/>
      <c r="KHK57" s="184"/>
      <c r="KHL57" s="184"/>
      <c r="KHM57" s="184"/>
      <c r="KHN57" s="184"/>
      <c r="KHO57" s="184"/>
      <c r="KHP57" s="184"/>
      <c r="KHQ57" s="184"/>
      <c r="KHR57" s="184"/>
      <c r="KHS57" s="184"/>
      <c r="KHT57" s="184"/>
      <c r="KHU57" s="184"/>
      <c r="KHV57" s="184"/>
      <c r="KHW57" s="184"/>
      <c r="KHX57" s="184"/>
      <c r="KHY57" s="184"/>
      <c r="KHZ57" s="184"/>
      <c r="KIA57" s="184"/>
      <c r="KIB57" s="184"/>
      <c r="KIC57" s="184"/>
      <c r="KID57" s="184"/>
      <c r="KIE57" s="184"/>
      <c r="KIF57" s="184"/>
      <c r="KIG57" s="184"/>
      <c r="KIH57" s="184"/>
      <c r="KII57" s="184"/>
      <c r="KIJ57" s="184"/>
      <c r="KIK57" s="184"/>
      <c r="KIL57" s="184"/>
      <c r="KIM57" s="184"/>
      <c r="KIN57" s="184"/>
      <c r="KIO57" s="184"/>
      <c r="KIP57" s="184"/>
      <c r="KIQ57" s="184"/>
      <c r="KIR57" s="184"/>
      <c r="KIS57" s="184"/>
      <c r="KIT57" s="184"/>
      <c r="KIU57" s="184"/>
      <c r="KIV57" s="184"/>
      <c r="KIW57" s="184"/>
      <c r="KIX57" s="184"/>
      <c r="KIY57" s="184"/>
      <c r="KIZ57" s="184"/>
      <c r="KJA57" s="184"/>
      <c r="KJB57" s="184"/>
      <c r="KJC57" s="184"/>
      <c r="KJD57" s="184"/>
      <c r="KJE57" s="184"/>
      <c r="KJF57" s="184"/>
      <c r="KJG57" s="184"/>
      <c r="KJH57" s="184"/>
      <c r="KJI57" s="184"/>
      <c r="KJJ57" s="184"/>
      <c r="KJK57" s="184"/>
      <c r="KJL57" s="184"/>
      <c r="KJM57" s="184"/>
      <c r="KJN57" s="184"/>
      <c r="KJO57" s="184"/>
      <c r="KJP57" s="184"/>
      <c r="KJQ57" s="184"/>
      <c r="KJR57" s="184"/>
      <c r="KJS57" s="184"/>
      <c r="KJT57" s="184"/>
      <c r="KJU57" s="184"/>
      <c r="KJV57" s="184"/>
      <c r="KJW57" s="184"/>
      <c r="KJX57" s="184"/>
      <c r="KJY57" s="184"/>
      <c r="KJZ57" s="184"/>
      <c r="KKA57" s="184"/>
      <c r="KKB57" s="184"/>
      <c r="KKC57" s="184"/>
      <c r="KKD57" s="184"/>
      <c r="KKE57" s="184"/>
      <c r="KKF57" s="184"/>
      <c r="KKG57" s="184"/>
      <c r="KKH57" s="184"/>
      <c r="KKI57" s="184"/>
      <c r="KKJ57" s="184"/>
      <c r="KKK57" s="184"/>
      <c r="KKL57" s="184"/>
      <c r="KKM57" s="184"/>
      <c r="KKN57" s="184"/>
      <c r="KKO57" s="184"/>
      <c r="KKP57" s="184"/>
      <c r="KKQ57" s="184"/>
      <c r="KKR57" s="184"/>
      <c r="KKS57" s="184"/>
      <c r="KKT57" s="184"/>
      <c r="KKU57" s="184"/>
      <c r="KKV57" s="184"/>
      <c r="KKW57" s="184"/>
      <c r="KKX57" s="184"/>
      <c r="KKY57" s="184"/>
      <c r="KKZ57" s="184"/>
      <c r="KLA57" s="184"/>
      <c r="KLB57" s="184"/>
      <c r="KLC57" s="184"/>
      <c r="KLD57" s="184"/>
      <c r="KLE57" s="184"/>
      <c r="KLF57" s="184"/>
      <c r="KLG57" s="184"/>
      <c r="KLH57" s="184"/>
      <c r="KLI57" s="184"/>
      <c r="KLJ57" s="184"/>
      <c r="KLK57" s="184"/>
      <c r="KLL57" s="184"/>
      <c r="KLM57" s="184"/>
      <c r="KLN57" s="184"/>
      <c r="KLO57" s="184"/>
      <c r="KLP57" s="184"/>
      <c r="KLQ57" s="184"/>
      <c r="KLR57" s="184"/>
      <c r="KLS57" s="184"/>
      <c r="KLT57" s="184"/>
      <c r="KLU57" s="184"/>
      <c r="KLV57" s="184"/>
      <c r="KLW57" s="184"/>
      <c r="KLX57" s="184"/>
      <c r="KLY57" s="184"/>
      <c r="KLZ57" s="184"/>
      <c r="KMA57" s="184"/>
      <c r="KMB57" s="184"/>
      <c r="KMC57" s="184"/>
      <c r="KMD57" s="184"/>
      <c r="KME57" s="184"/>
      <c r="KMF57" s="184"/>
      <c r="KMG57" s="184"/>
      <c r="KMH57" s="184"/>
      <c r="KMI57" s="184"/>
      <c r="KMJ57" s="184"/>
      <c r="KMK57" s="184"/>
      <c r="KML57" s="184"/>
      <c r="KMM57" s="184"/>
      <c r="KMN57" s="184"/>
      <c r="KMO57" s="184"/>
      <c r="KMP57" s="184"/>
      <c r="KMQ57" s="184"/>
      <c r="KMR57" s="184"/>
      <c r="KMS57" s="184"/>
      <c r="KMT57" s="184"/>
      <c r="KMU57" s="184"/>
      <c r="KMV57" s="184"/>
      <c r="KMW57" s="184"/>
      <c r="KMX57" s="184"/>
      <c r="KMY57" s="184"/>
      <c r="KMZ57" s="184"/>
      <c r="KNA57" s="184"/>
      <c r="KNB57" s="184"/>
      <c r="KNC57" s="184"/>
      <c r="KND57" s="184"/>
      <c r="KNE57" s="184"/>
      <c r="KNF57" s="184"/>
      <c r="KNG57" s="184"/>
      <c r="KNH57" s="184"/>
      <c r="KNI57" s="184"/>
      <c r="KNJ57" s="184"/>
      <c r="KNK57" s="184"/>
      <c r="KNL57" s="184"/>
      <c r="KNM57" s="184"/>
      <c r="KNN57" s="184"/>
      <c r="KNO57" s="184"/>
      <c r="KNP57" s="184"/>
      <c r="KNQ57" s="184"/>
      <c r="KNR57" s="184"/>
      <c r="KNS57" s="184"/>
      <c r="KNT57" s="184"/>
      <c r="KNU57" s="184"/>
      <c r="KNV57" s="184"/>
      <c r="KNW57" s="184"/>
      <c r="KNX57" s="184"/>
      <c r="KNY57" s="184"/>
      <c r="KNZ57" s="184"/>
      <c r="KOA57" s="184"/>
      <c r="KOB57" s="184"/>
      <c r="KOC57" s="184"/>
      <c r="KOD57" s="184"/>
      <c r="KOE57" s="184"/>
      <c r="KOF57" s="184"/>
      <c r="KOG57" s="184"/>
      <c r="KOH57" s="184"/>
      <c r="KOI57" s="184"/>
      <c r="KOJ57" s="184"/>
      <c r="KOK57" s="184"/>
      <c r="KOL57" s="184"/>
      <c r="KOM57" s="184"/>
      <c r="KON57" s="184"/>
      <c r="KOO57" s="184"/>
      <c r="KOP57" s="184"/>
      <c r="KOQ57" s="184"/>
      <c r="KOR57" s="184"/>
      <c r="KOS57" s="184"/>
      <c r="KOT57" s="184"/>
      <c r="KOU57" s="184"/>
      <c r="KOV57" s="184"/>
      <c r="KOW57" s="184"/>
      <c r="KOX57" s="184"/>
      <c r="KOY57" s="184"/>
      <c r="KOZ57" s="184"/>
      <c r="KPA57" s="184"/>
      <c r="KPB57" s="184"/>
      <c r="KPC57" s="184"/>
      <c r="KPD57" s="184"/>
      <c r="KPE57" s="184"/>
      <c r="KPF57" s="184"/>
      <c r="KPG57" s="184"/>
      <c r="KPH57" s="184"/>
      <c r="KPI57" s="184"/>
      <c r="KPJ57" s="184"/>
      <c r="KPK57" s="184"/>
      <c r="KPL57" s="184"/>
      <c r="KPM57" s="184"/>
      <c r="KPN57" s="184"/>
      <c r="KPO57" s="184"/>
      <c r="KPP57" s="184"/>
      <c r="KPQ57" s="184"/>
      <c r="KPR57" s="184"/>
      <c r="KPS57" s="184"/>
      <c r="KPT57" s="184"/>
      <c r="KPU57" s="184"/>
      <c r="KPV57" s="184"/>
      <c r="KPW57" s="184"/>
      <c r="KPX57" s="184"/>
      <c r="KPY57" s="184"/>
      <c r="KPZ57" s="184"/>
      <c r="KQA57" s="184"/>
      <c r="KQB57" s="184"/>
      <c r="KQC57" s="184"/>
      <c r="KQD57" s="184"/>
      <c r="KQE57" s="184"/>
      <c r="KQF57" s="184"/>
      <c r="KQG57" s="184"/>
      <c r="KQH57" s="184"/>
      <c r="KQI57" s="184"/>
      <c r="KQJ57" s="184"/>
      <c r="KQK57" s="184"/>
      <c r="KQL57" s="184"/>
      <c r="KQM57" s="184"/>
      <c r="KQN57" s="184"/>
      <c r="KQO57" s="184"/>
      <c r="KQP57" s="184"/>
      <c r="KQQ57" s="184"/>
      <c r="KQR57" s="184"/>
      <c r="KQS57" s="184"/>
      <c r="KQT57" s="184"/>
      <c r="KQU57" s="184"/>
      <c r="KQV57" s="184"/>
      <c r="KQW57" s="184"/>
      <c r="KQX57" s="184"/>
      <c r="KQY57" s="184"/>
      <c r="KQZ57" s="184"/>
      <c r="KRA57" s="184"/>
      <c r="KRB57" s="184"/>
      <c r="KRC57" s="184"/>
      <c r="KRD57" s="184"/>
      <c r="KRE57" s="184"/>
      <c r="KRF57" s="184"/>
      <c r="KRG57" s="184"/>
      <c r="KRH57" s="184"/>
      <c r="KRI57" s="184"/>
      <c r="KRJ57" s="184"/>
      <c r="KRK57" s="184"/>
      <c r="KRL57" s="184"/>
      <c r="KRM57" s="184"/>
      <c r="KRN57" s="184"/>
      <c r="KRO57" s="184"/>
      <c r="KRP57" s="184"/>
      <c r="KRQ57" s="184"/>
      <c r="KRR57" s="184"/>
      <c r="KRS57" s="184"/>
      <c r="KRT57" s="184"/>
      <c r="KRU57" s="184"/>
      <c r="KRV57" s="184"/>
      <c r="KRW57" s="184"/>
      <c r="KRX57" s="184"/>
      <c r="KRY57" s="184"/>
      <c r="KRZ57" s="184"/>
      <c r="KSA57" s="184"/>
      <c r="KSB57" s="184"/>
      <c r="KSC57" s="184"/>
      <c r="KSD57" s="184"/>
      <c r="KSE57" s="184"/>
      <c r="KSF57" s="184"/>
      <c r="KSG57" s="184"/>
      <c r="KSH57" s="184"/>
      <c r="KSI57" s="184"/>
      <c r="KSJ57" s="184"/>
      <c r="KSK57" s="184"/>
      <c r="KSL57" s="184"/>
      <c r="KSM57" s="184"/>
      <c r="KSN57" s="184"/>
      <c r="KSO57" s="184"/>
      <c r="KSP57" s="184"/>
      <c r="KSQ57" s="184"/>
      <c r="KSR57" s="184"/>
      <c r="KSS57" s="184"/>
      <c r="KST57" s="184"/>
      <c r="KSU57" s="184"/>
      <c r="KSV57" s="184"/>
      <c r="KSW57" s="184"/>
      <c r="KSX57" s="184"/>
      <c r="KSY57" s="184"/>
      <c r="KSZ57" s="184"/>
      <c r="KTA57" s="184"/>
      <c r="KTB57" s="184"/>
      <c r="KTC57" s="184"/>
      <c r="KTD57" s="184"/>
      <c r="KTE57" s="184"/>
      <c r="KTF57" s="184"/>
      <c r="KTG57" s="184"/>
      <c r="KTH57" s="184"/>
      <c r="KTI57" s="184"/>
      <c r="KTJ57" s="184"/>
      <c r="KTK57" s="184"/>
      <c r="KTL57" s="184"/>
      <c r="KTM57" s="184"/>
      <c r="KTN57" s="184"/>
      <c r="KTO57" s="184"/>
      <c r="KTP57" s="184"/>
      <c r="KTQ57" s="184"/>
      <c r="KTR57" s="184"/>
      <c r="KTS57" s="184"/>
      <c r="KTT57" s="184"/>
      <c r="KTU57" s="184"/>
      <c r="KTV57" s="184"/>
      <c r="KTW57" s="184"/>
      <c r="KTX57" s="184"/>
      <c r="KTY57" s="184"/>
      <c r="KTZ57" s="184"/>
      <c r="KUA57" s="184"/>
      <c r="KUB57" s="184"/>
      <c r="KUC57" s="184"/>
      <c r="KUD57" s="184"/>
      <c r="KUE57" s="184"/>
      <c r="KUF57" s="184"/>
      <c r="KUG57" s="184"/>
      <c r="KUH57" s="184"/>
      <c r="KUI57" s="184"/>
      <c r="KUJ57" s="184"/>
      <c r="KUK57" s="184"/>
      <c r="KUL57" s="184"/>
      <c r="KUM57" s="184"/>
      <c r="KUN57" s="184"/>
      <c r="KUO57" s="184"/>
      <c r="KUP57" s="184"/>
      <c r="KUQ57" s="184"/>
      <c r="KUR57" s="184"/>
      <c r="KUS57" s="184"/>
      <c r="KUT57" s="184"/>
      <c r="KUU57" s="184"/>
      <c r="KUV57" s="184"/>
      <c r="KUW57" s="184"/>
      <c r="KUX57" s="184"/>
      <c r="KUY57" s="184"/>
      <c r="KUZ57" s="184"/>
      <c r="KVA57" s="184"/>
      <c r="KVB57" s="184"/>
      <c r="KVC57" s="184"/>
      <c r="KVD57" s="184"/>
      <c r="KVE57" s="184"/>
      <c r="KVF57" s="184"/>
      <c r="KVG57" s="184"/>
      <c r="KVH57" s="184"/>
      <c r="KVI57" s="184"/>
      <c r="KVJ57" s="184"/>
      <c r="KVK57" s="184"/>
      <c r="KVL57" s="184"/>
      <c r="KVM57" s="184"/>
      <c r="KVN57" s="184"/>
      <c r="KVO57" s="184"/>
      <c r="KVP57" s="184"/>
      <c r="KVQ57" s="184"/>
      <c r="KVR57" s="184"/>
      <c r="KVS57" s="184"/>
      <c r="KVT57" s="184"/>
      <c r="KVU57" s="184"/>
      <c r="KVV57" s="184"/>
      <c r="KVW57" s="184"/>
      <c r="KVX57" s="184"/>
      <c r="KVY57" s="184"/>
      <c r="KVZ57" s="184"/>
      <c r="KWA57" s="184"/>
      <c r="KWB57" s="184"/>
      <c r="KWC57" s="184"/>
      <c r="KWD57" s="184"/>
      <c r="KWE57" s="184"/>
      <c r="KWF57" s="184"/>
      <c r="KWG57" s="184"/>
      <c r="KWH57" s="184"/>
      <c r="KWI57" s="184"/>
      <c r="KWJ57" s="184"/>
      <c r="KWK57" s="184"/>
      <c r="KWL57" s="184"/>
      <c r="KWM57" s="184"/>
      <c r="KWN57" s="184"/>
      <c r="KWO57" s="184"/>
      <c r="KWP57" s="184"/>
      <c r="KWQ57" s="184"/>
      <c r="KWR57" s="184"/>
      <c r="KWS57" s="184"/>
      <c r="KWT57" s="184"/>
      <c r="KWU57" s="184"/>
      <c r="KWV57" s="184"/>
      <c r="KWW57" s="184"/>
      <c r="KWX57" s="184"/>
      <c r="KWY57" s="184"/>
      <c r="KWZ57" s="184"/>
      <c r="KXA57" s="184"/>
      <c r="KXB57" s="184"/>
      <c r="KXC57" s="184"/>
      <c r="KXD57" s="184"/>
      <c r="KXE57" s="184"/>
      <c r="KXF57" s="184"/>
      <c r="KXG57" s="184"/>
      <c r="KXH57" s="184"/>
      <c r="KXI57" s="184"/>
      <c r="KXJ57" s="184"/>
      <c r="KXK57" s="184"/>
      <c r="KXL57" s="184"/>
      <c r="KXM57" s="184"/>
      <c r="KXN57" s="184"/>
      <c r="KXO57" s="184"/>
      <c r="KXP57" s="184"/>
      <c r="KXQ57" s="184"/>
      <c r="KXR57" s="184"/>
      <c r="KXS57" s="184"/>
      <c r="KXT57" s="184"/>
      <c r="KXU57" s="184"/>
      <c r="KXV57" s="184"/>
      <c r="KXW57" s="184"/>
      <c r="KXX57" s="184"/>
      <c r="KXY57" s="184"/>
      <c r="KXZ57" s="184"/>
      <c r="KYA57" s="184"/>
      <c r="KYB57" s="184"/>
      <c r="KYC57" s="184"/>
      <c r="KYD57" s="184"/>
      <c r="KYE57" s="184"/>
      <c r="KYF57" s="184"/>
      <c r="KYG57" s="184"/>
      <c r="KYH57" s="184"/>
      <c r="KYI57" s="184"/>
      <c r="KYJ57" s="184"/>
      <c r="KYK57" s="184"/>
      <c r="KYL57" s="184"/>
      <c r="KYM57" s="184"/>
      <c r="KYN57" s="184"/>
      <c r="KYO57" s="184"/>
      <c r="KYP57" s="184"/>
      <c r="KYQ57" s="184"/>
      <c r="KYR57" s="184"/>
      <c r="KYS57" s="184"/>
      <c r="KYT57" s="184"/>
      <c r="KYU57" s="184"/>
      <c r="KYV57" s="184"/>
      <c r="KYW57" s="184"/>
      <c r="KYX57" s="184"/>
      <c r="KYY57" s="184"/>
      <c r="KYZ57" s="184"/>
      <c r="KZA57" s="184"/>
      <c r="KZB57" s="184"/>
      <c r="KZC57" s="184"/>
      <c r="KZD57" s="184"/>
      <c r="KZE57" s="184"/>
      <c r="KZF57" s="184"/>
      <c r="KZG57" s="184"/>
      <c r="KZH57" s="184"/>
      <c r="KZI57" s="184"/>
      <c r="KZJ57" s="184"/>
      <c r="KZK57" s="184"/>
      <c r="KZL57" s="184"/>
      <c r="KZM57" s="184"/>
      <c r="KZN57" s="184"/>
      <c r="KZO57" s="184"/>
      <c r="KZP57" s="184"/>
      <c r="KZQ57" s="184"/>
      <c r="KZR57" s="184"/>
      <c r="KZS57" s="184"/>
      <c r="KZT57" s="184"/>
      <c r="KZU57" s="184"/>
      <c r="KZV57" s="184"/>
      <c r="KZW57" s="184"/>
      <c r="KZX57" s="184"/>
      <c r="KZY57" s="184"/>
      <c r="KZZ57" s="184"/>
      <c r="LAA57" s="184"/>
      <c r="LAB57" s="184"/>
      <c r="LAC57" s="184"/>
      <c r="LAD57" s="184"/>
      <c r="LAE57" s="184"/>
      <c r="LAF57" s="184"/>
      <c r="LAG57" s="184"/>
      <c r="LAH57" s="184"/>
      <c r="LAI57" s="184"/>
      <c r="LAJ57" s="184"/>
      <c r="LAK57" s="184"/>
      <c r="LAL57" s="184"/>
      <c r="LAM57" s="184"/>
      <c r="LAN57" s="184"/>
      <c r="LAO57" s="184"/>
      <c r="LAP57" s="184"/>
      <c r="LAQ57" s="184"/>
      <c r="LAR57" s="184"/>
      <c r="LAS57" s="184"/>
      <c r="LAT57" s="184"/>
      <c r="LAU57" s="184"/>
      <c r="LAV57" s="184"/>
      <c r="LAW57" s="184"/>
      <c r="LAX57" s="184"/>
      <c r="LAY57" s="184"/>
      <c r="LAZ57" s="184"/>
      <c r="LBA57" s="184"/>
      <c r="LBB57" s="184"/>
      <c r="LBC57" s="184"/>
      <c r="LBD57" s="184"/>
      <c r="LBE57" s="184"/>
      <c r="LBF57" s="184"/>
      <c r="LBG57" s="184"/>
      <c r="LBH57" s="184"/>
      <c r="LBI57" s="184"/>
      <c r="LBJ57" s="184"/>
      <c r="LBK57" s="184"/>
      <c r="LBL57" s="184"/>
      <c r="LBM57" s="184"/>
      <c r="LBN57" s="184"/>
      <c r="LBO57" s="184"/>
      <c r="LBP57" s="184"/>
      <c r="LBQ57" s="184"/>
      <c r="LBR57" s="184"/>
      <c r="LBS57" s="184"/>
      <c r="LBT57" s="184"/>
      <c r="LBU57" s="184"/>
      <c r="LBV57" s="184"/>
      <c r="LBW57" s="184"/>
      <c r="LBX57" s="184"/>
      <c r="LBY57" s="184"/>
      <c r="LBZ57" s="184"/>
      <c r="LCA57" s="184"/>
      <c r="LCB57" s="184"/>
      <c r="LCC57" s="184"/>
      <c r="LCD57" s="184"/>
      <c r="LCE57" s="184"/>
      <c r="LCF57" s="184"/>
      <c r="LCG57" s="184"/>
      <c r="LCH57" s="184"/>
      <c r="LCI57" s="184"/>
      <c r="LCJ57" s="184"/>
      <c r="LCK57" s="184"/>
      <c r="LCL57" s="184"/>
      <c r="LCM57" s="184"/>
      <c r="LCN57" s="184"/>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c r="XEG57" s="68"/>
      <c r="XEH57" s="68"/>
      <c r="XEI57" s="68"/>
      <c r="XEJ57" s="68"/>
      <c r="XEK57" s="68"/>
      <c r="XEL57" s="68"/>
      <c r="XEM57" s="68"/>
      <c r="XEN57" s="68"/>
      <c r="XEO57" s="68"/>
      <c r="XEP57" s="68"/>
      <c r="XEQ57" s="68"/>
      <c r="XER57" s="68"/>
      <c r="XES57" s="68"/>
      <c r="XET57" s="68"/>
      <c r="XEU57" s="68"/>
    </row>
    <row r="58" spans="1:16375" ht="25.5" x14ac:dyDescent="0.2">
      <c r="B58" s="669" t="s">
        <v>127</v>
      </c>
      <c r="C58" s="670" t="s">
        <v>144</v>
      </c>
      <c r="D58" s="172" t="s">
        <v>129</v>
      </c>
      <c r="E58" s="331" t="s">
        <v>145</v>
      </c>
      <c r="F58" s="146" t="s">
        <v>85</v>
      </c>
      <c r="G58" s="146" t="s">
        <v>86</v>
      </c>
      <c r="H58" s="238" t="s">
        <v>56</v>
      </c>
      <c r="I58" s="436" t="str">
        <f>IF(ISBLANK(I48),"",I48)</f>
        <v/>
      </c>
      <c r="J58" s="433" t="str">
        <f>IF(AND(I58="",J48=""),"",IF(I58="",J48,(I58+J48)))</f>
        <v/>
      </c>
      <c r="K58" s="287">
        <f t="shared" ref="K58:T58" si="3">IF(AND(J58="",K48=""),"",IF(J58="",K48,(J58+K48)))</f>
        <v>0.76400000000000001</v>
      </c>
      <c r="L58" s="287">
        <f t="shared" si="3"/>
        <v>2.3979999999999997</v>
      </c>
      <c r="M58" s="287">
        <f t="shared" si="3"/>
        <v>4.5419999999999998</v>
      </c>
      <c r="N58" s="287">
        <f t="shared" si="3"/>
        <v>7.4809999999999999</v>
      </c>
      <c r="O58" s="287">
        <f t="shared" si="3"/>
        <v>11.176</v>
      </c>
      <c r="P58" s="287">
        <f t="shared" si="3"/>
        <v>11.176</v>
      </c>
      <c r="Q58" s="287">
        <f t="shared" si="3"/>
        <v>11.176</v>
      </c>
      <c r="R58" s="287">
        <f t="shared" si="3"/>
        <v>11.176</v>
      </c>
      <c r="S58" s="287">
        <f t="shared" si="3"/>
        <v>11.176</v>
      </c>
      <c r="T58" s="443">
        <f t="shared" si="3"/>
        <v>11.176</v>
      </c>
      <c r="U58" s="123"/>
    </row>
    <row r="59" spans="1:16375" ht="25.5" x14ac:dyDescent="0.2">
      <c r="B59" s="669" t="s">
        <v>130</v>
      </c>
      <c r="C59" s="670" t="s">
        <v>146</v>
      </c>
      <c r="D59" s="172" t="s">
        <v>132</v>
      </c>
      <c r="E59" s="331" t="s">
        <v>145</v>
      </c>
      <c r="F59" s="146" t="s">
        <v>85</v>
      </c>
      <c r="G59" s="146" t="s">
        <v>86</v>
      </c>
      <c r="H59" s="238" t="s">
        <v>56</v>
      </c>
      <c r="I59" s="436">
        <f>IF(ISBLANK(I49),"",I49)</f>
        <v>30.895</v>
      </c>
      <c r="J59" s="433">
        <f>IF(AND(I59="",J49=""),"",IF(I59="",J49,(I59+J49)))</f>
        <v>30.895</v>
      </c>
      <c r="K59" s="287">
        <f t="shared" ref="K59:T59" si="4">IF(AND(J59="",K49=""),"",IF(J59="",K49,(J59+K49)))</f>
        <v>189.321</v>
      </c>
      <c r="L59" s="287">
        <f t="shared" si="4"/>
        <v>322.47899999999998</v>
      </c>
      <c r="M59" s="287">
        <f t="shared" si="4"/>
        <v>538.61099999999999</v>
      </c>
      <c r="N59" s="287">
        <f t="shared" si="4"/>
        <v>775.28899999999999</v>
      </c>
      <c r="O59" s="287">
        <f t="shared" si="4"/>
        <v>1033.3340000000001</v>
      </c>
      <c r="P59" s="287">
        <f t="shared" si="4"/>
        <v>1033.3340000000001</v>
      </c>
      <c r="Q59" s="287">
        <f t="shared" si="4"/>
        <v>1033.3340000000001</v>
      </c>
      <c r="R59" s="287">
        <f t="shared" si="4"/>
        <v>1033.3340000000001</v>
      </c>
      <c r="S59" s="287">
        <f t="shared" si="4"/>
        <v>1033.3340000000001</v>
      </c>
      <c r="T59" s="443">
        <f t="shared" si="4"/>
        <v>1033.3340000000001</v>
      </c>
      <c r="U59" s="123"/>
    </row>
    <row r="60" spans="1:16375" s="121" customFormat="1" ht="38.25" customHeight="1" x14ac:dyDescent="0.25">
      <c r="A60" s="184"/>
      <c r="B60" s="671" t="s">
        <v>147</v>
      </c>
      <c r="C60" s="332" t="s">
        <v>148</v>
      </c>
      <c r="D60" s="120" t="s">
        <v>149</v>
      </c>
      <c r="E60" s="381" t="s">
        <v>150</v>
      </c>
      <c r="F60" s="332" t="s">
        <v>85</v>
      </c>
      <c r="G60" s="332" t="s">
        <v>86</v>
      </c>
      <c r="H60" s="333" t="s">
        <v>56</v>
      </c>
      <c r="I60" s="437" t="str">
        <f>IF(AND(I51="",I50=""),"",I51+I50)</f>
        <v/>
      </c>
      <c r="J60" s="434" t="str">
        <f>IF(AND(J51="",J50="",I60=""),"",IF(I60="",(J50+J51),(J51+I60+J50)))</f>
        <v/>
      </c>
      <c r="K60" s="442">
        <f>IF(AND(K51="",K50="",J60=""),"",IF(J60="",(K50+K51),(K51+J60+K50)))</f>
        <v>0.879</v>
      </c>
      <c r="L60" s="442">
        <f t="shared" ref="L60:T60" si="5">IF(AND(L51="",L50="",K60=""),"",IF(K60="",(L50+L51),(L51+K60+L50)))</f>
        <v>6.3609999999999998</v>
      </c>
      <c r="M60" s="442">
        <f t="shared" si="5"/>
        <v>16.314</v>
      </c>
      <c r="N60" s="442">
        <f t="shared" si="5"/>
        <v>30.033000000000001</v>
      </c>
      <c r="O60" s="442">
        <f t="shared" si="5"/>
        <v>51.895000000000003</v>
      </c>
      <c r="P60" s="442">
        <f t="shared" si="5"/>
        <v>51.895000000000003</v>
      </c>
      <c r="Q60" s="442">
        <f t="shared" si="5"/>
        <v>51.895000000000003</v>
      </c>
      <c r="R60" s="442">
        <f t="shared" si="5"/>
        <v>51.895000000000003</v>
      </c>
      <c r="S60" s="442">
        <f t="shared" si="5"/>
        <v>51.895000000000003</v>
      </c>
      <c r="T60" s="444">
        <f t="shared" si="5"/>
        <v>51.895000000000003</v>
      </c>
      <c r="U60" s="440"/>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c r="FC60" s="184"/>
      <c r="FD60" s="184"/>
      <c r="FE60" s="184"/>
      <c r="FF60" s="184"/>
      <c r="FG60" s="184"/>
      <c r="FH60" s="184"/>
      <c r="FI60" s="184"/>
      <c r="FJ60" s="184"/>
      <c r="FK60" s="184"/>
      <c r="FL60" s="184"/>
      <c r="FM60" s="184"/>
      <c r="FN60" s="184"/>
      <c r="FO60" s="184"/>
      <c r="FP60" s="184"/>
      <c r="FQ60" s="184"/>
      <c r="FR60" s="184"/>
      <c r="FS60" s="184"/>
      <c r="FT60" s="184"/>
      <c r="FU60" s="184"/>
      <c r="FV60" s="184"/>
      <c r="FW60" s="184"/>
      <c r="FX60" s="184"/>
      <c r="FY60" s="184"/>
      <c r="FZ60" s="184"/>
      <c r="GA60" s="184"/>
      <c r="GB60" s="184"/>
      <c r="GC60" s="184"/>
      <c r="GD60" s="184"/>
      <c r="GE60" s="184"/>
      <c r="GF60" s="184"/>
      <c r="GG60" s="184"/>
      <c r="GH60" s="184"/>
      <c r="GI60" s="184"/>
      <c r="GJ60" s="184"/>
      <c r="GK60" s="184"/>
      <c r="GL60" s="184"/>
      <c r="GM60" s="184"/>
      <c r="GN60" s="184"/>
      <c r="GO60" s="184"/>
      <c r="GP60" s="184"/>
      <c r="GQ60" s="184"/>
      <c r="GR60" s="184"/>
      <c r="GS60" s="184"/>
      <c r="GT60" s="184"/>
      <c r="GU60" s="184"/>
      <c r="GV60" s="184"/>
      <c r="GW60" s="184"/>
      <c r="GX60" s="184"/>
      <c r="GY60" s="184"/>
      <c r="GZ60" s="184"/>
      <c r="HA60" s="184"/>
      <c r="HB60" s="184"/>
      <c r="HC60" s="184"/>
      <c r="HD60" s="184"/>
      <c r="HE60" s="184"/>
      <c r="HF60" s="184"/>
      <c r="HG60" s="184"/>
      <c r="HH60" s="184"/>
      <c r="HI60" s="184"/>
      <c r="HJ60" s="184"/>
      <c r="HK60" s="184"/>
      <c r="HL60" s="184"/>
      <c r="HM60" s="184"/>
      <c r="HN60" s="184"/>
      <c r="HO60" s="184"/>
      <c r="HP60" s="184"/>
      <c r="HQ60" s="184"/>
      <c r="HR60" s="184"/>
      <c r="HS60" s="184"/>
      <c r="HT60" s="184"/>
      <c r="HU60" s="184"/>
      <c r="HV60" s="184"/>
      <c r="HW60" s="184"/>
      <c r="HX60" s="184"/>
      <c r="HY60" s="184"/>
      <c r="HZ60" s="184"/>
      <c r="IA60" s="184"/>
      <c r="IB60" s="184"/>
      <c r="IC60" s="184"/>
      <c r="ID60" s="184"/>
      <c r="IE60" s="184"/>
      <c r="IF60" s="184"/>
      <c r="IG60" s="184"/>
      <c r="IH60" s="184"/>
      <c r="II60" s="184"/>
      <c r="IJ60" s="184"/>
      <c r="IK60" s="184"/>
      <c r="IL60" s="184"/>
      <c r="IM60" s="184"/>
      <c r="IN60" s="184"/>
      <c r="IO60" s="184"/>
      <c r="IP60" s="184"/>
      <c r="IQ60" s="184"/>
      <c r="IR60" s="184"/>
      <c r="IS60" s="184"/>
      <c r="IT60" s="184"/>
      <c r="IU60" s="184"/>
      <c r="IV60" s="184"/>
      <c r="IW60" s="184"/>
      <c r="IX60" s="184"/>
      <c r="IY60" s="184"/>
      <c r="IZ60" s="184"/>
      <c r="JA60" s="184"/>
      <c r="JB60" s="184"/>
      <c r="JC60" s="184"/>
      <c r="JD60" s="184"/>
      <c r="JE60" s="184"/>
      <c r="JF60" s="184"/>
      <c r="JG60" s="184"/>
      <c r="JH60" s="184"/>
      <c r="JI60" s="184"/>
      <c r="JJ60" s="184"/>
      <c r="JK60" s="184"/>
      <c r="JL60" s="184"/>
      <c r="JM60" s="184"/>
      <c r="JN60" s="184"/>
      <c r="JO60" s="184"/>
      <c r="JP60" s="184"/>
      <c r="JQ60" s="184"/>
      <c r="JR60" s="184"/>
      <c r="JS60" s="184"/>
      <c r="JT60" s="184"/>
      <c r="JU60" s="184"/>
      <c r="JV60" s="184"/>
      <c r="JW60" s="184"/>
      <c r="JX60" s="184"/>
      <c r="JY60" s="184"/>
      <c r="JZ60" s="184"/>
      <c r="KA60" s="184"/>
      <c r="KB60" s="184"/>
      <c r="KC60" s="184"/>
      <c r="KD60" s="184"/>
      <c r="KE60" s="184"/>
      <c r="KF60" s="184"/>
      <c r="KG60" s="184"/>
      <c r="KH60" s="184"/>
      <c r="KI60" s="184"/>
      <c r="KJ60" s="184"/>
      <c r="KK60" s="184"/>
      <c r="KL60" s="184"/>
      <c r="KM60" s="184"/>
      <c r="KN60" s="184"/>
      <c r="KO60" s="184"/>
      <c r="KP60" s="184"/>
      <c r="KQ60" s="184"/>
      <c r="KR60" s="184"/>
      <c r="KS60" s="184"/>
      <c r="KT60" s="184"/>
      <c r="KU60" s="184"/>
      <c r="KV60" s="184"/>
      <c r="KW60" s="184"/>
      <c r="KX60" s="184"/>
      <c r="KY60" s="184"/>
      <c r="KZ60" s="184"/>
      <c r="LA60" s="184"/>
      <c r="LB60" s="184"/>
      <c r="LC60" s="184"/>
      <c r="LD60" s="184"/>
      <c r="LE60" s="184"/>
      <c r="LF60" s="184"/>
      <c r="LG60" s="184"/>
      <c r="LH60" s="184"/>
      <c r="LI60" s="184"/>
      <c r="LJ60" s="184"/>
      <c r="LK60" s="184"/>
      <c r="LL60" s="184"/>
      <c r="LM60" s="184"/>
      <c r="LN60" s="184"/>
      <c r="LO60" s="184"/>
      <c r="LP60" s="184"/>
      <c r="LQ60" s="184"/>
      <c r="LR60" s="184"/>
      <c r="LS60" s="184"/>
      <c r="LT60" s="184"/>
      <c r="LU60" s="184"/>
      <c r="LV60" s="184"/>
      <c r="LW60" s="184"/>
      <c r="LX60" s="184"/>
      <c r="LY60" s="184"/>
      <c r="LZ60" s="184"/>
      <c r="MA60" s="184"/>
      <c r="MB60" s="184"/>
      <c r="MC60" s="184"/>
      <c r="MD60" s="184"/>
      <c r="ME60" s="184"/>
      <c r="MF60" s="184"/>
      <c r="MG60" s="184"/>
      <c r="MH60" s="184"/>
      <c r="MI60" s="184"/>
      <c r="MJ60" s="184"/>
      <c r="MK60" s="184"/>
      <c r="ML60" s="184"/>
      <c r="MM60" s="184"/>
      <c r="MN60" s="184"/>
      <c r="MO60" s="184"/>
      <c r="MP60" s="184"/>
      <c r="MQ60" s="184"/>
      <c r="MR60" s="184"/>
      <c r="MS60" s="184"/>
      <c r="MT60" s="184"/>
      <c r="MU60" s="184"/>
      <c r="MV60" s="184"/>
      <c r="MW60" s="184"/>
      <c r="MX60" s="184"/>
      <c r="MY60" s="184"/>
      <c r="MZ60" s="184"/>
      <c r="NA60" s="184"/>
      <c r="NB60" s="184"/>
      <c r="NC60" s="184"/>
      <c r="ND60" s="184"/>
      <c r="NE60" s="184"/>
      <c r="NF60" s="184"/>
      <c r="NG60" s="184"/>
      <c r="NH60" s="184"/>
      <c r="NI60" s="184"/>
      <c r="NJ60" s="184"/>
      <c r="NK60" s="184"/>
      <c r="NL60" s="184"/>
      <c r="NM60" s="184"/>
      <c r="NN60" s="184"/>
      <c r="NO60" s="184"/>
      <c r="NP60" s="184"/>
      <c r="NQ60" s="184"/>
      <c r="NR60" s="184"/>
      <c r="NS60" s="184"/>
      <c r="NT60" s="184"/>
      <c r="NU60" s="184"/>
      <c r="NV60" s="184"/>
      <c r="NW60" s="184"/>
      <c r="NX60" s="184"/>
      <c r="NY60" s="184"/>
      <c r="NZ60" s="184"/>
      <c r="OA60" s="184"/>
      <c r="OB60" s="184"/>
      <c r="OC60" s="184"/>
      <c r="OD60" s="184"/>
      <c r="OE60" s="184"/>
      <c r="OF60" s="184"/>
      <c r="OG60" s="184"/>
      <c r="OH60" s="184"/>
      <c r="OI60" s="184"/>
      <c r="OJ60" s="184"/>
      <c r="OK60" s="184"/>
      <c r="OL60" s="184"/>
      <c r="OM60" s="184"/>
      <c r="ON60" s="184"/>
      <c r="OO60" s="184"/>
      <c r="OP60" s="184"/>
      <c r="OQ60" s="184"/>
      <c r="OR60" s="184"/>
      <c r="OS60" s="184"/>
      <c r="OT60" s="184"/>
      <c r="OU60" s="184"/>
      <c r="OV60" s="184"/>
      <c r="OW60" s="184"/>
      <c r="OX60" s="184"/>
      <c r="OY60" s="184"/>
      <c r="OZ60" s="184"/>
      <c r="PA60" s="184"/>
      <c r="PB60" s="184"/>
      <c r="PC60" s="184"/>
      <c r="PD60" s="184"/>
      <c r="PE60" s="184"/>
      <c r="PF60" s="184"/>
      <c r="PG60" s="184"/>
      <c r="PH60" s="184"/>
      <c r="PI60" s="184"/>
      <c r="PJ60" s="184"/>
      <c r="PK60" s="184"/>
      <c r="PL60" s="184"/>
      <c r="PM60" s="184"/>
      <c r="PN60" s="184"/>
      <c r="PO60" s="184"/>
      <c r="PP60" s="184"/>
      <c r="PQ60" s="184"/>
      <c r="PR60" s="184"/>
      <c r="PS60" s="184"/>
      <c r="PT60" s="184"/>
      <c r="PU60" s="184"/>
      <c r="PV60" s="184"/>
      <c r="PW60" s="184"/>
      <c r="PX60" s="184"/>
      <c r="PY60" s="184"/>
      <c r="PZ60" s="184"/>
      <c r="QA60" s="184"/>
      <c r="QB60" s="184"/>
      <c r="QC60" s="184"/>
      <c r="QD60" s="184"/>
      <c r="QE60" s="184"/>
      <c r="QF60" s="184"/>
      <c r="QG60" s="184"/>
      <c r="QH60" s="184"/>
      <c r="QI60" s="184"/>
      <c r="QJ60" s="184"/>
      <c r="QK60" s="184"/>
      <c r="QL60" s="184"/>
      <c r="QM60" s="184"/>
      <c r="QN60" s="184"/>
      <c r="QO60" s="184"/>
      <c r="QP60" s="184"/>
      <c r="QQ60" s="184"/>
      <c r="QR60" s="184"/>
      <c r="QS60" s="184"/>
      <c r="QT60" s="184"/>
      <c r="QU60" s="184"/>
      <c r="QV60" s="184"/>
      <c r="QW60" s="184"/>
      <c r="QX60" s="184"/>
      <c r="QY60" s="184"/>
      <c r="QZ60" s="184"/>
      <c r="RA60" s="184"/>
      <c r="RB60" s="184"/>
      <c r="RC60" s="184"/>
      <c r="RD60" s="184"/>
      <c r="RE60" s="184"/>
      <c r="RF60" s="184"/>
      <c r="RG60" s="184"/>
      <c r="RH60" s="184"/>
      <c r="RI60" s="184"/>
      <c r="RJ60" s="184"/>
      <c r="RK60" s="184"/>
      <c r="RL60" s="184"/>
      <c r="RM60" s="184"/>
      <c r="RN60" s="184"/>
      <c r="RO60" s="184"/>
      <c r="RP60" s="184"/>
      <c r="RQ60" s="184"/>
      <c r="RR60" s="184"/>
      <c r="RS60" s="184"/>
      <c r="RT60" s="184"/>
      <c r="RU60" s="184"/>
      <c r="RV60" s="184"/>
      <c r="RW60" s="184"/>
      <c r="RX60" s="184"/>
      <c r="RY60" s="184"/>
      <c r="RZ60" s="184"/>
      <c r="SA60" s="184"/>
      <c r="SB60" s="184"/>
      <c r="SC60" s="184"/>
      <c r="SD60" s="184"/>
      <c r="SE60" s="184"/>
      <c r="SF60" s="184"/>
      <c r="SG60" s="184"/>
      <c r="SH60" s="184"/>
      <c r="SI60" s="184"/>
      <c r="SJ60" s="184"/>
      <c r="SK60" s="184"/>
      <c r="SL60" s="184"/>
      <c r="SM60" s="184"/>
      <c r="SN60" s="184"/>
      <c r="SO60" s="184"/>
      <c r="SP60" s="184"/>
      <c r="SQ60" s="184"/>
      <c r="SR60" s="184"/>
      <c r="SS60" s="184"/>
      <c r="ST60" s="184"/>
      <c r="SU60" s="184"/>
      <c r="SV60" s="184"/>
      <c r="SW60" s="184"/>
      <c r="SX60" s="184"/>
      <c r="SY60" s="184"/>
      <c r="SZ60" s="184"/>
      <c r="TA60" s="184"/>
      <c r="TB60" s="184"/>
      <c r="TC60" s="184"/>
      <c r="TD60" s="184"/>
      <c r="TE60" s="184"/>
      <c r="TF60" s="184"/>
      <c r="TG60" s="184"/>
      <c r="TH60" s="184"/>
      <c r="TI60" s="184"/>
      <c r="TJ60" s="184"/>
      <c r="TK60" s="184"/>
      <c r="TL60" s="184"/>
      <c r="TM60" s="184"/>
      <c r="TN60" s="184"/>
      <c r="TO60" s="184"/>
      <c r="TP60" s="184"/>
      <c r="TQ60" s="184"/>
      <c r="TR60" s="184"/>
      <c r="TS60" s="184"/>
      <c r="TT60" s="184"/>
      <c r="TU60" s="184"/>
      <c r="TV60" s="184"/>
      <c r="TW60" s="184"/>
      <c r="TX60" s="184"/>
      <c r="TY60" s="184"/>
      <c r="TZ60" s="184"/>
      <c r="UA60" s="184"/>
      <c r="UB60" s="184"/>
      <c r="UC60" s="184"/>
      <c r="UD60" s="184"/>
      <c r="UE60" s="184"/>
      <c r="UF60" s="184"/>
      <c r="UG60" s="184"/>
      <c r="UH60" s="184"/>
      <c r="UI60" s="184"/>
      <c r="UJ60" s="184"/>
      <c r="UK60" s="184"/>
      <c r="UL60" s="184"/>
      <c r="UM60" s="184"/>
      <c r="UN60" s="184"/>
      <c r="UO60" s="184"/>
      <c r="UP60" s="184"/>
      <c r="UQ60" s="184"/>
      <c r="UR60" s="184"/>
      <c r="US60" s="184"/>
      <c r="UT60" s="184"/>
      <c r="UU60" s="184"/>
      <c r="UV60" s="184"/>
      <c r="UW60" s="184"/>
      <c r="UX60" s="184"/>
      <c r="UY60" s="184"/>
      <c r="UZ60" s="184"/>
      <c r="VA60" s="184"/>
      <c r="VB60" s="184"/>
      <c r="VC60" s="184"/>
      <c r="VD60" s="184"/>
      <c r="VE60" s="184"/>
      <c r="VF60" s="184"/>
      <c r="VG60" s="184"/>
      <c r="VH60" s="184"/>
      <c r="VI60" s="184"/>
      <c r="VJ60" s="184"/>
      <c r="VK60" s="184"/>
      <c r="VL60" s="184"/>
      <c r="VM60" s="184"/>
      <c r="VN60" s="184"/>
      <c r="VO60" s="184"/>
      <c r="VP60" s="184"/>
      <c r="VQ60" s="184"/>
      <c r="VR60" s="184"/>
      <c r="VS60" s="184"/>
      <c r="VT60" s="184"/>
      <c r="VU60" s="184"/>
      <c r="VV60" s="184"/>
      <c r="VW60" s="184"/>
      <c r="VX60" s="184"/>
      <c r="VY60" s="184"/>
      <c r="VZ60" s="184"/>
      <c r="WA60" s="184"/>
      <c r="WB60" s="184"/>
      <c r="WC60" s="184"/>
      <c r="WD60" s="184"/>
      <c r="WE60" s="184"/>
      <c r="WF60" s="184"/>
      <c r="WG60" s="184"/>
      <c r="WH60" s="184"/>
      <c r="WI60" s="184"/>
      <c r="WJ60" s="184"/>
      <c r="WK60" s="184"/>
      <c r="WL60" s="184"/>
      <c r="WM60" s="184"/>
      <c r="WN60" s="184"/>
      <c r="WO60" s="184"/>
      <c r="WP60" s="184"/>
      <c r="WQ60" s="184"/>
      <c r="WR60" s="184"/>
      <c r="WS60" s="184"/>
      <c r="WT60" s="184"/>
      <c r="WU60" s="184"/>
      <c r="WV60" s="184"/>
      <c r="WW60" s="184"/>
      <c r="WX60" s="184"/>
      <c r="WY60" s="184"/>
      <c r="WZ60" s="184"/>
      <c r="XA60" s="184"/>
      <c r="XB60" s="184"/>
      <c r="XC60" s="184"/>
      <c r="XD60" s="184"/>
      <c r="XE60" s="184"/>
      <c r="XF60" s="184"/>
      <c r="XG60" s="184"/>
      <c r="XH60" s="184"/>
      <c r="XI60" s="184"/>
      <c r="XJ60" s="184"/>
      <c r="XK60" s="184"/>
      <c r="XL60" s="184"/>
      <c r="XM60" s="184"/>
      <c r="XN60" s="184"/>
      <c r="XO60" s="184"/>
      <c r="XP60" s="184"/>
      <c r="XQ60" s="184"/>
      <c r="XR60" s="184"/>
      <c r="XS60" s="184"/>
      <c r="XT60" s="184"/>
      <c r="XU60" s="184"/>
      <c r="XV60" s="184"/>
      <c r="XW60" s="184"/>
      <c r="XX60" s="184"/>
      <c r="XY60" s="184"/>
      <c r="XZ60" s="184"/>
      <c r="YA60" s="184"/>
      <c r="YB60" s="184"/>
      <c r="YC60" s="184"/>
      <c r="YD60" s="184"/>
      <c r="YE60" s="184"/>
      <c r="YF60" s="184"/>
      <c r="YG60" s="184"/>
      <c r="YH60" s="184"/>
      <c r="YI60" s="184"/>
      <c r="YJ60" s="184"/>
      <c r="YK60" s="184"/>
      <c r="YL60" s="184"/>
      <c r="YM60" s="184"/>
      <c r="YN60" s="184"/>
      <c r="YO60" s="184"/>
      <c r="YP60" s="184"/>
      <c r="YQ60" s="184"/>
      <c r="YR60" s="184"/>
      <c r="YS60" s="184"/>
      <c r="YT60" s="184"/>
      <c r="YU60" s="184"/>
      <c r="YV60" s="184"/>
      <c r="YW60" s="184"/>
      <c r="YX60" s="184"/>
      <c r="YY60" s="184"/>
      <c r="YZ60" s="184"/>
      <c r="ZA60" s="184"/>
      <c r="ZB60" s="184"/>
      <c r="ZC60" s="184"/>
      <c r="ZD60" s="184"/>
      <c r="ZE60" s="184"/>
      <c r="ZF60" s="184"/>
      <c r="ZG60" s="184"/>
      <c r="ZH60" s="184"/>
      <c r="ZI60" s="184"/>
      <c r="ZJ60" s="184"/>
      <c r="ZK60" s="184"/>
      <c r="ZL60" s="184"/>
      <c r="ZM60" s="184"/>
      <c r="ZN60" s="184"/>
      <c r="ZO60" s="184"/>
      <c r="ZP60" s="184"/>
      <c r="ZQ60" s="184"/>
      <c r="ZR60" s="184"/>
      <c r="ZS60" s="184"/>
      <c r="ZT60" s="184"/>
      <c r="ZU60" s="184"/>
      <c r="ZV60" s="184"/>
      <c r="ZW60" s="184"/>
      <c r="ZX60" s="184"/>
      <c r="ZY60" s="184"/>
      <c r="ZZ60" s="184"/>
      <c r="AAA60" s="184"/>
      <c r="AAB60" s="184"/>
      <c r="AAC60" s="184"/>
      <c r="AAD60" s="184"/>
      <c r="AAE60" s="184"/>
      <c r="AAF60" s="184"/>
      <c r="AAG60" s="184"/>
      <c r="AAH60" s="184"/>
      <c r="AAI60" s="184"/>
      <c r="AAJ60" s="184"/>
      <c r="AAK60" s="184"/>
      <c r="AAL60" s="184"/>
      <c r="AAM60" s="184"/>
      <c r="AAN60" s="184"/>
      <c r="AAO60" s="184"/>
      <c r="AAP60" s="184"/>
      <c r="AAQ60" s="184"/>
      <c r="AAR60" s="184"/>
      <c r="AAS60" s="184"/>
      <c r="AAT60" s="184"/>
      <c r="AAU60" s="184"/>
      <c r="AAV60" s="184"/>
      <c r="AAW60" s="184"/>
      <c r="AAX60" s="184"/>
      <c r="AAY60" s="184"/>
      <c r="AAZ60" s="184"/>
      <c r="ABA60" s="184"/>
      <c r="ABB60" s="184"/>
      <c r="ABC60" s="184"/>
      <c r="ABD60" s="184"/>
      <c r="ABE60" s="184"/>
      <c r="ABF60" s="184"/>
      <c r="ABG60" s="184"/>
      <c r="ABH60" s="184"/>
      <c r="ABI60" s="184"/>
      <c r="ABJ60" s="184"/>
      <c r="ABK60" s="184"/>
      <c r="ABL60" s="184"/>
      <c r="ABM60" s="184"/>
      <c r="ABN60" s="184"/>
      <c r="ABO60" s="184"/>
      <c r="ABP60" s="184"/>
      <c r="ABQ60" s="184"/>
      <c r="ABR60" s="184"/>
      <c r="ABS60" s="184"/>
      <c r="ABT60" s="184"/>
      <c r="ABU60" s="184"/>
      <c r="ABV60" s="184"/>
      <c r="ABW60" s="184"/>
      <c r="ABX60" s="184"/>
      <c r="ABY60" s="184"/>
      <c r="ABZ60" s="184"/>
      <c r="ACA60" s="184"/>
      <c r="ACB60" s="184"/>
      <c r="ACC60" s="184"/>
      <c r="ACD60" s="184"/>
      <c r="ACE60" s="184"/>
      <c r="ACF60" s="184"/>
      <c r="ACG60" s="184"/>
      <c r="ACH60" s="184"/>
      <c r="ACI60" s="184"/>
      <c r="ACJ60" s="184"/>
      <c r="ACK60" s="184"/>
      <c r="ACL60" s="184"/>
      <c r="ACM60" s="184"/>
      <c r="ACN60" s="184"/>
      <c r="ACO60" s="184"/>
      <c r="ACP60" s="184"/>
      <c r="ACQ60" s="184"/>
      <c r="ACR60" s="184"/>
      <c r="ACS60" s="184"/>
      <c r="ACT60" s="184"/>
      <c r="ACU60" s="184"/>
      <c r="ACV60" s="184"/>
      <c r="ACW60" s="184"/>
      <c r="ACX60" s="184"/>
      <c r="ACY60" s="184"/>
      <c r="ACZ60" s="184"/>
      <c r="ADA60" s="184"/>
      <c r="ADB60" s="184"/>
      <c r="ADC60" s="184"/>
      <c r="ADD60" s="184"/>
      <c r="ADE60" s="184"/>
      <c r="ADF60" s="184"/>
      <c r="ADG60" s="184"/>
      <c r="ADH60" s="184"/>
      <c r="ADI60" s="184"/>
      <c r="ADJ60" s="184"/>
      <c r="ADK60" s="184"/>
      <c r="ADL60" s="184"/>
      <c r="ADM60" s="184"/>
      <c r="ADN60" s="184"/>
      <c r="ADO60" s="184"/>
      <c r="ADP60" s="184"/>
      <c r="ADQ60" s="184"/>
      <c r="ADR60" s="184"/>
      <c r="ADS60" s="184"/>
      <c r="ADT60" s="184"/>
      <c r="ADU60" s="184"/>
      <c r="ADV60" s="184"/>
      <c r="ADW60" s="184"/>
      <c r="ADX60" s="184"/>
      <c r="ADY60" s="184"/>
      <c r="ADZ60" s="184"/>
      <c r="AEA60" s="184"/>
      <c r="AEB60" s="184"/>
      <c r="AEC60" s="184"/>
      <c r="AED60" s="184"/>
      <c r="AEE60" s="184"/>
      <c r="AEF60" s="184"/>
      <c r="AEG60" s="184"/>
      <c r="AEH60" s="184"/>
      <c r="AEI60" s="184"/>
      <c r="AEJ60" s="184"/>
      <c r="AEK60" s="184"/>
      <c r="AEL60" s="184"/>
      <c r="AEM60" s="184"/>
      <c r="AEN60" s="184"/>
      <c r="AEO60" s="184"/>
      <c r="AEP60" s="184"/>
      <c r="AEQ60" s="184"/>
      <c r="AER60" s="184"/>
      <c r="AES60" s="184"/>
      <c r="AET60" s="184"/>
      <c r="AEU60" s="184"/>
      <c r="AEV60" s="184"/>
      <c r="AEW60" s="184"/>
      <c r="AEX60" s="184"/>
      <c r="AEY60" s="184"/>
      <c r="AEZ60" s="184"/>
      <c r="AFA60" s="184"/>
      <c r="AFB60" s="184"/>
      <c r="AFC60" s="184"/>
      <c r="AFD60" s="184"/>
      <c r="AFE60" s="184"/>
      <c r="AFF60" s="184"/>
      <c r="AFG60" s="184"/>
      <c r="AFH60" s="184"/>
      <c r="AFI60" s="184"/>
      <c r="AFJ60" s="184"/>
      <c r="AFK60" s="184"/>
      <c r="AFL60" s="184"/>
      <c r="AFM60" s="184"/>
      <c r="AFN60" s="184"/>
      <c r="AFO60" s="184"/>
      <c r="AFP60" s="184"/>
      <c r="AFQ60" s="184"/>
      <c r="AFR60" s="184"/>
      <c r="AFS60" s="184"/>
      <c r="AFT60" s="184"/>
      <c r="AFU60" s="184"/>
      <c r="AFV60" s="184"/>
      <c r="AFW60" s="184"/>
      <c r="AFX60" s="184"/>
      <c r="AFY60" s="184"/>
      <c r="AFZ60" s="184"/>
      <c r="AGA60" s="184"/>
      <c r="AGB60" s="184"/>
      <c r="AGC60" s="184"/>
      <c r="AGD60" s="184"/>
      <c r="AGE60" s="184"/>
      <c r="AGF60" s="184"/>
      <c r="AGG60" s="184"/>
      <c r="AGH60" s="184"/>
      <c r="AGI60" s="184"/>
      <c r="AGJ60" s="184"/>
      <c r="AGK60" s="184"/>
      <c r="AGL60" s="184"/>
      <c r="AGM60" s="184"/>
      <c r="AGN60" s="184"/>
      <c r="AGO60" s="184"/>
      <c r="AGP60" s="184"/>
      <c r="AGQ60" s="184"/>
      <c r="AGR60" s="184"/>
      <c r="AGS60" s="184"/>
      <c r="AGT60" s="184"/>
      <c r="AGU60" s="184"/>
      <c r="AGV60" s="184"/>
      <c r="AGW60" s="184"/>
      <c r="AGX60" s="184"/>
      <c r="AGY60" s="184"/>
      <c r="AGZ60" s="184"/>
      <c r="AHA60" s="184"/>
      <c r="AHB60" s="184"/>
      <c r="AHC60" s="184"/>
      <c r="AHD60" s="184"/>
      <c r="AHE60" s="184"/>
      <c r="AHF60" s="184"/>
      <c r="AHG60" s="184"/>
      <c r="AHH60" s="184"/>
      <c r="AHI60" s="184"/>
      <c r="AHJ60" s="184"/>
      <c r="AHK60" s="184"/>
      <c r="AHL60" s="184"/>
      <c r="AHM60" s="184"/>
      <c r="AHN60" s="184"/>
      <c r="AHO60" s="184"/>
      <c r="AHP60" s="184"/>
      <c r="AHQ60" s="184"/>
      <c r="AHR60" s="184"/>
      <c r="AHS60" s="184"/>
      <c r="AHT60" s="184"/>
      <c r="AHU60" s="184"/>
      <c r="AHV60" s="184"/>
      <c r="AHW60" s="184"/>
      <c r="AHX60" s="184"/>
      <c r="AHY60" s="184"/>
      <c r="AHZ60" s="184"/>
      <c r="AIA60" s="184"/>
      <c r="AIB60" s="184"/>
      <c r="AIC60" s="184"/>
      <c r="AID60" s="184"/>
      <c r="AIE60" s="184"/>
      <c r="AIF60" s="184"/>
      <c r="AIG60" s="184"/>
      <c r="AIH60" s="184"/>
      <c r="AII60" s="184"/>
      <c r="AIJ60" s="184"/>
      <c r="AIK60" s="184"/>
      <c r="AIL60" s="184"/>
      <c r="AIM60" s="184"/>
      <c r="AIN60" s="184"/>
      <c r="AIO60" s="184"/>
      <c r="AIP60" s="184"/>
      <c r="AIQ60" s="184"/>
      <c r="AIR60" s="184"/>
      <c r="AIS60" s="184"/>
      <c r="AIT60" s="184"/>
      <c r="AIU60" s="184"/>
      <c r="AIV60" s="184"/>
      <c r="AIW60" s="184"/>
      <c r="AIX60" s="184"/>
      <c r="AIY60" s="184"/>
      <c r="AIZ60" s="184"/>
      <c r="AJA60" s="184"/>
      <c r="AJB60" s="184"/>
      <c r="AJC60" s="184"/>
      <c r="AJD60" s="184"/>
      <c r="AJE60" s="184"/>
      <c r="AJF60" s="184"/>
      <c r="AJG60" s="184"/>
      <c r="AJH60" s="184"/>
      <c r="AJI60" s="184"/>
      <c r="AJJ60" s="184"/>
      <c r="AJK60" s="184"/>
      <c r="AJL60" s="184"/>
      <c r="AJM60" s="184"/>
      <c r="AJN60" s="184"/>
      <c r="AJO60" s="184"/>
      <c r="AJP60" s="184"/>
      <c r="AJQ60" s="184"/>
      <c r="AJR60" s="184"/>
      <c r="AJS60" s="184"/>
      <c r="AJT60" s="184"/>
      <c r="AJU60" s="184"/>
      <c r="AJV60" s="184"/>
      <c r="AJW60" s="184"/>
      <c r="AJX60" s="184"/>
      <c r="AJY60" s="184"/>
      <c r="AJZ60" s="184"/>
      <c r="AKA60" s="184"/>
      <c r="AKB60" s="184"/>
      <c r="AKC60" s="184"/>
      <c r="AKD60" s="184"/>
      <c r="AKE60" s="184"/>
      <c r="AKF60" s="184"/>
      <c r="AKG60" s="184"/>
      <c r="AKH60" s="184"/>
      <c r="AKI60" s="184"/>
      <c r="AKJ60" s="184"/>
      <c r="AKK60" s="184"/>
      <c r="AKL60" s="184"/>
      <c r="AKM60" s="184"/>
      <c r="AKN60" s="184"/>
      <c r="AKO60" s="184"/>
      <c r="AKP60" s="184"/>
      <c r="AKQ60" s="184"/>
      <c r="AKR60" s="184"/>
      <c r="AKS60" s="184"/>
      <c r="AKT60" s="184"/>
      <c r="AKU60" s="184"/>
      <c r="AKV60" s="184"/>
      <c r="AKW60" s="184"/>
      <c r="AKX60" s="184"/>
      <c r="AKY60" s="184"/>
      <c r="AKZ60" s="184"/>
      <c r="ALA60" s="184"/>
      <c r="ALB60" s="184"/>
      <c r="ALC60" s="184"/>
      <c r="ALD60" s="184"/>
      <c r="ALE60" s="184"/>
      <c r="ALF60" s="184"/>
      <c r="ALG60" s="184"/>
      <c r="ALH60" s="184"/>
      <c r="ALI60" s="184"/>
      <c r="ALJ60" s="184"/>
      <c r="ALK60" s="184"/>
      <c r="ALL60" s="184"/>
      <c r="ALM60" s="184"/>
      <c r="ALN60" s="184"/>
      <c r="ALO60" s="184"/>
      <c r="ALP60" s="184"/>
      <c r="ALQ60" s="184"/>
      <c r="ALR60" s="184"/>
      <c r="ALS60" s="184"/>
      <c r="ALT60" s="184"/>
      <c r="ALU60" s="184"/>
      <c r="ALV60" s="184"/>
      <c r="ALW60" s="184"/>
      <c r="ALX60" s="184"/>
      <c r="ALY60" s="184"/>
      <c r="ALZ60" s="184"/>
      <c r="AMA60" s="184"/>
      <c r="AMB60" s="184"/>
      <c r="AMC60" s="184"/>
      <c r="AMD60" s="184"/>
      <c r="AME60" s="184"/>
      <c r="AMF60" s="184"/>
      <c r="AMG60" s="184"/>
      <c r="AMH60" s="184"/>
      <c r="AMI60" s="184"/>
      <c r="AMJ60" s="184"/>
      <c r="AMK60" s="184"/>
      <c r="AML60" s="184"/>
      <c r="AMM60" s="184"/>
      <c r="AMN60" s="184"/>
      <c r="AMO60" s="184"/>
      <c r="AMP60" s="184"/>
      <c r="AMQ60" s="184"/>
      <c r="AMR60" s="184"/>
      <c r="AMS60" s="184"/>
      <c r="AMT60" s="184"/>
      <c r="AMU60" s="184"/>
      <c r="AMV60" s="184"/>
      <c r="AMW60" s="184"/>
      <c r="AMX60" s="184"/>
      <c r="AMY60" s="184"/>
      <c r="AMZ60" s="184"/>
      <c r="ANA60" s="184"/>
      <c r="ANB60" s="184"/>
      <c r="ANC60" s="184"/>
      <c r="AND60" s="184"/>
      <c r="ANE60" s="184"/>
      <c r="ANF60" s="184"/>
      <c r="ANG60" s="184"/>
      <c r="ANH60" s="184"/>
      <c r="ANI60" s="184"/>
      <c r="ANJ60" s="184"/>
      <c r="ANK60" s="184"/>
      <c r="ANL60" s="184"/>
      <c r="ANM60" s="184"/>
      <c r="ANN60" s="184"/>
      <c r="ANO60" s="184"/>
      <c r="ANP60" s="184"/>
      <c r="ANQ60" s="184"/>
      <c r="ANR60" s="184"/>
      <c r="ANS60" s="184"/>
      <c r="ANT60" s="184"/>
      <c r="ANU60" s="184"/>
      <c r="ANV60" s="184"/>
      <c r="ANW60" s="184"/>
      <c r="ANX60" s="184"/>
      <c r="ANY60" s="184"/>
      <c r="ANZ60" s="184"/>
      <c r="AOA60" s="184"/>
      <c r="AOB60" s="184"/>
      <c r="AOC60" s="184"/>
      <c r="AOD60" s="184"/>
      <c r="AOE60" s="184"/>
      <c r="AOF60" s="184"/>
      <c r="AOG60" s="184"/>
      <c r="AOH60" s="184"/>
      <c r="AOI60" s="184"/>
      <c r="AOJ60" s="184"/>
      <c r="AOK60" s="184"/>
      <c r="AOL60" s="184"/>
      <c r="AOM60" s="184"/>
      <c r="AON60" s="184"/>
      <c r="AOO60" s="184"/>
      <c r="AOP60" s="184"/>
      <c r="AOQ60" s="184"/>
      <c r="AOR60" s="184"/>
      <c r="AOS60" s="184"/>
      <c r="AOT60" s="184"/>
      <c r="AOU60" s="184"/>
      <c r="AOV60" s="184"/>
      <c r="AOW60" s="184"/>
      <c r="AOX60" s="184"/>
      <c r="AOY60" s="184"/>
      <c r="AOZ60" s="184"/>
      <c r="APA60" s="184"/>
      <c r="APB60" s="184"/>
      <c r="APC60" s="184"/>
      <c r="APD60" s="184"/>
      <c r="APE60" s="184"/>
      <c r="APF60" s="184"/>
      <c r="APG60" s="184"/>
      <c r="APH60" s="184"/>
      <c r="API60" s="184"/>
      <c r="APJ60" s="184"/>
      <c r="APK60" s="184"/>
      <c r="APL60" s="184"/>
      <c r="APM60" s="184"/>
      <c r="APN60" s="184"/>
      <c r="APO60" s="184"/>
      <c r="APP60" s="184"/>
      <c r="APQ60" s="184"/>
      <c r="APR60" s="184"/>
      <c r="APS60" s="184"/>
      <c r="APT60" s="184"/>
      <c r="APU60" s="184"/>
      <c r="APV60" s="184"/>
      <c r="APW60" s="184"/>
      <c r="APX60" s="184"/>
      <c r="APY60" s="184"/>
      <c r="APZ60" s="184"/>
      <c r="AQA60" s="184"/>
      <c r="AQB60" s="184"/>
      <c r="AQC60" s="184"/>
      <c r="AQD60" s="184"/>
      <c r="AQE60" s="184"/>
      <c r="AQF60" s="184"/>
      <c r="AQG60" s="184"/>
      <c r="AQH60" s="184"/>
      <c r="AQI60" s="184"/>
      <c r="AQJ60" s="184"/>
      <c r="AQK60" s="184"/>
      <c r="AQL60" s="184"/>
      <c r="AQM60" s="184"/>
      <c r="AQN60" s="184"/>
      <c r="AQO60" s="184"/>
      <c r="AQP60" s="184"/>
      <c r="AQQ60" s="184"/>
      <c r="AQR60" s="184"/>
      <c r="AQS60" s="184"/>
      <c r="AQT60" s="184"/>
      <c r="AQU60" s="184"/>
      <c r="AQV60" s="184"/>
      <c r="AQW60" s="184"/>
      <c r="AQX60" s="184"/>
      <c r="AQY60" s="184"/>
      <c r="AQZ60" s="184"/>
      <c r="ARA60" s="184"/>
      <c r="ARB60" s="184"/>
      <c r="ARC60" s="184"/>
      <c r="ARD60" s="184"/>
      <c r="ARE60" s="184"/>
      <c r="ARF60" s="184"/>
      <c r="ARG60" s="184"/>
      <c r="ARH60" s="184"/>
      <c r="ARI60" s="184"/>
      <c r="ARJ60" s="184"/>
      <c r="ARK60" s="184"/>
      <c r="ARL60" s="184"/>
      <c r="ARM60" s="184"/>
      <c r="ARN60" s="184"/>
      <c r="ARO60" s="184"/>
      <c r="ARP60" s="184"/>
      <c r="ARQ60" s="184"/>
      <c r="ARR60" s="184"/>
      <c r="ARS60" s="184"/>
      <c r="ART60" s="184"/>
      <c r="ARU60" s="184"/>
      <c r="ARV60" s="184"/>
      <c r="ARW60" s="184"/>
      <c r="ARX60" s="184"/>
      <c r="ARY60" s="184"/>
      <c r="ARZ60" s="184"/>
      <c r="ASA60" s="184"/>
      <c r="ASB60" s="184"/>
      <c r="ASC60" s="184"/>
      <c r="ASD60" s="184"/>
      <c r="ASE60" s="184"/>
      <c r="ASF60" s="184"/>
      <c r="ASG60" s="184"/>
      <c r="ASH60" s="184"/>
      <c r="ASI60" s="184"/>
      <c r="ASJ60" s="184"/>
      <c r="ASK60" s="184"/>
      <c r="ASL60" s="184"/>
      <c r="ASM60" s="184"/>
      <c r="ASN60" s="184"/>
      <c r="ASO60" s="184"/>
      <c r="ASP60" s="184"/>
      <c r="ASQ60" s="184"/>
      <c r="ASR60" s="184"/>
      <c r="ASS60" s="184"/>
      <c r="AST60" s="184"/>
      <c r="ASU60" s="184"/>
      <c r="ASV60" s="184"/>
      <c r="ASW60" s="184"/>
      <c r="ASX60" s="184"/>
      <c r="ASY60" s="184"/>
      <c r="ASZ60" s="184"/>
      <c r="ATA60" s="184"/>
      <c r="ATB60" s="184"/>
      <c r="ATC60" s="184"/>
      <c r="ATD60" s="184"/>
      <c r="ATE60" s="184"/>
      <c r="ATF60" s="184"/>
      <c r="ATG60" s="184"/>
      <c r="ATH60" s="184"/>
      <c r="ATI60" s="184"/>
      <c r="ATJ60" s="184"/>
      <c r="ATK60" s="184"/>
      <c r="ATL60" s="184"/>
      <c r="ATM60" s="184"/>
      <c r="ATN60" s="184"/>
      <c r="ATO60" s="184"/>
      <c r="ATP60" s="184"/>
      <c r="ATQ60" s="184"/>
      <c r="ATR60" s="184"/>
      <c r="ATS60" s="184"/>
      <c r="ATT60" s="184"/>
      <c r="ATU60" s="184"/>
      <c r="ATV60" s="184"/>
      <c r="ATW60" s="184"/>
      <c r="ATX60" s="184"/>
      <c r="ATY60" s="184"/>
      <c r="ATZ60" s="184"/>
      <c r="AUA60" s="184"/>
      <c r="AUB60" s="184"/>
      <c r="AUC60" s="184"/>
      <c r="AUD60" s="184"/>
      <c r="AUE60" s="184"/>
      <c r="AUF60" s="184"/>
      <c r="AUG60" s="184"/>
      <c r="AUH60" s="184"/>
      <c r="AUI60" s="184"/>
      <c r="AUJ60" s="184"/>
      <c r="AUK60" s="184"/>
      <c r="AUL60" s="184"/>
      <c r="AUM60" s="184"/>
      <c r="AUN60" s="184"/>
      <c r="AUO60" s="184"/>
      <c r="AUP60" s="184"/>
      <c r="AUQ60" s="184"/>
      <c r="AUR60" s="184"/>
      <c r="AUS60" s="184"/>
      <c r="AUT60" s="184"/>
      <c r="AUU60" s="184"/>
      <c r="AUV60" s="184"/>
      <c r="AUW60" s="184"/>
      <c r="AUX60" s="184"/>
      <c r="AUY60" s="184"/>
      <c r="AUZ60" s="184"/>
      <c r="AVA60" s="184"/>
      <c r="AVB60" s="184"/>
      <c r="AVC60" s="184"/>
      <c r="AVD60" s="184"/>
      <c r="AVE60" s="184"/>
      <c r="AVF60" s="184"/>
      <c r="AVG60" s="184"/>
      <c r="AVH60" s="184"/>
      <c r="AVI60" s="184"/>
      <c r="AVJ60" s="184"/>
      <c r="AVK60" s="184"/>
      <c r="AVL60" s="184"/>
      <c r="AVM60" s="184"/>
      <c r="AVN60" s="184"/>
      <c r="AVO60" s="184"/>
      <c r="AVP60" s="184"/>
      <c r="AVQ60" s="184"/>
      <c r="AVR60" s="184"/>
      <c r="AVS60" s="184"/>
      <c r="AVT60" s="184"/>
      <c r="AVU60" s="184"/>
      <c r="AVV60" s="184"/>
      <c r="AVW60" s="184"/>
      <c r="AVX60" s="184"/>
      <c r="AVY60" s="184"/>
      <c r="AVZ60" s="184"/>
      <c r="AWA60" s="184"/>
      <c r="AWB60" s="184"/>
      <c r="AWC60" s="184"/>
      <c r="AWD60" s="184"/>
      <c r="AWE60" s="184"/>
      <c r="AWF60" s="184"/>
      <c r="AWG60" s="184"/>
      <c r="AWH60" s="184"/>
      <c r="AWI60" s="184"/>
      <c r="AWJ60" s="184"/>
      <c r="AWK60" s="184"/>
      <c r="AWL60" s="184"/>
      <c r="AWM60" s="184"/>
      <c r="AWN60" s="184"/>
      <c r="AWO60" s="184"/>
      <c r="AWP60" s="184"/>
      <c r="AWQ60" s="184"/>
      <c r="AWR60" s="184"/>
      <c r="AWS60" s="184"/>
      <c r="AWT60" s="184"/>
      <c r="AWU60" s="184"/>
      <c r="AWV60" s="184"/>
      <c r="AWW60" s="184"/>
      <c r="AWX60" s="184"/>
      <c r="AWY60" s="184"/>
      <c r="AWZ60" s="184"/>
      <c r="AXA60" s="184"/>
      <c r="AXB60" s="184"/>
      <c r="AXC60" s="184"/>
      <c r="AXD60" s="184"/>
      <c r="AXE60" s="184"/>
      <c r="AXF60" s="184"/>
      <c r="AXG60" s="184"/>
      <c r="AXH60" s="184"/>
      <c r="AXI60" s="184"/>
      <c r="AXJ60" s="184"/>
      <c r="AXK60" s="184"/>
      <c r="AXL60" s="184"/>
      <c r="AXM60" s="184"/>
      <c r="AXN60" s="184"/>
      <c r="AXO60" s="184"/>
      <c r="AXP60" s="184"/>
      <c r="AXQ60" s="184"/>
      <c r="AXR60" s="184"/>
      <c r="AXS60" s="184"/>
      <c r="AXT60" s="184"/>
      <c r="AXU60" s="184"/>
      <c r="AXV60" s="184"/>
      <c r="AXW60" s="184"/>
      <c r="AXX60" s="184"/>
      <c r="AXY60" s="184"/>
      <c r="AXZ60" s="184"/>
      <c r="AYA60" s="184"/>
      <c r="AYB60" s="184"/>
      <c r="AYC60" s="184"/>
      <c r="AYD60" s="184"/>
      <c r="AYE60" s="184"/>
      <c r="AYF60" s="184"/>
      <c r="AYG60" s="184"/>
      <c r="AYH60" s="184"/>
      <c r="AYI60" s="184"/>
      <c r="AYJ60" s="184"/>
      <c r="AYK60" s="184"/>
      <c r="AYL60" s="184"/>
      <c r="AYM60" s="184"/>
      <c r="AYN60" s="184"/>
      <c r="AYO60" s="184"/>
      <c r="AYP60" s="184"/>
      <c r="AYQ60" s="184"/>
      <c r="AYR60" s="184"/>
      <c r="AYS60" s="184"/>
      <c r="AYT60" s="184"/>
      <c r="AYU60" s="184"/>
      <c r="AYV60" s="184"/>
      <c r="AYW60" s="184"/>
      <c r="AYX60" s="184"/>
      <c r="AYY60" s="184"/>
      <c r="AYZ60" s="184"/>
      <c r="AZA60" s="184"/>
      <c r="AZB60" s="184"/>
      <c r="AZC60" s="184"/>
      <c r="AZD60" s="184"/>
      <c r="AZE60" s="184"/>
      <c r="AZF60" s="184"/>
      <c r="AZG60" s="184"/>
      <c r="AZH60" s="184"/>
      <c r="AZI60" s="184"/>
      <c r="AZJ60" s="184"/>
      <c r="AZK60" s="184"/>
      <c r="AZL60" s="184"/>
      <c r="AZM60" s="184"/>
      <c r="AZN60" s="184"/>
      <c r="AZO60" s="184"/>
      <c r="AZP60" s="184"/>
      <c r="AZQ60" s="184"/>
      <c r="AZR60" s="184"/>
      <c r="AZS60" s="184"/>
      <c r="AZT60" s="184"/>
      <c r="AZU60" s="184"/>
      <c r="AZV60" s="184"/>
      <c r="AZW60" s="184"/>
      <c r="AZX60" s="184"/>
      <c r="AZY60" s="184"/>
      <c r="AZZ60" s="184"/>
      <c r="BAA60" s="184"/>
      <c r="BAB60" s="184"/>
      <c r="BAC60" s="184"/>
      <c r="BAD60" s="184"/>
      <c r="BAE60" s="184"/>
      <c r="BAF60" s="184"/>
      <c r="BAG60" s="184"/>
      <c r="BAH60" s="184"/>
      <c r="BAI60" s="184"/>
      <c r="BAJ60" s="184"/>
      <c r="BAK60" s="184"/>
      <c r="BAL60" s="184"/>
      <c r="BAM60" s="184"/>
      <c r="BAN60" s="184"/>
      <c r="BAO60" s="184"/>
      <c r="BAP60" s="184"/>
      <c r="BAQ60" s="184"/>
      <c r="BAR60" s="184"/>
      <c r="BAS60" s="184"/>
      <c r="BAT60" s="184"/>
      <c r="BAU60" s="184"/>
      <c r="BAV60" s="184"/>
      <c r="BAW60" s="184"/>
      <c r="BAX60" s="184"/>
      <c r="BAY60" s="184"/>
      <c r="BAZ60" s="184"/>
      <c r="BBA60" s="184"/>
      <c r="BBB60" s="184"/>
      <c r="BBC60" s="184"/>
      <c r="BBD60" s="184"/>
      <c r="BBE60" s="184"/>
      <c r="BBF60" s="184"/>
      <c r="BBG60" s="184"/>
      <c r="BBH60" s="184"/>
      <c r="BBI60" s="184"/>
      <c r="BBJ60" s="184"/>
      <c r="BBK60" s="184"/>
      <c r="BBL60" s="184"/>
      <c r="BBM60" s="184"/>
      <c r="BBN60" s="184"/>
      <c r="BBO60" s="184"/>
      <c r="BBP60" s="184"/>
      <c r="BBQ60" s="184"/>
      <c r="BBR60" s="184"/>
      <c r="BBS60" s="184"/>
      <c r="BBT60" s="184"/>
      <c r="BBU60" s="184"/>
      <c r="BBV60" s="184"/>
      <c r="BBW60" s="184"/>
      <c r="BBX60" s="184"/>
      <c r="BBY60" s="184"/>
      <c r="BBZ60" s="184"/>
      <c r="BCA60" s="184"/>
      <c r="BCB60" s="184"/>
      <c r="BCC60" s="184"/>
      <c r="BCD60" s="184"/>
      <c r="BCE60" s="184"/>
      <c r="BCF60" s="184"/>
      <c r="BCG60" s="184"/>
      <c r="BCH60" s="184"/>
      <c r="BCI60" s="184"/>
      <c r="BCJ60" s="184"/>
      <c r="BCK60" s="184"/>
      <c r="BCL60" s="184"/>
      <c r="BCM60" s="184"/>
      <c r="BCN60" s="184"/>
      <c r="BCO60" s="184"/>
      <c r="BCP60" s="184"/>
      <c r="BCQ60" s="184"/>
      <c r="BCR60" s="184"/>
      <c r="BCS60" s="184"/>
      <c r="BCT60" s="184"/>
      <c r="BCU60" s="184"/>
      <c r="BCV60" s="184"/>
      <c r="BCW60" s="184"/>
      <c r="BCX60" s="184"/>
      <c r="BCY60" s="184"/>
      <c r="BCZ60" s="184"/>
      <c r="BDA60" s="184"/>
      <c r="BDB60" s="184"/>
      <c r="BDC60" s="184"/>
      <c r="BDD60" s="184"/>
      <c r="BDE60" s="184"/>
      <c r="BDF60" s="184"/>
      <c r="BDG60" s="184"/>
      <c r="BDH60" s="184"/>
      <c r="BDI60" s="184"/>
      <c r="BDJ60" s="184"/>
      <c r="BDK60" s="184"/>
      <c r="BDL60" s="184"/>
      <c r="BDM60" s="184"/>
      <c r="BDN60" s="184"/>
      <c r="BDO60" s="184"/>
      <c r="BDP60" s="184"/>
      <c r="BDQ60" s="184"/>
      <c r="BDR60" s="184"/>
      <c r="BDS60" s="184"/>
      <c r="BDT60" s="184"/>
      <c r="BDU60" s="184"/>
      <c r="BDV60" s="184"/>
      <c r="BDW60" s="184"/>
      <c r="BDX60" s="184"/>
      <c r="BDY60" s="184"/>
      <c r="BDZ60" s="184"/>
      <c r="BEA60" s="184"/>
      <c r="BEB60" s="184"/>
      <c r="BEC60" s="184"/>
      <c r="BED60" s="184"/>
      <c r="BEE60" s="184"/>
      <c r="BEF60" s="184"/>
      <c r="BEG60" s="184"/>
      <c r="BEH60" s="184"/>
      <c r="BEI60" s="184"/>
      <c r="BEJ60" s="184"/>
      <c r="BEK60" s="184"/>
      <c r="BEL60" s="184"/>
      <c r="BEM60" s="184"/>
      <c r="BEN60" s="184"/>
      <c r="BEO60" s="184"/>
      <c r="BEP60" s="184"/>
      <c r="BEQ60" s="184"/>
      <c r="BER60" s="184"/>
      <c r="BES60" s="184"/>
      <c r="BET60" s="184"/>
      <c r="BEU60" s="184"/>
      <c r="BEV60" s="184"/>
      <c r="BEW60" s="184"/>
      <c r="BEX60" s="184"/>
      <c r="BEY60" s="184"/>
      <c r="BEZ60" s="184"/>
      <c r="BFA60" s="184"/>
      <c r="BFB60" s="184"/>
      <c r="BFC60" s="184"/>
      <c r="BFD60" s="184"/>
      <c r="BFE60" s="184"/>
      <c r="BFF60" s="184"/>
      <c r="BFG60" s="184"/>
      <c r="BFH60" s="184"/>
      <c r="BFI60" s="184"/>
      <c r="BFJ60" s="184"/>
      <c r="BFK60" s="184"/>
      <c r="BFL60" s="184"/>
      <c r="BFM60" s="184"/>
      <c r="BFN60" s="184"/>
      <c r="BFO60" s="184"/>
      <c r="BFP60" s="184"/>
      <c r="BFQ60" s="184"/>
      <c r="BFR60" s="184"/>
      <c r="BFS60" s="184"/>
      <c r="BFT60" s="184"/>
      <c r="BFU60" s="184"/>
      <c r="BFV60" s="184"/>
      <c r="BFW60" s="184"/>
      <c r="BFX60" s="184"/>
      <c r="BFY60" s="184"/>
      <c r="BFZ60" s="184"/>
      <c r="BGA60" s="184"/>
      <c r="BGB60" s="184"/>
      <c r="BGC60" s="184"/>
      <c r="BGD60" s="184"/>
      <c r="BGE60" s="184"/>
      <c r="BGF60" s="184"/>
      <c r="BGG60" s="184"/>
      <c r="BGH60" s="184"/>
      <c r="BGI60" s="184"/>
      <c r="BGJ60" s="184"/>
      <c r="BGK60" s="184"/>
      <c r="BGL60" s="184"/>
      <c r="BGM60" s="184"/>
      <c r="BGN60" s="184"/>
      <c r="BGO60" s="184"/>
      <c r="BGP60" s="184"/>
      <c r="BGQ60" s="184"/>
      <c r="BGR60" s="184"/>
      <c r="BGS60" s="184"/>
      <c r="BGT60" s="184"/>
      <c r="BGU60" s="184"/>
      <c r="BGV60" s="184"/>
      <c r="BGW60" s="184"/>
      <c r="BGX60" s="184"/>
      <c r="BGY60" s="184"/>
      <c r="BGZ60" s="184"/>
      <c r="BHA60" s="184"/>
      <c r="BHB60" s="184"/>
      <c r="BHC60" s="184"/>
      <c r="BHD60" s="184"/>
      <c r="BHE60" s="184"/>
      <c r="BHF60" s="184"/>
      <c r="BHG60" s="184"/>
      <c r="BHH60" s="184"/>
      <c r="BHI60" s="184"/>
      <c r="BHJ60" s="184"/>
      <c r="BHK60" s="184"/>
      <c r="BHL60" s="184"/>
      <c r="BHM60" s="184"/>
      <c r="BHN60" s="184"/>
      <c r="BHO60" s="184"/>
      <c r="BHP60" s="184"/>
      <c r="BHQ60" s="184"/>
      <c r="BHR60" s="184"/>
      <c r="BHS60" s="184"/>
      <c r="BHT60" s="184"/>
      <c r="BHU60" s="184"/>
      <c r="BHV60" s="184"/>
      <c r="BHW60" s="184"/>
      <c r="BHX60" s="184"/>
      <c r="BHY60" s="184"/>
      <c r="BHZ60" s="184"/>
      <c r="BIA60" s="184"/>
      <c r="BIB60" s="184"/>
      <c r="BIC60" s="184"/>
      <c r="BID60" s="184"/>
      <c r="BIE60" s="184"/>
      <c r="BIF60" s="184"/>
      <c r="BIG60" s="184"/>
      <c r="BIH60" s="184"/>
      <c r="BII60" s="184"/>
      <c r="BIJ60" s="184"/>
      <c r="BIK60" s="184"/>
      <c r="BIL60" s="184"/>
      <c r="BIM60" s="184"/>
      <c r="BIN60" s="184"/>
      <c r="BIO60" s="184"/>
      <c r="BIP60" s="184"/>
      <c r="BIQ60" s="184"/>
      <c r="BIR60" s="184"/>
      <c r="BIS60" s="184"/>
      <c r="BIT60" s="184"/>
      <c r="BIU60" s="184"/>
      <c r="BIV60" s="184"/>
      <c r="BIW60" s="184"/>
      <c r="BIX60" s="184"/>
      <c r="BIY60" s="184"/>
      <c r="BIZ60" s="184"/>
      <c r="BJA60" s="184"/>
      <c r="BJB60" s="184"/>
      <c r="BJC60" s="184"/>
      <c r="BJD60" s="184"/>
      <c r="BJE60" s="184"/>
      <c r="BJF60" s="184"/>
      <c r="BJG60" s="184"/>
      <c r="BJH60" s="184"/>
      <c r="BJI60" s="184"/>
      <c r="BJJ60" s="184"/>
      <c r="BJK60" s="184"/>
      <c r="BJL60" s="184"/>
      <c r="BJM60" s="184"/>
      <c r="BJN60" s="184"/>
      <c r="BJO60" s="184"/>
      <c r="BJP60" s="184"/>
      <c r="BJQ60" s="184"/>
      <c r="BJR60" s="184"/>
      <c r="BJS60" s="184"/>
      <c r="BJT60" s="184"/>
      <c r="BJU60" s="184"/>
      <c r="BJV60" s="184"/>
      <c r="BJW60" s="184"/>
      <c r="BJX60" s="184"/>
      <c r="BJY60" s="184"/>
      <c r="BJZ60" s="184"/>
      <c r="BKA60" s="184"/>
      <c r="BKB60" s="184"/>
      <c r="BKC60" s="184"/>
      <c r="BKD60" s="184"/>
      <c r="BKE60" s="184"/>
      <c r="BKF60" s="184"/>
      <c r="BKG60" s="184"/>
      <c r="BKH60" s="184"/>
      <c r="BKI60" s="184"/>
      <c r="BKJ60" s="184"/>
      <c r="BKK60" s="184"/>
      <c r="BKL60" s="184"/>
      <c r="BKM60" s="184"/>
      <c r="BKN60" s="184"/>
      <c r="BKO60" s="184"/>
      <c r="BKP60" s="184"/>
      <c r="BKQ60" s="184"/>
      <c r="BKR60" s="184"/>
      <c r="BKS60" s="184"/>
      <c r="BKT60" s="184"/>
      <c r="BKU60" s="184"/>
      <c r="BKV60" s="184"/>
      <c r="BKW60" s="184"/>
      <c r="BKX60" s="184"/>
      <c r="BKY60" s="184"/>
      <c r="BKZ60" s="184"/>
      <c r="BLA60" s="184"/>
      <c r="BLB60" s="184"/>
      <c r="BLC60" s="184"/>
      <c r="BLD60" s="184"/>
      <c r="BLE60" s="184"/>
      <c r="BLF60" s="184"/>
      <c r="BLG60" s="184"/>
      <c r="BLH60" s="184"/>
      <c r="BLI60" s="184"/>
      <c r="BLJ60" s="184"/>
      <c r="BLK60" s="184"/>
      <c r="BLL60" s="184"/>
      <c r="BLM60" s="184"/>
      <c r="BLN60" s="184"/>
      <c r="BLO60" s="184"/>
      <c r="BLP60" s="184"/>
      <c r="BLQ60" s="184"/>
      <c r="BLR60" s="184"/>
      <c r="BLS60" s="184"/>
      <c r="BLT60" s="184"/>
      <c r="BLU60" s="184"/>
      <c r="BLV60" s="184"/>
      <c r="BLW60" s="184"/>
      <c r="BLX60" s="184"/>
      <c r="BLY60" s="184"/>
      <c r="BLZ60" s="184"/>
      <c r="BMA60" s="184"/>
      <c r="BMB60" s="184"/>
      <c r="BMC60" s="184"/>
      <c r="BMD60" s="184"/>
      <c r="BME60" s="184"/>
      <c r="BMF60" s="184"/>
      <c r="BMG60" s="184"/>
      <c r="BMH60" s="184"/>
      <c r="BMI60" s="184"/>
      <c r="BMJ60" s="184"/>
      <c r="BMK60" s="184"/>
      <c r="BML60" s="184"/>
      <c r="BMM60" s="184"/>
      <c r="BMN60" s="184"/>
      <c r="BMO60" s="184"/>
      <c r="BMP60" s="184"/>
      <c r="BMQ60" s="184"/>
      <c r="BMR60" s="184"/>
      <c r="BMS60" s="184"/>
      <c r="BMT60" s="184"/>
      <c r="BMU60" s="184"/>
      <c r="BMV60" s="184"/>
      <c r="BMW60" s="184"/>
      <c r="BMX60" s="184"/>
      <c r="BMY60" s="184"/>
      <c r="BMZ60" s="184"/>
      <c r="BNA60" s="184"/>
      <c r="BNB60" s="184"/>
      <c r="BNC60" s="184"/>
      <c r="BND60" s="184"/>
      <c r="BNE60" s="184"/>
      <c r="BNF60" s="184"/>
      <c r="BNG60" s="184"/>
      <c r="BNH60" s="184"/>
      <c r="BNI60" s="184"/>
      <c r="BNJ60" s="184"/>
      <c r="BNK60" s="184"/>
      <c r="BNL60" s="184"/>
      <c r="BNM60" s="184"/>
      <c r="BNN60" s="184"/>
      <c r="BNO60" s="184"/>
      <c r="BNP60" s="184"/>
      <c r="BNQ60" s="184"/>
      <c r="BNR60" s="184"/>
      <c r="BNS60" s="184"/>
      <c r="BNT60" s="184"/>
      <c r="BNU60" s="184"/>
      <c r="BNV60" s="184"/>
      <c r="BNW60" s="184"/>
      <c r="BNX60" s="184"/>
      <c r="BNY60" s="184"/>
      <c r="BNZ60" s="184"/>
      <c r="BOA60" s="184"/>
      <c r="BOB60" s="184"/>
      <c r="BOC60" s="184"/>
      <c r="BOD60" s="184"/>
      <c r="BOE60" s="184"/>
      <c r="BOF60" s="184"/>
      <c r="BOG60" s="184"/>
      <c r="BOH60" s="184"/>
      <c r="BOI60" s="184"/>
      <c r="BOJ60" s="184"/>
      <c r="BOK60" s="184"/>
      <c r="BOL60" s="184"/>
      <c r="BOM60" s="184"/>
      <c r="BON60" s="184"/>
      <c r="BOO60" s="184"/>
      <c r="BOP60" s="184"/>
      <c r="BOQ60" s="184"/>
      <c r="BOR60" s="184"/>
      <c r="BOS60" s="184"/>
      <c r="BOT60" s="184"/>
      <c r="BOU60" s="184"/>
      <c r="BOV60" s="184"/>
      <c r="BOW60" s="184"/>
      <c r="BOX60" s="184"/>
      <c r="BOY60" s="184"/>
      <c r="BOZ60" s="184"/>
      <c r="BPA60" s="184"/>
      <c r="BPB60" s="184"/>
      <c r="BPC60" s="184"/>
      <c r="BPD60" s="184"/>
      <c r="BPE60" s="184"/>
      <c r="BPF60" s="184"/>
      <c r="BPG60" s="184"/>
      <c r="BPH60" s="184"/>
      <c r="BPI60" s="184"/>
      <c r="BPJ60" s="184"/>
      <c r="BPK60" s="184"/>
      <c r="BPL60" s="184"/>
      <c r="BPM60" s="184"/>
      <c r="BPN60" s="184"/>
      <c r="BPO60" s="184"/>
      <c r="BPP60" s="184"/>
      <c r="BPQ60" s="184"/>
      <c r="BPR60" s="184"/>
      <c r="BPS60" s="184"/>
      <c r="BPT60" s="184"/>
      <c r="BPU60" s="184"/>
      <c r="BPV60" s="184"/>
      <c r="BPW60" s="184"/>
      <c r="BPX60" s="184"/>
      <c r="BPY60" s="184"/>
      <c r="BPZ60" s="184"/>
      <c r="BQA60" s="184"/>
      <c r="BQB60" s="184"/>
      <c r="BQC60" s="184"/>
      <c r="BQD60" s="184"/>
      <c r="BQE60" s="184"/>
      <c r="BQF60" s="184"/>
      <c r="BQG60" s="184"/>
      <c r="BQH60" s="184"/>
      <c r="BQI60" s="184"/>
      <c r="BQJ60" s="184"/>
      <c r="BQK60" s="184"/>
      <c r="BQL60" s="184"/>
      <c r="BQM60" s="184"/>
      <c r="BQN60" s="184"/>
      <c r="BQO60" s="184"/>
      <c r="BQP60" s="184"/>
      <c r="BQQ60" s="184"/>
      <c r="BQR60" s="184"/>
      <c r="BQS60" s="184"/>
      <c r="BQT60" s="184"/>
      <c r="BQU60" s="184"/>
      <c r="BQV60" s="184"/>
      <c r="BQW60" s="184"/>
      <c r="BQX60" s="184"/>
      <c r="BQY60" s="184"/>
      <c r="BQZ60" s="184"/>
      <c r="BRA60" s="184"/>
      <c r="BRB60" s="184"/>
      <c r="BRC60" s="184"/>
      <c r="BRD60" s="184"/>
      <c r="BRE60" s="184"/>
      <c r="BRF60" s="184"/>
      <c r="BRG60" s="184"/>
      <c r="BRH60" s="184"/>
      <c r="BRI60" s="184"/>
      <c r="BRJ60" s="184"/>
      <c r="BRK60" s="184"/>
      <c r="BRL60" s="184"/>
      <c r="BRM60" s="184"/>
      <c r="BRN60" s="184"/>
      <c r="BRO60" s="184"/>
      <c r="BRP60" s="184"/>
      <c r="BRQ60" s="184"/>
      <c r="BRR60" s="184"/>
      <c r="BRS60" s="184"/>
      <c r="BRT60" s="184"/>
      <c r="BRU60" s="184"/>
      <c r="BRV60" s="184"/>
      <c r="BRW60" s="184"/>
      <c r="BRX60" s="184"/>
      <c r="BRY60" s="184"/>
      <c r="BRZ60" s="184"/>
      <c r="BSA60" s="184"/>
      <c r="BSB60" s="184"/>
      <c r="BSC60" s="184"/>
      <c r="BSD60" s="184"/>
      <c r="BSE60" s="184"/>
      <c r="BSF60" s="184"/>
      <c r="BSG60" s="184"/>
      <c r="BSH60" s="184"/>
      <c r="BSI60" s="184"/>
      <c r="BSJ60" s="184"/>
      <c r="BSK60" s="184"/>
      <c r="BSL60" s="184"/>
      <c r="BSM60" s="184"/>
      <c r="BSN60" s="184"/>
      <c r="BSO60" s="184"/>
      <c r="BSP60" s="184"/>
      <c r="BSQ60" s="184"/>
      <c r="BSR60" s="184"/>
      <c r="BSS60" s="184"/>
      <c r="BST60" s="184"/>
      <c r="BSU60" s="184"/>
      <c r="BSV60" s="184"/>
      <c r="BSW60" s="184"/>
      <c r="BSX60" s="184"/>
      <c r="BSY60" s="184"/>
      <c r="BSZ60" s="184"/>
      <c r="BTA60" s="184"/>
      <c r="BTB60" s="184"/>
      <c r="BTC60" s="184"/>
      <c r="BTD60" s="184"/>
      <c r="BTE60" s="184"/>
      <c r="BTF60" s="184"/>
      <c r="BTG60" s="184"/>
      <c r="BTH60" s="184"/>
      <c r="BTI60" s="184"/>
      <c r="BTJ60" s="184"/>
      <c r="BTK60" s="184"/>
      <c r="BTL60" s="184"/>
      <c r="BTM60" s="184"/>
      <c r="BTN60" s="184"/>
      <c r="BTO60" s="184"/>
      <c r="BTP60" s="184"/>
      <c r="BTQ60" s="184"/>
      <c r="BTR60" s="184"/>
      <c r="BTS60" s="184"/>
      <c r="BTT60" s="184"/>
      <c r="BTU60" s="184"/>
      <c r="BTV60" s="184"/>
      <c r="BTW60" s="184"/>
      <c r="BTX60" s="184"/>
      <c r="BTY60" s="184"/>
      <c r="BTZ60" s="184"/>
      <c r="BUA60" s="184"/>
      <c r="BUB60" s="184"/>
      <c r="BUC60" s="184"/>
      <c r="BUD60" s="184"/>
      <c r="BUE60" s="184"/>
      <c r="BUF60" s="184"/>
      <c r="BUG60" s="184"/>
      <c r="BUH60" s="184"/>
      <c r="BUI60" s="184"/>
      <c r="BUJ60" s="184"/>
      <c r="BUK60" s="184"/>
      <c r="BUL60" s="184"/>
      <c r="BUM60" s="184"/>
      <c r="BUN60" s="184"/>
      <c r="BUO60" s="184"/>
      <c r="BUP60" s="184"/>
      <c r="BUQ60" s="184"/>
      <c r="BUR60" s="184"/>
      <c r="BUS60" s="184"/>
      <c r="BUT60" s="184"/>
      <c r="BUU60" s="184"/>
      <c r="BUV60" s="184"/>
      <c r="BUW60" s="184"/>
      <c r="BUX60" s="184"/>
      <c r="BUY60" s="184"/>
      <c r="BUZ60" s="184"/>
      <c r="BVA60" s="184"/>
      <c r="BVB60" s="184"/>
      <c r="BVC60" s="184"/>
      <c r="BVD60" s="184"/>
      <c r="BVE60" s="184"/>
      <c r="BVF60" s="184"/>
      <c r="BVG60" s="184"/>
      <c r="BVH60" s="184"/>
      <c r="BVI60" s="184"/>
      <c r="BVJ60" s="184"/>
      <c r="BVK60" s="184"/>
      <c r="BVL60" s="184"/>
      <c r="BVM60" s="184"/>
      <c r="BVN60" s="184"/>
      <c r="BVO60" s="184"/>
      <c r="BVP60" s="184"/>
      <c r="BVQ60" s="184"/>
      <c r="BVR60" s="184"/>
      <c r="BVS60" s="184"/>
      <c r="BVT60" s="184"/>
      <c r="BVU60" s="184"/>
      <c r="BVV60" s="184"/>
      <c r="BVW60" s="184"/>
      <c r="BVX60" s="184"/>
      <c r="BVY60" s="184"/>
      <c r="BVZ60" s="184"/>
      <c r="BWA60" s="184"/>
      <c r="BWB60" s="184"/>
      <c r="BWC60" s="184"/>
      <c r="BWD60" s="184"/>
      <c r="BWE60" s="184"/>
      <c r="BWF60" s="184"/>
      <c r="BWG60" s="184"/>
      <c r="BWH60" s="184"/>
      <c r="BWI60" s="184"/>
      <c r="BWJ60" s="184"/>
      <c r="BWK60" s="184"/>
      <c r="BWL60" s="184"/>
      <c r="BWM60" s="184"/>
      <c r="BWN60" s="184"/>
      <c r="BWO60" s="184"/>
      <c r="BWP60" s="184"/>
      <c r="BWQ60" s="184"/>
      <c r="BWR60" s="184"/>
      <c r="BWS60" s="184"/>
      <c r="BWT60" s="184"/>
      <c r="BWU60" s="184"/>
      <c r="BWV60" s="184"/>
      <c r="BWW60" s="184"/>
      <c r="BWX60" s="184"/>
      <c r="BWY60" s="184"/>
      <c r="BWZ60" s="184"/>
      <c r="BXA60" s="184"/>
      <c r="BXB60" s="184"/>
      <c r="BXC60" s="184"/>
      <c r="BXD60" s="184"/>
      <c r="BXE60" s="184"/>
      <c r="BXF60" s="184"/>
      <c r="BXG60" s="184"/>
      <c r="BXH60" s="184"/>
      <c r="BXI60" s="184"/>
      <c r="BXJ60" s="184"/>
      <c r="BXK60" s="184"/>
      <c r="BXL60" s="184"/>
      <c r="BXM60" s="184"/>
      <c r="BXN60" s="184"/>
      <c r="BXO60" s="184"/>
      <c r="BXP60" s="184"/>
      <c r="BXQ60" s="184"/>
      <c r="BXR60" s="184"/>
      <c r="BXS60" s="184"/>
      <c r="BXT60" s="184"/>
      <c r="BXU60" s="184"/>
      <c r="BXV60" s="184"/>
      <c r="BXW60" s="184"/>
      <c r="BXX60" s="184"/>
      <c r="BXY60" s="184"/>
      <c r="BXZ60" s="184"/>
      <c r="BYA60" s="184"/>
      <c r="BYB60" s="184"/>
      <c r="BYC60" s="184"/>
      <c r="BYD60" s="184"/>
      <c r="BYE60" s="184"/>
      <c r="BYF60" s="184"/>
      <c r="BYG60" s="184"/>
      <c r="BYH60" s="184"/>
      <c r="BYI60" s="184"/>
      <c r="BYJ60" s="184"/>
      <c r="BYK60" s="184"/>
      <c r="BYL60" s="184"/>
      <c r="BYM60" s="184"/>
      <c r="BYN60" s="184"/>
      <c r="BYO60" s="184"/>
      <c r="BYP60" s="184"/>
      <c r="BYQ60" s="184"/>
      <c r="BYR60" s="184"/>
      <c r="BYS60" s="184"/>
      <c r="BYT60" s="184"/>
      <c r="BYU60" s="184"/>
      <c r="BYV60" s="184"/>
      <c r="BYW60" s="184"/>
      <c r="BYX60" s="184"/>
      <c r="BYY60" s="184"/>
      <c r="BYZ60" s="184"/>
      <c r="BZA60" s="184"/>
      <c r="BZB60" s="184"/>
      <c r="BZC60" s="184"/>
      <c r="BZD60" s="184"/>
      <c r="BZE60" s="184"/>
      <c r="BZF60" s="184"/>
      <c r="BZG60" s="184"/>
      <c r="BZH60" s="184"/>
      <c r="BZI60" s="184"/>
      <c r="BZJ60" s="184"/>
      <c r="BZK60" s="184"/>
      <c r="BZL60" s="184"/>
      <c r="BZM60" s="184"/>
      <c r="BZN60" s="184"/>
      <c r="BZO60" s="184"/>
      <c r="BZP60" s="184"/>
      <c r="BZQ60" s="184"/>
      <c r="BZR60" s="184"/>
      <c r="BZS60" s="184"/>
      <c r="BZT60" s="184"/>
      <c r="BZU60" s="184"/>
      <c r="BZV60" s="184"/>
      <c r="BZW60" s="184"/>
      <c r="BZX60" s="184"/>
      <c r="BZY60" s="184"/>
      <c r="BZZ60" s="184"/>
      <c r="CAA60" s="184"/>
      <c r="CAB60" s="184"/>
      <c r="CAC60" s="184"/>
      <c r="CAD60" s="184"/>
      <c r="CAE60" s="184"/>
      <c r="CAF60" s="184"/>
      <c r="CAG60" s="184"/>
      <c r="CAH60" s="184"/>
      <c r="CAI60" s="184"/>
      <c r="CAJ60" s="184"/>
      <c r="CAK60" s="184"/>
      <c r="CAL60" s="184"/>
      <c r="CAM60" s="184"/>
      <c r="CAN60" s="184"/>
      <c r="CAO60" s="184"/>
      <c r="CAP60" s="184"/>
      <c r="CAQ60" s="184"/>
      <c r="CAR60" s="184"/>
      <c r="CAS60" s="184"/>
      <c r="CAT60" s="184"/>
      <c r="CAU60" s="184"/>
      <c r="CAV60" s="184"/>
      <c r="CAW60" s="184"/>
      <c r="CAX60" s="184"/>
      <c r="CAY60" s="184"/>
      <c r="CAZ60" s="184"/>
      <c r="CBA60" s="184"/>
      <c r="CBB60" s="184"/>
      <c r="CBC60" s="184"/>
      <c r="CBD60" s="184"/>
      <c r="CBE60" s="184"/>
      <c r="CBF60" s="184"/>
      <c r="CBG60" s="184"/>
      <c r="CBH60" s="184"/>
      <c r="CBI60" s="184"/>
      <c r="CBJ60" s="184"/>
      <c r="CBK60" s="184"/>
      <c r="CBL60" s="184"/>
      <c r="CBM60" s="184"/>
      <c r="CBN60" s="184"/>
      <c r="CBO60" s="184"/>
      <c r="CBP60" s="184"/>
      <c r="CBQ60" s="184"/>
      <c r="CBR60" s="184"/>
      <c r="CBS60" s="184"/>
      <c r="CBT60" s="184"/>
      <c r="CBU60" s="184"/>
      <c r="CBV60" s="184"/>
      <c r="CBW60" s="184"/>
      <c r="CBX60" s="184"/>
      <c r="CBY60" s="184"/>
      <c r="CBZ60" s="184"/>
      <c r="CCA60" s="184"/>
      <c r="CCB60" s="184"/>
      <c r="CCC60" s="184"/>
      <c r="CCD60" s="184"/>
      <c r="CCE60" s="184"/>
      <c r="CCF60" s="184"/>
      <c r="CCG60" s="184"/>
      <c r="CCH60" s="184"/>
      <c r="CCI60" s="184"/>
      <c r="CCJ60" s="184"/>
      <c r="CCK60" s="184"/>
      <c r="CCL60" s="184"/>
      <c r="CCM60" s="184"/>
      <c r="CCN60" s="184"/>
      <c r="CCO60" s="184"/>
      <c r="CCP60" s="184"/>
      <c r="CCQ60" s="184"/>
      <c r="CCR60" s="184"/>
      <c r="CCS60" s="184"/>
      <c r="CCT60" s="184"/>
      <c r="CCU60" s="184"/>
      <c r="CCV60" s="184"/>
      <c r="CCW60" s="184"/>
      <c r="CCX60" s="184"/>
      <c r="CCY60" s="184"/>
      <c r="CCZ60" s="184"/>
      <c r="CDA60" s="184"/>
      <c r="CDB60" s="184"/>
      <c r="CDC60" s="184"/>
      <c r="CDD60" s="184"/>
      <c r="CDE60" s="184"/>
      <c r="CDF60" s="184"/>
      <c r="CDG60" s="184"/>
      <c r="CDH60" s="184"/>
      <c r="CDI60" s="184"/>
      <c r="CDJ60" s="184"/>
      <c r="CDK60" s="184"/>
      <c r="CDL60" s="184"/>
      <c r="CDM60" s="184"/>
      <c r="CDN60" s="184"/>
      <c r="CDO60" s="184"/>
      <c r="CDP60" s="184"/>
      <c r="CDQ60" s="184"/>
      <c r="CDR60" s="184"/>
      <c r="CDS60" s="184"/>
      <c r="CDT60" s="184"/>
      <c r="CDU60" s="184"/>
      <c r="CDV60" s="184"/>
      <c r="CDW60" s="184"/>
      <c r="CDX60" s="184"/>
      <c r="CDY60" s="184"/>
      <c r="CDZ60" s="184"/>
      <c r="CEA60" s="184"/>
      <c r="CEB60" s="184"/>
      <c r="CEC60" s="184"/>
      <c r="CED60" s="184"/>
      <c r="CEE60" s="184"/>
      <c r="CEF60" s="184"/>
      <c r="CEG60" s="184"/>
      <c r="CEH60" s="184"/>
      <c r="CEI60" s="184"/>
      <c r="CEJ60" s="184"/>
      <c r="CEK60" s="184"/>
      <c r="CEL60" s="184"/>
      <c r="CEM60" s="184"/>
      <c r="CEN60" s="184"/>
      <c r="CEO60" s="184"/>
      <c r="CEP60" s="184"/>
      <c r="CEQ60" s="184"/>
      <c r="CER60" s="184"/>
      <c r="CES60" s="184"/>
      <c r="CET60" s="184"/>
      <c r="CEU60" s="184"/>
      <c r="CEV60" s="184"/>
      <c r="CEW60" s="184"/>
      <c r="CEX60" s="184"/>
      <c r="CEY60" s="184"/>
      <c r="CEZ60" s="184"/>
      <c r="CFA60" s="184"/>
      <c r="CFB60" s="184"/>
      <c r="CFC60" s="184"/>
      <c r="CFD60" s="184"/>
      <c r="CFE60" s="184"/>
      <c r="CFF60" s="184"/>
      <c r="CFG60" s="184"/>
      <c r="CFH60" s="184"/>
      <c r="CFI60" s="184"/>
      <c r="CFJ60" s="184"/>
      <c r="CFK60" s="184"/>
      <c r="CFL60" s="184"/>
      <c r="CFM60" s="184"/>
      <c r="CFN60" s="184"/>
      <c r="CFO60" s="184"/>
      <c r="CFP60" s="184"/>
      <c r="CFQ60" s="184"/>
      <c r="CFR60" s="184"/>
      <c r="CFS60" s="184"/>
      <c r="CFT60" s="184"/>
      <c r="CFU60" s="184"/>
      <c r="CFV60" s="184"/>
      <c r="CFW60" s="184"/>
      <c r="CFX60" s="184"/>
      <c r="CFY60" s="184"/>
      <c r="CFZ60" s="184"/>
      <c r="CGA60" s="184"/>
      <c r="CGB60" s="184"/>
      <c r="CGC60" s="184"/>
      <c r="CGD60" s="184"/>
      <c r="CGE60" s="184"/>
      <c r="CGF60" s="184"/>
      <c r="CGG60" s="184"/>
      <c r="CGH60" s="184"/>
      <c r="CGI60" s="184"/>
      <c r="CGJ60" s="184"/>
      <c r="CGK60" s="184"/>
      <c r="CGL60" s="184"/>
      <c r="CGM60" s="184"/>
      <c r="CGN60" s="184"/>
      <c r="CGO60" s="184"/>
      <c r="CGP60" s="184"/>
      <c r="CGQ60" s="184"/>
      <c r="CGR60" s="184"/>
      <c r="CGS60" s="184"/>
      <c r="CGT60" s="184"/>
      <c r="CGU60" s="184"/>
      <c r="CGV60" s="184"/>
      <c r="CGW60" s="184"/>
      <c r="CGX60" s="184"/>
      <c r="CGY60" s="184"/>
      <c r="CGZ60" s="184"/>
      <c r="CHA60" s="184"/>
      <c r="CHB60" s="184"/>
      <c r="CHC60" s="184"/>
      <c r="CHD60" s="184"/>
      <c r="CHE60" s="184"/>
      <c r="CHF60" s="184"/>
      <c r="CHG60" s="184"/>
      <c r="CHH60" s="184"/>
      <c r="CHI60" s="184"/>
      <c r="CHJ60" s="184"/>
      <c r="CHK60" s="184"/>
      <c r="CHL60" s="184"/>
      <c r="CHM60" s="184"/>
      <c r="CHN60" s="184"/>
      <c r="CHO60" s="184"/>
      <c r="CHP60" s="184"/>
      <c r="CHQ60" s="184"/>
      <c r="CHR60" s="184"/>
      <c r="CHS60" s="184"/>
      <c r="CHT60" s="184"/>
      <c r="CHU60" s="184"/>
      <c r="CHV60" s="184"/>
      <c r="CHW60" s="184"/>
      <c r="CHX60" s="184"/>
      <c r="CHY60" s="184"/>
      <c r="CHZ60" s="184"/>
      <c r="CIA60" s="184"/>
      <c r="CIB60" s="184"/>
      <c r="CIC60" s="184"/>
      <c r="CID60" s="184"/>
      <c r="CIE60" s="184"/>
      <c r="CIF60" s="184"/>
      <c r="CIG60" s="184"/>
      <c r="CIH60" s="184"/>
      <c r="CII60" s="184"/>
      <c r="CIJ60" s="184"/>
      <c r="CIK60" s="184"/>
      <c r="CIL60" s="184"/>
      <c r="CIM60" s="184"/>
      <c r="CIN60" s="184"/>
      <c r="CIO60" s="184"/>
      <c r="CIP60" s="184"/>
      <c r="CIQ60" s="184"/>
      <c r="CIR60" s="184"/>
      <c r="CIS60" s="184"/>
      <c r="CIT60" s="184"/>
      <c r="CIU60" s="184"/>
      <c r="CIV60" s="184"/>
      <c r="CIW60" s="184"/>
      <c r="CIX60" s="184"/>
      <c r="CIY60" s="184"/>
      <c r="CIZ60" s="184"/>
      <c r="CJA60" s="184"/>
      <c r="CJB60" s="184"/>
      <c r="CJC60" s="184"/>
      <c r="CJD60" s="184"/>
      <c r="CJE60" s="184"/>
      <c r="CJF60" s="184"/>
      <c r="CJG60" s="184"/>
      <c r="CJH60" s="184"/>
      <c r="CJI60" s="184"/>
      <c r="CJJ60" s="184"/>
      <c r="CJK60" s="184"/>
      <c r="CJL60" s="184"/>
      <c r="CJM60" s="184"/>
      <c r="CJN60" s="184"/>
      <c r="CJO60" s="184"/>
      <c r="CJP60" s="184"/>
      <c r="CJQ60" s="184"/>
      <c r="CJR60" s="184"/>
      <c r="CJS60" s="184"/>
      <c r="CJT60" s="184"/>
      <c r="CJU60" s="184"/>
      <c r="CJV60" s="184"/>
      <c r="CJW60" s="184"/>
      <c r="CJX60" s="184"/>
      <c r="CJY60" s="184"/>
      <c r="CJZ60" s="184"/>
      <c r="CKA60" s="184"/>
      <c r="CKB60" s="184"/>
      <c r="CKC60" s="184"/>
      <c r="CKD60" s="184"/>
      <c r="CKE60" s="184"/>
      <c r="CKF60" s="184"/>
      <c r="CKG60" s="184"/>
      <c r="CKH60" s="184"/>
      <c r="CKI60" s="184"/>
      <c r="CKJ60" s="184"/>
      <c r="CKK60" s="184"/>
      <c r="CKL60" s="184"/>
      <c r="CKM60" s="184"/>
      <c r="CKN60" s="184"/>
      <c r="CKO60" s="184"/>
      <c r="CKP60" s="184"/>
      <c r="CKQ60" s="184"/>
      <c r="CKR60" s="184"/>
      <c r="CKS60" s="184"/>
      <c r="CKT60" s="184"/>
      <c r="CKU60" s="184"/>
      <c r="CKV60" s="184"/>
      <c r="CKW60" s="184"/>
      <c r="CKX60" s="184"/>
      <c r="CKY60" s="184"/>
      <c r="CKZ60" s="184"/>
      <c r="CLA60" s="184"/>
      <c r="CLB60" s="184"/>
      <c r="CLC60" s="184"/>
      <c r="CLD60" s="184"/>
      <c r="CLE60" s="184"/>
      <c r="CLF60" s="184"/>
      <c r="CLG60" s="184"/>
      <c r="CLH60" s="184"/>
      <c r="CLI60" s="184"/>
      <c r="CLJ60" s="184"/>
      <c r="CLK60" s="184"/>
      <c r="CLL60" s="184"/>
      <c r="CLM60" s="184"/>
      <c r="CLN60" s="184"/>
      <c r="CLO60" s="184"/>
      <c r="CLP60" s="184"/>
      <c r="CLQ60" s="184"/>
      <c r="CLR60" s="184"/>
      <c r="CLS60" s="184"/>
      <c r="CLT60" s="184"/>
      <c r="CLU60" s="184"/>
      <c r="CLV60" s="184"/>
      <c r="CLW60" s="184"/>
      <c r="CLX60" s="184"/>
      <c r="CLY60" s="184"/>
      <c r="CLZ60" s="184"/>
      <c r="CMA60" s="184"/>
      <c r="CMB60" s="184"/>
      <c r="CMC60" s="184"/>
      <c r="CMD60" s="184"/>
      <c r="CME60" s="184"/>
      <c r="CMF60" s="184"/>
      <c r="CMG60" s="184"/>
      <c r="CMH60" s="184"/>
      <c r="CMI60" s="184"/>
      <c r="CMJ60" s="184"/>
      <c r="CMK60" s="184"/>
      <c r="CML60" s="184"/>
      <c r="CMM60" s="184"/>
      <c r="CMN60" s="184"/>
      <c r="CMO60" s="184"/>
      <c r="CMP60" s="184"/>
      <c r="CMQ60" s="184"/>
      <c r="CMR60" s="184"/>
      <c r="CMS60" s="184"/>
      <c r="CMT60" s="184"/>
      <c r="CMU60" s="184"/>
      <c r="CMV60" s="184"/>
      <c r="CMW60" s="184"/>
      <c r="CMX60" s="184"/>
      <c r="CMY60" s="184"/>
      <c r="CMZ60" s="184"/>
      <c r="CNA60" s="184"/>
      <c r="CNB60" s="184"/>
      <c r="CNC60" s="184"/>
      <c r="CND60" s="184"/>
      <c r="CNE60" s="184"/>
      <c r="CNF60" s="184"/>
      <c r="CNG60" s="184"/>
      <c r="CNH60" s="184"/>
      <c r="CNI60" s="184"/>
      <c r="CNJ60" s="184"/>
      <c r="CNK60" s="184"/>
      <c r="CNL60" s="184"/>
      <c r="CNM60" s="184"/>
      <c r="CNN60" s="184"/>
      <c r="CNO60" s="184"/>
      <c r="CNP60" s="184"/>
      <c r="CNQ60" s="184"/>
      <c r="CNR60" s="184"/>
      <c r="CNS60" s="184"/>
      <c r="CNT60" s="184"/>
      <c r="CNU60" s="184"/>
      <c r="CNV60" s="184"/>
      <c r="CNW60" s="184"/>
      <c r="CNX60" s="184"/>
      <c r="CNY60" s="184"/>
      <c r="CNZ60" s="184"/>
      <c r="COA60" s="184"/>
      <c r="COB60" s="184"/>
      <c r="COC60" s="184"/>
      <c r="COD60" s="184"/>
      <c r="COE60" s="184"/>
      <c r="COF60" s="184"/>
      <c r="COG60" s="184"/>
      <c r="COH60" s="184"/>
      <c r="COI60" s="184"/>
      <c r="COJ60" s="184"/>
      <c r="COK60" s="184"/>
      <c r="COL60" s="184"/>
      <c r="COM60" s="184"/>
      <c r="CON60" s="184"/>
      <c r="COO60" s="184"/>
      <c r="COP60" s="184"/>
      <c r="COQ60" s="184"/>
      <c r="COR60" s="184"/>
      <c r="COS60" s="184"/>
      <c r="COT60" s="184"/>
      <c r="COU60" s="184"/>
      <c r="COV60" s="184"/>
      <c r="COW60" s="184"/>
      <c r="COX60" s="184"/>
      <c r="COY60" s="184"/>
      <c r="COZ60" s="184"/>
      <c r="CPA60" s="184"/>
      <c r="CPB60" s="184"/>
      <c r="CPC60" s="184"/>
      <c r="CPD60" s="184"/>
      <c r="CPE60" s="184"/>
      <c r="CPF60" s="184"/>
      <c r="CPG60" s="184"/>
      <c r="CPH60" s="184"/>
      <c r="CPI60" s="184"/>
      <c r="CPJ60" s="184"/>
      <c r="CPK60" s="184"/>
      <c r="CPL60" s="184"/>
      <c r="CPM60" s="184"/>
      <c r="CPN60" s="184"/>
      <c r="CPO60" s="184"/>
      <c r="CPP60" s="184"/>
      <c r="CPQ60" s="184"/>
      <c r="CPR60" s="184"/>
      <c r="CPS60" s="184"/>
      <c r="CPT60" s="184"/>
      <c r="CPU60" s="184"/>
      <c r="CPV60" s="184"/>
      <c r="CPW60" s="184"/>
      <c r="CPX60" s="184"/>
      <c r="CPY60" s="184"/>
      <c r="CPZ60" s="184"/>
      <c r="CQA60" s="184"/>
      <c r="CQB60" s="184"/>
      <c r="CQC60" s="184"/>
      <c r="CQD60" s="184"/>
      <c r="CQE60" s="184"/>
      <c r="CQF60" s="184"/>
      <c r="CQG60" s="184"/>
      <c r="CQH60" s="184"/>
      <c r="CQI60" s="184"/>
      <c r="CQJ60" s="184"/>
      <c r="CQK60" s="184"/>
      <c r="CQL60" s="184"/>
      <c r="CQM60" s="184"/>
      <c r="CQN60" s="184"/>
      <c r="CQO60" s="184"/>
      <c r="CQP60" s="184"/>
      <c r="CQQ60" s="184"/>
      <c r="CQR60" s="184"/>
      <c r="CQS60" s="184"/>
      <c r="CQT60" s="184"/>
      <c r="CQU60" s="184"/>
      <c r="CQV60" s="184"/>
      <c r="CQW60" s="184"/>
      <c r="CQX60" s="184"/>
      <c r="CQY60" s="184"/>
      <c r="CQZ60" s="184"/>
      <c r="CRA60" s="184"/>
      <c r="CRB60" s="184"/>
      <c r="CRC60" s="184"/>
      <c r="CRD60" s="184"/>
      <c r="CRE60" s="184"/>
      <c r="CRF60" s="184"/>
      <c r="CRG60" s="184"/>
      <c r="CRH60" s="184"/>
      <c r="CRI60" s="184"/>
      <c r="CRJ60" s="184"/>
      <c r="CRK60" s="184"/>
      <c r="CRL60" s="184"/>
      <c r="CRM60" s="184"/>
      <c r="CRN60" s="184"/>
      <c r="CRO60" s="184"/>
      <c r="CRP60" s="184"/>
      <c r="CRQ60" s="184"/>
      <c r="CRR60" s="184"/>
      <c r="CRS60" s="184"/>
      <c r="CRT60" s="184"/>
      <c r="CRU60" s="184"/>
      <c r="CRV60" s="184"/>
      <c r="CRW60" s="184"/>
      <c r="CRX60" s="184"/>
      <c r="CRY60" s="184"/>
      <c r="CRZ60" s="184"/>
      <c r="CSA60" s="184"/>
      <c r="CSB60" s="184"/>
      <c r="CSC60" s="184"/>
      <c r="CSD60" s="184"/>
      <c r="CSE60" s="184"/>
      <c r="CSF60" s="184"/>
      <c r="CSG60" s="184"/>
      <c r="CSH60" s="184"/>
      <c r="CSI60" s="184"/>
      <c r="CSJ60" s="184"/>
      <c r="CSK60" s="184"/>
      <c r="CSL60" s="184"/>
      <c r="CSM60" s="184"/>
      <c r="CSN60" s="184"/>
      <c r="CSO60" s="184"/>
      <c r="CSP60" s="184"/>
      <c r="CSQ60" s="184"/>
      <c r="CSR60" s="184"/>
      <c r="CSS60" s="184"/>
      <c r="CST60" s="184"/>
      <c r="CSU60" s="184"/>
      <c r="CSV60" s="184"/>
      <c r="CSW60" s="184"/>
      <c r="CSX60" s="184"/>
      <c r="CSY60" s="184"/>
      <c r="CSZ60" s="184"/>
      <c r="CTA60" s="184"/>
      <c r="CTB60" s="184"/>
      <c r="CTC60" s="184"/>
      <c r="CTD60" s="184"/>
      <c r="CTE60" s="184"/>
      <c r="CTF60" s="184"/>
      <c r="CTG60" s="184"/>
      <c r="CTH60" s="184"/>
      <c r="CTI60" s="184"/>
      <c r="CTJ60" s="184"/>
      <c r="CTK60" s="184"/>
      <c r="CTL60" s="184"/>
      <c r="CTM60" s="184"/>
      <c r="CTN60" s="184"/>
      <c r="CTO60" s="184"/>
      <c r="CTP60" s="184"/>
      <c r="CTQ60" s="184"/>
      <c r="CTR60" s="184"/>
      <c r="CTS60" s="184"/>
      <c r="CTT60" s="184"/>
      <c r="CTU60" s="184"/>
      <c r="CTV60" s="184"/>
      <c r="CTW60" s="184"/>
      <c r="CTX60" s="184"/>
      <c r="CTY60" s="184"/>
      <c r="CTZ60" s="184"/>
      <c r="CUA60" s="184"/>
      <c r="CUB60" s="184"/>
      <c r="CUC60" s="184"/>
      <c r="CUD60" s="184"/>
      <c r="CUE60" s="184"/>
      <c r="CUF60" s="184"/>
      <c r="CUG60" s="184"/>
      <c r="CUH60" s="184"/>
      <c r="CUI60" s="184"/>
      <c r="CUJ60" s="184"/>
      <c r="CUK60" s="184"/>
      <c r="CUL60" s="184"/>
      <c r="CUM60" s="184"/>
      <c r="CUN60" s="184"/>
      <c r="CUO60" s="184"/>
      <c r="CUP60" s="184"/>
      <c r="CUQ60" s="184"/>
      <c r="CUR60" s="184"/>
      <c r="CUS60" s="184"/>
      <c r="CUT60" s="184"/>
      <c r="CUU60" s="184"/>
      <c r="CUV60" s="184"/>
      <c r="CUW60" s="184"/>
      <c r="CUX60" s="184"/>
      <c r="CUY60" s="184"/>
      <c r="CUZ60" s="184"/>
      <c r="CVA60" s="184"/>
      <c r="CVB60" s="184"/>
      <c r="CVC60" s="184"/>
      <c r="CVD60" s="184"/>
      <c r="CVE60" s="184"/>
      <c r="CVF60" s="184"/>
      <c r="CVG60" s="184"/>
      <c r="CVH60" s="184"/>
      <c r="CVI60" s="184"/>
      <c r="CVJ60" s="184"/>
      <c r="CVK60" s="184"/>
      <c r="CVL60" s="184"/>
      <c r="CVM60" s="184"/>
      <c r="CVN60" s="184"/>
      <c r="CVO60" s="184"/>
      <c r="CVP60" s="184"/>
      <c r="CVQ60" s="184"/>
      <c r="CVR60" s="184"/>
      <c r="CVS60" s="184"/>
      <c r="CVT60" s="184"/>
      <c r="CVU60" s="184"/>
      <c r="CVV60" s="184"/>
      <c r="CVW60" s="184"/>
      <c r="CVX60" s="184"/>
      <c r="CVY60" s="184"/>
      <c r="CVZ60" s="184"/>
      <c r="CWA60" s="184"/>
      <c r="CWB60" s="184"/>
      <c r="CWC60" s="184"/>
      <c r="CWD60" s="184"/>
      <c r="CWE60" s="184"/>
      <c r="CWF60" s="184"/>
      <c r="CWG60" s="184"/>
      <c r="CWH60" s="184"/>
      <c r="CWI60" s="184"/>
      <c r="CWJ60" s="184"/>
      <c r="CWK60" s="184"/>
      <c r="CWL60" s="184"/>
      <c r="CWM60" s="184"/>
      <c r="CWN60" s="184"/>
      <c r="CWO60" s="184"/>
      <c r="CWP60" s="184"/>
      <c r="CWQ60" s="184"/>
      <c r="CWR60" s="184"/>
      <c r="CWS60" s="184"/>
      <c r="CWT60" s="184"/>
      <c r="CWU60" s="184"/>
      <c r="CWV60" s="184"/>
      <c r="CWW60" s="184"/>
      <c r="CWX60" s="184"/>
      <c r="CWY60" s="184"/>
      <c r="CWZ60" s="184"/>
      <c r="CXA60" s="184"/>
      <c r="CXB60" s="184"/>
      <c r="CXC60" s="184"/>
      <c r="CXD60" s="184"/>
      <c r="CXE60" s="184"/>
      <c r="CXF60" s="184"/>
      <c r="CXG60" s="184"/>
      <c r="CXH60" s="184"/>
      <c r="CXI60" s="184"/>
      <c r="CXJ60" s="184"/>
      <c r="CXK60" s="184"/>
      <c r="CXL60" s="184"/>
      <c r="CXM60" s="184"/>
      <c r="CXN60" s="184"/>
      <c r="CXO60" s="184"/>
      <c r="CXP60" s="184"/>
      <c r="CXQ60" s="184"/>
      <c r="CXR60" s="184"/>
      <c r="CXS60" s="184"/>
      <c r="CXT60" s="184"/>
      <c r="CXU60" s="184"/>
      <c r="CXV60" s="184"/>
      <c r="CXW60" s="184"/>
      <c r="CXX60" s="184"/>
      <c r="CXY60" s="184"/>
      <c r="CXZ60" s="184"/>
      <c r="CYA60" s="184"/>
      <c r="CYB60" s="184"/>
      <c r="CYC60" s="184"/>
      <c r="CYD60" s="184"/>
      <c r="CYE60" s="184"/>
      <c r="CYF60" s="184"/>
      <c r="CYG60" s="184"/>
      <c r="CYH60" s="184"/>
      <c r="CYI60" s="184"/>
      <c r="CYJ60" s="184"/>
      <c r="CYK60" s="184"/>
      <c r="CYL60" s="184"/>
      <c r="CYM60" s="184"/>
      <c r="CYN60" s="184"/>
      <c r="CYO60" s="184"/>
      <c r="CYP60" s="184"/>
      <c r="CYQ60" s="184"/>
      <c r="CYR60" s="184"/>
      <c r="CYS60" s="184"/>
      <c r="CYT60" s="184"/>
      <c r="CYU60" s="184"/>
      <c r="CYV60" s="184"/>
      <c r="CYW60" s="184"/>
      <c r="CYX60" s="184"/>
      <c r="CYY60" s="184"/>
      <c r="CYZ60" s="184"/>
      <c r="CZA60" s="184"/>
      <c r="CZB60" s="184"/>
      <c r="CZC60" s="184"/>
      <c r="CZD60" s="184"/>
      <c r="CZE60" s="184"/>
      <c r="CZF60" s="184"/>
      <c r="CZG60" s="184"/>
      <c r="CZH60" s="184"/>
      <c r="CZI60" s="184"/>
      <c r="CZJ60" s="184"/>
      <c r="CZK60" s="184"/>
      <c r="CZL60" s="184"/>
      <c r="CZM60" s="184"/>
      <c r="CZN60" s="184"/>
      <c r="CZO60" s="184"/>
      <c r="CZP60" s="184"/>
      <c r="CZQ60" s="184"/>
      <c r="CZR60" s="184"/>
      <c r="CZS60" s="184"/>
      <c r="CZT60" s="184"/>
      <c r="CZU60" s="184"/>
      <c r="CZV60" s="184"/>
      <c r="CZW60" s="184"/>
      <c r="CZX60" s="184"/>
      <c r="CZY60" s="184"/>
      <c r="CZZ60" s="184"/>
      <c r="DAA60" s="184"/>
      <c r="DAB60" s="184"/>
      <c r="DAC60" s="184"/>
      <c r="DAD60" s="184"/>
      <c r="DAE60" s="184"/>
      <c r="DAF60" s="184"/>
      <c r="DAG60" s="184"/>
      <c r="DAH60" s="184"/>
      <c r="DAI60" s="184"/>
      <c r="DAJ60" s="184"/>
      <c r="DAK60" s="184"/>
      <c r="DAL60" s="184"/>
      <c r="DAM60" s="184"/>
      <c r="DAN60" s="184"/>
      <c r="DAO60" s="184"/>
      <c r="DAP60" s="184"/>
      <c r="DAQ60" s="184"/>
      <c r="DAR60" s="184"/>
      <c r="DAS60" s="184"/>
      <c r="DAT60" s="184"/>
      <c r="DAU60" s="184"/>
      <c r="DAV60" s="184"/>
      <c r="DAW60" s="184"/>
      <c r="DAX60" s="184"/>
      <c r="DAY60" s="184"/>
      <c r="DAZ60" s="184"/>
      <c r="DBA60" s="184"/>
      <c r="DBB60" s="184"/>
      <c r="DBC60" s="184"/>
      <c r="DBD60" s="184"/>
      <c r="DBE60" s="184"/>
      <c r="DBF60" s="184"/>
      <c r="DBG60" s="184"/>
      <c r="DBH60" s="184"/>
      <c r="DBI60" s="184"/>
      <c r="DBJ60" s="184"/>
      <c r="DBK60" s="184"/>
      <c r="DBL60" s="184"/>
      <c r="DBM60" s="184"/>
      <c r="DBN60" s="184"/>
      <c r="DBO60" s="184"/>
      <c r="DBP60" s="184"/>
      <c r="DBQ60" s="184"/>
      <c r="DBR60" s="184"/>
      <c r="DBS60" s="184"/>
      <c r="DBT60" s="184"/>
      <c r="DBU60" s="184"/>
      <c r="DBV60" s="184"/>
      <c r="DBW60" s="184"/>
      <c r="DBX60" s="184"/>
      <c r="DBY60" s="184"/>
      <c r="DBZ60" s="184"/>
      <c r="DCA60" s="184"/>
      <c r="DCB60" s="184"/>
      <c r="DCC60" s="184"/>
      <c r="DCD60" s="184"/>
      <c r="DCE60" s="184"/>
      <c r="DCF60" s="184"/>
      <c r="DCG60" s="184"/>
      <c r="DCH60" s="184"/>
      <c r="DCI60" s="184"/>
      <c r="DCJ60" s="184"/>
      <c r="DCK60" s="184"/>
      <c r="DCL60" s="184"/>
      <c r="DCM60" s="184"/>
      <c r="DCN60" s="184"/>
      <c r="DCO60" s="184"/>
      <c r="DCP60" s="184"/>
      <c r="DCQ60" s="184"/>
      <c r="DCR60" s="184"/>
      <c r="DCS60" s="184"/>
      <c r="DCT60" s="184"/>
      <c r="DCU60" s="184"/>
      <c r="DCV60" s="184"/>
      <c r="DCW60" s="184"/>
      <c r="DCX60" s="184"/>
      <c r="DCY60" s="184"/>
      <c r="DCZ60" s="184"/>
      <c r="DDA60" s="184"/>
      <c r="DDB60" s="184"/>
      <c r="DDC60" s="184"/>
      <c r="DDD60" s="184"/>
      <c r="DDE60" s="184"/>
      <c r="DDF60" s="184"/>
      <c r="DDG60" s="184"/>
      <c r="DDH60" s="184"/>
      <c r="DDI60" s="184"/>
      <c r="DDJ60" s="184"/>
      <c r="DDK60" s="184"/>
      <c r="DDL60" s="184"/>
      <c r="DDM60" s="184"/>
      <c r="DDN60" s="184"/>
      <c r="DDO60" s="184"/>
      <c r="DDP60" s="184"/>
      <c r="DDQ60" s="184"/>
      <c r="DDR60" s="184"/>
      <c r="DDS60" s="184"/>
      <c r="DDT60" s="184"/>
      <c r="DDU60" s="184"/>
      <c r="DDV60" s="184"/>
      <c r="DDW60" s="184"/>
      <c r="DDX60" s="184"/>
      <c r="DDY60" s="184"/>
      <c r="DDZ60" s="184"/>
      <c r="DEA60" s="184"/>
      <c r="DEB60" s="184"/>
      <c r="DEC60" s="184"/>
      <c r="DED60" s="184"/>
      <c r="DEE60" s="184"/>
      <c r="DEF60" s="184"/>
      <c r="DEG60" s="184"/>
      <c r="DEH60" s="184"/>
      <c r="DEI60" s="184"/>
      <c r="DEJ60" s="184"/>
      <c r="DEK60" s="184"/>
      <c r="DEL60" s="184"/>
      <c r="DEM60" s="184"/>
      <c r="DEN60" s="184"/>
      <c r="DEO60" s="184"/>
      <c r="DEP60" s="184"/>
      <c r="DEQ60" s="184"/>
      <c r="DER60" s="184"/>
      <c r="DES60" s="184"/>
      <c r="DET60" s="184"/>
      <c r="DEU60" s="184"/>
      <c r="DEV60" s="184"/>
      <c r="DEW60" s="184"/>
      <c r="DEX60" s="184"/>
      <c r="DEY60" s="184"/>
      <c r="DEZ60" s="184"/>
      <c r="DFA60" s="184"/>
      <c r="DFB60" s="184"/>
      <c r="DFC60" s="184"/>
      <c r="DFD60" s="184"/>
      <c r="DFE60" s="184"/>
      <c r="DFF60" s="184"/>
      <c r="DFG60" s="184"/>
      <c r="DFH60" s="184"/>
      <c r="DFI60" s="184"/>
      <c r="DFJ60" s="184"/>
      <c r="DFK60" s="184"/>
      <c r="DFL60" s="184"/>
      <c r="DFM60" s="184"/>
      <c r="DFN60" s="184"/>
      <c r="DFO60" s="184"/>
      <c r="DFP60" s="184"/>
      <c r="DFQ60" s="184"/>
      <c r="DFR60" s="184"/>
      <c r="DFS60" s="184"/>
      <c r="DFT60" s="184"/>
      <c r="DFU60" s="184"/>
      <c r="DFV60" s="184"/>
      <c r="DFW60" s="184"/>
      <c r="DFX60" s="184"/>
      <c r="DFY60" s="184"/>
      <c r="DFZ60" s="184"/>
      <c r="DGA60" s="184"/>
      <c r="DGB60" s="184"/>
      <c r="DGC60" s="184"/>
      <c r="DGD60" s="184"/>
      <c r="DGE60" s="184"/>
      <c r="DGF60" s="184"/>
      <c r="DGG60" s="184"/>
      <c r="DGH60" s="184"/>
      <c r="DGI60" s="184"/>
      <c r="DGJ60" s="184"/>
      <c r="DGK60" s="184"/>
      <c r="DGL60" s="184"/>
      <c r="DGM60" s="184"/>
      <c r="DGN60" s="184"/>
      <c r="DGO60" s="184"/>
      <c r="DGP60" s="184"/>
      <c r="DGQ60" s="184"/>
      <c r="DGR60" s="184"/>
      <c r="DGS60" s="184"/>
      <c r="DGT60" s="184"/>
      <c r="DGU60" s="184"/>
      <c r="DGV60" s="184"/>
      <c r="DGW60" s="184"/>
      <c r="DGX60" s="184"/>
      <c r="DGY60" s="184"/>
      <c r="DGZ60" s="184"/>
      <c r="DHA60" s="184"/>
      <c r="DHB60" s="184"/>
      <c r="DHC60" s="184"/>
      <c r="DHD60" s="184"/>
      <c r="DHE60" s="184"/>
      <c r="DHF60" s="184"/>
      <c r="DHG60" s="184"/>
      <c r="DHH60" s="184"/>
      <c r="DHI60" s="184"/>
      <c r="DHJ60" s="184"/>
      <c r="DHK60" s="184"/>
      <c r="DHL60" s="184"/>
      <c r="DHM60" s="184"/>
      <c r="DHN60" s="184"/>
      <c r="DHO60" s="184"/>
      <c r="DHP60" s="184"/>
      <c r="DHQ60" s="184"/>
      <c r="DHR60" s="184"/>
      <c r="DHS60" s="184"/>
      <c r="DHT60" s="184"/>
      <c r="DHU60" s="184"/>
      <c r="DHV60" s="184"/>
      <c r="DHW60" s="184"/>
      <c r="DHX60" s="184"/>
      <c r="DHY60" s="184"/>
      <c r="DHZ60" s="184"/>
      <c r="DIA60" s="184"/>
      <c r="DIB60" s="184"/>
      <c r="DIC60" s="184"/>
      <c r="DID60" s="184"/>
      <c r="DIE60" s="184"/>
      <c r="DIF60" s="184"/>
      <c r="DIG60" s="184"/>
      <c r="DIH60" s="184"/>
      <c r="DII60" s="184"/>
      <c r="DIJ60" s="184"/>
      <c r="DIK60" s="184"/>
      <c r="DIL60" s="184"/>
      <c r="DIM60" s="184"/>
      <c r="DIN60" s="184"/>
      <c r="DIO60" s="184"/>
      <c r="DIP60" s="184"/>
      <c r="DIQ60" s="184"/>
      <c r="DIR60" s="184"/>
      <c r="DIS60" s="184"/>
      <c r="DIT60" s="184"/>
      <c r="DIU60" s="184"/>
      <c r="DIV60" s="184"/>
      <c r="DIW60" s="184"/>
      <c r="DIX60" s="184"/>
      <c r="DIY60" s="184"/>
      <c r="DIZ60" s="184"/>
      <c r="DJA60" s="184"/>
      <c r="DJB60" s="184"/>
      <c r="DJC60" s="184"/>
      <c r="DJD60" s="184"/>
      <c r="DJE60" s="184"/>
      <c r="DJF60" s="184"/>
      <c r="DJG60" s="184"/>
      <c r="DJH60" s="184"/>
      <c r="DJI60" s="184"/>
      <c r="DJJ60" s="184"/>
      <c r="DJK60" s="184"/>
      <c r="DJL60" s="184"/>
      <c r="DJM60" s="184"/>
      <c r="DJN60" s="184"/>
      <c r="DJO60" s="184"/>
      <c r="DJP60" s="184"/>
      <c r="DJQ60" s="184"/>
      <c r="DJR60" s="184"/>
      <c r="DJS60" s="184"/>
      <c r="DJT60" s="184"/>
      <c r="DJU60" s="184"/>
      <c r="DJV60" s="184"/>
      <c r="DJW60" s="184"/>
      <c r="DJX60" s="184"/>
      <c r="DJY60" s="184"/>
      <c r="DJZ60" s="184"/>
      <c r="DKA60" s="184"/>
      <c r="DKB60" s="184"/>
      <c r="DKC60" s="184"/>
      <c r="DKD60" s="184"/>
      <c r="DKE60" s="184"/>
      <c r="DKF60" s="184"/>
      <c r="DKG60" s="184"/>
      <c r="DKH60" s="184"/>
      <c r="DKI60" s="184"/>
      <c r="DKJ60" s="184"/>
      <c r="DKK60" s="184"/>
      <c r="DKL60" s="184"/>
      <c r="DKM60" s="184"/>
      <c r="DKN60" s="184"/>
      <c r="DKO60" s="184"/>
      <c r="DKP60" s="184"/>
      <c r="DKQ60" s="184"/>
      <c r="DKR60" s="184"/>
      <c r="DKS60" s="184"/>
      <c r="DKT60" s="184"/>
      <c r="DKU60" s="184"/>
      <c r="DKV60" s="184"/>
      <c r="DKW60" s="184"/>
      <c r="DKX60" s="184"/>
      <c r="DKY60" s="184"/>
      <c r="DKZ60" s="184"/>
      <c r="DLA60" s="184"/>
      <c r="DLB60" s="184"/>
      <c r="DLC60" s="184"/>
      <c r="DLD60" s="184"/>
      <c r="DLE60" s="184"/>
      <c r="DLF60" s="184"/>
      <c r="DLG60" s="184"/>
      <c r="DLH60" s="184"/>
      <c r="DLI60" s="184"/>
      <c r="DLJ60" s="184"/>
      <c r="DLK60" s="184"/>
      <c r="DLL60" s="184"/>
      <c r="DLM60" s="184"/>
      <c r="DLN60" s="184"/>
      <c r="DLO60" s="184"/>
      <c r="DLP60" s="184"/>
      <c r="DLQ60" s="184"/>
      <c r="DLR60" s="184"/>
      <c r="DLS60" s="184"/>
      <c r="DLT60" s="184"/>
      <c r="DLU60" s="184"/>
      <c r="DLV60" s="184"/>
      <c r="DLW60" s="184"/>
      <c r="DLX60" s="184"/>
      <c r="DLY60" s="184"/>
      <c r="DLZ60" s="184"/>
      <c r="DMA60" s="184"/>
      <c r="DMB60" s="184"/>
      <c r="DMC60" s="184"/>
      <c r="DMD60" s="184"/>
      <c r="DME60" s="184"/>
      <c r="DMF60" s="184"/>
      <c r="DMG60" s="184"/>
      <c r="DMH60" s="184"/>
      <c r="DMI60" s="184"/>
      <c r="DMJ60" s="184"/>
      <c r="DMK60" s="184"/>
      <c r="DML60" s="184"/>
      <c r="DMM60" s="184"/>
      <c r="DMN60" s="184"/>
      <c r="DMO60" s="184"/>
      <c r="DMP60" s="184"/>
      <c r="DMQ60" s="184"/>
      <c r="DMR60" s="184"/>
      <c r="DMS60" s="184"/>
      <c r="DMT60" s="184"/>
      <c r="DMU60" s="184"/>
      <c r="DMV60" s="184"/>
      <c r="DMW60" s="184"/>
      <c r="DMX60" s="184"/>
      <c r="DMY60" s="184"/>
      <c r="DMZ60" s="184"/>
      <c r="DNA60" s="184"/>
      <c r="DNB60" s="184"/>
      <c r="DNC60" s="184"/>
      <c r="DND60" s="184"/>
      <c r="DNE60" s="184"/>
      <c r="DNF60" s="184"/>
      <c r="DNG60" s="184"/>
      <c r="DNH60" s="184"/>
      <c r="DNI60" s="184"/>
      <c r="DNJ60" s="184"/>
      <c r="DNK60" s="184"/>
      <c r="DNL60" s="184"/>
      <c r="DNM60" s="184"/>
      <c r="DNN60" s="184"/>
      <c r="DNO60" s="184"/>
      <c r="DNP60" s="184"/>
      <c r="DNQ60" s="184"/>
      <c r="DNR60" s="184"/>
      <c r="DNS60" s="184"/>
      <c r="DNT60" s="184"/>
      <c r="DNU60" s="184"/>
      <c r="DNV60" s="184"/>
      <c r="DNW60" s="184"/>
      <c r="DNX60" s="184"/>
      <c r="DNY60" s="184"/>
      <c r="DNZ60" s="184"/>
      <c r="DOA60" s="184"/>
      <c r="DOB60" s="184"/>
      <c r="DOC60" s="184"/>
      <c r="DOD60" s="184"/>
      <c r="DOE60" s="184"/>
      <c r="DOF60" s="184"/>
      <c r="DOG60" s="184"/>
      <c r="DOH60" s="184"/>
      <c r="DOI60" s="184"/>
      <c r="DOJ60" s="184"/>
      <c r="DOK60" s="184"/>
      <c r="DOL60" s="184"/>
      <c r="DOM60" s="184"/>
      <c r="DON60" s="184"/>
      <c r="DOO60" s="184"/>
      <c r="DOP60" s="184"/>
      <c r="DOQ60" s="184"/>
      <c r="DOR60" s="184"/>
      <c r="DOS60" s="184"/>
      <c r="DOT60" s="184"/>
      <c r="DOU60" s="184"/>
      <c r="DOV60" s="184"/>
      <c r="DOW60" s="184"/>
      <c r="DOX60" s="184"/>
      <c r="DOY60" s="184"/>
      <c r="DOZ60" s="184"/>
      <c r="DPA60" s="184"/>
      <c r="DPB60" s="184"/>
      <c r="DPC60" s="184"/>
      <c r="DPD60" s="184"/>
      <c r="DPE60" s="184"/>
      <c r="DPF60" s="184"/>
      <c r="DPG60" s="184"/>
      <c r="DPH60" s="184"/>
      <c r="DPI60" s="184"/>
      <c r="DPJ60" s="184"/>
      <c r="DPK60" s="184"/>
      <c r="DPL60" s="184"/>
      <c r="DPM60" s="184"/>
      <c r="DPN60" s="184"/>
      <c r="DPO60" s="184"/>
      <c r="DPP60" s="184"/>
      <c r="DPQ60" s="184"/>
      <c r="DPR60" s="184"/>
      <c r="DPS60" s="184"/>
      <c r="DPT60" s="184"/>
      <c r="DPU60" s="184"/>
      <c r="DPV60" s="184"/>
      <c r="DPW60" s="184"/>
      <c r="DPX60" s="184"/>
      <c r="DPY60" s="184"/>
      <c r="DPZ60" s="184"/>
      <c r="DQA60" s="184"/>
      <c r="DQB60" s="184"/>
      <c r="DQC60" s="184"/>
      <c r="DQD60" s="184"/>
      <c r="DQE60" s="184"/>
      <c r="DQF60" s="184"/>
      <c r="DQG60" s="184"/>
      <c r="DQH60" s="184"/>
      <c r="DQI60" s="184"/>
      <c r="DQJ60" s="184"/>
      <c r="DQK60" s="184"/>
      <c r="DQL60" s="184"/>
      <c r="DQM60" s="184"/>
      <c r="DQN60" s="184"/>
      <c r="DQO60" s="184"/>
      <c r="DQP60" s="184"/>
      <c r="DQQ60" s="184"/>
      <c r="DQR60" s="184"/>
      <c r="DQS60" s="184"/>
      <c r="DQT60" s="184"/>
      <c r="DQU60" s="184"/>
      <c r="DQV60" s="184"/>
      <c r="DQW60" s="184"/>
      <c r="DQX60" s="184"/>
      <c r="DQY60" s="184"/>
      <c r="DQZ60" s="184"/>
      <c r="DRA60" s="184"/>
      <c r="DRB60" s="184"/>
      <c r="DRC60" s="184"/>
      <c r="DRD60" s="184"/>
      <c r="DRE60" s="184"/>
      <c r="DRF60" s="184"/>
      <c r="DRG60" s="184"/>
      <c r="DRH60" s="184"/>
      <c r="DRI60" s="184"/>
      <c r="DRJ60" s="184"/>
      <c r="DRK60" s="184"/>
      <c r="DRL60" s="184"/>
      <c r="DRM60" s="184"/>
      <c r="DRN60" s="184"/>
      <c r="DRO60" s="184"/>
      <c r="DRP60" s="184"/>
      <c r="DRQ60" s="184"/>
      <c r="DRR60" s="184"/>
      <c r="DRS60" s="184"/>
      <c r="DRT60" s="184"/>
      <c r="DRU60" s="184"/>
      <c r="DRV60" s="184"/>
      <c r="DRW60" s="184"/>
      <c r="DRX60" s="184"/>
      <c r="DRY60" s="184"/>
      <c r="DRZ60" s="184"/>
      <c r="DSA60" s="184"/>
      <c r="DSB60" s="184"/>
      <c r="DSC60" s="184"/>
      <c r="DSD60" s="184"/>
      <c r="DSE60" s="184"/>
      <c r="DSF60" s="184"/>
      <c r="DSG60" s="184"/>
      <c r="DSH60" s="184"/>
      <c r="DSI60" s="184"/>
      <c r="DSJ60" s="184"/>
      <c r="DSK60" s="184"/>
      <c r="DSL60" s="184"/>
      <c r="DSM60" s="184"/>
      <c r="DSN60" s="184"/>
      <c r="DSO60" s="184"/>
      <c r="DSP60" s="184"/>
      <c r="DSQ60" s="184"/>
      <c r="DSR60" s="184"/>
      <c r="DSS60" s="184"/>
      <c r="DST60" s="184"/>
      <c r="DSU60" s="184"/>
      <c r="DSV60" s="184"/>
      <c r="DSW60" s="184"/>
      <c r="DSX60" s="184"/>
      <c r="DSY60" s="184"/>
      <c r="DSZ60" s="184"/>
      <c r="DTA60" s="184"/>
      <c r="DTB60" s="184"/>
      <c r="DTC60" s="184"/>
      <c r="DTD60" s="184"/>
      <c r="DTE60" s="184"/>
      <c r="DTF60" s="184"/>
      <c r="DTG60" s="184"/>
      <c r="DTH60" s="184"/>
      <c r="DTI60" s="184"/>
      <c r="DTJ60" s="184"/>
      <c r="DTK60" s="184"/>
      <c r="DTL60" s="184"/>
      <c r="DTM60" s="184"/>
      <c r="DTN60" s="184"/>
      <c r="DTO60" s="184"/>
      <c r="DTP60" s="184"/>
      <c r="DTQ60" s="184"/>
      <c r="DTR60" s="184"/>
      <c r="DTS60" s="184"/>
      <c r="DTT60" s="184"/>
      <c r="DTU60" s="184"/>
      <c r="DTV60" s="184"/>
      <c r="DTW60" s="184"/>
      <c r="DTX60" s="184"/>
      <c r="DTY60" s="184"/>
      <c r="DTZ60" s="184"/>
      <c r="DUA60" s="184"/>
      <c r="DUB60" s="184"/>
      <c r="DUC60" s="184"/>
      <c r="DUD60" s="184"/>
      <c r="DUE60" s="184"/>
      <c r="DUF60" s="184"/>
      <c r="DUG60" s="184"/>
      <c r="DUH60" s="184"/>
      <c r="DUI60" s="184"/>
      <c r="DUJ60" s="184"/>
      <c r="DUK60" s="184"/>
      <c r="DUL60" s="184"/>
      <c r="DUM60" s="184"/>
      <c r="DUN60" s="184"/>
      <c r="DUO60" s="184"/>
      <c r="DUP60" s="184"/>
      <c r="DUQ60" s="184"/>
      <c r="DUR60" s="184"/>
      <c r="DUS60" s="184"/>
      <c r="DUT60" s="184"/>
      <c r="DUU60" s="184"/>
      <c r="DUV60" s="184"/>
      <c r="DUW60" s="184"/>
      <c r="DUX60" s="184"/>
      <c r="DUY60" s="184"/>
      <c r="DUZ60" s="184"/>
      <c r="DVA60" s="184"/>
      <c r="DVB60" s="184"/>
      <c r="DVC60" s="184"/>
      <c r="DVD60" s="184"/>
      <c r="DVE60" s="184"/>
      <c r="DVF60" s="184"/>
      <c r="DVG60" s="184"/>
      <c r="DVH60" s="184"/>
      <c r="DVI60" s="184"/>
      <c r="DVJ60" s="184"/>
      <c r="DVK60" s="184"/>
      <c r="DVL60" s="184"/>
      <c r="DVM60" s="184"/>
      <c r="DVN60" s="184"/>
      <c r="DVO60" s="184"/>
      <c r="DVP60" s="184"/>
      <c r="DVQ60" s="184"/>
      <c r="DVR60" s="184"/>
      <c r="DVS60" s="184"/>
      <c r="DVT60" s="184"/>
      <c r="DVU60" s="184"/>
      <c r="DVV60" s="184"/>
      <c r="DVW60" s="184"/>
      <c r="DVX60" s="184"/>
      <c r="DVY60" s="184"/>
      <c r="DVZ60" s="184"/>
      <c r="DWA60" s="184"/>
      <c r="DWB60" s="184"/>
      <c r="DWC60" s="184"/>
      <c r="DWD60" s="184"/>
      <c r="DWE60" s="184"/>
      <c r="DWF60" s="184"/>
      <c r="DWG60" s="184"/>
      <c r="DWH60" s="184"/>
      <c r="DWI60" s="184"/>
      <c r="DWJ60" s="184"/>
      <c r="DWK60" s="184"/>
      <c r="DWL60" s="184"/>
      <c r="DWM60" s="184"/>
      <c r="DWN60" s="184"/>
      <c r="DWO60" s="184"/>
      <c r="DWP60" s="184"/>
      <c r="DWQ60" s="184"/>
      <c r="DWR60" s="184"/>
      <c r="DWS60" s="184"/>
      <c r="DWT60" s="184"/>
      <c r="DWU60" s="184"/>
      <c r="DWV60" s="184"/>
      <c r="DWW60" s="184"/>
      <c r="DWX60" s="184"/>
      <c r="DWY60" s="184"/>
      <c r="DWZ60" s="184"/>
      <c r="DXA60" s="184"/>
      <c r="DXB60" s="184"/>
      <c r="DXC60" s="184"/>
      <c r="DXD60" s="184"/>
      <c r="DXE60" s="184"/>
      <c r="DXF60" s="184"/>
      <c r="DXG60" s="184"/>
      <c r="DXH60" s="184"/>
      <c r="DXI60" s="184"/>
      <c r="DXJ60" s="184"/>
      <c r="DXK60" s="184"/>
      <c r="DXL60" s="184"/>
      <c r="DXM60" s="184"/>
      <c r="DXN60" s="184"/>
      <c r="DXO60" s="184"/>
      <c r="DXP60" s="184"/>
      <c r="DXQ60" s="184"/>
      <c r="DXR60" s="184"/>
      <c r="DXS60" s="184"/>
      <c r="DXT60" s="184"/>
      <c r="DXU60" s="184"/>
      <c r="DXV60" s="184"/>
      <c r="DXW60" s="184"/>
      <c r="DXX60" s="184"/>
      <c r="DXY60" s="184"/>
      <c r="DXZ60" s="184"/>
      <c r="DYA60" s="184"/>
      <c r="DYB60" s="184"/>
      <c r="DYC60" s="184"/>
      <c r="DYD60" s="184"/>
      <c r="DYE60" s="184"/>
      <c r="DYF60" s="184"/>
      <c r="DYG60" s="184"/>
      <c r="DYH60" s="184"/>
      <c r="DYI60" s="184"/>
      <c r="DYJ60" s="184"/>
      <c r="DYK60" s="184"/>
      <c r="DYL60" s="184"/>
      <c r="DYM60" s="184"/>
      <c r="DYN60" s="184"/>
      <c r="DYO60" s="184"/>
      <c r="DYP60" s="184"/>
      <c r="DYQ60" s="184"/>
      <c r="DYR60" s="184"/>
      <c r="DYS60" s="184"/>
      <c r="DYT60" s="184"/>
      <c r="DYU60" s="184"/>
      <c r="DYV60" s="184"/>
      <c r="DYW60" s="184"/>
      <c r="DYX60" s="184"/>
      <c r="DYY60" s="184"/>
      <c r="DYZ60" s="184"/>
      <c r="DZA60" s="184"/>
      <c r="DZB60" s="184"/>
      <c r="DZC60" s="184"/>
      <c r="DZD60" s="184"/>
      <c r="DZE60" s="184"/>
      <c r="DZF60" s="184"/>
      <c r="DZG60" s="184"/>
      <c r="DZH60" s="184"/>
      <c r="DZI60" s="184"/>
      <c r="DZJ60" s="184"/>
      <c r="DZK60" s="184"/>
      <c r="DZL60" s="184"/>
      <c r="DZM60" s="184"/>
      <c r="DZN60" s="184"/>
      <c r="DZO60" s="184"/>
      <c r="DZP60" s="184"/>
      <c r="DZQ60" s="184"/>
      <c r="DZR60" s="184"/>
      <c r="DZS60" s="184"/>
      <c r="DZT60" s="184"/>
      <c r="DZU60" s="184"/>
      <c r="DZV60" s="184"/>
      <c r="DZW60" s="184"/>
      <c r="DZX60" s="184"/>
      <c r="DZY60" s="184"/>
      <c r="DZZ60" s="184"/>
      <c r="EAA60" s="184"/>
      <c r="EAB60" s="184"/>
      <c r="EAC60" s="184"/>
      <c r="EAD60" s="184"/>
      <c r="EAE60" s="184"/>
      <c r="EAF60" s="184"/>
      <c r="EAG60" s="184"/>
      <c r="EAH60" s="184"/>
      <c r="EAI60" s="184"/>
      <c r="EAJ60" s="184"/>
      <c r="EAK60" s="184"/>
      <c r="EAL60" s="184"/>
      <c r="EAM60" s="184"/>
      <c r="EAN60" s="184"/>
      <c r="EAO60" s="184"/>
      <c r="EAP60" s="184"/>
      <c r="EAQ60" s="184"/>
      <c r="EAR60" s="184"/>
      <c r="EAS60" s="184"/>
      <c r="EAT60" s="184"/>
      <c r="EAU60" s="184"/>
      <c r="EAV60" s="184"/>
      <c r="EAW60" s="184"/>
      <c r="EAX60" s="184"/>
      <c r="EAY60" s="184"/>
      <c r="EAZ60" s="184"/>
      <c r="EBA60" s="184"/>
      <c r="EBB60" s="184"/>
      <c r="EBC60" s="184"/>
      <c r="EBD60" s="184"/>
      <c r="EBE60" s="184"/>
      <c r="EBF60" s="184"/>
      <c r="EBG60" s="184"/>
      <c r="EBH60" s="184"/>
      <c r="EBI60" s="184"/>
      <c r="EBJ60" s="184"/>
      <c r="EBK60" s="184"/>
      <c r="EBL60" s="184"/>
      <c r="EBM60" s="184"/>
      <c r="EBN60" s="184"/>
      <c r="EBO60" s="184"/>
      <c r="EBP60" s="184"/>
      <c r="EBQ60" s="184"/>
      <c r="EBR60" s="184"/>
      <c r="EBS60" s="184"/>
      <c r="EBT60" s="184"/>
      <c r="EBU60" s="184"/>
      <c r="EBV60" s="184"/>
      <c r="EBW60" s="184"/>
      <c r="EBX60" s="184"/>
      <c r="EBY60" s="184"/>
      <c r="EBZ60" s="184"/>
      <c r="ECA60" s="184"/>
      <c r="ECB60" s="184"/>
      <c r="ECC60" s="184"/>
      <c r="ECD60" s="184"/>
      <c r="ECE60" s="184"/>
      <c r="ECF60" s="184"/>
      <c r="ECG60" s="184"/>
      <c r="ECH60" s="184"/>
      <c r="ECI60" s="184"/>
      <c r="ECJ60" s="184"/>
      <c r="ECK60" s="184"/>
      <c r="ECL60" s="184"/>
      <c r="ECM60" s="184"/>
      <c r="ECN60" s="184"/>
      <c r="ECO60" s="184"/>
      <c r="ECP60" s="184"/>
      <c r="ECQ60" s="184"/>
      <c r="ECR60" s="184"/>
      <c r="ECS60" s="184"/>
      <c r="ECT60" s="184"/>
      <c r="ECU60" s="184"/>
      <c r="ECV60" s="184"/>
      <c r="ECW60" s="184"/>
      <c r="ECX60" s="184"/>
      <c r="ECY60" s="184"/>
      <c r="ECZ60" s="184"/>
      <c r="EDA60" s="184"/>
      <c r="EDB60" s="184"/>
      <c r="EDC60" s="184"/>
      <c r="EDD60" s="184"/>
      <c r="EDE60" s="184"/>
      <c r="EDF60" s="184"/>
      <c r="EDG60" s="184"/>
      <c r="EDH60" s="184"/>
      <c r="EDI60" s="184"/>
      <c r="EDJ60" s="184"/>
      <c r="EDK60" s="184"/>
      <c r="EDL60" s="184"/>
      <c r="EDM60" s="184"/>
      <c r="EDN60" s="184"/>
      <c r="EDO60" s="184"/>
      <c r="EDP60" s="184"/>
      <c r="EDQ60" s="184"/>
      <c r="EDR60" s="184"/>
      <c r="EDS60" s="184"/>
      <c r="EDT60" s="184"/>
      <c r="EDU60" s="184"/>
      <c r="EDV60" s="184"/>
      <c r="EDW60" s="184"/>
      <c r="EDX60" s="184"/>
      <c r="EDY60" s="184"/>
      <c r="EDZ60" s="184"/>
      <c r="EEA60" s="184"/>
      <c r="EEB60" s="184"/>
      <c r="EEC60" s="184"/>
      <c r="EED60" s="184"/>
      <c r="EEE60" s="184"/>
      <c r="EEF60" s="184"/>
      <c r="EEG60" s="184"/>
      <c r="EEH60" s="184"/>
      <c r="EEI60" s="184"/>
      <c r="EEJ60" s="184"/>
      <c r="EEK60" s="184"/>
      <c r="EEL60" s="184"/>
      <c r="EEM60" s="184"/>
      <c r="EEN60" s="184"/>
      <c r="EEO60" s="184"/>
      <c r="EEP60" s="184"/>
      <c r="EEQ60" s="184"/>
      <c r="EER60" s="184"/>
      <c r="EES60" s="184"/>
      <c r="EET60" s="184"/>
      <c r="EEU60" s="184"/>
      <c r="EEV60" s="184"/>
      <c r="EEW60" s="184"/>
      <c r="EEX60" s="184"/>
      <c r="EEY60" s="184"/>
      <c r="EEZ60" s="184"/>
      <c r="EFA60" s="184"/>
      <c r="EFB60" s="184"/>
      <c r="EFC60" s="184"/>
      <c r="EFD60" s="184"/>
      <c r="EFE60" s="184"/>
      <c r="EFF60" s="184"/>
      <c r="EFG60" s="184"/>
      <c r="EFH60" s="184"/>
      <c r="EFI60" s="184"/>
      <c r="EFJ60" s="184"/>
      <c r="EFK60" s="184"/>
      <c r="EFL60" s="184"/>
      <c r="EFM60" s="184"/>
      <c r="EFN60" s="184"/>
      <c r="EFO60" s="184"/>
      <c r="EFP60" s="184"/>
      <c r="EFQ60" s="184"/>
      <c r="EFR60" s="184"/>
      <c r="EFS60" s="184"/>
      <c r="EFT60" s="184"/>
      <c r="EFU60" s="184"/>
      <c r="EFV60" s="184"/>
      <c r="EFW60" s="184"/>
      <c r="EFX60" s="184"/>
      <c r="EFY60" s="184"/>
      <c r="EFZ60" s="184"/>
      <c r="EGA60" s="184"/>
      <c r="EGB60" s="184"/>
      <c r="EGC60" s="184"/>
      <c r="EGD60" s="184"/>
      <c r="EGE60" s="184"/>
      <c r="EGF60" s="184"/>
      <c r="EGG60" s="184"/>
      <c r="EGH60" s="184"/>
      <c r="EGI60" s="184"/>
      <c r="EGJ60" s="184"/>
      <c r="EGK60" s="184"/>
      <c r="EGL60" s="184"/>
      <c r="EGM60" s="184"/>
      <c r="EGN60" s="184"/>
      <c r="EGO60" s="184"/>
      <c r="EGP60" s="184"/>
      <c r="EGQ60" s="184"/>
      <c r="EGR60" s="184"/>
      <c r="EGS60" s="184"/>
      <c r="EGT60" s="184"/>
      <c r="EGU60" s="184"/>
      <c r="EGV60" s="184"/>
      <c r="EGW60" s="184"/>
      <c r="EGX60" s="184"/>
      <c r="EGY60" s="184"/>
      <c r="EGZ60" s="184"/>
      <c r="EHA60" s="184"/>
      <c r="EHB60" s="184"/>
      <c r="EHC60" s="184"/>
      <c r="EHD60" s="184"/>
      <c r="EHE60" s="184"/>
      <c r="EHF60" s="184"/>
      <c r="EHG60" s="184"/>
      <c r="EHH60" s="184"/>
      <c r="EHI60" s="184"/>
      <c r="EHJ60" s="184"/>
      <c r="EHK60" s="184"/>
      <c r="EHL60" s="184"/>
      <c r="EHM60" s="184"/>
      <c r="EHN60" s="184"/>
      <c r="EHO60" s="184"/>
      <c r="EHP60" s="184"/>
      <c r="EHQ60" s="184"/>
      <c r="EHR60" s="184"/>
      <c r="EHS60" s="184"/>
      <c r="EHT60" s="184"/>
      <c r="EHU60" s="184"/>
      <c r="EHV60" s="184"/>
      <c r="EHW60" s="184"/>
      <c r="EHX60" s="184"/>
      <c r="EHY60" s="184"/>
      <c r="EHZ60" s="184"/>
      <c r="EIA60" s="184"/>
      <c r="EIB60" s="184"/>
      <c r="EIC60" s="184"/>
      <c r="EID60" s="184"/>
      <c r="EIE60" s="184"/>
      <c r="EIF60" s="184"/>
      <c r="EIG60" s="184"/>
      <c r="EIH60" s="184"/>
      <c r="EII60" s="184"/>
      <c r="EIJ60" s="184"/>
      <c r="EIK60" s="184"/>
      <c r="EIL60" s="184"/>
      <c r="EIM60" s="184"/>
      <c r="EIN60" s="184"/>
      <c r="EIO60" s="184"/>
      <c r="EIP60" s="184"/>
      <c r="EIQ60" s="184"/>
      <c r="EIR60" s="184"/>
      <c r="EIS60" s="184"/>
      <c r="EIT60" s="184"/>
      <c r="EIU60" s="184"/>
      <c r="EIV60" s="184"/>
      <c r="EIW60" s="184"/>
      <c r="EIX60" s="184"/>
      <c r="EIY60" s="184"/>
      <c r="EIZ60" s="184"/>
      <c r="EJA60" s="184"/>
      <c r="EJB60" s="184"/>
      <c r="EJC60" s="184"/>
      <c r="EJD60" s="184"/>
      <c r="EJE60" s="184"/>
      <c r="EJF60" s="184"/>
      <c r="EJG60" s="184"/>
      <c r="EJH60" s="184"/>
      <c r="EJI60" s="184"/>
      <c r="EJJ60" s="184"/>
      <c r="EJK60" s="184"/>
      <c r="EJL60" s="184"/>
      <c r="EJM60" s="184"/>
      <c r="EJN60" s="184"/>
      <c r="EJO60" s="184"/>
      <c r="EJP60" s="184"/>
      <c r="EJQ60" s="184"/>
      <c r="EJR60" s="184"/>
      <c r="EJS60" s="184"/>
      <c r="EJT60" s="184"/>
      <c r="EJU60" s="184"/>
      <c r="EJV60" s="184"/>
      <c r="EJW60" s="184"/>
      <c r="EJX60" s="184"/>
      <c r="EJY60" s="184"/>
      <c r="EJZ60" s="184"/>
      <c r="EKA60" s="184"/>
      <c r="EKB60" s="184"/>
      <c r="EKC60" s="184"/>
      <c r="EKD60" s="184"/>
      <c r="EKE60" s="184"/>
      <c r="EKF60" s="184"/>
      <c r="EKG60" s="184"/>
      <c r="EKH60" s="184"/>
      <c r="EKI60" s="184"/>
      <c r="EKJ60" s="184"/>
      <c r="EKK60" s="184"/>
      <c r="EKL60" s="184"/>
      <c r="EKM60" s="184"/>
      <c r="EKN60" s="184"/>
      <c r="EKO60" s="184"/>
      <c r="EKP60" s="184"/>
      <c r="EKQ60" s="184"/>
      <c r="EKR60" s="184"/>
      <c r="EKS60" s="184"/>
      <c r="EKT60" s="184"/>
      <c r="EKU60" s="184"/>
      <c r="EKV60" s="184"/>
      <c r="EKW60" s="184"/>
      <c r="EKX60" s="184"/>
      <c r="EKY60" s="184"/>
      <c r="EKZ60" s="184"/>
      <c r="ELA60" s="184"/>
      <c r="ELB60" s="184"/>
      <c r="ELC60" s="184"/>
      <c r="ELD60" s="184"/>
      <c r="ELE60" s="184"/>
      <c r="ELF60" s="184"/>
      <c r="ELG60" s="184"/>
      <c r="ELH60" s="184"/>
      <c r="ELI60" s="184"/>
      <c r="ELJ60" s="184"/>
      <c r="ELK60" s="184"/>
      <c r="ELL60" s="184"/>
      <c r="ELM60" s="184"/>
      <c r="ELN60" s="184"/>
      <c r="ELO60" s="184"/>
      <c r="ELP60" s="184"/>
      <c r="ELQ60" s="184"/>
      <c r="ELR60" s="184"/>
      <c r="ELS60" s="184"/>
      <c r="ELT60" s="184"/>
      <c r="ELU60" s="184"/>
      <c r="ELV60" s="184"/>
      <c r="ELW60" s="184"/>
      <c r="ELX60" s="184"/>
      <c r="ELY60" s="184"/>
      <c r="ELZ60" s="184"/>
      <c r="EMA60" s="184"/>
      <c r="EMB60" s="184"/>
      <c r="EMC60" s="184"/>
      <c r="EMD60" s="184"/>
      <c r="EME60" s="184"/>
      <c r="EMF60" s="184"/>
      <c r="EMG60" s="184"/>
      <c r="EMH60" s="184"/>
      <c r="EMI60" s="184"/>
      <c r="EMJ60" s="184"/>
      <c r="EMK60" s="184"/>
      <c r="EML60" s="184"/>
      <c r="EMM60" s="184"/>
      <c r="EMN60" s="184"/>
      <c r="EMO60" s="184"/>
      <c r="EMP60" s="184"/>
      <c r="EMQ60" s="184"/>
      <c r="EMR60" s="184"/>
      <c r="EMS60" s="184"/>
      <c r="EMT60" s="184"/>
      <c r="EMU60" s="184"/>
      <c r="EMV60" s="184"/>
      <c r="EMW60" s="184"/>
      <c r="EMX60" s="184"/>
      <c r="EMY60" s="184"/>
      <c r="EMZ60" s="184"/>
      <c r="ENA60" s="184"/>
      <c r="ENB60" s="184"/>
      <c r="ENC60" s="184"/>
      <c r="END60" s="184"/>
      <c r="ENE60" s="184"/>
      <c r="ENF60" s="184"/>
      <c r="ENG60" s="184"/>
      <c r="ENH60" s="184"/>
      <c r="ENI60" s="184"/>
      <c r="ENJ60" s="184"/>
      <c r="ENK60" s="184"/>
      <c r="ENL60" s="184"/>
      <c r="ENM60" s="184"/>
      <c r="ENN60" s="184"/>
      <c r="ENO60" s="184"/>
      <c r="ENP60" s="184"/>
      <c r="ENQ60" s="184"/>
      <c r="ENR60" s="184"/>
      <c r="ENS60" s="184"/>
      <c r="ENT60" s="184"/>
      <c r="ENU60" s="184"/>
      <c r="ENV60" s="184"/>
      <c r="ENW60" s="184"/>
      <c r="ENX60" s="184"/>
      <c r="ENY60" s="184"/>
      <c r="ENZ60" s="184"/>
      <c r="EOA60" s="184"/>
      <c r="EOB60" s="184"/>
      <c r="EOC60" s="184"/>
      <c r="EOD60" s="184"/>
      <c r="EOE60" s="184"/>
      <c r="EOF60" s="184"/>
      <c r="EOG60" s="184"/>
      <c r="EOH60" s="184"/>
      <c r="EOI60" s="184"/>
      <c r="EOJ60" s="184"/>
      <c r="EOK60" s="184"/>
      <c r="EOL60" s="184"/>
      <c r="EOM60" s="184"/>
      <c r="EON60" s="184"/>
      <c r="EOO60" s="184"/>
      <c r="EOP60" s="184"/>
      <c r="EOQ60" s="184"/>
      <c r="EOR60" s="184"/>
      <c r="EOS60" s="184"/>
      <c r="EOT60" s="184"/>
      <c r="EOU60" s="184"/>
      <c r="EOV60" s="184"/>
      <c r="EOW60" s="184"/>
      <c r="EOX60" s="184"/>
      <c r="EOY60" s="184"/>
      <c r="EOZ60" s="184"/>
      <c r="EPA60" s="184"/>
      <c r="EPB60" s="184"/>
      <c r="EPC60" s="184"/>
      <c r="EPD60" s="184"/>
      <c r="EPE60" s="184"/>
      <c r="EPF60" s="184"/>
      <c r="EPG60" s="184"/>
      <c r="EPH60" s="184"/>
      <c r="EPI60" s="184"/>
      <c r="EPJ60" s="184"/>
      <c r="EPK60" s="184"/>
      <c r="EPL60" s="184"/>
      <c r="EPM60" s="184"/>
      <c r="EPN60" s="184"/>
      <c r="EPO60" s="184"/>
      <c r="EPP60" s="184"/>
      <c r="EPQ60" s="184"/>
      <c r="EPR60" s="184"/>
      <c r="EPS60" s="184"/>
      <c r="EPT60" s="184"/>
      <c r="EPU60" s="184"/>
      <c r="EPV60" s="184"/>
      <c r="EPW60" s="184"/>
      <c r="EPX60" s="184"/>
      <c r="EPY60" s="184"/>
      <c r="EPZ60" s="184"/>
      <c r="EQA60" s="184"/>
      <c r="EQB60" s="184"/>
      <c r="EQC60" s="184"/>
      <c r="EQD60" s="184"/>
      <c r="EQE60" s="184"/>
      <c r="EQF60" s="184"/>
      <c r="EQG60" s="184"/>
      <c r="EQH60" s="184"/>
      <c r="EQI60" s="184"/>
      <c r="EQJ60" s="184"/>
      <c r="EQK60" s="184"/>
      <c r="EQL60" s="184"/>
      <c r="EQM60" s="184"/>
      <c r="EQN60" s="184"/>
      <c r="EQO60" s="184"/>
      <c r="EQP60" s="184"/>
      <c r="EQQ60" s="184"/>
      <c r="EQR60" s="184"/>
      <c r="EQS60" s="184"/>
      <c r="EQT60" s="184"/>
      <c r="EQU60" s="184"/>
      <c r="EQV60" s="184"/>
      <c r="EQW60" s="184"/>
      <c r="EQX60" s="184"/>
      <c r="EQY60" s="184"/>
      <c r="EQZ60" s="184"/>
      <c r="ERA60" s="184"/>
      <c r="ERB60" s="184"/>
      <c r="ERC60" s="184"/>
      <c r="ERD60" s="184"/>
      <c r="ERE60" s="184"/>
      <c r="ERF60" s="184"/>
      <c r="ERG60" s="184"/>
      <c r="ERH60" s="184"/>
      <c r="ERI60" s="184"/>
      <c r="ERJ60" s="184"/>
      <c r="ERK60" s="184"/>
      <c r="ERL60" s="184"/>
      <c r="ERM60" s="184"/>
      <c r="ERN60" s="184"/>
      <c r="ERO60" s="184"/>
      <c r="ERP60" s="184"/>
      <c r="ERQ60" s="184"/>
      <c r="ERR60" s="184"/>
      <c r="ERS60" s="184"/>
      <c r="ERT60" s="184"/>
      <c r="ERU60" s="184"/>
      <c r="ERV60" s="184"/>
      <c r="ERW60" s="184"/>
      <c r="ERX60" s="184"/>
      <c r="ERY60" s="184"/>
      <c r="ERZ60" s="184"/>
      <c r="ESA60" s="184"/>
      <c r="ESB60" s="184"/>
      <c r="ESC60" s="184"/>
      <c r="ESD60" s="184"/>
      <c r="ESE60" s="184"/>
      <c r="ESF60" s="184"/>
      <c r="ESG60" s="184"/>
      <c r="ESH60" s="184"/>
      <c r="ESI60" s="184"/>
      <c r="ESJ60" s="184"/>
      <c r="ESK60" s="184"/>
      <c r="ESL60" s="184"/>
      <c r="ESM60" s="184"/>
      <c r="ESN60" s="184"/>
      <c r="ESO60" s="184"/>
      <c r="ESP60" s="184"/>
      <c r="ESQ60" s="184"/>
      <c r="ESR60" s="184"/>
      <c r="ESS60" s="184"/>
      <c r="EST60" s="184"/>
      <c r="ESU60" s="184"/>
      <c r="ESV60" s="184"/>
      <c r="ESW60" s="184"/>
      <c r="ESX60" s="184"/>
      <c r="ESY60" s="184"/>
      <c r="ESZ60" s="184"/>
      <c r="ETA60" s="184"/>
      <c r="ETB60" s="184"/>
      <c r="ETC60" s="184"/>
      <c r="ETD60" s="184"/>
      <c r="ETE60" s="184"/>
      <c r="ETF60" s="184"/>
      <c r="ETG60" s="184"/>
      <c r="ETH60" s="184"/>
      <c r="ETI60" s="184"/>
      <c r="ETJ60" s="184"/>
      <c r="ETK60" s="184"/>
      <c r="ETL60" s="184"/>
      <c r="ETM60" s="184"/>
      <c r="ETN60" s="184"/>
      <c r="ETO60" s="184"/>
      <c r="ETP60" s="184"/>
      <c r="ETQ60" s="184"/>
      <c r="ETR60" s="184"/>
      <c r="ETS60" s="184"/>
      <c r="ETT60" s="184"/>
      <c r="ETU60" s="184"/>
      <c r="ETV60" s="184"/>
      <c r="ETW60" s="184"/>
      <c r="ETX60" s="184"/>
      <c r="ETY60" s="184"/>
      <c r="ETZ60" s="184"/>
      <c r="EUA60" s="184"/>
      <c r="EUB60" s="184"/>
      <c r="EUC60" s="184"/>
      <c r="EUD60" s="184"/>
      <c r="EUE60" s="184"/>
      <c r="EUF60" s="184"/>
      <c r="EUG60" s="184"/>
      <c r="EUH60" s="184"/>
      <c r="EUI60" s="184"/>
      <c r="EUJ60" s="184"/>
      <c r="EUK60" s="184"/>
      <c r="EUL60" s="184"/>
      <c r="EUM60" s="184"/>
      <c r="EUN60" s="184"/>
      <c r="EUO60" s="184"/>
      <c r="EUP60" s="184"/>
      <c r="EUQ60" s="184"/>
      <c r="EUR60" s="184"/>
      <c r="EUS60" s="184"/>
      <c r="EUT60" s="184"/>
      <c r="EUU60" s="184"/>
      <c r="EUV60" s="184"/>
      <c r="EUW60" s="184"/>
      <c r="EUX60" s="184"/>
      <c r="EUY60" s="184"/>
      <c r="EUZ60" s="184"/>
      <c r="EVA60" s="184"/>
      <c r="EVB60" s="184"/>
      <c r="EVC60" s="184"/>
      <c r="EVD60" s="184"/>
      <c r="EVE60" s="184"/>
      <c r="EVF60" s="184"/>
      <c r="EVG60" s="184"/>
      <c r="EVH60" s="184"/>
      <c r="EVI60" s="184"/>
      <c r="EVJ60" s="184"/>
      <c r="EVK60" s="184"/>
      <c r="EVL60" s="184"/>
      <c r="EVM60" s="184"/>
      <c r="EVN60" s="184"/>
      <c r="EVO60" s="184"/>
      <c r="EVP60" s="184"/>
      <c r="EVQ60" s="184"/>
      <c r="EVR60" s="184"/>
      <c r="EVS60" s="184"/>
      <c r="EVT60" s="184"/>
      <c r="EVU60" s="184"/>
      <c r="EVV60" s="184"/>
      <c r="EVW60" s="184"/>
      <c r="EVX60" s="184"/>
      <c r="EVY60" s="184"/>
      <c r="EVZ60" s="184"/>
      <c r="EWA60" s="184"/>
      <c r="EWB60" s="184"/>
      <c r="EWC60" s="184"/>
      <c r="EWD60" s="184"/>
      <c r="EWE60" s="184"/>
      <c r="EWF60" s="184"/>
      <c r="EWG60" s="184"/>
      <c r="EWH60" s="184"/>
      <c r="EWI60" s="184"/>
      <c r="EWJ60" s="184"/>
      <c r="EWK60" s="184"/>
      <c r="EWL60" s="184"/>
      <c r="EWM60" s="184"/>
      <c r="EWN60" s="184"/>
      <c r="EWO60" s="184"/>
      <c r="EWP60" s="184"/>
      <c r="EWQ60" s="184"/>
      <c r="EWR60" s="184"/>
      <c r="EWS60" s="184"/>
      <c r="EWT60" s="184"/>
      <c r="EWU60" s="184"/>
      <c r="EWV60" s="184"/>
      <c r="EWW60" s="184"/>
      <c r="EWX60" s="184"/>
      <c r="EWY60" s="184"/>
      <c r="EWZ60" s="184"/>
      <c r="EXA60" s="184"/>
      <c r="EXB60" s="184"/>
      <c r="EXC60" s="184"/>
      <c r="EXD60" s="184"/>
      <c r="EXE60" s="184"/>
      <c r="EXF60" s="184"/>
      <c r="EXG60" s="184"/>
      <c r="EXH60" s="184"/>
      <c r="EXI60" s="184"/>
      <c r="EXJ60" s="184"/>
      <c r="EXK60" s="184"/>
      <c r="EXL60" s="184"/>
      <c r="EXM60" s="184"/>
      <c r="EXN60" s="184"/>
      <c r="EXO60" s="184"/>
      <c r="EXP60" s="184"/>
      <c r="EXQ60" s="184"/>
      <c r="EXR60" s="184"/>
      <c r="EXS60" s="184"/>
      <c r="EXT60" s="184"/>
      <c r="EXU60" s="184"/>
      <c r="EXV60" s="184"/>
      <c r="EXW60" s="184"/>
      <c r="EXX60" s="184"/>
      <c r="EXY60" s="184"/>
      <c r="EXZ60" s="184"/>
      <c r="EYA60" s="184"/>
      <c r="EYB60" s="184"/>
      <c r="EYC60" s="184"/>
      <c r="EYD60" s="184"/>
      <c r="EYE60" s="184"/>
      <c r="EYF60" s="184"/>
      <c r="EYG60" s="184"/>
      <c r="EYH60" s="184"/>
      <c r="EYI60" s="184"/>
      <c r="EYJ60" s="184"/>
      <c r="EYK60" s="184"/>
      <c r="EYL60" s="184"/>
      <c r="EYM60" s="184"/>
      <c r="EYN60" s="184"/>
      <c r="EYO60" s="184"/>
      <c r="EYP60" s="184"/>
      <c r="EYQ60" s="184"/>
      <c r="EYR60" s="184"/>
      <c r="EYS60" s="184"/>
      <c r="EYT60" s="184"/>
      <c r="EYU60" s="184"/>
      <c r="EYV60" s="184"/>
      <c r="EYW60" s="184"/>
      <c r="EYX60" s="184"/>
      <c r="EYY60" s="184"/>
      <c r="EYZ60" s="184"/>
      <c r="EZA60" s="184"/>
      <c r="EZB60" s="184"/>
      <c r="EZC60" s="184"/>
      <c r="EZD60" s="184"/>
      <c r="EZE60" s="184"/>
      <c r="EZF60" s="184"/>
      <c r="EZG60" s="184"/>
      <c r="EZH60" s="184"/>
      <c r="EZI60" s="184"/>
      <c r="EZJ60" s="184"/>
      <c r="EZK60" s="184"/>
      <c r="EZL60" s="184"/>
      <c r="EZM60" s="184"/>
      <c r="EZN60" s="184"/>
      <c r="EZO60" s="184"/>
      <c r="EZP60" s="184"/>
      <c r="EZQ60" s="184"/>
      <c r="EZR60" s="184"/>
      <c r="EZS60" s="184"/>
      <c r="EZT60" s="184"/>
      <c r="EZU60" s="184"/>
      <c r="EZV60" s="184"/>
      <c r="EZW60" s="184"/>
      <c r="EZX60" s="184"/>
      <c r="EZY60" s="184"/>
      <c r="EZZ60" s="184"/>
      <c r="FAA60" s="184"/>
      <c r="FAB60" s="184"/>
      <c r="FAC60" s="184"/>
      <c r="FAD60" s="184"/>
      <c r="FAE60" s="184"/>
      <c r="FAF60" s="184"/>
      <c r="FAG60" s="184"/>
      <c r="FAH60" s="184"/>
      <c r="FAI60" s="184"/>
      <c r="FAJ60" s="184"/>
      <c r="FAK60" s="184"/>
      <c r="FAL60" s="184"/>
      <c r="FAM60" s="184"/>
      <c r="FAN60" s="184"/>
      <c r="FAO60" s="184"/>
      <c r="FAP60" s="184"/>
      <c r="FAQ60" s="184"/>
      <c r="FAR60" s="184"/>
      <c r="FAS60" s="184"/>
      <c r="FAT60" s="184"/>
      <c r="FAU60" s="184"/>
      <c r="FAV60" s="184"/>
      <c r="FAW60" s="184"/>
      <c r="FAX60" s="184"/>
      <c r="FAY60" s="184"/>
      <c r="FAZ60" s="184"/>
      <c r="FBA60" s="184"/>
      <c r="FBB60" s="184"/>
      <c r="FBC60" s="184"/>
      <c r="FBD60" s="184"/>
      <c r="FBE60" s="184"/>
      <c r="FBF60" s="184"/>
      <c r="FBG60" s="184"/>
      <c r="FBH60" s="184"/>
      <c r="FBI60" s="184"/>
      <c r="FBJ60" s="184"/>
      <c r="FBK60" s="184"/>
      <c r="FBL60" s="184"/>
      <c r="FBM60" s="184"/>
      <c r="FBN60" s="184"/>
      <c r="FBO60" s="184"/>
      <c r="FBP60" s="184"/>
      <c r="FBQ60" s="184"/>
      <c r="FBR60" s="184"/>
      <c r="FBS60" s="184"/>
      <c r="FBT60" s="184"/>
      <c r="FBU60" s="184"/>
      <c r="FBV60" s="184"/>
      <c r="FBW60" s="184"/>
      <c r="FBX60" s="184"/>
      <c r="FBY60" s="184"/>
      <c r="FBZ60" s="184"/>
      <c r="FCA60" s="184"/>
      <c r="FCB60" s="184"/>
      <c r="FCC60" s="184"/>
      <c r="FCD60" s="184"/>
      <c r="FCE60" s="184"/>
      <c r="FCF60" s="184"/>
      <c r="FCG60" s="184"/>
      <c r="FCH60" s="184"/>
      <c r="FCI60" s="184"/>
      <c r="FCJ60" s="184"/>
      <c r="FCK60" s="184"/>
      <c r="FCL60" s="184"/>
      <c r="FCM60" s="184"/>
      <c r="FCN60" s="184"/>
      <c r="FCO60" s="184"/>
      <c r="FCP60" s="184"/>
      <c r="FCQ60" s="184"/>
      <c r="FCR60" s="184"/>
      <c r="FCS60" s="184"/>
      <c r="FCT60" s="184"/>
      <c r="FCU60" s="184"/>
      <c r="FCV60" s="184"/>
      <c r="FCW60" s="184"/>
      <c r="FCX60" s="184"/>
      <c r="FCY60" s="184"/>
      <c r="FCZ60" s="184"/>
      <c r="FDA60" s="184"/>
      <c r="FDB60" s="184"/>
      <c r="FDC60" s="184"/>
      <c r="FDD60" s="184"/>
      <c r="FDE60" s="184"/>
      <c r="FDF60" s="184"/>
      <c r="FDG60" s="184"/>
      <c r="FDH60" s="184"/>
      <c r="FDI60" s="184"/>
      <c r="FDJ60" s="184"/>
      <c r="FDK60" s="184"/>
      <c r="FDL60" s="184"/>
      <c r="FDM60" s="184"/>
      <c r="FDN60" s="184"/>
      <c r="FDO60" s="184"/>
      <c r="FDP60" s="184"/>
      <c r="FDQ60" s="184"/>
      <c r="FDR60" s="184"/>
      <c r="FDS60" s="184"/>
      <c r="FDT60" s="184"/>
      <c r="FDU60" s="184"/>
      <c r="FDV60" s="184"/>
      <c r="FDW60" s="184"/>
      <c r="FDX60" s="184"/>
      <c r="FDY60" s="184"/>
      <c r="FDZ60" s="184"/>
      <c r="FEA60" s="184"/>
      <c r="FEB60" s="184"/>
      <c r="FEC60" s="184"/>
      <c r="FED60" s="184"/>
      <c r="FEE60" s="184"/>
      <c r="FEF60" s="184"/>
      <c r="FEG60" s="184"/>
      <c r="FEH60" s="184"/>
      <c r="FEI60" s="184"/>
      <c r="FEJ60" s="184"/>
      <c r="FEK60" s="184"/>
      <c r="FEL60" s="184"/>
      <c r="FEM60" s="184"/>
      <c r="FEN60" s="184"/>
      <c r="FEO60" s="184"/>
      <c r="FEP60" s="184"/>
      <c r="FEQ60" s="184"/>
      <c r="FER60" s="184"/>
      <c r="FES60" s="184"/>
      <c r="FET60" s="184"/>
      <c r="FEU60" s="184"/>
      <c r="FEV60" s="184"/>
      <c r="FEW60" s="184"/>
      <c r="FEX60" s="184"/>
      <c r="FEY60" s="184"/>
      <c r="FEZ60" s="184"/>
      <c r="FFA60" s="184"/>
      <c r="FFB60" s="184"/>
      <c r="FFC60" s="184"/>
      <c r="FFD60" s="184"/>
      <c r="FFE60" s="184"/>
      <c r="FFF60" s="184"/>
      <c r="FFG60" s="184"/>
      <c r="FFH60" s="184"/>
      <c r="FFI60" s="184"/>
      <c r="FFJ60" s="184"/>
      <c r="FFK60" s="184"/>
      <c r="FFL60" s="184"/>
      <c r="FFM60" s="184"/>
      <c r="FFN60" s="184"/>
      <c r="FFO60" s="184"/>
      <c r="FFP60" s="184"/>
      <c r="FFQ60" s="184"/>
      <c r="FFR60" s="184"/>
      <c r="FFS60" s="184"/>
      <c r="FFT60" s="184"/>
      <c r="FFU60" s="184"/>
      <c r="FFV60" s="184"/>
      <c r="FFW60" s="184"/>
      <c r="FFX60" s="184"/>
      <c r="FFY60" s="184"/>
      <c r="FFZ60" s="184"/>
      <c r="FGA60" s="184"/>
      <c r="FGB60" s="184"/>
      <c r="FGC60" s="184"/>
      <c r="FGD60" s="184"/>
      <c r="FGE60" s="184"/>
      <c r="FGF60" s="184"/>
      <c r="FGG60" s="184"/>
      <c r="FGH60" s="184"/>
      <c r="FGI60" s="184"/>
      <c r="FGJ60" s="184"/>
      <c r="FGK60" s="184"/>
      <c r="FGL60" s="184"/>
      <c r="FGM60" s="184"/>
      <c r="FGN60" s="184"/>
      <c r="FGO60" s="184"/>
      <c r="FGP60" s="184"/>
      <c r="FGQ60" s="184"/>
      <c r="FGR60" s="184"/>
      <c r="FGS60" s="184"/>
      <c r="FGT60" s="184"/>
      <c r="FGU60" s="184"/>
      <c r="FGV60" s="184"/>
      <c r="FGW60" s="184"/>
      <c r="FGX60" s="184"/>
      <c r="FGY60" s="184"/>
      <c r="FGZ60" s="184"/>
      <c r="FHA60" s="184"/>
      <c r="FHB60" s="184"/>
      <c r="FHC60" s="184"/>
      <c r="FHD60" s="184"/>
      <c r="FHE60" s="184"/>
      <c r="FHF60" s="184"/>
      <c r="FHG60" s="184"/>
      <c r="FHH60" s="184"/>
      <c r="FHI60" s="184"/>
      <c r="FHJ60" s="184"/>
      <c r="FHK60" s="184"/>
      <c r="FHL60" s="184"/>
      <c r="FHM60" s="184"/>
      <c r="FHN60" s="184"/>
      <c r="FHO60" s="184"/>
      <c r="FHP60" s="184"/>
      <c r="FHQ60" s="184"/>
      <c r="FHR60" s="184"/>
      <c r="FHS60" s="184"/>
      <c r="FHT60" s="184"/>
      <c r="FHU60" s="184"/>
      <c r="FHV60" s="184"/>
      <c r="FHW60" s="184"/>
      <c r="FHX60" s="184"/>
      <c r="FHY60" s="184"/>
      <c r="FHZ60" s="184"/>
      <c r="FIA60" s="184"/>
      <c r="FIB60" s="184"/>
      <c r="FIC60" s="184"/>
      <c r="FID60" s="184"/>
      <c r="FIE60" s="184"/>
      <c r="FIF60" s="184"/>
      <c r="FIG60" s="184"/>
      <c r="FIH60" s="184"/>
      <c r="FII60" s="184"/>
      <c r="FIJ60" s="184"/>
      <c r="FIK60" s="184"/>
      <c r="FIL60" s="184"/>
      <c r="FIM60" s="184"/>
      <c r="FIN60" s="184"/>
      <c r="FIO60" s="184"/>
      <c r="FIP60" s="184"/>
      <c r="FIQ60" s="184"/>
      <c r="FIR60" s="184"/>
      <c r="FIS60" s="184"/>
      <c r="FIT60" s="184"/>
      <c r="FIU60" s="184"/>
      <c r="FIV60" s="184"/>
      <c r="FIW60" s="184"/>
      <c r="FIX60" s="184"/>
      <c r="FIY60" s="184"/>
      <c r="FIZ60" s="184"/>
      <c r="FJA60" s="184"/>
      <c r="FJB60" s="184"/>
      <c r="FJC60" s="184"/>
      <c r="FJD60" s="184"/>
      <c r="FJE60" s="184"/>
      <c r="FJF60" s="184"/>
      <c r="FJG60" s="184"/>
      <c r="FJH60" s="184"/>
      <c r="FJI60" s="184"/>
      <c r="FJJ60" s="184"/>
      <c r="FJK60" s="184"/>
      <c r="FJL60" s="184"/>
      <c r="FJM60" s="184"/>
      <c r="FJN60" s="184"/>
      <c r="FJO60" s="184"/>
      <c r="FJP60" s="184"/>
      <c r="FJQ60" s="184"/>
      <c r="FJR60" s="184"/>
      <c r="FJS60" s="184"/>
      <c r="FJT60" s="184"/>
      <c r="FJU60" s="184"/>
      <c r="FJV60" s="184"/>
      <c r="FJW60" s="184"/>
      <c r="FJX60" s="184"/>
      <c r="FJY60" s="184"/>
      <c r="FJZ60" s="184"/>
      <c r="FKA60" s="184"/>
      <c r="FKB60" s="184"/>
      <c r="FKC60" s="184"/>
      <c r="FKD60" s="184"/>
      <c r="FKE60" s="184"/>
      <c r="FKF60" s="184"/>
      <c r="FKG60" s="184"/>
      <c r="FKH60" s="184"/>
      <c r="FKI60" s="184"/>
      <c r="FKJ60" s="184"/>
      <c r="FKK60" s="184"/>
      <c r="FKL60" s="184"/>
      <c r="FKM60" s="184"/>
      <c r="FKN60" s="184"/>
      <c r="FKO60" s="184"/>
      <c r="FKP60" s="184"/>
      <c r="FKQ60" s="184"/>
      <c r="FKR60" s="184"/>
      <c r="FKS60" s="184"/>
      <c r="FKT60" s="184"/>
      <c r="FKU60" s="184"/>
      <c r="FKV60" s="184"/>
      <c r="FKW60" s="184"/>
      <c r="FKX60" s="184"/>
      <c r="FKY60" s="184"/>
      <c r="FKZ60" s="184"/>
      <c r="FLA60" s="184"/>
      <c r="FLB60" s="184"/>
      <c r="FLC60" s="184"/>
      <c r="FLD60" s="184"/>
      <c r="FLE60" s="184"/>
      <c r="FLF60" s="184"/>
      <c r="FLG60" s="184"/>
      <c r="FLH60" s="184"/>
      <c r="FLI60" s="184"/>
      <c r="FLJ60" s="184"/>
      <c r="FLK60" s="184"/>
      <c r="FLL60" s="184"/>
      <c r="FLM60" s="184"/>
      <c r="FLN60" s="184"/>
      <c r="FLO60" s="184"/>
      <c r="FLP60" s="184"/>
      <c r="FLQ60" s="184"/>
      <c r="FLR60" s="184"/>
      <c r="FLS60" s="184"/>
      <c r="FLT60" s="184"/>
      <c r="FLU60" s="184"/>
      <c r="FLV60" s="184"/>
      <c r="FLW60" s="184"/>
      <c r="FLX60" s="184"/>
      <c r="FLY60" s="184"/>
      <c r="FLZ60" s="184"/>
      <c r="FMA60" s="184"/>
      <c r="FMB60" s="184"/>
      <c r="FMC60" s="184"/>
      <c r="FMD60" s="184"/>
      <c r="FME60" s="184"/>
      <c r="FMF60" s="184"/>
      <c r="FMG60" s="184"/>
      <c r="FMH60" s="184"/>
      <c r="FMI60" s="184"/>
      <c r="FMJ60" s="184"/>
      <c r="FMK60" s="184"/>
      <c r="FML60" s="184"/>
      <c r="FMM60" s="184"/>
      <c r="FMN60" s="184"/>
      <c r="FMO60" s="184"/>
      <c r="FMP60" s="184"/>
      <c r="FMQ60" s="184"/>
      <c r="FMR60" s="184"/>
      <c r="FMS60" s="184"/>
      <c r="FMT60" s="184"/>
      <c r="FMU60" s="184"/>
      <c r="FMV60" s="184"/>
      <c r="FMW60" s="184"/>
      <c r="FMX60" s="184"/>
      <c r="FMY60" s="184"/>
      <c r="FMZ60" s="184"/>
      <c r="FNA60" s="184"/>
      <c r="FNB60" s="184"/>
      <c r="FNC60" s="184"/>
      <c r="FND60" s="184"/>
      <c r="FNE60" s="184"/>
      <c r="FNF60" s="184"/>
      <c r="FNG60" s="184"/>
      <c r="FNH60" s="184"/>
      <c r="FNI60" s="184"/>
      <c r="FNJ60" s="184"/>
      <c r="FNK60" s="184"/>
      <c r="FNL60" s="184"/>
      <c r="FNM60" s="184"/>
      <c r="FNN60" s="184"/>
      <c r="FNO60" s="184"/>
      <c r="FNP60" s="184"/>
      <c r="FNQ60" s="184"/>
      <c r="FNR60" s="184"/>
      <c r="FNS60" s="184"/>
      <c r="FNT60" s="184"/>
      <c r="FNU60" s="184"/>
      <c r="FNV60" s="184"/>
      <c r="FNW60" s="184"/>
      <c r="FNX60" s="184"/>
      <c r="FNY60" s="184"/>
      <c r="FNZ60" s="184"/>
      <c r="FOA60" s="184"/>
      <c r="FOB60" s="184"/>
      <c r="FOC60" s="184"/>
      <c r="FOD60" s="184"/>
      <c r="FOE60" s="184"/>
      <c r="FOF60" s="184"/>
      <c r="FOG60" s="184"/>
      <c r="FOH60" s="184"/>
      <c r="FOI60" s="184"/>
      <c r="FOJ60" s="184"/>
      <c r="FOK60" s="184"/>
      <c r="FOL60" s="184"/>
      <c r="FOM60" s="184"/>
      <c r="FON60" s="184"/>
      <c r="FOO60" s="184"/>
      <c r="FOP60" s="184"/>
      <c r="FOQ60" s="184"/>
      <c r="FOR60" s="184"/>
      <c r="FOS60" s="184"/>
      <c r="FOT60" s="184"/>
      <c r="FOU60" s="184"/>
      <c r="FOV60" s="184"/>
      <c r="FOW60" s="184"/>
      <c r="FOX60" s="184"/>
      <c r="FOY60" s="184"/>
      <c r="FOZ60" s="184"/>
      <c r="FPA60" s="184"/>
      <c r="FPB60" s="184"/>
      <c r="FPC60" s="184"/>
      <c r="FPD60" s="184"/>
      <c r="FPE60" s="184"/>
      <c r="FPF60" s="184"/>
      <c r="FPG60" s="184"/>
      <c r="FPH60" s="184"/>
      <c r="FPI60" s="184"/>
      <c r="FPJ60" s="184"/>
      <c r="FPK60" s="184"/>
      <c r="FPL60" s="184"/>
      <c r="FPM60" s="184"/>
      <c r="FPN60" s="184"/>
      <c r="FPO60" s="184"/>
      <c r="FPP60" s="184"/>
      <c r="FPQ60" s="184"/>
      <c r="FPR60" s="184"/>
      <c r="FPS60" s="184"/>
      <c r="FPT60" s="184"/>
      <c r="FPU60" s="184"/>
      <c r="FPV60" s="184"/>
      <c r="FPW60" s="184"/>
      <c r="FPX60" s="184"/>
      <c r="FPY60" s="184"/>
      <c r="FPZ60" s="184"/>
      <c r="FQA60" s="184"/>
      <c r="FQB60" s="184"/>
      <c r="FQC60" s="184"/>
      <c r="FQD60" s="184"/>
      <c r="FQE60" s="184"/>
      <c r="FQF60" s="184"/>
      <c r="FQG60" s="184"/>
      <c r="FQH60" s="184"/>
      <c r="FQI60" s="184"/>
      <c r="FQJ60" s="184"/>
      <c r="FQK60" s="184"/>
      <c r="FQL60" s="184"/>
      <c r="FQM60" s="184"/>
      <c r="FQN60" s="184"/>
      <c r="FQO60" s="184"/>
      <c r="FQP60" s="184"/>
      <c r="FQQ60" s="184"/>
      <c r="FQR60" s="184"/>
      <c r="FQS60" s="184"/>
      <c r="FQT60" s="184"/>
      <c r="FQU60" s="184"/>
      <c r="FQV60" s="184"/>
      <c r="FQW60" s="184"/>
      <c r="FQX60" s="184"/>
      <c r="FQY60" s="184"/>
      <c r="FQZ60" s="184"/>
      <c r="FRA60" s="184"/>
      <c r="FRB60" s="184"/>
      <c r="FRC60" s="184"/>
      <c r="FRD60" s="184"/>
      <c r="FRE60" s="184"/>
      <c r="FRF60" s="184"/>
      <c r="FRG60" s="184"/>
      <c r="FRH60" s="184"/>
      <c r="FRI60" s="184"/>
      <c r="FRJ60" s="184"/>
      <c r="FRK60" s="184"/>
      <c r="FRL60" s="184"/>
      <c r="FRM60" s="184"/>
      <c r="FRN60" s="184"/>
      <c r="FRO60" s="184"/>
      <c r="FRP60" s="184"/>
      <c r="FRQ60" s="184"/>
      <c r="FRR60" s="184"/>
      <c r="FRS60" s="184"/>
      <c r="FRT60" s="184"/>
      <c r="FRU60" s="184"/>
      <c r="FRV60" s="184"/>
      <c r="FRW60" s="184"/>
      <c r="FRX60" s="184"/>
      <c r="FRY60" s="184"/>
      <c r="FRZ60" s="184"/>
      <c r="FSA60" s="184"/>
      <c r="FSB60" s="184"/>
      <c r="FSC60" s="184"/>
      <c r="FSD60" s="184"/>
      <c r="FSE60" s="184"/>
      <c r="FSF60" s="184"/>
      <c r="FSG60" s="184"/>
      <c r="FSH60" s="184"/>
      <c r="FSI60" s="184"/>
      <c r="FSJ60" s="184"/>
      <c r="FSK60" s="184"/>
      <c r="FSL60" s="184"/>
      <c r="FSM60" s="184"/>
      <c r="FSN60" s="184"/>
      <c r="FSO60" s="184"/>
      <c r="FSP60" s="184"/>
      <c r="FSQ60" s="184"/>
      <c r="FSR60" s="184"/>
      <c r="FSS60" s="184"/>
      <c r="FST60" s="184"/>
      <c r="FSU60" s="184"/>
      <c r="FSV60" s="184"/>
      <c r="FSW60" s="184"/>
      <c r="FSX60" s="184"/>
      <c r="FSY60" s="184"/>
      <c r="FSZ60" s="184"/>
      <c r="FTA60" s="184"/>
      <c r="FTB60" s="184"/>
      <c r="FTC60" s="184"/>
      <c r="FTD60" s="184"/>
      <c r="FTE60" s="184"/>
      <c r="FTF60" s="184"/>
      <c r="FTG60" s="184"/>
      <c r="FTH60" s="184"/>
      <c r="FTI60" s="184"/>
      <c r="FTJ60" s="184"/>
      <c r="FTK60" s="184"/>
      <c r="FTL60" s="184"/>
      <c r="FTM60" s="184"/>
      <c r="FTN60" s="184"/>
      <c r="FTO60" s="184"/>
      <c r="FTP60" s="184"/>
      <c r="FTQ60" s="184"/>
      <c r="FTR60" s="184"/>
      <c r="FTS60" s="184"/>
      <c r="FTT60" s="184"/>
      <c r="FTU60" s="184"/>
      <c r="FTV60" s="184"/>
      <c r="FTW60" s="184"/>
      <c r="FTX60" s="184"/>
      <c r="FTY60" s="184"/>
      <c r="FTZ60" s="184"/>
      <c r="FUA60" s="184"/>
      <c r="FUB60" s="184"/>
      <c r="FUC60" s="184"/>
      <c r="FUD60" s="184"/>
      <c r="FUE60" s="184"/>
      <c r="FUF60" s="184"/>
      <c r="FUG60" s="184"/>
      <c r="FUH60" s="184"/>
      <c r="FUI60" s="184"/>
      <c r="FUJ60" s="184"/>
      <c r="FUK60" s="184"/>
      <c r="FUL60" s="184"/>
      <c r="FUM60" s="184"/>
      <c r="FUN60" s="184"/>
      <c r="FUO60" s="184"/>
      <c r="FUP60" s="184"/>
      <c r="FUQ60" s="184"/>
      <c r="FUR60" s="184"/>
      <c r="FUS60" s="184"/>
      <c r="FUT60" s="184"/>
      <c r="FUU60" s="184"/>
      <c r="FUV60" s="184"/>
      <c r="FUW60" s="184"/>
      <c r="FUX60" s="184"/>
      <c r="FUY60" s="184"/>
      <c r="FUZ60" s="184"/>
      <c r="FVA60" s="184"/>
      <c r="FVB60" s="184"/>
      <c r="FVC60" s="184"/>
      <c r="FVD60" s="184"/>
      <c r="FVE60" s="184"/>
      <c r="FVF60" s="184"/>
      <c r="FVG60" s="184"/>
      <c r="FVH60" s="184"/>
      <c r="FVI60" s="184"/>
      <c r="FVJ60" s="184"/>
      <c r="FVK60" s="184"/>
      <c r="FVL60" s="184"/>
      <c r="FVM60" s="184"/>
      <c r="FVN60" s="184"/>
      <c r="FVO60" s="184"/>
      <c r="FVP60" s="184"/>
      <c r="FVQ60" s="184"/>
      <c r="FVR60" s="184"/>
      <c r="FVS60" s="184"/>
      <c r="FVT60" s="184"/>
      <c r="FVU60" s="184"/>
      <c r="FVV60" s="184"/>
      <c r="FVW60" s="184"/>
      <c r="FVX60" s="184"/>
      <c r="FVY60" s="184"/>
      <c r="FVZ60" s="184"/>
      <c r="FWA60" s="184"/>
      <c r="FWB60" s="184"/>
      <c r="FWC60" s="184"/>
      <c r="FWD60" s="184"/>
      <c r="FWE60" s="184"/>
      <c r="FWF60" s="184"/>
      <c r="FWG60" s="184"/>
      <c r="FWH60" s="184"/>
      <c r="FWI60" s="184"/>
      <c r="FWJ60" s="184"/>
      <c r="FWK60" s="184"/>
      <c r="FWL60" s="184"/>
      <c r="FWM60" s="184"/>
      <c r="FWN60" s="184"/>
      <c r="FWO60" s="184"/>
      <c r="FWP60" s="184"/>
      <c r="FWQ60" s="184"/>
      <c r="FWR60" s="184"/>
      <c r="FWS60" s="184"/>
      <c r="FWT60" s="184"/>
      <c r="FWU60" s="184"/>
      <c r="FWV60" s="184"/>
      <c r="FWW60" s="184"/>
      <c r="FWX60" s="184"/>
      <c r="FWY60" s="184"/>
      <c r="FWZ60" s="184"/>
      <c r="FXA60" s="184"/>
      <c r="FXB60" s="184"/>
      <c r="FXC60" s="184"/>
      <c r="FXD60" s="184"/>
      <c r="FXE60" s="184"/>
      <c r="FXF60" s="184"/>
      <c r="FXG60" s="184"/>
      <c r="FXH60" s="184"/>
      <c r="FXI60" s="184"/>
      <c r="FXJ60" s="184"/>
      <c r="FXK60" s="184"/>
      <c r="FXL60" s="184"/>
      <c r="FXM60" s="184"/>
      <c r="FXN60" s="184"/>
      <c r="FXO60" s="184"/>
      <c r="FXP60" s="184"/>
      <c r="FXQ60" s="184"/>
      <c r="FXR60" s="184"/>
      <c r="FXS60" s="184"/>
      <c r="FXT60" s="184"/>
      <c r="FXU60" s="184"/>
      <c r="FXV60" s="184"/>
      <c r="FXW60" s="184"/>
      <c r="FXX60" s="184"/>
      <c r="FXY60" s="184"/>
      <c r="FXZ60" s="184"/>
      <c r="FYA60" s="184"/>
      <c r="FYB60" s="184"/>
      <c r="FYC60" s="184"/>
      <c r="FYD60" s="184"/>
      <c r="FYE60" s="184"/>
      <c r="FYF60" s="184"/>
      <c r="FYG60" s="184"/>
      <c r="FYH60" s="184"/>
      <c r="FYI60" s="184"/>
      <c r="FYJ60" s="184"/>
      <c r="FYK60" s="184"/>
      <c r="FYL60" s="184"/>
      <c r="FYM60" s="184"/>
      <c r="FYN60" s="184"/>
      <c r="FYO60" s="184"/>
      <c r="FYP60" s="184"/>
      <c r="FYQ60" s="184"/>
      <c r="FYR60" s="184"/>
      <c r="FYS60" s="184"/>
      <c r="FYT60" s="184"/>
      <c r="FYU60" s="184"/>
      <c r="FYV60" s="184"/>
      <c r="FYW60" s="184"/>
      <c r="FYX60" s="184"/>
      <c r="FYY60" s="184"/>
      <c r="FYZ60" s="184"/>
      <c r="FZA60" s="184"/>
      <c r="FZB60" s="184"/>
      <c r="FZC60" s="184"/>
      <c r="FZD60" s="184"/>
      <c r="FZE60" s="184"/>
      <c r="FZF60" s="184"/>
      <c r="FZG60" s="184"/>
      <c r="FZH60" s="184"/>
      <c r="FZI60" s="184"/>
      <c r="FZJ60" s="184"/>
      <c r="FZK60" s="184"/>
      <c r="FZL60" s="184"/>
      <c r="FZM60" s="184"/>
      <c r="FZN60" s="184"/>
      <c r="FZO60" s="184"/>
      <c r="FZP60" s="184"/>
      <c r="FZQ60" s="184"/>
      <c r="FZR60" s="184"/>
      <c r="FZS60" s="184"/>
      <c r="FZT60" s="184"/>
      <c r="FZU60" s="184"/>
      <c r="FZV60" s="184"/>
      <c r="FZW60" s="184"/>
      <c r="FZX60" s="184"/>
      <c r="FZY60" s="184"/>
      <c r="FZZ60" s="184"/>
      <c r="GAA60" s="184"/>
      <c r="GAB60" s="184"/>
      <c r="GAC60" s="184"/>
      <c r="GAD60" s="184"/>
      <c r="GAE60" s="184"/>
      <c r="GAF60" s="184"/>
      <c r="GAG60" s="184"/>
      <c r="GAH60" s="184"/>
      <c r="GAI60" s="184"/>
      <c r="GAJ60" s="184"/>
      <c r="GAK60" s="184"/>
      <c r="GAL60" s="184"/>
      <c r="GAM60" s="184"/>
      <c r="GAN60" s="184"/>
      <c r="GAO60" s="184"/>
      <c r="GAP60" s="184"/>
      <c r="GAQ60" s="184"/>
      <c r="GAR60" s="184"/>
      <c r="GAS60" s="184"/>
      <c r="GAT60" s="184"/>
      <c r="GAU60" s="184"/>
      <c r="GAV60" s="184"/>
      <c r="GAW60" s="184"/>
      <c r="GAX60" s="184"/>
      <c r="GAY60" s="184"/>
      <c r="GAZ60" s="184"/>
      <c r="GBA60" s="184"/>
      <c r="GBB60" s="184"/>
      <c r="GBC60" s="184"/>
      <c r="GBD60" s="184"/>
      <c r="GBE60" s="184"/>
      <c r="GBF60" s="184"/>
      <c r="GBG60" s="184"/>
      <c r="GBH60" s="184"/>
      <c r="GBI60" s="184"/>
      <c r="GBJ60" s="184"/>
      <c r="GBK60" s="184"/>
      <c r="GBL60" s="184"/>
      <c r="GBM60" s="184"/>
      <c r="GBN60" s="184"/>
      <c r="GBO60" s="184"/>
      <c r="GBP60" s="184"/>
      <c r="GBQ60" s="184"/>
      <c r="GBR60" s="184"/>
      <c r="GBS60" s="184"/>
      <c r="GBT60" s="184"/>
      <c r="GBU60" s="184"/>
      <c r="GBV60" s="184"/>
      <c r="GBW60" s="184"/>
      <c r="GBX60" s="184"/>
      <c r="GBY60" s="184"/>
      <c r="GBZ60" s="184"/>
      <c r="GCA60" s="184"/>
      <c r="GCB60" s="184"/>
      <c r="GCC60" s="184"/>
      <c r="GCD60" s="184"/>
      <c r="GCE60" s="184"/>
      <c r="GCF60" s="184"/>
      <c r="GCG60" s="184"/>
      <c r="GCH60" s="184"/>
      <c r="GCI60" s="184"/>
      <c r="GCJ60" s="184"/>
      <c r="GCK60" s="184"/>
      <c r="GCL60" s="184"/>
      <c r="GCM60" s="184"/>
      <c r="GCN60" s="184"/>
      <c r="GCO60" s="184"/>
      <c r="GCP60" s="184"/>
      <c r="GCQ60" s="184"/>
      <c r="GCR60" s="184"/>
      <c r="GCS60" s="184"/>
      <c r="GCT60" s="184"/>
      <c r="GCU60" s="184"/>
      <c r="GCV60" s="184"/>
      <c r="GCW60" s="184"/>
      <c r="GCX60" s="184"/>
      <c r="GCY60" s="184"/>
      <c r="GCZ60" s="184"/>
      <c r="GDA60" s="184"/>
      <c r="GDB60" s="184"/>
      <c r="GDC60" s="184"/>
      <c r="GDD60" s="184"/>
      <c r="GDE60" s="184"/>
      <c r="GDF60" s="184"/>
      <c r="GDG60" s="184"/>
      <c r="GDH60" s="184"/>
      <c r="GDI60" s="184"/>
      <c r="GDJ60" s="184"/>
      <c r="GDK60" s="184"/>
      <c r="GDL60" s="184"/>
      <c r="GDM60" s="184"/>
      <c r="GDN60" s="184"/>
      <c r="GDO60" s="184"/>
      <c r="GDP60" s="184"/>
      <c r="GDQ60" s="184"/>
      <c r="GDR60" s="184"/>
      <c r="GDS60" s="184"/>
      <c r="GDT60" s="184"/>
      <c r="GDU60" s="184"/>
      <c r="GDV60" s="184"/>
      <c r="GDW60" s="184"/>
      <c r="GDX60" s="184"/>
      <c r="GDY60" s="184"/>
      <c r="GDZ60" s="184"/>
      <c r="GEA60" s="184"/>
      <c r="GEB60" s="184"/>
      <c r="GEC60" s="184"/>
      <c r="GED60" s="184"/>
      <c r="GEE60" s="184"/>
      <c r="GEF60" s="184"/>
      <c r="GEG60" s="184"/>
      <c r="GEH60" s="184"/>
      <c r="GEI60" s="184"/>
      <c r="GEJ60" s="184"/>
      <c r="GEK60" s="184"/>
      <c r="GEL60" s="184"/>
      <c r="GEM60" s="184"/>
      <c r="GEN60" s="184"/>
      <c r="GEO60" s="184"/>
      <c r="GEP60" s="184"/>
      <c r="GEQ60" s="184"/>
      <c r="GER60" s="184"/>
      <c r="GES60" s="184"/>
      <c r="GET60" s="184"/>
      <c r="GEU60" s="184"/>
      <c r="GEV60" s="184"/>
      <c r="GEW60" s="184"/>
      <c r="GEX60" s="184"/>
      <c r="GEY60" s="184"/>
      <c r="GEZ60" s="184"/>
      <c r="GFA60" s="184"/>
      <c r="GFB60" s="184"/>
      <c r="GFC60" s="184"/>
      <c r="GFD60" s="184"/>
      <c r="GFE60" s="184"/>
      <c r="GFF60" s="184"/>
      <c r="GFG60" s="184"/>
      <c r="GFH60" s="184"/>
      <c r="GFI60" s="184"/>
      <c r="GFJ60" s="184"/>
      <c r="GFK60" s="184"/>
      <c r="GFL60" s="184"/>
      <c r="GFM60" s="184"/>
      <c r="GFN60" s="184"/>
      <c r="GFO60" s="184"/>
      <c r="GFP60" s="184"/>
      <c r="GFQ60" s="184"/>
      <c r="GFR60" s="184"/>
      <c r="GFS60" s="184"/>
      <c r="GFT60" s="184"/>
      <c r="GFU60" s="184"/>
      <c r="GFV60" s="184"/>
      <c r="GFW60" s="184"/>
      <c r="GFX60" s="184"/>
      <c r="GFY60" s="184"/>
      <c r="GFZ60" s="184"/>
      <c r="GGA60" s="184"/>
      <c r="GGB60" s="184"/>
      <c r="GGC60" s="184"/>
      <c r="GGD60" s="184"/>
      <c r="GGE60" s="184"/>
      <c r="GGF60" s="184"/>
      <c r="GGG60" s="184"/>
      <c r="GGH60" s="184"/>
      <c r="GGI60" s="184"/>
      <c r="GGJ60" s="184"/>
      <c r="GGK60" s="184"/>
      <c r="GGL60" s="184"/>
      <c r="GGM60" s="184"/>
      <c r="GGN60" s="184"/>
      <c r="GGO60" s="184"/>
      <c r="GGP60" s="184"/>
      <c r="GGQ60" s="184"/>
      <c r="GGR60" s="184"/>
      <c r="GGS60" s="184"/>
      <c r="GGT60" s="184"/>
      <c r="GGU60" s="184"/>
      <c r="GGV60" s="184"/>
      <c r="GGW60" s="184"/>
      <c r="GGX60" s="184"/>
      <c r="GGY60" s="184"/>
      <c r="GGZ60" s="184"/>
      <c r="GHA60" s="184"/>
      <c r="GHB60" s="184"/>
      <c r="GHC60" s="184"/>
      <c r="GHD60" s="184"/>
      <c r="GHE60" s="184"/>
      <c r="GHF60" s="184"/>
      <c r="GHG60" s="184"/>
      <c r="GHH60" s="184"/>
      <c r="GHI60" s="184"/>
      <c r="GHJ60" s="184"/>
      <c r="GHK60" s="184"/>
      <c r="GHL60" s="184"/>
      <c r="GHM60" s="184"/>
      <c r="GHN60" s="184"/>
      <c r="GHO60" s="184"/>
      <c r="GHP60" s="184"/>
      <c r="GHQ60" s="184"/>
      <c r="GHR60" s="184"/>
      <c r="GHS60" s="184"/>
      <c r="GHT60" s="184"/>
      <c r="GHU60" s="184"/>
      <c r="GHV60" s="184"/>
      <c r="GHW60" s="184"/>
      <c r="GHX60" s="184"/>
      <c r="GHY60" s="184"/>
      <c r="GHZ60" s="184"/>
      <c r="GIA60" s="184"/>
      <c r="GIB60" s="184"/>
      <c r="GIC60" s="184"/>
      <c r="GID60" s="184"/>
      <c r="GIE60" s="184"/>
      <c r="GIF60" s="184"/>
      <c r="GIG60" s="184"/>
      <c r="GIH60" s="184"/>
      <c r="GII60" s="184"/>
      <c r="GIJ60" s="184"/>
      <c r="GIK60" s="184"/>
      <c r="GIL60" s="184"/>
      <c r="GIM60" s="184"/>
      <c r="GIN60" s="184"/>
      <c r="GIO60" s="184"/>
      <c r="GIP60" s="184"/>
      <c r="GIQ60" s="184"/>
      <c r="GIR60" s="184"/>
      <c r="GIS60" s="184"/>
      <c r="GIT60" s="184"/>
      <c r="GIU60" s="184"/>
      <c r="GIV60" s="184"/>
      <c r="GIW60" s="184"/>
      <c r="GIX60" s="184"/>
      <c r="GIY60" s="184"/>
      <c r="GIZ60" s="184"/>
      <c r="GJA60" s="184"/>
      <c r="GJB60" s="184"/>
      <c r="GJC60" s="184"/>
      <c r="GJD60" s="184"/>
      <c r="GJE60" s="184"/>
      <c r="GJF60" s="184"/>
      <c r="GJG60" s="184"/>
      <c r="GJH60" s="184"/>
      <c r="GJI60" s="184"/>
      <c r="GJJ60" s="184"/>
      <c r="GJK60" s="184"/>
      <c r="GJL60" s="184"/>
      <c r="GJM60" s="184"/>
      <c r="GJN60" s="184"/>
      <c r="GJO60" s="184"/>
      <c r="GJP60" s="184"/>
      <c r="GJQ60" s="184"/>
      <c r="GJR60" s="184"/>
      <c r="GJS60" s="184"/>
      <c r="GJT60" s="184"/>
      <c r="GJU60" s="184"/>
      <c r="GJV60" s="184"/>
      <c r="GJW60" s="184"/>
      <c r="GJX60" s="184"/>
      <c r="GJY60" s="184"/>
      <c r="GJZ60" s="184"/>
      <c r="GKA60" s="184"/>
      <c r="GKB60" s="184"/>
      <c r="GKC60" s="184"/>
      <c r="GKD60" s="184"/>
      <c r="GKE60" s="184"/>
      <c r="GKF60" s="184"/>
      <c r="GKG60" s="184"/>
      <c r="GKH60" s="184"/>
      <c r="GKI60" s="184"/>
      <c r="GKJ60" s="184"/>
      <c r="GKK60" s="184"/>
      <c r="GKL60" s="184"/>
      <c r="GKM60" s="184"/>
      <c r="GKN60" s="184"/>
      <c r="GKO60" s="184"/>
      <c r="GKP60" s="184"/>
      <c r="GKQ60" s="184"/>
      <c r="GKR60" s="184"/>
      <c r="GKS60" s="184"/>
      <c r="GKT60" s="184"/>
      <c r="GKU60" s="184"/>
      <c r="GKV60" s="184"/>
      <c r="GKW60" s="184"/>
      <c r="GKX60" s="184"/>
      <c r="GKY60" s="184"/>
      <c r="GKZ60" s="184"/>
      <c r="GLA60" s="184"/>
      <c r="GLB60" s="184"/>
      <c r="GLC60" s="184"/>
      <c r="GLD60" s="184"/>
      <c r="GLE60" s="184"/>
      <c r="GLF60" s="184"/>
      <c r="GLG60" s="184"/>
      <c r="GLH60" s="184"/>
      <c r="GLI60" s="184"/>
      <c r="GLJ60" s="184"/>
      <c r="GLK60" s="184"/>
      <c r="GLL60" s="184"/>
      <c r="GLM60" s="184"/>
      <c r="GLN60" s="184"/>
      <c r="GLO60" s="184"/>
      <c r="GLP60" s="184"/>
      <c r="GLQ60" s="184"/>
      <c r="GLR60" s="184"/>
      <c r="GLS60" s="184"/>
      <c r="GLT60" s="184"/>
      <c r="GLU60" s="184"/>
      <c r="GLV60" s="184"/>
      <c r="GLW60" s="184"/>
      <c r="GLX60" s="184"/>
      <c r="GLY60" s="184"/>
      <c r="GLZ60" s="184"/>
      <c r="GMA60" s="184"/>
      <c r="GMB60" s="184"/>
      <c r="GMC60" s="184"/>
      <c r="GMD60" s="184"/>
      <c r="GME60" s="184"/>
      <c r="GMF60" s="184"/>
      <c r="GMG60" s="184"/>
      <c r="GMH60" s="184"/>
      <c r="GMI60" s="184"/>
      <c r="GMJ60" s="184"/>
      <c r="GMK60" s="184"/>
      <c r="GML60" s="184"/>
      <c r="GMM60" s="184"/>
      <c r="GMN60" s="184"/>
      <c r="GMO60" s="184"/>
      <c r="GMP60" s="184"/>
      <c r="GMQ60" s="184"/>
      <c r="GMR60" s="184"/>
      <c r="GMS60" s="184"/>
      <c r="GMT60" s="184"/>
      <c r="GMU60" s="184"/>
      <c r="GMV60" s="184"/>
      <c r="GMW60" s="184"/>
      <c r="GMX60" s="184"/>
      <c r="GMY60" s="184"/>
      <c r="GMZ60" s="184"/>
      <c r="GNA60" s="184"/>
      <c r="GNB60" s="184"/>
      <c r="GNC60" s="184"/>
      <c r="GND60" s="184"/>
      <c r="GNE60" s="184"/>
      <c r="GNF60" s="184"/>
      <c r="GNG60" s="184"/>
      <c r="GNH60" s="184"/>
      <c r="GNI60" s="184"/>
      <c r="GNJ60" s="184"/>
      <c r="GNK60" s="184"/>
      <c r="GNL60" s="184"/>
      <c r="GNM60" s="184"/>
      <c r="GNN60" s="184"/>
      <c r="GNO60" s="184"/>
      <c r="GNP60" s="184"/>
      <c r="GNQ60" s="184"/>
      <c r="GNR60" s="184"/>
      <c r="GNS60" s="184"/>
      <c r="GNT60" s="184"/>
      <c r="GNU60" s="184"/>
      <c r="GNV60" s="184"/>
      <c r="GNW60" s="184"/>
      <c r="GNX60" s="184"/>
      <c r="GNY60" s="184"/>
      <c r="GNZ60" s="184"/>
      <c r="GOA60" s="184"/>
      <c r="GOB60" s="184"/>
      <c r="GOC60" s="184"/>
      <c r="GOD60" s="184"/>
      <c r="GOE60" s="184"/>
      <c r="GOF60" s="184"/>
      <c r="GOG60" s="184"/>
      <c r="GOH60" s="184"/>
      <c r="GOI60" s="184"/>
      <c r="GOJ60" s="184"/>
      <c r="GOK60" s="184"/>
      <c r="GOL60" s="184"/>
      <c r="GOM60" s="184"/>
      <c r="GON60" s="184"/>
      <c r="GOO60" s="184"/>
      <c r="GOP60" s="184"/>
      <c r="GOQ60" s="184"/>
      <c r="GOR60" s="184"/>
      <c r="GOS60" s="184"/>
      <c r="GOT60" s="184"/>
      <c r="GOU60" s="184"/>
      <c r="GOV60" s="184"/>
      <c r="GOW60" s="184"/>
      <c r="GOX60" s="184"/>
      <c r="GOY60" s="184"/>
      <c r="GOZ60" s="184"/>
      <c r="GPA60" s="184"/>
      <c r="GPB60" s="184"/>
      <c r="GPC60" s="184"/>
      <c r="GPD60" s="184"/>
      <c r="GPE60" s="184"/>
      <c r="GPF60" s="184"/>
      <c r="GPG60" s="184"/>
      <c r="GPH60" s="184"/>
      <c r="GPI60" s="184"/>
      <c r="GPJ60" s="184"/>
      <c r="GPK60" s="184"/>
      <c r="GPL60" s="184"/>
      <c r="GPM60" s="184"/>
      <c r="GPN60" s="184"/>
      <c r="GPO60" s="184"/>
      <c r="GPP60" s="184"/>
      <c r="GPQ60" s="184"/>
      <c r="GPR60" s="184"/>
      <c r="GPS60" s="184"/>
      <c r="GPT60" s="184"/>
      <c r="GPU60" s="184"/>
      <c r="GPV60" s="184"/>
      <c r="GPW60" s="184"/>
      <c r="GPX60" s="184"/>
      <c r="GPY60" s="184"/>
      <c r="GPZ60" s="184"/>
      <c r="GQA60" s="184"/>
      <c r="GQB60" s="184"/>
      <c r="GQC60" s="184"/>
      <c r="GQD60" s="184"/>
      <c r="GQE60" s="184"/>
      <c r="GQF60" s="184"/>
      <c r="GQG60" s="184"/>
      <c r="GQH60" s="184"/>
      <c r="GQI60" s="184"/>
      <c r="GQJ60" s="184"/>
      <c r="GQK60" s="184"/>
      <c r="GQL60" s="184"/>
      <c r="GQM60" s="184"/>
      <c r="GQN60" s="184"/>
      <c r="GQO60" s="184"/>
      <c r="GQP60" s="184"/>
      <c r="GQQ60" s="184"/>
      <c r="GQR60" s="184"/>
      <c r="GQS60" s="184"/>
      <c r="GQT60" s="184"/>
      <c r="GQU60" s="184"/>
      <c r="GQV60" s="184"/>
      <c r="GQW60" s="184"/>
      <c r="GQX60" s="184"/>
      <c r="GQY60" s="184"/>
      <c r="GQZ60" s="184"/>
      <c r="GRA60" s="184"/>
      <c r="GRB60" s="184"/>
      <c r="GRC60" s="184"/>
      <c r="GRD60" s="184"/>
      <c r="GRE60" s="184"/>
      <c r="GRF60" s="184"/>
      <c r="GRG60" s="184"/>
      <c r="GRH60" s="184"/>
      <c r="GRI60" s="184"/>
      <c r="GRJ60" s="184"/>
      <c r="GRK60" s="184"/>
      <c r="GRL60" s="184"/>
      <c r="GRM60" s="184"/>
      <c r="GRN60" s="184"/>
      <c r="GRO60" s="184"/>
      <c r="GRP60" s="184"/>
      <c r="GRQ60" s="184"/>
      <c r="GRR60" s="184"/>
      <c r="GRS60" s="184"/>
      <c r="GRT60" s="184"/>
      <c r="GRU60" s="184"/>
      <c r="GRV60" s="184"/>
      <c r="GRW60" s="184"/>
      <c r="GRX60" s="184"/>
      <c r="GRY60" s="184"/>
      <c r="GRZ60" s="184"/>
      <c r="GSA60" s="184"/>
      <c r="GSB60" s="184"/>
      <c r="GSC60" s="184"/>
      <c r="GSD60" s="184"/>
      <c r="GSE60" s="184"/>
      <c r="GSF60" s="184"/>
      <c r="GSG60" s="184"/>
      <c r="GSH60" s="184"/>
      <c r="GSI60" s="184"/>
      <c r="GSJ60" s="184"/>
      <c r="GSK60" s="184"/>
      <c r="GSL60" s="184"/>
      <c r="GSM60" s="184"/>
      <c r="GSN60" s="184"/>
      <c r="GSO60" s="184"/>
      <c r="GSP60" s="184"/>
      <c r="GSQ60" s="184"/>
      <c r="GSR60" s="184"/>
      <c r="GSS60" s="184"/>
      <c r="GST60" s="184"/>
      <c r="GSU60" s="184"/>
      <c r="GSV60" s="184"/>
      <c r="GSW60" s="184"/>
      <c r="GSX60" s="184"/>
      <c r="GSY60" s="184"/>
      <c r="GSZ60" s="184"/>
      <c r="GTA60" s="184"/>
      <c r="GTB60" s="184"/>
      <c r="GTC60" s="184"/>
      <c r="GTD60" s="184"/>
      <c r="GTE60" s="184"/>
      <c r="GTF60" s="184"/>
      <c r="GTG60" s="184"/>
      <c r="GTH60" s="184"/>
      <c r="GTI60" s="184"/>
      <c r="GTJ60" s="184"/>
      <c r="GTK60" s="184"/>
      <c r="GTL60" s="184"/>
      <c r="GTM60" s="184"/>
      <c r="GTN60" s="184"/>
      <c r="GTO60" s="184"/>
      <c r="GTP60" s="184"/>
      <c r="GTQ60" s="184"/>
      <c r="GTR60" s="184"/>
      <c r="GTS60" s="184"/>
      <c r="GTT60" s="184"/>
      <c r="GTU60" s="184"/>
      <c r="GTV60" s="184"/>
      <c r="GTW60" s="184"/>
      <c r="GTX60" s="184"/>
      <c r="GTY60" s="184"/>
      <c r="GTZ60" s="184"/>
      <c r="GUA60" s="184"/>
      <c r="GUB60" s="184"/>
      <c r="GUC60" s="184"/>
      <c r="GUD60" s="184"/>
      <c r="GUE60" s="184"/>
      <c r="GUF60" s="184"/>
      <c r="GUG60" s="184"/>
      <c r="GUH60" s="184"/>
      <c r="GUI60" s="184"/>
      <c r="GUJ60" s="184"/>
      <c r="GUK60" s="184"/>
      <c r="GUL60" s="184"/>
      <c r="GUM60" s="184"/>
      <c r="GUN60" s="184"/>
      <c r="GUO60" s="184"/>
      <c r="GUP60" s="184"/>
      <c r="GUQ60" s="184"/>
      <c r="GUR60" s="184"/>
      <c r="GUS60" s="184"/>
      <c r="GUT60" s="184"/>
      <c r="GUU60" s="184"/>
      <c r="GUV60" s="184"/>
      <c r="GUW60" s="184"/>
      <c r="GUX60" s="184"/>
      <c r="GUY60" s="184"/>
      <c r="GUZ60" s="184"/>
      <c r="GVA60" s="184"/>
      <c r="GVB60" s="184"/>
      <c r="GVC60" s="184"/>
      <c r="GVD60" s="184"/>
      <c r="GVE60" s="184"/>
      <c r="GVF60" s="184"/>
      <c r="GVG60" s="184"/>
      <c r="GVH60" s="184"/>
      <c r="GVI60" s="184"/>
      <c r="GVJ60" s="184"/>
      <c r="GVK60" s="184"/>
      <c r="GVL60" s="184"/>
      <c r="GVM60" s="184"/>
      <c r="GVN60" s="184"/>
      <c r="GVO60" s="184"/>
      <c r="GVP60" s="184"/>
      <c r="GVQ60" s="184"/>
      <c r="GVR60" s="184"/>
      <c r="GVS60" s="184"/>
      <c r="GVT60" s="184"/>
      <c r="GVU60" s="184"/>
      <c r="GVV60" s="184"/>
      <c r="GVW60" s="184"/>
      <c r="GVX60" s="184"/>
      <c r="GVY60" s="184"/>
      <c r="GVZ60" s="184"/>
      <c r="GWA60" s="184"/>
      <c r="GWB60" s="184"/>
      <c r="GWC60" s="184"/>
      <c r="GWD60" s="184"/>
      <c r="GWE60" s="184"/>
      <c r="GWF60" s="184"/>
      <c r="GWG60" s="184"/>
      <c r="GWH60" s="184"/>
      <c r="GWI60" s="184"/>
      <c r="GWJ60" s="184"/>
      <c r="GWK60" s="184"/>
      <c r="GWL60" s="184"/>
      <c r="GWM60" s="184"/>
      <c r="GWN60" s="184"/>
      <c r="GWO60" s="184"/>
      <c r="GWP60" s="184"/>
      <c r="GWQ60" s="184"/>
      <c r="GWR60" s="184"/>
      <c r="GWS60" s="184"/>
      <c r="GWT60" s="184"/>
      <c r="GWU60" s="184"/>
      <c r="GWV60" s="184"/>
      <c r="GWW60" s="184"/>
      <c r="GWX60" s="184"/>
      <c r="GWY60" s="184"/>
      <c r="GWZ60" s="184"/>
      <c r="GXA60" s="184"/>
      <c r="GXB60" s="184"/>
      <c r="GXC60" s="184"/>
      <c r="GXD60" s="184"/>
      <c r="GXE60" s="184"/>
      <c r="GXF60" s="184"/>
      <c r="GXG60" s="184"/>
      <c r="GXH60" s="184"/>
      <c r="GXI60" s="184"/>
      <c r="GXJ60" s="184"/>
      <c r="GXK60" s="184"/>
      <c r="GXL60" s="184"/>
      <c r="GXM60" s="184"/>
      <c r="GXN60" s="184"/>
      <c r="GXO60" s="184"/>
      <c r="GXP60" s="184"/>
      <c r="GXQ60" s="184"/>
      <c r="GXR60" s="184"/>
      <c r="GXS60" s="184"/>
      <c r="GXT60" s="184"/>
      <c r="GXU60" s="184"/>
      <c r="GXV60" s="184"/>
      <c r="GXW60" s="184"/>
      <c r="GXX60" s="184"/>
      <c r="GXY60" s="184"/>
      <c r="GXZ60" s="184"/>
      <c r="GYA60" s="184"/>
      <c r="GYB60" s="184"/>
      <c r="GYC60" s="184"/>
      <c r="GYD60" s="184"/>
      <c r="GYE60" s="184"/>
      <c r="GYF60" s="184"/>
      <c r="GYG60" s="184"/>
      <c r="GYH60" s="184"/>
      <c r="GYI60" s="184"/>
      <c r="GYJ60" s="184"/>
      <c r="GYK60" s="184"/>
      <c r="GYL60" s="184"/>
      <c r="GYM60" s="184"/>
      <c r="GYN60" s="184"/>
      <c r="GYO60" s="184"/>
      <c r="GYP60" s="184"/>
      <c r="GYQ60" s="184"/>
      <c r="GYR60" s="184"/>
      <c r="GYS60" s="184"/>
      <c r="GYT60" s="184"/>
      <c r="GYU60" s="184"/>
      <c r="GYV60" s="184"/>
      <c r="GYW60" s="184"/>
      <c r="GYX60" s="184"/>
      <c r="GYY60" s="184"/>
      <c r="GYZ60" s="184"/>
      <c r="GZA60" s="184"/>
      <c r="GZB60" s="184"/>
      <c r="GZC60" s="184"/>
      <c r="GZD60" s="184"/>
      <c r="GZE60" s="184"/>
      <c r="GZF60" s="184"/>
      <c r="GZG60" s="184"/>
      <c r="GZH60" s="184"/>
      <c r="GZI60" s="184"/>
      <c r="GZJ60" s="184"/>
      <c r="GZK60" s="184"/>
      <c r="GZL60" s="184"/>
      <c r="GZM60" s="184"/>
      <c r="GZN60" s="184"/>
      <c r="GZO60" s="184"/>
      <c r="GZP60" s="184"/>
      <c r="GZQ60" s="184"/>
      <c r="GZR60" s="184"/>
      <c r="GZS60" s="184"/>
      <c r="GZT60" s="184"/>
      <c r="GZU60" s="184"/>
      <c r="GZV60" s="184"/>
      <c r="GZW60" s="184"/>
      <c r="GZX60" s="184"/>
      <c r="GZY60" s="184"/>
      <c r="GZZ60" s="184"/>
      <c r="HAA60" s="184"/>
      <c r="HAB60" s="184"/>
      <c r="HAC60" s="184"/>
      <c r="HAD60" s="184"/>
      <c r="HAE60" s="184"/>
      <c r="HAF60" s="184"/>
      <c r="HAG60" s="184"/>
      <c r="HAH60" s="184"/>
      <c r="HAI60" s="184"/>
      <c r="HAJ60" s="184"/>
      <c r="HAK60" s="184"/>
      <c r="HAL60" s="184"/>
      <c r="HAM60" s="184"/>
      <c r="HAN60" s="184"/>
      <c r="HAO60" s="184"/>
      <c r="HAP60" s="184"/>
      <c r="HAQ60" s="184"/>
      <c r="HAR60" s="184"/>
      <c r="HAS60" s="184"/>
      <c r="HAT60" s="184"/>
      <c r="HAU60" s="184"/>
      <c r="HAV60" s="184"/>
      <c r="HAW60" s="184"/>
      <c r="HAX60" s="184"/>
      <c r="HAY60" s="184"/>
      <c r="HAZ60" s="184"/>
      <c r="HBA60" s="184"/>
      <c r="HBB60" s="184"/>
      <c r="HBC60" s="184"/>
      <c r="HBD60" s="184"/>
      <c r="HBE60" s="184"/>
      <c r="HBF60" s="184"/>
      <c r="HBG60" s="184"/>
      <c r="HBH60" s="184"/>
      <c r="HBI60" s="184"/>
      <c r="HBJ60" s="184"/>
      <c r="HBK60" s="184"/>
      <c r="HBL60" s="184"/>
      <c r="HBM60" s="184"/>
      <c r="HBN60" s="184"/>
      <c r="HBO60" s="184"/>
      <c r="HBP60" s="184"/>
      <c r="HBQ60" s="184"/>
      <c r="HBR60" s="184"/>
      <c r="HBS60" s="184"/>
      <c r="HBT60" s="184"/>
      <c r="HBU60" s="184"/>
      <c r="HBV60" s="184"/>
      <c r="HBW60" s="184"/>
      <c r="HBX60" s="184"/>
      <c r="HBY60" s="184"/>
      <c r="HBZ60" s="184"/>
      <c r="HCA60" s="184"/>
      <c r="HCB60" s="184"/>
      <c r="HCC60" s="184"/>
      <c r="HCD60" s="184"/>
      <c r="HCE60" s="184"/>
      <c r="HCF60" s="184"/>
      <c r="HCG60" s="184"/>
      <c r="HCH60" s="184"/>
      <c r="HCI60" s="184"/>
      <c r="HCJ60" s="184"/>
      <c r="HCK60" s="184"/>
      <c r="HCL60" s="184"/>
      <c r="HCM60" s="184"/>
      <c r="HCN60" s="184"/>
      <c r="HCO60" s="184"/>
      <c r="HCP60" s="184"/>
      <c r="HCQ60" s="184"/>
      <c r="HCR60" s="184"/>
      <c r="HCS60" s="184"/>
      <c r="HCT60" s="184"/>
      <c r="HCU60" s="184"/>
      <c r="HCV60" s="184"/>
      <c r="HCW60" s="184"/>
      <c r="HCX60" s="184"/>
      <c r="HCY60" s="184"/>
      <c r="HCZ60" s="184"/>
      <c r="HDA60" s="184"/>
      <c r="HDB60" s="184"/>
      <c r="HDC60" s="184"/>
      <c r="HDD60" s="184"/>
      <c r="HDE60" s="184"/>
      <c r="HDF60" s="184"/>
      <c r="HDG60" s="184"/>
      <c r="HDH60" s="184"/>
      <c r="HDI60" s="184"/>
      <c r="HDJ60" s="184"/>
      <c r="HDK60" s="184"/>
      <c r="HDL60" s="184"/>
      <c r="HDM60" s="184"/>
      <c r="HDN60" s="184"/>
      <c r="HDO60" s="184"/>
      <c r="HDP60" s="184"/>
      <c r="HDQ60" s="184"/>
      <c r="HDR60" s="184"/>
      <c r="HDS60" s="184"/>
      <c r="HDT60" s="184"/>
      <c r="HDU60" s="184"/>
      <c r="HDV60" s="184"/>
      <c r="HDW60" s="184"/>
      <c r="HDX60" s="184"/>
      <c r="HDY60" s="184"/>
      <c r="HDZ60" s="184"/>
      <c r="HEA60" s="184"/>
      <c r="HEB60" s="184"/>
      <c r="HEC60" s="184"/>
      <c r="HED60" s="184"/>
      <c r="HEE60" s="184"/>
      <c r="HEF60" s="184"/>
      <c r="HEG60" s="184"/>
      <c r="HEH60" s="184"/>
      <c r="HEI60" s="184"/>
      <c r="HEJ60" s="184"/>
      <c r="HEK60" s="184"/>
      <c r="HEL60" s="184"/>
      <c r="HEM60" s="184"/>
      <c r="HEN60" s="184"/>
      <c r="HEO60" s="184"/>
      <c r="HEP60" s="184"/>
      <c r="HEQ60" s="184"/>
      <c r="HER60" s="184"/>
      <c r="HES60" s="184"/>
      <c r="HET60" s="184"/>
      <c r="HEU60" s="184"/>
      <c r="HEV60" s="184"/>
      <c r="HEW60" s="184"/>
      <c r="HEX60" s="184"/>
      <c r="HEY60" s="184"/>
      <c r="HEZ60" s="184"/>
      <c r="HFA60" s="184"/>
      <c r="HFB60" s="184"/>
      <c r="HFC60" s="184"/>
      <c r="HFD60" s="184"/>
      <c r="HFE60" s="184"/>
      <c r="HFF60" s="184"/>
      <c r="HFG60" s="184"/>
      <c r="HFH60" s="184"/>
      <c r="HFI60" s="184"/>
      <c r="HFJ60" s="184"/>
      <c r="HFK60" s="184"/>
      <c r="HFL60" s="184"/>
      <c r="HFM60" s="184"/>
      <c r="HFN60" s="184"/>
      <c r="HFO60" s="184"/>
      <c r="HFP60" s="184"/>
      <c r="HFQ60" s="184"/>
      <c r="HFR60" s="184"/>
      <c r="HFS60" s="184"/>
      <c r="HFT60" s="184"/>
      <c r="HFU60" s="184"/>
      <c r="HFV60" s="184"/>
      <c r="HFW60" s="184"/>
      <c r="HFX60" s="184"/>
      <c r="HFY60" s="184"/>
      <c r="HFZ60" s="184"/>
      <c r="HGA60" s="184"/>
      <c r="HGB60" s="184"/>
      <c r="HGC60" s="184"/>
      <c r="HGD60" s="184"/>
      <c r="HGE60" s="184"/>
      <c r="HGF60" s="184"/>
      <c r="HGG60" s="184"/>
      <c r="HGH60" s="184"/>
      <c r="HGI60" s="184"/>
      <c r="HGJ60" s="184"/>
      <c r="HGK60" s="184"/>
      <c r="HGL60" s="184"/>
      <c r="HGM60" s="184"/>
      <c r="HGN60" s="184"/>
      <c r="HGO60" s="184"/>
      <c r="HGP60" s="184"/>
      <c r="HGQ60" s="184"/>
      <c r="HGR60" s="184"/>
      <c r="HGS60" s="184"/>
      <c r="HGT60" s="184"/>
      <c r="HGU60" s="184"/>
      <c r="HGV60" s="184"/>
      <c r="HGW60" s="184"/>
      <c r="HGX60" s="184"/>
      <c r="HGY60" s="184"/>
      <c r="HGZ60" s="184"/>
      <c r="HHA60" s="184"/>
      <c r="HHB60" s="184"/>
      <c r="HHC60" s="184"/>
      <c r="HHD60" s="184"/>
      <c r="HHE60" s="184"/>
      <c r="HHF60" s="184"/>
      <c r="HHG60" s="184"/>
      <c r="HHH60" s="184"/>
      <c r="HHI60" s="184"/>
      <c r="HHJ60" s="184"/>
      <c r="HHK60" s="184"/>
      <c r="HHL60" s="184"/>
      <c r="HHM60" s="184"/>
      <c r="HHN60" s="184"/>
      <c r="HHO60" s="184"/>
      <c r="HHP60" s="184"/>
      <c r="HHQ60" s="184"/>
      <c r="HHR60" s="184"/>
      <c r="HHS60" s="184"/>
      <c r="HHT60" s="184"/>
      <c r="HHU60" s="184"/>
      <c r="HHV60" s="184"/>
      <c r="HHW60" s="184"/>
      <c r="HHX60" s="184"/>
      <c r="HHY60" s="184"/>
      <c r="HHZ60" s="184"/>
      <c r="HIA60" s="184"/>
      <c r="HIB60" s="184"/>
      <c r="HIC60" s="184"/>
      <c r="HID60" s="184"/>
      <c r="HIE60" s="184"/>
      <c r="HIF60" s="184"/>
      <c r="HIG60" s="184"/>
      <c r="HIH60" s="184"/>
      <c r="HII60" s="184"/>
      <c r="HIJ60" s="184"/>
      <c r="HIK60" s="184"/>
      <c r="HIL60" s="184"/>
      <c r="HIM60" s="184"/>
      <c r="HIN60" s="184"/>
      <c r="HIO60" s="184"/>
      <c r="HIP60" s="184"/>
      <c r="HIQ60" s="184"/>
      <c r="HIR60" s="184"/>
      <c r="HIS60" s="184"/>
      <c r="HIT60" s="184"/>
      <c r="HIU60" s="184"/>
      <c r="HIV60" s="184"/>
      <c r="HIW60" s="184"/>
      <c r="HIX60" s="184"/>
      <c r="HIY60" s="184"/>
      <c r="HIZ60" s="184"/>
      <c r="HJA60" s="184"/>
      <c r="HJB60" s="184"/>
      <c r="HJC60" s="184"/>
      <c r="HJD60" s="184"/>
      <c r="HJE60" s="184"/>
      <c r="HJF60" s="184"/>
      <c r="HJG60" s="184"/>
      <c r="HJH60" s="184"/>
      <c r="HJI60" s="184"/>
      <c r="HJJ60" s="184"/>
      <c r="HJK60" s="184"/>
      <c r="HJL60" s="184"/>
      <c r="HJM60" s="184"/>
      <c r="HJN60" s="184"/>
      <c r="HJO60" s="184"/>
      <c r="HJP60" s="184"/>
      <c r="HJQ60" s="184"/>
      <c r="HJR60" s="184"/>
      <c r="HJS60" s="184"/>
      <c r="HJT60" s="184"/>
      <c r="HJU60" s="184"/>
      <c r="HJV60" s="184"/>
      <c r="HJW60" s="184"/>
      <c r="HJX60" s="184"/>
      <c r="HJY60" s="184"/>
      <c r="HJZ60" s="184"/>
      <c r="HKA60" s="184"/>
      <c r="HKB60" s="184"/>
      <c r="HKC60" s="184"/>
      <c r="HKD60" s="184"/>
      <c r="HKE60" s="184"/>
      <c r="HKF60" s="184"/>
      <c r="HKG60" s="184"/>
      <c r="HKH60" s="184"/>
      <c r="HKI60" s="184"/>
      <c r="HKJ60" s="184"/>
      <c r="HKK60" s="184"/>
      <c r="HKL60" s="184"/>
      <c r="HKM60" s="184"/>
      <c r="HKN60" s="184"/>
      <c r="HKO60" s="184"/>
      <c r="HKP60" s="184"/>
      <c r="HKQ60" s="184"/>
      <c r="HKR60" s="184"/>
      <c r="HKS60" s="184"/>
      <c r="HKT60" s="184"/>
      <c r="HKU60" s="184"/>
      <c r="HKV60" s="184"/>
      <c r="HKW60" s="184"/>
      <c r="HKX60" s="184"/>
      <c r="HKY60" s="184"/>
      <c r="HKZ60" s="184"/>
      <c r="HLA60" s="184"/>
      <c r="HLB60" s="184"/>
      <c r="HLC60" s="184"/>
      <c r="HLD60" s="184"/>
      <c r="HLE60" s="184"/>
      <c r="HLF60" s="184"/>
      <c r="HLG60" s="184"/>
      <c r="HLH60" s="184"/>
      <c r="HLI60" s="184"/>
      <c r="HLJ60" s="184"/>
      <c r="HLK60" s="184"/>
      <c r="HLL60" s="184"/>
      <c r="HLM60" s="184"/>
      <c r="HLN60" s="184"/>
      <c r="HLO60" s="184"/>
      <c r="HLP60" s="184"/>
      <c r="HLQ60" s="184"/>
      <c r="HLR60" s="184"/>
      <c r="HLS60" s="184"/>
      <c r="HLT60" s="184"/>
      <c r="HLU60" s="184"/>
      <c r="HLV60" s="184"/>
      <c r="HLW60" s="184"/>
      <c r="HLX60" s="184"/>
      <c r="HLY60" s="184"/>
      <c r="HLZ60" s="184"/>
      <c r="HMA60" s="184"/>
      <c r="HMB60" s="184"/>
      <c r="HMC60" s="184"/>
      <c r="HMD60" s="184"/>
      <c r="HME60" s="184"/>
      <c r="HMF60" s="184"/>
      <c r="HMG60" s="184"/>
      <c r="HMH60" s="184"/>
      <c r="HMI60" s="184"/>
      <c r="HMJ60" s="184"/>
      <c r="HMK60" s="184"/>
      <c r="HML60" s="184"/>
      <c r="HMM60" s="184"/>
      <c r="HMN60" s="184"/>
      <c r="HMO60" s="184"/>
      <c r="HMP60" s="184"/>
      <c r="HMQ60" s="184"/>
      <c r="HMR60" s="184"/>
      <c r="HMS60" s="184"/>
      <c r="HMT60" s="184"/>
      <c r="HMU60" s="184"/>
      <c r="HMV60" s="184"/>
      <c r="HMW60" s="184"/>
      <c r="HMX60" s="184"/>
      <c r="HMY60" s="184"/>
      <c r="HMZ60" s="184"/>
      <c r="HNA60" s="184"/>
      <c r="HNB60" s="184"/>
      <c r="HNC60" s="184"/>
      <c r="HND60" s="184"/>
      <c r="HNE60" s="184"/>
      <c r="HNF60" s="184"/>
      <c r="HNG60" s="184"/>
      <c r="HNH60" s="184"/>
      <c r="HNI60" s="184"/>
      <c r="HNJ60" s="184"/>
      <c r="HNK60" s="184"/>
      <c r="HNL60" s="184"/>
      <c r="HNM60" s="184"/>
      <c r="HNN60" s="184"/>
      <c r="HNO60" s="184"/>
      <c r="HNP60" s="184"/>
      <c r="HNQ60" s="184"/>
      <c r="HNR60" s="184"/>
      <c r="HNS60" s="184"/>
      <c r="HNT60" s="184"/>
      <c r="HNU60" s="184"/>
      <c r="HNV60" s="184"/>
      <c r="HNW60" s="184"/>
      <c r="HNX60" s="184"/>
      <c r="HNY60" s="184"/>
      <c r="HNZ60" s="184"/>
      <c r="HOA60" s="184"/>
      <c r="HOB60" s="184"/>
      <c r="HOC60" s="184"/>
      <c r="HOD60" s="184"/>
      <c r="HOE60" s="184"/>
      <c r="HOF60" s="184"/>
      <c r="HOG60" s="184"/>
      <c r="HOH60" s="184"/>
      <c r="HOI60" s="184"/>
      <c r="HOJ60" s="184"/>
      <c r="HOK60" s="184"/>
      <c r="HOL60" s="184"/>
      <c r="HOM60" s="184"/>
      <c r="HON60" s="184"/>
      <c r="HOO60" s="184"/>
      <c r="HOP60" s="184"/>
      <c r="HOQ60" s="184"/>
      <c r="HOR60" s="184"/>
      <c r="HOS60" s="184"/>
      <c r="HOT60" s="184"/>
      <c r="HOU60" s="184"/>
      <c r="HOV60" s="184"/>
      <c r="HOW60" s="184"/>
      <c r="HOX60" s="184"/>
      <c r="HOY60" s="184"/>
      <c r="HOZ60" s="184"/>
      <c r="HPA60" s="184"/>
      <c r="HPB60" s="184"/>
      <c r="HPC60" s="184"/>
      <c r="HPD60" s="184"/>
      <c r="HPE60" s="184"/>
      <c r="HPF60" s="184"/>
      <c r="HPG60" s="184"/>
      <c r="HPH60" s="184"/>
      <c r="HPI60" s="184"/>
      <c r="HPJ60" s="184"/>
      <c r="HPK60" s="184"/>
      <c r="HPL60" s="184"/>
      <c r="HPM60" s="184"/>
      <c r="HPN60" s="184"/>
      <c r="HPO60" s="184"/>
      <c r="HPP60" s="184"/>
      <c r="HPQ60" s="184"/>
      <c r="HPR60" s="184"/>
      <c r="HPS60" s="184"/>
      <c r="HPT60" s="184"/>
      <c r="HPU60" s="184"/>
      <c r="HPV60" s="184"/>
      <c r="HPW60" s="184"/>
      <c r="HPX60" s="184"/>
      <c r="HPY60" s="184"/>
      <c r="HPZ60" s="184"/>
      <c r="HQA60" s="184"/>
      <c r="HQB60" s="184"/>
      <c r="HQC60" s="184"/>
      <c r="HQD60" s="184"/>
      <c r="HQE60" s="184"/>
      <c r="HQF60" s="184"/>
      <c r="HQG60" s="184"/>
      <c r="HQH60" s="184"/>
      <c r="HQI60" s="184"/>
      <c r="HQJ60" s="184"/>
      <c r="HQK60" s="184"/>
      <c r="HQL60" s="184"/>
      <c r="HQM60" s="184"/>
      <c r="HQN60" s="184"/>
      <c r="HQO60" s="184"/>
      <c r="HQP60" s="184"/>
      <c r="HQQ60" s="184"/>
      <c r="HQR60" s="184"/>
      <c r="HQS60" s="184"/>
      <c r="HQT60" s="184"/>
      <c r="HQU60" s="184"/>
      <c r="HQV60" s="184"/>
      <c r="HQW60" s="184"/>
      <c r="HQX60" s="184"/>
      <c r="HQY60" s="184"/>
      <c r="HQZ60" s="184"/>
      <c r="HRA60" s="184"/>
      <c r="HRB60" s="184"/>
      <c r="HRC60" s="184"/>
      <c r="HRD60" s="184"/>
      <c r="HRE60" s="184"/>
      <c r="HRF60" s="184"/>
      <c r="HRG60" s="184"/>
      <c r="HRH60" s="184"/>
      <c r="HRI60" s="184"/>
      <c r="HRJ60" s="184"/>
      <c r="HRK60" s="184"/>
      <c r="HRL60" s="184"/>
      <c r="HRM60" s="184"/>
      <c r="HRN60" s="184"/>
      <c r="HRO60" s="184"/>
      <c r="HRP60" s="184"/>
      <c r="HRQ60" s="184"/>
      <c r="HRR60" s="184"/>
      <c r="HRS60" s="184"/>
      <c r="HRT60" s="184"/>
      <c r="HRU60" s="184"/>
      <c r="HRV60" s="184"/>
      <c r="HRW60" s="184"/>
      <c r="HRX60" s="184"/>
      <c r="HRY60" s="184"/>
      <c r="HRZ60" s="184"/>
      <c r="HSA60" s="184"/>
      <c r="HSB60" s="184"/>
      <c r="HSC60" s="184"/>
      <c r="HSD60" s="184"/>
      <c r="HSE60" s="184"/>
      <c r="HSF60" s="184"/>
      <c r="HSG60" s="184"/>
      <c r="HSH60" s="184"/>
      <c r="HSI60" s="184"/>
      <c r="HSJ60" s="184"/>
      <c r="HSK60" s="184"/>
      <c r="HSL60" s="184"/>
      <c r="HSM60" s="184"/>
      <c r="HSN60" s="184"/>
      <c r="HSO60" s="184"/>
      <c r="HSP60" s="184"/>
      <c r="HSQ60" s="184"/>
      <c r="HSR60" s="184"/>
      <c r="HSS60" s="184"/>
      <c r="HST60" s="184"/>
      <c r="HSU60" s="184"/>
      <c r="HSV60" s="184"/>
      <c r="HSW60" s="184"/>
      <c r="HSX60" s="184"/>
      <c r="HSY60" s="184"/>
      <c r="HSZ60" s="184"/>
      <c r="HTA60" s="184"/>
      <c r="HTB60" s="184"/>
      <c r="HTC60" s="184"/>
      <c r="HTD60" s="184"/>
      <c r="HTE60" s="184"/>
      <c r="HTF60" s="184"/>
      <c r="HTG60" s="184"/>
      <c r="HTH60" s="184"/>
      <c r="HTI60" s="184"/>
      <c r="HTJ60" s="184"/>
      <c r="HTK60" s="184"/>
      <c r="HTL60" s="184"/>
      <c r="HTM60" s="184"/>
      <c r="HTN60" s="184"/>
      <c r="HTO60" s="184"/>
      <c r="HTP60" s="184"/>
      <c r="HTQ60" s="184"/>
      <c r="HTR60" s="184"/>
      <c r="HTS60" s="184"/>
      <c r="HTT60" s="184"/>
      <c r="HTU60" s="184"/>
      <c r="HTV60" s="184"/>
      <c r="HTW60" s="184"/>
      <c r="HTX60" s="184"/>
      <c r="HTY60" s="184"/>
      <c r="HTZ60" s="184"/>
      <c r="HUA60" s="184"/>
      <c r="HUB60" s="184"/>
      <c r="HUC60" s="184"/>
      <c r="HUD60" s="184"/>
      <c r="HUE60" s="184"/>
      <c r="HUF60" s="184"/>
      <c r="HUG60" s="184"/>
      <c r="HUH60" s="184"/>
      <c r="HUI60" s="184"/>
      <c r="HUJ60" s="184"/>
      <c r="HUK60" s="184"/>
      <c r="HUL60" s="184"/>
      <c r="HUM60" s="184"/>
      <c r="HUN60" s="184"/>
      <c r="HUO60" s="184"/>
      <c r="HUP60" s="184"/>
      <c r="HUQ60" s="184"/>
      <c r="HUR60" s="184"/>
      <c r="HUS60" s="184"/>
      <c r="HUT60" s="184"/>
      <c r="HUU60" s="184"/>
      <c r="HUV60" s="184"/>
      <c r="HUW60" s="184"/>
      <c r="HUX60" s="184"/>
      <c r="HUY60" s="184"/>
      <c r="HUZ60" s="184"/>
      <c r="HVA60" s="184"/>
      <c r="HVB60" s="184"/>
      <c r="HVC60" s="184"/>
      <c r="HVD60" s="184"/>
      <c r="HVE60" s="184"/>
      <c r="HVF60" s="184"/>
      <c r="HVG60" s="184"/>
      <c r="HVH60" s="184"/>
      <c r="HVI60" s="184"/>
      <c r="HVJ60" s="184"/>
      <c r="HVK60" s="184"/>
      <c r="HVL60" s="184"/>
      <c r="HVM60" s="184"/>
      <c r="HVN60" s="184"/>
      <c r="HVO60" s="184"/>
      <c r="HVP60" s="184"/>
      <c r="HVQ60" s="184"/>
      <c r="HVR60" s="184"/>
      <c r="HVS60" s="184"/>
      <c r="HVT60" s="184"/>
      <c r="HVU60" s="184"/>
      <c r="HVV60" s="184"/>
      <c r="HVW60" s="184"/>
      <c r="HVX60" s="184"/>
      <c r="HVY60" s="184"/>
      <c r="HVZ60" s="184"/>
      <c r="HWA60" s="184"/>
      <c r="HWB60" s="184"/>
      <c r="HWC60" s="184"/>
      <c r="HWD60" s="184"/>
      <c r="HWE60" s="184"/>
      <c r="HWF60" s="184"/>
      <c r="HWG60" s="184"/>
      <c r="HWH60" s="184"/>
      <c r="HWI60" s="184"/>
      <c r="HWJ60" s="184"/>
      <c r="HWK60" s="184"/>
      <c r="HWL60" s="184"/>
      <c r="HWM60" s="184"/>
      <c r="HWN60" s="184"/>
      <c r="HWO60" s="184"/>
      <c r="HWP60" s="184"/>
      <c r="HWQ60" s="184"/>
      <c r="HWR60" s="184"/>
      <c r="HWS60" s="184"/>
      <c r="HWT60" s="184"/>
      <c r="HWU60" s="184"/>
      <c r="HWV60" s="184"/>
      <c r="HWW60" s="184"/>
      <c r="HWX60" s="184"/>
      <c r="HWY60" s="184"/>
      <c r="HWZ60" s="184"/>
      <c r="HXA60" s="184"/>
      <c r="HXB60" s="184"/>
      <c r="HXC60" s="184"/>
      <c r="HXD60" s="184"/>
      <c r="HXE60" s="184"/>
      <c r="HXF60" s="184"/>
      <c r="HXG60" s="184"/>
      <c r="HXH60" s="184"/>
      <c r="HXI60" s="184"/>
      <c r="HXJ60" s="184"/>
      <c r="HXK60" s="184"/>
      <c r="HXL60" s="184"/>
      <c r="HXM60" s="184"/>
      <c r="HXN60" s="184"/>
      <c r="HXO60" s="184"/>
      <c r="HXP60" s="184"/>
      <c r="HXQ60" s="184"/>
      <c r="HXR60" s="184"/>
      <c r="HXS60" s="184"/>
      <c r="HXT60" s="184"/>
      <c r="HXU60" s="184"/>
      <c r="HXV60" s="184"/>
      <c r="HXW60" s="184"/>
      <c r="HXX60" s="184"/>
      <c r="HXY60" s="184"/>
      <c r="HXZ60" s="184"/>
      <c r="HYA60" s="184"/>
      <c r="HYB60" s="184"/>
      <c r="HYC60" s="184"/>
      <c r="HYD60" s="184"/>
      <c r="HYE60" s="184"/>
      <c r="HYF60" s="184"/>
      <c r="HYG60" s="184"/>
      <c r="HYH60" s="184"/>
      <c r="HYI60" s="184"/>
      <c r="HYJ60" s="184"/>
      <c r="HYK60" s="184"/>
      <c r="HYL60" s="184"/>
      <c r="HYM60" s="184"/>
      <c r="HYN60" s="184"/>
      <c r="HYO60" s="184"/>
      <c r="HYP60" s="184"/>
      <c r="HYQ60" s="184"/>
      <c r="HYR60" s="184"/>
      <c r="HYS60" s="184"/>
      <c r="HYT60" s="184"/>
      <c r="HYU60" s="184"/>
      <c r="HYV60" s="184"/>
      <c r="HYW60" s="184"/>
      <c r="HYX60" s="184"/>
      <c r="HYY60" s="184"/>
      <c r="HYZ60" s="184"/>
      <c r="HZA60" s="184"/>
      <c r="HZB60" s="184"/>
      <c r="HZC60" s="184"/>
      <c r="HZD60" s="184"/>
      <c r="HZE60" s="184"/>
      <c r="HZF60" s="184"/>
      <c r="HZG60" s="184"/>
      <c r="HZH60" s="184"/>
      <c r="HZI60" s="184"/>
      <c r="HZJ60" s="184"/>
      <c r="HZK60" s="184"/>
      <c r="HZL60" s="184"/>
      <c r="HZM60" s="184"/>
      <c r="HZN60" s="184"/>
      <c r="HZO60" s="184"/>
      <c r="HZP60" s="184"/>
      <c r="HZQ60" s="184"/>
      <c r="HZR60" s="184"/>
      <c r="HZS60" s="184"/>
      <c r="HZT60" s="184"/>
      <c r="HZU60" s="184"/>
      <c r="HZV60" s="184"/>
      <c r="HZW60" s="184"/>
      <c r="HZX60" s="184"/>
      <c r="HZY60" s="184"/>
      <c r="HZZ60" s="184"/>
      <c r="IAA60" s="184"/>
      <c r="IAB60" s="184"/>
      <c r="IAC60" s="184"/>
      <c r="IAD60" s="184"/>
      <c r="IAE60" s="184"/>
      <c r="IAF60" s="184"/>
      <c r="IAG60" s="184"/>
      <c r="IAH60" s="184"/>
      <c r="IAI60" s="184"/>
      <c r="IAJ60" s="184"/>
      <c r="IAK60" s="184"/>
      <c r="IAL60" s="184"/>
      <c r="IAM60" s="184"/>
      <c r="IAN60" s="184"/>
      <c r="IAO60" s="184"/>
      <c r="IAP60" s="184"/>
      <c r="IAQ60" s="184"/>
      <c r="IAR60" s="184"/>
      <c r="IAS60" s="184"/>
      <c r="IAT60" s="184"/>
      <c r="IAU60" s="184"/>
      <c r="IAV60" s="184"/>
      <c r="IAW60" s="184"/>
      <c r="IAX60" s="184"/>
      <c r="IAY60" s="184"/>
      <c r="IAZ60" s="184"/>
      <c r="IBA60" s="184"/>
      <c r="IBB60" s="184"/>
      <c r="IBC60" s="184"/>
      <c r="IBD60" s="184"/>
      <c r="IBE60" s="184"/>
      <c r="IBF60" s="184"/>
      <c r="IBG60" s="184"/>
      <c r="IBH60" s="184"/>
      <c r="IBI60" s="184"/>
      <c r="IBJ60" s="184"/>
      <c r="IBK60" s="184"/>
      <c r="IBL60" s="184"/>
      <c r="IBM60" s="184"/>
      <c r="IBN60" s="184"/>
      <c r="IBO60" s="184"/>
      <c r="IBP60" s="184"/>
      <c r="IBQ60" s="184"/>
      <c r="IBR60" s="184"/>
      <c r="IBS60" s="184"/>
      <c r="IBT60" s="184"/>
      <c r="IBU60" s="184"/>
      <c r="IBV60" s="184"/>
      <c r="IBW60" s="184"/>
      <c r="IBX60" s="184"/>
      <c r="IBY60" s="184"/>
      <c r="IBZ60" s="184"/>
      <c r="ICA60" s="184"/>
      <c r="ICB60" s="184"/>
      <c r="ICC60" s="184"/>
      <c r="ICD60" s="184"/>
      <c r="ICE60" s="184"/>
      <c r="ICF60" s="184"/>
      <c r="ICG60" s="184"/>
      <c r="ICH60" s="184"/>
      <c r="ICI60" s="184"/>
      <c r="ICJ60" s="184"/>
      <c r="ICK60" s="184"/>
      <c r="ICL60" s="184"/>
      <c r="ICM60" s="184"/>
      <c r="ICN60" s="184"/>
      <c r="ICO60" s="184"/>
      <c r="ICP60" s="184"/>
      <c r="ICQ60" s="184"/>
      <c r="ICR60" s="184"/>
      <c r="ICS60" s="184"/>
      <c r="ICT60" s="184"/>
      <c r="ICU60" s="184"/>
      <c r="ICV60" s="184"/>
      <c r="ICW60" s="184"/>
      <c r="ICX60" s="184"/>
      <c r="ICY60" s="184"/>
      <c r="ICZ60" s="184"/>
      <c r="IDA60" s="184"/>
      <c r="IDB60" s="184"/>
      <c r="IDC60" s="184"/>
      <c r="IDD60" s="184"/>
      <c r="IDE60" s="184"/>
      <c r="IDF60" s="184"/>
      <c r="IDG60" s="184"/>
      <c r="IDH60" s="184"/>
      <c r="IDI60" s="184"/>
      <c r="IDJ60" s="184"/>
      <c r="IDK60" s="184"/>
      <c r="IDL60" s="184"/>
      <c r="IDM60" s="184"/>
      <c r="IDN60" s="184"/>
      <c r="IDO60" s="184"/>
      <c r="IDP60" s="184"/>
      <c r="IDQ60" s="184"/>
      <c r="IDR60" s="184"/>
      <c r="IDS60" s="184"/>
      <c r="IDT60" s="184"/>
      <c r="IDU60" s="184"/>
      <c r="IDV60" s="184"/>
      <c r="IDW60" s="184"/>
      <c r="IDX60" s="184"/>
      <c r="IDY60" s="184"/>
      <c r="IDZ60" s="184"/>
      <c r="IEA60" s="184"/>
      <c r="IEB60" s="184"/>
      <c r="IEC60" s="184"/>
      <c r="IED60" s="184"/>
      <c r="IEE60" s="184"/>
      <c r="IEF60" s="184"/>
      <c r="IEG60" s="184"/>
      <c r="IEH60" s="184"/>
      <c r="IEI60" s="184"/>
      <c r="IEJ60" s="184"/>
      <c r="IEK60" s="184"/>
      <c r="IEL60" s="184"/>
      <c r="IEM60" s="184"/>
      <c r="IEN60" s="184"/>
      <c r="IEO60" s="184"/>
      <c r="IEP60" s="184"/>
      <c r="IEQ60" s="184"/>
      <c r="IER60" s="184"/>
      <c r="IES60" s="184"/>
      <c r="IET60" s="184"/>
      <c r="IEU60" s="184"/>
      <c r="IEV60" s="184"/>
      <c r="IEW60" s="184"/>
      <c r="IEX60" s="184"/>
      <c r="IEY60" s="184"/>
      <c r="IEZ60" s="184"/>
      <c r="IFA60" s="184"/>
      <c r="IFB60" s="184"/>
      <c r="IFC60" s="184"/>
      <c r="IFD60" s="184"/>
      <c r="IFE60" s="184"/>
      <c r="IFF60" s="184"/>
      <c r="IFG60" s="184"/>
      <c r="IFH60" s="184"/>
      <c r="IFI60" s="184"/>
      <c r="IFJ60" s="184"/>
      <c r="IFK60" s="184"/>
      <c r="IFL60" s="184"/>
      <c r="IFM60" s="184"/>
      <c r="IFN60" s="184"/>
      <c r="IFO60" s="184"/>
      <c r="IFP60" s="184"/>
      <c r="IFQ60" s="184"/>
      <c r="IFR60" s="184"/>
      <c r="IFS60" s="184"/>
      <c r="IFT60" s="184"/>
      <c r="IFU60" s="184"/>
      <c r="IFV60" s="184"/>
      <c r="IFW60" s="184"/>
      <c r="IFX60" s="184"/>
      <c r="IFY60" s="184"/>
      <c r="IFZ60" s="184"/>
      <c r="IGA60" s="184"/>
      <c r="IGB60" s="184"/>
      <c r="IGC60" s="184"/>
      <c r="IGD60" s="184"/>
      <c r="IGE60" s="184"/>
      <c r="IGF60" s="184"/>
      <c r="IGG60" s="184"/>
      <c r="IGH60" s="184"/>
      <c r="IGI60" s="184"/>
      <c r="IGJ60" s="184"/>
      <c r="IGK60" s="184"/>
      <c r="IGL60" s="184"/>
      <c r="IGM60" s="184"/>
      <c r="IGN60" s="184"/>
      <c r="IGO60" s="184"/>
      <c r="IGP60" s="184"/>
      <c r="IGQ60" s="184"/>
      <c r="IGR60" s="184"/>
      <c r="IGS60" s="184"/>
      <c r="IGT60" s="184"/>
      <c r="IGU60" s="184"/>
      <c r="IGV60" s="184"/>
      <c r="IGW60" s="184"/>
      <c r="IGX60" s="184"/>
      <c r="IGY60" s="184"/>
      <c r="IGZ60" s="184"/>
      <c r="IHA60" s="184"/>
      <c r="IHB60" s="184"/>
      <c r="IHC60" s="184"/>
      <c r="IHD60" s="184"/>
      <c r="IHE60" s="184"/>
      <c r="IHF60" s="184"/>
      <c r="IHG60" s="184"/>
      <c r="IHH60" s="184"/>
      <c r="IHI60" s="184"/>
      <c r="IHJ60" s="184"/>
      <c r="IHK60" s="184"/>
      <c r="IHL60" s="184"/>
      <c r="IHM60" s="184"/>
      <c r="IHN60" s="184"/>
      <c r="IHO60" s="184"/>
      <c r="IHP60" s="184"/>
      <c r="IHQ60" s="184"/>
      <c r="IHR60" s="184"/>
      <c r="IHS60" s="184"/>
      <c r="IHT60" s="184"/>
      <c r="IHU60" s="184"/>
      <c r="IHV60" s="184"/>
      <c r="IHW60" s="184"/>
      <c r="IHX60" s="184"/>
      <c r="IHY60" s="184"/>
      <c r="IHZ60" s="184"/>
      <c r="IIA60" s="184"/>
      <c r="IIB60" s="184"/>
      <c r="IIC60" s="184"/>
      <c r="IID60" s="184"/>
      <c r="IIE60" s="184"/>
      <c r="IIF60" s="184"/>
      <c r="IIG60" s="184"/>
      <c r="IIH60" s="184"/>
      <c r="III60" s="184"/>
      <c r="IIJ60" s="184"/>
      <c r="IIK60" s="184"/>
      <c r="IIL60" s="184"/>
      <c r="IIM60" s="184"/>
      <c r="IIN60" s="184"/>
      <c r="IIO60" s="184"/>
      <c r="IIP60" s="184"/>
      <c r="IIQ60" s="184"/>
      <c r="IIR60" s="184"/>
      <c r="IIS60" s="184"/>
      <c r="IIT60" s="184"/>
      <c r="IIU60" s="184"/>
      <c r="IIV60" s="184"/>
      <c r="IIW60" s="184"/>
      <c r="IIX60" s="184"/>
      <c r="IIY60" s="184"/>
      <c r="IIZ60" s="184"/>
      <c r="IJA60" s="184"/>
      <c r="IJB60" s="184"/>
      <c r="IJC60" s="184"/>
      <c r="IJD60" s="184"/>
      <c r="IJE60" s="184"/>
      <c r="IJF60" s="184"/>
      <c r="IJG60" s="184"/>
      <c r="IJH60" s="184"/>
      <c r="IJI60" s="184"/>
      <c r="IJJ60" s="184"/>
      <c r="IJK60" s="184"/>
      <c r="IJL60" s="184"/>
      <c r="IJM60" s="184"/>
      <c r="IJN60" s="184"/>
      <c r="IJO60" s="184"/>
      <c r="IJP60" s="184"/>
      <c r="IJQ60" s="184"/>
      <c r="IJR60" s="184"/>
      <c r="IJS60" s="184"/>
      <c r="IJT60" s="184"/>
      <c r="IJU60" s="184"/>
      <c r="IJV60" s="184"/>
      <c r="IJW60" s="184"/>
      <c r="IJX60" s="184"/>
      <c r="IJY60" s="184"/>
      <c r="IJZ60" s="184"/>
      <c r="IKA60" s="184"/>
      <c r="IKB60" s="184"/>
      <c r="IKC60" s="184"/>
      <c r="IKD60" s="184"/>
      <c r="IKE60" s="184"/>
      <c r="IKF60" s="184"/>
      <c r="IKG60" s="184"/>
      <c r="IKH60" s="184"/>
      <c r="IKI60" s="184"/>
      <c r="IKJ60" s="184"/>
      <c r="IKK60" s="184"/>
      <c r="IKL60" s="184"/>
      <c r="IKM60" s="184"/>
      <c r="IKN60" s="184"/>
      <c r="IKO60" s="184"/>
      <c r="IKP60" s="184"/>
      <c r="IKQ60" s="184"/>
      <c r="IKR60" s="184"/>
      <c r="IKS60" s="184"/>
      <c r="IKT60" s="184"/>
      <c r="IKU60" s="184"/>
      <c r="IKV60" s="184"/>
      <c r="IKW60" s="184"/>
      <c r="IKX60" s="184"/>
      <c r="IKY60" s="184"/>
      <c r="IKZ60" s="184"/>
      <c r="ILA60" s="184"/>
      <c r="ILB60" s="184"/>
      <c r="ILC60" s="184"/>
      <c r="ILD60" s="184"/>
      <c r="ILE60" s="184"/>
      <c r="ILF60" s="184"/>
      <c r="ILG60" s="184"/>
      <c r="ILH60" s="184"/>
      <c r="ILI60" s="184"/>
      <c r="ILJ60" s="184"/>
      <c r="ILK60" s="184"/>
      <c r="ILL60" s="184"/>
      <c r="ILM60" s="184"/>
      <c r="ILN60" s="184"/>
      <c r="ILO60" s="184"/>
      <c r="ILP60" s="184"/>
      <c r="ILQ60" s="184"/>
      <c r="ILR60" s="184"/>
      <c r="ILS60" s="184"/>
      <c r="ILT60" s="184"/>
      <c r="ILU60" s="184"/>
      <c r="ILV60" s="184"/>
      <c r="ILW60" s="184"/>
      <c r="ILX60" s="184"/>
      <c r="ILY60" s="184"/>
      <c r="ILZ60" s="184"/>
      <c r="IMA60" s="184"/>
      <c r="IMB60" s="184"/>
      <c r="IMC60" s="184"/>
      <c r="IMD60" s="184"/>
      <c r="IME60" s="184"/>
      <c r="IMF60" s="184"/>
      <c r="IMG60" s="184"/>
      <c r="IMH60" s="184"/>
      <c r="IMI60" s="184"/>
      <c r="IMJ60" s="184"/>
      <c r="IMK60" s="184"/>
      <c r="IML60" s="184"/>
      <c r="IMM60" s="184"/>
      <c r="IMN60" s="184"/>
      <c r="IMO60" s="184"/>
      <c r="IMP60" s="184"/>
      <c r="IMQ60" s="184"/>
      <c r="IMR60" s="184"/>
      <c r="IMS60" s="184"/>
      <c r="IMT60" s="184"/>
      <c r="IMU60" s="184"/>
      <c r="IMV60" s="184"/>
      <c r="IMW60" s="184"/>
      <c r="IMX60" s="184"/>
      <c r="IMY60" s="184"/>
      <c r="IMZ60" s="184"/>
      <c r="INA60" s="184"/>
      <c r="INB60" s="184"/>
      <c r="INC60" s="184"/>
      <c r="IND60" s="184"/>
      <c r="INE60" s="184"/>
      <c r="INF60" s="184"/>
      <c r="ING60" s="184"/>
      <c r="INH60" s="184"/>
      <c r="INI60" s="184"/>
      <c r="INJ60" s="184"/>
      <c r="INK60" s="184"/>
      <c r="INL60" s="184"/>
      <c r="INM60" s="184"/>
      <c r="INN60" s="184"/>
      <c r="INO60" s="184"/>
      <c r="INP60" s="184"/>
      <c r="INQ60" s="184"/>
      <c r="INR60" s="184"/>
      <c r="INS60" s="184"/>
      <c r="INT60" s="184"/>
      <c r="INU60" s="184"/>
      <c r="INV60" s="184"/>
      <c r="INW60" s="184"/>
      <c r="INX60" s="184"/>
      <c r="INY60" s="184"/>
      <c r="INZ60" s="184"/>
      <c r="IOA60" s="184"/>
      <c r="IOB60" s="184"/>
      <c r="IOC60" s="184"/>
      <c r="IOD60" s="184"/>
      <c r="IOE60" s="184"/>
      <c r="IOF60" s="184"/>
      <c r="IOG60" s="184"/>
      <c r="IOH60" s="184"/>
      <c r="IOI60" s="184"/>
      <c r="IOJ60" s="184"/>
      <c r="IOK60" s="184"/>
      <c r="IOL60" s="184"/>
      <c r="IOM60" s="184"/>
      <c r="ION60" s="184"/>
      <c r="IOO60" s="184"/>
      <c r="IOP60" s="184"/>
      <c r="IOQ60" s="184"/>
      <c r="IOR60" s="184"/>
      <c r="IOS60" s="184"/>
      <c r="IOT60" s="184"/>
      <c r="IOU60" s="184"/>
      <c r="IOV60" s="184"/>
      <c r="IOW60" s="184"/>
      <c r="IOX60" s="184"/>
      <c r="IOY60" s="184"/>
      <c r="IOZ60" s="184"/>
      <c r="IPA60" s="184"/>
      <c r="IPB60" s="184"/>
      <c r="IPC60" s="184"/>
      <c r="IPD60" s="184"/>
      <c r="IPE60" s="184"/>
      <c r="IPF60" s="184"/>
      <c r="IPG60" s="184"/>
      <c r="IPH60" s="184"/>
      <c r="IPI60" s="184"/>
      <c r="IPJ60" s="184"/>
      <c r="IPK60" s="184"/>
      <c r="IPL60" s="184"/>
      <c r="IPM60" s="184"/>
      <c r="IPN60" s="184"/>
      <c r="IPO60" s="184"/>
      <c r="IPP60" s="184"/>
      <c r="IPQ60" s="184"/>
      <c r="IPR60" s="184"/>
      <c r="IPS60" s="184"/>
      <c r="IPT60" s="184"/>
      <c r="IPU60" s="184"/>
      <c r="IPV60" s="184"/>
      <c r="IPW60" s="184"/>
      <c r="IPX60" s="184"/>
      <c r="IPY60" s="184"/>
      <c r="IPZ60" s="184"/>
      <c r="IQA60" s="184"/>
      <c r="IQB60" s="184"/>
      <c r="IQC60" s="184"/>
      <c r="IQD60" s="184"/>
      <c r="IQE60" s="184"/>
      <c r="IQF60" s="184"/>
      <c r="IQG60" s="184"/>
      <c r="IQH60" s="184"/>
      <c r="IQI60" s="184"/>
      <c r="IQJ60" s="184"/>
      <c r="IQK60" s="184"/>
      <c r="IQL60" s="184"/>
      <c r="IQM60" s="184"/>
      <c r="IQN60" s="184"/>
      <c r="IQO60" s="184"/>
      <c r="IQP60" s="184"/>
      <c r="IQQ60" s="184"/>
      <c r="IQR60" s="184"/>
      <c r="IQS60" s="184"/>
      <c r="IQT60" s="184"/>
      <c r="IQU60" s="184"/>
      <c r="IQV60" s="184"/>
      <c r="IQW60" s="184"/>
      <c r="IQX60" s="184"/>
      <c r="IQY60" s="184"/>
      <c r="IQZ60" s="184"/>
      <c r="IRA60" s="184"/>
      <c r="IRB60" s="184"/>
      <c r="IRC60" s="184"/>
      <c r="IRD60" s="184"/>
      <c r="IRE60" s="184"/>
      <c r="IRF60" s="184"/>
      <c r="IRG60" s="184"/>
      <c r="IRH60" s="184"/>
      <c r="IRI60" s="184"/>
      <c r="IRJ60" s="184"/>
      <c r="IRK60" s="184"/>
      <c r="IRL60" s="184"/>
      <c r="IRM60" s="184"/>
      <c r="IRN60" s="184"/>
      <c r="IRO60" s="184"/>
      <c r="IRP60" s="184"/>
      <c r="IRQ60" s="184"/>
      <c r="IRR60" s="184"/>
      <c r="IRS60" s="184"/>
      <c r="IRT60" s="184"/>
      <c r="IRU60" s="184"/>
      <c r="IRV60" s="184"/>
      <c r="IRW60" s="184"/>
      <c r="IRX60" s="184"/>
      <c r="IRY60" s="184"/>
      <c r="IRZ60" s="184"/>
      <c r="ISA60" s="184"/>
      <c r="ISB60" s="184"/>
      <c r="ISC60" s="184"/>
      <c r="ISD60" s="184"/>
      <c r="ISE60" s="184"/>
      <c r="ISF60" s="184"/>
      <c r="ISG60" s="184"/>
      <c r="ISH60" s="184"/>
      <c r="ISI60" s="184"/>
      <c r="ISJ60" s="184"/>
      <c r="ISK60" s="184"/>
      <c r="ISL60" s="184"/>
      <c r="ISM60" s="184"/>
      <c r="ISN60" s="184"/>
      <c r="ISO60" s="184"/>
      <c r="ISP60" s="184"/>
      <c r="ISQ60" s="184"/>
      <c r="ISR60" s="184"/>
      <c r="ISS60" s="184"/>
      <c r="IST60" s="184"/>
      <c r="ISU60" s="184"/>
      <c r="ISV60" s="184"/>
      <c r="ISW60" s="184"/>
      <c r="ISX60" s="184"/>
      <c r="ISY60" s="184"/>
      <c r="ISZ60" s="184"/>
      <c r="ITA60" s="184"/>
      <c r="ITB60" s="184"/>
      <c r="ITC60" s="184"/>
      <c r="ITD60" s="184"/>
      <c r="ITE60" s="184"/>
      <c r="ITF60" s="184"/>
      <c r="ITG60" s="184"/>
      <c r="ITH60" s="184"/>
      <c r="ITI60" s="184"/>
      <c r="ITJ60" s="184"/>
      <c r="ITK60" s="184"/>
      <c r="ITL60" s="184"/>
      <c r="ITM60" s="184"/>
      <c r="ITN60" s="184"/>
      <c r="ITO60" s="184"/>
      <c r="ITP60" s="184"/>
      <c r="ITQ60" s="184"/>
      <c r="ITR60" s="184"/>
      <c r="ITS60" s="184"/>
      <c r="ITT60" s="184"/>
      <c r="ITU60" s="184"/>
      <c r="ITV60" s="184"/>
      <c r="ITW60" s="184"/>
      <c r="ITX60" s="184"/>
      <c r="ITY60" s="184"/>
      <c r="ITZ60" s="184"/>
      <c r="IUA60" s="184"/>
      <c r="IUB60" s="184"/>
      <c r="IUC60" s="184"/>
      <c r="IUD60" s="184"/>
      <c r="IUE60" s="184"/>
      <c r="IUF60" s="184"/>
      <c r="IUG60" s="184"/>
      <c r="IUH60" s="184"/>
      <c r="IUI60" s="184"/>
      <c r="IUJ60" s="184"/>
      <c r="IUK60" s="184"/>
      <c r="IUL60" s="184"/>
      <c r="IUM60" s="184"/>
      <c r="IUN60" s="184"/>
      <c r="IUO60" s="184"/>
      <c r="IUP60" s="184"/>
      <c r="IUQ60" s="184"/>
      <c r="IUR60" s="184"/>
      <c r="IUS60" s="184"/>
      <c r="IUT60" s="184"/>
      <c r="IUU60" s="184"/>
      <c r="IUV60" s="184"/>
      <c r="IUW60" s="184"/>
      <c r="IUX60" s="184"/>
      <c r="IUY60" s="184"/>
      <c r="IUZ60" s="184"/>
      <c r="IVA60" s="184"/>
      <c r="IVB60" s="184"/>
      <c r="IVC60" s="184"/>
      <c r="IVD60" s="184"/>
      <c r="IVE60" s="184"/>
      <c r="IVF60" s="184"/>
      <c r="IVG60" s="184"/>
      <c r="IVH60" s="184"/>
      <c r="IVI60" s="184"/>
      <c r="IVJ60" s="184"/>
      <c r="IVK60" s="184"/>
      <c r="IVL60" s="184"/>
      <c r="IVM60" s="184"/>
      <c r="IVN60" s="184"/>
      <c r="IVO60" s="184"/>
      <c r="IVP60" s="184"/>
      <c r="IVQ60" s="184"/>
      <c r="IVR60" s="184"/>
      <c r="IVS60" s="184"/>
      <c r="IVT60" s="184"/>
      <c r="IVU60" s="184"/>
      <c r="IVV60" s="184"/>
      <c r="IVW60" s="184"/>
      <c r="IVX60" s="184"/>
      <c r="IVY60" s="184"/>
      <c r="IVZ60" s="184"/>
      <c r="IWA60" s="184"/>
      <c r="IWB60" s="184"/>
      <c r="IWC60" s="184"/>
      <c r="IWD60" s="184"/>
      <c r="IWE60" s="184"/>
      <c r="IWF60" s="184"/>
      <c r="IWG60" s="184"/>
      <c r="IWH60" s="184"/>
      <c r="IWI60" s="184"/>
      <c r="IWJ60" s="184"/>
      <c r="IWK60" s="184"/>
      <c r="IWL60" s="184"/>
      <c r="IWM60" s="184"/>
      <c r="IWN60" s="184"/>
      <c r="IWO60" s="184"/>
      <c r="IWP60" s="184"/>
      <c r="IWQ60" s="184"/>
      <c r="IWR60" s="184"/>
      <c r="IWS60" s="184"/>
      <c r="IWT60" s="184"/>
      <c r="IWU60" s="184"/>
      <c r="IWV60" s="184"/>
      <c r="IWW60" s="184"/>
      <c r="IWX60" s="184"/>
      <c r="IWY60" s="184"/>
      <c r="IWZ60" s="184"/>
      <c r="IXA60" s="184"/>
      <c r="IXB60" s="184"/>
      <c r="IXC60" s="184"/>
      <c r="IXD60" s="184"/>
      <c r="IXE60" s="184"/>
      <c r="IXF60" s="184"/>
      <c r="IXG60" s="184"/>
      <c r="IXH60" s="184"/>
      <c r="IXI60" s="184"/>
      <c r="IXJ60" s="184"/>
      <c r="IXK60" s="184"/>
      <c r="IXL60" s="184"/>
      <c r="IXM60" s="184"/>
      <c r="IXN60" s="184"/>
      <c r="IXO60" s="184"/>
      <c r="IXP60" s="184"/>
      <c r="IXQ60" s="184"/>
      <c r="IXR60" s="184"/>
      <c r="IXS60" s="184"/>
      <c r="IXT60" s="184"/>
      <c r="IXU60" s="184"/>
      <c r="IXV60" s="184"/>
      <c r="IXW60" s="184"/>
      <c r="IXX60" s="184"/>
      <c r="IXY60" s="184"/>
      <c r="IXZ60" s="184"/>
      <c r="IYA60" s="184"/>
      <c r="IYB60" s="184"/>
      <c r="IYC60" s="184"/>
      <c r="IYD60" s="184"/>
      <c r="IYE60" s="184"/>
      <c r="IYF60" s="184"/>
      <c r="IYG60" s="184"/>
      <c r="IYH60" s="184"/>
      <c r="IYI60" s="184"/>
      <c r="IYJ60" s="184"/>
      <c r="IYK60" s="184"/>
      <c r="IYL60" s="184"/>
      <c r="IYM60" s="184"/>
      <c r="IYN60" s="184"/>
      <c r="IYO60" s="184"/>
      <c r="IYP60" s="184"/>
      <c r="IYQ60" s="184"/>
      <c r="IYR60" s="184"/>
      <c r="IYS60" s="184"/>
      <c r="IYT60" s="184"/>
      <c r="IYU60" s="184"/>
      <c r="IYV60" s="184"/>
      <c r="IYW60" s="184"/>
      <c r="IYX60" s="184"/>
      <c r="IYY60" s="184"/>
      <c r="IYZ60" s="184"/>
      <c r="IZA60" s="184"/>
      <c r="IZB60" s="184"/>
      <c r="IZC60" s="184"/>
      <c r="IZD60" s="184"/>
      <c r="IZE60" s="184"/>
      <c r="IZF60" s="184"/>
      <c r="IZG60" s="184"/>
      <c r="IZH60" s="184"/>
      <c r="IZI60" s="184"/>
      <c r="IZJ60" s="184"/>
      <c r="IZK60" s="184"/>
      <c r="IZL60" s="184"/>
      <c r="IZM60" s="184"/>
      <c r="IZN60" s="184"/>
      <c r="IZO60" s="184"/>
      <c r="IZP60" s="184"/>
      <c r="IZQ60" s="184"/>
      <c r="IZR60" s="184"/>
      <c r="IZS60" s="184"/>
      <c r="IZT60" s="184"/>
      <c r="IZU60" s="184"/>
      <c r="IZV60" s="184"/>
      <c r="IZW60" s="184"/>
      <c r="IZX60" s="184"/>
      <c r="IZY60" s="184"/>
      <c r="IZZ60" s="184"/>
      <c r="JAA60" s="184"/>
      <c r="JAB60" s="184"/>
      <c r="JAC60" s="184"/>
      <c r="JAD60" s="184"/>
      <c r="JAE60" s="184"/>
      <c r="JAF60" s="184"/>
      <c r="JAG60" s="184"/>
      <c r="JAH60" s="184"/>
      <c r="JAI60" s="184"/>
      <c r="JAJ60" s="184"/>
      <c r="JAK60" s="184"/>
      <c r="JAL60" s="184"/>
      <c r="JAM60" s="184"/>
      <c r="JAN60" s="184"/>
      <c r="JAO60" s="184"/>
      <c r="JAP60" s="184"/>
      <c r="JAQ60" s="184"/>
      <c r="JAR60" s="184"/>
      <c r="JAS60" s="184"/>
      <c r="JAT60" s="184"/>
      <c r="JAU60" s="184"/>
      <c r="JAV60" s="184"/>
      <c r="JAW60" s="184"/>
      <c r="JAX60" s="184"/>
      <c r="JAY60" s="184"/>
      <c r="JAZ60" s="184"/>
      <c r="JBA60" s="184"/>
      <c r="JBB60" s="184"/>
      <c r="JBC60" s="184"/>
      <c r="JBD60" s="184"/>
      <c r="JBE60" s="184"/>
      <c r="JBF60" s="184"/>
      <c r="JBG60" s="184"/>
      <c r="JBH60" s="184"/>
      <c r="JBI60" s="184"/>
      <c r="JBJ60" s="184"/>
      <c r="JBK60" s="184"/>
      <c r="JBL60" s="184"/>
      <c r="JBM60" s="184"/>
      <c r="JBN60" s="184"/>
      <c r="JBO60" s="184"/>
      <c r="JBP60" s="184"/>
      <c r="JBQ60" s="184"/>
      <c r="JBR60" s="184"/>
      <c r="JBS60" s="184"/>
      <c r="JBT60" s="184"/>
      <c r="JBU60" s="184"/>
      <c r="JBV60" s="184"/>
      <c r="JBW60" s="184"/>
      <c r="JBX60" s="184"/>
      <c r="JBY60" s="184"/>
      <c r="JBZ60" s="184"/>
      <c r="JCA60" s="184"/>
      <c r="JCB60" s="184"/>
      <c r="JCC60" s="184"/>
      <c r="JCD60" s="184"/>
      <c r="JCE60" s="184"/>
      <c r="JCF60" s="184"/>
      <c r="JCG60" s="184"/>
      <c r="JCH60" s="184"/>
      <c r="JCI60" s="184"/>
      <c r="JCJ60" s="184"/>
      <c r="JCK60" s="184"/>
      <c r="JCL60" s="184"/>
      <c r="JCM60" s="184"/>
      <c r="JCN60" s="184"/>
      <c r="JCO60" s="184"/>
      <c r="JCP60" s="184"/>
      <c r="JCQ60" s="184"/>
      <c r="JCR60" s="184"/>
      <c r="JCS60" s="184"/>
      <c r="JCT60" s="184"/>
      <c r="JCU60" s="184"/>
      <c r="JCV60" s="184"/>
      <c r="JCW60" s="184"/>
      <c r="JCX60" s="184"/>
      <c r="JCY60" s="184"/>
      <c r="JCZ60" s="184"/>
      <c r="JDA60" s="184"/>
      <c r="JDB60" s="184"/>
      <c r="JDC60" s="184"/>
      <c r="JDD60" s="184"/>
      <c r="JDE60" s="184"/>
      <c r="JDF60" s="184"/>
      <c r="JDG60" s="184"/>
      <c r="JDH60" s="184"/>
      <c r="JDI60" s="184"/>
      <c r="JDJ60" s="184"/>
      <c r="JDK60" s="184"/>
      <c r="JDL60" s="184"/>
      <c r="JDM60" s="184"/>
      <c r="JDN60" s="184"/>
      <c r="JDO60" s="184"/>
      <c r="JDP60" s="184"/>
      <c r="JDQ60" s="184"/>
      <c r="JDR60" s="184"/>
      <c r="JDS60" s="184"/>
      <c r="JDT60" s="184"/>
      <c r="JDU60" s="184"/>
      <c r="JDV60" s="184"/>
      <c r="JDW60" s="184"/>
      <c r="JDX60" s="184"/>
      <c r="JDY60" s="184"/>
      <c r="JDZ60" s="184"/>
      <c r="JEA60" s="184"/>
      <c r="JEB60" s="184"/>
      <c r="JEC60" s="184"/>
      <c r="JED60" s="184"/>
      <c r="JEE60" s="184"/>
      <c r="JEF60" s="184"/>
      <c r="JEG60" s="184"/>
      <c r="JEH60" s="184"/>
      <c r="JEI60" s="184"/>
      <c r="JEJ60" s="184"/>
      <c r="JEK60" s="184"/>
      <c r="JEL60" s="184"/>
      <c r="JEM60" s="184"/>
      <c r="JEN60" s="184"/>
      <c r="JEO60" s="184"/>
      <c r="JEP60" s="184"/>
      <c r="JEQ60" s="184"/>
      <c r="JER60" s="184"/>
      <c r="JES60" s="184"/>
      <c r="JET60" s="184"/>
      <c r="JEU60" s="184"/>
      <c r="JEV60" s="184"/>
      <c r="JEW60" s="184"/>
      <c r="JEX60" s="184"/>
      <c r="JEY60" s="184"/>
      <c r="JEZ60" s="184"/>
      <c r="JFA60" s="184"/>
      <c r="JFB60" s="184"/>
      <c r="JFC60" s="184"/>
      <c r="JFD60" s="184"/>
      <c r="JFE60" s="184"/>
      <c r="JFF60" s="184"/>
      <c r="JFG60" s="184"/>
      <c r="JFH60" s="184"/>
      <c r="JFI60" s="184"/>
      <c r="JFJ60" s="184"/>
      <c r="JFK60" s="184"/>
      <c r="JFL60" s="184"/>
      <c r="JFM60" s="184"/>
      <c r="JFN60" s="184"/>
      <c r="JFO60" s="184"/>
      <c r="JFP60" s="184"/>
      <c r="JFQ60" s="184"/>
      <c r="JFR60" s="184"/>
      <c r="JFS60" s="184"/>
      <c r="JFT60" s="184"/>
      <c r="JFU60" s="184"/>
      <c r="JFV60" s="184"/>
      <c r="JFW60" s="184"/>
      <c r="JFX60" s="184"/>
      <c r="JFY60" s="184"/>
      <c r="JFZ60" s="184"/>
      <c r="JGA60" s="184"/>
      <c r="JGB60" s="184"/>
      <c r="JGC60" s="184"/>
      <c r="JGD60" s="184"/>
      <c r="JGE60" s="184"/>
      <c r="JGF60" s="184"/>
      <c r="JGG60" s="184"/>
      <c r="JGH60" s="184"/>
      <c r="JGI60" s="184"/>
      <c r="JGJ60" s="184"/>
      <c r="JGK60" s="184"/>
      <c r="JGL60" s="184"/>
      <c r="JGM60" s="184"/>
      <c r="JGN60" s="184"/>
      <c r="JGO60" s="184"/>
      <c r="JGP60" s="184"/>
      <c r="JGQ60" s="184"/>
      <c r="JGR60" s="184"/>
      <c r="JGS60" s="184"/>
      <c r="JGT60" s="184"/>
      <c r="JGU60" s="184"/>
      <c r="JGV60" s="184"/>
      <c r="JGW60" s="184"/>
      <c r="JGX60" s="184"/>
      <c r="JGY60" s="184"/>
      <c r="JGZ60" s="184"/>
      <c r="JHA60" s="184"/>
      <c r="JHB60" s="184"/>
      <c r="JHC60" s="184"/>
      <c r="JHD60" s="184"/>
      <c r="JHE60" s="184"/>
      <c r="JHF60" s="184"/>
      <c r="JHG60" s="184"/>
      <c r="JHH60" s="184"/>
      <c r="JHI60" s="184"/>
      <c r="JHJ60" s="184"/>
      <c r="JHK60" s="184"/>
      <c r="JHL60" s="184"/>
      <c r="JHM60" s="184"/>
      <c r="JHN60" s="184"/>
      <c r="JHO60" s="184"/>
      <c r="JHP60" s="184"/>
      <c r="JHQ60" s="184"/>
      <c r="JHR60" s="184"/>
      <c r="JHS60" s="184"/>
      <c r="JHT60" s="184"/>
      <c r="JHU60" s="184"/>
      <c r="JHV60" s="184"/>
      <c r="JHW60" s="184"/>
      <c r="JHX60" s="184"/>
      <c r="JHY60" s="184"/>
      <c r="JHZ60" s="184"/>
      <c r="JIA60" s="184"/>
      <c r="JIB60" s="184"/>
      <c r="JIC60" s="184"/>
      <c r="JID60" s="184"/>
      <c r="JIE60" s="184"/>
      <c r="JIF60" s="184"/>
      <c r="JIG60" s="184"/>
      <c r="JIH60" s="184"/>
      <c r="JII60" s="184"/>
      <c r="JIJ60" s="184"/>
      <c r="JIK60" s="184"/>
      <c r="JIL60" s="184"/>
      <c r="JIM60" s="184"/>
      <c r="JIN60" s="184"/>
      <c r="JIO60" s="184"/>
      <c r="JIP60" s="184"/>
      <c r="JIQ60" s="184"/>
      <c r="JIR60" s="184"/>
      <c r="JIS60" s="184"/>
      <c r="JIT60" s="184"/>
      <c r="JIU60" s="184"/>
      <c r="JIV60" s="184"/>
      <c r="JIW60" s="184"/>
      <c r="JIX60" s="184"/>
      <c r="JIY60" s="184"/>
      <c r="JIZ60" s="184"/>
      <c r="JJA60" s="184"/>
      <c r="JJB60" s="184"/>
      <c r="JJC60" s="184"/>
      <c r="JJD60" s="184"/>
      <c r="JJE60" s="184"/>
      <c r="JJF60" s="184"/>
      <c r="JJG60" s="184"/>
      <c r="JJH60" s="184"/>
      <c r="JJI60" s="184"/>
      <c r="JJJ60" s="184"/>
      <c r="JJK60" s="184"/>
      <c r="JJL60" s="184"/>
      <c r="JJM60" s="184"/>
      <c r="JJN60" s="184"/>
      <c r="JJO60" s="184"/>
      <c r="JJP60" s="184"/>
      <c r="JJQ60" s="184"/>
      <c r="JJR60" s="184"/>
      <c r="JJS60" s="184"/>
      <c r="JJT60" s="184"/>
      <c r="JJU60" s="184"/>
      <c r="JJV60" s="184"/>
      <c r="JJW60" s="184"/>
      <c r="JJX60" s="184"/>
      <c r="JJY60" s="184"/>
      <c r="JJZ60" s="184"/>
      <c r="JKA60" s="184"/>
      <c r="JKB60" s="184"/>
      <c r="JKC60" s="184"/>
      <c r="JKD60" s="184"/>
      <c r="JKE60" s="184"/>
      <c r="JKF60" s="184"/>
      <c r="JKG60" s="184"/>
      <c r="JKH60" s="184"/>
      <c r="JKI60" s="184"/>
      <c r="JKJ60" s="184"/>
      <c r="JKK60" s="184"/>
      <c r="JKL60" s="184"/>
      <c r="JKM60" s="184"/>
      <c r="JKN60" s="184"/>
      <c r="JKO60" s="184"/>
      <c r="JKP60" s="184"/>
      <c r="JKQ60" s="184"/>
      <c r="JKR60" s="184"/>
      <c r="JKS60" s="184"/>
      <c r="JKT60" s="184"/>
      <c r="JKU60" s="184"/>
      <c r="JKV60" s="184"/>
      <c r="JKW60" s="184"/>
      <c r="JKX60" s="184"/>
      <c r="JKY60" s="184"/>
      <c r="JKZ60" s="184"/>
      <c r="JLA60" s="184"/>
      <c r="JLB60" s="184"/>
      <c r="JLC60" s="184"/>
      <c r="JLD60" s="184"/>
      <c r="JLE60" s="184"/>
      <c r="JLF60" s="184"/>
      <c r="JLG60" s="184"/>
      <c r="JLH60" s="184"/>
      <c r="JLI60" s="184"/>
      <c r="JLJ60" s="184"/>
      <c r="JLK60" s="184"/>
      <c r="JLL60" s="184"/>
      <c r="JLM60" s="184"/>
      <c r="JLN60" s="184"/>
      <c r="JLO60" s="184"/>
      <c r="JLP60" s="184"/>
      <c r="JLQ60" s="184"/>
      <c r="JLR60" s="184"/>
      <c r="JLS60" s="184"/>
      <c r="JLT60" s="184"/>
      <c r="JLU60" s="184"/>
      <c r="JLV60" s="184"/>
      <c r="JLW60" s="184"/>
      <c r="JLX60" s="184"/>
      <c r="JLY60" s="184"/>
      <c r="JLZ60" s="184"/>
      <c r="JMA60" s="184"/>
      <c r="JMB60" s="184"/>
      <c r="JMC60" s="184"/>
      <c r="JMD60" s="184"/>
      <c r="JME60" s="184"/>
      <c r="JMF60" s="184"/>
      <c r="JMG60" s="184"/>
      <c r="JMH60" s="184"/>
      <c r="JMI60" s="184"/>
      <c r="JMJ60" s="184"/>
      <c r="JMK60" s="184"/>
      <c r="JML60" s="184"/>
      <c r="JMM60" s="184"/>
      <c r="JMN60" s="184"/>
      <c r="JMO60" s="184"/>
      <c r="JMP60" s="184"/>
      <c r="JMQ60" s="184"/>
      <c r="JMR60" s="184"/>
      <c r="JMS60" s="184"/>
      <c r="JMT60" s="184"/>
      <c r="JMU60" s="184"/>
      <c r="JMV60" s="184"/>
      <c r="JMW60" s="184"/>
      <c r="JMX60" s="184"/>
      <c r="JMY60" s="184"/>
      <c r="JMZ60" s="184"/>
      <c r="JNA60" s="184"/>
      <c r="JNB60" s="184"/>
      <c r="JNC60" s="184"/>
      <c r="JND60" s="184"/>
      <c r="JNE60" s="184"/>
      <c r="JNF60" s="184"/>
      <c r="JNG60" s="184"/>
      <c r="JNH60" s="184"/>
      <c r="JNI60" s="184"/>
      <c r="JNJ60" s="184"/>
      <c r="JNK60" s="184"/>
      <c r="JNL60" s="184"/>
      <c r="JNM60" s="184"/>
      <c r="JNN60" s="184"/>
      <c r="JNO60" s="184"/>
      <c r="JNP60" s="184"/>
      <c r="JNQ60" s="184"/>
      <c r="JNR60" s="184"/>
      <c r="JNS60" s="184"/>
      <c r="JNT60" s="184"/>
      <c r="JNU60" s="184"/>
      <c r="JNV60" s="184"/>
      <c r="JNW60" s="184"/>
      <c r="JNX60" s="184"/>
      <c r="JNY60" s="184"/>
      <c r="JNZ60" s="184"/>
      <c r="JOA60" s="184"/>
      <c r="JOB60" s="184"/>
      <c r="JOC60" s="184"/>
      <c r="JOD60" s="184"/>
      <c r="JOE60" s="184"/>
      <c r="JOF60" s="184"/>
      <c r="JOG60" s="184"/>
      <c r="JOH60" s="184"/>
      <c r="JOI60" s="184"/>
      <c r="JOJ60" s="184"/>
      <c r="JOK60" s="184"/>
      <c r="JOL60" s="184"/>
      <c r="JOM60" s="184"/>
      <c r="JON60" s="184"/>
      <c r="JOO60" s="184"/>
      <c r="JOP60" s="184"/>
      <c r="JOQ60" s="184"/>
      <c r="JOR60" s="184"/>
      <c r="JOS60" s="184"/>
      <c r="JOT60" s="184"/>
      <c r="JOU60" s="184"/>
      <c r="JOV60" s="184"/>
      <c r="JOW60" s="184"/>
      <c r="JOX60" s="184"/>
      <c r="JOY60" s="184"/>
      <c r="JOZ60" s="184"/>
      <c r="JPA60" s="184"/>
      <c r="JPB60" s="184"/>
      <c r="JPC60" s="184"/>
      <c r="JPD60" s="184"/>
      <c r="JPE60" s="184"/>
      <c r="JPF60" s="184"/>
      <c r="JPG60" s="184"/>
      <c r="JPH60" s="184"/>
      <c r="JPI60" s="184"/>
      <c r="JPJ60" s="184"/>
      <c r="JPK60" s="184"/>
      <c r="JPL60" s="184"/>
      <c r="JPM60" s="184"/>
      <c r="JPN60" s="184"/>
      <c r="JPO60" s="184"/>
      <c r="JPP60" s="184"/>
      <c r="JPQ60" s="184"/>
      <c r="JPR60" s="184"/>
      <c r="JPS60" s="184"/>
      <c r="JPT60" s="184"/>
      <c r="JPU60" s="184"/>
      <c r="JPV60" s="184"/>
      <c r="JPW60" s="184"/>
      <c r="JPX60" s="184"/>
      <c r="JPY60" s="184"/>
      <c r="JPZ60" s="184"/>
      <c r="JQA60" s="184"/>
      <c r="JQB60" s="184"/>
      <c r="JQC60" s="184"/>
      <c r="JQD60" s="184"/>
      <c r="JQE60" s="184"/>
      <c r="JQF60" s="184"/>
      <c r="JQG60" s="184"/>
      <c r="JQH60" s="184"/>
      <c r="JQI60" s="184"/>
      <c r="JQJ60" s="184"/>
      <c r="JQK60" s="184"/>
      <c r="JQL60" s="184"/>
      <c r="JQM60" s="184"/>
      <c r="JQN60" s="184"/>
      <c r="JQO60" s="184"/>
      <c r="JQP60" s="184"/>
      <c r="JQQ60" s="184"/>
      <c r="JQR60" s="184"/>
      <c r="JQS60" s="184"/>
      <c r="JQT60" s="184"/>
      <c r="JQU60" s="184"/>
      <c r="JQV60" s="184"/>
      <c r="JQW60" s="184"/>
      <c r="JQX60" s="184"/>
      <c r="JQY60" s="184"/>
      <c r="JQZ60" s="184"/>
      <c r="JRA60" s="184"/>
      <c r="JRB60" s="184"/>
      <c r="JRC60" s="184"/>
      <c r="JRD60" s="184"/>
      <c r="JRE60" s="184"/>
      <c r="JRF60" s="184"/>
      <c r="JRG60" s="184"/>
      <c r="JRH60" s="184"/>
      <c r="JRI60" s="184"/>
      <c r="JRJ60" s="184"/>
      <c r="JRK60" s="184"/>
      <c r="JRL60" s="184"/>
      <c r="JRM60" s="184"/>
      <c r="JRN60" s="184"/>
      <c r="JRO60" s="184"/>
      <c r="JRP60" s="184"/>
      <c r="JRQ60" s="184"/>
      <c r="JRR60" s="184"/>
      <c r="JRS60" s="184"/>
      <c r="JRT60" s="184"/>
      <c r="JRU60" s="184"/>
      <c r="JRV60" s="184"/>
      <c r="JRW60" s="184"/>
      <c r="JRX60" s="184"/>
      <c r="JRY60" s="184"/>
      <c r="JRZ60" s="184"/>
      <c r="JSA60" s="184"/>
      <c r="JSB60" s="184"/>
      <c r="JSC60" s="184"/>
      <c r="JSD60" s="184"/>
      <c r="JSE60" s="184"/>
      <c r="JSF60" s="184"/>
      <c r="JSG60" s="184"/>
      <c r="JSH60" s="184"/>
      <c r="JSI60" s="184"/>
      <c r="JSJ60" s="184"/>
      <c r="JSK60" s="184"/>
      <c r="JSL60" s="184"/>
      <c r="JSM60" s="184"/>
      <c r="JSN60" s="184"/>
      <c r="JSO60" s="184"/>
      <c r="JSP60" s="184"/>
      <c r="JSQ60" s="184"/>
      <c r="JSR60" s="184"/>
      <c r="JSS60" s="184"/>
      <c r="JST60" s="184"/>
      <c r="JSU60" s="184"/>
      <c r="JSV60" s="184"/>
      <c r="JSW60" s="184"/>
      <c r="JSX60" s="184"/>
      <c r="JSY60" s="184"/>
      <c r="JSZ60" s="184"/>
      <c r="JTA60" s="184"/>
      <c r="JTB60" s="184"/>
      <c r="JTC60" s="184"/>
      <c r="JTD60" s="184"/>
      <c r="JTE60" s="184"/>
      <c r="JTF60" s="184"/>
      <c r="JTG60" s="184"/>
      <c r="JTH60" s="184"/>
      <c r="JTI60" s="184"/>
      <c r="JTJ60" s="184"/>
      <c r="JTK60" s="184"/>
      <c r="JTL60" s="184"/>
      <c r="JTM60" s="184"/>
      <c r="JTN60" s="184"/>
      <c r="JTO60" s="184"/>
      <c r="JTP60" s="184"/>
      <c r="JTQ60" s="184"/>
      <c r="JTR60" s="184"/>
      <c r="JTS60" s="184"/>
      <c r="JTT60" s="184"/>
      <c r="JTU60" s="184"/>
      <c r="JTV60" s="184"/>
      <c r="JTW60" s="184"/>
      <c r="JTX60" s="184"/>
      <c r="JTY60" s="184"/>
      <c r="JTZ60" s="184"/>
      <c r="JUA60" s="184"/>
      <c r="JUB60" s="184"/>
      <c r="JUC60" s="184"/>
      <c r="JUD60" s="184"/>
      <c r="JUE60" s="184"/>
      <c r="JUF60" s="184"/>
      <c r="JUG60" s="184"/>
      <c r="JUH60" s="184"/>
      <c r="JUI60" s="184"/>
      <c r="JUJ60" s="184"/>
      <c r="JUK60" s="184"/>
      <c r="JUL60" s="184"/>
      <c r="JUM60" s="184"/>
      <c r="JUN60" s="184"/>
      <c r="JUO60" s="184"/>
      <c r="JUP60" s="184"/>
      <c r="JUQ60" s="184"/>
      <c r="JUR60" s="184"/>
      <c r="JUS60" s="184"/>
      <c r="JUT60" s="184"/>
      <c r="JUU60" s="184"/>
      <c r="JUV60" s="184"/>
      <c r="JUW60" s="184"/>
      <c r="JUX60" s="184"/>
      <c r="JUY60" s="184"/>
      <c r="JUZ60" s="184"/>
      <c r="JVA60" s="184"/>
      <c r="JVB60" s="184"/>
      <c r="JVC60" s="184"/>
      <c r="JVD60" s="184"/>
      <c r="JVE60" s="184"/>
      <c r="JVF60" s="184"/>
      <c r="JVG60" s="184"/>
      <c r="JVH60" s="184"/>
      <c r="JVI60" s="184"/>
      <c r="JVJ60" s="184"/>
      <c r="JVK60" s="184"/>
      <c r="JVL60" s="184"/>
      <c r="JVM60" s="184"/>
      <c r="JVN60" s="184"/>
      <c r="JVO60" s="184"/>
      <c r="JVP60" s="184"/>
      <c r="JVQ60" s="184"/>
      <c r="JVR60" s="184"/>
      <c r="JVS60" s="184"/>
      <c r="JVT60" s="184"/>
      <c r="JVU60" s="184"/>
      <c r="JVV60" s="184"/>
      <c r="JVW60" s="184"/>
      <c r="JVX60" s="184"/>
      <c r="JVY60" s="184"/>
      <c r="JVZ60" s="184"/>
      <c r="JWA60" s="184"/>
      <c r="JWB60" s="184"/>
      <c r="JWC60" s="184"/>
      <c r="JWD60" s="184"/>
      <c r="JWE60" s="184"/>
      <c r="JWF60" s="184"/>
      <c r="JWG60" s="184"/>
      <c r="JWH60" s="184"/>
      <c r="JWI60" s="184"/>
      <c r="JWJ60" s="184"/>
      <c r="JWK60" s="184"/>
      <c r="JWL60" s="184"/>
      <c r="JWM60" s="184"/>
      <c r="JWN60" s="184"/>
      <c r="JWO60" s="184"/>
      <c r="JWP60" s="184"/>
      <c r="JWQ60" s="184"/>
      <c r="JWR60" s="184"/>
      <c r="JWS60" s="184"/>
      <c r="JWT60" s="184"/>
      <c r="JWU60" s="184"/>
      <c r="JWV60" s="184"/>
      <c r="JWW60" s="184"/>
      <c r="JWX60" s="184"/>
      <c r="JWY60" s="184"/>
      <c r="JWZ60" s="184"/>
      <c r="JXA60" s="184"/>
      <c r="JXB60" s="184"/>
      <c r="JXC60" s="184"/>
      <c r="JXD60" s="184"/>
      <c r="JXE60" s="184"/>
      <c r="JXF60" s="184"/>
      <c r="JXG60" s="184"/>
      <c r="JXH60" s="184"/>
      <c r="JXI60" s="184"/>
      <c r="JXJ60" s="184"/>
      <c r="JXK60" s="184"/>
      <c r="JXL60" s="184"/>
      <c r="JXM60" s="184"/>
      <c r="JXN60" s="184"/>
      <c r="JXO60" s="184"/>
      <c r="JXP60" s="184"/>
      <c r="JXQ60" s="184"/>
      <c r="JXR60" s="184"/>
      <c r="JXS60" s="184"/>
      <c r="JXT60" s="184"/>
      <c r="JXU60" s="184"/>
      <c r="JXV60" s="184"/>
      <c r="JXW60" s="184"/>
      <c r="JXX60" s="184"/>
      <c r="JXY60" s="184"/>
      <c r="JXZ60" s="184"/>
      <c r="JYA60" s="184"/>
      <c r="JYB60" s="184"/>
      <c r="JYC60" s="184"/>
      <c r="JYD60" s="184"/>
      <c r="JYE60" s="184"/>
      <c r="JYF60" s="184"/>
      <c r="JYG60" s="184"/>
      <c r="JYH60" s="184"/>
      <c r="JYI60" s="184"/>
      <c r="JYJ60" s="184"/>
      <c r="JYK60" s="184"/>
      <c r="JYL60" s="184"/>
      <c r="JYM60" s="184"/>
      <c r="JYN60" s="184"/>
      <c r="JYO60" s="184"/>
      <c r="JYP60" s="184"/>
      <c r="JYQ60" s="184"/>
      <c r="JYR60" s="184"/>
      <c r="JYS60" s="184"/>
      <c r="JYT60" s="184"/>
      <c r="JYU60" s="184"/>
      <c r="JYV60" s="184"/>
      <c r="JYW60" s="184"/>
      <c r="JYX60" s="184"/>
      <c r="JYY60" s="184"/>
      <c r="JYZ60" s="184"/>
      <c r="JZA60" s="184"/>
      <c r="JZB60" s="184"/>
      <c r="JZC60" s="184"/>
      <c r="JZD60" s="184"/>
      <c r="JZE60" s="184"/>
      <c r="JZF60" s="184"/>
      <c r="JZG60" s="184"/>
      <c r="JZH60" s="184"/>
      <c r="JZI60" s="184"/>
      <c r="JZJ60" s="184"/>
      <c r="JZK60" s="184"/>
      <c r="JZL60" s="184"/>
      <c r="JZM60" s="184"/>
      <c r="JZN60" s="184"/>
      <c r="JZO60" s="184"/>
      <c r="JZP60" s="184"/>
      <c r="JZQ60" s="184"/>
      <c r="JZR60" s="184"/>
      <c r="JZS60" s="184"/>
      <c r="JZT60" s="184"/>
      <c r="JZU60" s="184"/>
      <c r="JZV60" s="184"/>
      <c r="JZW60" s="184"/>
      <c r="JZX60" s="184"/>
      <c r="JZY60" s="184"/>
      <c r="JZZ60" s="184"/>
      <c r="KAA60" s="184"/>
      <c r="KAB60" s="184"/>
      <c r="KAC60" s="184"/>
      <c r="KAD60" s="184"/>
      <c r="KAE60" s="184"/>
      <c r="KAF60" s="184"/>
      <c r="KAG60" s="184"/>
      <c r="KAH60" s="184"/>
      <c r="KAI60" s="184"/>
      <c r="KAJ60" s="184"/>
      <c r="KAK60" s="184"/>
      <c r="KAL60" s="184"/>
      <c r="KAM60" s="184"/>
      <c r="KAN60" s="184"/>
      <c r="KAO60" s="184"/>
      <c r="KAP60" s="184"/>
      <c r="KAQ60" s="184"/>
      <c r="KAR60" s="184"/>
      <c r="KAS60" s="184"/>
      <c r="KAT60" s="184"/>
      <c r="KAU60" s="184"/>
      <c r="KAV60" s="184"/>
      <c r="KAW60" s="184"/>
      <c r="KAX60" s="184"/>
      <c r="KAY60" s="184"/>
      <c r="KAZ60" s="184"/>
      <c r="KBA60" s="184"/>
      <c r="KBB60" s="184"/>
      <c r="KBC60" s="184"/>
      <c r="KBD60" s="184"/>
      <c r="KBE60" s="184"/>
      <c r="KBF60" s="184"/>
      <c r="KBG60" s="184"/>
      <c r="KBH60" s="184"/>
      <c r="KBI60" s="184"/>
      <c r="KBJ60" s="184"/>
      <c r="KBK60" s="184"/>
      <c r="KBL60" s="184"/>
      <c r="KBM60" s="184"/>
      <c r="KBN60" s="184"/>
      <c r="KBO60" s="184"/>
      <c r="KBP60" s="184"/>
      <c r="KBQ60" s="184"/>
      <c r="KBR60" s="184"/>
      <c r="KBS60" s="184"/>
      <c r="KBT60" s="184"/>
      <c r="KBU60" s="184"/>
      <c r="KBV60" s="184"/>
      <c r="KBW60" s="184"/>
      <c r="KBX60" s="184"/>
      <c r="KBY60" s="184"/>
      <c r="KBZ60" s="184"/>
      <c r="KCA60" s="184"/>
      <c r="KCB60" s="184"/>
      <c r="KCC60" s="184"/>
      <c r="KCD60" s="184"/>
      <c r="KCE60" s="184"/>
      <c r="KCF60" s="184"/>
      <c r="KCG60" s="184"/>
      <c r="KCH60" s="184"/>
      <c r="KCI60" s="184"/>
      <c r="KCJ60" s="184"/>
      <c r="KCK60" s="184"/>
      <c r="KCL60" s="184"/>
      <c r="KCM60" s="184"/>
      <c r="KCN60" s="184"/>
      <c r="KCO60" s="184"/>
      <c r="KCP60" s="184"/>
      <c r="KCQ60" s="184"/>
      <c r="KCR60" s="184"/>
      <c r="KCS60" s="184"/>
      <c r="KCT60" s="184"/>
      <c r="KCU60" s="184"/>
      <c r="KCV60" s="184"/>
      <c r="KCW60" s="184"/>
      <c r="KCX60" s="184"/>
      <c r="KCY60" s="184"/>
      <c r="KCZ60" s="184"/>
      <c r="KDA60" s="184"/>
      <c r="KDB60" s="184"/>
      <c r="KDC60" s="184"/>
      <c r="KDD60" s="184"/>
      <c r="KDE60" s="184"/>
      <c r="KDF60" s="184"/>
      <c r="KDG60" s="184"/>
      <c r="KDH60" s="184"/>
      <c r="KDI60" s="184"/>
      <c r="KDJ60" s="184"/>
      <c r="KDK60" s="184"/>
      <c r="KDL60" s="184"/>
      <c r="KDM60" s="184"/>
      <c r="KDN60" s="184"/>
      <c r="KDO60" s="184"/>
      <c r="KDP60" s="184"/>
      <c r="KDQ60" s="184"/>
      <c r="KDR60" s="184"/>
      <c r="KDS60" s="184"/>
      <c r="KDT60" s="184"/>
      <c r="KDU60" s="184"/>
      <c r="KDV60" s="184"/>
      <c r="KDW60" s="184"/>
      <c r="KDX60" s="184"/>
      <c r="KDY60" s="184"/>
      <c r="KDZ60" s="184"/>
      <c r="KEA60" s="184"/>
      <c r="KEB60" s="184"/>
      <c r="KEC60" s="184"/>
      <c r="KED60" s="184"/>
      <c r="KEE60" s="184"/>
      <c r="KEF60" s="184"/>
      <c r="KEG60" s="184"/>
      <c r="KEH60" s="184"/>
      <c r="KEI60" s="184"/>
      <c r="KEJ60" s="184"/>
      <c r="KEK60" s="184"/>
      <c r="KEL60" s="184"/>
      <c r="KEM60" s="184"/>
      <c r="KEN60" s="184"/>
      <c r="KEO60" s="184"/>
      <c r="KEP60" s="184"/>
      <c r="KEQ60" s="184"/>
      <c r="KER60" s="184"/>
      <c r="KES60" s="184"/>
      <c r="KET60" s="184"/>
      <c r="KEU60" s="184"/>
      <c r="KEV60" s="184"/>
      <c r="KEW60" s="184"/>
      <c r="KEX60" s="184"/>
      <c r="KEY60" s="184"/>
      <c r="KEZ60" s="184"/>
      <c r="KFA60" s="184"/>
      <c r="KFB60" s="184"/>
      <c r="KFC60" s="184"/>
      <c r="KFD60" s="184"/>
      <c r="KFE60" s="184"/>
      <c r="KFF60" s="184"/>
      <c r="KFG60" s="184"/>
      <c r="KFH60" s="184"/>
      <c r="KFI60" s="184"/>
      <c r="KFJ60" s="184"/>
      <c r="KFK60" s="184"/>
      <c r="KFL60" s="184"/>
      <c r="KFM60" s="184"/>
      <c r="KFN60" s="184"/>
      <c r="KFO60" s="184"/>
      <c r="KFP60" s="184"/>
      <c r="KFQ60" s="184"/>
      <c r="KFR60" s="184"/>
      <c r="KFS60" s="184"/>
      <c r="KFT60" s="184"/>
      <c r="KFU60" s="184"/>
      <c r="KFV60" s="184"/>
      <c r="KFW60" s="184"/>
      <c r="KFX60" s="184"/>
      <c r="KFY60" s="184"/>
      <c r="KFZ60" s="184"/>
      <c r="KGA60" s="184"/>
      <c r="KGB60" s="184"/>
      <c r="KGC60" s="184"/>
      <c r="KGD60" s="184"/>
      <c r="KGE60" s="184"/>
      <c r="KGF60" s="184"/>
      <c r="KGG60" s="184"/>
      <c r="KGH60" s="184"/>
      <c r="KGI60" s="184"/>
      <c r="KGJ60" s="184"/>
      <c r="KGK60" s="184"/>
      <c r="KGL60" s="184"/>
      <c r="KGM60" s="184"/>
      <c r="KGN60" s="184"/>
      <c r="KGO60" s="184"/>
      <c r="KGP60" s="184"/>
      <c r="KGQ60" s="184"/>
      <c r="KGR60" s="184"/>
      <c r="KGS60" s="184"/>
      <c r="KGT60" s="184"/>
      <c r="KGU60" s="184"/>
      <c r="KGV60" s="184"/>
      <c r="KGW60" s="184"/>
      <c r="KGX60" s="184"/>
      <c r="KGY60" s="184"/>
      <c r="KGZ60" s="184"/>
      <c r="KHA60" s="184"/>
      <c r="KHB60" s="184"/>
      <c r="KHC60" s="184"/>
      <c r="KHD60" s="184"/>
      <c r="KHE60" s="184"/>
      <c r="KHF60" s="184"/>
      <c r="KHG60" s="184"/>
      <c r="KHH60" s="184"/>
      <c r="KHI60" s="184"/>
      <c r="KHJ60" s="184"/>
      <c r="KHK60" s="184"/>
      <c r="KHL60" s="184"/>
      <c r="KHM60" s="184"/>
      <c r="KHN60" s="184"/>
      <c r="KHO60" s="184"/>
      <c r="KHP60" s="184"/>
      <c r="KHQ60" s="184"/>
      <c r="KHR60" s="184"/>
      <c r="KHS60" s="184"/>
      <c r="KHT60" s="184"/>
      <c r="KHU60" s="184"/>
      <c r="KHV60" s="184"/>
      <c r="KHW60" s="184"/>
      <c r="KHX60" s="184"/>
      <c r="KHY60" s="184"/>
      <c r="KHZ60" s="184"/>
      <c r="KIA60" s="184"/>
      <c r="KIB60" s="184"/>
      <c r="KIC60" s="184"/>
      <c r="KID60" s="184"/>
      <c r="KIE60" s="184"/>
      <c r="KIF60" s="184"/>
      <c r="KIG60" s="184"/>
      <c r="KIH60" s="184"/>
      <c r="KII60" s="184"/>
      <c r="KIJ60" s="184"/>
      <c r="KIK60" s="184"/>
      <c r="KIL60" s="184"/>
      <c r="KIM60" s="184"/>
      <c r="KIN60" s="184"/>
      <c r="KIO60" s="184"/>
      <c r="KIP60" s="184"/>
      <c r="KIQ60" s="184"/>
      <c r="KIR60" s="184"/>
      <c r="KIS60" s="184"/>
      <c r="KIT60" s="184"/>
      <c r="KIU60" s="184"/>
      <c r="KIV60" s="184"/>
      <c r="KIW60" s="184"/>
      <c r="KIX60" s="184"/>
      <c r="KIY60" s="184"/>
      <c r="KIZ60" s="184"/>
      <c r="KJA60" s="184"/>
      <c r="KJB60" s="184"/>
      <c r="KJC60" s="184"/>
      <c r="KJD60" s="184"/>
      <c r="KJE60" s="184"/>
      <c r="KJF60" s="184"/>
      <c r="KJG60" s="184"/>
      <c r="KJH60" s="184"/>
      <c r="KJI60" s="184"/>
      <c r="KJJ60" s="184"/>
      <c r="KJK60" s="184"/>
      <c r="KJL60" s="184"/>
      <c r="KJM60" s="184"/>
      <c r="KJN60" s="184"/>
      <c r="KJO60" s="184"/>
      <c r="KJP60" s="184"/>
      <c r="KJQ60" s="184"/>
      <c r="KJR60" s="184"/>
      <c r="KJS60" s="184"/>
      <c r="KJT60" s="184"/>
      <c r="KJU60" s="184"/>
      <c r="KJV60" s="184"/>
      <c r="KJW60" s="184"/>
      <c r="KJX60" s="184"/>
      <c r="KJY60" s="184"/>
      <c r="KJZ60" s="184"/>
      <c r="KKA60" s="184"/>
      <c r="KKB60" s="184"/>
      <c r="KKC60" s="184"/>
      <c r="KKD60" s="184"/>
      <c r="KKE60" s="184"/>
      <c r="KKF60" s="184"/>
      <c r="KKG60" s="184"/>
      <c r="KKH60" s="184"/>
      <c r="KKI60" s="184"/>
      <c r="KKJ60" s="184"/>
      <c r="KKK60" s="184"/>
      <c r="KKL60" s="184"/>
      <c r="KKM60" s="184"/>
      <c r="KKN60" s="184"/>
      <c r="KKO60" s="184"/>
      <c r="KKP60" s="184"/>
      <c r="KKQ60" s="184"/>
      <c r="KKR60" s="184"/>
      <c r="KKS60" s="184"/>
      <c r="KKT60" s="184"/>
      <c r="KKU60" s="184"/>
      <c r="KKV60" s="184"/>
      <c r="KKW60" s="184"/>
      <c r="KKX60" s="184"/>
      <c r="KKY60" s="184"/>
      <c r="KKZ60" s="184"/>
      <c r="KLA60" s="184"/>
      <c r="KLB60" s="184"/>
      <c r="KLC60" s="184"/>
      <c r="KLD60" s="184"/>
      <c r="KLE60" s="184"/>
      <c r="KLF60" s="184"/>
      <c r="KLG60" s="184"/>
      <c r="KLH60" s="184"/>
      <c r="KLI60" s="184"/>
      <c r="KLJ60" s="184"/>
      <c r="KLK60" s="184"/>
      <c r="KLL60" s="184"/>
      <c r="KLM60" s="184"/>
      <c r="KLN60" s="184"/>
      <c r="KLO60" s="184"/>
      <c r="KLP60" s="184"/>
      <c r="KLQ60" s="184"/>
      <c r="KLR60" s="184"/>
      <c r="KLS60" s="184"/>
      <c r="KLT60" s="184"/>
      <c r="KLU60" s="184"/>
      <c r="KLV60" s="184"/>
      <c r="KLW60" s="184"/>
      <c r="KLX60" s="184"/>
      <c r="KLY60" s="184"/>
      <c r="KLZ60" s="184"/>
      <c r="KMA60" s="184"/>
      <c r="KMB60" s="184"/>
      <c r="KMC60" s="184"/>
      <c r="KMD60" s="184"/>
      <c r="KME60" s="184"/>
      <c r="KMF60" s="184"/>
      <c r="KMG60" s="184"/>
      <c r="KMH60" s="184"/>
      <c r="KMI60" s="184"/>
      <c r="KMJ60" s="184"/>
      <c r="KMK60" s="184"/>
      <c r="KML60" s="184"/>
      <c r="KMM60" s="184"/>
      <c r="KMN60" s="184"/>
      <c r="KMO60" s="184"/>
      <c r="KMP60" s="184"/>
      <c r="KMQ60" s="184"/>
      <c r="KMR60" s="184"/>
      <c r="KMS60" s="184"/>
      <c r="KMT60" s="184"/>
      <c r="KMU60" s="184"/>
      <c r="KMV60" s="184"/>
      <c r="KMW60" s="184"/>
      <c r="KMX60" s="184"/>
      <c r="KMY60" s="184"/>
      <c r="KMZ60" s="184"/>
      <c r="KNA60" s="184"/>
      <c r="KNB60" s="184"/>
      <c r="KNC60" s="184"/>
      <c r="KND60" s="184"/>
      <c r="KNE60" s="184"/>
      <c r="KNF60" s="184"/>
      <c r="KNG60" s="184"/>
      <c r="KNH60" s="184"/>
      <c r="KNI60" s="184"/>
      <c r="KNJ60" s="184"/>
      <c r="KNK60" s="184"/>
      <c r="KNL60" s="184"/>
      <c r="KNM60" s="184"/>
      <c r="KNN60" s="184"/>
      <c r="KNO60" s="184"/>
      <c r="KNP60" s="184"/>
      <c r="KNQ60" s="184"/>
      <c r="KNR60" s="184"/>
      <c r="KNS60" s="184"/>
      <c r="KNT60" s="184"/>
      <c r="KNU60" s="184"/>
      <c r="KNV60" s="184"/>
      <c r="KNW60" s="184"/>
      <c r="KNX60" s="184"/>
      <c r="KNY60" s="184"/>
      <c r="KNZ60" s="184"/>
      <c r="KOA60" s="184"/>
      <c r="KOB60" s="184"/>
      <c r="KOC60" s="184"/>
      <c r="KOD60" s="184"/>
      <c r="KOE60" s="184"/>
      <c r="KOF60" s="184"/>
      <c r="KOG60" s="184"/>
      <c r="KOH60" s="184"/>
      <c r="KOI60" s="184"/>
      <c r="KOJ60" s="184"/>
      <c r="KOK60" s="184"/>
      <c r="KOL60" s="184"/>
      <c r="KOM60" s="184"/>
      <c r="KON60" s="184"/>
      <c r="KOO60" s="184"/>
      <c r="KOP60" s="184"/>
      <c r="KOQ60" s="184"/>
      <c r="KOR60" s="184"/>
      <c r="KOS60" s="184"/>
      <c r="KOT60" s="184"/>
      <c r="KOU60" s="184"/>
      <c r="KOV60" s="184"/>
      <c r="KOW60" s="184"/>
      <c r="KOX60" s="184"/>
      <c r="KOY60" s="184"/>
      <c r="KOZ60" s="184"/>
      <c r="KPA60" s="184"/>
      <c r="KPB60" s="184"/>
      <c r="KPC60" s="184"/>
      <c r="KPD60" s="184"/>
      <c r="KPE60" s="184"/>
      <c r="KPF60" s="184"/>
      <c r="KPG60" s="184"/>
      <c r="KPH60" s="184"/>
      <c r="KPI60" s="184"/>
      <c r="KPJ60" s="184"/>
      <c r="KPK60" s="184"/>
      <c r="KPL60" s="184"/>
      <c r="KPM60" s="184"/>
      <c r="KPN60" s="184"/>
      <c r="KPO60" s="184"/>
      <c r="KPP60" s="184"/>
      <c r="KPQ60" s="184"/>
      <c r="KPR60" s="184"/>
      <c r="KPS60" s="184"/>
      <c r="KPT60" s="184"/>
      <c r="KPU60" s="184"/>
      <c r="KPV60" s="184"/>
      <c r="KPW60" s="184"/>
      <c r="KPX60" s="184"/>
      <c r="KPY60" s="184"/>
      <c r="KPZ60" s="184"/>
      <c r="KQA60" s="184"/>
      <c r="KQB60" s="184"/>
      <c r="KQC60" s="184"/>
      <c r="KQD60" s="184"/>
      <c r="KQE60" s="184"/>
      <c r="KQF60" s="184"/>
      <c r="KQG60" s="184"/>
      <c r="KQH60" s="184"/>
      <c r="KQI60" s="184"/>
      <c r="KQJ60" s="184"/>
      <c r="KQK60" s="184"/>
      <c r="KQL60" s="184"/>
      <c r="KQM60" s="184"/>
      <c r="KQN60" s="184"/>
      <c r="KQO60" s="184"/>
      <c r="KQP60" s="184"/>
      <c r="KQQ60" s="184"/>
      <c r="KQR60" s="184"/>
      <c r="KQS60" s="184"/>
      <c r="KQT60" s="184"/>
      <c r="KQU60" s="184"/>
      <c r="KQV60" s="184"/>
      <c r="KQW60" s="184"/>
      <c r="KQX60" s="184"/>
      <c r="KQY60" s="184"/>
      <c r="KQZ60" s="184"/>
      <c r="KRA60" s="184"/>
      <c r="KRB60" s="184"/>
      <c r="KRC60" s="184"/>
      <c r="KRD60" s="184"/>
      <c r="KRE60" s="184"/>
      <c r="KRF60" s="184"/>
      <c r="KRG60" s="184"/>
      <c r="KRH60" s="184"/>
      <c r="KRI60" s="184"/>
      <c r="KRJ60" s="184"/>
      <c r="KRK60" s="184"/>
      <c r="KRL60" s="184"/>
      <c r="KRM60" s="184"/>
      <c r="KRN60" s="184"/>
      <c r="KRO60" s="184"/>
      <c r="KRP60" s="184"/>
      <c r="KRQ60" s="184"/>
      <c r="KRR60" s="184"/>
      <c r="KRS60" s="184"/>
      <c r="KRT60" s="184"/>
      <c r="KRU60" s="184"/>
      <c r="KRV60" s="184"/>
      <c r="KRW60" s="184"/>
      <c r="KRX60" s="184"/>
      <c r="KRY60" s="184"/>
      <c r="KRZ60" s="184"/>
      <c r="KSA60" s="184"/>
      <c r="KSB60" s="184"/>
      <c r="KSC60" s="184"/>
      <c r="KSD60" s="184"/>
      <c r="KSE60" s="184"/>
      <c r="KSF60" s="184"/>
      <c r="KSG60" s="184"/>
      <c r="KSH60" s="184"/>
      <c r="KSI60" s="184"/>
      <c r="KSJ60" s="184"/>
      <c r="KSK60" s="184"/>
      <c r="KSL60" s="184"/>
      <c r="KSM60" s="184"/>
      <c r="KSN60" s="184"/>
      <c r="KSO60" s="184"/>
      <c r="KSP60" s="184"/>
      <c r="KSQ60" s="184"/>
      <c r="KSR60" s="184"/>
      <c r="KSS60" s="184"/>
      <c r="KST60" s="184"/>
      <c r="KSU60" s="184"/>
      <c r="KSV60" s="184"/>
      <c r="KSW60" s="184"/>
      <c r="KSX60" s="184"/>
      <c r="KSY60" s="184"/>
      <c r="KSZ60" s="184"/>
      <c r="KTA60" s="184"/>
      <c r="KTB60" s="184"/>
      <c r="KTC60" s="184"/>
      <c r="KTD60" s="184"/>
      <c r="KTE60" s="184"/>
      <c r="KTF60" s="184"/>
      <c r="KTG60" s="184"/>
      <c r="KTH60" s="184"/>
      <c r="KTI60" s="184"/>
      <c r="KTJ60" s="184"/>
      <c r="KTK60" s="184"/>
      <c r="KTL60" s="184"/>
      <c r="KTM60" s="184"/>
      <c r="KTN60" s="184"/>
      <c r="KTO60" s="184"/>
      <c r="KTP60" s="184"/>
      <c r="KTQ60" s="184"/>
      <c r="KTR60" s="184"/>
      <c r="KTS60" s="184"/>
      <c r="KTT60" s="184"/>
      <c r="KTU60" s="184"/>
      <c r="KTV60" s="184"/>
      <c r="KTW60" s="184"/>
      <c r="KTX60" s="184"/>
      <c r="KTY60" s="184"/>
      <c r="KTZ60" s="184"/>
      <c r="KUA60" s="184"/>
      <c r="KUB60" s="184"/>
      <c r="KUC60" s="184"/>
      <c r="KUD60" s="184"/>
      <c r="KUE60" s="184"/>
      <c r="KUF60" s="184"/>
      <c r="KUG60" s="184"/>
      <c r="KUH60" s="184"/>
      <c r="KUI60" s="184"/>
      <c r="KUJ60" s="184"/>
      <c r="KUK60" s="184"/>
      <c r="KUL60" s="184"/>
      <c r="KUM60" s="184"/>
      <c r="KUN60" s="184"/>
      <c r="KUO60" s="184"/>
      <c r="KUP60" s="184"/>
      <c r="KUQ60" s="184"/>
      <c r="KUR60" s="184"/>
      <c r="KUS60" s="184"/>
      <c r="KUT60" s="184"/>
      <c r="KUU60" s="184"/>
      <c r="KUV60" s="184"/>
      <c r="KUW60" s="184"/>
      <c r="KUX60" s="184"/>
      <c r="KUY60" s="184"/>
      <c r="KUZ60" s="184"/>
      <c r="KVA60" s="184"/>
      <c r="KVB60" s="184"/>
      <c r="KVC60" s="184"/>
      <c r="KVD60" s="184"/>
      <c r="KVE60" s="184"/>
      <c r="KVF60" s="184"/>
      <c r="KVG60" s="184"/>
      <c r="KVH60" s="184"/>
      <c r="KVI60" s="184"/>
      <c r="KVJ60" s="184"/>
      <c r="KVK60" s="184"/>
      <c r="KVL60" s="184"/>
      <c r="KVM60" s="184"/>
      <c r="KVN60" s="184"/>
      <c r="KVO60" s="184"/>
      <c r="KVP60" s="184"/>
      <c r="KVQ60" s="184"/>
      <c r="KVR60" s="184"/>
      <c r="KVS60" s="184"/>
      <c r="KVT60" s="184"/>
      <c r="KVU60" s="184"/>
      <c r="KVV60" s="184"/>
      <c r="KVW60" s="184"/>
      <c r="KVX60" s="184"/>
      <c r="KVY60" s="184"/>
      <c r="KVZ60" s="184"/>
      <c r="KWA60" s="184"/>
      <c r="KWB60" s="184"/>
      <c r="KWC60" s="184"/>
      <c r="KWD60" s="184"/>
      <c r="KWE60" s="184"/>
      <c r="KWF60" s="184"/>
      <c r="KWG60" s="184"/>
      <c r="KWH60" s="184"/>
      <c r="KWI60" s="184"/>
      <c r="KWJ60" s="184"/>
      <c r="KWK60" s="184"/>
      <c r="KWL60" s="184"/>
      <c r="KWM60" s="184"/>
      <c r="KWN60" s="184"/>
      <c r="KWO60" s="184"/>
      <c r="KWP60" s="184"/>
      <c r="KWQ60" s="184"/>
      <c r="KWR60" s="184"/>
      <c r="KWS60" s="184"/>
      <c r="KWT60" s="184"/>
      <c r="KWU60" s="184"/>
      <c r="KWV60" s="184"/>
      <c r="KWW60" s="184"/>
      <c r="KWX60" s="184"/>
      <c r="KWY60" s="184"/>
      <c r="KWZ60" s="184"/>
      <c r="KXA60" s="184"/>
      <c r="KXB60" s="184"/>
      <c r="KXC60" s="184"/>
      <c r="KXD60" s="184"/>
      <c r="KXE60" s="184"/>
      <c r="KXF60" s="184"/>
      <c r="KXG60" s="184"/>
      <c r="KXH60" s="184"/>
      <c r="KXI60" s="184"/>
      <c r="KXJ60" s="184"/>
      <c r="KXK60" s="184"/>
      <c r="KXL60" s="184"/>
      <c r="KXM60" s="184"/>
      <c r="KXN60" s="184"/>
      <c r="KXO60" s="184"/>
      <c r="KXP60" s="184"/>
      <c r="KXQ60" s="184"/>
      <c r="KXR60" s="184"/>
      <c r="KXS60" s="184"/>
      <c r="KXT60" s="184"/>
      <c r="KXU60" s="184"/>
      <c r="KXV60" s="184"/>
      <c r="KXW60" s="184"/>
      <c r="KXX60" s="184"/>
      <c r="KXY60" s="184"/>
      <c r="KXZ60" s="184"/>
      <c r="KYA60" s="184"/>
      <c r="KYB60" s="184"/>
      <c r="KYC60" s="184"/>
      <c r="KYD60" s="184"/>
      <c r="KYE60" s="184"/>
      <c r="KYF60" s="184"/>
      <c r="KYG60" s="184"/>
      <c r="KYH60" s="184"/>
      <c r="KYI60" s="184"/>
      <c r="KYJ60" s="184"/>
      <c r="KYK60" s="184"/>
      <c r="KYL60" s="184"/>
      <c r="KYM60" s="184"/>
      <c r="KYN60" s="184"/>
      <c r="KYO60" s="184"/>
      <c r="KYP60" s="184"/>
      <c r="KYQ60" s="184"/>
      <c r="KYR60" s="184"/>
      <c r="KYS60" s="184"/>
      <c r="KYT60" s="184"/>
      <c r="KYU60" s="184"/>
      <c r="KYV60" s="184"/>
      <c r="KYW60" s="184"/>
      <c r="KYX60" s="184"/>
      <c r="KYY60" s="184"/>
      <c r="KYZ60" s="184"/>
      <c r="KZA60" s="184"/>
      <c r="KZB60" s="184"/>
      <c r="KZC60" s="184"/>
      <c r="KZD60" s="184"/>
      <c r="KZE60" s="184"/>
      <c r="KZF60" s="184"/>
      <c r="KZG60" s="184"/>
      <c r="KZH60" s="184"/>
      <c r="KZI60" s="184"/>
      <c r="KZJ60" s="184"/>
      <c r="KZK60" s="184"/>
      <c r="KZL60" s="184"/>
      <c r="KZM60" s="184"/>
      <c r="KZN60" s="184"/>
      <c r="KZO60" s="184"/>
      <c r="KZP60" s="184"/>
      <c r="KZQ60" s="184"/>
      <c r="KZR60" s="184"/>
      <c r="KZS60" s="184"/>
      <c r="KZT60" s="184"/>
      <c r="KZU60" s="184"/>
      <c r="KZV60" s="184"/>
      <c r="KZW60" s="184"/>
      <c r="KZX60" s="184"/>
      <c r="KZY60" s="184"/>
      <c r="KZZ60" s="184"/>
      <c r="LAA60" s="184"/>
      <c r="LAB60" s="184"/>
      <c r="LAC60" s="184"/>
      <c r="LAD60" s="184"/>
      <c r="LAE60" s="184"/>
      <c r="LAF60" s="184"/>
      <c r="LAG60" s="184"/>
      <c r="LAH60" s="184"/>
      <c r="LAI60" s="184"/>
      <c r="LAJ60" s="184"/>
      <c r="LAK60" s="184"/>
      <c r="LAL60" s="184"/>
      <c r="LAM60" s="184"/>
      <c r="LAN60" s="184"/>
      <c r="LAO60" s="184"/>
      <c r="LAP60" s="184"/>
      <c r="LAQ60" s="184"/>
      <c r="LAR60" s="184"/>
      <c r="LAS60" s="184"/>
      <c r="LAT60" s="184"/>
      <c r="LAU60" s="184"/>
      <c r="LAV60" s="184"/>
      <c r="LAW60" s="184"/>
      <c r="LAX60" s="184"/>
      <c r="LAY60" s="184"/>
      <c r="LAZ60" s="184"/>
      <c r="LBA60" s="184"/>
      <c r="LBB60" s="184"/>
      <c r="LBC60" s="184"/>
      <c r="LBD60" s="184"/>
      <c r="LBE60" s="184"/>
      <c r="LBF60" s="184"/>
      <c r="LBG60" s="184"/>
      <c r="LBH60" s="184"/>
      <c r="LBI60" s="184"/>
      <c r="LBJ60" s="184"/>
      <c r="LBK60" s="184"/>
      <c r="LBL60" s="184"/>
      <c r="LBM60" s="184"/>
      <c r="LBN60" s="184"/>
      <c r="LBO60" s="184"/>
      <c r="LBP60" s="184"/>
      <c r="LBQ60" s="184"/>
      <c r="LBR60" s="184"/>
      <c r="LBS60" s="184"/>
      <c r="LBT60" s="184"/>
      <c r="LBU60" s="184"/>
      <c r="LBV60" s="184"/>
      <c r="LBW60" s="184"/>
      <c r="LBX60" s="184"/>
      <c r="LBY60" s="184"/>
      <c r="LBZ60" s="184"/>
      <c r="LCA60" s="184"/>
      <c r="LCB60" s="184"/>
      <c r="LCC60" s="184"/>
      <c r="LCD60" s="184"/>
      <c r="LCE60" s="184"/>
      <c r="LCF60" s="184"/>
      <c r="LCG60" s="184"/>
      <c r="LCH60" s="184"/>
      <c r="LCI60" s="184"/>
      <c r="LCJ60" s="184"/>
      <c r="LCK60" s="184"/>
      <c r="LCL60" s="184"/>
      <c r="LCM60" s="184"/>
      <c r="LCN60" s="184"/>
      <c r="LCO60" s="68"/>
      <c r="LCP60" s="68"/>
      <c r="LCQ60" s="68"/>
      <c r="LCR60" s="68"/>
      <c r="LCS60" s="68"/>
      <c r="LCT60" s="68"/>
      <c r="LCU60" s="68"/>
      <c r="LCV60" s="68"/>
      <c r="LCW60" s="68"/>
      <c r="LCX60" s="68"/>
      <c r="LCY60" s="68"/>
      <c r="LCZ60" s="68"/>
      <c r="LDA60" s="68"/>
      <c r="LDB60" s="68"/>
      <c r="LDC60" s="68"/>
      <c r="LDD60" s="68"/>
      <c r="LDE60" s="68"/>
      <c r="LDF60" s="68"/>
      <c r="LDG60" s="68"/>
      <c r="LDH60" s="68"/>
      <c r="LDI60" s="68"/>
      <c r="LDJ60" s="68"/>
      <c r="LDK60" s="68"/>
      <c r="LDL60" s="68"/>
      <c r="LDM60" s="68"/>
      <c r="LDN60" s="68"/>
      <c r="LDO60" s="68"/>
      <c r="LDP60" s="68"/>
      <c r="LDQ60" s="68"/>
      <c r="LDR60" s="68"/>
      <c r="LDS60" s="68"/>
      <c r="LDT60" s="68"/>
      <c r="LDU60" s="68"/>
      <c r="LDV60" s="68"/>
      <c r="LDW60" s="68"/>
      <c r="LDX60" s="68"/>
      <c r="LDY60" s="68"/>
      <c r="LDZ60" s="68"/>
      <c r="LEA60" s="68"/>
      <c r="LEB60" s="68"/>
      <c r="LEC60" s="68"/>
      <c r="LED60" s="68"/>
      <c r="LEE60" s="68"/>
      <c r="LEF60" s="68"/>
      <c r="LEG60" s="68"/>
      <c r="LEH60" s="68"/>
      <c r="LEI60" s="68"/>
      <c r="LEJ60" s="68"/>
      <c r="LEK60" s="68"/>
      <c r="LEL60" s="68"/>
      <c r="LEM60" s="68"/>
      <c r="LEN60" s="68"/>
      <c r="LEO60" s="68"/>
      <c r="LEP60" s="68"/>
      <c r="LEQ60" s="68"/>
      <c r="LER60" s="68"/>
      <c r="LES60" s="68"/>
      <c r="LET60" s="68"/>
      <c r="LEU60" s="68"/>
      <c r="LEV60" s="68"/>
      <c r="LEW60" s="68"/>
      <c r="LEX60" s="68"/>
      <c r="LEY60" s="68"/>
      <c r="LEZ60" s="68"/>
      <c r="LFA60" s="68"/>
      <c r="LFB60" s="68"/>
      <c r="LFC60" s="68"/>
      <c r="LFD60" s="68"/>
      <c r="LFE60" s="68"/>
      <c r="LFF60" s="68"/>
      <c r="LFG60" s="68"/>
      <c r="LFH60" s="68"/>
      <c r="LFI60" s="68"/>
      <c r="LFJ60" s="68"/>
      <c r="LFK60" s="68"/>
      <c r="LFL60" s="68"/>
      <c r="LFM60" s="68"/>
      <c r="LFN60" s="68"/>
      <c r="LFO60" s="68"/>
      <c r="LFP60" s="68"/>
      <c r="LFQ60" s="68"/>
      <c r="LFR60" s="68"/>
      <c r="LFS60" s="68"/>
      <c r="LFT60" s="68"/>
      <c r="LFU60" s="68"/>
      <c r="LFV60" s="68"/>
      <c r="LFW60" s="68"/>
      <c r="LFX60" s="68"/>
      <c r="LFY60" s="68"/>
      <c r="LFZ60" s="68"/>
      <c r="LGA60" s="68"/>
      <c r="LGB60" s="68"/>
      <c r="LGC60" s="68"/>
      <c r="LGD60" s="68"/>
      <c r="LGE60" s="68"/>
      <c r="LGF60" s="68"/>
      <c r="LGG60" s="68"/>
      <c r="LGH60" s="68"/>
      <c r="LGI60" s="68"/>
      <c r="LGJ60" s="68"/>
      <c r="LGK60" s="68"/>
      <c r="LGL60" s="68"/>
      <c r="LGM60" s="68"/>
      <c r="LGN60" s="68"/>
      <c r="LGO60" s="68"/>
      <c r="LGP60" s="68"/>
      <c r="LGQ60" s="68"/>
      <c r="LGR60" s="68"/>
      <c r="LGS60" s="68"/>
      <c r="LGT60" s="68"/>
      <c r="LGU60" s="68"/>
      <c r="LGV60" s="68"/>
      <c r="LGW60" s="68"/>
      <c r="LGX60" s="68"/>
      <c r="LGY60" s="68"/>
      <c r="LGZ60" s="68"/>
      <c r="LHA60" s="68"/>
      <c r="LHB60" s="68"/>
      <c r="LHC60" s="68"/>
      <c r="LHD60" s="68"/>
      <c r="LHE60" s="68"/>
      <c r="LHF60" s="68"/>
      <c r="LHG60" s="68"/>
      <c r="LHH60" s="68"/>
      <c r="LHI60" s="68"/>
      <c r="LHJ60" s="68"/>
      <c r="LHK60" s="68"/>
      <c r="LHL60" s="68"/>
      <c r="LHM60" s="68"/>
      <c r="LHN60" s="68"/>
      <c r="LHO60" s="68"/>
      <c r="LHP60" s="68"/>
      <c r="LHQ60" s="68"/>
      <c r="LHR60" s="68"/>
      <c r="LHS60" s="68"/>
      <c r="LHT60" s="68"/>
      <c r="LHU60" s="68"/>
      <c r="LHV60" s="68"/>
      <c r="LHW60" s="68"/>
      <c r="LHX60" s="68"/>
      <c r="LHY60" s="68"/>
      <c r="LHZ60" s="68"/>
      <c r="LIA60" s="68"/>
      <c r="LIB60" s="68"/>
      <c r="LIC60" s="68"/>
      <c r="LID60" s="68"/>
      <c r="LIE60" s="68"/>
      <c r="LIF60" s="68"/>
      <c r="LIG60" s="68"/>
      <c r="LIH60" s="68"/>
      <c r="LII60" s="68"/>
      <c r="LIJ60" s="68"/>
      <c r="LIK60" s="68"/>
      <c r="LIL60" s="68"/>
      <c r="LIM60" s="68"/>
      <c r="LIN60" s="68"/>
      <c r="LIO60" s="68"/>
      <c r="LIP60" s="68"/>
      <c r="LIQ60" s="68"/>
      <c r="LIR60" s="68"/>
      <c r="LIS60" s="68"/>
      <c r="LIT60" s="68"/>
      <c r="LIU60" s="68"/>
      <c r="LIV60" s="68"/>
      <c r="LIW60" s="68"/>
      <c r="LIX60" s="68"/>
      <c r="LIY60" s="68"/>
      <c r="LIZ60" s="68"/>
      <c r="LJA60" s="68"/>
      <c r="LJB60" s="68"/>
      <c r="LJC60" s="68"/>
      <c r="LJD60" s="68"/>
      <c r="LJE60" s="68"/>
      <c r="LJF60" s="68"/>
      <c r="LJG60" s="68"/>
      <c r="LJH60" s="68"/>
      <c r="LJI60" s="68"/>
      <c r="LJJ60" s="68"/>
      <c r="LJK60" s="68"/>
      <c r="LJL60" s="68"/>
      <c r="LJM60" s="68"/>
      <c r="LJN60" s="68"/>
      <c r="LJO60" s="68"/>
      <c r="LJP60" s="68"/>
      <c r="LJQ60" s="68"/>
      <c r="LJR60" s="68"/>
      <c r="LJS60" s="68"/>
      <c r="LJT60" s="68"/>
      <c r="LJU60" s="68"/>
      <c r="LJV60" s="68"/>
      <c r="LJW60" s="68"/>
      <c r="LJX60" s="68"/>
      <c r="LJY60" s="68"/>
      <c r="LJZ60" s="68"/>
      <c r="LKA60" s="68"/>
      <c r="LKB60" s="68"/>
      <c r="LKC60" s="68"/>
      <c r="LKD60" s="68"/>
      <c r="LKE60" s="68"/>
      <c r="LKF60" s="68"/>
      <c r="LKG60" s="68"/>
      <c r="LKH60" s="68"/>
      <c r="LKI60" s="68"/>
      <c r="LKJ60" s="68"/>
      <c r="LKK60" s="68"/>
      <c r="LKL60" s="68"/>
      <c r="LKM60" s="68"/>
      <c r="LKN60" s="68"/>
      <c r="LKO60" s="68"/>
      <c r="LKP60" s="68"/>
      <c r="LKQ60" s="68"/>
      <c r="LKR60" s="68"/>
      <c r="LKS60" s="68"/>
      <c r="LKT60" s="68"/>
      <c r="LKU60" s="68"/>
      <c r="LKV60" s="68"/>
      <c r="LKW60" s="68"/>
      <c r="LKX60" s="68"/>
      <c r="LKY60" s="68"/>
      <c r="LKZ60" s="68"/>
      <c r="LLA60" s="68"/>
      <c r="LLB60" s="68"/>
      <c r="LLC60" s="68"/>
      <c r="LLD60" s="68"/>
      <c r="LLE60" s="68"/>
      <c r="LLF60" s="68"/>
      <c r="LLG60" s="68"/>
      <c r="LLH60" s="68"/>
      <c r="LLI60" s="68"/>
      <c r="LLJ60" s="68"/>
      <c r="LLK60" s="68"/>
      <c r="LLL60" s="68"/>
      <c r="LLM60" s="68"/>
      <c r="LLN60" s="68"/>
      <c r="LLO60" s="68"/>
      <c r="LLP60" s="68"/>
      <c r="LLQ60" s="68"/>
      <c r="LLR60" s="68"/>
      <c r="LLS60" s="68"/>
      <c r="LLT60" s="68"/>
      <c r="LLU60" s="68"/>
      <c r="LLV60" s="68"/>
      <c r="LLW60" s="68"/>
      <c r="LLX60" s="68"/>
      <c r="LLY60" s="68"/>
      <c r="LLZ60" s="68"/>
      <c r="LMA60" s="68"/>
      <c r="LMB60" s="68"/>
      <c r="LMC60" s="68"/>
      <c r="LMD60" s="68"/>
      <c r="LME60" s="68"/>
      <c r="LMF60" s="68"/>
      <c r="LMG60" s="68"/>
      <c r="LMH60" s="68"/>
      <c r="LMI60" s="68"/>
      <c r="LMJ60" s="68"/>
      <c r="LMK60" s="68"/>
      <c r="LML60" s="68"/>
      <c r="LMM60" s="68"/>
      <c r="LMN60" s="68"/>
      <c r="LMO60" s="68"/>
      <c r="LMP60" s="68"/>
      <c r="LMQ60" s="68"/>
      <c r="LMR60" s="68"/>
      <c r="LMS60" s="68"/>
      <c r="LMT60" s="68"/>
      <c r="LMU60" s="68"/>
      <c r="LMV60" s="68"/>
      <c r="LMW60" s="68"/>
      <c r="LMX60" s="68"/>
      <c r="LMY60" s="68"/>
      <c r="LMZ60" s="68"/>
      <c r="LNA60" s="68"/>
      <c r="LNB60" s="68"/>
      <c r="LNC60" s="68"/>
      <c r="LND60" s="68"/>
      <c r="LNE60" s="68"/>
      <c r="LNF60" s="68"/>
      <c r="LNG60" s="68"/>
      <c r="LNH60" s="68"/>
      <c r="LNI60" s="68"/>
      <c r="LNJ60" s="68"/>
      <c r="LNK60" s="68"/>
      <c r="LNL60" s="68"/>
      <c r="LNM60" s="68"/>
      <c r="LNN60" s="68"/>
      <c r="LNO60" s="68"/>
      <c r="LNP60" s="68"/>
      <c r="LNQ60" s="68"/>
      <c r="LNR60" s="68"/>
      <c r="LNS60" s="68"/>
      <c r="LNT60" s="68"/>
      <c r="LNU60" s="68"/>
      <c r="LNV60" s="68"/>
      <c r="LNW60" s="68"/>
      <c r="LNX60" s="68"/>
      <c r="LNY60" s="68"/>
      <c r="LNZ60" s="68"/>
      <c r="LOA60" s="68"/>
      <c r="LOB60" s="68"/>
      <c r="LOC60" s="68"/>
      <c r="LOD60" s="68"/>
      <c r="LOE60" s="68"/>
      <c r="LOF60" s="68"/>
      <c r="LOG60" s="68"/>
      <c r="LOH60" s="68"/>
      <c r="LOI60" s="68"/>
      <c r="LOJ60" s="68"/>
      <c r="LOK60" s="68"/>
      <c r="LOL60" s="68"/>
      <c r="LOM60" s="68"/>
      <c r="LON60" s="68"/>
      <c r="LOO60" s="68"/>
      <c r="LOP60" s="68"/>
      <c r="LOQ60" s="68"/>
      <c r="LOR60" s="68"/>
      <c r="LOS60" s="68"/>
      <c r="LOT60" s="68"/>
      <c r="LOU60" s="68"/>
      <c r="LOV60" s="68"/>
      <c r="LOW60" s="68"/>
      <c r="LOX60" s="68"/>
      <c r="LOY60" s="68"/>
      <c r="LOZ60" s="68"/>
      <c r="LPA60" s="68"/>
      <c r="LPB60" s="68"/>
      <c r="LPC60" s="68"/>
      <c r="LPD60" s="68"/>
      <c r="LPE60" s="68"/>
      <c r="LPF60" s="68"/>
      <c r="LPG60" s="68"/>
      <c r="LPH60" s="68"/>
      <c r="LPI60" s="68"/>
      <c r="LPJ60" s="68"/>
      <c r="LPK60" s="68"/>
      <c r="LPL60" s="68"/>
      <c r="LPM60" s="68"/>
      <c r="LPN60" s="68"/>
      <c r="LPO60" s="68"/>
      <c r="LPP60" s="68"/>
      <c r="LPQ60" s="68"/>
      <c r="LPR60" s="68"/>
      <c r="LPS60" s="68"/>
      <c r="LPT60" s="68"/>
      <c r="LPU60" s="68"/>
      <c r="LPV60" s="68"/>
      <c r="LPW60" s="68"/>
      <c r="LPX60" s="68"/>
      <c r="LPY60" s="68"/>
      <c r="LPZ60" s="68"/>
      <c r="LQA60" s="68"/>
      <c r="LQB60" s="68"/>
      <c r="LQC60" s="68"/>
      <c r="LQD60" s="68"/>
      <c r="LQE60" s="68"/>
      <c r="LQF60" s="68"/>
      <c r="LQG60" s="68"/>
      <c r="LQH60" s="68"/>
      <c r="LQI60" s="68"/>
      <c r="LQJ60" s="68"/>
      <c r="LQK60" s="68"/>
      <c r="LQL60" s="68"/>
      <c r="LQM60" s="68"/>
      <c r="LQN60" s="68"/>
      <c r="LQO60" s="68"/>
      <c r="LQP60" s="68"/>
      <c r="LQQ60" s="68"/>
      <c r="LQR60" s="68"/>
      <c r="LQS60" s="68"/>
      <c r="LQT60" s="68"/>
      <c r="LQU60" s="68"/>
      <c r="LQV60" s="68"/>
      <c r="LQW60" s="68"/>
      <c r="LQX60" s="68"/>
      <c r="LQY60" s="68"/>
      <c r="LQZ60" s="68"/>
      <c r="LRA60" s="68"/>
      <c r="LRB60" s="68"/>
      <c r="LRC60" s="68"/>
      <c r="LRD60" s="68"/>
      <c r="LRE60" s="68"/>
      <c r="LRF60" s="68"/>
      <c r="LRG60" s="68"/>
      <c r="LRH60" s="68"/>
      <c r="LRI60" s="68"/>
      <c r="LRJ60" s="68"/>
      <c r="LRK60" s="68"/>
      <c r="LRL60" s="68"/>
      <c r="LRM60" s="68"/>
      <c r="LRN60" s="68"/>
      <c r="LRO60" s="68"/>
      <c r="LRP60" s="68"/>
      <c r="LRQ60" s="68"/>
      <c r="LRR60" s="68"/>
      <c r="LRS60" s="68"/>
      <c r="LRT60" s="68"/>
      <c r="LRU60" s="68"/>
      <c r="LRV60" s="68"/>
      <c r="LRW60" s="68"/>
      <c r="LRX60" s="68"/>
      <c r="LRY60" s="68"/>
      <c r="LRZ60" s="68"/>
      <c r="LSA60" s="68"/>
      <c r="LSB60" s="68"/>
      <c r="LSC60" s="68"/>
      <c r="LSD60" s="68"/>
      <c r="LSE60" s="68"/>
      <c r="LSF60" s="68"/>
      <c r="LSG60" s="68"/>
      <c r="LSH60" s="68"/>
      <c r="LSI60" s="68"/>
      <c r="LSJ60" s="68"/>
      <c r="LSK60" s="68"/>
      <c r="LSL60" s="68"/>
      <c r="LSM60" s="68"/>
      <c r="LSN60" s="68"/>
      <c r="LSO60" s="68"/>
      <c r="LSP60" s="68"/>
      <c r="LSQ60" s="68"/>
      <c r="LSR60" s="68"/>
      <c r="LSS60" s="68"/>
      <c r="LST60" s="68"/>
      <c r="LSU60" s="68"/>
      <c r="LSV60" s="68"/>
      <c r="LSW60" s="68"/>
      <c r="LSX60" s="68"/>
      <c r="LSY60" s="68"/>
      <c r="LSZ60" s="68"/>
      <c r="LTA60" s="68"/>
      <c r="LTB60" s="68"/>
      <c r="LTC60" s="68"/>
      <c r="LTD60" s="68"/>
      <c r="LTE60" s="68"/>
      <c r="LTF60" s="68"/>
      <c r="LTG60" s="68"/>
      <c r="LTH60" s="68"/>
      <c r="LTI60" s="68"/>
      <c r="LTJ60" s="68"/>
      <c r="LTK60" s="68"/>
      <c r="LTL60" s="68"/>
      <c r="LTM60" s="68"/>
      <c r="LTN60" s="68"/>
      <c r="LTO60" s="68"/>
      <c r="LTP60" s="68"/>
      <c r="LTQ60" s="68"/>
      <c r="LTR60" s="68"/>
      <c r="LTS60" s="68"/>
      <c r="LTT60" s="68"/>
      <c r="LTU60" s="68"/>
      <c r="LTV60" s="68"/>
      <c r="LTW60" s="68"/>
      <c r="LTX60" s="68"/>
      <c r="LTY60" s="68"/>
      <c r="LTZ60" s="68"/>
      <c r="LUA60" s="68"/>
      <c r="LUB60" s="68"/>
      <c r="LUC60" s="68"/>
      <c r="LUD60" s="68"/>
      <c r="LUE60" s="68"/>
      <c r="LUF60" s="68"/>
      <c r="LUG60" s="68"/>
      <c r="LUH60" s="68"/>
      <c r="LUI60" s="68"/>
      <c r="LUJ60" s="68"/>
      <c r="LUK60" s="68"/>
      <c r="LUL60" s="68"/>
      <c r="LUM60" s="68"/>
      <c r="LUN60" s="68"/>
      <c r="LUO60" s="68"/>
      <c r="LUP60" s="68"/>
      <c r="LUQ60" s="68"/>
      <c r="LUR60" s="68"/>
      <c r="LUS60" s="68"/>
      <c r="LUT60" s="68"/>
      <c r="LUU60" s="68"/>
      <c r="LUV60" s="68"/>
      <c r="LUW60" s="68"/>
      <c r="LUX60" s="68"/>
      <c r="LUY60" s="68"/>
      <c r="LUZ60" s="68"/>
      <c r="LVA60" s="68"/>
      <c r="LVB60" s="68"/>
      <c r="LVC60" s="68"/>
      <c r="LVD60" s="68"/>
      <c r="LVE60" s="68"/>
      <c r="LVF60" s="68"/>
      <c r="LVG60" s="68"/>
      <c r="LVH60" s="68"/>
      <c r="LVI60" s="68"/>
      <c r="LVJ60" s="68"/>
      <c r="LVK60" s="68"/>
      <c r="LVL60" s="68"/>
      <c r="LVM60" s="68"/>
      <c r="LVN60" s="68"/>
      <c r="LVO60" s="68"/>
      <c r="LVP60" s="68"/>
      <c r="LVQ60" s="68"/>
      <c r="LVR60" s="68"/>
      <c r="LVS60" s="68"/>
      <c r="LVT60" s="68"/>
      <c r="LVU60" s="68"/>
      <c r="LVV60" s="68"/>
      <c r="LVW60" s="68"/>
      <c r="LVX60" s="68"/>
      <c r="LVY60" s="68"/>
      <c r="LVZ60" s="68"/>
      <c r="LWA60" s="68"/>
      <c r="LWB60" s="68"/>
      <c r="LWC60" s="68"/>
      <c r="LWD60" s="68"/>
      <c r="LWE60" s="68"/>
      <c r="LWF60" s="68"/>
      <c r="LWG60" s="68"/>
      <c r="LWH60" s="68"/>
      <c r="LWI60" s="68"/>
      <c r="LWJ60" s="68"/>
      <c r="LWK60" s="68"/>
      <c r="LWL60" s="68"/>
      <c r="LWM60" s="68"/>
      <c r="LWN60" s="68"/>
      <c r="LWO60" s="68"/>
      <c r="LWP60" s="68"/>
      <c r="LWQ60" s="68"/>
      <c r="LWR60" s="68"/>
      <c r="LWS60" s="68"/>
      <c r="LWT60" s="68"/>
      <c r="LWU60" s="68"/>
      <c r="LWV60" s="68"/>
      <c r="LWW60" s="68"/>
      <c r="LWX60" s="68"/>
      <c r="LWY60" s="68"/>
      <c r="LWZ60" s="68"/>
      <c r="LXA60" s="68"/>
      <c r="LXB60" s="68"/>
      <c r="LXC60" s="68"/>
      <c r="LXD60" s="68"/>
      <c r="LXE60" s="68"/>
      <c r="LXF60" s="68"/>
      <c r="LXG60" s="68"/>
      <c r="LXH60" s="68"/>
      <c r="LXI60" s="68"/>
      <c r="LXJ60" s="68"/>
      <c r="LXK60" s="68"/>
      <c r="LXL60" s="68"/>
      <c r="LXM60" s="68"/>
      <c r="LXN60" s="68"/>
      <c r="LXO60" s="68"/>
      <c r="LXP60" s="68"/>
      <c r="LXQ60" s="68"/>
      <c r="LXR60" s="68"/>
      <c r="LXS60" s="68"/>
      <c r="LXT60" s="68"/>
      <c r="LXU60" s="68"/>
      <c r="LXV60" s="68"/>
      <c r="LXW60" s="68"/>
      <c r="LXX60" s="68"/>
      <c r="LXY60" s="68"/>
      <c r="LXZ60" s="68"/>
      <c r="LYA60" s="68"/>
      <c r="LYB60" s="68"/>
      <c r="LYC60" s="68"/>
      <c r="LYD60" s="68"/>
      <c r="LYE60" s="68"/>
      <c r="LYF60" s="68"/>
      <c r="LYG60" s="68"/>
      <c r="LYH60" s="68"/>
      <c r="LYI60" s="68"/>
      <c r="LYJ60" s="68"/>
      <c r="LYK60" s="68"/>
      <c r="LYL60" s="68"/>
      <c r="LYM60" s="68"/>
      <c r="LYN60" s="68"/>
      <c r="LYO60" s="68"/>
      <c r="LYP60" s="68"/>
      <c r="LYQ60" s="68"/>
      <c r="LYR60" s="68"/>
      <c r="LYS60" s="68"/>
      <c r="LYT60" s="68"/>
      <c r="LYU60" s="68"/>
      <c r="LYV60" s="68"/>
      <c r="LYW60" s="68"/>
      <c r="LYX60" s="68"/>
      <c r="LYY60" s="68"/>
      <c r="LYZ60" s="68"/>
      <c r="LZA60" s="68"/>
      <c r="LZB60" s="68"/>
      <c r="LZC60" s="68"/>
      <c r="LZD60" s="68"/>
      <c r="LZE60" s="68"/>
      <c r="LZF60" s="68"/>
      <c r="LZG60" s="68"/>
      <c r="LZH60" s="68"/>
      <c r="LZI60" s="68"/>
      <c r="LZJ60" s="68"/>
      <c r="LZK60" s="68"/>
      <c r="LZL60" s="68"/>
      <c r="LZM60" s="68"/>
      <c r="LZN60" s="68"/>
      <c r="LZO60" s="68"/>
      <c r="LZP60" s="68"/>
      <c r="LZQ60" s="68"/>
      <c r="LZR60" s="68"/>
      <c r="LZS60" s="68"/>
      <c r="LZT60" s="68"/>
      <c r="LZU60" s="68"/>
      <c r="LZV60" s="68"/>
      <c r="LZW60" s="68"/>
      <c r="LZX60" s="68"/>
      <c r="LZY60" s="68"/>
      <c r="LZZ60" s="68"/>
      <c r="MAA60" s="68"/>
      <c r="MAB60" s="68"/>
      <c r="MAC60" s="68"/>
      <c r="MAD60" s="68"/>
      <c r="MAE60" s="68"/>
      <c r="MAF60" s="68"/>
      <c r="MAG60" s="68"/>
      <c r="MAH60" s="68"/>
      <c r="MAI60" s="68"/>
      <c r="MAJ60" s="68"/>
      <c r="MAK60" s="68"/>
      <c r="MAL60" s="68"/>
      <c r="MAM60" s="68"/>
      <c r="MAN60" s="68"/>
      <c r="MAO60" s="68"/>
      <c r="MAP60" s="68"/>
      <c r="MAQ60" s="68"/>
      <c r="MAR60" s="68"/>
      <c r="MAS60" s="68"/>
      <c r="MAT60" s="68"/>
      <c r="MAU60" s="68"/>
      <c r="MAV60" s="68"/>
      <c r="MAW60" s="68"/>
      <c r="MAX60" s="68"/>
      <c r="MAY60" s="68"/>
      <c r="MAZ60" s="68"/>
      <c r="MBA60" s="68"/>
      <c r="MBB60" s="68"/>
      <c r="MBC60" s="68"/>
      <c r="MBD60" s="68"/>
      <c r="MBE60" s="68"/>
      <c r="MBF60" s="68"/>
      <c r="MBG60" s="68"/>
      <c r="MBH60" s="68"/>
      <c r="MBI60" s="68"/>
      <c r="MBJ60" s="68"/>
      <c r="MBK60" s="68"/>
      <c r="MBL60" s="68"/>
      <c r="MBM60" s="68"/>
      <c r="MBN60" s="68"/>
      <c r="MBO60" s="68"/>
      <c r="MBP60" s="68"/>
      <c r="MBQ60" s="68"/>
      <c r="MBR60" s="68"/>
      <c r="MBS60" s="68"/>
      <c r="MBT60" s="68"/>
      <c r="MBU60" s="68"/>
      <c r="MBV60" s="68"/>
      <c r="MBW60" s="68"/>
      <c r="MBX60" s="68"/>
      <c r="MBY60" s="68"/>
      <c r="MBZ60" s="68"/>
      <c r="MCA60" s="68"/>
      <c r="MCB60" s="68"/>
      <c r="MCC60" s="68"/>
      <c r="MCD60" s="68"/>
      <c r="MCE60" s="68"/>
      <c r="MCF60" s="68"/>
      <c r="MCG60" s="68"/>
      <c r="MCH60" s="68"/>
      <c r="MCI60" s="68"/>
      <c r="MCJ60" s="68"/>
      <c r="MCK60" s="68"/>
      <c r="MCL60" s="68"/>
      <c r="MCM60" s="68"/>
      <c r="MCN60" s="68"/>
      <c r="MCO60" s="68"/>
      <c r="MCP60" s="68"/>
      <c r="MCQ60" s="68"/>
      <c r="MCR60" s="68"/>
      <c r="MCS60" s="68"/>
      <c r="MCT60" s="68"/>
      <c r="MCU60" s="68"/>
      <c r="MCV60" s="68"/>
      <c r="MCW60" s="68"/>
      <c r="MCX60" s="68"/>
      <c r="MCY60" s="68"/>
      <c r="MCZ60" s="68"/>
      <c r="MDA60" s="68"/>
      <c r="MDB60" s="68"/>
      <c r="MDC60" s="68"/>
      <c r="MDD60" s="68"/>
      <c r="MDE60" s="68"/>
      <c r="MDF60" s="68"/>
      <c r="MDG60" s="68"/>
      <c r="MDH60" s="68"/>
      <c r="MDI60" s="68"/>
      <c r="MDJ60" s="68"/>
      <c r="MDK60" s="68"/>
      <c r="MDL60" s="68"/>
      <c r="MDM60" s="68"/>
      <c r="MDN60" s="68"/>
      <c r="MDO60" s="68"/>
      <c r="MDP60" s="68"/>
      <c r="MDQ60" s="68"/>
      <c r="MDR60" s="68"/>
      <c r="MDS60" s="68"/>
      <c r="MDT60" s="68"/>
      <c r="MDU60" s="68"/>
      <c r="MDV60" s="68"/>
      <c r="MDW60" s="68"/>
      <c r="MDX60" s="68"/>
      <c r="MDY60" s="68"/>
      <c r="MDZ60" s="68"/>
      <c r="MEA60" s="68"/>
      <c r="MEB60" s="68"/>
      <c r="MEC60" s="68"/>
      <c r="MED60" s="68"/>
      <c r="MEE60" s="68"/>
      <c r="MEF60" s="68"/>
      <c r="MEG60" s="68"/>
      <c r="MEH60" s="68"/>
      <c r="MEI60" s="68"/>
      <c r="MEJ60" s="68"/>
      <c r="MEK60" s="68"/>
      <c r="MEL60" s="68"/>
      <c r="MEM60" s="68"/>
      <c r="MEN60" s="68"/>
      <c r="MEO60" s="68"/>
      <c r="MEP60" s="68"/>
      <c r="MEQ60" s="68"/>
      <c r="MER60" s="68"/>
      <c r="MES60" s="68"/>
      <c r="MET60" s="68"/>
      <c r="MEU60" s="68"/>
      <c r="MEV60" s="68"/>
      <c r="MEW60" s="68"/>
      <c r="MEX60" s="68"/>
      <c r="MEY60" s="68"/>
      <c r="MEZ60" s="68"/>
      <c r="MFA60" s="68"/>
      <c r="MFB60" s="68"/>
      <c r="MFC60" s="68"/>
      <c r="MFD60" s="68"/>
      <c r="MFE60" s="68"/>
      <c r="MFF60" s="68"/>
      <c r="MFG60" s="68"/>
      <c r="MFH60" s="68"/>
      <c r="MFI60" s="68"/>
      <c r="MFJ60" s="68"/>
      <c r="MFK60" s="68"/>
      <c r="MFL60" s="68"/>
      <c r="MFM60" s="68"/>
      <c r="MFN60" s="68"/>
      <c r="MFO60" s="68"/>
      <c r="MFP60" s="68"/>
      <c r="MFQ60" s="68"/>
      <c r="MFR60" s="68"/>
      <c r="MFS60" s="68"/>
      <c r="MFT60" s="68"/>
      <c r="MFU60" s="68"/>
      <c r="MFV60" s="68"/>
      <c r="MFW60" s="68"/>
      <c r="MFX60" s="68"/>
      <c r="MFY60" s="68"/>
      <c r="MFZ60" s="68"/>
      <c r="MGA60" s="68"/>
      <c r="MGB60" s="68"/>
      <c r="MGC60" s="68"/>
      <c r="MGD60" s="68"/>
      <c r="MGE60" s="68"/>
      <c r="MGF60" s="68"/>
      <c r="MGG60" s="68"/>
      <c r="MGH60" s="68"/>
      <c r="MGI60" s="68"/>
      <c r="MGJ60" s="68"/>
      <c r="MGK60" s="68"/>
      <c r="MGL60" s="68"/>
      <c r="MGM60" s="68"/>
      <c r="MGN60" s="68"/>
      <c r="MGO60" s="68"/>
      <c r="MGP60" s="68"/>
      <c r="MGQ60" s="68"/>
      <c r="MGR60" s="68"/>
      <c r="MGS60" s="68"/>
      <c r="MGT60" s="68"/>
      <c r="MGU60" s="68"/>
      <c r="MGV60" s="68"/>
      <c r="MGW60" s="68"/>
      <c r="MGX60" s="68"/>
      <c r="MGY60" s="68"/>
      <c r="MGZ60" s="68"/>
      <c r="MHA60" s="68"/>
      <c r="MHB60" s="68"/>
      <c r="MHC60" s="68"/>
      <c r="MHD60" s="68"/>
      <c r="MHE60" s="68"/>
      <c r="MHF60" s="68"/>
      <c r="MHG60" s="68"/>
      <c r="MHH60" s="68"/>
      <c r="MHI60" s="68"/>
      <c r="MHJ60" s="68"/>
      <c r="MHK60" s="68"/>
      <c r="MHL60" s="68"/>
      <c r="MHM60" s="68"/>
      <c r="MHN60" s="68"/>
      <c r="MHO60" s="68"/>
      <c r="MHP60" s="68"/>
      <c r="MHQ60" s="68"/>
      <c r="MHR60" s="68"/>
      <c r="MHS60" s="68"/>
      <c r="MHT60" s="68"/>
      <c r="MHU60" s="68"/>
      <c r="MHV60" s="68"/>
      <c r="MHW60" s="68"/>
      <c r="MHX60" s="68"/>
      <c r="MHY60" s="68"/>
      <c r="MHZ60" s="68"/>
      <c r="MIA60" s="68"/>
      <c r="MIB60" s="68"/>
      <c r="MIC60" s="68"/>
      <c r="MID60" s="68"/>
      <c r="MIE60" s="68"/>
      <c r="MIF60" s="68"/>
      <c r="MIG60" s="68"/>
      <c r="MIH60" s="68"/>
      <c r="MII60" s="68"/>
      <c r="MIJ60" s="68"/>
      <c r="MIK60" s="68"/>
      <c r="MIL60" s="68"/>
      <c r="MIM60" s="68"/>
      <c r="MIN60" s="68"/>
      <c r="MIO60" s="68"/>
      <c r="MIP60" s="68"/>
      <c r="MIQ60" s="68"/>
      <c r="MIR60" s="68"/>
      <c r="MIS60" s="68"/>
      <c r="MIT60" s="68"/>
      <c r="MIU60" s="68"/>
      <c r="MIV60" s="68"/>
      <c r="MIW60" s="68"/>
      <c r="MIX60" s="68"/>
      <c r="MIY60" s="68"/>
      <c r="MIZ60" s="68"/>
      <c r="MJA60" s="68"/>
      <c r="MJB60" s="68"/>
      <c r="MJC60" s="68"/>
      <c r="MJD60" s="68"/>
      <c r="MJE60" s="68"/>
      <c r="MJF60" s="68"/>
      <c r="MJG60" s="68"/>
      <c r="MJH60" s="68"/>
      <c r="MJI60" s="68"/>
      <c r="MJJ60" s="68"/>
      <c r="MJK60" s="68"/>
      <c r="MJL60" s="68"/>
      <c r="MJM60" s="68"/>
      <c r="MJN60" s="68"/>
      <c r="MJO60" s="68"/>
      <c r="MJP60" s="68"/>
      <c r="MJQ60" s="68"/>
      <c r="MJR60" s="68"/>
      <c r="MJS60" s="68"/>
      <c r="MJT60" s="68"/>
      <c r="MJU60" s="68"/>
      <c r="MJV60" s="68"/>
      <c r="MJW60" s="68"/>
      <c r="MJX60" s="68"/>
      <c r="MJY60" s="68"/>
      <c r="MJZ60" s="68"/>
      <c r="MKA60" s="68"/>
      <c r="MKB60" s="68"/>
      <c r="MKC60" s="68"/>
      <c r="MKD60" s="68"/>
      <c r="MKE60" s="68"/>
      <c r="MKF60" s="68"/>
      <c r="MKG60" s="68"/>
      <c r="MKH60" s="68"/>
      <c r="MKI60" s="68"/>
      <c r="MKJ60" s="68"/>
      <c r="MKK60" s="68"/>
      <c r="MKL60" s="68"/>
      <c r="MKM60" s="68"/>
      <c r="MKN60" s="68"/>
      <c r="MKO60" s="68"/>
      <c r="MKP60" s="68"/>
      <c r="MKQ60" s="68"/>
      <c r="MKR60" s="68"/>
      <c r="MKS60" s="68"/>
      <c r="MKT60" s="68"/>
      <c r="MKU60" s="68"/>
      <c r="MKV60" s="68"/>
      <c r="MKW60" s="68"/>
      <c r="MKX60" s="68"/>
      <c r="MKY60" s="68"/>
      <c r="MKZ60" s="68"/>
      <c r="MLA60" s="68"/>
      <c r="MLB60" s="68"/>
      <c r="MLC60" s="68"/>
      <c r="MLD60" s="68"/>
      <c r="MLE60" s="68"/>
      <c r="MLF60" s="68"/>
      <c r="MLG60" s="68"/>
      <c r="MLH60" s="68"/>
      <c r="MLI60" s="68"/>
      <c r="MLJ60" s="68"/>
      <c r="MLK60" s="68"/>
      <c r="MLL60" s="68"/>
      <c r="MLM60" s="68"/>
      <c r="MLN60" s="68"/>
      <c r="MLO60" s="68"/>
      <c r="MLP60" s="68"/>
      <c r="MLQ60" s="68"/>
      <c r="MLR60" s="68"/>
      <c r="MLS60" s="68"/>
      <c r="MLT60" s="68"/>
      <c r="MLU60" s="68"/>
      <c r="MLV60" s="68"/>
      <c r="MLW60" s="68"/>
      <c r="MLX60" s="68"/>
      <c r="MLY60" s="68"/>
      <c r="MLZ60" s="68"/>
      <c r="MMA60" s="68"/>
      <c r="MMB60" s="68"/>
      <c r="MMC60" s="68"/>
      <c r="MMD60" s="68"/>
      <c r="MME60" s="68"/>
      <c r="MMF60" s="68"/>
      <c r="MMG60" s="68"/>
      <c r="MMH60" s="68"/>
      <c r="MMI60" s="68"/>
      <c r="MMJ60" s="68"/>
      <c r="MMK60" s="68"/>
      <c r="MML60" s="68"/>
      <c r="MMM60" s="68"/>
      <c r="MMN60" s="68"/>
      <c r="MMO60" s="68"/>
      <c r="MMP60" s="68"/>
      <c r="MMQ60" s="68"/>
      <c r="MMR60" s="68"/>
      <c r="MMS60" s="68"/>
      <c r="MMT60" s="68"/>
      <c r="MMU60" s="68"/>
      <c r="MMV60" s="68"/>
      <c r="MMW60" s="68"/>
      <c r="MMX60" s="68"/>
      <c r="MMY60" s="68"/>
      <c r="MMZ60" s="68"/>
      <c r="MNA60" s="68"/>
      <c r="MNB60" s="68"/>
      <c r="MNC60" s="68"/>
      <c r="MND60" s="68"/>
      <c r="MNE60" s="68"/>
      <c r="MNF60" s="68"/>
      <c r="MNG60" s="68"/>
      <c r="MNH60" s="68"/>
      <c r="MNI60" s="68"/>
      <c r="MNJ60" s="68"/>
      <c r="MNK60" s="68"/>
      <c r="MNL60" s="68"/>
      <c r="MNM60" s="68"/>
      <c r="MNN60" s="68"/>
      <c r="MNO60" s="68"/>
      <c r="MNP60" s="68"/>
      <c r="MNQ60" s="68"/>
      <c r="MNR60" s="68"/>
      <c r="MNS60" s="68"/>
      <c r="MNT60" s="68"/>
      <c r="MNU60" s="68"/>
      <c r="MNV60" s="68"/>
      <c r="MNW60" s="68"/>
      <c r="MNX60" s="68"/>
      <c r="MNY60" s="68"/>
      <c r="MNZ60" s="68"/>
      <c r="MOA60" s="68"/>
      <c r="MOB60" s="68"/>
      <c r="MOC60" s="68"/>
      <c r="MOD60" s="68"/>
      <c r="MOE60" s="68"/>
      <c r="MOF60" s="68"/>
      <c r="MOG60" s="68"/>
      <c r="MOH60" s="68"/>
      <c r="MOI60" s="68"/>
      <c r="MOJ60" s="68"/>
      <c r="MOK60" s="68"/>
      <c r="MOL60" s="68"/>
      <c r="MOM60" s="68"/>
      <c r="MON60" s="68"/>
      <c r="MOO60" s="68"/>
      <c r="MOP60" s="68"/>
      <c r="MOQ60" s="68"/>
      <c r="MOR60" s="68"/>
      <c r="MOS60" s="68"/>
      <c r="MOT60" s="68"/>
      <c r="MOU60" s="68"/>
      <c r="MOV60" s="68"/>
      <c r="MOW60" s="68"/>
      <c r="MOX60" s="68"/>
      <c r="MOY60" s="68"/>
      <c r="MOZ60" s="68"/>
      <c r="MPA60" s="68"/>
      <c r="MPB60" s="68"/>
      <c r="MPC60" s="68"/>
      <c r="MPD60" s="68"/>
      <c r="MPE60" s="68"/>
      <c r="MPF60" s="68"/>
      <c r="MPG60" s="68"/>
      <c r="MPH60" s="68"/>
      <c r="MPI60" s="68"/>
      <c r="MPJ60" s="68"/>
      <c r="MPK60" s="68"/>
      <c r="MPL60" s="68"/>
      <c r="MPM60" s="68"/>
      <c r="MPN60" s="68"/>
      <c r="MPO60" s="68"/>
      <c r="MPP60" s="68"/>
      <c r="MPQ60" s="68"/>
      <c r="MPR60" s="68"/>
      <c r="MPS60" s="68"/>
      <c r="MPT60" s="68"/>
      <c r="MPU60" s="68"/>
      <c r="MPV60" s="68"/>
      <c r="MPW60" s="68"/>
      <c r="MPX60" s="68"/>
      <c r="MPY60" s="68"/>
      <c r="MPZ60" s="68"/>
      <c r="MQA60" s="68"/>
      <c r="MQB60" s="68"/>
      <c r="MQC60" s="68"/>
      <c r="MQD60" s="68"/>
      <c r="MQE60" s="68"/>
      <c r="MQF60" s="68"/>
      <c r="MQG60" s="68"/>
      <c r="MQH60" s="68"/>
      <c r="MQI60" s="68"/>
      <c r="MQJ60" s="68"/>
      <c r="MQK60" s="68"/>
      <c r="MQL60" s="68"/>
      <c r="MQM60" s="68"/>
      <c r="MQN60" s="68"/>
      <c r="MQO60" s="68"/>
      <c r="MQP60" s="68"/>
      <c r="MQQ60" s="68"/>
      <c r="MQR60" s="68"/>
      <c r="MQS60" s="68"/>
      <c r="MQT60" s="68"/>
      <c r="MQU60" s="68"/>
      <c r="MQV60" s="68"/>
      <c r="MQW60" s="68"/>
      <c r="MQX60" s="68"/>
      <c r="MQY60" s="68"/>
      <c r="MQZ60" s="68"/>
      <c r="MRA60" s="68"/>
      <c r="MRB60" s="68"/>
      <c r="MRC60" s="68"/>
      <c r="MRD60" s="68"/>
      <c r="MRE60" s="68"/>
      <c r="MRF60" s="68"/>
      <c r="MRG60" s="68"/>
      <c r="MRH60" s="68"/>
      <c r="MRI60" s="68"/>
      <c r="MRJ60" s="68"/>
      <c r="MRK60" s="68"/>
      <c r="MRL60" s="68"/>
      <c r="MRM60" s="68"/>
      <c r="MRN60" s="68"/>
      <c r="MRO60" s="68"/>
      <c r="MRP60" s="68"/>
      <c r="MRQ60" s="68"/>
      <c r="MRR60" s="68"/>
      <c r="MRS60" s="68"/>
      <c r="MRT60" s="68"/>
      <c r="MRU60" s="68"/>
      <c r="MRV60" s="68"/>
      <c r="MRW60" s="68"/>
      <c r="MRX60" s="68"/>
      <c r="MRY60" s="68"/>
      <c r="MRZ60" s="68"/>
      <c r="MSA60" s="68"/>
      <c r="MSB60" s="68"/>
      <c r="MSC60" s="68"/>
      <c r="MSD60" s="68"/>
      <c r="MSE60" s="68"/>
      <c r="MSF60" s="68"/>
      <c r="MSG60" s="68"/>
      <c r="MSH60" s="68"/>
      <c r="MSI60" s="68"/>
      <c r="MSJ60" s="68"/>
      <c r="MSK60" s="68"/>
      <c r="MSL60" s="68"/>
      <c r="MSM60" s="68"/>
      <c r="MSN60" s="68"/>
      <c r="MSO60" s="68"/>
      <c r="MSP60" s="68"/>
      <c r="MSQ60" s="68"/>
      <c r="MSR60" s="68"/>
      <c r="MSS60" s="68"/>
      <c r="MST60" s="68"/>
      <c r="MSU60" s="68"/>
      <c r="MSV60" s="68"/>
      <c r="MSW60" s="68"/>
      <c r="MSX60" s="68"/>
      <c r="MSY60" s="68"/>
      <c r="MSZ60" s="68"/>
      <c r="MTA60" s="68"/>
      <c r="MTB60" s="68"/>
      <c r="MTC60" s="68"/>
      <c r="MTD60" s="68"/>
      <c r="MTE60" s="68"/>
      <c r="MTF60" s="68"/>
      <c r="MTG60" s="68"/>
      <c r="MTH60" s="68"/>
      <c r="MTI60" s="68"/>
      <c r="MTJ60" s="68"/>
      <c r="MTK60" s="68"/>
      <c r="MTL60" s="68"/>
      <c r="MTM60" s="68"/>
      <c r="MTN60" s="68"/>
      <c r="MTO60" s="68"/>
      <c r="MTP60" s="68"/>
      <c r="MTQ60" s="68"/>
      <c r="MTR60" s="68"/>
      <c r="MTS60" s="68"/>
      <c r="MTT60" s="68"/>
      <c r="MTU60" s="68"/>
      <c r="MTV60" s="68"/>
      <c r="MTW60" s="68"/>
      <c r="MTX60" s="68"/>
      <c r="MTY60" s="68"/>
      <c r="MTZ60" s="68"/>
      <c r="MUA60" s="68"/>
      <c r="MUB60" s="68"/>
      <c r="MUC60" s="68"/>
      <c r="MUD60" s="68"/>
      <c r="MUE60" s="68"/>
      <c r="MUF60" s="68"/>
      <c r="MUG60" s="68"/>
      <c r="MUH60" s="68"/>
      <c r="MUI60" s="68"/>
      <c r="MUJ60" s="68"/>
      <c r="MUK60" s="68"/>
      <c r="MUL60" s="68"/>
      <c r="MUM60" s="68"/>
      <c r="MUN60" s="68"/>
      <c r="MUO60" s="68"/>
      <c r="MUP60" s="68"/>
      <c r="MUQ60" s="68"/>
      <c r="MUR60" s="68"/>
      <c r="MUS60" s="68"/>
      <c r="MUT60" s="68"/>
      <c r="MUU60" s="68"/>
      <c r="MUV60" s="68"/>
      <c r="MUW60" s="68"/>
      <c r="MUX60" s="68"/>
      <c r="MUY60" s="68"/>
      <c r="MUZ60" s="68"/>
      <c r="MVA60" s="68"/>
      <c r="MVB60" s="68"/>
      <c r="MVC60" s="68"/>
      <c r="MVD60" s="68"/>
      <c r="MVE60" s="68"/>
      <c r="MVF60" s="68"/>
      <c r="MVG60" s="68"/>
      <c r="MVH60" s="68"/>
      <c r="MVI60" s="68"/>
      <c r="MVJ60" s="68"/>
      <c r="MVK60" s="68"/>
      <c r="MVL60" s="68"/>
      <c r="MVM60" s="68"/>
      <c r="MVN60" s="68"/>
      <c r="MVO60" s="68"/>
      <c r="MVP60" s="68"/>
      <c r="MVQ60" s="68"/>
      <c r="MVR60" s="68"/>
      <c r="MVS60" s="68"/>
      <c r="MVT60" s="68"/>
      <c r="MVU60" s="68"/>
      <c r="MVV60" s="68"/>
      <c r="MVW60" s="68"/>
      <c r="MVX60" s="68"/>
      <c r="MVY60" s="68"/>
      <c r="MVZ60" s="68"/>
      <c r="MWA60" s="68"/>
      <c r="MWB60" s="68"/>
      <c r="MWC60" s="68"/>
      <c r="MWD60" s="68"/>
      <c r="MWE60" s="68"/>
      <c r="MWF60" s="68"/>
      <c r="MWG60" s="68"/>
      <c r="MWH60" s="68"/>
      <c r="MWI60" s="68"/>
      <c r="MWJ60" s="68"/>
      <c r="MWK60" s="68"/>
      <c r="MWL60" s="68"/>
      <c r="MWM60" s="68"/>
      <c r="MWN60" s="68"/>
      <c r="MWO60" s="68"/>
      <c r="MWP60" s="68"/>
      <c r="MWQ60" s="68"/>
      <c r="MWR60" s="68"/>
      <c r="MWS60" s="68"/>
      <c r="MWT60" s="68"/>
      <c r="MWU60" s="68"/>
      <c r="MWV60" s="68"/>
      <c r="MWW60" s="68"/>
      <c r="MWX60" s="68"/>
      <c r="MWY60" s="68"/>
      <c r="MWZ60" s="68"/>
      <c r="MXA60" s="68"/>
      <c r="MXB60" s="68"/>
      <c r="MXC60" s="68"/>
      <c r="MXD60" s="68"/>
      <c r="MXE60" s="68"/>
      <c r="MXF60" s="68"/>
      <c r="MXG60" s="68"/>
      <c r="MXH60" s="68"/>
      <c r="MXI60" s="68"/>
      <c r="MXJ60" s="68"/>
      <c r="MXK60" s="68"/>
      <c r="MXL60" s="68"/>
      <c r="MXM60" s="68"/>
      <c r="MXN60" s="68"/>
      <c r="MXO60" s="68"/>
      <c r="MXP60" s="68"/>
      <c r="MXQ60" s="68"/>
      <c r="MXR60" s="68"/>
      <c r="MXS60" s="68"/>
      <c r="MXT60" s="68"/>
      <c r="MXU60" s="68"/>
      <c r="MXV60" s="68"/>
      <c r="MXW60" s="68"/>
      <c r="MXX60" s="68"/>
      <c r="MXY60" s="68"/>
      <c r="MXZ60" s="68"/>
      <c r="MYA60" s="68"/>
      <c r="MYB60" s="68"/>
      <c r="MYC60" s="68"/>
      <c r="MYD60" s="68"/>
      <c r="MYE60" s="68"/>
      <c r="MYF60" s="68"/>
      <c r="MYG60" s="68"/>
      <c r="MYH60" s="68"/>
      <c r="MYI60" s="68"/>
      <c r="MYJ60" s="68"/>
      <c r="MYK60" s="68"/>
      <c r="MYL60" s="68"/>
      <c r="MYM60" s="68"/>
      <c r="MYN60" s="68"/>
      <c r="MYO60" s="68"/>
      <c r="MYP60" s="68"/>
      <c r="MYQ60" s="68"/>
      <c r="MYR60" s="68"/>
      <c r="MYS60" s="68"/>
      <c r="MYT60" s="68"/>
      <c r="MYU60" s="68"/>
      <c r="MYV60" s="68"/>
      <c r="MYW60" s="68"/>
      <c r="MYX60" s="68"/>
      <c r="MYY60" s="68"/>
      <c r="MYZ60" s="68"/>
      <c r="MZA60" s="68"/>
      <c r="MZB60" s="68"/>
      <c r="MZC60" s="68"/>
      <c r="MZD60" s="68"/>
      <c r="MZE60" s="68"/>
      <c r="MZF60" s="68"/>
      <c r="MZG60" s="68"/>
      <c r="MZH60" s="68"/>
      <c r="MZI60" s="68"/>
      <c r="MZJ60" s="68"/>
      <c r="MZK60" s="68"/>
      <c r="MZL60" s="68"/>
      <c r="MZM60" s="68"/>
      <c r="MZN60" s="68"/>
      <c r="MZO60" s="68"/>
      <c r="MZP60" s="68"/>
      <c r="MZQ60" s="68"/>
      <c r="MZR60" s="68"/>
      <c r="MZS60" s="68"/>
      <c r="MZT60" s="68"/>
      <c r="MZU60" s="68"/>
      <c r="MZV60" s="68"/>
      <c r="MZW60" s="68"/>
      <c r="MZX60" s="68"/>
      <c r="MZY60" s="68"/>
      <c r="MZZ60" s="68"/>
      <c r="NAA60" s="68"/>
      <c r="NAB60" s="68"/>
      <c r="NAC60" s="68"/>
      <c r="NAD60" s="68"/>
      <c r="NAE60" s="68"/>
      <c r="NAF60" s="68"/>
      <c r="NAG60" s="68"/>
      <c r="NAH60" s="68"/>
      <c r="NAI60" s="68"/>
      <c r="NAJ60" s="68"/>
      <c r="NAK60" s="68"/>
      <c r="NAL60" s="68"/>
      <c r="NAM60" s="68"/>
      <c r="NAN60" s="68"/>
      <c r="NAO60" s="68"/>
      <c r="NAP60" s="68"/>
      <c r="NAQ60" s="68"/>
      <c r="NAR60" s="68"/>
      <c r="NAS60" s="68"/>
      <c r="NAT60" s="68"/>
      <c r="NAU60" s="68"/>
      <c r="NAV60" s="68"/>
      <c r="NAW60" s="68"/>
      <c r="NAX60" s="68"/>
      <c r="NAY60" s="68"/>
      <c r="NAZ60" s="68"/>
      <c r="NBA60" s="68"/>
      <c r="NBB60" s="68"/>
      <c r="NBC60" s="68"/>
      <c r="NBD60" s="68"/>
      <c r="NBE60" s="68"/>
      <c r="NBF60" s="68"/>
      <c r="NBG60" s="68"/>
      <c r="NBH60" s="68"/>
      <c r="NBI60" s="68"/>
      <c r="NBJ60" s="68"/>
      <c r="NBK60" s="68"/>
      <c r="NBL60" s="68"/>
      <c r="NBM60" s="68"/>
      <c r="NBN60" s="68"/>
      <c r="NBO60" s="68"/>
      <c r="NBP60" s="68"/>
      <c r="NBQ60" s="68"/>
      <c r="NBR60" s="68"/>
      <c r="NBS60" s="68"/>
      <c r="NBT60" s="68"/>
      <c r="NBU60" s="68"/>
      <c r="NBV60" s="68"/>
      <c r="NBW60" s="68"/>
      <c r="NBX60" s="68"/>
      <c r="NBY60" s="68"/>
      <c r="NBZ60" s="68"/>
      <c r="NCA60" s="68"/>
      <c r="NCB60" s="68"/>
      <c r="NCC60" s="68"/>
      <c r="NCD60" s="68"/>
      <c r="NCE60" s="68"/>
      <c r="NCF60" s="68"/>
      <c r="NCG60" s="68"/>
      <c r="NCH60" s="68"/>
      <c r="NCI60" s="68"/>
      <c r="NCJ60" s="68"/>
      <c r="NCK60" s="68"/>
      <c r="NCL60" s="68"/>
      <c r="NCM60" s="68"/>
      <c r="NCN60" s="68"/>
      <c r="NCO60" s="68"/>
      <c r="NCP60" s="68"/>
      <c r="NCQ60" s="68"/>
      <c r="NCR60" s="68"/>
      <c r="NCS60" s="68"/>
      <c r="NCT60" s="68"/>
      <c r="NCU60" s="68"/>
      <c r="NCV60" s="68"/>
      <c r="NCW60" s="68"/>
      <c r="NCX60" s="68"/>
      <c r="NCY60" s="68"/>
      <c r="NCZ60" s="68"/>
      <c r="NDA60" s="68"/>
      <c r="NDB60" s="68"/>
      <c r="NDC60" s="68"/>
      <c r="NDD60" s="68"/>
      <c r="NDE60" s="68"/>
      <c r="NDF60" s="68"/>
      <c r="NDG60" s="68"/>
      <c r="NDH60" s="68"/>
      <c r="NDI60" s="68"/>
      <c r="NDJ60" s="68"/>
      <c r="NDK60" s="68"/>
      <c r="NDL60" s="68"/>
      <c r="NDM60" s="68"/>
      <c r="NDN60" s="68"/>
      <c r="NDO60" s="68"/>
      <c r="NDP60" s="68"/>
      <c r="NDQ60" s="68"/>
      <c r="NDR60" s="68"/>
      <c r="NDS60" s="68"/>
      <c r="NDT60" s="68"/>
      <c r="NDU60" s="68"/>
      <c r="NDV60" s="68"/>
      <c r="NDW60" s="68"/>
      <c r="NDX60" s="68"/>
      <c r="NDY60" s="68"/>
      <c r="NDZ60" s="68"/>
      <c r="NEA60" s="68"/>
      <c r="NEB60" s="68"/>
      <c r="NEC60" s="68"/>
      <c r="NED60" s="68"/>
      <c r="NEE60" s="68"/>
      <c r="NEF60" s="68"/>
      <c r="NEG60" s="68"/>
      <c r="NEH60" s="68"/>
      <c r="NEI60" s="68"/>
      <c r="NEJ60" s="68"/>
      <c r="NEK60" s="68"/>
      <c r="NEL60" s="68"/>
      <c r="NEM60" s="68"/>
      <c r="NEN60" s="68"/>
      <c r="NEO60" s="68"/>
      <c r="NEP60" s="68"/>
      <c r="NEQ60" s="68"/>
      <c r="NER60" s="68"/>
      <c r="NES60" s="68"/>
      <c r="NET60" s="68"/>
      <c r="NEU60" s="68"/>
      <c r="NEV60" s="68"/>
      <c r="NEW60" s="68"/>
      <c r="NEX60" s="68"/>
      <c r="NEY60" s="68"/>
      <c r="NEZ60" s="68"/>
      <c r="NFA60" s="68"/>
      <c r="NFB60" s="68"/>
      <c r="NFC60" s="68"/>
      <c r="NFD60" s="68"/>
      <c r="NFE60" s="68"/>
      <c r="NFF60" s="68"/>
      <c r="NFG60" s="68"/>
      <c r="NFH60" s="68"/>
      <c r="NFI60" s="68"/>
      <c r="NFJ60" s="68"/>
      <c r="NFK60" s="68"/>
      <c r="NFL60" s="68"/>
      <c r="NFM60" s="68"/>
      <c r="NFN60" s="68"/>
      <c r="NFO60" s="68"/>
      <c r="NFP60" s="68"/>
      <c r="NFQ60" s="68"/>
      <c r="NFR60" s="68"/>
      <c r="NFS60" s="68"/>
      <c r="NFT60" s="68"/>
      <c r="NFU60" s="68"/>
      <c r="NFV60" s="68"/>
      <c r="NFW60" s="68"/>
      <c r="NFX60" s="68"/>
      <c r="NFY60" s="68"/>
      <c r="NFZ60" s="68"/>
      <c r="NGA60" s="68"/>
      <c r="NGB60" s="68"/>
      <c r="NGC60" s="68"/>
      <c r="NGD60" s="68"/>
      <c r="NGE60" s="68"/>
      <c r="NGF60" s="68"/>
      <c r="NGG60" s="68"/>
      <c r="NGH60" s="68"/>
      <c r="NGI60" s="68"/>
      <c r="NGJ60" s="68"/>
      <c r="NGK60" s="68"/>
      <c r="NGL60" s="68"/>
      <c r="NGM60" s="68"/>
      <c r="NGN60" s="68"/>
      <c r="NGO60" s="68"/>
      <c r="NGP60" s="68"/>
      <c r="NGQ60" s="68"/>
      <c r="NGR60" s="68"/>
      <c r="NGS60" s="68"/>
      <c r="NGT60" s="68"/>
      <c r="NGU60" s="68"/>
      <c r="NGV60" s="68"/>
      <c r="NGW60" s="68"/>
      <c r="NGX60" s="68"/>
      <c r="NGY60" s="68"/>
      <c r="NGZ60" s="68"/>
      <c r="NHA60" s="68"/>
      <c r="NHB60" s="68"/>
      <c r="NHC60" s="68"/>
      <c r="NHD60" s="68"/>
      <c r="NHE60" s="68"/>
      <c r="NHF60" s="68"/>
      <c r="NHG60" s="68"/>
      <c r="NHH60" s="68"/>
      <c r="NHI60" s="68"/>
      <c r="NHJ60" s="68"/>
      <c r="NHK60" s="68"/>
      <c r="NHL60" s="68"/>
      <c r="NHM60" s="68"/>
      <c r="NHN60" s="68"/>
      <c r="NHO60" s="68"/>
      <c r="NHP60" s="68"/>
      <c r="NHQ60" s="68"/>
      <c r="NHR60" s="68"/>
      <c r="NHS60" s="68"/>
      <c r="NHT60" s="68"/>
      <c r="NHU60" s="68"/>
      <c r="NHV60" s="68"/>
      <c r="NHW60" s="68"/>
      <c r="NHX60" s="68"/>
      <c r="NHY60" s="68"/>
      <c r="NHZ60" s="68"/>
      <c r="NIA60" s="68"/>
      <c r="NIB60" s="68"/>
      <c r="NIC60" s="68"/>
      <c r="NID60" s="68"/>
      <c r="NIE60" s="68"/>
      <c r="NIF60" s="68"/>
      <c r="NIG60" s="68"/>
      <c r="NIH60" s="68"/>
      <c r="NII60" s="68"/>
      <c r="NIJ60" s="68"/>
      <c r="NIK60" s="68"/>
      <c r="NIL60" s="68"/>
      <c r="NIM60" s="68"/>
      <c r="NIN60" s="68"/>
      <c r="NIO60" s="68"/>
      <c r="NIP60" s="68"/>
      <c r="NIQ60" s="68"/>
      <c r="NIR60" s="68"/>
      <c r="NIS60" s="68"/>
      <c r="NIT60" s="68"/>
      <c r="NIU60" s="68"/>
      <c r="NIV60" s="68"/>
      <c r="NIW60" s="68"/>
      <c r="NIX60" s="68"/>
      <c r="NIY60" s="68"/>
      <c r="NIZ60" s="68"/>
      <c r="NJA60" s="68"/>
      <c r="NJB60" s="68"/>
      <c r="NJC60" s="68"/>
      <c r="NJD60" s="68"/>
      <c r="NJE60" s="68"/>
      <c r="NJF60" s="68"/>
      <c r="NJG60" s="68"/>
      <c r="NJH60" s="68"/>
      <c r="NJI60" s="68"/>
      <c r="NJJ60" s="68"/>
      <c r="NJK60" s="68"/>
      <c r="NJL60" s="68"/>
      <c r="NJM60" s="68"/>
      <c r="NJN60" s="68"/>
      <c r="NJO60" s="68"/>
      <c r="NJP60" s="68"/>
      <c r="NJQ60" s="68"/>
      <c r="NJR60" s="68"/>
      <c r="NJS60" s="68"/>
      <c r="NJT60" s="68"/>
      <c r="NJU60" s="68"/>
      <c r="NJV60" s="68"/>
      <c r="NJW60" s="68"/>
      <c r="NJX60" s="68"/>
      <c r="NJY60" s="68"/>
      <c r="NJZ60" s="68"/>
      <c r="NKA60" s="68"/>
      <c r="NKB60" s="68"/>
      <c r="NKC60" s="68"/>
      <c r="NKD60" s="68"/>
      <c r="NKE60" s="68"/>
      <c r="NKF60" s="68"/>
      <c r="NKG60" s="68"/>
      <c r="NKH60" s="68"/>
      <c r="NKI60" s="68"/>
      <c r="NKJ60" s="68"/>
      <c r="NKK60" s="68"/>
      <c r="NKL60" s="68"/>
      <c r="NKM60" s="68"/>
      <c r="NKN60" s="68"/>
      <c r="NKO60" s="68"/>
      <c r="NKP60" s="68"/>
      <c r="NKQ60" s="68"/>
      <c r="NKR60" s="68"/>
      <c r="NKS60" s="68"/>
      <c r="NKT60" s="68"/>
      <c r="NKU60" s="68"/>
      <c r="NKV60" s="68"/>
      <c r="NKW60" s="68"/>
      <c r="NKX60" s="68"/>
      <c r="NKY60" s="68"/>
      <c r="NKZ60" s="68"/>
      <c r="NLA60" s="68"/>
      <c r="NLB60" s="68"/>
      <c r="NLC60" s="68"/>
      <c r="NLD60" s="68"/>
      <c r="NLE60" s="68"/>
      <c r="NLF60" s="68"/>
      <c r="NLG60" s="68"/>
      <c r="NLH60" s="68"/>
      <c r="NLI60" s="68"/>
      <c r="NLJ60" s="68"/>
      <c r="NLK60" s="68"/>
      <c r="NLL60" s="68"/>
      <c r="NLM60" s="68"/>
      <c r="NLN60" s="68"/>
      <c r="NLO60" s="68"/>
      <c r="NLP60" s="68"/>
      <c r="NLQ60" s="68"/>
      <c r="NLR60" s="68"/>
      <c r="NLS60" s="68"/>
      <c r="NLT60" s="68"/>
      <c r="NLU60" s="68"/>
      <c r="NLV60" s="68"/>
      <c r="NLW60" s="68"/>
      <c r="NLX60" s="68"/>
      <c r="NLY60" s="68"/>
      <c r="NLZ60" s="68"/>
      <c r="NMA60" s="68"/>
      <c r="NMB60" s="68"/>
      <c r="NMC60" s="68"/>
      <c r="NMD60" s="68"/>
      <c r="NME60" s="68"/>
      <c r="NMF60" s="68"/>
      <c r="NMG60" s="68"/>
      <c r="NMH60" s="68"/>
      <c r="NMI60" s="68"/>
      <c r="NMJ60" s="68"/>
      <c r="NMK60" s="68"/>
      <c r="NML60" s="68"/>
      <c r="NMM60" s="68"/>
      <c r="NMN60" s="68"/>
      <c r="NMO60" s="68"/>
      <c r="NMP60" s="68"/>
      <c r="NMQ60" s="68"/>
      <c r="NMR60" s="68"/>
      <c r="NMS60" s="68"/>
      <c r="NMT60" s="68"/>
      <c r="NMU60" s="68"/>
      <c r="NMV60" s="68"/>
      <c r="NMW60" s="68"/>
      <c r="NMX60" s="68"/>
      <c r="NMY60" s="68"/>
      <c r="NMZ60" s="68"/>
      <c r="NNA60" s="68"/>
      <c r="NNB60" s="68"/>
      <c r="NNC60" s="68"/>
      <c r="NND60" s="68"/>
      <c r="NNE60" s="68"/>
      <c r="NNF60" s="68"/>
      <c r="NNG60" s="68"/>
      <c r="NNH60" s="68"/>
      <c r="NNI60" s="68"/>
      <c r="NNJ60" s="68"/>
      <c r="NNK60" s="68"/>
      <c r="NNL60" s="68"/>
      <c r="NNM60" s="68"/>
      <c r="NNN60" s="68"/>
      <c r="NNO60" s="68"/>
      <c r="NNP60" s="68"/>
      <c r="NNQ60" s="68"/>
      <c r="NNR60" s="68"/>
      <c r="NNS60" s="68"/>
      <c r="NNT60" s="68"/>
      <c r="NNU60" s="68"/>
      <c r="NNV60" s="68"/>
      <c r="NNW60" s="68"/>
      <c r="NNX60" s="68"/>
      <c r="NNY60" s="68"/>
      <c r="NNZ60" s="68"/>
      <c r="NOA60" s="68"/>
      <c r="NOB60" s="68"/>
      <c r="NOC60" s="68"/>
      <c r="NOD60" s="68"/>
      <c r="NOE60" s="68"/>
      <c r="NOF60" s="68"/>
      <c r="NOG60" s="68"/>
      <c r="NOH60" s="68"/>
      <c r="NOI60" s="68"/>
      <c r="NOJ60" s="68"/>
      <c r="NOK60" s="68"/>
      <c r="NOL60" s="68"/>
      <c r="NOM60" s="68"/>
      <c r="NON60" s="68"/>
      <c r="NOO60" s="68"/>
      <c r="NOP60" s="68"/>
      <c r="NOQ60" s="68"/>
      <c r="NOR60" s="68"/>
      <c r="NOS60" s="68"/>
      <c r="NOT60" s="68"/>
      <c r="NOU60" s="68"/>
      <c r="NOV60" s="68"/>
      <c r="NOW60" s="68"/>
      <c r="NOX60" s="68"/>
      <c r="NOY60" s="68"/>
      <c r="NOZ60" s="68"/>
      <c r="NPA60" s="68"/>
      <c r="NPB60" s="68"/>
      <c r="NPC60" s="68"/>
      <c r="NPD60" s="68"/>
      <c r="NPE60" s="68"/>
      <c r="NPF60" s="68"/>
      <c r="NPG60" s="68"/>
      <c r="NPH60" s="68"/>
      <c r="NPI60" s="68"/>
      <c r="NPJ60" s="68"/>
      <c r="NPK60" s="68"/>
      <c r="NPL60" s="68"/>
      <c r="NPM60" s="68"/>
      <c r="NPN60" s="68"/>
      <c r="NPO60" s="68"/>
      <c r="NPP60" s="68"/>
      <c r="NPQ60" s="68"/>
      <c r="NPR60" s="68"/>
      <c r="NPS60" s="68"/>
      <c r="NPT60" s="68"/>
      <c r="NPU60" s="68"/>
      <c r="NPV60" s="68"/>
      <c r="NPW60" s="68"/>
      <c r="NPX60" s="68"/>
      <c r="NPY60" s="68"/>
      <c r="NPZ60" s="68"/>
      <c r="NQA60" s="68"/>
      <c r="NQB60" s="68"/>
      <c r="NQC60" s="68"/>
      <c r="NQD60" s="68"/>
      <c r="NQE60" s="68"/>
      <c r="NQF60" s="68"/>
      <c r="NQG60" s="68"/>
      <c r="NQH60" s="68"/>
      <c r="NQI60" s="68"/>
      <c r="NQJ60" s="68"/>
      <c r="NQK60" s="68"/>
      <c r="NQL60" s="68"/>
      <c r="NQM60" s="68"/>
      <c r="NQN60" s="68"/>
      <c r="NQO60" s="68"/>
      <c r="NQP60" s="68"/>
      <c r="NQQ60" s="68"/>
      <c r="NQR60" s="68"/>
      <c r="NQS60" s="68"/>
      <c r="NQT60" s="68"/>
      <c r="NQU60" s="68"/>
      <c r="NQV60" s="68"/>
      <c r="NQW60" s="68"/>
      <c r="NQX60" s="68"/>
      <c r="NQY60" s="68"/>
      <c r="NQZ60" s="68"/>
      <c r="NRA60" s="68"/>
      <c r="NRB60" s="68"/>
      <c r="NRC60" s="68"/>
      <c r="NRD60" s="68"/>
      <c r="NRE60" s="68"/>
      <c r="NRF60" s="68"/>
      <c r="NRG60" s="68"/>
      <c r="NRH60" s="68"/>
      <c r="NRI60" s="68"/>
      <c r="NRJ60" s="68"/>
      <c r="NRK60" s="68"/>
      <c r="NRL60" s="68"/>
      <c r="NRM60" s="68"/>
      <c r="NRN60" s="68"/>
      <c r="NRO60" s="68"/>
      <c r="NRP60" s="68"/>
      <c r="NRQ60" s="68"/>
      <c r="NRR60" s="68"/>
      <c r="NRS60" s="68"/>
      <c r="NRT60" s="68"/>
      <c r="NRU60" s="68"/>
      <c r="NRV60" s="68"/>
      <c r="NRW60" s="68"/>
      <c r="NRX60" s="68"/>
      <c r="NRY60" s="68"/>
      <c r="NRZ60" s="68"/>
      <c r="NSA60" s="68"/>
      <c r="NSB60" s="68"/>
      <c r="NSC60" s="68"/>
      <c r="NSD60" s="68"/>
      <c r="NSE60" s="68"/>
      <c r="NSF60" s="68"/>
      <c r="NSG60" s="68"/>
      <c r="NSH60" s="68"/>
      <c r="NSI60" s="68"/>
      <c r="NSJ60" s="68"/>
      <c r="NSK60" s="68"/>
      <c r="NSL60" s="68"/>
      <c r="NSM60" s="68"/>
      <c r="NSN60" s="68"/>
      <c r="NSO60" s="68"/>
      <c r="NSP60" s="68"/>
      <c r="NSQ60" s="68"/>
      <c r="NSR60" s="68"/>
      <c r="NSS60" s="68"/>
      <c r="NST60" s="68"/>
      <c r="NSU60" s="68"/>
      <c r="NSV60" s="68"/>
      <c r="NSW60" s="68"/>
      <c r="NSX60" s="68"/>
      <c r="NSY60" s="68"/>
      <c r="NSZ60" s="68"/>
      <c r="NTA60" s="68"/>
      <c r="NTB60" s="68"/>
      <c r="NTC60" s="68"/>
      <c r="NTD60" s="68"/>
      <c r="NTE60" s="68"/>
      <c r="NTF60" s="68"/>
      <c r="NTG60" s="68"/>
      <c r="NTH60" s="68"/>
      <c r="NTI60" s="68"/>
      <c r="NTJ60" s="68"/>
      <c r="NTK60" s="68"/>
      <c r="NTL60" s="68"/>
      <c r="NTM60" s="68"/>
      <c r="NTN60" s="68"/>
      <c r="NTO60" s="68"/>
      <c r="NTP60" s="68"/>
      <c r="NTQ60" s="68"/>
      <c r="NTR60" s="68"/>
      <c r="NTS60" s="68"/>
      <c r="NTT60" s="68"/>
      <c r="NTU60" s="68"/>
      <c r="NTV60" s="68"/>
      <c r="NTW60" s="68"/>
      <c r="NTX60" s="68"/>
      <c r="NTY60" s="68"/>
      <c r="NTZ60" s="68"/>
      <c r="NUA60" s="68"/>
      <c r="NUB60" s="68"/>
      <c r="NUC60" s="68"/>
      <c r="NUD60" s="68"/>
      <c r="NUE60" s="68"/>
      <c r="NUF60" s="68"/>
      <c r="NUG60" s="68"/>
      <c r="NUH60" s="68"/>
      <c r="NUI60" s="68"/>
      <c r="NUJ60" s="68"/>
      <c r="NUK60" s="68"/>
      <c r="NUL60" s="68"/>
      <c r="NUM60" s="68"/>
      <c r="NUN60" s="68"/>
      <c r="NUO60" s="68"/>
      <c r="NUP60" s="68"/>
      <c r="NUQ60" s="68"/>
      <c r="NUR60" s="68"/>
      <c r="NUS60" s="68"/>
      <c r="NUT60" s="68"/>
      <c r="NUU60" s="68"/>
      <c r="NUV60" s="68"/>
      <c r="NUW60" s="68"/>
      <c r="NUX60" s="68"/>
      <c r="NUY60" s="68"/>
      <c r="NUZ60" s="68"/>
      <c r="NVA60" s="68"/>
      <c r="NVB60" s="68"/>
      <c r="NVC60" s="68"/>
      <c r="NVD60" s="68"/>
      <c r="NVE60" s="68"/>
      <c r="NVF60" s="68"/>
      <c r="NVG60" s="68"/>
      <c r="NVH60" s="68"/>
      <c r="NVI60" s="68"/>
      <c r="NVJ60" s="68"/>
      <c r="NVK60" s="68"/>
      <c r="NVL60" s="68"/>
      <c r="NVM60" s="68"/>
      <c r="NVN60" s="68"/>
      <c r="NVO60" s="68"/>
      <c r="NVP60" s="68"/>
      <c r="NVQ60" s="68"/>
      <c r="NVR60" s="68"/>
      <c r="NVS60" s="68"/>
      <c r="NVT60" s="68"/>
      <c r="NVU60" s="68"/>
      <c r="NVV60" s="68"/>
      <c r="NVW60" s="68"/>
      <c r="NVX60" s="68"/>
      <c r="NVY60" s="68"/>
      <c r="NVZ60" s="68"/>
      <c r="NWA60" s="68"/>
      <c r="NWB60" s="68"/>
      <c r="NWC60" s="68"/>
      <c r="NWD60" s="68"/>
      <c r="NWE60" s="68"/>
      <c r="NWF60" s="68"/>
      <c r="NWG60" s="68"/>
      <c r="NWH60" s="68"/>
      <c r="NWI60" s="68"/>
      <c r="NWJ60" s="68"/>
      <c r="NWK60" s="68"/>
      <c r="NWL60" s="68"/>
      <c r="NWM60" s="68"/>
      <c r="NWN60" s="68"/>
      <c r="NWO60" s="68"/>
      <c r="NWP60" s="68"/>
      <c r="NWQ60" s="68"/>
      <c r="NWR60" s="68"/>
      <c r="NWS60" s="68"/>
      <c r="NWT60" s="68"/>
      <c r="NWU60" s="68"/>
      <c r="NWV60" s="68"/>
      <c r="NWW60" s="68"/>
      <c r="NWX60" s="68"/>
      <c r="NWY60" s="68"/>
      <c r="NWZ60" s="68"/>
      <c r="NXA60" s="68"/>
      <c r="NXB60" s="68"/>
      <c r="NXC60" s="68"/>
      <c r="NXD60" s="68"/>
      <c r="NXE60" s="68"/>
      <c r="NXF60" s="68"/>
      <c r="NXG60" s="68"/>
      <c r="NXH60" s="68"/>
      <c r="NXI60" s="68"/>
      <c r="NXJ60" s="68"/>
      <c r="NXK60" s="68"/>
      <c r="NXL60" s="68"/>
      <c r="NXM60" s="68"/>
      <c r="NXN60" s="68"/>
      <c r="NXO60" s="68"/>
      <c r="NXP60" s="68"/>
      <c r="NXQ60" s="68"/>
      <c r="NXR60" s="68"/>
      <c r="NXS60" s="68"/>
      <c r="NXT60" s="68"/>
      <c r="NXU60" s="68"/>
      <c r="NXV60" s="68"/>
      <c r="NXW60" s="68"/>
      <c r="NXX60" s="68"/>
      <c r="NXY60" s="68"/>
      <c r="NXZ60" s="68"/>
      <c r="NYA60" s="68"/>
      <c r="NYB60" s="68"/>
      <c r="NYC60" s="68"/>
      <c r="NYD60" s="68"/>
      <c r="NYE60" s="68"/>
      <c r="NYF60" s="68"/>
      <c r="NYG60" s="68"/>
      <c r="NYH60" s="68"/>
      <c r="NYI60" s="68"/>
      <c r="NYJ60" s="68"/>
      <c r="NYK60" s="68"/>
      <c r="NYL60" s="68"/>
      <c r="NYM60" s="68"/>
      <c r="NYN60" s="68"/>
      <c r="NYO60" s="68"/>
      <c r="NYP60" s="68"/>
      <c r="NYQ60" s="68"/>
      <c r="NYR60" s="68"/>
      <c r="NYS60" s="68"/>
      <c r="NYT60" s="68"/>
      <c r="NYU60" s="68"/>
      <c r="NYV60" s="68"/>
      <c r="NYW60" s="68"/>
      <c r="NYX60" s="68"/>
      <c r="NYY60" s="68"/>
      <c r="NYZ60" s="68"/>
      <c r="NZA60" s="68"/>
      <c r="NZB60" s="68"/>
      <c r="NZC60" s="68"/>
      <c r="NZD60" s="68"/>
      <c r="NZE60" s="68"/>
      <c r="NZF60" s="68"/>
      <c r="NZG60" s="68"/>
      <c r="NZH60" s="68"/>
      <c r="NZI60" s="68"/>
      <c r="NZJ60" s="68"/>
      <c r="NZK60" s="68"/>
      <c r="NZL60" s="68"/>
      <c r="NZM60" s="68"/>
      <c r="NZN60" s="68"/>
      <c r="NZO60" s="68"/>
      <c r="NZP60" s="68"/>
      <c r="NZQ60" s="68"/>
      <c r="NZR60" s="68"/>
      <c r="NZS60" s="68"/>
      <c r="NZT60" s="68"/>
      <c r="NZU60" s="68"/>
      <c r="NZV60" s="68"/>
      <c r="NZW60" s="68"/>
      <c r="NZX60" s="68"/>
      <c r="NZY60" s="68"/>
      <c r="NZZ60" s="68"/>
      <c r="OAA60" s="68"/>
      <c r="OAB60" s="68"/>
      <c r="OAC60" s="68"/>
      <c r="OAD60" s="68"/>
      <c r="OAE60" s="68"/>
      <c r="OAF60" s="68"/>
      <c r="OAG60" s="68"/>
      <c r="OAH60" s="68"/>
      <c r="OAI60" s="68"/>
      <c r="OAJ60" s="68"/>
      <c r="OAK60" s="68"/>
      <c r="OAL60" s="68"/>
      <c r="OAM60" s="68"/>
      <c r="OAN60" s="68"/>
      <c r="OAO60" s="68"/>
      <c r="OAP60" s="68"/>
      <c r="OAQ60" s="68"/>
      <c r="OAR60" s="68"/>
      <c r="OAS60" s="68"/>
      <c r="OAT60" s="68"/>
      <c r="OAU60" s="68"/>
      <c r="OAV60" s="68"/>
      <c r="OAW60" s="68"/>
      <c r="OAX60" s="68"/>
      <c r="OAY60" s="68"/>
      <c r="OAZ60" s="68"/>
      <c r="OBA60" s="68"/>
      <c r="OBB60" s="68"/>
      <c r="OBC60" s="68"/>
      <c r="OBD60" s="68"/>
      <c r="OBE60" s="68"/>
      <c r="OBF60" s="68"/>
      <c r="OBG60" s="68"/>
      <c r="OBH60" s="68"/>
      <c r="OBI60" s="68"/>
      <c r="OBJ60" s="68"/>
      <c r="OBK60" s="68"/>
      <c r="OBL60" s="68"/>
      <c r="OBM60" s="68"/>
      <c r="OBN60" s="68"/>
      <c r="OBO60" s="68"/>
      <c r="OBP60" s="68"/>
      <c r="OBQ60" s="68"/>
      <c r="OBR60" s="68"/>
      <c r="OBS60" s="68"/>
      <c r="OBT60" s="68"/>
      <c r="OBU60" s="68"/>
      <c r="OBV60" s="68"/>
      <c r="OBW60" s="68"/>
      <c r="OBX60" s="68"/>
      <c r="OBY60" s="68"/>
      <c r="OBZ60" s="68"/>
      <c r="OCA60" s="68"/>
      <c r="OCB60" s="68"/>
      <c r="OCC60" s="68"/>
      <c r="OCD60" s="68"/>
      <c r="OCE60" s="68"/>
      <c r="OCF60" s="68"/>
      <c r="OCG60" s="68"/>
      <c r="OCH60" s="68"/>
      <c r="OCI60" s="68"/>
      <c r="OCJ60" s="68"/>
      <c r="OCK60" s="68"/>
      <c r="OCL60" s="68"/>
      <c r="OCM60" s="68"/>
      <c r="OCN60" s="68"/>
      <c r="OCO60" s="68"/>
      <c r="OCP60" s="68"/>
      <c r="OCQ60" s="68"/>
      <c r="OCR60" s="68"/>
      <c r="OCS60" s="68"/>
      <c r="OCT60" s="68"/>
      <c r="OCU60" s="68"/>
      <c r="OCV60" s="68"/>
      <c r="OCW60" s="68"/>
      <c r="OCX60" s="68"/>
      <c r="OCY60" s="68"/>
      <c r="OCZ60" s="68"/>
      <c r="ODA60" s="68"/>
      <c r="ODB60" s="68"/>
      <c r="ODC60" s="68"/>
      <c r="ODD60" s="68"/>
      <c r="ODE60" s="68"/>
      <c r="ODF60" s="68"/>
      <c r="ODG60" s="68"/>
      <c r="ODH60" s="68"/>
      <c r="ODI60" s="68"/>
      <c r="ODJ60" s="68"/>
      <c r="ODK60" s="68"/>
      <c r="ODL60" s="68"/>
      <c r="ODM60" s="68"/>
      <c r="ODN60" s="68"/>
      <c r="ODO60" s="68"/>
      <c r="ODP60" s="68"/>
      <c r="ODQ60" s="68"/>
      <c r="ODR60" s="68"/>
      <c r="ODS60" s="68"/>
      <c r="ODT60" s="68"/>
      <c r="ODU60" s="68"/>
      <c r="ODV60" s="68"/>
      <c r="ODW60" s="68"/>
      <c r="ODX60" s="68"/>
      <c r="ODY60" s="68"/>
      <c r="ODZ60" s="68"/>
      <c r="OEA60" s="68"/>
      <c r="OEB60" s="68"/>
      <c r="OEC60" s="68"/>
      <c r="OED60" s="68"/>
      <c r="OEE60" s="68"/>
      <c r="OEF60" s="68"/>
      <c r="OEG60" s="68"/>
      <c r="OEH60" s="68"/>
      <c r="OEI60" s="68"/>
      <c r="OEJ60" s="68"/>
      <c r="OEK60" s="68"/>
      <c r="OEL60" s="68"/>
      <c r="OEM60" s="68"/>
      <c r="OEN60" s="68"/>
      <c r="OEO60" s="68"/>
      <c r="OEP60" s="68"/>
      <c r="OEQ60" s="68"/>
      <c r="OER60" s="68"/>
      <c r="OES60" s="68"/>
      <c r="OET60" s="68"/>
      <c r="OEU60" s="68"/>
      <c r="OEV60" s="68"/>
      <c r="OEW60" s="68"/>
      <c r="OEX60" s="68"/>
      <c r="OEY60" s="68"/>
      <c r="OEZ60" s="68"/>
      <c r="OFA60" s="68"/>
      <c r="OFB60" s="68"/>
      <c r="OFC60" s="68"/>
      <c r="OFD60" s="68"/>
      <c r="OFE60" s="68"/>
      <c r="OFF60" s="68"/>
      <c r="OFG60" s="68"/>
      <c r="OFH60" s="68"/>
      <c r="OFI60" s="68"/>
      <c r="OFJ60" s="68"/>
      <c r="OFK60" s="68"/>
      <c r="OFL60" s="68"/>
      <c r="OFM60" s="68"/>
      <c r="OFN60" s="68"/>
      <c r="OFO60" s="68"/>
      <c r="OFP60" s="68"/>
      <c r="OFQ60" s="68"/>
      <c r="OFR60" s="68"/>
      <c r="OFS60" s="68"/>
      <c r="OFT60" s="68"/>
      <c r="OFU60" s="68"/>
      <c r="OFV60" s="68"/>
      <c r="OFW60" s="68"/>
      <c r="OFX60" s="68"/>
      <c r="OFY60" s="68"/>
      <c r="OFZ60" s="68"/>
      <c r="OGA60" s="68"/>
      <c r="OGB60" s="68"/>
      <c r="OGC60" s="68"/>
      <c r="OGD60" s="68"/>
      <c r="OGE60" s="68"/>
      <c r="OGF60" s="68"/>
      <c r="OGG60" s="68"/>
      <c r="OGH60" s="68"/>
      <c r="OGI60" s="68"/>
      <c r="OGJ60" s="68"/>
      <c r="OGK60" s="68"/>
      <c r="OGL60" s="68"/>
      <c r="OGM60" s="68"/>
      <c r="OGN60" s="68"/>
      <c r="OGO60" s="68"/>
      <c r="OGP60" s="68"/>
      <c r="OGQ60" s="68"/>
      <c r="OGR60" s="68"/>
      <c r="OGS60" s="68"/>
      <c r="OGT60" s="68"/>
      <c r="OGU60" s="68"/>
      <c r="OGV60" s="68"/>
      <c r="OGW60" s="68"/>
      <c r="OGX60" s="68"/>
      <c r="OGY60" s="68"/>
      <c r="OGZ60" s="68"/>
      <c r="OHA60" s="68"/>
      <c r="OHB60" s="68"/>
      <c r="OHC60" s="68"/>
      <c r="OHD60" s="68"/>
      <c r="OHE60" s="68"/>
      <c r="OHF60" s="68"/>
      <c r="OHG60" s="68"/>
      <c r="OHH60" s="68"/>
      <c r="OHI60" s="68"/>
      <c r="OHJ60" s="68"/>
      <c r="OHK60" s="68"/>
      <c r="OHL60" s="68"/>
      <c r="OHM60" s="68"/>
      <c r="OHN60" s="68"/>
      <c r="OHO60" s="68"/>
      <c r="OHP60" s="68"/>
      <c r="OHQ60" s="68"/>
      <c r="OHR60" s="68"/>
      <c r="OHS60" s="68"/>
      <c r="OHT60" s="68"/>
      <c r="OHU60" s="68"/>
      <c r="OHV60" s="68"/>
      <c r="OHW60" s="68"/>
      <c r="OHX60" s="68"/>
      <c r="OHY60" s="68"/>
      <c r="OHZ60" s="68"/>
      <c r="OIA60" s="68"/>
      <c r="OIB60" s="68"/>
      <c r="OIC60" s="68"/>
      <c r="OID60" s="68"/>
      <c r="OIE60" s="68"/>
      <c r="OIF60" s="68"/>
      <c r="OIG60" s="68"/>
      <c r="OIH60" s="68"/>
      <c r="OII60" s="68"/>
      <c r="OIJ60" s="68"/>
      <c r="OIK60" s="68"/>
      <c r="OIL60" s="68"/>
      <c r="OIM60" s="68"/>
      <c r="OIN60" s="68"/>
      <c r="OIO60" s="68"/>
      <c r="OIP60" s="68"/>
      <c r="OIQ60" s="68"/>
      <c r="OIR60" s="68"/>
      <c r="OIS60" s="68"/>
      <c r="OIT60" s="68"/>
      <c r="OIU60" s="68"/>
      <c r="OIV60" s="68"/>
      <c r="OIW60" s="68"/>
      <c r="OIX60" s="68"/>
      <c r="OIY60" s="68"/>
      <c r="OIZ60" s="68"/>
      <c r="OJA60" s="68"/>
      <c r="OJB60" s="68"/>
      <c r="OJC60" s="68"/>
      <c r="OJD60" s="68"/>
      <c r="OJE60" s="68"/>
      <c r="OJF60" s="68"/>
      <c r="OJG60" s="68"/>
      <c r="OJH60" s="68"/>
      <c r="OJI60" s="68"/>
      <c r="OJJ60" s="68"/>
      <c r="OJK60" s="68"/>
      <c r="OJL60" s="68"/>
      <c r="OJM60" s="68"/>
      <c r="OJN60" s="68"/>
      <c r="OJO60" s="68"/>
      <c r="OJP60" s="68"/>
      <c r="OJQ60" s="68"/>
      <c r="OJR60" s="68"/>
      <c r="OJS60" s="68"/>
      <c r="OJT60" s="68"/>
      <c r="OJU60" s="68"/>
      <c r="OJV60" s="68"/>
      <c r="OJW60" s="68"/>
      <c r="OJX60" s="68"/>
      <c r="OJY60" s="68"/>
      <c r="OJZ60" s="68"/>
      <c r="OKA60" s="68"/>
      <c r="OKB60" s="68"/>
      <c r="OKC60" s="68"/>
      <c r="OKD60" s="68"/>
      <c r="OKE60" s="68"/>
      <c r="OKF60" s="68"/>
      <c r="OKG60" s="68"/>
      <c r="OKH60" s="68"/>
      <c r="OKI60" s="68"/>
      <c r="OKJ60" s="68"/>
      <c r="OKK60" s="68"/>
      <c r="OKL60" s="68"/>
      <c r="OKM60" s="68"/>
      <c r="OKN60" s="68"/>
      <c r="OKO60" s="68"/>
      <c r="OKP60" s="68"/>
      <c r="OKQ60" s="68"/>
      <c r="OKR60" s="68"/>
      <c r="OKS60" s="68"/>
      <c r="OKT60" s="68"/>
      <c r="OKU60" s="68"/>
      <c r="OKV60" s="68"/>
      <c r="OKW60" s="68"/>
      <c r="OKX60" s="68"/>
      <c r="OKY60" s="68"/>
      <c r="OKZ60" s="68"/>
      <c r="OLA60" s="68"/>
      <c r="OLB60" s="68"/>
      <c r="OLC60" s="68"/>
      <c r="OLD60" s="68"/>
      <c r="OLE60" s="68"/>
      <c r="OLF60" s="68"/>
      <c r="OLG60" s="68"/>
      <c r="OLH60" s="68"/>
      <c r="OLI60" s="68"/>
      <c r="OLJ60" s="68"/>
      <c r="OLK60" s="68"/>
      <c r="OLL60" s="68"/>
      <c r="OLM60" s="68"/>
      <c r="OLN60" s="68"/>
      <c r="OLO60" s="68"/>
      <c r="OLP60" s="68"/>
      <c r="OLQ60" s="68"/>
      <c r="OLR60" s="68"/>
      <c r="OLS60" s="68"/>
      <c r="OLT60" s="68"/>
      <c r="OLU60" s="68"/>
      <c r="OLV60" s="68"/>
      <c r="OLW60" s="68"/>
      <c r="OLX60" s="68"/>
      <c r="OLY60" s="68"/>
      <c r="OLZ60" s="68"/>
      <c r="OMA60" s="68"/>
      <c r="OMB60" s="68"/>
      <c r="OMC60" s="68"/>
      <c r="OMD60" s="68"/>
      <c r="OME60" s="68"/>
      <c r="OMF60" s="68"/>
      <c r="OMG60" s="68"/>
      <c r="OMH60" s="68"/>
      <c r="OMI60" s="68"/>
      <c r="OMJ60" s="68"/>
      <c r="OMK60" s="68"/>
      <c r="OML60" s="68"/>
      <c r="OMM60" s="68"/>
      <c r="OMN60" s="68"/>
      <c r="OMO60" s="68"/>
      <c r="OMP60" s="68"/>
      <c r="OMQ60" s="68"/>
      <c r="OMR60" s="68"/>
      <c r="OMS60" s="68"/>
      <c r="OMT60" s="68"/>
      <c r="OMU60" s="68"/>
      <c r="OMV60" s="68"/>
      <c r="OMW60" s="68"/>
      <c r="OMX60" s="68"/>
      <c r="OMY60" s="68"/>
      <c r="OMZ60" s="68"/>
      <c r="ONA60" s="68"/>
      <c r="ONB60" s="68"/>
      <c r="ONC60" s="68"/>
      <c r="OND60" s="68"/>
      <c r="ONE60" s="68"/>
      <c r="ONF60" s="68"/>
      <c r="ONG60" s="68"/>
      <c r="ONH60" s="68"/>
      <c r="ONI60" s="68"/>
      <c r="ONJ60" s="68"/>
      <c r="ONK60" s="68"/>
      <c r="ONL60" s="68"/>
      <c r="ONM60" s="68"/>
      <c r="ONN60" s="68"/>
      <c r="ONO60" s="68"/>
      <c r="ONP60" s="68"/>
      <c r="ONQ60" s="68"/>
      <c r="ONR60" s="68"/>
      <c r="ONS60" s="68"/>
      <c r="ONT60" s="68"/>
      <c r="ONU60" s="68"/>
      <c r="ONV60" s="68"/>
      <c r="ONW60" s="68"/>
      <c r="ONX60" s="68"/>
      <c r="ONY60" s="68"/>
      <c r="ONZ60" s="68"/>
      <c r="OOA60" s="68"/>
      <c r="OOB60" s="68"/>
      <c r="OOC60" s="68"/>
      <c r="OOD60" s="68"/>
      <c r="OOE60" s="68"/>
      <c r="OOF60" s="68"/>
      <c r="OOG60" s="68"/>
      <c r="OOH60" s="68"/>
      <c r="OOI60" s="68"/>
      <c r="OOJ60" s="68"/>
      <c r="OOK60" s="68"/>
      <c r="OOL60" s="68"/>
      <c r="OOM60" s="68"/>
      <c r="OON60" s="68"/>
      <c r="OOO60" s="68"/>
      <c r="OOP60" s="68"/>
      <c r="OOQ60" s="68"/>
      <c r="OOR60" s="68"/>
      <c r="OOS60" s="68"/>
      <c r="OOT60" s="68"/>
      <c r="OOU60" s="68"/>
      <c r="OOV60" s="68"/>
      <c r="OOW60" s="68"/>
      <c r="OOX60" s="68"/>
      <c r="OOY60" s="68"/>
      <c r="OOZ60" s="68"/>
      <c r="OPA60" s="68"/>
      <c r="OPB60" s="68"/>
      <c r="OPC60" s="68"/>
      <c r="OPD60" s="68"/>
      <c r="OPE60" s="68"/>
      <c r="OPF60" s="68"/>
      <c r="OPG60" s="68"/>
      <c r="OPH60" s="68"/>
      <c r="OPI60" s="68"/>
      <c r="OPJ60" s="68"/>
      <c r="OPK60" s="68"/>
      <c r="OPL60" s="68"/>
      <c r="OPM60" s="68"/>
      <c r="OPN60" s="68"/>
      <c r="OPO60" s="68"/>
      <c r="OPP60" s="68"/>
      <c r="OPQ60" s="68"/>
      <c r="OPR60" s="68"/>
      <c r="OPS60" s="68"/>
      <c r="OPT60" s="68"/>
      <c r="OPU60" s="68"/>
      <c r="OPV60" s="68"/>
      <c r="OPW60" s="68"/>
      <c r="OPX60" s="68"/>
      <c r="OPY60" s="68"/>
      <c r="OPZ60" s="68"/>
      <c r="OQA60" s="68"/>
      <c r="OQB60" s="68"/>
      <c r="OQC60" s="68"/>
      <c r="OQD60" s="68"/>
      <c r="OQE60" s="68"/>
      <c r="OQF60" s="68"/>
      <c r="OQG60" s="68"/>
      <c r="OQH60" s="68"/>
      <c r="OQI60" s="68"/>
      <c r="OQJ60" s="68"/>
      <c r="OQK60" s="68"/>
      <c r="OQL60" s="68"/>
      <c r="OQM60" s="68"/>
      <c r="OQN60" s="68"/>
      <c r="OQO60" s="68"/>
      <c r="OQP60" s="68"/>
      <c r="OQQ60" s="68"/>
      <c r="OQR60" s="68"/>
      <c r="OQS60" s="68"/>
      <c r="OQT60" s="68"/>
      <c r="OQU60" s="68"/>
      <c r="OQV60" s="68"/>
      <c r="OQW60" s="68"/>
      <c r="OQX60" s="68"/>
      <c r="OQY60" s="68"/>
      <c r="OQZ60" s="68"/>
      <c r="ORA60" s="68"/>
      <c r="ORB60" s="68"/>
      <c r="ORC60" s="68"/>
      <c r="ORD60" s="68"/>
      <c r="ORE60" s="68"/>
      <c r="ORF60" s="68"/>
      <c r="ORG60" s="68"/>
      <c r="ORH60" s="68"/>
      <c r="ORI60" s="68"/>
      <c r="ORJ60" s="68"/>
      <c r="ORK60" s="68"/>
      <c r="ORL60" s="68"/>
      <c r="ORM60" s="68"/>
      <c r="ORN60" s="68"/>
      <c r="ORO60" s="68"/>
      <c r="ORP60" s="68"/>
      <c r="ORQ60" s="68"/>
      <c r="ORR60" s="68"/>
      <c r="ORS60" s="68"/>
      <c r="ORT60" s="68"/>
      <c r="ORU60" s="68"/>
      <c r="ORV60" s="68"/>
      <c r="ORW60" s="68"/>
      <c r="ORX60" s="68"/>
      <c r="ORY60" s="68"/>
      <c r="ORZ60" s="68"/>
      <c r="OSA60" s="68"/>
      <c r="OSB60" s="68"/>
      <c r="OSC60" s="68"/>
      <c r="OSD60" s="68"/>
      <c r="OSE60" s="68"/>
      <c r="OSF60" s="68"/>
      <c r="OSG60" s="68"/>
      <c r="OSH60" s="68"/>
      <c r="OSI60" s="68"/>
      <c r="OSJ60" s="68"/>
      <c r="OSK60" s="68"/>
      <c r="OSL60" s="68"/>
      <c r="OSM60" s="68"/>
      <c r="OSN60" s="68"/>
      <c r="OSO60" s="68"/>
      <c r="OSP60" s="68"/>
      <c r="OSQ60" s="68"/>
      <c r="OSR60" s="68"/>
      <c r="OSS60" s="68"/>
      <c r="OST60" s="68"/>
      <c r="OSU60" s="68"/>
      <c r="OSV60" s="68"/>
      <c r="OSW60" s="68"/>
      <c r="OSX60" s="68"/>
      <c r="OSY60" s="68"/>
      <c r="OSZ60" s="68"/>
      <c r="OTA60" s="68"/>
      <c r="OTB60" s="68"/>
      <c r="OTC60" s="68"/>
      <c r="OTD60" s="68"/>
      <c r="OTE60" s="68"/>
      <c r="OTF60" s="68"/>
      <c r="OTG60" s="68"/>
      <c r="OTH60" s="68"/>
      <c r="OTI60" s="68"/>
      <c r="OTJ60" s="68"/>
      <c r="OTK60" s="68"/>
      <c r="OTL60" s="68"/>
      <c r="OTM60" s="68"/>
      <c r="OTN60" s="68"/>
      <c r="OTO60" s="68"/>
      <c r="OTP60" s="68"/>
      <c r="OTQ60" s="68"/>
      <c r="OTR60" s="68"/>
      <c r="OTS60" s="68"/>
      <c r="OTT60" s="68"/>
      <c r="OTU60" s="68"/>
      <c r="OTV60" s="68"/>
      <c r="OTW60" s="68"/>
      <c r="OTX60" s="68"/>
      <c r="OTY60" s="68"/>
      <c r="OTZ60" s="68"/>
      <c r="OUA60" s="68"/>
      <c r="OUB60" s="68"/>
      <c r="OUC60" s="68"/>
      <c r="OUD60" s="68"/>
      <c r="OUE60" s="68"/>
      <c r="OUF60" s="68"/>
      <c r="OUG60" s="68"/>
      <c r="OUH60" s="68"/>
      <c r="OUI60" s="68"/>
      <c r="OUJ60" s="68"/>
      <c r="OUK60" s="68"/>
      <c r="OUL60" s="68"/>
      <c r="OUM60" s="68"/>
      <c r="OUN60" s="68"/>
      <c r="OUO60" s="68"/>
      <c r="OUP60" s="68"/>
      <c r="OUQ60" s="68"/>
      <c r="OUR60" s="68"/>
      <c r="OUS60" s="68"/>
      <c r="OUT60" s="68"/>
      <c r="OUU60" s="68"/>
      <c r="OUV60" s="68"/>
      <c r="OUW60" s="68"/>
      <c r="OUX60" s="68"/>
      <c r="OUY60" s="68"/>
      <c r="OUZ60" s="68"/>
      <c r="OVA60" s="68"/>
      <c r="OVB60" s="68"/>
      <c r="OVC60" s="68"/>
      <c r="OVD60" s="68"/>
      <c r="OVE60" s="68"/>
      <c r="OVF60" s="68"/>
      <c r="OVG60" s="68"/>
      <c r="OVH60" s="68"/>
      <c r="OVI60" s="68"/>
      <c r="OVJ60" s="68"/>
      <c r="OVK60" s="68"/>
      <c r="OVL60" s="68"/>
      <c r="OVM60" s="68"/>
      <c r="OVN60" s="68"/>
      <c r="OVO60" s="68"/>
      <c r="OVP60" s="68"/>
      <c r="OVQ60" s="68"/>
      <c r="OVR60" s="68"/>
      <c r="OVS60" s="68"/>
      <c r="OVT60" s="68"/>
      <c r="OVU60" s="68"/>
      <c r="OVV60" s="68"/>
      <c r="OVW60" s="68"/>
      <c r="OVX60" s="68"/>
      <c r="OVY60" s="68"/>
      <c r="OVZ60" s="68"/>
      <c r="OWA60" s="68"/>
      <c r="OWB60" s="68"/>
      <c r="OWC60" s="68"/>
      <c r="OWD60" s="68"/>
      <c r="OWE60" s="68"/>
      <c r="OWF60" s="68"/>
      <c r="OWG60" s="68"/>
      <c r="OWH60" s="68"/>
      <c r="OWI60" s="68"/>
      <c r="OWJ60" s="68"/>
      <c r="OWK60" s="68"/>
      <c r="OWL60" s="68"/>
      <c r="OWM60" s="68"/>
      <c r="OWN60" s="68"/>
      <c r="OWO60" s="68"/>
      <c r="OWP60" s="68"/>
      <c r="OWQ60" s="68"/>
      <c r="OWR60" s="68"/>
      <c r="OWS60" s="68"/>
      <c r="OWT60" s="68"/>
      <c r="OWU60" s="68"/>
      <c r="OWV60" s="68"/>
      <c r="OWW60" s="68"/>
      <c r="OWX60" s="68"/>
      <c r="OWY60" s="68"/>
      <c r="OWZ60" s="68"/>
      <c r="OXA60" s="68"/>
      <c r="OXB60" s="68"/>
      <c r="OXC60" s="68"/>
      <c r="OXD60" s="68"/>
      <c r="OXE60" s="68"/>
      <c r="OXF60" s="68"/>
      <c r="OXG60" s="68"/>
      <c r="OXH60" s="68"/>
      <c r="OXI60" s="68"/>
      <c r="OXJ60" s="68"/>
      <c r="OXK60" s="68"/>
      <c r="OXL60" s="68"/>
      <c r="OXM60" s="68"/>
      <c r="OXN60" s="68"/>
      <c r="OXO60" s="68"/>
      <c r="OXP60" s="68"/>
      <c r="OXQ60" s="68"/>
      <c r="OXR60" s="68"/>
      <c r="OXS60" s="68"/>
      <c r="OXT60" s="68"/>
      <c r="OXU60" s="68"/>
      <c r="OXV60" s="68"/>
      <c r="OXW60" s="68"/>
      <c r="OXX60" s="68"/>
      <c r="OXY60" s="68"/>
      <c r="OXZ60" s="68"/>
      <c r="OYA60" s="68"/>
      <c r="OYB60" s="68"/>
      <c r="OYC60" s="68"/>
      <c r="OYD60" s="68"/>
      <c r="OYE60" s="68"/>
      <c r="OYF60" s="68"/>
      <c r="OYG60" s="68"/>
      <c r="OYH60" s="68"/>
      <c r="OYI60" s="68"/>
      <c r="OYJ60" s="68"/>
      <c r="OYK60" s="68"/>
      <c r="OYL60" s="68"/>
      <c r="OYM60" s="68"/>
      <c r="OYN60" s="68"/>
      <c r="OYO60" s="68"/>
      <c r="OYP60" s="68"/>
      <c r="OYQ60" s="68"/>
      <c r="OYR60" s="68"/>
      <c r="OYS60" s="68"/>
      <c r="OYT60" s="68"/>
      <c r="OYU60" s="68"/>
      <c r="OYV60" s="68"/>
      <c r="OYW60" s="68"/>
      <c r="OYX60" s="68"/>
      <c r="OYY60" s="68"/>
      <c r="OYZ60" s="68"/>
      <c r="OZA60" s="68"/>
      <c r="OZB60" s="68"/>
      <c r="OZC60" s="68"/>
      <c r="OZD60" s="68"/>
      <c r="OZE60" s="68"/>
      <c r="OZF60" s="68"/>
      <c r="OZG60" s="68"/>
      <c r="OZH60" s="68"/>
      <c r="OZI60" s="68"/>
      <c r="OZJ60" s="68"/>
      <c r="OZK60" s="68"/>
      <c r="OZL60" s="68"/>
      <c r="OZM60" s="68"/>
      <c r="OZN60" s="68"/>
      <c r="OZO60" s="68"/>
      <c r="OZP60" s="68"/>
      <c r="OZQ60" s="68"/>
      <c r="OZR60" s="68"/>
      <c r="OZS60" s="68"/>
      <c r="OZT60" s="68"/>
      <c r="OZU60" s="68"/>
      <c r="OZV60" s="68"/>
      <c r="OZW60" s="68"/>
      <c r="OZX60" s="68"/>
      <c r="OZY60" s="68"/>
      <c r="OZZ60" s="68"/>
      <c r="PAA60" s="68"/>
      <c r="PAB60" s="68"/>
      <c r="PAC60" s="68"/>
      <c r="PAD60" s="68"/>
      <c r="PAE60" s="68"/>
      <c r="PAF60" s="68"/>
      <c r="PAG60" s="68"/>
      <c r="PAH60" s="68"/>
      <c r="PAI60" s="68"/>
      <c r="PAJ60" s="68"/>
      <c r="PAK60" s="68"/>
      <c r="PAL60" s="68"/>
      <c r="PAM60" s="68"/>
      <c r="PAN60" s="68"/>
      <c r="PAO60" s="68"/>
      <c r="PAP60" s="68"/>
      <c r="PAQ60" s="68"/>
      <c r="PAR60" s="68"/>
      <c r="PAS60" s="68"/>
      <c r="PAT60" s="68"/>
      <c r="PAU60" s="68"/>
      <c r="PAV60" s="68"/>
      <c r="PAW60" s="68"/>
      <c r="PAX60" s="68"/>
      <c r="PAY60" s="68"/>
      <c r="PAZ60" s="68"/>
      <c r="PBA60" s="68"/>
      <c r="PBB60" s="68"/>
      <c r="PBC60" s="68"/>
      <c r="PBD60" s="68"/>
      <c r="PBE60" s="68"/>
      <c r="PBF60" s="68"/>
      <c r="PBG60" s="68"/>
      <c r="PBH60" s="68"/>
      <c r="PBI60" s="68"/>
      <c r="PBJ60" s="68"/>
      <c r="PBK60" s="68"/>
      <c r="PBL60" s="68"/>
      <c r="PBM60" s="68"/>
      <c r="PBN60" s="68"/>
      <c r="PBO60" s="68"/>
      <c r="PBP60" s="68"/>
      <c r="PBQ60" s="68"/>
      <c r="PBR60" s="68"/>
      <c r="PBS60" s="68"/>
      <c r="PBT60" s="68"/>
      <c r="PBU60" s="68"/>
      <c r="PBV60" s="68"/>
      <c r="PBW60" s="68"/>
      <c r="PBX60" s="68"/>
      <c r="PBY60" s="68"/>
      <c r="PBZ60" s="68"/>
      <c r="PCA60" s="68"/>
      <c r="PCB60" s="68"/>
      <c r="PCC60" s="68"/>
      <c r="PCD60" s="68"/>
      <c r="PCE60" s="68"/>
      <c r="PCF60" s="68"/>
      <c r="PCG60" s="68"/>
      <c r="PCH60" s="68"/>
      <c r="PCI60" s="68"/>
      <c r="PCJ60" s="68"/>
      <c r="PCK60" s="68"/>
      <c r="PCL60" s="68"/>
      <c r="PCM60" s="68"/>
      <c r="PCN60" s="68"/>
      <c r="PCO60" s="68"/>
      <c r="PCP60" s="68"/>
      <c r="PCQ60" s="68"/>
      <c r="PCR60" s="68"/>
      <c r="PCS60" s="68"/>
      <c r="PCT60" s="68"/>
      <c r="PCU60" s="68"/>
      <c r="PCV60" s="68"/>
      <c r="PCW60" s="68"/>
      <c r="PCX60" s="68"/>
      <c r="PCY60" s="68"/>
      <c r="PCZ60" s="68"/>
      <c r="PDA60" s="68"/>
      <c r="PDB60" s="68"/>
      <c r="PDC60" s="68"/>
      <c r="PDD60" s="68"/>
      <c r="PDE60" s="68"/>
      <c r="PDF60" s="68"/>
      <c r="PDG60" s="68"/>
      <c r="PDH60" s="68"/>
      <c r="PDI60" s="68"/>
      <c r="PDJ60" s="68"/>
      <c r="PDK60" s="68"/>
      <c r="PDL60" s="68"/>
      <c r="PDM60" s="68"/>
      <c r="PDN60" s="68"/>
      <c r="PDO60" s="68"/>
      <c r="PDP60" s="68"/>
      <c r="PDQ60" s="68"/>
      <c r="PDR60" s="68"/>
      <c r="PDS60" s="68"/>
      <c r="PDT60" s="68"/>
      <c r="PDU60" s="68"/>
      <c r="PDV60" s="68"/>
      <c r="PDW60" s="68"/>
      <c r="PDX60" s="68"/>
      <c r="PDY60" s="68"/>
      <c r="PDZ60" s="68"/>
      <c r="PEA60" s="68"/>
      <c r="PEB60" s="68"/>
      <c r="PEC60" s="68"/>
      <c r="PED60" s="68"/>
      <c r="PEE60" s="68"/>
      <c r="PEF60" s="68"/>
      <c r="PEG60" s="68"/>
      <c r="PEH60" s="68"/>
      <c r="PEI60" s="68"/>
      <c r="PEJ60" s="68"/>
      <c r="PEK60" s="68"/>
      <c r="PEL60" s="68"/>
      <c r="PEM60" s="68"/>
      <c r="PEN60" s="68"/>
      <c r="PEO60" s="68"/>
      <c r="PEP60" s="68"/>
      <c r="PEQ60" s="68"/>
      <c r="PER60" s="68"/>
      <c r="PES60" s="68"/>
      <c r="PET60" s="68"/>
      <c r="PEU60" s="68"/>
      <c r="PEV60" s="68"/>
      <c r="PEW60" s="68"/>
      <c r="PEX60" s="68"/>
      <c r="PEY60" s="68"/>
      <c r="PEZ60" s="68"/>
      <c r="PFA60" s="68"/>
      <c r="PFB60" s="68"/>
      <c r="PFC60" s="68"/>
      <c r="PFD60" s="68"/>
      <c r="PFE60" s="68"/>
      <c r="PFF60" s="68"/>
      <c r="PFG60" s="68"/>
      <c r="PFH60" s="68"/>
      <c r="PFI60" s="68"/>
      <c r="PFJ60" s="68"/>
      <c r="PFK60" s="68"/>
      <c r="PFL60" s="68"/>
      <c r="PFM60" s="68"/>
      <c r="PFN60" s="68"/>
      <c r="PFO60" s="68"/>
      <c r="PFP60" s="68"/>
      <c r="PFQ60" s="68"/>
      <c r="PFR60" s="68"/>
      <c r="PFS60" s="68"/>
      <c r="PFT60" s="68"/>
      <c r="PFU60" s="68"/>
      <c r="PFV60" s="68"/>
      <c r="PFW60" s="68"/>
      <c r="PFX60" s="68"/>
      <c r="PFY60" s="68"/>
      <c r="PFZ60" s="68"/>
      <c r="PGA60" s="68"/>
      <c r="PGB60" s="68"/>
      <c r="PGC60" s="68"/>
      <c r="PGD60" s="68"/>
      <c r="PGE60" s="68"/>
      <c r="PGF60" s="68"/>
      <c r="PGG60" s="68"/>
      <c r="PGH60" s="68"/>
      <c r="PGI60" s="68"/>
      <c r="PGJ60" s="68"/>
      <c r="PGK60" s="68"/>
      <c r="PGL60" s="68"/>
      <c r="PGM60" s="68"/>
      <c r="PGN60" s="68"/>
      <c r="PGO60" s="68"/>
      <c r="PGP60" s="68"/>
      <c r="PGQ60" s="68"/>
      <c r="PGR60" s="68"/>
      <c r="PGS60" s="68"/>
      <c r="PGT60" s="68"/>
      <c r="PGU60" s="68"/>
      <c r="PGV60" s="68"/>
      <c r="PGW60" s="68"/>
      <c r="PGX60" s="68"/>
      <c r="PGY60" s="68"/>
      <c r="PGZ60" s="68"/>
      <c r="PHA60" s="68"/>
      <c r="PHB60" s="68"/>
      <c r="PHC60" s="68"/>
      <c r="PHD60" s="68"/>
      <c r="PHE60" s="68"/>
      <c r="PHF60" s="68"/>
      <c r="PHG60" s="68"/>
      <c r="PHH60" s="68"/>
      <c r="PHI60" s="68"/>
      <c r="PHJ60" s="68"/>
      <c r="PHK60" s="68"/>
      <c r="PHL60" s="68"/>
      <c r="PHM60" s="68"/>
      <c r="PHN60" s="68"/>
      <c r="PHO60" s="68"/>
      <c r="PHP60" s="68"/>
      <c r="PHQ60" s="68"/>
      <c r="PHR60" s="68"/>
      <c r="PHS60" s="68"/>
      <c r="PHT60" s="68"/>
      <c r="PHU60" s="68"/>
      <c r="PHV60" s="68"/>
      <c r="PHW60" s="68"/>
      <c r="PHX60" s="68"/>
      <c r="PHY60" s="68"/>
      <c r="PHZ60" s="68"/>
      <c r="PIA60" s="68"/>
      <c r="PIB60" s="68"/>
      <c r="PIC60" s="68"/>
      <c r="PID60" s="68"/>
      <c r="PIE60" s="68"/>
      <c r="PIF60" s="68"/>
      <c r="PIG60" s="68"/>
      <c r="PIH60" s="68"/>
      <c r="PII60" s="68"/>
      <c r="PIJ60" s="68"/>
      <c r="PIK60" s="68"/>
      <c r="PIL60" s="68"/>
      <c r="PIM60" s="68"/>
      <c r="PIN60" s="68"/>
      <c r="PIO60" s="68"/>
      <c r="PIP60" s="68"/>
      <c r="PIQ60" s="68"/>
      <c r="PIR60" s="68"/>
      <c r="PIS60" s="68"/>
      <c r="PIT60" s="68"/>
      <c r="PIU60" s="68"/>
      <c r="PIV60" s="68"/>
      <c r="PIW60" s="68"/>
      <c r="PIX60" s="68"/>
      <c r="PIY60" s="68"/>
      <c r="PIZ60" s="68"/>
      <c r="PJA60" s="68"/>
      <c r="PJB60" s="68"/>
      <c r="PJC60" s="68"/>
      <c r="PJD60" s="68"/>
      <c r="PJE60" s="68"/>
      <c r="PJF60" s="68"/>
      <c r="PJG60" s="68"/>
      <c r="PJH60" s="68"/>
      <c r="PJI60" s="68"/>
      <c r="PJJ60" s="68"/>
      <c r="PJK60" s="68"/>
      <c r="PJL60" s="68"/>
      <c r="PJM60" s="68"/>
      <c r="PJN60" s="68"/>
      <c r="PJO60" s="68"/>
      <c r="PJP60" s="68"/>
      <c r="PJQ60" s="68"/>
      <c r="PJR60" s="68"/>
      <c r="PJS60" s="68"/>
      <c r="PJT60" s="68"/>
      <c r="PJU60" s="68"/>
      <c r="PJV60" s="68"/>
      <c r="PJW60" s="68"/>
      <c r="PJX60" s="68"/>
      <c r="PJY60" s="68"/>
      <c r="PJZ60" s="68"/>
      <c r="PKA60" s="68"/>
      <c r="PKB60" s="68"/>
      <c r="PKC60" s="68"/>
      <c r="PKD60" s="68"/>
      <c r="PKE60" s="68"/>
      <c r="PKF60" s="68"/>
      <c r="PKG60" s="68"/>
      <c r="PKH60" s="68"/>
      <c r="PKI60" s="68"/>
      <c r="PKJ60" s="68"/>
      <c r="PKK60" s="68"/>
      <c r="PKL60" s="68"/>
      <c r="PKM60" s="68"/>
      <c r="PKN60" s="68"/>
      <c r="PKO60" s="68"/>
      <c r="PKP60" s="68"/>
      <c r="PKQ60" s="68"/>
      <c r="PKR60" s="68"/>
      <c r="PKS60" s="68"/>
      <c r="PKT60" s="68"/>
      <c r="PKU60" s="68"/>
      <c r="PKV60" s="68"/>
      <c r="PKW60" s="68"/>
      <c r="PKX60" s="68"/>
      <c r="PKY60" s="68"/>
      <c r="PKZ60" s="68"/>
      <c r="PLA60" s="68"/>
      <c r="PLB60" s="68"/>
      <c r="PLC60" s="68"/>
      <c r="PLD60" s="68"/>
      <c r="PLE60" s="68"/>
      <c r="PLF60" s="68"/>
      <c r="PLG60" s="68"/>
      <c r="PLH60" s="68"/>
      <c r="PLI60" s="68"/>
      <c r="PLJ60" s="68"/>
      <c r="PLK60" s="68"/>
      <c r="PLL60" s="68"/>
      <c r="PLM60" s="68"/>
      <c r="PLN60" s="68"/>
      <c r="PLO60" s="68"/>
      <c r="PLP60" s="68"/>
      <c r="PLQ60" s="68"/>
      <c r="PLR60" s="68"/>
      <c r="PLS60" s="68"/>
      <c r="PLT60" s="68"/>
      <c r="PLU60" s="68"/>
      <c r="PLV60" s="68"/>
      <c r="PLW60" s="68"/>
      <c r="PLX60" s="68"/>
      <c r="PLY60" s="68"/>
      <c r="PLZ60" s="68"/>
      <c r="PMA60" s="68"/>
      <c r="PMB60" s="68"/>
      <c r="PMC60" s="68"/>
      <c r="PMD60" s="68"/>
      <c r="PME60" s="68"/>
      <c r="PMF60" s="68"/>
      <c r="PMG60" s="68"/>
      <c r="PMH60" s="68"/>
      <c r="PMI60" s="68"/>
      <c r="PMJ60" s="68"/>
      <c r="PMK60" s="68"/>
      <c r="PML60" s="68"/>
      <c r="PMM60" s="68"/>
      <c r="PMN60" s="68"/>
      <c r="PMO60" s="68"/>
      <c r="PMP60" s="68"/>
      <c r="PMQ60" s="68"/>
      <c r="PMR60" s="68"/>
      <c r="PMS60" s="68"/>
      <c r="PMT60" s="68"/>
      <c r="PMU60" s="68"/>
      <c r="PMV60" s="68"/>
      <c r="PMW60" s="68"/>
      <c r="PMX60" s="68"/>
      <c r="PMY60" s="68"/>
      <c r="PMZ60" s="68"/>
      <c r="PNA60" s="68"/>
      <c r="PNB60" s="68"/>
      <c r="PNC60" s="68"/>
      <c r="PND60" s="68"/>
      <c r="PNE60" s="68"/>
      <c r="PNF60" s="68"/>
      <c r="PNG60" s="68"/>
      <c r="PNH60" s="68"/>
      <c r="PNI60" s="68"/>
      <c r="PNJ60" s="68"/>
      <c r="PNK60" s="68"/>
      <c r="PNL60" s="68"/>
      <c r="PNM60" s="68"/>
      <c r="PNN60" s="68"/>
      <c r="PNO60" s="68"/>
      <c r="PNP60" s="68"/>
      <c r="PNQ60" s="68"/>
      <c r="PNR60" s="68"/>
      <c r="PNS60" s="68"/>
      <c r="PNT60" s="68"/>
      <c r="PNU60" s="68"/>
      <c r="PNV60" s="68"/>
      <c r="PNW60" s="68"/>
      <c r="PNX60" s="68"/>
      <c r="PNY60" s="68"/>
      <c r="PNZ60" s="68"/>
      <c r="POA60" s="68"/>
      <c r="POB60" s="68"/>
      <c r="POC60" s="68"/>
      <c r="POD60" s="68"/>
      <c r="POE60" s="68"/>
      <c r="POF60" s="68"/>
      <c r="POG60" s="68"/>
      <c r="POH60" s="68"/>
      <c r="POI60" s="68"/>
      <c r="POJ60" s="68"/>
      <c r="POK60" s="68"/>
      <c r="POL60" s="68"/>
      <c r="POM60" s="68"/>
      <c r="PON60" s="68"/>
      <c r="POO60" s="68"/>
      <c r="POP60" s="68"/>
      <c r="POQ60" s="68"/>
      <c r="POR60" s="68"/>
      <c r="POS60" s="68"/>
      <c r="POT60" s="68"/>
      <c r="POU60" s="68"/>
      <c r="POV60" s="68"/>
      <c r="POW60" s="68"/>
      <c r="POX60" s="68"/>
      <c r="POY60" s="68"/>
      <c r="POZ60" s="68"/>
      <c r="PPA60" s="68"/>
      <c r="PPB60" s="68"/>
      <c r="PPC60" s="68"/>
      <c r="PPD60" s="68"/>
      <c r="PPE60" s="68"/>
      <c r="PPF60" s="68"/>
      <c r="PPG60" s="68"/>
      <c r="PPH60" s="68"/>
      <c r="PPI60" s="68"/>
      <c r="PPJ60" s="68"/>
      <c r="PPK60" s="68"/>
      <c r="PPL60" s="68"/>
      <c r="PPM60" s="68"/>
      <c r="PPN60" s="68"/>
      <c r="PPO60" s="68"/>
      <c r="PPP60" s="68"/>
      <c r="PPQ60" s="68"/>
      <c r="PPR60" s="68"/>
      <c r="PPS60" s="68"/>
      <c r="PPT60" s="68"/>
      <c r="PPU60" s="68"/>
      <c r="PPV60" s="68"/>
      <c r="PPW60" s="68"/>
      <c r="PPX60" s="68"/>
      <c r="PPY60" s="68"/>
      <c r="PPZ60" s="68"/>
      <c r="PQA60" s="68"/>
      <c r="PQB60" s="68"/>
      <c r="PQC60" s="68"/>
      <c r="PQD60" s="68"/>
      <c r="PQE60" s="68"/>
      <c r="PQF60" s="68"/>
      <c r="PQG60" s="68"/>
      <c r="PQH60" s="68"/>
      <c r="PQI60" s="68"/>
      <c r="PQJ60" s="68"/>
      <c r="PQK60" s="68"/>
      <c r="PQL60" s="68"/>
      <c r="PQM60" s="68"/>
      <c r="PQN60" s="68"/>
      <c r="PQO60" s="68"/>
      <c r="PQP60" s="68"/>
      <c r="PQQ60" s="68"/>
      <c r="PQR60" s="68"/>
      <c r="PQS60" s="68"/>
      <c r="PQT60" s="68"/>
      <c r="PQU60" s="68"/>
      <c r="PQV60" s="68"/>
      <c r="PQW60" s="68"/>
      <c r="PQX60" s="68"/>
      <c r="PQY60" s="68"/>
      <c r="PQZ60" s="68"/>
      <c r="PRA60" s="68"/>
      <c r="PRB60" s="68"/>
      <c r="PRC60" s="68"/>
      <c r="PRD60" s="68"/>
      <c r="PRE60" s="68"/>
      <c r="PRF60" s="68"/>
      <c r="PRG60" s="68"/>
      <c r="PRH60" s="68"/>
      <c r="PRI60" s="68"/>
      <c r="PRJ60" s="68"/>
      <c r="PRK60" s="68"/>
      <c r="PRL60" s="68"/>
      <c r="PRM60" s="68"/>
      <c r="PRN60" s="68"/>
      <c r="PRO60" s="68"/>
      <c r="PRP60" s="68"/>
      <c r="PRQ60" s="68"/>
      <c r="PRR60" s="68"/>
      <c r="PRS60" s="68"/>
      <c r="PRT60" s="68"/>
      <c r="PRU60" s="68"/>
      <c r="PRV60" s="68"/>
      <c r="PRW60" s="68"/>
      <c r="PRX60" s="68"/>
      <c r="PRY60" s="68"/>
      <c r="PRZ60" s="68"/>
      <c r="PSA60" s="68"/>
      <c r="PSB60" s="68"/>
      <c r="PSC60" s="68"/>
      <c r="PSD60" s="68"/>
      <c r="PSE60" s="68"/>
      <c r="PSF60" s="68"/>
      <c r="PSG60" s="68"/>
      <c r="PSH60" s="68"/>
      <c r="PSI60" s="68"/>
      <c r="PSJ60" s="68"/>
      <c r="PSK60" s="68"/>
      <c r="PSL60" s="68"/>
      <c r="PSM60" s="68"/>
      <c r="PSN60" s="68"/>
      <c r="PSO60" s="68"/>
      <c r="PSP60" s="68"/>
      <c r="PSQ60" s="68"/>
      <c r="PSR60" s="68"/>
      <c r="PSS60" s="68"/>
      <c r="PST60" s="68"/>
      <c r="PSU60" s="68"/>
      <c r="PSV60" s="68"/>
      <c r="PSW60" s="68"/>
      <c r="PSX60" s="68"/>
      <c r="PSY60" s="68"/>
      <c r="PSZ60" s="68"/>
      <c r="PTA60" s="68"/>
      <c r="PTB60" s="68"/>
      <c r="PTC60" s="68"/>
      <c r="PTD60" s="68"/>
      <c r="PTE60" s="68"/>
      <c r="PTF60" s="68"/>
      <c r="PTG60" s="68"/>
      <c r="PTH60" s="68"/>
      <c r="PTI60" s="68"/>
      <c r="PTJ60" s="68"/>
      <c r="PTK60" s="68"/>
      <c r="PTL60" s="68"/>
      <c r="PTM60" s="68"/>
      <c r="PTN60" s="68"/>
      <c r="PTO60" s="68"/>
      <c r="PTP60" s="68"/>
      <c r="PTQ60" s="68"/>
      <c r="PTR60" s="68"/>
      <c r="PTS60" s="68"/>
      <c r="PTT60" s="68"/>
      <c r="PTU60" s="68"/>
      <c r="PTV60" s="68"/>
      <c r="PTW60" s="68"/>
      <c r="PTX60" s="68"/>
      <c r="PTY60" s="68"/>
      <c r="PTZ60" s="68"/>
      <c r="PUA60" s="68"/>
      <c r="PUB60" s="68"/>
      <c r="PUC60" s="68"/>
      <c r="PUD60" s="68"/>
      <c r="PUE60" s="68"/>
      <c r="PUF60" s="68"/>
      <c r="PUG60" s="68"/>
      <c r="PUH60" s="68"/>
      <c r="PUI60" s="68"/>
      <c r="PUJ60" s="68"/>
      <c r="PUK60" s="68"/>
      <c r="PUL60" s="68"/>
      <c r="PUM60" s="68"/>
      <c r="PUN60" s="68"/>
      <c r="PUO60" s="68"/>
      <c r="PUP60" s="68"/>
      <c r="PUQ60" s="68"/>
      <c r="PUR60" s="68"/>
      <c r="PUS60" s="68"/>
      <c r="PUT60" s="68"/>
      <c r="PUU60" s="68"/>
      <c r="PUV60" s="68"/>
      <c r="PUW60" s="68"/>
      <c r="PUX60" s="68"/>
      <c r="PUY60" s="68"/>
      <c r="PUZ60" s="68"/>
      <c r="PVA60" s="68"/>
      <c r="PVB60" s="68"/>
      <c r="PVC60" s="68"/>
      <c r="PVD60" s="68"/>
      <c r="PVE60" s="68"/>
      <c r="PVF60" s="68"/>
      <c r="PVG60" s="68"/>
      <c r="PVH60" s="68"/>
      <c r="PVI60" s="68"/>
      <c r="PVJ60" s="68"/>
      <c r="PVK60" s="68"/>
      <c r="PVL60" s="68"/>
      <c r="PVM60" s="68"/>
      <c r="PVN60" s="68"/>
      <c r="PVO60" s="68"/>
      <c r="PVP60" s="68"/>
      <c r="PVQ60" s="68"/>
      <c r="PVR60" s="68"/>
      <c r="PVS60" s="68"/>
      <c r="PVT60" s="68"/>
      <c r="PVU60" s="68"/>
      <c r="PVV60" s="68"/>
      <c r="PVW60" s="68"/>
      <c r="PVX60" s="68"/>
      <c r="PVY60" s="68"/>
      <c r="PVZ60" s="68"/>
      <c r="PWA60" s="68"/>
      <c r="PWB60" s="68"/>
      <c r="PWC60" s="68"/>
      <c r="PWD60" s="68"/>
      <c r="PWE60" s="68"/>
      <c r="PWF60" s="68"/>
      <c r="PWG60" s="68"/>
      <c r="PWH60" s="68"/>
      <c r="PWI60" s="68"/>
      <c r="PWJ60" s="68"/>
      <c r="PWK60" s="68"/>
      <c r="PWL60" s="68"/>
      <c r="PWM60" s="68"/>
      <c r="PWN60" s="68"/>
      <c r="PWO60" s="68"/>
      <c r="PWP60" s="68"/>
      <c r="PWQ60" s="68"/>
      <c r="PWR60" s="68"/>
      <c r="PWS60" s="68"/>
      <c r="PWT60" s="68"/>
      <c r="PWU60" s="68"/>
      <c r="PWV60" s="68"/>
      <c r="PWW60" s="68"/>
      <c r="PWX60" s="68"/>
      <c r="PWY60" s="68"/>
      <c r="PWZ60" s="68"/>
      <c r="PXA60" s="68"/>
      <c r="PXB60" s="68"/>
      <c r="PXC60" s="68"/>
      <c r="PXD60" s="68"/>
      <c r="PXE60" s="68"/>
      <c r="PXF60" s="68"/>
      <c r="PXG60" s="68"/>
      <c r="PXH60" s="68"/>
      <c r="PXI60" s="68"/>
      <c r="PXJ60" s="68"/>
      <c r="PXK60" s="68"/>
      <c r="PXL60" s="68"/>
      <c r="PXM60" s="68"/>
      <c r="PXN60" s="68"/>
      <c r="PXO60" s="68"/>
      <c r="PXP60" s="68"/>
      <c r="PXQ60" s="68"/>
      <c r="PXR60" s="68"/>
      <c r="PXS60" s="68"/>
      <c r="PXT60" s="68"/>
      <c r="PXU60" s="68"/>
      <c r="PXV60" s="68"/>
      <c r="PXW60" s="68"/>
      <c r="PXX60" s="68"/>
      <c r="PXY60" s="68"/>
      <c r="PXZ60" s="68"/>
      <c r="PYA60" s="68"/>
      <c r="PYB60" s="68"/>
      <c r="PYC60" s="68"/>
      <c r="PYD60" s="68"/>
      <c r="PYE60" s="68"/>
      <c r="PYF60" s="68"/>
      <c r="PYG60" s="68"/>
      <c r="PYH60" s="68"/>
      <c r="PYI60" s="68"/>
      <c r="PYJ60" s="68"/>
      <c r="PYK60" s="68"/>
      <c r="PYL60" s="68"/>
      <c r="PYM60" s="68"/>
      <c r="PYN60" s="68"/>
      <c r="PYO60" s="68"/>
      <c r="PYP60" s="68"/>
      <c r="PYQ60" s="68"/>
      <c r="PYR60" s="68"/>
      <c r="PYS60" s="68"/>
      <c r="PYT60" s="68"/>
      <c r="PYU60" s="68"/>
      <c r="PYV60" s="68"/>
      <c r="PYW60" s="68"/>
      <c r="PYX60" s="68"/>
      <c r="PYY60" s="68"/>
      <c r="PYZ60" s="68"/>
      <c r="PZA60" s="68"/>
      <c r="PZB60" s="68"/>
      <c r="PZC60" s="68"/>
      <c r="PZD60" s="68"/>
      <c r="PZE60" s="68"/>
      <c r="PZF60" s="68"/>
      <c r="PZG60" s="68"/>
      <c r="PZH60" s="68"/>
      <c r="PZI60" s="68"/>
      <c r="PZJ60" s="68"/>
      <c r="PZK60" s="68"/>
      <c r="PZL60" s="68"/>
      <c r="PZM60" s="68"/>
      <c r="PZN60" s="68"/>
      <c r="PZO60" s="68"/>
      <c r="PZP60" s="68"/>
      <c r="PZQ60" s="68"/>
      <c r="PZR60" s="68"/>
      <c r="PZS60" s="68"/>
      <c r="PZT60" s="68"/>
      <c r="PZU60" s="68"/>
      <c r="PZV60" s="68"/>
      <c r="PZW60" s="68"/>
      <c r="PZX60" s="68"/>
      <c r="PZY60" s="68"/>
      <c r="PZZ60" s="68"/>
      <c r="QAA60" s="68"/>
      <c r="QAB60" s="68"/>
      <c r="QAC60" s="68"/>
      <c r="QAD60" s="68"/>
      <c r="QAE60" s="68"/>
      <c r="QAF60" s="68"/>
      <c r="QAG60" s="68"/>
      <c r="QAH60" s="68"/>
      <c r="QAI60" s="68"/>
      <c r="QAJ60" s="68"/>
      <c r="QAK60" s="68"/>
      <c r="QAL60" s="68"/>
      <c r="QAM60" s="68"/>
      <c r="QAN60" s="68"/>
      <c r="QAO60" s="68"/>
      <c r="QAP60" s="68"/>
      <c r="QAQ60" s="68"/>
      <c r="QAR60" s="68"/>
      <c r="QAS60" s="68"/>
      <c r="QAT60" s="68"/>
      <c r="QAU60" s="68"/>
      <c r="QAV60" s="68"/>
      <c r="QAW60" s="68"/>
      <c r="QAX60" s="68"/>
      <c r="QAY60" s="68"/>
      <c r="QAZ60" s="68"/>
      <c r="QBA60" s="68"/>
      <c r="QBB60" s="68"/>
      <c r="QBC60" s="68"/>
      <c r="QBD60" s="68"/>
      <c r="QBE60" s="68"/>
      <c r="QBF60" s="68"/>
      <c r="QBG60" s="68"/>
      <c r="QBH60" s="68"/>
      <c r="QBI60" s="68"/>
      <c r="QBJ60" s="68"/>
      <c r="QBK60" s="68"/>
      <c r="QBL60" s="68"/>
      <c r="QBM60" s="68"/>
      <c r="QBN60" s="68"/>
      <c r="QBO60" s="68"/>
      <c r="QBP60" s="68"/>
      <c r="QBQ60" s="68"/>
      <c r="QBR60" s="68"/>
      <c r="QBS60" s="68"/>
      <c r="QBT60" s="68"/>
      <c r="QBU60" s="68"/>
      <c r="QBV60" s="68"/>
      <c r="QBW60" s="68"/>
      <c r="QBX60" s="68"/>
      <c r="QBY60" s="68"/>
      <c r="QBZ60" s="68"/>
      <c r="QCA60" s="68"/>
      <c r="QCB60" s="68"/>
      <c r="QCC60" s="68"/>
      <c r="QCD60" s="68"/>
      <c r="QCE60" s="68"/>
      <c r="QCF60" s="68"/>
      <c r="QCG60" s="68"/>
      <c r="QCH60" s="68"/>
      <c r="QCI60" s="68"/>
      <c r="QCJ60" s="68"/>
      <c r="QCK60" s="68"/>
      <c r="QCL60" s="68"/>
      <c r="QCM60" s="68"/>
      <c r="QCN60" s="68"/>
      <c r="QCO60" s="68"/>
      <c r="QCP60" s="68"/>
      <c r="QCQ60" s="68"/>
      <c r="QCR60" s="68"/>
      <c r="QCS60" s="68"/>
      <c r="QCT60" s="68"/>
      <c r="QCU60" s="68"/>
      <c r="QCV60" s="68"/>
      <c r="QCW60" s="68"/>
      <c r="QCX60" s="68"/>
      <c r="QCY60" s="68"/>
      <c r="QCZ60" s="68"/>
      <c r="QDA60" s="68"/>
      <c r="QDB60" s="68"/>
      <c r="QDC60" s="68"/>
      <c r="QDD60" s="68"/>
      <c r="QDE60" s="68"/>
      <c r="QDF60" s="68"/>
      <c r="QDG60" s="68"/>
      <c r="QDH60" s="68"/>
      <c r="QDI60" s="68"/>
      <c r="QDJ60" s="68"/>
      <c r="QDK60" s="68"/>
      <c r="QDL60" s="68"/>
      <c r="QDM60" s="68"/>
      <c r="QDN60" s="68"/>
      <c r="QDO60" s="68"/>
      <c r="QDP60" s="68"/>
      <c r="QDQ60" s="68"/>
      <c r="QDR60" s="68"/>
      <c r="QDS60" s="68"/>
      <c r="QDT60" s="68"/>
      <c r="QDU60" s="68"/>
      <c r="QDV60" s="68"/>
      <c r="QDW60" s="68"/>
      <c r="QDX60" s="68"/>
      <c r="QDY60" s="68"/>
      <c r="QDZ60" s="68"/>
      <c r="QEA60" s="68"/>
      <c r="QEB60" s="68"/>
      <c r="QEC60" s="68"/>
      <c r="QED60" s="68"/>
      <c r="QEE60" s="68"/>
      <c r="QEF60" s="68"/>
      <c r="QEG60" s="68"/>
      <c r="QEH60" s="68"/>
      <c r="QEI60" s="68"/>
      <c r="QEJ60" s="68"/>
      <c r="QEK60" s="68"/>
      <c r="QEL60" s="68"/>
      <c r="QEM60" s="68"/>
      <c r="QEN60" s="68"/>
      <c r="QEO60" s="68"/>
      <c r="QEP60" s="68"/>
      <c r="QEQ60" s="68"/>
      <c r="QER60" s="68"/>
      <c r="QES60" s="68"/>
      <c r="QET60" s="68"/>
      <c r="QEU60" s="68"/>
      <c r="QEV60" s="68"/>
      <c r="QEW60" s="68"/>
      <c r="QEX60" s="68"/>
      <c r="QEY60" s="68"/>
      <c r="QEZ60" s="68"/>
      <c r="QFA60" s="68"/>
      <c r="QFB60" s="68"/>
      <c r="QFC60" s="68"/>
      <c r="QFD60" s="68"/>
      <c r="QFE60" s="68"/>
      <c r="QFF60" s="68"/>
      <c r="QFG60" s="68"/>
      <c r="QFH60" s="68"/>
      <c r="QFI60" s="68"/>
      <c r="QFJ60" s="68"/>
      <c r="QFK60" s="68"/>
      <c r="QFL60" s="68"/>
      <c r="QFM60" s="68"/>
      <c r="QFN60" s="68"/>
      <c r="QFO60" s="68"/>
      <c r="QFP60" s="68"/>
      <c r="QFQ60" s="68"/>
      <c r="QFR60" s="68"/>
      <c r="QFS60" s="68"/>
      <c r="QFT60" s="68"/>
      <c r="QFU60" s="68"/>
      <c r="QFV60" s="68"/>
      <c r="QFW60" s="68"/>
      <c r="QFX60" s="68"/>
      <c r="QFY60" s="68"/>
      <c r="QFZ60" s="68"/>
      <c r="QGA60" s="68"/>
      <c r="QGB60" s="68"/>
      <c r="QGC60" s="68"/>
      <c r="QGD60" s="68"/>
      <c r="QGE60" s="68"/>
      <c r="QGF60" s="68"/>
      <c r="QGG60" s="68"/>
      <c r="QGH60" s="68"/>
      <c r="QGI60" s="68"/>
      <c r="QGJ60" s="68"/>
      <c r="QGK60" s="68"/>
      <c r="QGL60" s="68"/>
      <c r="QGM60" s="68"/>
      <c r="QGN60" s="68"/>
      <c r="QGO60" s="68"/>
      <c r="QGP60" s="68"/>
      <c r="QGQ60" s="68"/>
      <c r="QGR60" s="68"/>
      <c r="QGS60" s="68"/>
      <c r="QGT60" s="68"/>
      <c r="QGU60" s="68"/>
      <c r="QGV60" s="68"/>
      <c r="QGW60" s="68"/>
      <c r="QGX60" s="68"/>
      <c r="QGY60" s="68"/>
      <c r="QGZ60" s="68"/>
      <c r="QHA60" s="68"/>
      <c r="QHB60" s="68"/>
      <c r="QHC60" s="68"/>
      <c r="QHD60" s="68"/>
      <c r="QHE60" s="68"/>
      <c r="QHF60" s="68"/>
      <c r="QHG60" s="68"/>
      <c r="QHH60" s="68"/>
      <c r="QHI60" s="68"/>
      <c r="QHJ60" s="68"/>
      <c r="QHK60" s="68"/>
      <c r="QHL60" s="68"/>
      <c r="QHM60" s="68"/>
      <c r="QHN60" s="68"/>
      <c r="QHO60" s="68"/>
      <c r="QHP60" s="68"/>
      <c r="QHQ60" s="68"/>
      <c r="QHR60" s="68"/>
      <c r="QHS60" s="68"/>
      <c r="QHT60" s="68"/>
      <c r="QHU60" s="68"/>
      <c r="QHV60" s="68"/>
      <c r="QHW60" s="68"/>
      <c r="QHX60" s="68"/>
      <c r="QHY60" s="68"/>
      <c r="QHZ60" s="68"/>
      <c r="QIA60" s="68"/>
      <c r="QIB60" s="68"/>
      <c r="QIC60" s="68"/>
      <c r="QID60" s="68"/>
      <c r="QIE60" s="68"/>
      <c r="QIF60" s="68"/>
      <c r="QIG60" s="68"/>
      <c r="QIH60" s="68"/>
      <c r="QII60" s="68"/>
      <c r="QIJ60" s="68"/>
      <c r="QIK60" s="68"/>
      <c r="QIL60" s="68"/>
      <c r="QIM60" s="68"/>
      <c r="QIN60" s="68"/>
      <c r="QIO60" s="68"/>
      <c r="QIP60" s="68"/>
      <c r="QIQ60" s="68"/>
      <c r="QIR60" s="68"/>
      <c r="QIS60" s="68"/>
      <c r="QIT60" s="68"/>
      <c r="QIU60" s="68"/>
      <c r="QIV60" s="68"/>
      <c r="QIW60" s="68"/>
      <c r="QIX60" s="68"/>
      <c r="QIY60" s="68"/>
      <c r="QIZ60" s="68"/>
      <c r="QJA60" s="68"/>
      <c r="QJB60" s="68"/>
      <c r="QJC60" s="68"/>
      <c r="QJD60" s="68"/>
      <c r="QJE60" s="68"/>
      <c r="QJF60" s="68"/>
      <c r="QJG60" s="68"/>
      <c r="QJH60" s="68"/>
      <c r="QJI60" s="68"/>
      <c r="QJJ60" s="68"/>
      <c r="QJK60" s="68"/>
      <c r="QJL60" s="68"/>
      <c r="QJM60" s="68"/>
      <c r="QJN60" s="68"/>
      <c r="QJO60" s="68"/>
      <c r="QJP60" s="68"/>
      <c r="QJQ60" s="68"/>
      <c r="QJR60" s="68"/>
      <c r="QJS60" s="68"/>
      <c r="QJT60" s="68"/>
      <c r="QJU60" s="68"/>
      <c r="QJV60" s="68"/>
      <c r="QJW60" s="68"/>
      <c r="QJX60" s="68"/>
      <c r="QJY60" s="68"/>
      <c r="QJZ60" s="68"/>
      <c r="QKA60" s="68"/>
      <c r="QKB60" s="68"/>
      <c r="QKC60" s="68"/>
      <c r="QKD60" s="68"/>
      <c r="QKE60" s="68"/>
      <c r="QKF60" s="68"/>
      <c r="QKG60" s="68"/>
      <c r="QKH60" s="68"/>
      <c r="QKI60" s="68"/>
      <c r="QKJ60" s="68"/>
      <c r="QKK60" s="68"/>
      <c r="QKL60" s="68"/>
      <c r="QKM60" s="68"/>
      <c r="QKN60" s="68"/>
      <c r="QKO60" s="68"/>
      <c r="QKP60" s="68"/>
      <c r="QKQ60" s="68"/>
      <c r="QKR60" s="68"/>
      <c r="QKS60" s="68"/>
      <c r="QKT60" s="68"/>
      <c r="QKU60" s="68"/>
      <c r="QKV60" s="68"/>
      <c r="QKW60" s="68"/>
      <c r="QKX60" s="68"/>
      <c r="QKY60" s="68"/>
      <c r="QKZ60" s="68"/>
      <c r="QLA60" s="68"/>
      <c r="QLB60" s="68"/>
      <c r="QLC60" s="68"/>
      <c r="QLD60" s="68"/>
      <c r="QLE60" s="68"/>
      <c r="QLF60" s="68"/>
      <c r="QLG60" s="68"/>
      <c r="QLH60" s="68"/>
      <c r="QLI60" s="68"/>
      <c r="QLJ60" s="68"/>
      <c r="QLK60" s="68"/>
      <c r="QLL60" s="68"/>
      <c r="QLM60" s="68"/>
      <c r="QLN60" s="68"/>
      <c r="QLO60" s="68"/>
      <c r="QLP60" s="68"/>
      <c r="QLQ60" s="68"/>
      <c r="QLR60" s="68"/>
      <c r="QLS60" s="68"/>
      <c r="QLT60" s="68"/>
      <c r="QLU60" s="68"/>
      <c r="QLV60" s="68"/>
      <c r="QLW60" s="68"/>
      <c r="QLX60" s="68"/>
      <c r="QLY60" s="68"/>
      <c r="QLZ60" s="68"/>
      <c r="QMA60" s="68"/>
      <c r="QMB60" s="68"/>
      <c r="QMC60" s="68"/>
      <c r="QMD60" s="68"/>
      <c r="QME60" s="68"/>
      <c r="QMF60" s="68"/>
      <c r="QMG60" s="68"/>
      <c r="QMH60" s="68"/>
      <c r="QMI60" s="68"/>
      <c r="QMJ60" s="68"/>
      <c r="QMK60" s="68"/>
      <c r="QML60" s="68"/>
      <c r="QMM60" s="68"/>
      <c r="QMN60" s="68"/>
      <c r="QMO60" s="68"/>
      <c r="QMP60" s="68"/>
      <c r="QMQ60" s="68"/>
      <c r="QMR60" s="68"/>
      <c r="QMS60" s="68"/>
      <c r="QMT60" s="68"/>
      <c r="QMU60" s="68"/>
      <c r="QMV60" s="68"/>
      <c r="QMW60" s="68"/>
      <c r="QMX60" s="68"/>
      <c r="QMY60" s="68"/>
      <c r="QMZ60" s="68"/>
      <c r="QNA60" s="68"/>
      <c r="QNB60" s="68"/>
      <c r="QNC60" s="68"/>
      <c r="QND60" s="68"/>
      <c r="QNE60" s="68"/>
      <c r="QNF60" s="68"/>
      <c r="QNG60" s="68"/>
      <c r="QNH60" s="68"/>
      <c r="QNI60" s="68"/>
      <c r="QNJ60" s="68"/>
      <c r="QNK60" s="68"/>
      <c r="QNL60" s="68"/>
      <c r="QNM60" s="68"/>
      <c r="QNN60" s="68"/>
      <c r="QNO60" s="68"/>
      <c r="QNP60" s="68"/>
      <c r="QNQ60" s="68"/>
      <c r="QNR60" s="68"/>
      <c r="QNS60" s="68"/>
      <c r="QNT60" s="68"/>
      <c r="QNU60" s="68"/>
      <c r="QNV60" s="68"/>
      <c r="QNW60" s="68"/>
      <c r="QNX60" s="68"/>
      <c r="QNY60" s="68"/>
      <c r="QNZ60" s="68"/>
      <c r="QOA60" s="68"/>
      <c r="QOB60" s="68"/>
      <c r="QOC60" s="68"/>
      <c r="QOD60" s="68"/>
      <c r="QOE60" s="68"/>
      <c r="QOF60" s="68"/>
      <c r="QOG60" s="68"/>
      <c r="QOH60" s="68"/>
      <c r="QOI60" s="68"/>
      <c r="QOJ60" s="68"/>
      <c r="QOK60" s="68"/>
      <c r="QOL60" s="68"/>
      <c r="QOM60" s="68"/>
      <c r="QON60" s="68"/>
      <c r="QOO60" s="68"/>
      <c r="QOP60" s="68"/>
      <c r="QOQ60" s="68"/>
      <c r="QOR60" s="68"/>
      <c r="QOS60" s="68"/>
      <c r="QOT60" s="68"/>
      <c r="QOU60" s="68"/>
      <c r="QOV60" s="68"/>
      <c r="QOW60" s="68"/>
      <c r="QOX60" s="68"/>
      <c r="QOY60" s="68"/>
      <c r="QOZ60" s="68"/>
      <c r="QPA60" s="68"/>
      <c r="QPB60" s="68"/>
      <c r="QPC60" s="68"/>
      <c r="QPD60" s="68"/>
      <c r="QPE60" s="68"/>
      <c r="QPF60" s="68"/>
      <c r="QPG60" s="68"/>
      <c r="QPH60" s="68"/>
      <c r="QPI60" s="68"/>
      <c r="QPJ60" s="68"/>
      <c r="QPK60" s="68"/>
      <c r="QPL60" s="68"/>
      <c r="QPM60" s="68"/>
      <c r="QPN60" s="68"/>
      <c r="QPO60" s="68"/>
      <c r="QPP60" s="68"/>
      <c r="QPQ60" s="68"/>
      <c r="QPR60" s="68"/>
      <c r="QPS60" s="68"/>
      <c r="QPT60" s="68"/>
      <c r="QPU60" s="68"/>
      <c r="QPV60" s="68"/>
      <c r="QPW60" s="68"/>
      <c r="QPX60" s="68"/>
      <c r="QPY60" s="68"/>
      <c r="QPZ60" s="68"/>
      <c r="QQA60" s="68"/>
      <c r="QQB60" s="68"/>
      <c r="QQC60" s="68"/>
      <c r="QQD60" s="68"/>
      <c r="QQE60" s="68"/>
      <c r="QQF60" s="68"/>
      <c r="QQG60" s="68"/>
      <c r="QQH60" s="68"/>
      <c r="QQI60" s="68"/>
      <c r="QQJ60" s="68"/>
      <c r="QQK60" s="68"/>
      <c r="QQL60" s="68"/>
      <c r="QQM60" s="68"/>
      <c r="QQN60" s="68"/>
      <c r="QQO60" s="68"/>
      <c r="QQP60" s="68"/>
      <c r="QQQ60" s="68"/>
      <c r="QQR60" s="68"/>
      <c r="QQS60" s="68"/>
      <c r="QQT60" s="68"/>
      <c r="QQU60" s="68"/>
      <c r="QQV60" s="68"/>
      <c r="QQW60" s="68"/>
      <c r="QQX60" s="68"/>
      <c r="QQY60" s="68"/>
      <c r="QQZ60" s="68"/>
      <c r="QRA60" s="68"/>
      <c r="QRB60" s="68"/>
      <c r="QRC60" s="68"/>
      <c r="QRD60" s="68"/>
      <c r="QRE60" s="68"/>
      <c r="QRF60" s="68"/>
      <c r="QRG60" s="68"/>
      <c r="QRH60" s="68"/>
      <c r="QRI60" s="68"/>
      <c r="QRJ60" s="68"/>
      <c r="QRK60" s="68"/>
      <c r="QRL60" s="68"/>
      <c r="QRM60" s="68"/>
      <c r="QRN60" s="68"/>
      <c r="QRO60" s="68"/>
      <c r="QRP60" s="68"/>
      <c r="QRQ60" s="68"/>
      <c r="QRR60" s="68"/>
      <c r="QRS60" s="68"/>
      <c r="QRT60" s="68"/>
      <c r="QRU60" s="68"/>
      <c r="QRV60" s="68"/>
      <c r="QRW60" s="68"/>
      <c r="QRX60" s="68"/>
      <c r="QRY60" s="68"/>
      <c r="QRZ60" s="68"/>
      <c r="QSA60" s="68"/>
      <c r="QSB60" s="68"/>
      <c r="QSC60" s="68"/>
      <c r="QSD60" s="68"/>
      <c r="QSE60" s="68"/>
      <c r="QSF60" s="68"/>
      <c r="QSG60" s="68"/>
      <c r="QSH60" s="68"/>
      <c r="QSI60" s="68"/>
      <c r="QSJ60" s="68"/>
      <c r="QSK60" s="68"/>
      <c r="QSL60" s="68"/>
      <c r="QSM60" s="68"/>
      <c r="QSN60" s="68"/>
      <c r="QSO60" s="68"/>
      <c r="QSP60" s="68"/>
      <c r="QSQ60" s="68"/>
      <c r="QSR60" s="68"/>
      <c r="QSS60" s="68"/>
      <c r="QST60" s="68"/>
      <c r="QSU60" s="68"/>
      <c r="QSV60" s="68"/>
      <c r="QSW60" s="68"/>
      <c r="QSX60" s="68"/>
      <c r="QSY60" s="68"/>
      <c r="QSZ60" s="68"/>
      <c r="QTA60" s="68"/>
      <c r="QTB60" s="68"/>
      <c r="QTC60" s="68"/>
      <c r="QTD60" s="68"/>
      <c r="QTE60" s="68"/>
      <c r="QTF60" s="68"/>
      <c r="QTG60" s="68"/>
      <c r="QTH60" s="68"/>
      <c r="QTI60" s="68"/>
      <c r="QTJ60" s="68"/>
      <c r="QTK60" s="68"/>
      <c r="QTL60" s="68"/>
      <c r="QTM60" s="68"/>
      <c r="QTN60" s="68"/>
      <c r="QTO60" s="68"/>
      <c r="QTP60" s="68"/>
      <c r="QTQ60" s="68"/>
      <c r="QTR60" s="68"/>
      <c r="QTS60" s="68"/>
      <c r="QTT60" s="68"/>
      <c r="QTU60" s="68"/>
      <c r="QTV60" s="68"/>
      <c r="QTW60" s="68"/>
      <c r="QTX60" s="68"/>
      <c r="QTY60" s="68"/>
      <c r="QTZ60" s="68"/>
      <c r="QUA60" s="68"/>
      <c r="QUB60" s="68"/>
      <c r="QUC60" s="68"/>
      <c r="QUD60" s="68"/>
      <c r="QUE60" s="68"/>
      <c r="QUF60" s="68"/>
      <c r="QUG60" s="68"/>
      <c r="QUH60" s="68"/>
      <c r="QUI60" s="68"/>
      <c r="QUJ60" s="68"/>
      <c r="QUK60" s="68"/>
      <c r="QUL60" s="68"/>
      <c r="QUM60" s="68"/>
      <c r="QUN60" s="68"/>
      <c r="QUO60" s="68"/>
      <c r="QUP60" s="68"/>
      <c r="QUQ60" s="68"/>
      <c r="QUR60" s="68"/>
      <c r="QUS60" s="68"/>
      <c r="QUT60" s="68"/>
      <c r="QUU60" s="68"/>
      <c r="QUV60" s="68"/>
      <c r="QUW60" s="68"/>
      <c r="QUX60" s="68"/>
      <c r="QUY60" s="68"/>
      <c r="QUZ60" s="68"/>
      <c r="QVA60" s="68"/>
      <c r="QVB60" s="68"/>
      <c r="QVC60" s="68"/>
      <c r="QVD60" s="68"/>
      <c r="QVE60" s="68"/>
      <c r="QVF60" s="68"/>
      <c r="QVG60" s="68"/>
      <c r="QVH60" s="68"/>
      <c r="QVI60" s="68"/>
      <c r="QVJ60" s="68"/>
      <c r="QVK60" s="68"/>
      <c r="QVL60" s="68"/>
      <c r="QVM60" s="68"/>
      <c r="QVN60" s="68"/>
      <c r="QVO60" s="68"/>
      <c r="QVP60" s="68"/>
      <c r="QVQ60" s="68"/>
      <c r="QVR60" s="68"/>
      <c r="QVS60" s="68"/>
      <c r="QVT60" s="68"/>
      <c r="QVU60" s="68"/>
      <c r="QVV60" s="68"/>
      <c r="QVW60" s="68"/>
      <c r="QVX60" s="68"/>
      <c r="QVY60" s="68"/>
      <c r="QVZ60" s="68"/>
      <c r="QWA60" s="68"/>
      <c r="QWB60" s="68"/>
      <c r="QWC60" s="68"/>
      <c r="QWD60" s="68"/>
      <c r="QWE60" s="68"/>
      <c r="QWF60" s="68"/>
      <c r="QWG60" s="68"/>
      <c r="QWH60" s="68"/>
      <c r="QWI60" s="68"/>
      <c r="QWJ60" s="68"/>
      <c r="QWK60" s="68"/>
      <c r="QWL60" s="68"/>
      <c r="QWM60" s="68"/>
      <c r="QWN60" s="68"/>
      <c r="QWO60" s="68"/>
      <c r="QWP60" s="68"/>
      <c r="QWQ60" s="68"/>
      <c r="QWR60" s="68"/>
      <c r="QWS60" s="68"/>
      <c r="QWT60" s="68"/>
      <c r="QWU60" s="68"/>
      <c r="QWV60" s="68"/>
      <c r="QWW60" s="68"/>
      <c r="QWX60" s="68"/>
      <c r="QWY60" s="68"/>
      <c r="QWZ60" s="68"/>
      <c r="QXA60" s="68"/>
      <c r="QXB60" s="68"/>
      <c r="QXC60" s="68"/>
      <c r="QXD60" s="68"/>
      <c r="QXE60" s="68"/>
      <c r="QXF60" s="68"/>
      <c r="QXG60" s="68"/>
      <c r="QXH60" s="68"/>
      <c r="QXI60" s="68"/>
      <c r="QXJ60" s="68"/>
      <c r="QXK60" s="68"/>
      <c r="QXL60" s="68"/>
      <c r="QXM60" s="68"/>
      <c r="QXN60" s="68"/>
      <c r="QXO60" s="68"/>
      <c r="QXP60" s="68"/>
      <c r="QXQ60" s="68"/>
      <c r="QXR60" s="68"/>
      <c r="QXS60" s="68"/>
      <c r="QXT60" s="68"/>
      <c r="QXU60" s="68"/>
      <c r="QXV60" s="68"/>
      <c r="QXW60" s="68"/>
      <c r="QXX60" s="68"/>
      <c r="QXY60" s="68"/>
      <c r="QXZ60" s="68"/>
      <c r="QYA60" s="68"/>
      <c r="QYB60" s="68"/>
      <c r="QYC60" s="68"/>
      <c r="QYD60" s="68"/>
      <c r="QYE60" s="68"/>
      <c r="QYF60" s="68"/>
      <c r="QYG60" s="68"/>
      <c r="QYH60" s="68"/>
      <c r="QYI60" s="68"/>
      <c r="QYJ60" s="68"/>
      <c r="QYK60" s="68"/>
      <c r="QYL60" s="68"/>
      <c r="QYM60" s="68"/>
      <c r="QYN60" s="68"/>
      <c r="QYO60" s="68"/>
      <c r="QYP60" s="68"/>
      <c r="QYQ60" s="68"/>
      <c r="QYR60" s="68"/>
      <c r="QYS60" s="68"/>
      <c r="QYT60" s="68"/>
      <c r="QYU60" s="68"/>
      <c r="QYV60" s="68"/>
      <c r="QYW60" s="68"/>
      <c r="QYX60" s="68"/>
      <c r="QYY60" s="68"/>
      <c r="QYZ60" s="68"/>
      <c r="QZA60" s="68"/>
      <c r="QZB60" s="68"/>
      <c r="QZC60" s="68"/>
      <c r="QZD60" s="68"/>
      <c r="QZE60" s="68"/>
      <c r="QZF60" s="68"/>
      <c r="QZG60" s="68"/>
      <c r="QZH60" s="68"/>
      <c r="QZI60" s="68"/>
      <c r="QZJ60" s="68"/>
      <c r="QZK60" s="68"/>
      <c r="QZL60" s="68"/>
      <c r="QZM60" s="68"/>
      <c r="QZN60" s="68"/>
      <c r="QZO60" s="68"/>
      <c r="QZP60" s="68"/>
      <c r="QZQ60" s="68"/>
      <c r="QZR60" s="68"/>
      <c r="QZS60" s="68"/>
      <c r="QZT60" s="68"/>
      <c r="QZU60" s="68"/>
      <c r="QZV60" s="68"/>
      <c r="QZW60" s="68"/>
      <c r="QZX60" s="68"/>
      <c r="QZY60" s="68"/>
      <c r="QZZ60" s="68"/>
      <c r="RAA60" s="68"/>
      <c r="RAB60" s="68"/>
      <c r="RAC60" s="68"/>
      <c r="RAD60" s="68"/>
      <c r="RAE60" s="68"/>
      <c r="RAF60" s="68"/>
      <c r="RAG60" s="68"/>
      <c r="RAH60" s="68"/>
      <c r="RAI60" s="68"/>
      <c r="RAJ60" s="68"/>
      <c r="RAK60" s="68"/>
      <c r="RAL60" s="68"/>
      <c r="RAM60" s="68"/>
      <c r="RAN60" s="68"/>
      <c r="RAO60" s="68"/>
      <c r="RAP60" s="68"/>
      <c r="RAQ60" s="68"/>
      <c r="RAR60" s="68"/>
      <c r="RAS60" s="68"/>
      <c r="RAT60" s="68"/>
      <c r="RAU60" s="68"/>
      <c r="RAV60" s="68"/>
      <c r="RAW60" s="68"/>
      <c r="RAX60" s="68"/>
      <c r="RAY60" s="68"/>
      <c r="RAZ60" s="68"/>
      <c r="RBA60" s="68"/>
      <c r="RBB60" s="68"/>
      <c r="RBC60" s="68"/>
      <c r="RBD60" s="68"/>
      <c r="RBE60" s="68"/>
      <c r="RBF60" s="68"/>
      <c r="RBG60" s="68"/>
      <c r="RBH60" s="68"/>
      <c r="RBI60" s="68"/>
      <c r="RBJ60" s="68"/>
      <c r="RBK60" s="68"/>
      <c r="RBL60" s="68"/>
      <c r="RBM60" s="68"/>
      <c r="RBN60" s="68"/>
      <c r="RBO60" s="68"/>
      <c r="RBP60" s="68"/>
      <c r="RBQ60" s="68"/>
      <c r="RBR60" s="68"/>
      <c r="RBS60" s="68"/>
      <c r="RBT60" s="68"/>
      <c r="RBU60" s="68"/>
      <c r="RBV60" s="68"/>
      <c r="RBW60" s="68"/>
      <c r="RBX60" s="68"/>
      <c r="RBY60" s="68"/>
      <c r="RBZ60" s="68"/>
      <c r="RCA60" s="68"/>
      <c r="RCB60" s="68"/>
      <c r="RCC60" s="68"/>
      <c r="RCD60" s="68"/>
      <c r="RCE60" s="68"/>
      <c r="RCF60" s="68"/>
      <c r="RCG60" s="68"/>
      <c r="RCH60" s="68"/>
      <c r="RCI60" s="68"/>
      <c r="RCJ60" s="68"/>
      <c r="RCK60" s="68"/>
      <c r="RCL60" s="68"/>
      <c r="RCM60" s="68"/>
      <c r="RCN60" s="68"/>
      <c r="RCO60" s="68"/>
      <c r="RCP60" s="68"/>
      <c r="RCQ60" s="68"/>
      <c r="RCR60" s="68"/>
      <c r="RCS60" s="68"/>
      <c r="RCT60" s="68"/>
      <c r="RCU60" s="68"/>
      <c r="RCV60" s="68"/>
      <c r="RCW60" s="68"/>
      <c r="RCX60" s="68"/>
      <c r="RCY60" s="68"/>
      <c r="RCZ60" s="68"/>
      <c r="RDA60" s="68"/>
      <c r="RDB60" s="68"/>
      <c r="RDC60" s="68"/>
      <c r="RDD60" s="68"/>
      <c r="RDE60" s="68"/>
      <c r="RDF60" s="68"/>
      <c r="RDG60" s="68"/>
      <c r="RDH60" s="68"/>
      <c r="RDI60" s="68"/>
      <c r="RDJ60" s="68"/>
      <c r="RDK60" s="68"/>
      <c r="RDL60" s="68"/>
      <c r="RDM60" s="68"/>
      <c r="RDN60" s="68"/>
      <c r="RDO60" s="68"/>
      <c r="RDP60" s="68"/>
      <c r="RDQ60" s="68"/>
      <c r="RDR60" s="68"/>
      <c r="RDS60" s="68"/>
      <c r="RDT60" s="68"/>
      <c r="RDU60" s="68"/>
      <c r="RDV60" s="68"/>
      <c r="RDW60" s="68"/>
      <c r="RDX60" s="68"/>
      <c r="RDY60" s="68"/>
      <c r="RDZ60" s="68"/>
      <c r="REA60" s="68"/>
      <c r="REB60" s="68"/>
      <c r="REC60" s="68"/>
      <c r="RED60" s="68"/>
      <c r="REE60" s="68"/>
      <c r="REF60" s="68"/>
      <c r="REG60" s="68"/>
      <c r="REH60" s="68"/>
      <c r="REI60" s="68"/>
      <c r="REJ60" s="68"/>
      <c r="REK60" s="68"/>
      <c r="REL60" s="68"/>
      <c r="REM60" s="68"/>
      <c r="REN60" s="68"/>
      <c r="REO60" s="68"/>
      <c r="REP60" s="68"/>
      <c r="REQ60" s="68"/>
      <c r="RER60" s="68"/>
      <c r="RES60" s="68"/>
      <c r="RET60" s="68"/>
      <c r="REU60" s="68"/>
      <c r="REV60" s="68"/>
      <c r="REW60" s="68"/>
      <c r="REX60" s="68"/>
      <c r="REY60" s="68"/>
      <c r="REZ60" s="68"/>
      <c r="RFA60" s="68"/>
      <c r="RFB60" s="68"/>
      <c r="RFC60" s="68"/>
      <c r="RFD60" s="68"/>
      <c r="RFE60" s="68"/>
      <c r="RFF60" s="68"/>
      <c r="RFG60" s="68"/>
      <c r="RFH60" s="68"/>
      <c r="RFI60" s="68"/>
      <c r="RFJ60" s="68"/>
      <c r="RFK60" s="68"/>
      <c r="RFL60" s="68"/>
      <c r="RFM60" s="68"/>
      <c r="RFN60" s="68"/>
      <c r="RFO60" s="68"/>
      <c r="RFP60" s="68"/>
      <c r="RFQ60" s="68"/>
      <c r="RFR60" s="68"/>
      <c r="RFS60" s="68"/>
      <c r="RFT60" s="68"/>
      <c r="RFU60" s="68"/>
      <c r="RFV60" s="68"/>
      <c r="RFW60" s="68"/>
      <c r="RFX60" s="68"/>
      <c r="RFY60" s="68"/>
      <c r="RFZ60" s="68"/>
      <c r="RGA60" s="68"/>
      <c r="RGB60" s="68"/>
      <c r="RGC60" s="68"/>
      <c r="RGD60" s="68"/>
      <c r="RGE60" s="68"/>
      <c r="RGF60" s="68"/>
      <c r="RGG60" s="68"/>
      <c r="RGH60" s="68"/>
      <c r="RGI60" s="68"/>
      <c r="RGJ60" s="68"/>
      <c r="RGK60" s="68"/>
      <c r="RGL60" s="68"/>
      <c r="RGM60" s="68"/>
      <c r="RGN60" s="68"/>
      <c r="RGO60" s="68"/>
      <c r="RGP60" s="68"/>
      <c r="RGQ60" s="68"/>
      <c r="RGR60" s="68"/>
      <c r="RGS60" s="68"/>
      <c r="RGT60" s="68"/>
      <c r="RGU60" s="68"/>
      <c r="RGV60" s="68"/>
      <c r="RGW60" s="68"/>
      <c r="RGX60" s="68"/>
      <c r="RGY60" s="68"/>
      <c r="RGZ60" s="68"/>
      <c r="RHA60" s="68"/>
      <c r="RHB60" s="68"/>
      <c r="RHC60" s="68"/>
      <c r="RHD60" s="68"/>
      <c r="RHE60" s="68"/>
      <c r="RHF60" s="68"/>
      <c r="RHG60" s="68"/>
      <c r="RHH60" s="68"/>
      <c r="RHI60" s="68"/>
      <c r="RHJ60" s="68"/>
      <c r="RHK60" s="68"/>
      <c r="RHL60" s="68"/>
      <c r="RHM60" s="68"/>
      <c r="RHN60" s="68"/>
      <c r="RHO60" s="68"/>
      <c r="RHP60" s="68"/>
      <c r="RHQ60" s="68"/>
      <c r="RHR60" s="68"/>
      <c r="RHS60" s="68"/>
      <c r="RHT60" s="68"/>
      <c r="RHU60" s="68"/>
      <c r="RHV60" s="68"/>
      <c r="RHW60" s="68"/>
      <c r="RHX60" s="68"/>
      <c r="RHY60" s="68"/>
      <c r="RHZ60" s="68"/>
      <c r="RIA60" s="68"/>
      <c r="RIB60" s="68"/>
      <c r="RIC60" s="68"/>
      <c r="RID60" s="68"/>
      <c r="RIE60" s="68"/>
      <c r="RIF60" s="68"/>
      <c r="RIG60" s="68"/>
      <c r="RIH60" s="68"/>
      <c r="RII60" s="68"/>
      <c r="RIJ60" s="68"/>
      <c r="RIK60" s="68"/>
      <c r="RIL60" s="68"/>
      <c r="RIM60" s="68"/>
      <c r="RIN60" s="68"/>
      <c r="RIO60" s="68"/>
      <c r="RIP60" s="68"/>
      <c r="RIQ60" s="68"/>
      <c r="RIR60" s="68"/>
      <c r="RIS60" s="68"/>
      <c r="RIT60" s="68"/>
      <c r="RIU60" s="68"/>
      <c r="RIV60" s="68"/>
      <c r="RIW60" s="68"/>
      <c r="RIX60" s="68"/>
      <c r="RIY60" s="68"/>
      <c r="RIZ60" s="68"/>
      <c r="RJA60" s="68"/>
      <c r="RJB60" s="68"/>
      <c r="RJC60" s="68"/>
      <c r="RJD60" s="68"/>
      <c r="RJE60" s="68"/>
      <c r="RJF60" s="68"/>
      <c r="RJG60" s="68"/>
      <c r="RJH60" s="68"/>
      <c r="RJI60" s="68"/>
      <c r="RJJ60" s="68"/>
      <c r="RJK60" s="68"/>
      <c r="RJL60" s="68"/>
      <c r="RJM60" s="68"/>
      <c r="RJN60" s="68"/>
      <c r="RJO60" s="68"/>
      <c r="RJP60" s="68"/>
      <c r="RJQ60" s="68"/>
      <c r="RJR60" s="68"/>
      <c r="RJS60" s="68"/>
      <c r="RJT60" s="68"/>
      <c r="RJU60" s="68"/>
      <c r="RJV60" s="68"/>
      <c r="RJW60" s="68"/>
      <c r="RJX60" s="68"/>
      <c r="RJY60" s="68"/>
      <c r="RJZ60" s="68"/>
      <c r="RKA60" s="68"/>
      <c r="RKB60" s="68"/>
      <c r="RKC60" s="68"/>
      <c r="RKD60" s="68"/>
      <c r="RKE60" s="68"/>
      <c r="RKF60" s="68"/>
      <c r="RKG60" s="68"/>
      <c r="RKH60" s="68"/>
      <c r="RKI60" s="68"/>
      <c r="RKJ60" s="68"/>
      <c r="RKK60" s="68"/>
      <c r="RKL60" s="68"/>
      <c r="RKM60" s="68"/>
      <c r="RKN60" s="68"/>
      <c r="RKO60" s="68"/>
      <c r="RKP60" s="68"/>
      <c r="RKQ60" s="68"/>
      <c r="RKR60" s="68"/>
      <c r="RKS60" s="68"/>
      <c r="RKT60" s="68"/>
      <c r="RKU60" s="68"/>
      <c r="RKV60" s="68"/>
      <c r="RKW60" s="68"/>
      <c r="RKX60" s="68"/>
      <c r="RKY60" s="68"/>
      <c r="RKZ60" s="68"/>
      <c r="RLA60" s="68"/>
      <c r="RLB60" s="68"/>
      <c r="RLC60" s="68"/>
      <c r="RLD60" s="68"/>
      <c r="RLE60" s="68"/>
      <c r="RLF60" s="68"/>
      <c r="RLG60" s="68"/>
      <c r="RLH60" s="68"/>
      <c r="RLI60" s="68"/>
      <c r="RLJ60" s="68"/>
      <c r="RLK60" s="68"/>
      <c r="RLL60" s="68"/>
      <c r="RLM60" s="68"/>
      <c r="RLN60" s="68"/>
      <c r="RLO60" s="68"/>
      <c r="RLP60" s="68"/>
      <c r="RLQ60" s="68"/>
      <c r="RLR60" s="68"/>
      <c r="RLS60" s="68"/>
      <c r="RLT60" s="68"/>
      <c r="RLU60" s="68"/>
      <c r="RLV60" s="68"/>
      <c r="RLW60" s="68"/>
      <c r="RLX60" s="68"/>
      <c r="RLY60" s="68"/>
      <c r="RLZ60" s="68"/>
      <c r="RMA60" s="68"/>
      <c r="RMB60" s="68"/>
      <c r="RMC60" s="68"/>
      <c r="RMD60" s="68"/>
      <c r="RME60" s="68"/>
      <c r="RMF60" s="68"/>
      <c r="RMG60" s="68"/>
      <c r="RMH60" s="68"/>
      <c r="RMI60" s="68"/>
      <c r="RMJ60" s="68"/>
      <c r="RMK60" s="68"/>
      <c r="RML60" s="68"/>
      <c r="RMM60" s="68"/>
      <c r="RMN60" s="68"/>
      <c r="RMO60" s="68"/>
      <c r="RMP60" s="68"/>
      <c r="RMQ60" s="68"/>
      <c r="RMR60" s="68"/>
      <c r="RMS60" s="68"/>
      <c r="RMT60" s="68"/>
      <c r="RMU60" s="68"/>
      <c r="RMV60" s="68"/>
      <c r="RMW60" s="68"/>
      <c r="RMX60" s="68"/>
      <c r="RMY60" s="68"/>
      <c r="RMZ60" s="68"/>
      <c r="RNA60" s="68"/>
      <c r="RNB60" s="68"/>
      <c r="RNC60" s="68"/>
      <c r="RND60" s="68"/>
      <c r="RNE60" s="68"/>
      <c r="RNF60" s="68"/>
      <c r="RNG60" s="68"/>
      <c r="RNH60" s="68"/>
      <c r="RNI60" s="68"/>
      <c r="RNJ60" s="68"/>
      <c r="RNK60" s="68"/>
      <c r="RNL60" s="68"/>
      <c r="RNM60" s="68"/>
      <c r="RNN60" s="68"/>
      <c r="RNO60" s="68"/>
      <c r="RNP60" s="68"/>
      <c r="RNQ60" s="68"/>
      <c r="RNR60" s="68"/>
      <c r="RNS60" s="68"/>
      <c r="RNT60" s="68"/>
      <c r="RNU60" s="68"/>
      <c r="RNV60" s="68"/>
      <c r="RNW60" s="68"/>
      <c r="RNX60" s="68"/>
      <c r="RNY60" s="68"/>
      <c r="RNZ60" s="68"/>
      <c r="ROA60" s="68"/>
      <c r="ROB60" s="68"/>
      <c r="ROC60" s="68"/>
      <c r="ROD60" s="68"/>
      <c r="ROE60" s="68"/>
      <c r="ROF60" s="68"/>
      <c r="ROG60" s="68"/>
      <c r="ROH60" s="68"/>
      <c r="ROI60" s="68"/>
      <c r="ROJ60" s="68"/>
      <c r="ROK60" s="68"/>
      <c r="ROL60" s="68"/>
      <c r="ROM60" s="68"/>
      <c r="RON60" s="68"/>
      <c r="ROO60" s="68"/>
      <c r="ROP60" s="68"/>
      <c r="ROQ60" s="68"/>
      <c r="ROR60" s="68"/>
      <c r="ROS60" s="68"/>
      <c r="ROT60" s="68"/>
      <c r="ROU60" s="68"/>
      <c r="ROV60" s="68"/>
      <c r="ROW60" s="68"/>
      <c r="ROX60" s="68"/>
      <c r="ROY60" s="68"/>
      <c r="ROZ60" s="68"/>
      <c r="RPA60" s="68"/>
      <c r="RPB60" s="68"/>
      <c r="RPC60" s="68"/>
      <c r="RPD60" s="68"/>
      <c r="RPE60" s="68"/>
      <c r="RPF60" s="68"/>
      <c r="RPG60" s="68"/>
      <c r="RPH60" s="68"/>
      <c r="RPI60" s="68"/>
      <c r="RPJ60" s="68"/>
      <c r="RPK60" s="68"/>
      <c r="RPL60" s="68"/>
      <c r="RPM60" s="68"/>
      <c r="RPN60" s="68"/>
      <c r="RPO60" s="68"/>
      <c r="RPP60" s="68"/>
      <c r="RPQ60" s="68"/>
      <c r="RPR60" s="68"/>
      <c r="RPS60" s="68"/>
      <c r="RPT60" s="68"/>
      <c r="RPU60" s="68"/>
      <c r="RPV60" s="68"/>
      <c r="RPW60" s="68"/>
      <c r="RPX60" s="68"/>
      <c r="RPY60" s="68"/>
      <c r="RPZ60" s="68"/>
      <c r="RQA60" s="68"/>
      <c r="RQB60" s="68"/>
      <c r="RQC60" s="68"/>
      <c r="RQD60" s="68"/>
      <c r="RQE60" s="68"/>
      <c r="RQF60" s="68"/>
      <c r="RQG60" s="68"/>
      <c r="RQH60" s="68"/>
      <c r="RQI60" s="68"/>
      <c r="RQJ60" s="68"/>
      <c r="RQK60" s="68"/>
      <c r="RQL60" s="68"/>
      <c r="RQM60" s="68"/>
      <c r="RQN60" s="68"/>
      <c r="RQO60" s="68"/>
      <c r="RQP60" s="68"/>
      <c r="RQQ60" s="68"/>
      <c r="RQR60" s="68"/>
      <c r="RQS60" s="68"/>
      <c r="RQT60" s="68"/>
      <c r="RQU60" s="68"/>
      <c r="RQV60" s="68"/>
      <c r="RQW60" s="68"/>
      <c r="RQX60" s="68"/>
      <c r="RQY60" s="68"/>
      <c r="RQZ60" s="68"/>
      <c r="RRA60" s="68"/>
      <c r="RRB60" s="68"/>
      <c r="RRC60" s="68"/>
      <c r="RRD60" s="68"/>
      <c r="RRE60" s="68"/>
      <c r="RRF60" s="68"/>
      <c r="RRG60" s="68"/>
      <c r="RRH60" s="68"/>
      <c r="RRI60" s="68"/>
      <c r="RRJ60" s="68"/>
      <c r="RRK60" s="68"/>
      <c r="RRL60" s="68"/>
      <c r="RRM60" s="68"/>
      <c r="RRN60" s="68"/>
      <c r="RRO60" s="68"/>
      <c r="RRP60" s="68"/>
      <c r="RRQ60" s="68"/>
      <c r="RRR60" s="68"/>
      <c r="RRS60" s="68"/>
      <c r="RRT60" s="68"/>
      <c r="RRU60" s="68"/>
      <c r="RRV60" s="68"/>
      <c r="RRW60" s="68"/>
      <c r="RRX60" s="68"/>
      <c r="RRY60" s="68"/>
      <c r="RRZ60" s="68"/>
      <c r="RSA60" s="68"/>
      <c r="RSB60" s="68"/>
      <c r="RSC60" s="68"/>
      <c r="RSD60" s="68"/>
      <c r="RSE60" s="68"/>
      <c r="RSF60" s="68"/>
      <c r="RSG60" s="68"/>
      <c r="RSH60" s="68"/>
      <c r="RSI60" s="68"/>
      <c r="RSJ60" s="68"/>
      <c r="RSK60" s="68"/>
      <c r="RSL60" s="68"/>
      <c r="RSM60" s="68"/>
      <c r="RSN60" s="68"/>
      <c r="RSO60" s="68"/>
      <c r="RSP60" s="68"/>
      <c r="RSQ60" s="68"/>
      <c r="RSR60" s="68"/>
      <c r="RSS60" s="68"/>
      <c r="RST60" s="68"/>
      <c r="RSU60" s="68"/>
      <c r="RSV60" s="68"/>
      <c r="RSW60" s="68"/>
      <c r="RSX60" s="68"/>
      <c r="RSY60" s="68"/>
      <c r="RSZ60" s="68"/>
      <c r="RTA60" s="68"/>
      <c r="RTB60" s="68"/>
      <c r="RTC60" s="68"/>
      <c r="RTD60" s="68"/>
      <c r="RTE60" s="68"/>
      <c r="RTF60" s="68"/>
      <c r="RTG60" s="68"/>
      <c r="RTH60" s="68"/>
      <c r="RTI60" s="68"/>
      <c r="RTJ60" s="68"/>
      <c r="RTK60" s="68"/>
      <c r="RTL60" s="68"/>
      <c r="RTM60" s="68"/>
      <c r="RTN60" s="68"/>
      <c r="RTO60" s="68"/>
      <c r="RTP60" s="68"/>
      <c r="RTQ60" s="68"/>
      <c r="RTR60" s="68"/>
      <c r="RTS60" s="68"/>
      <c r="RTT60" s="68"/>
      <c r="RTU60" s="68"/>
      <c r="RTV60" s="68"/>
      <c r="RTW60" s="68"/>
      <c r="RTX60" s="68"/>
      <c r="RTY60" s="68"/>
      <c r="RTZ60" s="68"/>
      <c r="RUA60" s="68"/>
      <c r="RUB60" s="68"/>
      <c r="RUC60" s="68"/>
      <c r="RUD60" s="68"/>
      <c r="RUE60" s="68"/>
      <c r="RUF60" s="68"/>
      <c r="RUG60" s="68"/>
      <c r="RUH60" s="68"/>
      <c r="RUI60" s="68"/>
      <c r="RUJ60" s="68"/>
      <c r="RUK60" s="68"/>
      <c r="RUL60" s="68"/>
      <c r="RUM60" s="68"/>
      <c r="RUN60" s="68"/>
      <c r="RUO60" s="68"/>
      <c r="RUP60" s="68"/>
      <c r="RUQ60" s="68"/>
      <c r="RUR60" s="68"/>
      <c r="RUS60" s="68"/>
      <c r="RUT60" s="68"/>
      <c r="RUU60" s="68"/>
      <c r="RUV60" s="68"/>
      <c r="RUW60" s="68"/>
      <c r="RUX60" s="68"/>
      <c r="RUY60" s="68"/>
      <c r="RUZ60" s="68"/>
      <c r="RVA60" s="68"/>
      <c r="RVB60" s="68"/>
      <c r="RVC60" s="68"/>
      <c r="RVD60" s="68"/>
      <c r="RVE60" s="68"/>
      <c r="RVF60" s="68"/>
      <c r="RVG60" s="68"/>
      <c r="RVH60" s="68"/>
      <c r="RVI60" s="68"/>
      <c r="RVJ60" s="68"/>
      <c r="RVK60" s="68"/>
      <c r="RVL60" s="68"/>
      <c r="RVM60" s="68"/>
      <c r="RVN60" s="68"/>
      <c r="RVO60" s="68"/>
      <c r="RVP60" s="68"/>
      <c r="RVQ60" s="68"/>
      <c r="RVR60" s="68"/>
      <c r="RVS60" s="68"/>
      <c r="RVT60" s="68"/>
      <c r="RVU60" s="68"/>
      <c r="RVV60" s="68"/>
      <c r="RVW60" s="68"/>
      <c r="RVX60" s="68"/>
      <c r="RVY60" s="68"/>
      <c r="RVZ60" s="68"/>
      <c r="RWA60" s="68"/>
      <c r="RWB60" s="68"/>
      <c r="RWC60" s="68"/>
      <c r="RWD60" s="68"/>
      <c r="RWE60" s="68"/>
      <c r="RWF60" s="68"/>
      <c r="RWG60" s="68"/>
      <c r="RWH60" s="68"/>
      <c r="RWI60" s="68"/>
      <c r="RWJ60" s="68"/>
      <c r="RWK60" s="68"/>
      <c r="RWL60" s="68"/>
      <c r="RWM60" s="68"/>
      <c r="RWN60" s="68"/>
      <c r="RWO60" s="68"/>
      <c r="RWP60" s="68"/>
      <c r="RWQ60" s="68"/>
      <c r="RWR60" s="68"/>
      <c r="RWS60" s="68"/>
      <c r="RWT60" s="68"/>
      <c r="RWU60" s="68"/>
      <c r="RWV60" s="68"/>
      <c r="RWW60" s="68"/>
      <c r="RWX60" s="68"/>
      <c r="RWY60" s="68"/>
      <c r="RWZ60" s="68"/>
      <c r="RXA60" s="68"/>
      <c r="RXB60" s="68"/>
      <c r="RXC60" s="68"/>
      <c r="RXD60" s="68"/>
      <c r="RXE60" s="68"/>
      <c r="RXF60" s="68"/>
      <c r="RXG60" s="68"/>
      <c r="RXH60" s="68"/>
      <c r="RXI60" s="68"/>
      <c r="RXJ60" s="68"/>
      <c r="RXK60" s="68"/>
      <c r="RXL60" s="68"/>
      <c r="RXM60" s="68"/>
      <c r="RXN60" s="68"/>
      <c r="RXO60" s="68"/>
      <c r="RXP60" s="68"/>
      <c r="RXQ60" s="68"/>
      <c r="RXR60" s="68"/>
      <c r="RXS60" s="68"/>
      <c r="RXT60" s="68"/>
      <c r="RXU60" s="68"/>
      <c r="RXV60" s="68"/>
      <c r="RXW60" s="68"/>
      <c r="RXX60" s="68"/>
      <c r="RXY60" s="68"/>
      <c r="RXZ60" s="68"/>
      <c r="RYA60" s="68"/>
      <c r="RYB60" s="68"/>
      <c r="RYC60" s="68"/>
      <c r="RYD60" s="68"/>
      <c r="RYE60" s="68"/>
      <c r="RYF60" s="68"/>
      <c r="RYG60" s="68"/>
      <c r="RYH60" s="68"/>
      <c r="RYI60" s="68"/>
      <c r="RYJ60" s="68"/>
      <c r="RYK60" s="68"/>
      <c r="RYL60" s="68"/>
      <c r="RYM60" s="68"/>
      <c r="RYN60" s="68"/>
      <c r="RYO60" s="68"/>
      <c r="RYP60" s="68"/>
      <c r="RYQ60" s="68"/>
      <c r="RYR60" s="68"/>
      <c r="RYS60" s="68"/>
      <c r="RYT60" s="68"/>
      <c r="RYU60" s="68"/>
      <c r="RYV60" s="68"/>
      <c r="RYW60" s="68"/>
      <c r="RYX60" s="68"/>
      <c r="RYY60" s="68"/>
      <c r="RYZ60" s="68"/>
      <c r="RZA60" s="68"/>
      <c r="RZB60" s="68"/>
      <c r="RZC60" s="68"/>
      <c r="RZD60" s="68"/>
      <c r="RZE60" s="68"/>
      <c r="RZF60" s="68"/>
      <c r="RZG60" s="68"/>
      <c r="RZH60" s="68"/>
      <c r="RZI60" s="68"/>
      <c r="RZJ60" s="68"/>
      <c r="RZK60" s="68"/>
      <c r="RZL60" s="68"/>
      <c r="RZM60" s="68"/>
      <c r="RZN60" s="68"/>
      <c r="RZO60" s="68"/>
      <c r="RZP60" s="68"/>
      <c r="RZQ60" s="68"/>
      <c r="RZR60" s="68"/>
      <c r="RZS60" s="68"/>
      <c r="RZT60" s="68"/>
      <c r="RZU60" s="68"/>
      <c r="RZV60" s="68"/>
      <c r="RZW60" s="68"/>
      <c r="RZX60" s="68"/>
      <c r="RZY60" s="68"/>
      <c r="RZZ60" s="68"/>
      <c r="SAA60" s="68"/>
      <c r="SAB60" s="68"/>
      <c r="SAC60" s="68"/>
      <c r="SAD60" s="68"/>
      <c r="SAE60" s="68"/>
      <c r="SAF60" s="68"/>
      <c r="SAG60" s="68"/>
      <c r="SAH60" s="68"/>
      <c r="SAI60" s="68"/>
      <c r="SAJ60" s="68"/>
      <c r="SAK60" s="68"/>
      <c r="SAL60" s="68"/>
      <c r="SAM60" s="68"/>
      <c r="SAN60" s="68"/>
      <c r="SAO60" s="68"/>
      <c r="SAP60" s="68"/>
      <c r="SAQ60" s="68"/>
      <c r="SAR60" s="68"/>
      <c r="SAS60" s="68"/>
      <c r="SAT60" s="68"/>
      <c r="SAU60" s="68"/>
      <c r="SAV60" s="68"/>
      <c r="SAW60" s="68"/>
      <c r="SAX60" s="68"/>
      <c r="SAY60" s="68"/>
      <c r="SAZ60" s="68"/>
      <c r="SBA60" s="68"/>
      <c r="SBB60" s="68"/>
      <c r="SBC60" s="68"/>
      <c r="SBD60" s="68"/>
      <c r="SBE60" s="68"/>
      <c r="SBF60" s="68"/>
      <c r="SBG60" s="68"/>
      <c r="SBH60" s="68"/>
      <c r="SBI60" s="68"/>
      <c r="SBJ60" s="68"/>
      <c r="SBK60" s="68"/>
      <c r="SBL60" s="68"/>
      <c r="SBM60" s="68"/>
      <c r="SBN60" s="68"/>
      <c r="SBO60" s="68"/>
      <c r="SBP60" s="68"/>
      <c r="SBQ60" s="68"/>
      <c r="SBR60" s="68"/>
      <c r="SBS60" s="68"/>
      <c r="SBT60" s="68"/>
      <c r="SBU60" s="68"/>
      <c r="SBV60" s="68"/>
      <c r="SBW60" s="68"/>
      <c r="SBX60" s="68"/>
      <c r="SBY60" s="68"/>
      <c r="SBZ60" s="68"/>
      <c r="SCA60" s="68"/>
      <c r="SCB60" s="68"/>
      <c r="SCC60" s="68"/>
      <c r="SCD60" s="68"/>
      <c r="SCE60" s="68"/>
      <c r="SCF60" s="68"/>
      <c r="SCG60" s="68"/>
      <c r="SCH60" s="68"/>
      <c r="SCI60" s="68"/>
      <c r="SCJ60" s="68"/>
      <c r="SCK60" s="68"/>
      <c r="SCL60" s="68"/>
      <c r="SCM60" s="68"/>
      <c r="SCN60" s="68"/>
      <c r="SCO60" s="68"/>
      <c r="SCP60" s="68"/>
      <c r="SCQ60" s="68"/>
      <c r="SCR60" s="68"/>
      <c r="SCS60" s="68"/>
      <c r="SCT60" s="68"/>
      <c r="SCU60" s="68"/>
      <c r="SCV60" s="68"/>
      <c r="SCW60" s="68"/>
      <c r="SCX60" s="68"/>
      <c r="SCY60" s="68"/>
      <c r="SCZ60" s="68"/>
      <c r="SDA60" s="68"/>
      <c r="SDB60" s="68"/>
      <c r="SDC60" s="68"/>
      <c r="SDD60" s="68"/>
      <c r="SDE60" s="68"/>
      <c r="SDF60" s="68"/>
      <c r="SDG60" s="68"/>
      <c r="SDH60" s="68"/>
      <c r="SDI60" s="68"/>
      <c r="SDJ60" s="68"/>
      <c r="SDK60" s="68"/>
      <c r="SDL60" s="68"/>
      <c r="SDM60" s="68"/>
      <c r="SDN60" s="68"/>
      <c r="SDO60" s="68"/>
      <c r="SDP60" s="68"/>
      <c r="SDQ60" s="68"/>
      <c r="SDR60" s="68"/>
      <c r="SDS60" s="68"/>
      <c r="SDT60" s="68"/>
      <c r="SDU60" s="68"/>
      <c r="SDV60" s="68"/>
      <c r="SDW60" s="68"/>
      <c r="SDX60" s="68"/>
      <c r="SDY60" s="68"/>
      <c r="SDZ60" s="68"/>
      <c r="SEA60" s="68"/>
      <c r="SEB60" s="68"/>
      <c r="SEC60" s="68"/>
      <c r="SED60" s="68"/>
      <c r="SEE60" s="68"/>
      <c r="SEF60" s="68"/>
      <c r="SEG60" s="68"/>
      <c r="SEH60" s="68"/>
      <c r="SEI60" s="68"/>
      <c r="SEJ60" s="68"/>
      <c r="SEK60" s="68"/>
      <c r="SEL60" s="68"/>
      <c r="SEM60" s="68"/>
      <c r="SEN60" s="68"/>
      <c r="SEO60" s="68"/>
      <c r="SEP60" s="68"/>
      <c r="SEQ60" s="68"/>
      <c r="SER60" s="68"/>
      <c r="SES60" s="68"/>
      <c r="SET60" s="68"/>
      <c r="SEU60" s="68"/>
      <c r="SEV60" s="68"/>
      <c r="SEW60" s="68"/>
      <c r="SEX60" s="68"/>
      <c r="SEY60" s="68"/>
      <c r="SEZ60" s="68"/>
      <c r="SFA60" s="68"/>
      <c r="SFB60" s="68"/>
      <c r="SFC60" s="68"/>
      <c r="SFD60" s="68"/>
      <c r="SFE60" s="68"/>
      <c r="SFF60" s="68"/>
      <c r="SFG60" s="68"/>
      <c r="SFH60" s="68"/>
      <c r="SFI60" s="68"/>
      <c r="SFJ60" s="68"/>
      <c r="SFK60" s="68"/>
      <c r="SFL60" s="68"/>
      <c r="SFM60" s="68"/>
      <c r="SFN60" s="68"/>
      <c r="SFO60" s="68"/>
      <c r="SFP60" s="68"/>
      <c r="SFQ60" s="68"/>
      <c r="SFR60" s="68"/>
      <c r="SFS60" s="68"/>
      <c r="SFT60" s="68"/>
      <c r="SFU60" s="68"/>
      <c r="SFV60" s="68"/>
      <c r="SFW60" s="68"/>
      <c r="SFX60" s="68"/>
      <c r="SFY60" s="68"/>
      <c r="SFZ60" s="68"/>
      <c r="SGA60" s="68"/>
      <c r="SGB60" s="68"/>
      <c r="SGC60" s="68"/>
      <c r="SGD60" s="68"/>
      <c r="SGE60" s="68"/>
      <c r="SGF60" s="68"/>
      <c r="SGG60" s="68"/>
      <c r="SGH60" s="68"/>
      <c r="SGI60" s="68"/>
      <c r="SGJ60" s="68"/>
      <c r="SGK60" s="68"/>
      <c r="SGL60" s="68"/>
      <c r="SGM60" s="68"/>
      <c r="SGN60" s="68"/>
      <c r="SGO60" s="68"/>
      <c r="SGP60" s="68"/>
      <c r="SGQ60" s="68"/>
      <c r="SGR60" s="68"/>
      <c r="SGS60" s="68"/>
      <c r="SGT60" s="68"/>
      <c r="SGU60" s="68"/>
      <c r="SGV60" s="68"/>
      <c r="SGW60" s="68"/>
      <c r="SGX60" s="68"/>
      <c r="SGY60" s="68"/>
      <c r="SGZ60" s="68"/>
      <c r="SHA60" s="68"/>
      <c r="SHB60" s="68"/>
      <c r="SHC60" s="68"/>
      <c r="SHD60" s="68"/>
      <c r="SHE60" s="68"/>
      <c r="SHF60" s="68"/>
      <c r="SHG60" s="68"/>
      <c r="SHH60" s="68"/>
      <c r="SHI60" s="68"/>
      <c r="SHJ60" s="68"/>
      <c r="SHK60" s="68"/>
      <c r="SHL60" s="68"/>
      <c r="SHM60" s="68"/>
      <c r="SHN60" s="68"/>
      <c r="SHO60" s="68"/>
      <c r="SHP60" s="68"/>
      <c r="SHQ60" s="68"/>
      <c r="SHR60" s="68"/>
      <c r="SHS60" s="68"/>
      <c r="SHT60" s="68"/>
      <c r="SHU60" s="68"/>
      <c r="SHV60" s="68"/>
      <c r="SHW60" s="68"/>
      <c r="SHX60" s="68"/>
      <c r="SHY60" s="68"/>
      <c r="SHZ60" s="68"/>
      <c r="SIA60" s="68"/>
      <c r="SIB60" s="68"/>
      <c r="SIC60" s="68"/>
      <c r="SID60" s="68"/>
      <c r="SIE60" s="68"/>
      <c r="SIF60" s="68"/>
      <c r="SIG60" s="68"/>
      <c r="SIH60" s="68"/>
      <c r="SII60" s="68"/>
      <c r="SIJ60" s="68"/>
      <c r="SIK60" s="68"/>
      <c r="SIL60" s="68"/>
      <c r="SIM60" s="68"/>
      <c r="SIN60" s="68"/>
      <c r="SIO60" s="68"/>
      <c r="SIP60" s="68"/>
      <c r="SIQ60" s="68"/>
      <c r="SIR60" s="68"/>
      <c r="SIS60" s="68"/>
      <c r="SIT60" s="68"/>
      <c r="SIU60" s="68"/>
      <c r="SIV60" s="68"/>
      <c r="SIW60" s="68"/>
      <c r="SIX60" s="68"/>
      <c r="SIY60" s="68"/>
      <c r="SIZ60" s="68"/>
      <c r="SJA60" s="68"/>
      <c r="SJB60" s="68"/>
      <c r="SJC60" s="68"/>
      <c r="SJD60" s="68"/>
      <c r="SJE60" s="68"/>
      <c r="SJF60" s="68"/>
      <c r="SJG60" s="68"/>
      <c r="SJH60" s="68"/>
      <c r="SJI60" s="68"/>
      <c r="SJJ60" s="68"/>
      <c r="SJK60" s="68"/>
      <c r="SJL60" s="68"/>
      <c r="SJM60" s="68"/>
      <c r="SJN60" s="68"/>
      <c r="SJO60" s="68"/>
      <c r="SJP60" s="68"/>
      <c r="SJQ60" s="68"/>
      <c r="SJR60" s="68"/>
      <c r="SJS60" s="68"/>
      <c r="SJT60" s="68"/>
      <c r="SJU60" s="68"/>
      <c r="SJV60" s="68"/>
      <c r="SJW60" s="68"/>
      <c r="SJX60" s="68"/>
      <c r="SJY60" s="68"/>
      <c r="SJZ60" s="68"/>
      <c r="SKA60" s="68"/>
      <c r="SKB60" s="68"/>
      <c r="SKC60" s="68"/>
      <c r="SKD60" s="68"/>
      <c r="SKE60" s="68"/>
      <c r="SKF60" s="68"/>
      <c r="SKG60" s="68"/>
      <c r="SKH60" s="68"/>
      <c r="SKI60" s="68"/>
      <c r="SKJ60" s="68"/>
      <c r="SKK60" s="68"/>
      <c r="SKL60" s="68"/>
      <c r="SKM60" s="68"/>
      <c r="SKN60" s="68"/>
      <c r="SKO60" s="68"/>
      <c r="SKP60" s="68"/>
      <c r="SKQ60" s="68"/>
      <c r="SKR60" s="68"/>
      <c r="SKS60" s="68"/>
      <c r="SKT60" s="68"/>
      <c r="SKU60" s="68"/>
      <c r="SKV60" s="68"/>
      <c r="SKW60" s="68"/>
      <c r="SKX60" s="68"/>
      <c r="SKY60" s="68"/>
      <c r="SKZ60" s="68"/>
      <c r="SLA60" s="68"/>
      <c r="SLB60" s="68"/>
      <c r="SLC60" s="68"/>
      <c r="SLD60" s="68"/>
      <c r="SLE60" s="68"/>
      <c r="SLF60" s="68"/>
      <c r="SLG60" s="68"/>
      <c r="SLH60" s="68"/>
      <c r="SLI60" s="68"/>
      <c r="SLJ60" s="68"/>
      <c r="SLK60" s="68"/>
      <c r="SLL60" s="68"/>
      <c r="SLM60" s="68"/>
      <c r="SLN60" s="68"/>
      <c r="SLO60" s="68"/>
      <c r="SLP60" s="68"/>
      <c r="SLQ60" s="68"/>
      <c r="SLR60" s="68"/>
      <c r="SLS60" s="68"/>
      <c r="SLT60" s="68"/>
      <c r="SLU60" s="68"/>
      <c r="SLV60" s="68"/>
      <c r="SLW60" s="68"/>
      <c r="SLX60" s="68"/>
      <c r="SLY60" s="68"/>
      <c r="SLZ60" s="68"/>
      <c r="SMA60" s="68"/>
      <c r="SMB60" s="68"/>
      <c r="SMC60" s="68"/>
      <c r="SMD60" s="68"/>
      <c r="SME60" s="68"/>
      <c r="SMF60" s="68"/>
      <c r="SMG60" s="68"/>
      <c r="SMH60" s="68"/>
      <c r="SMI60" s="68"/>
      <c r="SMJ60" s="68"/>
      <c r="SMK60" s="68"/>
      <c r="SML60" s="68"/>
      <c r="SMM60" s="68"/>
      <c r="SMN60" s="68"/>
      <c r="SMO60" s="68"/>
      <c r="SMP60" s="68"/>
      <c r="SMQ60" s="68"/>
      <c r="SMR60" s="68"/>
      <c r="SMS60" s="68"/>
      <c r="SMT60" s="68"/>
      <c r="SMU60" s="68"/>
      <c r="SMV60" s="68"/>
      <c r="SMW60" s="68"/>
      <c r="SMX60" s="68"/>
      <c r="SMY60" s="68"/>
      <c r="SMZ60" s="68"/>
      <c r="SNA60" s="68"/>
      <c r="SNB60" s="68"/>
      <c r="SNC60" s="68"/>
      <c r="SND60" s="68"/>
      <c r="SNE60" s="68"/>
      <c r="SNF60" s="68"/>
      <c r="SNG60" s="68"/>
      <c r="SNH60" s="68"/>
      <c r="SNI60" s="68"/>
      <c r="SNJ60" s="68"/>
      <c r="SNK60" s="68"/>
      <c r="SNL60" s="68"/>
      <c r="SNM60" s="68"/>
      <c r="SNN60" s="68"/>
      <c r="SNO60" s="68"/>
      <c r="SNP60" s="68"/>
      <c r="SNQ60" s="68"/>
      <c r="SNR60" s="68"/>
      <c r="SNS60" s="68"/>
      <c r="SNT60" s="68"/>
      <c r="SNU60" s="68"/>
      <c r="SNV60" s="68"/>
      <c r="SNW60" s="68"/>
      <c r="SNX60" s="68"/>
      <c r="SNY60" s="68"/>
      <c r="SNZ60" s="68"/>
      <c r="SOA60" s="68"/>
      <c r="SOB60" s="68"/>
      <c r="SOC60" s="68"/>
      <c r="SOD60" s="68"/>
      <c r="SOE60" s="68"/>
      <c r="SOF60" s="68"/>
      <c r="SOG60" s="68"/>
      <c r="SOH60" s="68"/>
      <c r="SOI60" s="68"/>
      <c r="SOJ60" s="68"/>
      <c r="SOK60" s="68"/>
      <c r="SOL60" s="68"/>
      <c r="SOM60" s="68"/>
      <c r="SON60" s="68"/>
      <c r="SOO60" s="68"/>
      <c r="SOP60" s="68"/>
      <c r="SOQ60" s="68"/>
      <c r="SOR60" s="68"/>
      <c r="SOS60" s="68"/>
      <c r="SOT60" s="68"/>
      <c r="SOU60" s="68"/>
      <c r="SOV60" s="68"/>
      <c r="SOW60" s="68"/>
      <c r="SOX60" s="68"/>
      <c r="SOY60" s="68"/>
      <c r="SOZ60" s="68"/>
      <c r="SPA60" s="68"/>
      <c r="SPB60" s="68"/>
      <c r="SPC60" s="68"/>
      <c r="SPD60" s="68"/>
      <c r="SPE60" s="68"/>
      <c r="SPF60" s="68"/>
      <c r="SPG60" s="68"/>
      <c r="SPH60" s="68"/>
      <c r="SPI60" s="68"/>
      <c r="SPJ60" s="68"/>
      <c r="SPK60" s="68"/>
      <c r="SPL60" s="68"/>
      <c r="SPM60" s="68"/>
      <c r="SPN60" s="68"/>
      <c r="SPO60" s="68"/>
      <c r="SPP60" s="68"/>
      <c r="SPQ60" s="68"/>
      <c r="SPR60" s="68"/>
      <c r="SPS60" s="68"/>
      <c r="SPT60" s="68"/>
      <c r="SPU60" s="68"/>
      <c r="SPV60" s="68"/>
      <c r="SPW60" s="68"/>
      <c r="SPX60" s="68"/>
      <c r="SPY60" s="68"/>
      <c r="SPZ60" s="68"/>
      <c r="SQA60" s="68"/>
      <c r="SQB60" s="68"/>
      <c r="SQC60" s="68"/>
      <c r="SQD60" s="68"/>
      <c r="SQE60" s="68"/>
      <c r="SQF60" s="68"/>
      <c r="SQG60" s="68"/>
      <c r="SQH60" s="68"/>
      <c r="SQI60" s="68"/>
      <c r="SQJ60" s="68"/>
      <c r="SQK60" s="68"/>
      <c r="SQL60" s="68"/>
      <c r="SQM60" s="68"/>
      <c r="SQN60" s="68"/>
      <c r="SQO60" s="68"/>
      <c r="SQP60" s="68"/>
      <c r="SQQ60" s="68"/>
      <c r="SQR60" s="68"/>
      <c r="SQS60" s="68"/>
      <c r="SQT60" s="68"/>
      <c r="SQU60" s="68"/>
      <c r="SQV60" s="68"/>
      <c r="SQW60" s="68"/>
      <c r="SQX60" s="68"/>
      <c r="SQY60" s="68"/>
      <c r="SQZ60" s="68"/>
      <c r="SRA60" s="68"/>
      <c r="SRB60" s="68"/>
      <c r="SRC60" s="68"/>
      <c r="SRD60" s="68"/>
      <c r="SRE60" s="68"/>
      <c r="SRF60" s="68"/>
      <c r="SRG60" s="68"/>
      <c r="SRH60" s="68"/>
      <c r="SRI60" s="68"/>
      <c r="SRJ60" s="68"/>
      <c r="SRK60" s="68"/>
      <c r="SRL60" s="68"/>
      <c r="SRM60" s="68"/>
      <c r="SRN60" s="68"/>
      <c r="SRO60" s="68"/>
      <c r="SRP60" s="68"/>
      <c r="SRQ60" s="68"/>
      <c r="SRR60" s="68"/>
      <c r="SRS60" s="68"/>
      <c r="SRT60" s="68"/>
      <c r="SRU60" s="68"/>
      <c r="SRV60" s="68"/>
      <c r="SRW60" s="68"/>
      <c r="SRX60" s="68"/>
      <c r="SRY60" s="68"/>
      <c r="SRZ60" s="68"/>
      <c r="SSA60" s="68"/>
      <c r="SSB60" s="68"/>
      <c r="SSC60" s="68"/>
      <c r="SSD60" s="68"/>
      <c r="SSE60" s="68"/>
      <c r="SSF60" s="68"/>
      <c r="SSG60" s="68"/>
      <c r="SSH60" s="68"/>
      <c r="SSI60" s="68"/>
      <c r="SSJ60" s="68"/>
      <c r="SSK60" s="68"/>
      <c r="SSL60" s="68"/>
      <c r="SSM60" s="68"/>
      <c r="SSN60" s="68"/>
      <c r="SSO60" s="68"/>
      <c r="SSP60" s="68"/>
      <c r="SSQ60" s="68"/>
      <c r="SSR60" s="68"/>
      <c r="SSS60" s="68"/>
      <c r="SST60" s="68"/>
      <c r="SSU60" s="68"/>
      <c r="SSV60" s="68"/>
      <c r="SSW60" s="68"/>
      <c r="SSX60" s="68"/>
      <c r="SSY60" s="68"/>
      <c r="SSZ60" s="68"/>
      <c r="STA60" s="68"/>
      <c r="STB60" s="68"/>
      <c r="STC60" s="68"/>
      <c r="STD60" s="68"/>
      <c r="STE60" s="68"/>
      <c r="STF60" s="68"/>
      <c r="STG60" s="68"/>
      <c r="STH60" s="68"/>
      <c r="STI60" s="68"/>
      <c r="STJ60" s="68"/>
      <c r="STK60" s="68"/>
      <c r="STL60" s="68"/>
      <c r="STM60" s="68"/>
      <c r="STN60" s="68"/>
      <c r="STO60" s="68"/>
      <c r="STP60" s="68"/>
      <c r="STQ60" s="68"/>
      <c r="STR60" s="68"/>
      <c r="STS60" s="68"/>
      <c r="STT60" s="68"/>
      <c r="STU60" s="68"/>
      <c r="STV60" s="68"/>
      <c r="STW60" s="68"/>
      <c r="STX60" s="68"/>
      <c r="STY60" s="68"/>
      <c r="STZ60" s="68"/>
      <c r="SUA60" s="68"/>
      <c r="SUB60" s="68"/>
      <c r="SUC60" s="68"/>
      <c r="SUD60" s="68"/>
      <c r="SUE60" s="68"/>
      <c r="SUF60" s="68"/>
      <c r="SUG60" s="68"/>
      <c r="SUH60" s="68"/>
      <c r="SUI60" s="68"/>
      <c r="SUJ60" s="68"/>
      <c r="SUK60" s="68"/>
      <c r="SUL60" s="68"/>
      <c r="SUM60" s="68"/>
      <c r="SUN60" s="68"/>
      <c r="SUO60" s="68"/>
      <c r="SUP60" s="68"/>
      <c r="SUQ60" s="68"/>
      <c r="SUR60" s="68"/>
      <c r="SUS60" s="68"/>
      <c r="SUT60" s="68"/>
      <c r="SUU60" s="68"/>
      <c r="SUV60" s="68"/>
      <c r="SUW60" s="68"/>
      <c r="SUX60" s="68"/>
      <c r="SUY60" s="68"/>
      <c r="SUZ60" s="68"/>
      <c r="SVA60" s="68"/>
      <c r="SVB60" s="68"/>
      <c r="SVC60" s="68"/>
      <c r="SVD60" s="68"/>
      <c r="SVE60" s="68"/>
      <c r="SVF60" s="68"/>
      <c r="SVG60" s="68"/>
      <c r="SVH60" s="68"/>
      <c r="SVI60" s="68"/>
      <c r="SVJ60" s="68"/>
      <c r="SVK60" s="68"/>
      <c r="SVL60" s="68"/>
      <c r="SVM60" s="68"/>
      <c r="SVN60" s="68"/>
      <c r="SVO60" s="68"/>
      <c r="SVP60" s="68"/>
      <c r="SVQ60" s="68"/>
      <c r="SVR60" s="68"/>
      <c r="SVS60" s="68"/>
      <c r="SVT60" s="68"/>
      <c r="SVU60" s="68"/>
      <c r="SVV60" s="68"/>
      <c r="SVW60" s="68"/>
      <c r="SVX60" s="68"/>
      <c r="SVY60" s="68"/>
      <c r="SVZ60" s="68"/>
      <c r="SWA60" s="68"/>
      <c r="SWB60" s="68"/>
      <c r="SWC60" s="68"/>
      <c r="SWD60" s="68"/>
      <c r="SWE60" s="68"/>
      <c r="SWF60" s="68"/>
      <c r="SWG60" s="68"/>
      <c r="SWH60" s="68"/>
      <c r="SWI60" s="68"/>
      <c r="SWJ60" s="68"/>
      <c r="SWK60" s="68"/>
      <c r="SWL60" s="68"/>
      <c r="SWM60" s="68"/>
      <c r="SWN60" s="68"/>
      <c r="SWO60" s="68"/>
      <c r="SWP60" s="68"/>
      <c r="SWQ60" s="68"/>
      <c r="SWR60" s="68"/>
      <c r="SWS60" s="68"/>
      <c r="SWT60" s="68"/>
      <c r="SWU60" s="68"/>
      <c r="SWV60" s="68"/>
      <c r="SWW60" s="68"/>
      <c r="SWX60" s="68"/>
      <c r="SWY60" s="68"/>
      <c r="SWZ60" s="68"/>
      <c r="SXA60" s="68"/>
      <c r="SXB60" s="68"/>
      <c r="SXC60" s="68"/>
      <c r="SXD60" s="68"/>
      <c r="SXE60" s="68"/>
      <c r="SXF60" s="68"/>
      <c r="SXG60" s="68"/>
      <c r="SXH60" s="68"/>
      <c r="SXI60" s="68"/>
      <c r="SXJ60" s="68"/>
      <c r="SXK60" s="68"/>
      <c r="SXL60" s="68"/>
      <c r="SXM60" s="68"/>
      <c r="SXN60" s="68"/>
      <c r="SXO60" s="68"/>
      <c r="SXP60" s="68"/>
      <c r="SXQ60" s="68"/>
      <c r="SXR60" s="68"/>
      <c r="SXS60" s="68"/>
      <c r="SXT60" s="68"/>
      <c r="SXU60" s="68"/>
      <c r="SXV60" s="68"/>
      <c r="SXW60" s="68"/>
      <c r="SXX60" s="68"/>
      <c r="SXY60" s="68"/>
      <c r="SXZ60" s="68"/>
      <c r="SYA60" s="68"/>
      <c r="SYB60" s="68"/>
      <c r="SYC60" s="68"/>
      <c r="SYD60" s="68"/>
      <c r="SYE60" s="68"/>
      <c r="SYF60" s="68"/>
      <c r="SYG60" s="68"/>
      <c r="SYH60" s="68"/>
      <c r="SYI60" s="68"/>
      <c r="SYJ60" s="68"/>
      <c r="SYK60" s="68"/>
      <c r="SYL60" s="68"/>
      <c r="SYM60" s="68"/>
      <c r="SYN60" s="68"/>
      <c r="SYO60" s="68"/>
      <c r="SYP60" s="68"/>
      <c r="SYQ60" s="68"/>
      <c r="SYR60" s="68"/>
      <c r="SYS60" s="68"/>
      <c r="SYT60" s="68"/>
      <c r="SYU60" s="68"/>
      <c r="SYV60" s="68"/>
      <c r="SYW60" s="68"/>
      <c r="SYX60" s="68"/>
      <c r="SYY60" s="68"/>
      <c r="SYZ60" s="68"/>
      <c r="SZA60" s="68"/>
      <c r="SZB60" s="68"/>
      <c r="SZC60" s="68"/>
      <c r="SZD60" s="68"/>
      <c r="SZE60" s="68"/>
      <c r="SZF60" s="68"/>
      <c r="SZG60" s="68"/>
      <c r="SZH60" s="68"/>
      <c r="SZI60" s="68"/>
      <c r="SZJ60" s="68"/>
      <c r="SZK60" s="68"/>
      <c r="SZL60" s="68"/>
      <c r="SZM60" s="68"/>
      <c r="SZN60" s="68"/>
      <c r="SZO60" s="68"/>
      <c r="SZP60" s="68"/>
      <c r="SZQ60" s="68"/>
      <c r="SZR60" s="68"/>
      <c r="SZS60" s="68"/>
      <c r="SZT60" s="68"/>
      <c r="SZU60" s="68"/>
      <c r="SZV60" s="68"/>
      <c r="SZW60" s="68"/>
      <c r="SZX60" s="68"/>
      <c r="SZY60" s="68"/>
      <c r="SZZ60" s="68"/>
      <c r="TAA60" s="68"/>
      <c r="TAB60" s="68"/>
      <c r="TAC60" s="68"/>
      <c r="TAD60" s="68"/>
      <c r="TAE60" s="68"/>
      <c r="TAF60" s="68"/>
      <c r="TAG60" s="68"/>
      <c r="TAH60" s="68"/>
      <c r="TAI60" s="68"/>
      <c r="TAJ60" s="68"/>
      <c r="TAK60" s="68"/>
      <c r="TAL60" s="68"/>
      <c r="TAM60" s="68"/>
      <c r="TAN60" s="68"/>
      <c r="TAO60" s="68"/>
      <c r="TAP60" s="68"/>
      <c r="TAQ60" s="68"/>
      <c r="TAR60" s="68"/>
      <c r="TAS60" s="68"/>
      <c r="TAT60" s="68"/>
      <c r="TAU60" s="68"/>
      <c r="TAV60" s="68"/>
      <c r="TAW60" s="68"/>
      <c r="TAX60" s="68"/>
      <c r="TAY60" s="68"/>
      <c r="TAZ60" s="68"/>
      <c r="TBA60" s="68"/>
      <c r="TBB60" s="68"/>
      <c r="TBC60" s="68"/>
      <c r="TBD60" s="68"/>
      <c r="TBE60" s="68"/>
      <c r="TBF60" s="68"/>
      <c r="TBG60" s="68"/>
      <c r="TBH60" s="68"/>
      <c r="TBI60" s="68"/>
      <c r="TBJ60" s="68"/>
      <c r="TBK60" s="68"/>
      <c r="TBL60" s="68"/>
      <c r="TBM60" s="68"/>
      <c r="TBN60" s="68"/>
      <c r="TBO60" s="68"/>
      <c r="TBP60" s="68"/>
      <c r="TBQ60" s="68"/>
      <c r="TBR60" s="68"/>
      <c r="TBS60" s="68"/>
      <c r="TBT60" s="68"/>
      <c r="TBU60" s="68"/>
      <c r="TBV60" s="68"/>
      <c r="TBW60" s="68"/>
      <c r="TBX60" s="68"/>
      <c r="TBY60" s="68"/>
      <c r="TBZ60" s="68"/>
      <c r="TCA60" s="68"/>
      <c r="TCB60" s="68"/>
      <c r="TCC60" s="68"/>
      <c r="TCD60" s="68"/>
      <c r="TCE60" s="68"/>
      <c r="TCF60" s="68"/>
      <c r="TCG60" s="68"/>
      <c r="TCH60" s="68"/>
      <c r="TCI60" s="68"/>
      <c r="TCJ60" s="68"/>
      <c r="TCK60" s="68"/>
      <c r="TCL60" s="68"/>
      <c r="TCM60" s="68"/>
      <c r="TCN60" s="68"/>
      <c r="TCO60" s="68"/>
      <c r="TCP60" s="68"/>
      <c r="TCQ60" s="68"/>
      <c r="TCR60" s="68"/>
      <c r="TCS60" s="68"/>
      <c r="TCT60" s="68"/>
      <c r="TCU60" s="68"/>
      <c r="TCV60" s="68"/>
      <c r="TCW60" s="68"/>
      <c r="TCX60" s="68"/>
      <c r="TCY60" s="68"/>
      <c r="TCZ60" s="68"/>
      <c r="TDA60" s="68"/>
      <c r="TDB60" s="68"/>
      <c r="TDC60" s="68"/>
      <c r="TDD60" s="68"/>
      <c r="TDE60" s="68"/>
      <c r="TDF60" s="68"/>
      <c r="TDG60" s="68"/>
      <c r="TDH60" s="68"/>
      <c r="TDI60" s="68"/>
      <c r="TDJ60" s="68"/>
      <c r="TDK60" s="68"/>
      <c r="TDL60" s="68"/>
      <c r="TDM60" s="68"/>
      <c r="TDN60" s="68"/>
      <c r="TDO60" s="68"/>
      <c r="TDP60" s="68"/>
      <c r="TDQ60" s="68"/>
      <c r="TDR60" s="68"/>
      <c r="TDS60" s="68"/>
      <c r="TDT60" s="68"/>
      <c r="TDU60" s="68"/>
      <c r="TDV60" s="68"/>
      <c r="TDW60" s="68"/>
      <c r="TDX60" s="68"/>
      <c r="TDY60" s="68"/>
      <c r="TDZ60" s="68"/>
      <c r="TEA60" s="68"/>
      <c r="TEB60" s="68"/>
      <c r="TEC60" s="68"/>
      <c r="TED60" s="68"/>
      <c r="TEE60" s="68"/>
      <c r="TEF60" s="68"/>
      <c r="TEG60" s="68"/>
      <c r="TEH60" s="68"/>
      <c r="TEI60" s="68"/>
      <c r="TEJ60" s="68"/>
      <c r="TEK60" s="68"/>
      <c r="TEL60" s="68"/>
      <c r="TEM60" s="68"/>
      <c r="TEN60" s="68"/>
      <c r="TEO60" s="68"/>
      <c r="TEP60" s="68"/>
      <c r="TEQ60" s="68"/>
      <c r="TER60" s="68"/>
      <c r="TES60" s="68"/>
      <c r="TET60" s="68"/>
      <c r="TEU60" s="68"/>
      <c r="TEV60" s="68"/>
      <c r="TEW60" s="68"/>
      <c r="TEX60" s="68"/>
      <c r="TEY60" s="68"/>
      <c r="TEZ60" s="68"/>
      <c r="TFA60" s="68"/>
      <c r="TFB60" s="68"/>
      <c r="TFC60" s="68"/>
      <c r="TFD60" s="68"/>
      <c r="TFE60" s="68"/>
      <c r="TFF60" s="68"/>
      <c r="TFG60" s="68"/>
      <c r="TFH60" s="68"/>
      <c r="TFI60" s="68"/>
      <c r="TFJ60" s="68"/>
      <c r="TFK60" s="68"/>
      <c r="TFL60" s="68"/>
      <c r="TFM60" s="68"/>
      <c r="TFN60" s="68"/>
      <c r="TFO60" s="68"/>
      <c r="TFP60" s="68"/>
      <c r="TFQ60" s="68"/>
      <c r="TFR60" s="68"/>
      <c r="TFS60" s="68"/>
      <c r="TFT60" s="68"/>
      <c r="TFU60" s="68"/>
      <c r="TFV60" s="68"/>
      <c r="TFW60" s="68"/>
      <c r="TFX60" s="68"/>
      <c r="TFY60" s="68"/>
      <c r="TFZ60" s="68"/>
      <c r="TGA60" s="68"/>
      <c r="TGB60" s="68"/>
      <c r="TGC60" s="68"/>
      <c r="TGD60" s="68"/>
      <c r="TGE60" s="68"/>
      <c r="TGF60" s="68"/>
      <c r="TGG60" s="68"/>
      <c r="TGH60" s="68"/>
      <c r="TGI60" s="68"/>
      <c r="TGJ60" s="68"/>
      <c r="TGK60" s="68"/>
      <c r="TGL60" s="68"/>
      <c r="TGM60" s="68"/>
      <c r="TGN60" s="68"/>
      <c r="TGO60" s="68"/>
      <c r="TGP60" s="68"/>
      <c r="TGQ60" s="68"/>
      <c r="TGR60" s="68"/>
      <c r="TGS60" s="68"/>
      <c r="TGT60" s="68"/>
      <c r="TGU60" s="68"/>
      <c r="TGV60" s="68"/>
      <c r="TGW60" s="68"/>
      <c r="TGX60" s="68"/>
      <c r="TGY60" s="68"/>
      <c r="TGZ60" s="68"/>
      <c r="THA60" s="68"/>
      <c r="THB60" s="68"/>
      <c r="THC60" s="68"/>
      <c r="THD60" s="68"/>
      <c r="THE60" s="68"/>
      <c r="THF60" s="68"/>
      <c r="THG60" s="68"/>
      <c r="THH60" s="68"/>
      <c r="THI60" s="68"/>
      <c r="THJ60" s="68"/>
      <c r="THK60" s="68"/>
      <c r="THL60" s="68"/>
      <c r="THM60" s="68"/>
      <c r="THN60" s="68"/>
      <c r="THO60" s="68"/>
      <c r="THP60" s="68"/>
      <c r="THQ60" s="68"/>
      <c r="THR60" s="68"/>
      <c r="THS60" s="68"/>
      <c r="THT60" s="68"/>
      <c r="THU60" s="68"/>
      <c r="THV60" s="68"/>
      <c r="THW60" s="68"/>
      <c r="THX60" s="68"/>
      <c r="THY60" s="68"/>
      <c r="THZ60" s="68"/>
      <c r="TIA60" s="68"/>
      <c r="TIB60" s="68"/>
      <c r="TIC60" s="68"/>
      <c r="TID60" s="68"/>
      <c r="TIE60" s="68"/>
      <c r="TIF60" s="68"/>
      <c r="TIG60" s="68"/>
      <c r="TIH60" s="68"/>
      <c r="TII60" s="68"/>
      <c r="TIJ60" s="68"/>
      <c r="TIK60" s="68"/>
      <c r="TIL60" s="68"/>
      <c r="TIM60" s="68"/>
      <c r="TIN60" s="68"/>
      <c r="TIO60" s="68"/>
      <c r="TIP60" s="68"/>
      <c r="TIQ60" s="68"/>
      <c r="TIR60" s="68"/>
      <c r="TIS60" s="68"/>
      <c r="TIT60" s="68"/>
      <c r="TIU60" s="68"/>
      <c r="TIV60" s="68"/>
      <c r="TIW60" s="68"/>
      <c r="TIX60" s="68"/>
      <c r="TIY60" s="68"/>
      <c r="TIZ60" s="68"/>
      <c r="TJA60" s="68"/>
      <c r="TJB60" s="68"/>
      <c r="TJC60" s="68"/>
      <c r="TJD60" s="68"/>
      <c r="TJE60" s="68"/>
      <c r="TJF60" s="68"/>
      <c r="TJG60" s="68"/>
      <c r="TJH60" s="68"/>
      <c r="TJI60" s="68"/>
      <c r="TJJ60" s="68"/>
      <c r="TJK60" s="68"/>
      <c r="TJL60" s="68"/>
      <c r="TJM60" s="68"/>
      <c r="TJN60" s="68"/>
      <c r="TJO60" s="68"/>
      <c r="TJP60" s="68"/>
      <c r="TJQ60" s="68"/>
      <c r="TJR60" s="68"/>
      <c r="TJS60" s="68"/>
      <c r="TJT60" s="68"/>
      <c r="TJU60" s="68"/>
      <c r="TJV60" s="68"/>
      <c r="TJW60" s="68"/>
      <c r="TJX60" s="68"/>
      <c r="TJY60" s="68"/>
      <c r="TJZ60" s="68"/>
      <c r="TKA60" s="68"/>
      <c r="TKB60" s="68"/>
      <c r="TKC60" s="68"/>
      <c r="TKD60" s="68"/>
      <c r="TKE60" s="68"/>
      <c r="TKF60" s="68"/>
      <c r="TKG60" s="68"/>
      <c r="TKH60" s="68"/>
      <c r="TKI60" s="68"/>
      <c r="TKJ60" s="68"/>
      <c r="TKK60" s="68"/>
      <c r="TKL60" s="68"/>
      <c r="TKM60" s="68"/>
      <c r="TKN60" s="68"/>
      <c r="TKO60" s="68"/>
      <c r="TKP60" s="68"/>
      <c r="TKQ60" s="68"/>
      <c r="TKR60" s="68"/>
      <c r="TKS60" s="68"/>
      <c r="TKT60" s="68"/>
      <c r="TKU60" s="68"/>
      <c r="TKV60" s="68"/>
      <c r="TKW60" s="68"/>
      <c r="TKX60" s="68"/>
      <c r="TKY60" s="68"/>
      <c r="TKZ60" s="68"/>
      <c r="TLA60" s="68"/>
      <c r="TLB60" s="68"/>
      <c r="TLC60" s="68"/>
      <c r="TLD60" s="68"/>
      <c r="TLE60" s="68"/>
      <c r="TLF60" s="68"/>
      <c r="TLG60" s="68"/>
      <c r="TLH60" s="68"/>
      <c r="TLI60" s="68"/>
      <c r="TLJ60" s="68"/>
      <c r="TLK60" s="68"/>
      <c r="TLL60" s="68"/>
      <c r="TLM60" s="68"/>
      <c r="TLN60" s="68"/>
      <c r="TLO60" s="68"/>
      <c r="TLP60" s="68"/>
      <c r="TLQ60" s="68"/>
      <c r="TLR60" s="68"/>
      <c r="TLS60" s="68"/>
      <c r="TLT60" s="68"/>
      <c r="TLU60" s="68"/>
      <c r="TLV60" s="68"/>
      <c r="TLW60" s="68"/>
      <c r="TLX60" s="68"/>
      <c r="TLY60" s="68"/>
      <c r="TLZ60" s="68"/>
      <c r="TMA60" s="68"/>
      <c r="TMB60" s="68"/>
      <c r="TMC60" s="68"/>
      <c r="TMD60" s="68"/>
      <c r="TME60" s="68"/>
      <c r="TMF60" s="68"/>
      <c r="TMG60" s="68"/>
      <c r="TMH60" s="68"/>
      <c r="TMI60" s="68"/>
      <c r="TMJ60" s="68"/>
      <c r="TMK60" s="68"/>
      <c r="TML60" s="68"/>
      <c r="TMM60" s="68"/>
      <c r="TMN60" s="68"/>
      <c r="TMO60" s="68"/>
      <c r="TMP60" s="68"/>
      <c r="TMQ60" s="68"/>
      <c r="TMR60" s="68"/>
      <c r="TMS60" s="68"/>
      <c r="TMT60" s="68"/>
      <c r="TMU60" s="68"/>
      <c r="TMV60" s="68"/>
      <c r="TMW60" s="68"/>
      <c r="TMX60" s="68"/>
      <c r="TMY60" s="68"/>
      <c r="TMZ60" s="68"/>
      <c r="TNA60" s="68"/>
      <c r="TNB60" s="68"/>
      <c r="TNC60" s="68"/>
      <c r="TND60" s="68"/>
      <c r="TNE60" s="68"/>
      <c r="TNF60" s="68"/>
      <c r="TNG60" s="68"/>
      <c r="TNH60" s="68"/>
      <c r="TNI60" s="68"/>
      <c r="TNJ60" s="68"/>
      <c r="TNK60" s="68"/>
      <c r="TNL60" s="68"/>
      <c r="TNM60" s="68"/>
      <c r="TNN60" s="68"/>
      <c r="TNO60" s="68"/>
      <c r="TNP60" s="68"/>
      <c r="TNQ60" s="68"/>
      <c r="TNR60" s="68"/>
      <c r="TNS60" s="68"/>
      <c r="TNT60" s="68"/>
      <c r="TNU60" s="68"/>
      <c r="TNV60" s="68"/>
      <c r="TNW60" s="68"/>
      <c r="TNX60" s="68"/>
      <c r="TNY60" s="68"/>
      <c r="TNZ60" s="68"/>
      <c r="TOA60" s="68"/>
      <c r="TOB60" s="68"/>
      <c r="TOC60" s="68"/>
      <c r="TOD60" s="68"/>
      <c r="TOE60" s="68"/>
      <c r="TOF60" s="68"/>
      <c r="TOG60" s="68"/>
      <c r="TOH60" s="68"/>
      <c r="TOI60" s="68"/>
      <c r="TOJ60" s="68"/>
      <c r="TOK60" s="68"/>
      <c r="TOL60" s="68"/>
      <c r="TOM60" s="68"/>
      <c r="TON60" s="68"/>
      <c r="TOO60" s="68"/>
      <c r="TOP60" s="68"/>
      <c r="TOQ60" s="68"/>
      <c r="TOR60" s="68"/>
      <c r="TOS60" s="68"/>
      <c r="TOT60" s="68"/>
      <c r="TOU60" s="68"/>
      <c r="TOV60" s="68"/>
      <c r="TOW60" s="68"/>
      <c r="TOX60" s="68"/>
      <c r="TOY60" s="68"/>
      <c r="TOZ60" s="68"/>
      <c r="TPA60" s="68"/>
      <c r="TPB60" s="68"/>
      <c r="TPC60" s="68"/>
      <c r="TPD60" s="68"/>
      <c r="TPE60" s="68"/>
      <c r="TPF60" s="68"/>
      <c r="TPG60" s="68"/>
      <c r="TPH60" s="68"/>
      <c r="TPI60" s="68"/>
      <c r="TPJ60" s="68"/>
      <c r="TPK60" s="68"/>
      <c r="TPL60" s="68"/>
      <c r="TPM60" s="68"/>
      <c r="TPN60" s="68"/>
      <c r="TPO60" s="68"/>
      <c r="TPP60" s="68"/>
      <c r="TPQ60" s="68"/>
      <c r="TPR60" s="68"/>
      <c r="TPS60" s="68"/>
      <c r="TPT60" s="68"/>
      <c r="TPU60" s="68"/>
      <c r="TPV60" s="68"/>
      <c r="TPW60" s="68"/>
      <c r="TPX60" s="68"/>
      <c r="TPY60" s="68"/>
      <c r="TPZ60" s="68"/>
      <c r="TQA60" s="68"/>
      <c r="TQB60" s="68"/>
      <c r="TQC60" s="68"/>
      <c r="TQD60" s="68"/>
      <c r="TQE60" s="68"/>
      <c r="TQF60" s="68"/>
      <c r="TQG60" s="68"/>
      <c r="TQH60" s="68"/>
      <c r="TQI60" s="68"/>
      <c r="TQJ60" s="68"/>
      <c r="TQK60" s="68"/>
      <c r="TQL60" s="68"/>
      <c r="TQM60" s="68"/>
      <c r="TQN60" s="68"/>
      <c r="TQO60" s="68"/>
      <c r="TQP60" s="68"/>
      <c r="TQQ60" s="68"/>
      <c r="TQR60" s="68"/>
      <c r="TQS60" s="68"/>
      <c r="TQT60" s="68"/>
      <c r="TQU60" s="68"/>
      <c r="TQV60" s="68"/>
      <c r="TQW60" s="68"/>
      <c r="TQX60" s="68"/>
      <c r="TQY60" s="68"/>
      <c r="TQZ60" s="68"/>
      <c r="TRA60" s="68"/>
      <c r="TRB60" s="68"/>
      <c r="TRC60" s="68"/>
      <c r="TRD60" s="68"/>
      <c r="TRE60" s="68"/>
      <c r="TRF60" s="68"/>
      <c r="TRG60" s="68"/>
      <c r="TRH60" s="68"/>
      <c r="TRI60" s="68"/>
      <c r="TRJ60" s="68"/>
      <c r="TRK60" s="68"/>
      <c r="TRL60" s="68"/>
      <c r="TRM60" s="68"/>
      <c r="TRN60" s="68"/>
      <c r="TRO60" s="68"/>
      <c r="TRP60" s="68"/>
      <c r="TRQ60" s="68"/>
      <c r="TRR60" s="68"/>
      <c r="TRS60" s="68"/>
      <c r="TRT60" s="68"/>
      <c r="TRU60" s="68"/>
      <c r="TRV60" s="68"/>
      <c r="TRW60" s="68"/>
      <c r="TRX60" s="68"/>
      <c r="TRY60" s="68"/>
      <c r="TRZ60" s="68"/>
      <c r="TSA60" s="68"/>
      <c r="TSB60" s="68"/>
      <c r="TSC60" s="68"/>
      <c r="TSD60" s="68"/>
      <c r="TSE60" s="68"/>
      <c r="TSF60" s="68"/>
      <c r="TSG60" s="68"/>
      <c r="TSH60" s="68"/>
      <c r="TSI60" s="68"/>
      <c r="TSJ60" s="68"/>
      <c r="TSK60" s="68"/>
      <c r="TSL60" s="68"/>
      <c r="TSM60" s="68"/>
      <c r="TSN60" s="68"/>
      <c r="TSO60" s="68"/>
      <c r="TSP60" s="68"/>
      <c r="TSQ60" s="68"/>
      <c r="TSR60" s="68"/>
      <c r="TSS60" s="68"/>
      <c r="TST60" s="68"/>
      <c r="TSU60" s="68"/>
      <c r="TSV60" s="68"/>
      <c r="TSW60" s="68"/>
      <c r="TSX60" s="68"/>
      <c r="TSY60" s="68"/>
      <c r="TSZ60" s="68"/>
      <c r="TTA60" s="68"/>
      <c r="TTB60" s="68"/>
      <c r="TTC60" s="68"/>
      <c r="TTD60" s="68"/>
      <c r="TTE60" s="68"/>
      <c r="TTF60" s="68"/>
      <c r="TTG60" s="68"/>
      <c r="TTH60" s="68"/>
      <c r="TTI60" s="68"/>
      <c r="TTJ60" s="68"/>
      <c r="TTK60" s="68"/>
      <c r="TTL60" s="68"/>
      <c r="TTM60" s="68"/>
      <c r="TTN60" s="68"/>
      <c r="TTO60" s="68"/>
      <c r="TTP60" s="68"/>
      <c r="TTQ60" s="68"/>
      <c r="TTR60" s="68"/>
      <c r="TTS60" s="68"/>
      <c r="TTT60" s="68"/>
      <c r="TTU60" s="68"/>
      <c r="TTV60" s="68"/>
      <c r="TTW60" s="68"/>
      <c r="TTX60" s="68"/>
      <c r="TTY60" s="68"/>
      <c r="TTZ60" s="68"/>
      <c r="TUA60" s="68"/>
      <c r="TUB60" s="68"/>
      <c r="TUC60" s="68"/>
      <c r="TUD60" s="68"/>
      <c r="TUE60" s="68"/>
      <c r="TUF60" s="68"/>
      <c r="TUG60" s="68"/>
      <c r="TUH60" s="68"/>
      <c r="TUI60" s="68"/>
      <c r="TUJ60" s="68"/>
      <c r="TUK60" s="68"/>
      <c r="TUL60" s="68"/>
      <c r="TUM60" s="68"/>
      <c r="TUN60" s="68"/>
      <c r="TUO60" s="68"/>
      <c r="TUP60" s="68"/>
      <c r="TUQ60" s="68"/>
      <c r="TUR60" s="68"/>
      <c r="TUS60" s="68"/>
      <c r="TUT60" s="68"/>
      <c r="TUU60" s="68"/>
      <c r="TUV60" s="68"/>
      <c r="TUW60" s="68"/>
      <c r="TUX60" s="68"/>
      <c r="TUY60" s="68"/>
      <c r="TUZ60" s="68"/>
      <c r="TVA60" s="68"/>
      <c r="TVB60" s="68"/>
      <c r="TVC60" s="68"/>
      <c r="TVD60" s="68"/>
      <c r="TVE60" s="68"/>
      <c r="TVF60" s="68"/>
      <c r="TVG60" s="68"/>
      <c r="TVH60" s="68"/>
      <c r="TVI60" s="68"/>
      <c r="TVJ60" s="68"/>
      <c r="TVK60" s="68"/>
      <c r="TVL60" s="68"/>
      <c r="TVM60" s="68"/>
      <c r="TVN60" s="68"/>
      <c r="TVO60" s="68"/>
      <c r="TVP60" s="68"/>
      <c r="TVQ60" s="68"/>
      <c r="TVR60" s="68"/>
      <c r="TVS60" s="68"/>
      <c r="TVT60" s="68"/>
      <c r="TVU60" s="68"/>
      <c r="TVV60" s="68"/>
      <c r="TVW60" s="68"/>
      <c r="TVX60" s="68"/>
      <c r="TVY60" s="68"/>
      <c r="TVZ60" s="68"/>
      <c r="TWA60" s="68"/>
      <c r="TWB60" s="68"/>
      <c r="TWC60" s="68"/>
      <c r="TWD60" s="68"/>
      <c r="TWE60" s="68"/>
      <c r="TWF60" s="68"/>
      <c r="TWG60" s="68"/>
      <c r="TWH60" s="68"/>
      <c r="TWI60" s="68"/>
      <c r="TWJ60" s="68"/>
      <c r="TWK60" s="68"/>
      <c r="TWL60" s="68"/>
      <c r="TWM60" s="68"/>
      <c r="TWN60" s="68"/>
      <c r="TWO60" s="68"/>
      <c r="TWP60" s="68"/>
      <c r="TWQ60" s="68"/>
      <c r="TWR60" s="68"/>
      <c r="TWS60" s="68"/>
      <c r="TWT60" s="68"/>
      <c r="TWU60" s="68"/>
      <c r="TWV60" s="68"/>
      <c r="TWW60" s="68"/>
      <c r="TWX60" s="68"/>
      <c r="TWY60" s="68"/>
      <c r="TWZ60" s="68"/>
      <c r="TXA60" s="68"/>
      <c r="TXB60" s="68"/>
      <c r="TXC60" s="68"/>
      <c r="TXD60" s="68"/>
      <c r="TXE60" s="68"/>
      <c r="TXF60" s="68"/>
      <c r="TXG60" s="68"/>
      <c r="TXH60" s="68"/>
      <c r="TXI60" s="68"/>
      <c r="TXJ60" s="68"/>
      <c r="TXK60" s="68"/>
      <c r="TXL60" s="68"/>
      <c r="TXM60" s="68"/>
      <c r="TXN60" s="68"/>
      <c r="TXO60" s="68"/>
      <c r="TXP60" s="68"/>
      <c r="TXQ60" s="68"/>
      <c r="TXR60" s="68"/>
      <c r="TXS60" s="68"/>
      <c r="TXT60" s="68"/>
      <c r="TXU60" s="68"/>
      <c r="TXV60" s="68"/>
      <c r="TXW60" s="68"/>
      <c r="TXX60" s="68"/>
      <c r="TXY60" s="68"/>
      <c r="TXZ60" s="68"/>
      <c r="TYA60" s="68"/>
      <c r="TYB60" s="68"/>
      <c r="TYC60" s="68"/>
      <c r="TYD60" s="68"/>
      <c r="TYE60" s="68"/>
      <c r="TYF60" s="68"/>
      <c r="TYG60" s="68"/>
      <c r="TYH60" s="68"/>
      <c r="TYI60" s="68"/>
      <c r="TYJ60" s="68"/>
      <c r="TYK60" s="68"/>
      <c r="TYL60" s="68"/>
      <c r="TYM60" s="68"/>
      <c r="TYN60" s="68"/>
      <c r="TYO60" s="68"/>
      <c r="TYP60" s="68"/>
      <c r="TYQ60" s="68"/>
      <c r="TYR60" s="68"/>
      <c r="TYS60" s="68"/>
      <c r="TYT60" s="68"/>
      <c r="TYU60" s="68"/>
      <c r="TYV60" s="68"/>
      <c r="TYW60" s="68"/>
      <c r="TYX60" s="68"/>
      <c r="TYY60" s="68"/>
      <c r="TYZ60" s="68"/>
      <c r="TZA60" s="68"/>
      <c r="TZB60" s="68"/>
      <c r="TZC60" s="68"/>
      <c r="TZD60" s="68"/>
      <c r="TZE60" s="68"/>
      <c r="TZF60" s="68"/>
      <c r="TZG60" s="68"/>
      <c r="TZH60" s="68"/>
      <c r="TZI60" s="68"/>
      <c r="TZJ60" s="68"/>
      <c r="TZK60" s="68"/>
      <c r="TZL60" s="68"/>
      <c r="TZM60" s="68"/>
      <c r="TZN60" s="68"/>
      <c r="TZO60" s="68"/>
      <c r="TZP60" s="68"/>
      <c r="TZQ60" s="68"/>
      <c r="TZR60" s="68"/>
      <c r="TZS60" s="68"/>
      <c r="TZT60" s="68"/>
      <c r="TZU60" s="68"/>
      <c r="TZV60" s="68"/>
      <c r="TZW60" s="68"/>
      <c r="TZX60" s="68"/>
      <c r="TZY60" s="68"/>
      <c r="TZZ60" s="68"/>
      <c r="UAA60" s="68"/>
      <c r="UAB60" s="68"/>
      <c r="UAC60" s="68"/>
      <c r="UAD60" s="68"/>
      <c r="UAE60" s="68"/>
      <c r="UAF60" s="68"/>
      <c r="UAG60" s="68"/>
      <c r="UAH60" s="68"/>
      <c r="UAI60" s="68"/>
      <c r="UAJ60" s="68"/>
      <c r="UAK60" s="68"/>
      <c r="UAL60" s="68"/>
      <c r="UAM60" s="68"/>
      <c r="UAN60" s="68"/>
      <c r="UAO60" s="68"/>
      <c r="UAP60" s="68"/>
      <c r="UAQ60" s="68"/>
      <c r="UAR60" s="68"/>
      <c r="UAS60" s="68"/>
      <c r="UAT60" s="68"/>
      <c r="UAU60" s="68"/>
      <c r="UAV60" s="68"/>
      <c r="UAW60" s="68"/>
      <c r="UAX60" s="68"/>
      <c r="UAY60" s="68"/>
      <c r="UAZ60" s="68"/>
      <c r="UBA60" s="68"/>
      <c r="UBB60" s="68"/>
      <c r="UBC60" s="68"/>
      <c r="UBD60" s="68"/>
      <c r="UBE60" s="68"/>
      <c r="UBF60" s="68"/>
      <c r="UBG60" s="68"/>
      <c r="UBH60" s="68"/>
      <c r="UBI60" s="68"/>
      <c r="UBJ60" s="68"/>
      <c r="UBK60" s="68"/>
      <c r="UBL60" s="68"/>
      <c r="UBM60" s="68"/>
      <c r="UBN60" s="68"/>
      <c r="UBO60" s="68"/>
      <c r="UBP60" s="68"/>
      <c r="UBQ60" s="68"/>
      <c r="UBR60" s="68"/>
      <c r="UBS60" s="68"/>
      <c r="UBT60" s="68"/>
      <c r="UBU60" s="68"/>
      <c r="UBV60" s="68"/>
      <c r="UBW60" s="68"/>
      <c r="UBX60" s="68"/>
      <c r="UBY60" s="68"/>
      <c r="UBZ60" s="68"/>
      <c r="UCA60" s="68"/>
      <c r="UCB60" s="68"/>
      <c r="UCC60" s="68"/>
      <c r="UCD60" s="68"/>
      <c r="UCE60" s="68"/>
      <c r="UCF60" s="68"/>
      <c r="UCG60" s="68"/>
      <c r="UCH60" s="68"/>
      <c r="UCI60" s="68"/>
      <c r="UCJ60" s="68"/>
      <c r="UCK60" s="68"/>
      <c r="UCL60" s="68"/>
      <c r="UCM60" s="68"/>
      <c r="UCN60" s="68"/>
      <c r="UCO60" s="68"/>
      <c r="UCP60" s="68"/>
      <c r="UCQ60" s="68"/>
      <c r="UCR60" s="68"/>
      <c r="UCS60" s="68"/>
      <c r="UCT60" s="68"/>
      <c r="UCU60" s="68"/>
      <c r="UCV60" s="68"/>
      <c r="UCW60" s="68"/>
      <c r="UCX60" s="68"/>
      <c r="UCY60" s="68"/>
      <c r="UCZ60" s="68"/>
      <c r="UDA60" s="68"/>
      <c r="UDB60" s="68"/>
      <c r="UDC60" s="68"/>
      <c r="UDD60" s="68"/>
      <c r="UDE60" s="68"/>
      <c r="UDF60" s="68"/>
      <c r="UDG60" s="68"/>
      <c r="UDH60" s="68"/>
      <c r="UDI60" s="68"/>
      <c r="UDJ60" s="68"/>
      <c r="UDK60" s="68"/>
      <c r="UDL60" s="68"/>
      <c r="UDM60" s="68"/>
      <c r="UDN60" s="68"/>
      <c r="UDO60" s="68"/>
      <c r="UDP60" s="68"/>
      <c r="UDQ60" s="68"/>
      <c r="UDR60" s="68"/>
      <c r="UDS60" s="68"/>
      <c r="UDT60" s="68"/>
      <c r="UDU60" s="68"/>
      <c r="UDV60" s="68"/>
      <c r="UDW60" s="68"/>
      <c r="UDX60" s="68"/>
      <c r="UDY60" s="68"/>
      <c r="UDZ60" s="68"/>
      <c r="UEA60" s="68"/>
      <c r="UEB60" s="68"/>
      <c r="UEC60" s="68"/>
      <c r="UED60" s="68"/>
      <c r="UEE60" s="68"/>
      <c r="UEF60" s="68"/>
      <c r="UEG60" s="68"/>
      <c r="UEH60" s="68"/>
      <c r="UEI60" s="68"/>
      <c r="UEJ60" s="68"/>
      <c r="UEK60" s="68"/>
      <c r="UEL60" s="68"/>
      <c r="UEM60" s="68"/>
      <c r="UEN60" s="68"/>
      <c r="UEO60" s="68"/>
      <c r="UEP60" s="68"/>
      <c r="UEQ60" s="68"/>
      <c r="UER60" s="68"/>
      <c r="UES60" s="68"/>
      <c r="UET60" s="68"/>
      <c r="UEU60" s="68"/>
      <c r="UEV60" s="68"/>
      <c r="UEW60" s="68"/>
      <c r="UEX60" s="68"/>
      <c r="UEY60" s="68"/>
      <c r="UEZ60" s="68"/>
      <c r="UFA60" s="68"/>
      <c r="UFB60" s="68"/>
      <c r="UFC60" s="68"/>
      <c r="UFD60" s="68"/>
      <c r="UFE60" s="68"/>
      <c r="UFF60" s="68"/>
      <c r="UFG60" s="68"/>
      <c r="UFH60" s="68"/>
      <c r="UFI60" s="68"/>
      <c r="UFJ60" s="68"/>
      <c r="UFK60" s="68"/>
      <c r="UFL60" s="68"/>
      <c r="UFM60" s="68"/>
      <c r="UFN60" s="68"/>
      <c r="UFO60" s="68"/>
      <c r="UFP60" s="68"/>
      <c r="UFQ60" s="68"/>
      <c r="UFR60" s="68"/>
      <c r="UFS60" s="68"/>
      <c r="UFT60" s="68"/>
      <c r="UFU60" s="68"/>
      <c r="UFV60" s="68"/>
      <c r="UFW60" s="68"/>
      <c r="UFX60" s="68"/>
      <c r="UFY60" s="68"/>
      <c r="UFZ60" s="68"/>
      <c r="UGA60" s="68"/>
      <c r="UGB60" s="68"/>
      <c r="UGC60" s="68"/>
      <c r="UGD60" s="68"/>
      <c r="UGE60" s="68"/>
      <c r="UGF60" s="68"/>
      <c r="UGG60" s="68"/>
      <c r="UGH60" s="68"/>
      <c r="UGI60" s="68"/>
      <c r="UGJ60" s="68"/>
      <c r="UGK60" s="68"/>
      <c r="UGL60" s="68"/>
      <c r="UGM60" s="68"/>
      <c r="UGN60" s="68"/>
      <c r="UGO60" s="68"/>
      <c r="UGP60" s="68"/>
      <c r="UGQ60" s="68"/>
      <c r="UGR60" s="68"/>
      <c r="UGS60" s="68"/>
      <c r="UGT60" s="68"/>
      <c r="UGU60" s="68"/>
      <c r="UGV60" s="68"/>
      <c r="UGW60" s="68"/>
      <c r="UGX60" s="68"/>
      <c r="UGY60" s="68"/>
      <c r="UGZ60" s="68"/>
      <c r="UHA60" s="68"/>
      <c r="UHB60" s="68"/>
      <c r="UHC60" s="68"/>
      <c r="UHD60" s="68"/>
      <c r="UHE60" s="68"/>
      <c r="UHF60" s="68"/>
      <c r="UHG60" s="68"/>
      <c r="UHH60" s="68"/>
      <c r="UHI60" s="68"/>
      <c r="UHJ60" s="68"/>
      <c r="UHK60" s="68"/>
      <c r="UHL60" s="68"/>
      <c r="UHM60" s="68"/>
      <c r="UHN60" s="68"/>
      <c r="UHO60" s="68"/>
      <c r="UHP60" s="68"/>
      <c r="UHQ60" s="68"/>
      <c r="UHR60" s="68"/>
      <c r="UHS60" s="68"/>
      <c r="UHT60" s="68"/>
      <c r="UHU60" s="68"/>
      <c r="UHV60" s="68"/>
      <c r="UHW60" s="68"/>
      <c r="UHX60" s="68"/>
      <c r="UHY60" s="68"/>
      <c r="UHZ60" s="68"/>
      <c r="UIA60" s="68"/>
      <c r="UIB60" s="68"/>
      <c r="UIC60" s="68"/>
      <c r="UID60" s="68"/>
      <c r="UIE60" s="68"/>
      <c r="UIF60" s="68"/>
      <c r="UIG60" s="68"/>
      <c r="UIH60" s="68"/>
      <c r="UII60" s="68"/>
      <c r="UIJ60" s="68"/>
      <c r="UIK60" s="68"/>
      <c r="UIL60" s="68"/>
      <c r="UIM60" s="68"/>
      <c r="UIN60" s="68"/>
      <c r="UIO60" s="68"/>
      <c r="UIP60" s="68"/>
      <c r="UIQ60" s="68"/>
      <c r="UIR60" s="68"/>
      <c r="UIS60" s="68"/>
      <c r="UIT60" s="68"/>
      <c r="UIU60" s="68"/>
      <c r="UIV60" s="68"/>
      <c r="UIW60" s="68"/>
      <c r="UIX60" s="68"/>
      <c r="UIY60" s="68"/>
      <c r="UIZ60" s="68"/>
      <c r="UJA60" s="68"/>
      <c r="UJB60" s="68"/>
      <c r="UJC60" s="68"/>
      <c r="UJD60" s="68"/>
      <c r="UJE60" s="68"/>
      <c r="UJF60" s="68"/>
      <c r="UJG60" s="68"/>
      <c r="UJH60" s="68"/>
      <c r="UJI60" s="68"/>
      <c r="UJJ60" s="68"/>
      <c r="UJK60" s="68"/>
      <c r="UJL60" s="68"/>
      <c r="UJM60" s="68"/>
      <c r="UJN60" s="68"/>
      <c r="UJO60" s="68"/>
      <c r="UJP60" s="68"/>
      <c r="UJQ60" s="68"/>
      <c r="UJR60" s="68"/>
      <c r="UJS60" s="68"/>
      <c r="UJT60" s="68"/>
      <c r="UJU60" s="68"/>
      <c r="UJV60" s="68"/>
      <c r="UJW60" s="68"/>
      <c r="UJX60" s="68"/>
      <c r="UJY60" s="68"/>
      <c r="UJZ60" s="68"/>
      <c r="UKA60" s="68"/>
      <c r="UKB60" s="68"/>
      <c r="UKC60" s="68"/>
      <c r="UKD60" s="68"/>
      <c r="UKE60" s="68"/>
      <c r="UKF60" s="68"/>
      <c r="UKG60" s="68"/>
      <c r="UKH60" s="68"/>
      <c r="UKI60" s="68"/>
      <c r="UKJ60" s="68"/>
      <c r="UKK60" s="68"/>
      <c r="UKL60" s="68"/>
      <c r="UKM60" s="68"/>
      <c r="UKN60" s="68"/>
      <c r="UKO60" s="68"/>
      <c r="UKP60" s="68"/>
      <c r="UKQ60" s="68"/>
      <c r="UKR60" s="68"/>
      <c r="UKS60" s="68"/>
      <c r="UKT60" s="68"/>
      <c r="UKU60" s="68"/>
      <c r="UKV60" s="68"/>
      <c r="UKW60" s="68"/>
      <c r="UKX60" s="68"/>
      <c r="UKY60" s="68"/>
      <c r="UKZ60" s="68"/>
      <c r="ULA60" s="68"/>
      <c r="ULB60" s="68"/>
      <c r="ULC60" s="68"/>
      <c r="ULD60" s="68"/>
      <c r="ULE60" s="68"/>
      <c r="ULF60" s="68"/>
      <c r="ULG60" s="68"/>
      <c r="ULH60" s="68"/>
      <c r="ULI60" s="68"/>
      <c r="ULJ60" s="68"/>
      <c r="ULK60" s="68"/>
      <c r="ULL60" s="68"/>
      <c r="ULM60" s="68"/>
      <c r="ULN60" s="68"/>
      <c r="ULO60" s="68"/>
      <c r="ULP60" s="68"/>
      <c r="ULQ60" s="68"/>
      <c r="ULR60" s="68"/>
      <c r="ULS60" s="68"/>
      <c r="ULT60" s="68"/>
      <c r="ULU60" s="68"/>
      <c r="ULV60" s="68"/>
      <c r="ULW60" s="68"/>
      <c r="ULX60" s="68"/>
      <c r="ULY60" s="68"/>
      <c r="ULZ60" s="68"/>
      <c r="UMA60" s="68"/>
      <c r="UMB60" s="68"/>
      <c r="UMC60" s="68"/>
      <c r="UMD60" s="68"/>
      <c r="UME60" s="68"/>
      <c r="UMF60" s="68"/>
      <c r="UMG60" s="68"/>
      <c r="UMH60" s="68"/>
      <c r="UMI60" s="68"/>
      <c r="UMJ60" s="68"/>
      <c r="UMK60" s="68"/>
      <c r="UML60" s="68"/>
      <c r="UMM60" s="68"/>
      <c r="UMN60" s="68"/>
      <c r="UMO60" s="68"/>
      <c r="UMP60" s="68"/>
      <c r="UMQ60" s="68"/>
      <c r="UMR60" s="68"/>
      <c r="UMS60" s="68"/>
      <c r="UMT60" s="68"/>
      <c r="UMU60" s="68"/>
      <c r="UMV60" s="68"/>
      <c r="UMW60" s="68"/>
      <c r="UMX60" s="68"/>
      <c r="UMY60" s="68"/>
      <c r="UMZ60" s="68"/>
      <c r="UNA60" s="68"/>
      <c r="UNB60" s="68"/>
      <c r="UNC60" s="68"/>
      <c r="UND60" s="68"/>
      <c r="UNE60" s="68"/>
      <c r="UNF60" s="68"/>
      <c r="UNG60" s="68"/>
      <c r="UNH60" s="68"/>
      <c r="UNI60" s="68"/>
      <c r="UNJ60" s="68"/>
      <c r="UNK60" s="68"/>
      <c r="UNL60" s="68"/>
      <c r="UNM60" s="68"/>
      <c r="UNN60" s="68"/>
      <c r="UNO60" s="68"/>
      <c r="UNP60" s="68"/>
      <c r="UNQ60" s="68"/>
      <c r="UNR60" s="68"/>
      <c r="UNS60" s="68"/>
      <c r="UNT60" s="68"/>
      <c r="UNU60" s="68"/>
      <c r="UNV60" s="68"/>
      <c r="UNW60" s="68"/>
      <c r="UNX60" s="68"/>
      <c r="UNY60" s="68"/>
      <c r="UNZ60" s="68"/>
      <c r="UOA60" s="68"/>
      <c r="UOB60" s="68"/>
      <c r="UOC60" s="68"/>
      <c r="UOD60" s="68"/>
      <c r="UOE60" s="68"/>
      <c r="UOF60" s="68"/>
      <c r="UOG60" s="68"/>
      <c r="UOH60" s="68"/>
      <c r="UOI60" s="68"/>
      <c r="UOJ60" s="68"/>
      <c r="UOK60" s="68"/>
      <c r="UOL60" s="68"/>
      <c r="UOM60" s="68"/>
      <c r="UON60" s="68"/>
      <c r="UOO60" s="68"/>
      <c r="UOP60" s="68"/>
      <c r="UOQ60" s="68"/>
      <c r="UOR60" s="68"/>
      <c r="UOS60" s="68"/>
      <c r="UOT60" s="68"/>
      <c r="UOU60" s="68"/>
      <c r="UOV60" s="68"/>
      <c r="UOW60" s="68"/>
      <c r="UOX60" s="68"/>
      <c r="UOY60" s="68"/>
      <c r="UOZ60" s="68"/>
      <c r="UPA60" s="68"/>
      <c r="UPB60" s="68"/>
      <c r="UPC60" s="68"/>
      <c r="UPD60" s="68"/>
      <c r="UPE60" s="68"/>
      <c r="UPF60" s="68"/>
      <c r="UPG60" s="68"/>
      <c r="UPH60" s="68"/>
      <c r="UPI60" s="68"/>
      <c r="UPJ60" s="68"/>
      <c r="UPK60" s="68"/>
      <c r="UPL60" s="68"/>
      <c r="UPM60" s="68"/>
      <c r="UPN60" s="68"/>
      <c r="UPO60" s="68"/>
      <c r="UPP60" s="68"/>
      <c r="UPQ60" s="68"/>
      <c r="UPR60" s="68"/>
      <c r="UPS60" s="68"/>
      <c r="UPT60" s="68"/>
      <c r="UPU60" s="68"/>
      <c r="UPV60" s="68"/>
      <c r="UPW60" s="68"/>
      <c r="UPX60" s="68"/>
      <c r="UPY60" s="68"/>
      <c r="UPZ60" s="68"/>
      <c r="UQA60" s="68"/>
      <c r="UQB60" s="68"/>
      <c r="UQC60" s="68"/>
      <c r="UQD60" s="68"/>
      <c r="UQE60" s="68"/>
      <c r="UQF60" s="68"/>
      <c r="UQG60" s="68"/>
      <c r="UQH60" s="68"/>
      <c r="UQI60" s="68"/>
      <c r="UQJ60" s="68"/>
      <c r="UQK60" s="68"/>
      <c r="UQL60" s="68"/>
      <c r="UQM60" s="68"/>
      <c r="UQN60" s="68"/>
      <c r="UQO60" s="68"/>
      <c r="UQP60" s="68"/>
      <c r="UQQ60" s="68"/>
      <c r="UQR60" s="68"/>
      <c r="UQS60" s="68"/>
      <c r="UQT60" s="68"/>
      <c r="UQU60" s="68"/>
      <c r="UQV60" s="68"/>
      <c r="UQW60" s="68"/>
      <c r="UQX60" s="68"/>
      <c r="UQY60" s="68"/>
      <c r="UQZ60" s="68"/>
      <c r="URA60" s="68"/>
      <c r="URB60" s="68"/>
      <c r="URC60" s="68"/>
      <c r="URD60" s="68"/>
      <c r="URE60" s="68"/>
      <c r="URF60" s="68"/>
      <c r="URG60" s="68"/>
      <c r="URH60" s="68"/>
      <c r="URI60" s="68"/>
      <c r="URJ60" s="68"/>
      <c r="URK60" s="68"/>
      <c r="URL60" s="68"/>
      <c r="URM60" s="68"/>
      <c r="URN60" s="68"/>
      <c r="URO60" s="68"/>
      <c r="URP60" s="68"/>
      <c r="URQ60" s="68"/>
      <c r="URR60" s="68"/>
      <c r="URS60" s="68"/>
      <c r="URT60" s="68"/>
      <c r="URU60" s="68"/>
      <c r="URV60" s="68"/>
      <c r="URW60" s="68"/>
      <c r="URX60" s="68"/>
      <c r="URY60" s="68"/>
      <c r="URZ60" s="68"/>
      <c r="USA60" s="68"/>
      <c r="USB60" s="68"/>
      <c r="USC60" s="68"/>
      <c r="USD60" s="68"/>
      <c r="USE60" s="68"/>
      <c r="USF60" s="68"/>
      <c r="USG60" s="68"/>
      <c r="USH60" s="68"/>
      <c r="USI60" s="68"/>
      <c r="USJ60" s="68"/>
      <c r="USK60" s="68"/>
      <c r="USL60" s="68"/>
      <c r="USM60" s="68"/>
      <c r="USN60" s="68"/>
      <c r="USO60" s="68"/>
      <c r="USP60" s="68"/>
      <c r="USQ60" s="68"/>
      <c r="USR60" s="68"/>
      <c r="USS60" s="68"/>
      <c r="UST60" s="68"/>
      <c r="USU60" s="68"/>
      <c r="USV60" s="68"/>
      <c r="USW60" s="68"/>
      <c r="USX60" s="68"/>
      <c r="USY60" s="68"/>
      <c r="USZ60" s="68"/>
      <c r="UTA60" s="68"/>
      <c r="UTB60" s="68"/>
      <c r="UTC60" s="68"/>
      <c r="UTD60" s="68"/>
      <c r="UTE60" s="68"/>
      <c r="UTF60" s="68"/>
      <c r="UTG60" s="68"/>
      <c r="UTH60" s="68"/>
      <c r="UTI60" s="68"/>
      <c r="UTJ60" s="68"/>
      <c r="UTK60" s="68"/>
      <c r="UTL60" s="68"/>
      <c r="UTM60" s="68"/>
      <c r="UTN60" s="68"/>
      <c r="UTO60" s="68"/>
      <c r="UTP60" s="68"/>
      <c r="UTQ60" s="68"/>
      <c r="UTR60" s="68"/>
      <c r="UTS60" s="68"/>
      <c r="UTT60" s="68"/>
      <c r="UTU60" s="68"/>
      <c r="UTV60" s="68"/>
      <c r="UTW60" s="68"/>
      <c r="UTX60" s="68"/>
      <c r="UTY60" s="68"/>
      <c r="UTZ60" s="68"/>
      <c r="UUA60" s="68"/>
      <c r="UUB60" s="68"/>
      <c r="UUC60" s="68"/>
      <c r="UUD60" s="68"/>
      <c r="UUE60" s="68"/>
      <c r="UUF60" s="68"/>
      <c r="UUG60" s="68"/>
      <c r="UUH60" s="68"/>
      <c r="UUI60" s="68"/>
      <c r="UUJ60" s="68"/>
      <c r="UUK60" s="68"/>
      <c r="UUL60" s="68"/>
      <c r="UUM60" s="68"/>
      <c r="UUN60" s="68"/>
      <c r="UUO60" s="68"/>
      <c r="UUP60" s="68"/>
      <c r="UUQ60" s="68"/>
      <c r="UUR60" s="68"/>
      <c r="UUS60" s="68"/>
      <c r="UUT60" s="68"/>
      <c r="UUU60" s="68"/>
      <c r="UUV60" s="68"/>
      <c r="UUW60" s="68"/>
      <c r="UUX60" s="68"/>
      <c r="UUY60" s="68"/>
      <c r="UUZ60" s="68"/>
      <c r="UVA60" s="68"/>
      <c r="UVB60" s="68"/>
      <c r="UVC60" s="68"/>
      <c r="UVD60" s="68"/>
      <c r="UVE60" s="68"/>
      <c r="UVF60" s="68"/>
      <c r="UVG60" s="68"/>
      <c r="UVH60" s="68"/>
      <c r="UVI60" s="68"/>
      <c r="UVJ60" s="68"/>
      <c r="UVK60" s="68"/>
      <c r="UVL60" s="68"/>
      <c r="UVM60" s="68"/>
      <c r="UVN60" s="68"/>
      <c r="UVO60" s="68"/>
      <c r="UVP60" s="68"/>
      <c r="UVQ60" s="68"/>
      <c r="UVR60" s="68"/>
      <c r="UVS60" s="68"/>
      <c r="UVT60" s="68"/>
      <c r="UVU60" s="68"/>
      <c r="UVV60" s="68"/>
      <c r="UVW60" s="68"/>
      <c r="UVX60" s="68"/>
      <c r="UVY60" s="68"/>
      <c r="UVZ60" s="68"/>
      <c r="UWA60" s="68"/>
      <c r="UWB60" s="68"/>
      <c r="UWC60" s="68"/>
      <c r="UWD60" s="68"/>
      <c r="UWE60" s="68"/>
      <c r="UWF60" s="68"/>
      <c r="UWG60" s="68"/>
      <c r="UWH60" s="68"/>
      <c r="UWI60" s="68"/>
      <c r="UWJ60" s="68"/>
      <c r="UWK60" s="68"/>
      <c r="UWL60" s="68"/>
      <c r="UWM60" s="68"/>
      <c r="UWN60" s="68"/>
      <c r="UWO60" s="68"/>
      <c r="UWP60" s="68"/>
      <c r="UWQ60" s="68"/>
      <c r="UWR60" s="68"/>
      <c r="UWS60" s="68"/>
      <c r="UWT60" s="68"/>
      <c r="UWU60" s="68"/>
      <c r="UWV60" s="68"/>
      <c r="UWW60" s="68"/>
      <c r="UWX60" s="68"/>
      <c r="UWY60" s="68"/>
      <c r="UWZ60" s="68"/>
      <c r="UXA60" s="68"/>
      <c r="UXB60" s="68"/>
      <c r="UXC60" s="68"/>
      <c r="UXD60" s="68"/>
      <c r="UXE60" s="68"/>
      <c r="UXF60" s="68"/>
      <c r="UXG60" s="68"/>
      <c r="UXH60" s="68"/>
      <c r="UXI60" s="68"/>
      <c r="UXJ60" s="68"/>
      <c r="UXK60" s="68"/>
      <c r="UXL60" s="68"/>
      <c r="UXM60" s="68"/>
      <c r="UXN60" s="68"/>
      <c r="UXO60" s="68"/>
      <c r="UXP60" s="68"/>
      <c r="UXQ60" s="68"/>
      <c r="UXR60" s="68"/>
      <c r="UXS60" s="68"/>
      <c r="UXT60" s="68"/>
      <c r="UXU60" s="68"/>
      <c r="UXV60" s="68"/>
      <c r="UXW60" s="68"/>
      <c r="UXX60" s="68"/>
      <c r="UXY60" s="68"/>
      <c r="UXZ60" s="68"/>
      <c r="UYA60" s="68"/>
      <c r="UYB60" s="68"/>
      <c r="UYC60" s="68"/>
      <c r="UYD60" s="68"/>
      <c r="UYE60" s="68"/>
      <c r="UYF60" s="68"/>
      <c r="UYG60" s="68"/>
      <c r="UYH60" s="68"/>
      <c r="UYI60" s="68"/>
      <c r="UYJ60" s="68"/>
      <c r="UYK60" s="68"/>
      <c r="UYL60" s="68"/>
      <c r="UYM60" s="68"/>
      <c r="UYN60" s="68"/>
      <c r="UYO60" s="68"/>
      <c r="UYP60" s="68"/>
      <c r="UYQ60" s="68"/>
      <c r="UYR60" s="68"/>
      <c r="UYS60" s="68"/>
      <c r="UYT60" s="68"/>
      <c r="UYU60" s="68"/>
      <c r="UYV60" s="68"/>
      <c r="UYW60" s="68"/>
      <c r="UYX60" s="68"/>
      <c r="UYY60" s="68"/>
      <c r="UYZ60" s="68"/>
      <c r="UZA60" s="68"/>
      <c r="UZB60" s="68"/>
      <c r="UZC60" s="68"/>
      <c r="UZD60" s="68"/>
      <c r="UZE60" s="68"/>
      <c r="UZF60" s="68"/>
      <c r="UZG60" s="68"/>
      <c r="UZH60" s="68"/>
      <c r="UZI60" s="68"/>
      <c r="UZJ60" s="68"/>
      <c r="UZK60" s="68"/>
      <c r="UZL60" s="68"/>
      <c r="UZM60" s="68"/>
      <c r="UZN60" s="68"/>
      <c r="UZO60" s="68"/>
      <c r="UZP60" s="68"/>
      <c r="UZQ60" s="68"/>
      <c r="UZR60" s="68"/>
      <c r="UZS60" s="68"/>
      <c r="UZT60" s="68"/>
      <c r="UZU60" s="68"/>
      <c r="UZV60" s="68"/>
      <c r="UZW60" s="68"/>
      <c r="UZX60" s="68"/>
      <c r="UZY60" s="68"/>
      <c r="UZZ60" s="68"/>
      <c r="VAA60" s="68"/>
      <c r="VAB60" s="68"/>
      <c r="VAC60" s="68"/>
      <c r="VAD60" s="68"/>
      <c r="VAE60" s="68"/>
      <c r="VAF60" s="68"/>
      <c r="VAG60" s="68"/>
      <c r="VAH60" s="68"/>
      <c r="VAI60" s="68"/>
      <c r="VAJ60" s="68"/>
      <c r="VAK60" s="68"/>
      <c r="VAL60" s="68"/>
      <c r="VAM60" s="68"/>
      <c r="VAN60" s="68"/>
      <c r="VAO60" s="68"/>
      <c r="VAP60" s="68"/>
      <c r="VAQ60" s="68"/>
      <c r="VAR60" s="68"/>
      <c r="VAS60" s="68"/>
      <c r="VAT60" s="68"/>
      <c r="VAU60" s="68"/>
      <c r="VAV60" s="68"/>
      <c r="VAW60" s="68"/>
      <c r="VAX60" s="68"/>
      <c r="VAY60" s="68"/>
      <c r="VAZ60" s="68"/>
      <c r="VBA60" s="68"/>
      <c r="VBB60" s="68"/>
      <c r="VBC60" s="68"/>
      <c r="VBD60" s="68"/>
      <c r="VBE60" s="68"/>
      <c r="VBF60" s="68"/>
      <c r="VBG60" s="68"/>
      <c r="VBH60" s="68"/>
      <c r="VBI60" s="68"/>
      <c r="VBJ60" s="68"/>
      <c r="VBK60" s="68"/>
      <c r="VBL60" s="68"/>
      <c r="VBM60" s="68"/>
      <c r="VBN60" s="68"/>
      <c r="VBO60" s="68"/>
      <c r="VBP60" s="68"/>
      <c r="VBQ60" s="68"/>
      <c r="VBR60" s="68"/>
      <c r="VBS60" s="68"/>
      <c r="VBT60" s="68"/>
      <c r="VBU60" s="68"/>
      <c r="VBV60" s="68"/>
      <c r="VBW60" s="68"/>
      <c r="VBX60" s="68"/>
      <c r="VBY60" s="68"/>
      <c r="VBZ60" s="68"/>
      <c r="VCA60" s="68"/>
      <c r="VCB60" s="68"/>
      <c r="VCC60" s="68"/>
      <c r="VCD60" s="68"/>
      <c r="VCE60" s="68"/>
      <c r="VCF60" s="68"/>
      <c r="VCG60" s="68"/>
      <c r="VCH60" s="68"/>
      <c r="VCI60" s="68"/>
      <c r="VCJ60" s="68"/>
      <c r="VCK60" s="68"/>
      <c r="VCL60" s="68"/>
      <c r="VCM60" s="68"/>
      <c r="VCN60" s="68"/>
      <c r="VCO60" s="68"/>
      <c r="VCP60" s="68"/>
      <c r="VCQ60" s="68"/>
      <c r="VCR60" s="68"/>
      <c r="VCS60" s="68"/>
      <c r="VCT60" s="68"/>
      <c r="VCU60" s="68"/>
      <c r="VCV60" s="68"/>
      <c r="VCW60" s="68"/>
      <c r="VCX60" s="68"/>
      <c r="VCY60" s="68"/>
      <c r="VCZ60" s="68"/>
      <c r="VDA60" s="68"/>
      <c r="VDB60" s="68"/>
      <c r="VDC60" s="68"/>
      <c r="VDD60" s="68"/>
      <c r="VDE60" s="68"/>
      <c r="VDF60" s="68"/>
      <c r="VDG60" s="68"/>
      <c r="VDH60" s="68"/>
      <c r="VDI60" s="68"/>
      <c r="VDJ60" s="68"/>
      <c r="VDK60" s="68"/>
      <c r="VDL60" s="68"/>
      <c r="VDM60" s="68"/>
      <c r="VDN60" s="68"/>
      <c r="VDO60" s="68"/>
      <c r="VDP60" s="68"/>
      <c r="VDQ60" s="68"/>
      <c r="VDR60" s="68"/>
      <c r="VDS60" s="68"/>
      <c r="VDT60" s="68"/>
      <c r="VDU60" s="68"/>
      <c r="VDV60" s="68"/>
      <c r="VDW60" s="68"/>
      <c r="VDX60" s="68"/>
      <c r="VDY60" s="68"/>
      <c r="VDZ60" s="68"/>
      <c r="VEA60" s="68"/>
      <c r="VEB60" s="68"/>
      <c r="VEC60" s="68"/>
      <c r="VED60" s="68"/>
      <c r="VEE60" s="68"/>
      <c r="VEF60" s="68"/>
      <c r="VEG60" s="68"/>
      <c r="VEH60" s="68"/>
      <c r="VEI60" s="68"/>
      <c r="VEJ60" s="68"/>
      <c r="VEK60" s="68"/>
      <c r="VEL60" s="68"/>
      <c r="VEM60" s="68"/>
      <c r="VEN60" s="68"/>
      <c r="VEO60" s="68"/>
      <c r="VEP60" s="68"/>
      <c r="VEQ60" s="68"/>
      <c r="VER60" s="68"/>
      <c r="VES60" s="68"/>
      <c r="VET60" s="68"/>
      <c r="VEU60" s="68"/>
      <c r="VEV60" s="68"/>
      <c r="VEW60" s="68"/>
      <c r="VEX60" s="68"/>
      <c r="VEY60" s="68"/>
      <c r="VEZ60" s="68"/>
      <c r="VFA60" s="68"/>
      <c r="VFB60" s="68"/>
      <c r="VFC60" s="68"/>
      <c r="VFD60" s="68"/>
      <c r="VFE60" s="68"/>
      <c r="VFF60" s="68"/>
      <c r="VFG60" s="68"/>
      <c r="VFH60" s="68"/>
      <c r="VFI60" s="68"/>
      <c r="VFJ60" s="68"/>
      <c r="VFK60" s="68"/>
      <c r="VFL60" s="68"/>
      <c r="VFM60" s="68"/>
      <c r="VFN60" s="68"/>
      <c r="VFO60" s="68"/>
      <c r="VFP60" s="68"/>
      <c r="VFQ60" s="68"/>
      <c r="VFR60" s="68"/>
      <c r="VFS60" s="68"/>
      <c r="VFT60" s="68"/>
      <c r="VFU60" s="68"/>
      <c r="VFV60" s="68"/>
      <c r="VFW60" s="68"/>
      <c r="VFX60" s="68"/>
      <c r="VFY60" s="68"/>
      <c r="VFZ60" s="68"/>
      <c r="VGA60" s="68"/>
      <c r="VGB60" s="68"/>
      <c r="VGC60" s="68"/>
      <c r="VGD60" s="68"/>
      <c r="VGE60" s="68"/>
      <c r="VGF60" s="68"/>
      <c r="VGG60" s="68"/>
      <c r="VGH60" s="68"/>
      <c r="VGI60" s="68"/>
      <c r="VGJ60" s="68"/>
      <c r="VGK60" s="68"/>
      <c r="VGL60" s="68"/>
      <c r="VGM60" s="68"/>
      <c r="VGN60" s="68"/>
      <c r="VGO60" s="68"/>
      <c r="VGP60" s="68"/>
      <c r="VGQ60" s="68"/>
      <c r="VGR60" s="68"/>
      <c r="VGS60" s="68"/>
      <c r="VGT60" s="68"/>
      <c r="VGU60" s="68"/>
      <c r="VGV60" s="68"/>
      <c r="VGW60" s="68"/>
      <c r="VGX60" s="68"/>
      <c r="VGY60" s="68"/>
      <c r="VGZ60" s="68"/>
      <c r="VHA60" s="68"/>
      <c r="VHB60" s="68"/>
      <c r="VHC60" s="68"/>
      <c r="VHD60" s="68"/>
      <c r="VHE60" s="68"/>
      <c r="VHF60" s="68"/>
      <c r="VHG60" s="68"/>
      <c r="VHH60" s="68"/>
      <c r="VHI60" s="68"/>
      <c r="VHJ60" s="68"/>
      <c r="VHK60" s="68"/>
      <c r="VHL60" s="68"/>
      <c r="VHM60" s="68"/>
      <c r="VHN60" s="68"/>
      <c r="VHO60" s="68"/>
      <c r="VHP60" s="68"/>
      <c r="VHQ60" s="68"/>
      <c r="VHR60" s="68"/>
      <c r="VHS60" s="68"/>
      <c r="VHT60" s="68"/>
      <c r="VHU60" s="68"/>
      <c r="VHV60" s="68"/>
      <c r="VHW60" s="68"/>
      <c r="VHX60" s="68"/>
      <c r="VHY60" s="68"/>
      <c r="VHZ60" s="68"/>
      <c r="VIA60" s="68"/>
      <c r="VIB60" s="68"/>
      <c r="VIC60" s="68"/>
      <c r="VID60" s="68"/>
      <c r="VIE60" s="68"/>
      <c r="VIF60" s="68"/>
      <c r="VIG60" s="68"/>
      <c r="VIH60" s="68"/>
      <c r="VII60" s="68"/>
      <c r="VIJ60" s="68"/>
      <c r="VIK60" s="68"/>
      <c r="VIL60" s="68"/>
      <c r="VIM60" s="68"/>
      <c r="VIN60" s="68"/>
      <c r="VIO60" s="68"/>
      <c r="VIP60" s="68"/>
      <c r="VIQ60" s="68"/>
      <c r="VIR60" s="68"/>
      <c r="VIS60" s="68"/>
      <c r="VIT60" s="68"/>
      <c r="VIU60" s="68"/>
      <c r="VIV60" s="68"/>
      <c r="VIW60" s="68"/>
      <c r="VIX60" s="68"/>
      <c r="VIY60" s="68"/>
      <c r="VIZ60" s="68"/>
      <c r="VJA60" s="68"/>
      <c r="VJB60" s="68"/>
      <c r="VJC60" s="68"/>
      <c r="VJD60" s="68"/>
      <c r="VJE60" s="68"/>
      <c r="VJF60" s="68"/>
      <c r="VJG60" s="68"/>
      <c r="VJH60" s="68"/>
      <c r="VJI60" s="68"/>
      <c r="VJJ60" s="68"/>
      <c r="VJK60" s="68"/>
      <c r="VJL60" s="68"/>
      <c r="VJM60" s="68"/>
      <c r="VJN60" s="68"/>
      <c r="VJO60" s="68"/>
      <c r="VJP60" s="68"/>
      <c r="VJQ60" s="68"/>
      <c r="VJR60" s="68"/>
      <c r="VJS60" s="68"/>
      <c r="VJT60" s="68"/>
      <c r="VJU60" s="68"/>
      <c r="VJV60" s="68"/>
      <c r="VJW60" s="68"/>
      <c r="VJX60" s="68"/>
      <c r="VJY60" s="68"/>
      <c r="VJZ60" s="68"/>
      <c r="VKA60" s="68"/>
      <c r="VKB60" s="68"/>
      <c r="VKC60" s="68"/>
      <c r="VKD60" s="68"/>
      <c r="VKE60" s="68"/>
      <c r="VKF60" s="68"/>
      <c r="VKG60" s="68"/>
      <c r="VKH60" s="68"/>
      <c r="VKI60" s="68"/>
      <c r="VKJ60" s="68"/>
      <c r="VKK60" s="68"/>
      <c r="VKL60" s="68"/>
      <c r="VKM60" s="68"/>
      <c r="VKN60" s="68"/>
      <c r="VKO60" s="68"/>
      <c r="VKP60" s="68"/>
      <c r="VKQ60" s="68"/>
      <c r="VKR60" s="68"/>
      <c r="VKS60" s="68"/>
      <c r="VKT60" s="68"/>
      <c r="VKU60" s="68"/>
      <c r="VKV60" s="68"/>
      <c r="VKW60" s="68"/>
      <c r="VKX60" s="68"/>
      <c r="VKY60" s="68"/>
      <c r="VKZ60" s="68"/>
      <c r="VLA60" s="68"/>
      <c r="VLB60" s="68"/>
      <c r="VLC60" s="68"/>
      <c r="VLD60" s="68"/>
      <c r="VLE60" s="68"/>
      <c r="VLF60" s="68"/>
      <c r="VLG60" s="68"/>
      <c r="VLH60" s="68"/>
      <c r="VLI60" s="68"/>
      <c r="VLJ60" s="68"/>
      <c r="VLK60" s="68"/>
      <c r="VLL60" s="68"/>
      <c r="VLM60" s="68"/>
      <c r="VLN60" s="68"/>
      <c r="VLO60" s="68"/>
      <c r="VLP60" s="68"/>
      <c r="VLQ60" s="68"/>
      <c r="VLR60" s="68"/>
      <c r="VLS60" s="68"/>
      <c r="VLT60" s="68"/>
      <c r="VLU60" s="68"/>
      <c r="VLV60" s="68"/>
      <c r="VLW60" s="68"/>
      <c r="VLX60" s="68"/>
      <c r="VLY60" s="68"/>
      <c r="VLZ60" s="68"/>
      <c r="VMA60" s="68"/>
      <c r="VMB60" s="68"/>
      <c r="VMC60" s="68"/>
      <c r="VMD60" s="68"/>
      <c r="VME60" s="68"/>
      <c r="VMF60" s="68"/>
      <c r="VMG60" s="68"/>
      <c r="VMH60" s="68"/>
      <c r="VMI60" s="68"/>
      <c r="VMJ60" s="68"/>
      <c r="VMK60" s="68"/>
      <c r="VML60" s="68"/>
      <c r="VMM60" s="68"/>
      <c r="VMN60" s="68"/>
      <c r="VMO60" s="68"/>
      <c r="VMP60" s="68"/>
      <c r="VMQ60" s="68"/>
      <c r="VMR60" s="68"/>
      <c r="VMS60" s="68"/>
      <c r="VMT60" s="68"/>
      <c r="VMU60" s="68"/>
      <c r="VMV60" s="68"/>
      <c r="VMW60" s="68"/>
      <c r="VMX60" s="68"/>
      <c r="VMY60" s="68"/>
      <c r="VMZ60" s="68"/>
      <c r="VNA60" s="68"/>
      <c r="VNB60" s="68"/>
      <c r="VNC60" s="68"/>
      <c r="VND60" s="68"/>
      <c r="VNE60" s="68"/>
      <c r="VNF60" s="68"/>
      <c r="VNG60" s="68"/>
      <c r="VNH60" s="68"/>
      <c r="VNI60" s="68"/>
      <c r="VNJ60" s="68"/>
      <c r="VNK60" s="68"/>
      <c r="VNL60" s="68"/>
      <c r="VNM60" s="68"/>
      <c r="VNN60" s="68"/>
      <c r="VNO60" s="68"/>
      <c r="VNP60" s="68"/>
      <c r="VNQ60" s="68"/>
      <c r="VNR60" s="68"/>
      <c r="VNS60" s="68"/>
      <c r="VNT60" s="68"/>
      <c r="VNU60" s="68"/>
      <c r="VNV60" s="68"/>
      <c r="VNW60" s="68"/>
      <c r="VNX60" s="68"/>
      <c r="VNY60" s="68"/>
      <c r="VNZ60" s="68"/>
      <c r="VOA60" s="68"/>
      <c r="VOB60" s="68"/>
      <c r="VOC60" s="68"/>
      <c r="VOD60" s="68"/>
      <c r="VOE60" s="68"/>
      <c r="VOF60" s="68"/>
      <c r="VOG60" s="68"/>
      <c r="VOH60" s="68"/>
      <c r="VOI60" s="68"/>
      <c r="VOJ60" s="68"/>
      <c r="VOK60" s="68"/>
      <c r="VOL60" s="68"/>
      <c r="VOM60" s="68"/>
      <c r="VON60" s="68"/>
      <c r="VOO60" s="68"/>
      <c r="VOP60" s="68"/>
      <c r="VOQ60" s="68"/>
      <c r="VOR60" s="68"/>
      <c r="VOS60" s="68"/>
      <c r="VOT60" s="68"/>
      <c r="VOU60" s="68"/>
      <c r="VOV60" s="68"/>
      <c r="VOW60" s="68"/>
      <c r="VOX60" s="68"/>
      <c r="VOY60" s="68"/>
      <c r="VOZ60" s="68"/>
      <c r="VPA60" s="68"/>
      <c r="VPB60" s="68"/>
      <c r="VPC60" s="68"/>
      <c r="VPD60" s="68"/>
      <c r="VPE60" s="68"/>
      <c r="VPF60" s="68"/>
      <c r="VPG60" s="68"/>
      <c r="VPH60" s="68"/>
      <c r="VPI60" s="68"/>
      <c r="VPJ60" s="68"/>
      <c r="VPK60" s="68"/>
      <c r="VPL60" s="68"/>
      <c r="VPM60" s="68"/>
      <c r="VPN60" s="68"/>
      <c r="VPO60" s="68"/>
      <c r="VPP60" s="68"/>
      <c r="VPQ60" s="68"/>
      <c r="VPR60" s="68"/>
      <c r="VPS60" s="68"/>
      <c r="VPT60" s="68"/>
      <c r="VPU60" s="68"/>
      <c r="VPV60" s="68"/>
      <c r="VPW60" s="68"/>
      <c r="VPX60" s="68"/>
      <c r="VPY60" s="68"/>
      <c r="VPZ60" s="68"/>
      <c r="VQA60" s="68"/>
      <c r="VQB60" s="68"/>
      <c r="VQC60" s="68"/>
      <c r="VQD60" s="68"/>
      <c r="VQE60" s="68"/>
      <c r="VQF60" s="68"/>
      <c r="VQG60" s="68"/>
      <c r="VQH60" s="68"/>
      <c r="VQI60" s="68"/>
      <c r="VQJ60" s="68"/>
      <c r="VQK60" s="68"/>
      <c r="VQL60" s="68"/>
      <c r="VQM60" s="68"/>
      <c r="VQN60" s="68"/>
      <c r="VQO60" s="68"/>
      <c r="VQP60" s="68"/>
      <c r="VQQ60" s="68"/>
      <c r="VQR60" s="68"/>
      <c r="VQS60" s="68"/>
      <c r="VQT60" s="68"/>
      <c r="VQU60" s="68"/>
      <c r="VQV60" s="68"/>
      <c r="VQW60" s="68"/>
      <c r="VQX60" s="68"/>
      <c r="VQY60" s="68"/>
      <c r="VQZ60" s="68"/>
      <c r="VRA60" s="68"/>
      <c r="VRB60" s="68"/>
      <c r="VRC60" s="68"/>
      <c r="VRD60" s="68"/>
      <c r="VRE60" s="68"/>
      <c r="VRF60" s="68"/>
      <c r="VRG60" s="68"/>
      <c r="VRH60" s="68"/>
      <c r="VRI60" s="68"/>
      <c r="VRJ60" s="68"/>
      <c r="VRK60" s="68"/>
      <c r="VRL60" s="68"/>
      <c r="VRM60" s="68"/>
      <c r="VRN60" s="68"/>
      <c r="VRO60" s="68"/>
      <c r="VRP60" s="68"/>
      <c r="VRQ60" s="68"/>
      <c r="VRR60" s="68"/>
      <c r="VRS60" s="68"/>
      <c r="VRT60" s="68"/>
      <c r="VRU60" s="68"/>
      <c r="VRV60" s="68"/>
      <c r="VRW60" s="68"/>
      <c r="VRX60" s="68"/>
      <c r="VRY60" s="68"/>
      <c r="VRZ60" s="68"/>
      <c r="VSA60" s="68"/>
      <c r="VSB60" s="68"/>
      <c r="VSC60" s="68"/>
      <c r="VSD60" s="68"/>
      <c r="VSE60" s="68"/>
      <c r="VSF60" s="68"/>
      <c r="VSG60" s="68"/>
      <c r="VSH60" s="68"/>
      <c r="VSI60" s="68"/>
      <c r="VSJ60" s="68"/>
      <c r="VSK60" s="68"/>
      <c r="VSL60" s="68"/>
      <c r="VSM60" s="68"/>
      <c r="VSN60" s="68"/>
      <c r="VSO60" s="68"/>
      <c r="VSP60" s="68"/>
      <c r="VSQ60" s="68"/>
      <c r="VSR60" s="68"/>
      <c r="VSS60" s="68"/>
      <c r="VST60" s="68"/>
      <c r="VSU60" s="68"/>
      <c r="VSV60" s="68"/>
      <c r="VSW60" s="68"/>
      <c r="VSX60" s="68"/>
      <c r="VSY60" s="68"/>
      <c r="VSZ60" s="68"/>
      <c r="VTA60" s="68"/>
      <c r="VTB60" s="68"/>
      <c r="VTC60" s="68"/>
      <c r="VTD60" s="68"/>
      <c r="VTE60" s="68"/>
      <c r="VTF60" s="68"/>
      <c r="VTG60" s="68"/>
      <c r="VTH60" s="68"/>
      <c r="VTI60" s="68"/>
      <c r="VTJ60" s="68"/>
      <c r="VTK60" s="68"/>
      <c r="VTL60" s="68"/>
      <c r="VTM60" s="68"/>
      <c r="VTN60" s="68"/>
      <c r="VTO60" s="68"/>
      <c r="VTP60" s="68"/>
      <c r="VTQ60" s="68"/>
      <c r="VTR60" s="68"/>
      <c r="VTS60" s="68"/>
      <c r="VTT60" s="68"/>
      <c r="VTU60" s="68"/>
      <c r="VTV60" s="68"/>
      <c r="VTW60" s="68"/>
      <c r="VTX60" s="68"/>
      <c r="VTY60" s="68"/>
      <c r="VTZ60" s="68"/>
      <c r="VUA60" s="68"/>
      <c r="VUB60" s="68"/>
      <c r="VUC60" s="68"/>
      <c r="VUD60" s="68"/>
      <c r="VUE60" s="68"/>
      <c r="VUF60" s="68"/>
      <c r="VUG60" s="68"/>
      <c r="VUH60" s="68"/>
      <c r="VUI60" s="68"/>
      <c r="VUJ60" s="68"/>
      <c r="VUK60" s="68"/>
      <c r="VUL60" s="68"/>
      <c r="VUM60" s="68"/>
      <c r="VUN60" s="68"/>
      <c r="VUO60" s="68"/>
      <c r="VUP60" s="68"/>
      <c r="VUQ60" s="68"/>
      <c r="VUR60" s="68"/>
      <c r="VUS60" s="68"/>
      <c r="VUT60" s="68"/>
      <c r="VUU60" s="68"/>
      <c r="VUV60" s="68"/>
      <c r="VUW60" s="68"/>
      <c r="VUX60" s="68"/>
      <c r="VUY60" s="68"/>
      <c r="VUZ60" s="68"/>
      <c r="VVA60" s="68"/>
      <c r="VVB60" s="68"/>
      <c r="VVC60" s="68"/>
      <c r="VVD60" s="68"/>
      <c r="VVE60" s="68"/>
      <c r="VVF60" s="68"/>
      <c r="VVG60" s="68"/>
      <c r="VVH60" s="68"/>
      <c r="VVI60" s="68"/>
      <c r="VVJ60" s="68"/>
      <c r="VVK60" s="68"/>
      <c r="VVL60" s="68"/>
      <c r="VVM60" s="68"/>
      <c r="VVN60" s="68"/>
      <c r="VVO60" s="68"/>
      <c r="VVP60" s="68"/>
      <c r="VVQ60" s="68"/>
      <c r="VVR60" s="68"/>
      <c r="VVS60" s="68"/>
      <c r="VVT60" s="68"/>
      <c r="VVU60" s="68"/>
      <c r="VVV60" s="68"/>
      <c r="VVW60" s="68"/>
      <c r="VVX60" s="68"/>
      <c r="VVY60" s="68"/>
      <c r="VVZ60" s="68"/>
      <c r="VWA60" s="68"/>
      <c r="VWB60" s="68"/>
      <c r="VWC60" s="68"/>
      <c r="VWD60" s="68"/>
      <c r="VWE60" s="68"/>
      <c r="VWF60" s="68"/>
      <c r="VWG60" s="68"/>
      <c r="VWH60" s="68"/>
      <c r="VWI60" s="68"/>
      <c r="VWJ60" s="68"/>
      <c r="VWK60" s="68"/>
      <c r="VWL60" s="68"/>
      <c r="VWM60" s="68"/>
      <c r="VWN60" s="68"/>
      <c r="VWO60" s="68"/>
      <c r="VWP60" s="68"/>
      <c r="VWQ60" s="68"/>
      <c r="VWR60" s="68"/>
      <c r="VWS60" s="68"/>
      <c r="VWT60" s="68"/>
      <c r="VWU60" s="68"/>
      <c r="VWV60" s="68"/>
      <c r="VWW60" s="68"/>
      <c r="VWX60" s="68"/>
      <c r="VWY60" s="68"/>
      <c r="VWZ60" s="68"/>
      <c r="VXA60" s="68"/>
      <c r="VXB60" s="68"/>
      <c r="VXC60" s="68"/>
      <c r="VXD60" s="68"/>
      <c r="VXE60" s="68"/>
      <c r="VXF60" s="68"/>
      <c r="VXG60" s="68"/>
      <c r="VXH60" s="68"/>
      <c r="VXI60" s="68"/>
      <c r="VXJ60" s="68"/>
      <c r="VXK60" s="68"/>
      <c r="VXL60" s="68"/>
      <c r="VXM60" s="68"/>
      <c r="VXN60" s="68"/>
      <c r="VXO60" s="68"/>
      <c r="VXP60" s="68"/>
      <c r="VXQ60" s="68"/>
      <c r="VXR60" s="68"/>
      <c r="VXS60" s="68"/>
      <c r="VXT60" s="68"/>
      <c r="VXU60" s="68"/>
      <c r="VXV60" s="68"/>
      <c r="VXW60" s="68"/>
      <c r="VXX60" s="68"/>
      <c r="VXY60" s="68"/>
      <c r="VXZ60" s="68"/>
      <c r="VYA60" s="68"/>
      <c r="VYB60" s="68"/>
      <c r="VYC60" s="68"/>
      <c r="VYD60" s="68"/>
      <c r="VYE60" s="68"/>
      <c r="VYF60" s="68"/>
      <c r="VYG60" s="68"/>
      <c r="VYH60" s="68"/>
      <c r="VYI60" s="68"/>
      <c r="VYJ60" s="68"/>
      <c r="VYK60" s="68"/>
      <c r="VYL60" s="68"/>
      <c r="VYM60" s="68"/>
      <c r="VYN60" s="68"/>
      <c r="VYO60" s="68"/>
      <c r="VYP60" s="68"/>
      <c r="VYQ60" s="68"/>
      <c r="VYR60" s="68"/>
      <c r="VYS60" s="68"/>
      <c r="VYT60" s="68"/>
      <c r="VYU60" s="68"/>
      <c r="VYV60" s="68"/>
      <c r="VYW60" s="68"/>
      <c r="VYX60" s="68"/>
      <c r="VYY60" s="68"/>
      <c r="VYZ60" s="68"/>
      <c r="VZA60" s="68"/>
      <c r="VZB60" s="68"/>
      <c r="VZC60" s="68"/>
      <c r="VZD60" s="68"/>
      <c r="VZE60" s="68"/>
      <c r="VZF60" s="68"/>
      <c r="VZG60" s="68"/>
      <c r="VZH60" s="68"/>
      <c r="VZI60" s="68"/>
      <c r="VZJ60" s="68"/>
      <c r="VZK60" s="68"/>
      <c r="VZL60" s="68"/>
      <c r="VZM60" s="68"/>
      <c r="VZN60" s="68"/>
      <c r="VZO60" s="68"/>
      <c r="VZP60" s="68"/>
      <c r="VZQ60" s="68"/>
      <c r="VZR60" s="68"/>
      <c r="VZS60" s="68"/>
      <c r="VZT60" s="68"/>
      <c r="VZU60" s="68"/>
      <c r="VZV60" s="68"/>
      <c r="VZW60" s="68"/>
      <c r="VZX60" s="68"/>
      <c r="VZY60" s="68"/>
      <c r="VZZ60" s="68"/>
      <c r="WAA60" s="68"/>
      <c r="WAB60" s="68"/>
      <c r="WAC60" s="68"/>
      <c r="WAD60" s="68"/>
      <c r="WAE60" s="68"/>
      <c r="WAF60" s="68"/>
      <c r="WAG60" s="68"/>
      <c r="WAH60" s="68"/>
      <c r="WAI60" s="68"/>
      <c r="WAJ60" s="68"/>
      <c r="WAK60" s="68"/>
      <c r="WAL60" s="68"/>
      <c r="WAM60" s="68"/>
      <c r="WAN60" s="68"/>
      <c r="WAO60" s="68"/>
      <c r="WAP60" s="68"/>
      <c r="WAQ60" s="68"/>
      <c r="WAR60" s="68"/>
      <c r="WAS60" s="68"/>
      <c r="WAT60" s="68"/>
      <c r="WAU60" s="68"/>
      <c r="WAV60" s="68"/>
      <c r="WAW60" s="68"/>
      <c r="WAX60" s="68"/>
      <c r="WAY60" s="68"/>
      <c r="WAZ60" s="68"/>
      <c r="WBA60" s="68"/>
      <c r="WBB60" s="68"/>
      <c r="WBC60" s="68"/>
      <c r="WBD60" s="68"/>
      <c r="WBE60" s="68"/>
      <c r="WBF60" s="68"/>
      <c r="WBG60" s="68"/>
      <c r="WBH60" s="68"/>
      <c r="WBI60" s="68"/>
      <c r="WBJ60" s="68"/>
      <c r="WBK60" s="68"/>
      <c r="WBL60" s="68"/>
      <c r="WBM60" s="68"/>
      <c r="WBN60" s="68"/>
      <c r="WBO60" s="68"/>
      <c r="WBP60" s="68"/>
      <c r="WBQ60" s="68"/>
      <c r="WBR60" s="68"/>
      <c r="WBS60" s="68"/>
      <c r="WBT60" s="68"/>
      <c r="WBU60" s="68"/>
      <c r="WBV60" s="68"/>
      <c r="WBW60" s="68"/>
      <c r="WBX60" s="68"/>
      <c r="WBY60" s="68"/>
      <c r="WBZ60" s="68"/>
      <c r="WCA60" s="68"/>
      <c r="WCB60" s="68"/>
      <c r="WCC60" s="68"/>
      <c r="WCD60" s="68"/>
      <c r="WCE60" s="68"/>
      <c r="WCF60" s="68"/>
      <c r="WCG60" s="68"/>
      <c r="WCH60" s="68"/>
      <c r="WCI60" s="68"/>
      <c r="WCJ60" s="68"/>
      <c r="WCK60" s="68"/>
      <c r="WCL60" s="68"/>
      <c r="WCM60" s="68"/>
      <c r="WCN60" s="68"/>
      <c r="WCO60" s="68"/>
      <c r="WCP60" s="68"/>
      <c r="WCQ60" s="68"/>
      <c r="WCR60" s="68"/>
      <c r="WCS60" s="68"/>
      <c r="WCT60" s="68"/>
      <c r="WCU60" s="68"/>
      <c r="WCV60" s="68"/>
      <c r="WCW60" s="68"/>
      <c r="WCX60" s="68"/>
      <c r="WCY60" s="68"/>
      <c r="WCZ60" s="68"/>
      <c r="WDA60" s="68"/>
      <c r="WDB60" s="68"/>
      <c r="WDC60" s="68"/>
      <c r="WDD60" s="68"/>
      <c r="WDE60" s="68"/>
      <c r="WDF60" s="68"/>
      <c r="WDG60" s="68"/>
      <c r="WDH60" s="68"/>
      <c r="WDI60" s="68"/>
      <c r="WDJ60" s="68"/>
      <c r="WDK60" s="68"/>
      <c r="WDL60" s="68"/>
      <c r="WDM60" s="68"/>
      <c r="WDN60" s="68"/>
      <c r="WDO60" s="68"/>
      <c r="WDP60" s="68"/>
      <c r="WDQ60" s="68"/>
      <c r="WDR60" s="68"/>
      <c r="WDS60" s="68"/>
      <c r="WDT60" s="68"/>
      <c r="WDU60" s="68"/>
      <c r="WDV60" s="68"/>
      <c r="WDW60" s="68"/>
      <c r="WDX60" s="68"/>
      <c r="WDY60" s="68"/>
      <c r="WDZ60" s="68"/>
      <c r="WEA60" s="68"/>
      <c r="WEB60" s="68"/>
      <c r="WEC60" s="68"/>
      <c r="WED60" s="68"/>
      <c r="WEE60" s="68"/>
      <c r="WEF60" s="68"/>
      <c r="WEG60" s="68"/>
      <c r="WEH60" s="68"/>
      <c r="WEI60" s="68"/>
      <c r="WEJ60" s="68"/>
      <c r="WEK60" s="68"/>
      <c r="WEL60" s="68"/>
      <c r="WEM60" s="68"/>
      <c r="WEN60" s="68"/>
      <c r="WEO60" s="68"/>
      <c r="WEP60" s="68"/>
      <c r="WEQ60" s="68"/>
      <c r="WER60" s="68"/>
      <c r="WES60" s="68"/>
      <c r="WET60" s="68"/>
      <c r="WEU60" s="68"/>
      <c r="WEV60" s="68"/>
      <c r="WEW60" s="68"/>
      <c r="WEX60" s="68"/>
      <c r="WEY60" s="68"/>
      <c r="WEZ60" s="68"/>
      <c r="WFA60" s="68"/>
      <c r="WFB60" s="68"/>
      <c r="WFC60" s="68"/>
      <c r="WFD60" s="68"/>
      <c r="WFE60" s="68"/>
      <c r="WFF60" s="68"/>
      <c r="WFG60" s="68"/>
      <c r="WFH60" s="68"/>
      <c r="WFI60" s="68"/>
      <c r="WFJ60" s="68"/>
      <c r="WFK60" s="68"/>
      <c r="WFL60" s="68"/>
      <c r="WFM60" s="68"/>
      <c r="WFN60" s="68"/>
      <c r="WFO60" s="68"/>
      <c r="WFP60" s="68"/>
      <c r="WFQ60" s="68"/>
      <c r="WFR60" s="68"/>
      <c r="WFS60" s="68"/>
      <c r="WFT60" s="68"/>
      <c r="WFU60" s="68"/>
      <c r="WFV60" s="68"/>
      <c r="WFW60" s="68"/>
      <c r="WFX60" s="68"/>
      <c r="WFY60" s="68"/>
      <c r="WFZ60" s="68"/>
      <c r="WGA60" s="68"/>
      <c r="WGB60" s="68"/>
      <c r="WGC60" s="68"/>
      <c r="WGD60" s="68"/>
      <c r="WGE60" s="68"/>
      <c r="WGF60" s="68"/>
      <c r="WGG60" s="68"/>
      <c r="WGH60" s="68"/>
      <c r="WGI60" s="68"/>
      <c r="WGJ60" s="68"/>
      <c r="WGK60" s="68"/>
      <c r="WGL60" s="68"/>
      <c r="WGM60" s="68"/>
      <c r="WGN60" s="68"/>
      <c r="WGO60" s="68"/>
      <c r="WGP60" s="68"/>
      <c r="WGQ60" s="68"/>
      <c r="WGR60" s="68"/>
      <c r="WGS60" s="68"/>
      <c r="WGT60" s="68"/>
      <c r="WGU60" s="68"/>
      <c r="WGV60" s="68"/>
      <c r="WGW60" s="68"/>
      <c r="WGX60" s="68"/>
      <c r="WGY60" s="68"/>
      <c r="WGZ60" s="68"/>
      <c r="WHA60" s="68"/>
      <c r="WHB60" s="68"/>
      <c r="WHC60" s="68"/>
      <c r="WHD60" s="68"/>
      <c r="WHE60" s="68"/>
      <c r="WHF60" s="68"/>
      <c r="WHG60" s="68"/>
      <c r="WHH60" s="68"/>
      <c r="WHI60" s="68"/>
      <c r="WHJ60" s="68"/>
      <c r="WHK60" s="68"/>
      <c r="WHL60" s="68"/>
      <c r="WHM60" s="68"/>
      <c r="WHN60" s="68"/>
      <c r="WHO60" s="68"/>
      <c r="WHP60" s="68"/>
      <c r="WHQ60" s="68"/>
      <c r="WHR60" s="68"/>
      <c r="WHS60" s="68"/>
      <c r="WHT60" s="68"/>
      <c r="WHU60" s="68"/>
      <c r="WHV60" s="68"/>
      <c r="WHW60" s="68"/>
      <c r="WHX60" s="68"/>
      <c r="WHY60" s="68"/>
      <c r="WHZ60" s="68"/>
      <c r="WIA60" s="68"/>
      <c r="WIB60" s="68"/>
      <c r="WIC60" s="68"/>
      <c r="WID60" s="68"/>
      <c r="WIE60" s="68"/>
      <c r="WIF60" s="68"/>
      <c r="WIG60" s="68"/>
      <c r="WIH60" s="68"/>
      <c r="WII60" s="68"/>
      <c r="WIJ60" s="68"/>
      <c r="WIK60" s="68"/>
      <c r="WIL60" s="68"/>
      <c r="WIM60" s="68"/>
      <c r="WIN60" s="68"/>
      <c r="WIO60" s="68"/>
      <c r="WIP60" s="68"/>
      <c r="WIQ60" s="68"/>
      <c r="WIR60" s="68"/>
      <c r="WIS60" s="68"/>
      <c r="WIT60" s="68"/>
      <c r="WIU60" s="68"/>
      <c r="WIV60" s="68"/>
      <c r="WIW60" s="68"/>
      <c r="WIX60" s="68"/>
      <c r="WIY60" s="68"/>
      <c r="WIZ60" s="68"/>
      <c r="WJA60" s="68"/>
      <c r="WJB60" s="68"/>
      <c r="WJC60" s="68"/>
      <c r="WJD60" s="68"/>
      <c r="WJE60" s="68"/>
      <c r="WJF60" s="68"/>
      <c r="WJG60" s="68"/>
      <c r="WJH60" s="68"/>
      <c r="WJI60" s="68"/>
      <c r="WJJ60" s="68"/>
      <c r="WJK60" s="68"/>
      <c r="WJL60" s="68"/>
      <c r="WJM60" s="68"/>
      <c r="WJN60" s="68"/>
      <c r="WJO60" s="68"/>
      <c r="WJP60" s="68"/>
      <c r="WJQ60" s="68"/>
      <c r="WJR60" s="68"/>
      <c r="WJS60" s="68"/>
      <c r="WJT60" s="68"/>
      <c r="WJU60" s="68"/>
      <c r="WJV60" s="68"/>
      <c r="WJW60" s="68"/>
      <c r="WJX60" s="68"/>
      <c r="WJY60" s="68"/>
      <c r="WJZ60" s="68"/>
      <c r="WKA60" s="68"/>
      <c r="WKB60" s="68"/>
      <c r="WKC60" s="68"/>
      <c r="WKD60" s="68"/>
      <c r="WKE60" s="68"/>
      <c r="WKF60" s="68"/>
      <c r="WKG60" s="68"/>
      <c r="WKH60" s="68"/>
      <c r="WKI60" s="68"/>
      <c r="WKJ60" s="68"/>
      <c r="WKK60" s="68"/>
      <c r="WKL60" s="68"/>
      <c r="WKM60" s="68"/>
      <c r="WKN60" s="68"/>
      <c r="WKO60" s="68"/>
      <c r="WKP60" s="68"/>
      <c r="WKQ60" s="68"/>
      <c r="WKR60" s="68"/>
      <c r="WKS60" s="68"/>
      <c r="WKT60" s="68"/>
      <c r="WKU60" s="68"/>
      <c r="WKV60" s="68"/>
      <c r="WKW60" s="68"/>
      <c r="WKX60" s="68"/>
      <c r="WKY60" s="68"/>
      <c r="WKZ60" s="68"/>
      <c r="WLA60" s="68"/>
      <c r="WLB60" s="68"/>
      <c r="WLC60" s="68"/>
      <c r="WLD60" s="68"/>
      <c r="WLE60" s="68"/>
      <c r="WLF60" s="68"/>
      <c r="WLG60" s="68"/>
      <c r="WLH60" s="68"/>
      <c r="WLI60" s="68"/>
      <c r="WLJ60" s="68"/>
      <c r="WLK60" s="68"/>
      <c r="WLL60" s="68"/>
      <c r="WLM60" s="68"/>
      <c r="WLN60" s="68"/>
      <c r="WLO60" s="68"/>
      <c r="WLP60" s="68"/>
      <c r="WLQ60" s="68"/>
      <c r="WLR60" s="68"/>
      <c r="WLS60" s="68"/>
      <c r="WLT60" s="68"/>
      <c r="WLU60" s="68"/>
      <c r="WLV60" s="68"/>
      <c r="WLW60" s="68"/>
      <c r="WLX60" s="68"/>
      <c r="WLY60" s="68"/>
      <c r="WLZ60" s="68"/>
      <c r="WMA60" s="68"/>
      <c r="WMB60" s="68"/>
      <c r="WMC60" s="68"/>
      <c r="WMD60" s="68"/>
      <c r="WME60" s="68"/>
      <c r="WMF60" s="68"/>
      <c r="WMG60" s="68"/>
      <c r="WMH60" s="68"/>
      <c r="WMI60" s="68"/>
      <c r="WMJ60" s="68"/>
      <c r="WMK60" s="68"/>
      <c r="WML60" s="68"/>
      <c r="WMM60" s="68"/>
      <c r="WMN60" s="68"/>
      <c r="WMO60" s="68"/>
      <c r="WMP60" s="68"/>
      <c r="WMQ60" s="68"/>
      <c r="WMR60" s="68"/>
      <c r="WMS60" s="68"/>
      <c r="WMT60" s="68"/>
      <c r="WMU60" s="68"/>
      <c r="WMV60" s="68"/>
      <c r="WMW60" s="68"/>
      <c r="WMX60" s="68"/>
      <c r="WMY60" s="68"/>
      <c r="WMZ60" s="68"/>
      <c r="WNA60" s="68"/>
      <c r="WNB60" s="68"/>
      <c r="WNC60" s="68"/>
      <c r="WND60" s="68"/>
      <c r="WNE60" s="68"/>
      <c r="WNF60" s="68"/>
      <c r="WNG60" s="68"/>
      <c r="WNH60" s="68"/>
      <c r="WNI60" s="68"/>
      <c r="WNJ60" s="68"/>
      <c r="WNK60" s="68"/>
      <c r="WNL60" s="68"/>
      <c r="WNM60" s="68"/>
      <c r="WNN60" s="68"/>
      <c r="WNO60" s="68"/>
      <c r="WNP60" s="68"/>
      <c r="WNQ60" s="68"/>
      <c r="WNR60" s="68"/>
      <c r="WNS60" s="68"/>
      <c r="WNT60" s="68"/>
      <c r="WNU60" s="68"/>
      <c r="WNV60" s="68"/>
      <c r="WNW60" s="68"/>
      <c r="WNX60" s="68"/>
      <c r="WNY60" s="68"/>
      <c r="WNZ60" s="68"/>
      <c r="WOA60" s="68"/>
      <c r="WOB60" s="68"/>
      <c r="WOC60" s="68"/>
      <c r="WOD60" s="68"/>
      <c r="WOE60" s="68"/>
      <c r="WOF60" s="68"/>
      <c r="WOG60" s="68"/>
      <c r="WOH60" s="68"/>
      <c r="WOI60" s="68"/>
      <c r="WOJ60" s="68"/>
      <c r="WOK60" s="68"/>
      <c r="WOL60" s="68"/>
      <c r="WOM60" s="68"/>
      <c r="WON60" s="68"/>
      <c r="WOO60" s="68"/>
      <c r="WOP60" s="68"/>
      <c r="WOQ60" s="68"/>
      <c r="WOR60" s="68"/>
      <c r="WOS60" s="68"/>
      <c r="WOT60" s="68"/>
      <c r="WOU60" s="68"/>
      <c r="WOV60" s="68"/>
      <c r="WOW60" s="68"/>
      <c r="WOX60" s="68"/>
      <c r="WOY60" s="68"/>
      <c r="WOZ60" s="68"/>
      <c r="WPA60" s="68"/>
      <c r="WPB60" s="68"/>
      <c r="WPC60" s="68"/>
      <c r="WPD60" s="68"/>
      <c r="WPE60" s="68"/>
      <c r="WPF60" s="68"/>
      <c r="WPG60" s="68"/>
      <c r="WPH60" s="68"/>
      <c r="WPI60" s="68"/>
      <c r="WPJ60" s="68"/>
      <c r="WPK60" s="68"/>
      <c r="WPL60" s="68"/>
      <c r="WPM60" s="68"/>
      <c r="WPN60" s="68"/>
      <c r="WPO60" s="68"/>
      <c r="WPP60" s="68"/>
      <c r="WPQ60" s="68"/>
      <c r="WPR60" s="68"/>
      <c r="WPS60" s="68"/>
      <c r="WPT60" s="68"/>
      <c r="WPU60" s="68"/>
      <c r="WPV60" s="68"/>
      <c r="WPW60" s="68"/>
      <c r="WPX60" s="68"/>
      <c r="WPY60" s="68"/>
      <c r="WPZ60" s="68"/>
      <c r="WQA60" s="68"/>
      <c r="WQB60" s="68"/>
      <c r="WQC60" s="68"/>
      <c r="WQD60" s="68"/>
      <c r="WQE60" s="68"/>
      <c r="WQF60" s="68"/>
      <c r="WQG60" s="68"/>
      <c r="WQH60" s="68"/>
      <c r="WQI60" s="68"/>
      <c r="WQJ60" s="68"/>
      <c r="WQK60" s="68"/>
      <c r="WQL60" s="68"/>
      <c r="WQM60" s="68"/>
      <c r="WQN60" s="68"/>
      <c r="WQO60" s="68"/>
      <c r="WQP60" s="68"/>
      <c r="WQQ60" s="68"/>
      <c r="WQR60" s="68"/>
      <c r="WQS60" s="68"/>
      <c r="WQT60" s="68"/>
      <c r="WQU60" s="68"/>
      <c r="WQV60" s="68"/>
      <c r="WQW60" s="68"/>
      <c r="WQX60" s="68"/>
      <c r="WQY60" s="68"/>
      <c r="WQZ60" s="68"/>
      <c r="WRA60" s="68"/>
      <c r="WRB60" s="68"/>
      <c r="WRC60" s="68"/>
      <c r="WRD60" s="68"/>
      <c r="WRE60" s="68"/>
      <c r="WRF60" s="68"/>
      <c r="WRG60" s="68"/>
      <c r="WRH60" s="68"/>
      <c r="WRI60" s="68"/>
      <c r="WRJ60" s="68"/>
      <c r="WRK60" s="68"/>
      <c r="WRL60" s="68"/>
      <c r="WRM60" s="68"/>
      <c r="WRN60" s="68"/>
      <c r="WRO60" s="68"/>
      <c r="WRP60" s="68"/>
      <c r="WRQ60" s="68"/>
      <c r="WRR60" s="68"/>
      <c r="WRS60" s="68"/>
      <c r="WRT60" s="68"/>
      <c r="WRU60" s="68"/>
      <c r="WRV60" s="68"/>
      <c r="WRW60" s="68"/>
      <c r="WRX60" s="68"/>
      <c r="WRY60" s="68"/>
      <c r="WRZ60" s="68"/>
      <c r="WSA60" s="68"/>
      <c r="WSB60" s="68"/>
      <c r="WSC60" s="68"/>
      <c r="WSD60" s="68"/>
      <c r="WSE60" s="68"/>
      <c r="WSF60" s="68"/>
      <c r="WSG60" s="68"/>
      <c r="WSH60" s="68"/>
      <c r="WSI60" s="68"/>
      <c r="WSJ60" s="68"/>
      <c r="WSK60" s="68"/>
      <c r="WSL60" s="68"/>
      <c r="WSM60" s="68"/>
      <c r="WSN60" s="68"/>
      <c r="WSO60" s="68"/>
      <c r="WSP60" s="68"/>
      <c r="WSQ60" s="68"/>
      <c r="WSR60" s="68"/>
      <c r="WSS60" s="68"/>
      <c r="WST60" s="68"/>
      <c r="WSU60" s="68"/>
      <c r="WSV60" s="68"/>
      <c r="WSW60" s="68"/>
      <c r="WSX60" s="68"/>
      <c r="WSY60" s="68"/>
      <c r="WSZ60" s="68"/>
      <c r="WTA60" s="68"/>
      <c r="WTB60" s="68"/>
      <c r="WTC60" s="68"/>
      <c r="WTD60" s="68"/>
      <c r="WTE60" s="68"/>
      <c r="WTF60" s="68"/>
      <c r="WTG60" s="68"/>
      <c r="WTH60" s="68"/>
      <c r="WTI60" s="68"/>
      <c r="WTJ60" s="68"/>
      <c r="WTK60" s="68"/>
      <c r="WTL60" s="68"/>
      <c r="WTM60" s="68"/>
      <c r="WTN60" s="68"/>
      <c r="WTO60" s="68"/>
      <c r="WTP60" s="68"/>
      <c r="WTQ60" s="68"/>
      <c r="WTR60" s="68"/>
      <c r="WTS60" s="68"/>
      <c r="WTT60" s="68"/>
      <c r="WTU60" s="68"/>
      <c r="WTV60" s="68"/>
      <c r="WTW60" s="68"/>
      <c r="WTX60" s="68"/>
      <c r="WTY60" s="68"/>
      <c r="WTZ60" s="68"/>
      <c r="WUA60" s="68"/>
      <c r="WUB60" s="68"/>
      <c r="WUC60" s="68"/>
      <c r="WUD60" s="68"/>
      <c r="WUE60" s="68"/>
      <c r="WUF60" s="68"/>
      <c r="WUG60" s="68"/>
      <c r="WUH60" s="68"/>
      <c r="WUI60" s="68"/>
      <c r="WUJ60" s="68"/>
      <c r="WUK60" s="68"/>
      <c r="WUL60" s="68"/>
      <c r="WUM60" s="68"/>
      <c r="WUN60" s="68"/>
      <c r="WUO60" s="68"/>
      <c r="WUP60" s="68"/>
      <c r="WUQ60" s="68"/>
      <c r="WUR60" s="68"/>
      <c r="WUS60" s="68"/>
      <c r="WUT60" s="68"/>
      <c r="WUU60" s="68"/>
      <c r="WUV60" s="68"/>
      <c r="WUW60" s="68"/>
      <c r="WUX60" s="68"/>
      <c r="WUY60" s="68"/>
      <c r="WUZ60" s="68"/>
      <c r="WVA60" s="68"/>
      <c r="WVB60" s="68"/>
      <c r="WVC60" s="68"/>
      <c r="WVD60" s="68"/>
      <c r="WVE60" s="68"/>
      <c r="WVF60" s="68"/>
      <c r="WVG60" s="68"/>
      <c r="WVH60" s="68"/>
      <c r="WVI60" s="68"/>
      <c r="WVJ60" s="68"/>
      <c r="WVK60" s="68"/>
      <c r="WVL60" s="68"/>
      <c r="WVM60" s="68"/>
      <c r="WVN60" s="68"/>
      <c r="WVO60" s="68"/>
      <c r="WVP60" s="68"/>
      <c r="WVQ60" s="68"/>
      <c r="WVR60" s="68"/>
      <c r="WVS60" s="68"/>
      <c r="WVT60" s="68"/>
      <c r="WVU60" s="68"/>
      <c r="WVV60" s="68"/>
      <c r="WVW60" s="68"/>
      <c r="WVX60" s="68"/>
      <c r="WVY60" s="68"/>
      <c r="WVZ60" s="68"/>
      <c r="WWA60" s="68"/>
      <c r="WWB60" s="68"/>
      <c r="WWC60" s="68"/>
      <c r="WWD60" s="68"/>
      <c r="WWE60" s="68"/>
      <c r="WWF60" s="68"/>
      <c r="WWG60" s="68"/>
      <c r="WWH60" s="68"/>
      <c r="WWI60" s="68"/>
      <c r="WWJ60" s="68"/>
      <c r="WWK60" s="68"/>
      <c r="WWL60" s="68"/>
      <c r="WWM60" s="68"/>
      <c r="WWN60" s="68"/>
      <c r="WWO60" s="68"/>
      <c r="WWP60" s="68"/>
      <c r="WWQ60" s="68"/>
      <c r="WWR60" s="68"/>
      <c r="WWS60" s="68"/>
      <c r="WWT60" s="68"/>
      <c r="WWU60" s="68"/>
      <c r="WWV60" s="68"/>
      <c r="WWW60" s="68"/>
      <c r="WWX60" s="68"/>
      <c r="WWY60" s="68"/>
      <c r="WWZ60" s="68"/>
      <c r="WXA60" s="68"/>
      <c r="WXB60" s="68"/>
      <c r="WXC60" s="68"/>
      <c r="WXD60" s="68"/>
      <c r="WXE60" s="68"/>
      <c r="WXF60" s="68"/>
      <c r="WXG60" s="68"/>
      <c r="WXH60" s="68"/>
      <c r="WXI60" s="68"/>
      <c r="WXJ60" s="68"/>
      <c r="WXK60" s="68"/>
      <c r="WXL60" s="68"/>
      <c r="WXM60" s="68"/>
      <c r="WXN60" s="68"/>
      <c r="WXO60" s="68"/>
      <c r="WXP60" s="68"/>
      <c r="WXQ60" s="68"/>
      <c r="WXR60" s="68"/>
      <c r="WXS60" s="68"/>
      <c r="WXT60" s="68"/>
      <c r="WXU60" s="68"/>
      <c r="WXV60" s="68"/>
      <c r="WXW60" s="68"/>
      <c r="WXX60" s="68"/>
      <c r="WXY60" s="68"/>
      <c r="WXZ60" s="68"/>
      <c r="WYA60" s="68"/>
      <c r="WYB60" s="68"/>
      <c r="WYC60" s="68"/>
      <c r="WYD60" s="68"/>
      <c r="WYE60" s="68"/>
      <c r="WYF60" s="68"/>
      <c r="WYG60" s="68"/>
      <c r="WYH60" s="68"/>
      <c r="WYI60" s="68"/>
      <c r="WYJ60" s="68"/>
      <c r="WYK60" s="68"/>
      <c r="WYL60" s="68"/>
      <c r="WYM60" s="68"/>
      <c r="WYN60" s="68"/>
      <c r="WYO60" s="68"/>
      <c r="WYP60" s="68"/>
      <c r="WYQ60" s="68"/>
      <c r="WYR60" s="68"/>
      <c r="WYS60" s="68"/>
      <c r="WYT60" s="68"/>
      <c r="WYU60" s="68"/>
      <c r="WYV60" s="68"/>
      <c r="WYW60" s="68"/>
      <c r="WYX60" s="68"/>
      <c r="WYY60" s="68"/>
      <c r="WYZ60" s="68"/>
      <c r="WZA60" s="68"/>
      <c r="WZB60" s="68"/>
      <c r="WZC60" s="68"/>
      <c r="WZD60" s="68"/>
      <c r="WZE60" s="68"/>
      <c r="WZF60" s="68"/>
      <c r="WZG60" s="68"/>
      <c r="WZH60" s="68"/>
      <c r="WZI60" s="68"/>
      <c r="WZJ60" s="68"/>
      <c r="WZK60" s="68"/>
      <c r="WZL60" s="68"/>
      <c r="WZM60" s="68"/>
      <c r="WZN60" s="68"/>
      <c r="WZO60" s="68"/>
      <c r="WZP60" s="68"/>
      <c r="WZQ60" s="68"/>
      <c r="WZR60" s="68"/>
      <c r="WZS60" s="68"/>
      <c r="WZT60" s="68"/>
      <c r="WZU60" s="68"/>
      <c r="WZV60" s="68"/>
      <c r="WZW60" s="68"/>
      <c r="WZX60" s="68"/>
      <c r="WZY60" s="68"/>
      <c r="WZZ60" s="68"/>
      <c r="XAA60" s="68"/>
      <c r="XAB60" s="68"/>
      <c r="XAC60" s="68"/>
      <c r="XAD60" s="68"/>
      <c r="XAE60" s="68"/>
      <c r="XAF60" s="68"/>
      <c r="XAG60" s="68"/>
      <c r="XAH60" s="68"/>
      <c r="XAI60" s="68"/>
      <c r="XAJ60" s="68"/>
      <c r="XAK60" s="68"/>
      <c r="XAL60" s="68"/>
      <c r="XAM60" s="68"/>
      <c r="XAN60" s="68"/>
      <c r="XAO60" s="68"/>
      <c r="XAP60" s="68"/>
      <c r="XAQ60" s="68"/>
      <c r="XAR60" s="68"/>
      <c r="XAS60" s="68"/>
      <c r="XAT60" s="68"/>
      <c r="XAU60" s="68"/>
      <c r="XAV60" s="68"/>
      <c r="XAW60" s="68"/>
      <c r="XAX60" s="68"/>
      <c r="XAY60" s="68"/>
      <c r="XAZ60" s="68"/>
      <c r="XBA60" s="68"/>
      <c r="XBB60" s="68"/>
      <c r="XBC60" s="68"/>
      <c r="XBD60" s="68"/>
      <c r="XBE60" s="68"/>
      <c r="XBF60" s="68"/>
      <c r="XBG60" s="68"/>
      <c r="XBH60" s="68"/>
      <c r="XBI60" s="68"/>
      <c r="XBJ60" s="68"/>
      <c r="XBK60" s="68"/>
      <c r="XBL60" s="68"/>
      <c r="XBM60" s="68"/>
      <c r="XBN60" s="68"/>
      <c r="XBO60" s="68"/>
      <c r="XBP60" s="68"/>
      <c r="XBQ60" s="68"/>
      <c r="XBR60" s="68"/>
      <c r="XBS60" s="68"/>
      <c r="XBT60" s="68"/>
      <c r="XBU60" s="68"/>
      <c r="XBV60" s="68"/>
      <c r="XBW60" s="68"/>
      <c r="XBX60" s="68"/>
      <c r="XBY60" s="68"/>
      <c r="XBZ60" s="68"/>
      <c r="XCA60" s="68"/>
      <c r="XCB60" s="68"/>
      <c r="XCC60" s="68"/>
      <c r="XCD60" s="68"/>
      <c r="XCE60" s="68"/>
      <c r="XCF60" s="68"/>
      <c r="XCG60" s="68"/>
      <c r="XCH60" s="68"/>
      <c r="XCI60" s="68"/>
      <c r="XCJ60" s="68"/>
      <c r="XCK60" s="68"/>
      <c r="XCL60" s="68"/>
      <c r="XCM60" s="68"/>
      <c r="XCN60" s="68"/>
      <c r="XCO60" s="68"/>
      <c r="XCP60" s="68"/>
      <c r="XCQ60" s="68"/>
      <c r="XCR60" s="68"/>
      <c r="XCS60" s="68"/>
      <c r="XCT60" s="68"/>
      <c r="XCU60" s="68"/>
      <c r="XCV60" s="68"/>
      <c r="XCW60" s="68"/>
      <c r="XCX60" s="68"/>
      <c r="XCY60" s="68"/>
      <c r="XCZ60" s="68"/>
      <c r="XDA60" s="68"/>
      <c r="XDB60" s="68"/>
      <c r="XDC60" s="68"/>
      <c r="XDD60" s="68"/>
      <c r="XDE60" s="68"/>
      <c r="XDF60" s="68"/>
      <c r="XDG60" s="68"/>
      <c r="XDH60" s="68"/>
      <c r="XDI60" s="68"/>
      <c r="XDJ60" s="68"/>
      <c r="XDK60" s="68"/>
      <c r="XDL60" s="68"/>
      <c r="XDM60" s="68"/>
      <c r="XDN60" s="68"/>
      <c r="XDO60" s="68"/>
      <c r="XDP60" s="68"/>
      <c r="XDQ60" s="68"/>
      <c r="XDR60" s="68"/>
      <c r="XDS60" s="68"/>
      <c r="XDT60" s="68"/>
      <c r="XDU60" s="68"/>
      <c r="XDV60" s="68"/>
      <c r="XDW60" s="68"/>
      <c r="XDX60" s="68"/>
      <c r="XDY60" s="68"/>
      <c r="XDZ60" s="68"/>
      <c r="XEA60" s="68"/>
      <c r="XEB60" s="68"/>
      <c r="XEC60" s="68"/>
      <c r="XED60" s="68"/>
      <c r="XEE60" s="68"/>
      <c r="XEF60" s="68"/>
      <c r="XEG60" s="68"/>
      <c r="XEH60" s="68"/>
      <c r="XEI60" s="68"/>
      <c r="XEJ60" s="68"/>
      <c r="XEK60" s="68"/>
      <c r="XEL60" s="68"/>
      <c r="XEM60" s="68"/>
      <c r="XEN60" s="68"/>
      <c r="XEO60" s="68"/>
      <c r="XEP60" s="68"/>
      <c r="XEQ60" s="68"/>
      <c r="XER60" s="68"/>
      <c r="XES60" s="68"/>
      <c r="XET60" s="68"/>
      <c r="XEU60" s="68"/>
    </row>
    <row r="61" spans="1:16375" ht="27.75" customHeight="1" x14ac:dyDescent="0.2">
      <c r="B61" s="669" t="s">
        <v>133</v>
      </c>
      <c r="C61" s="670" t="s">
        <v>151</v>
      </c>
      <c r="D61" s="172" t="s">
        <v>152</v>
      </c>
      <c r="E61" s="331" t="s">
        <v>145</v>
      </c>
      <c r="F61" s="146" t="s">
        <v>85</v>
      </c>
      <c r="G61" s="146" t="s">
        <v>86</v>
      </c>
      <c r="H61" s="238" t="s">
        <v>56</v>
      </c>
      <c r="I61" s="436" t="str">
        <f>IF(ISBLANK(I50),"",I50)</f>
        <v/>
      </c>
      <c r="J61" s="433" t="str">
        <f>IF(AND(I61="",J50=""),"",IF(I61="",J50,(I61+J50)))</f>
        <v/>
      </c>
      <c r="K61" s="287">
        <f t="shared" ref="K61:T61" si="6">IF(AND(J61="",K50=""),"",IF(J61="",K50,(J61+K50)))</f>
        <v>6.0000000000000001E-3</v>
      </c>
      <c r="L61" s="287">
        <f t="shared" si="6"/>
        <v>0.02</v>
      </c>
      <c r="M61" s="287">
        <f t="shared" si="6"/>
        <v>7.0000000000000007E-2</v>
      </c>
      <c r="N61" s="287">
        <f t="shared" si="6"/>
        <v>0.14700000000000002</v>
      </c>
      <c r="O61" s="287">
        <f t="shared" si="6"/>
        <v>0.252</v>
      </c>
      <c r="P61" s="287">
        <f t="shared" si="6"/>
        <v>0.252</v>
      </c>
      <c r="Q61" s="287">
        <f t="shared" si="6"/>
        <v>0.252</v>
      </c>
      <c r="R61" s="287">
        <f t="shared" si="6"/>
        <v>0.252</v>
      </c>
      <c r="S61" s="287">
        <f t="shared" si="6"/>
        <v>0.252</v>
      </c>
      <c r="T61" s="443">
        <f t="shared" si="6"/>
        <v>0.252</v>
      </c>
      <c r="U61" s="123"/>
    </row>
    <row r="62" spans="1:16375" s="186" customFormat="1" ht="28.5" customHeight="1" x14ac:dyDescent="0.2">
      <c r="B62" s="672" t="s">
        <v>136</v>
      </c>
      <c r="C62" s="673" t="s">
        <v>153</v>
      </c>
      <c r="D62" s="334" t="s">
        <v>138</v>
      </c>
      <c r="E62" s="335" t="s">
        <v>145</v>
      </c>
      <c r="F62" s="156" t="s">
        <v>85</v>
      </c>
      <c r="G62" s="156" t="s">
        <v>86</v>
      </c>
      <c r="H62" s="236" t="s">
        <v>56</v>
      </c>
      <c r="I62" s="438" t="str">
        <f>IF(ISBLANK(I51),"",I51)</f>
        <v/>
      </c>
      <c r="J62" s="435" t="str">
        <f>IF(AND(I62="",J51=""),"",IF(I62="",J51,(I62+J51)))</f>
        <v/>
      </c>
      <c r="K62" s="382">
        <f t="shared" ref="K62:T62" si="7">IF(AND(J62="",K51=""),"",IF(J62="",K51,(J62+K51)))</f>
        <v>0.873</v>
      </c>
      <c r="L62" s="382">
        <f t="shared" si="7"/>
        <v>6.3410000000000002</v>
      </c>
      <c r="M62" s="382">
        <f t="shared" si="7"/>
        <v>16.244</v>
      </c>
      <c r="N62" s="382">
        <f t="shared" si="7"/>
        <v>29.885999999999999</v>
      </c>
      <c r="O62" s="382">
        <f t="shared" si="7"/>
        <v>51.643000000000001</v>
      </c>
      <c r="P62" s="382">
        <f t="shared" si="7"/>
        <v>51.643000000000001</v>
      </c>
      <c r="Q62" s="382">
        <f t="shared" si="7"/>
        <v>51.643000000000001</v>
      </c>
      <c r="R62" s="382">
        <f t="shared" si="7"/>
        <v>51.643000000000001</v>
      </c>
      <c r="S62" s="382">
        <f t="shared" si="7"/>
        <v>51.643000000000001</v>
      </c>
      <c r="T62" s="445">
        <f t="shared" si="7"/>
        <v>51.643000000000001</v>
      </c>
      <c r="U62" s="124"/>
    </row>
    <row r="63" spans="1:16375" s="186" customFormat="1" x14ac:dyDescent="0.2">
      <c r="B63" s="336"/>
      <c r="D63" s="336"/>
      <c r="E63" s="337"/>
      <c r="F63" s="212"/>
      <c r="G63" s="212"/>
      <c r="H63" s="227"/>
      <c r="I63" s="187"/>
      <c r="J63" s="187"/>
      <c r="K63" s="187"/>
      <c r="L63" s="187"/>
      <c r="M63" s="187"/>
      <c r="N63" s="187"/>
      <c r="O63" s="187"/>
      <c r="P63" s="187"/>
      <c r="Q63" s="187"/>
      <c r="R63" s="187"/>
      <c r="S63" s="187"/>
      <c r="T63" s="187"/>
    </row>
    <row r="64" spans="1:16375" s="186" customFormat="1" x14ac:dyDescent="0.2">
      <c r="E64" s="230"/>
    </row>
    <row r="65" spans="1:16375" ht="29.25" customHeight="1" thickBot="1" x14ac:dyDescent="0.25">
      <c r="B65" s="1192" t="s">
        <v>154</v>
      </c>
      <c r="C65" s="1193"/>
      <c r="D65" s="1193"/>
      <c r="E65" s="1193"/>
      <c r="F65" s="1193"/>
      <c r="G65" s="1193"/>
      <c r="H65" s="1193"/>
      <c r="I65" s="1194"/>
      <c r="J65" s="1195" t="s">
        <v>59</v>
      </c>
      <c r="K65" s="1196"/>
      <c r="L65" s="1196"/>
      <c r="M65" s="1196"/>
      <c r="N65" s="1196"/>
      <c r="O65" s="1196"/>
      <c r="P65" s="1196" t="s">
        <v>60</v>
      </c>
      <c r="Q65" s="1196"/>
      <c r="R65" s="1196"/>
      <c r="S65" s="1196"/>
      <c r="T65" s="1197"/>
    </row>
    <row r="66" spans="1:16375" ht="63.75" x14ac:dyDescent="0.2">
      <c r="B66" s="338" t="s">
        <v>155</v>
      </c>
      <c r="C66" s="339" t="s">
        <v>62</v>
      </c>
      <c r="D66" s="339" t="s">
        <v>63</v>
      </c>
      <c r="E66" s="340" t="s">
        <v>64</v>
      </c>
      <c r="F66" s="341" t="s">
        <v>65</v>
      </c>
      <c r="G66" s="341" t="s">
        <v>66</v>
      </c>
      <c r="H66" s="342" t="s">
        <v>67</v>
      </c>
      <c r="I66" s="244" t="s">
        <v>68</v>
      </c>
      <c r="J66" s="245" t="s">
        <v>69</v>
      </c>
      <c r="K66" s="246" t="s">
        <v>70</v>
      </c>
      <c r="L66" s="247" t="s">
        <v>71</v>
      </c>
      <c r="M66" s="248" t="s">
        <v>72</v>
      </c>
      <c r="N66" s="248" t="s">
        <v>73</v>
      </c>
      <c r="O66" s="248" t="s">
        <v>74</v>
      </c>
      <c r="P66" s="248" t="s">
        <v>75</v>
      </c>
      <c r="Q66" s="248" t="s">
        <v>76</v>
      </c>
      <c r="R66" s="248" t="s">
        <v>77</v>
      </c>
      <c r="S66" s="248" t="s">
        <v>78</v>
      </c>
      <c r="T66" s="249" t="s">
        <v>79</v>
      </c>
      <c r="U66" s="343" t="s">
        <v>80</v>
      </c>
    </row>
    <row r="67" spans="1:16375" ht="24.75" customHeight="1" x14ac:dyDescent="0.2">
      <c r="B67" s="1184" t="s">
        <v>156</v>
      </c>
      <c r="C67" s="1185"/>
      <c r="D67" s="1185"/>
      <c r="E67" s="1185"/>
      <c r="F67" s="1185"/>
      <c r="G67" s="1185"/>
      <c r="H67" s="1185"/>
      <c r="I67" s="1186"/>
      <c r="J67" s="1186"/>
      <c r="K67" s="1186"/>
      <c r="L67" s="1186"/>
      <c r="M67" s="1186"/>
      <c r="N67" s="1186"/>
      <c r="O67" s="1186"/>
      <c r="P67" s="1186"/>
      <c r="Q67" s="1186"/>
      <c r="R67" s="1186"/>
      <c r="S67" s="1186"/>
      <c r="T67" s="1186"/>
      <c r="U67" s="1187"/>
    </row>
    <row r="68" spans="1:16375" ht="29.25" customHeight="1" x14ac:dyDescent="0.2">
      <c r="B68" s="674" t="s">
        <v>157</v>
      </c>
      <c r="C68" s="152" t="s">
        <v>158</v>
      </c>
      <c r="D68" s="344" t="s">
        <v>159</v>
      </c>
      <c r="E68" s="151" t="s">
        <v>160</v>
      </c>
      <c r="F68" s="152" t="s">
        <v>85</v>
      </c>
      <c r="G68" s="152" t="s">
        <v>86</v>
      </c>
      <c r="H68" s="345" t="s">
        <v>56</v>
      </c>
      <c r="I68" s="475">
        <f>IF(AND(I57="",I41=""),"",IF(I57="",I41,IF(I41="",I57,I57+I41)))</f>
        <v>1854.367</v>
      </c>
      <c r="J68" s="476">
        <f t="shared" ref="J68:T68" si="8">IF(AND(J57="",J41=""),"",IF(J57="",J41,IF(J41="",J57,J57+J41)))</f>
        <v>1885.2359999999999</v>
      </c>
      <c r="K68" s="476">
        <f t="shared" si="8"/>
        <v>1888.9970000000001</v>
      </c>
      <c r="L68" s="476">
        <f t="shared" si="8"/>
        <v>1895.125</v>
      </c>
      <c r="M68" s="476">
        <f t="shared" si="8"/>
        <v>1901.502</v>
      </c>
      <c r="N68" s="476">
        <f t="shared" si="8"/>
        <v>1908.127</v>
      </c>
      <c r="O68" s="476">
        <f t="shared" si="8"/>
        <v>1914.1089999999999</v>
      </c>
      <c r="P68" s="476">
        <f t="shared" si="8"/>
        <v>1914.1089999999999</v>
      </c>
      <c r="Q68" s="476">
        <f t="shared" si="8"/>
        <v>1914.1089999999999</v>
      </c>
      <c r="R68" s="476">
        <f t="shared" si="8"/>
        <v>1914.1089999999999</v>
      </c>
      <c r="S68" s="476">
        <f t="shared" si="8"/>
        <v>1914.1089999999999</v>
      </c>
      <c r="T68" s="477">
        <f t="shared" si="8"/>
        <v>1914.1089999999999</v>
      </c>
      <c r="U68" s="387"/>
      <c r="V68" s="222"/>
      <c r="W68" s="222"/>
      <c r="X68" s="222"/>
      <c r="Y68" s="222"/>
      <c r="Z68" s="222"/>
      <c r="AA68" s="222"/>
      <c r="AB68" s="222"/>
      <c r="AC68" s="222"/>
      <c r="AD68" s="222"/>
      <c r="AE68" s="222"/>
      <c r="AF68" s="222"/>
      <c r="AG68" s="222"/>
      <c r="AH68" s="222"/>
      <c r="AI68" s="222"/>
      <c r="AJ68" s="222"/>
      <c r="AK68" s="222"/>
      <c r="AL68" s="222"/>
      <c r="AM68" s="202"/>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c r="FA68" s="189"/>
      <c r="FB68" s="189"/>
      <c r="FC68" s="189"/>
      <c r="FD68" s="189"/>
      <c r="FE68" s="189"/>
      <c r="FF68" s="189"/>
      <c r="FG68" s="189"/>
      <c r="FH68" s="189"/>
      <c r="FI68" s="189"/>
      <c r="FJ68" s="189"/>
      <c r="FK68" s="189"/>
      <c r="FL68" s="189"/>
      <c r="FM68" s="189"/>
      <c r="FN68" s="189"/>
      <c r="FO68" s="189"/>
      <c r="FP68" s="189"/>
      <c r="FQ68" s="189"/>
      <c r="FR68" s="189"/>
      <c r="FS68" s="189"/>
      <c r="FT68" s="189"/>
      <c r="FU68" s="189"/>
      <c r="FV68" s="189"/>
      <c r="FW68" s="189"/>
      <c r="FX68" s="189"/>
      <c r="FY68" s="189"/>
      <c r="FZ68" s="189"/>
      <c r="GA68" s="189"/>
      <c r="GB68" s="189"/>
      <c r="GC68" s="189"/>
      <c r="GD68" s="189"/>
      <c r="GE68" s="189"/>
      <c r="GF68" s="189"/>
      <c r="GG68" s="189"/>
      <c r="GH68" s="189"/>
      <c r="GI68" s="189"/>
      <c r="GJ68" s="189"/>
      <c r="GK68" s="189"/>
      <c r="GL68" s="189"/>
      <c r="GM68" s="189"/>
      <c r="GN68" s="189"/>
      <c r="GO68" s="189"/>
      <c r="GP68" s="189"/>
      <c r="GQ68" s="189"/>
      <c r="GR68" s="189"/>
      <c r="GS68" s="189"/>
      <c r="GT68" s="189"/>
      <c r="GU68" s="189"/>
      <c r="GV68" s="189"/>
      <c r="GW68" s="189"/>
      <c r="GX68" s="189"/>
      <c r="GY68" s="189"/>
      <c r="GZ68" s="189"/>
      <c r="HA68" s="189"/>
      <c r="HB68" s="189"/>
      <c r="HC68" s="189"/>
      <c r="HD68" s="189"/>
      <c r="HE68" s="189"/>
      <c r="HF68" s="189"/>
      <c r="HG68" s="189"/>
      <c r="HH68" s="189"/>
      <c r="HI68" s="189"/>
      <c r="HJ68" s="189"/>
      <c r="HK68" s="189"/>
      <c r="HL68" s="189"/>
      <c r="HM68" s="189"/>
      <c r="HN68" s="189"/>
      <c r="HO68" s="189"/>
      <c r="HP68" s="189"/>
      <c r="HQ68" s="189"/>
      <c r="HR68" s="189"/>
      <c r="HS68" s="189"/>
      <c r="HT68" s="189"/>
      <c r="HU68" s="189"/>
      <c r="HV68" s="189"/>
      <c r="HW68" s="189"/>
      <c r="HX68" s="189"/>
      <c r="HY68" s="189"/>
      <c r="HZ68" s="189"/>
      <c r="IA68" s="189"/>
      <c r="IB68" s="189"/>
      <c r="IC68" s="189"/>
      <c r="ID68" s="189"/>
      <c r="IE68" s="189"/>
      <c r="IF68" s="189"/>
      <c r="IG68" s="189"/>
      <c r="IH68" s="189"/>
      <c r="II68" s="189"/>
      <c r="IJ68" s="189"/>
      <c r="IK68" s="189"/>
      <c r="IL68" s="189"/>
      <c r="IM68" s="189"/>
      <c r="IN68" s="189"/>
      <c r="IO68" s="189"/>
      <c r="IP68" s="189"/>
      <c r="IQ68" s="189"/>
      <c r="IR68" s="189"/>
      <c r="IS68" s="189"/>
      <c r="IT68" s="189"/>
      <c r="IU68" s="189"/>
      <c r="IV68" s="189"/>
      <c r="IW68" s="189"/>
      <c r="IX68" s="189"/>
      <c r="IY68" s="189"/>
      <c r="IZ68" s="189"/>
      <c r="JA68" s="189"/>
      <c r="JB68" s="189"/>
      <c r="JC68" s="189"/>
      <c r="JD68" s="189"/>
      <c r="JE68" s="189"/>
      <c r="JF68" s="189"/>
      <c r="JG68" s="189"/>
      <c r="JH68" s="189"/>
      <c r="JI68" s="189"/>
      <c r="JJ68" s="189"/>
      <c r="JK68" s="189"/>
      <c r="JL68" s="189"/>
      <c r="JM68" s="189"/>
      <c r="JN68" s="189"/>
      <c r="JO68" s="189"/>
      <c r="JP68" s="189"/>
      <c r="JQ68" s="189"/>
      <c r="JR68" s="189"/>
      <c r="JS68" s="189"/>
      <c r="JT68" s="189"/>
      <c r="JU68" s="189"/>
      <c r="JV68" s="189"/>
      <c r="JW68" s="189"/>
      <c r="JX68" s="189"/>
      <c r="JY68" s="189"/>
      <c r="JZ68" s="189"/>
      <c r="KA68" s="189"/>
      <c r="KB68" s="189"/>
      <c r="KC68" s="189"/>
      <c r="KD68" s="189"/>
      <c r="KE68" s="189"/>
      <c r="KF68" s="189"/>
      <c r="KG68" s="189"/>
      <c r="KH68" s="189"/>
      <c r="KI68" s="189"/>
      <c r="KJ68" s="189"/>
      <c r="KK68" s="189"/>
      <c r="KL68" s="189"/>
      <c r="KM68" s="189"/>
      <c r="KN68" s="189"/>
      <c r="KO68" s="189"/>
      <c r="KP68" s="189"/>
      <c r="KQ68" s="189"/>
      <c r="KR68" s="189"/>
      <c r="KS68" s="189"/>
      <c r="KT68" s="189"/>
      <c r="KU68" s="189"/>
      <c r="KV68" s="189"/>
      <c r="KW68" s="189"/>
      <c r="KX68" s="189"/>
      <c r="KY68" s="189"/>
      <c r="KZ68" s="189"/>
      <c r="LA68" s="189"/>
      <c r="LB68" s="189"/>
      <c r="LC68" s="189"/>
      <c r="LD68" s="189"/>
      <c r="LE68" s="189"/>
      <c r="LF68" s="189"/>
      <c r="LG68" s="189"/>
      <c r="LH68" s="189"/>
      <c r="LI68" s="189"/>
      <c r="LJ68" s="189"/>
      <c r="LK68" s="189"/>
      <c r="LL68" s="189"/>
      <c r="LM68" s="189"/>
      <c r="LN68" s="189"/>
      <c r="LO68" s="189"/>
      <c r="LP68" s="189"/>
      <c r="LQ68" s="189"/>
      <c r="LR68" s="189"/>
      <c r="LS68" s="189"/>
      <c r="LT68" s="189"/>
      <c r="LU68" s="189"/>
      <c r="LV68" s="189"/>
      <c r="LW68" s="189"/>
      <c r="LX68" s="189"/>
      <c r="LY68" s="189"/>
      <c r="LZ68" s="189"/>
      <c r="MA68" s="189"/>
      <c r="MB68" s="189"/>
      <c r="MC68" s="189"/>
      <c r="MD68" s="189"/>
      <c r="ME68" s="189"/>
      <c r="MF68" s="189"/>
      <c r="MG68" s="189"/>
      <c r="MH68" s="189"/>
      <c r="MI68" s="189"/>
      <c r="MJ68" s="189"/>
      <c r="MK68" s="189"/>
      <c r="ML68" s="189"/>
      <c r="MM68" s="189"/>
      <c r="MN68" s="189"/>
      <c r="MO68" s="189"/>
      <c r="MP68" s="189"/>
      <c r="MQ68" s="189"/>
      <c r="MR68" s="189"/>
      <c r="MS68" s="189"/>
      <c r="MT68" s="189"/>
      <c r="MU68" s="189"/>
      <c r="MV68" s="189"/>
      <c r="MW68" s="189"/>
      <c r="MX68" s="189"/>
      <c r="MY68" s="189"/>
      <c r="MZ68" s="189"/>
      <c r="NA68" s="189"/>
      <c r="NB68" s="189"/>
      <c r="NC68" s="189"/>
      <c r="ND68" s="189"/>
      <c r="NE68" s="189"/>
      <c r="NF68" s="189"/>
      <c r="NG68" s="189"/>
      <c r="NH68" s="189"/>
      <c r="NI68" s="189"/>
      <c r="NJ68" s="189"/>
      <c r="NK68" s="189"/>
      <c r="NL68" s="189"/>
      <c r="NM68" s="189"/>
      <c r="NN68" s="189"/>
      <c r="NO68" s="189"/>
      <c r="NP68" s="189"/>
      <c r="NQ68" s="189"/>
      <c r="NR68" s="189"/>
      <c r="NS68" s="189"/>
      <c r="NT68" s="189"/>
      <c r="NU68" s="189"/>
      <c r="NV68" s="189"/>
      <c r="NW68" s="189"/>
      <c r="NX68" s="189"/>
      <c r="NY68" s="189"/>
      <c r="NZ68" s="189"/>
      <c r="OA68" s="189"/>
      <c r="OB68" s="189"/>
      <c r="OC68" s="189"/>
      <c r="OD68" s="189"/>
      <c r="OE68" s="189"/>
      <c r="OF68" s="189"/>
      <c r="OG68" s="189"/>
      <c r="OH68" s="189"/>
      <c r="OI68" s="189"/>
      <c r="OJ68" s="189"/>
      <c r="OK68" s="189"/>
      <c r="OL68" s="189"/>
      <c r="OM68" s="189"/>
      <c r="ON68" s="189"/>
      <c r="OO68" s="189"/>
      <c r="OP68" s="189"/>
      <c r="OQ68" s="189"/>
      <c r="OR68" s="189"/>
      <c r="OS68" s="189"/>
      <c r="OT68" s="189"/>
      <c r="OU68" s="189"/>
      <c r="OV68" s="189"/>
      <c r="OW68" s="189"/>
      <c r="OX68" s="189"/>
      <c r="OY68" s="189"/>
      <c r="OZ68" s="189"/>
      <c r="PA68" s="189"/>
      <c r="PB68" s="189"/>
      <c r="PC68" s="189"/>
      <c r="PD68" s="189"/>
      <c r="PE68" s="189"/>
      <c r="PF68" s="189"/>
      <c r="PG68" s="189"/>
      <c r="PH68" s="189"/>
      <c r="PI68" s="189"/>
      <c r="PJ68" s="189"/>
      <c r="PK68" s="189"/>
      <c r="PL68" s="189"/>
      <c r="PM68" s="189"/>
      <c r="PN68" s="189"/>
      <c r="PO68" s="189"/>
      <c r="PP68" s="189"/>
      <c r="PQ68" s="189"/>
      <c r="PR68" s="189"/>
      <c r="PS68" s="189"/>
      <c r="PT68" s="189"/>
      <c r="PU68" s="189"/>
      <c r="PV68" s="189"/>
      <c r="PW68" s="189"/>
      <c r="PX68" s="189"/>
      <c r="PY68" s="189"/>
      <c r="PZ68" s="189"/>
      <c r="QA68" s="189"/>
      <c r="QB68" s="189"/>
      <c r="QC68" s="189"/>
      <c r="QD68" s="189"/>
      <c r="QE68" s="189"/>
      <c r="QF68" s="189"/>
      <c r="QG68" s="189"/>
      <c r="QH68" s="189"/>
      <c r="QI68" s="189"/>
      <c r="QJ68" s="189"/>
      <c r="QK68" s="189"/>
      <c r="QL68" s="189"/>
      <c r="QM68" s="189"/>
      <c r="QN68" s="189"/>
      <c r="QO68" s="189"/>
      <c r="QP68" s="189"/>
      <c r="QQ68" s="189"/>
      <c r="QR68" s="189"/>
      <c r="QS68" s="189"/>
      <c r="QT68" s="189"/>
      <c r="QU68" s="189"/>
      <c r="QV68" s="189"/>
      <c r="QW68" s="189"/>
      <c r="QX68" s="189"/>
      <c r="QY68" s="189"/>
      <c r="QZ68" s="189"/>
      <c r="RA68" s="189"/>
      <c r="RB68" s="189"/>
      <c r="RC68" s="189"/>
      <c r="RD68" s="189"/>
      <c r="RE68" s="189"/>
      <c r="RF68" s="189"/>
      <c r="RG68" s="189"/>
      <c r="RH68" s="189"/>
      <c r="RI68" s="189"/>
      <c r="RJ68" s="189"/>
      <c r="RK68" s="189"/>
      <c r="RL68" s="189"/>
      <c r="RM68" s="189"/>
      <c r="RN68" s="189"/>
      <c r="RO68" s="189"/>
      <c r="RP68" s="189"/>
      <c r="RQ68" s="189"/>
      <c r="RR68" s="189"/>
      <c r="RS68" s="189"/>
      <c r="RT68" s="189"/>
      <c r="RU68" s="189"/>
      <c r="RV68" s="189"/>
      <c r="RW68" s="189"/>
      <c r="RX68" s="189"/>
      <c r="RY68" s="189"/>
      <c r="RZ68" s="189"/>
      <c r="SA68" s="189"/>
      <c r="SB68" s="189"/>
      <c r="SC68" s="189"/>
      <c r="SD68" s="189"/>
      <c r="SE68" s="189"/>
      <c r="SF68" s="189"/>
      <c r="SG68" s="189"/>
      <c r="SH68" s="189"/>
      <c r="SI68" s="189"/>
      <c r="SJ68" s="189"/>
      <c r="SK68" s="189"/>
      <c r="SL68" s="189"/>
      <c r="SM68" s="189"/>
      <c r="SN68" s="189"/>
      <c r="SO68" s="189"/>
      <c r="SP68" s="189"/>
      <c r="SQ68" s="189"/>
      <c r="SR68" s="189"/>
      <c r="SS68" s="189"/>
      <c r="ST68" s="189"/>
      <c r="SU68" s="189"/>
      <c r="SV68" s="189"/>
      <c r="SW68" s="189"/>
      <c r="SX68" s="189"/>
      <c r="SY68" s="189"/>
      <c r="SZ68" s="189"/>
      <c r="TA68" s="189"/>
      <c r="TB68" s="189"/>
      <c r="TC68" s="189"/>
      <c r="TD68" s="189"/>
      <c r="TE68" s="189"/>
      <c r="TF68" s="189"/>
      <c r="TG68" s="189"/>
      <c r="TH68" s="189"/>
      <c r="TI68" s="189"/>
      <c r="TJ68" s="189"/>
      <c r="TK68" s="189"/>
      <c r="TL68" s="189"/>
      <c r="TM68" s="189"/>
      <c r="TN68" s="189"/>
      <c r="TO68" s="189"/>
      <c r="TP68" s="189"/>
      <c r="TQ68" s="189"/>
      <c r="TR68" s="189"/>
      <c r="TS68" s="189"/>
      <c r="TT68" s="189"/>
      <c r="TU68" s="189"/>
      <c r="TV68" s="189"/>
      <c r="TW68" s="189"/>
      <c r="TX68" s="189"/>
      <c r="TY68" s="189"/>
      <c r="TZ68" s="189"/>
      <c r="UA68" s="189"/>
      <c r="UB68" s="189"/>
      <c r="UC68" s="189"/>
      <c r="UD68" s="189"/>
      <c r="UE68" s="189"/>
      <c r="UF68" s="189"/>
      <c r="UG68" s="189"/>
      <c r="UH68" s="189"/>
      <c r="UI68" s="189"/>
      <c r="UJ68" s="189"/>
      <c r="UK68" s="189"/>
      <c r="UL68" s="189"/>
      <c r="UM68" s="189"/>
      <c r="UN68" s="189"/>
      <c r="UO68" s="189"/>
      <c r="UP68" s="189"/>
      <c r="UQ68" s="189"/>
      <c r="UR68" s="189"/>
      <c r="US68" s="189"/>
      <c r="UT68" s="189"/>
      <c r="UU68" s="189"/>
      <c r="UV68" s="189"/>
      <c r="UW68" s="189"/>
      <c r="UX68" s="189"/>
      <c r="UY68" s="189"/>
      <c r="UZ68" s="189"/>
      <c r="VA68" s="189"/>
      <c r="VB68" s="189"/>
      <c r="VC68" s="189"/>
      <c r="VD68" s="189"/>
      <c r="VE68" s="189"/>
      <c r="VF68" s="189"/>
      <c r="VG68" s="189"/>
      <c r="VH68" s="189"/>
      <c r="VI68" s="189"/>
      <c r="VJ68" s="189"/>
      <c r="VK68" s="189"/>
      <c r="VL68" s="189"/>
      <c r="VM68" s="189"/>
      <c r="VN68" s="189"/>
      <c r="VO68" s="189"/>
      <c r="VP68" s="189"/>
      <c r="VQ68" s="189"/>
      <c r="VR68" s="189"/>
      <c r="VS68" s="189"/>
      <c r="VT68" s="189"/>
      <c r="VU68" s="189"/>
      <c r="VV68" s="189"/>
      <c r="VW68" s="189"/>
      <c r="VX68" s="189"/>
      <c r="VY68" s="189"/>
      <c r="VZ68" s="189"/>
      <c r="WA68" s="189"/>
      <c r="WB68" s="189"/>
      <c r="WC68" s="189"/>
      <c r="WD68" s="189"/>
      <c r="WE68" s="189"/>
      <c r="WF68" s="189"/>
      <c r="WG68" s="189"/>
      <c r="WH68" s="189"/>
      <c r="WI68" s="189"/>
      <c r="WJ68" s="189"/>
      <c r="WK68" s="189"/>
      <c r="WL68" s="189"/>
      <c r="WM68" s="189"/>
      <c r="WN68" s="189"/>
      <c r="WO68" s="189"/>
      <c r="WP68" s="189"/>
      <c r="WQ68" s="189"/>
      <c r="WR68" s="189"/>
      <c r="WS68" s="189"/>
      <c r="WT68" s="189"/>
      <c r="WU68" s="189"/>
      <c r="WV68" s="189"/>
      <c r="WW68" s="189"/>
      <c r="WX68" s="189"/>
      <c r="WY68" s="189"/>
      <c r="WZ68" s="189"/>
      <c r="XA68" s="189"/>
      <c r="XB68" s="189"/>
      <c r="XC68" s="189"/>
      <c r="XD68" s="189"/>
      <c r="XE68" s="189"/>
      <c r="XF68" s="189"/>
      <c r="XG68" s="189"/>
      <c r="XH68" s="189"/>
      <c r="XI68" s="189"/>
      <c r="XJ68" s="189"/>
      <c r="XK68" s="189"/>
      <c r="XL68" s="189"/>
      <c r="XM68" s="189"/>
      <c r="XN68" s="189"/>
      <c r="XO68" s="189"/>
      <c r="XP68" s="189"/>
      <c r="XQ68" s="189"/>
      <c r="XR68" s="189"/>
      <c r="XS68" s="189"/>
      <c r="XT68" s="189"/>
      <c r="XU68" s="189"/>
      <c r="XV68" s="189"/>
      <c r="XW68" s="189"/>
      <c r="XX68" s="189"/>
      <c r="XY68" s="189"/>
      <c r="XZ68" s="189"/>
      <c r="YA68" s="189"/>
      <c r="YB68" s="189"/>
      <c r="YC68" s="189"/>
      <c r="YD68" s="189"/>
      <c r="YE68" s="189"/>
      <c r="YF68" s="189"/>
      <c r="YG68" s="189"/>
      <c r="YH68" s="189"/>
      <c r="YI68" s="189"/>
      <c r="YJ68" s="189"/>
      <c r="YK68" s="189"/>
      <c r="YL68" s="189"/>
      <c r="YM68" s="189"/>
      <c r="YN68" s="189"/>
      <c r="YO68" s="189"/>
      <c r="YP68" s="189"/>
      <c r="YQ68" s="189"/>
      <c r="YR68" s="189"/>
      <c r="YS68" s="189"/>
      <c r="YT68" s="189"/>
      <c r="YU68" s="189"/>
      <c r="YV68" s="189"/>
      <c r="YW68" s="189"/>
      <c r="YX68" s="189"/>
      <c r="YY68" s="189"/>
      <c r="YZ68" s="189"/>
      <c r="ZA68" s="189"/>
      <c r="ZB68" s="189"/>
      <c r="ZC68" s="189"/>
      <c r="ZD68" s="189"/>
      <c r="ZE68" s="189"/>
      <c r="ZF68" s="189"/>
      <c r="ZG68" s="189"/>
      <c r="ZH68" s="189"/>
      <c r="ZI68" s="189"/>
      <c r="ZJ68" s="189"/>
      <c r="ZK68" s="189"/>
      <c r="ZL68" s="189"/>
      <c r="ZM68" s="189"/>
      <c r="ZN68" s="189"/>
      <c r="ZO68" s="189"/>
      <c r="ZP68" s="189"/>
      <c r="ZQ68" s="189"/>
      <c r="ZR68" s="189"/>
      <c r="ZS68" s="189"/>
      <c r="ZT68" s="189"/>
      <c r="ZU68" s="189"/>
      <c r="ZV68" s="189"/>
      <c r="ZW68" s="189"/>
      <c r="ZX68" s="189"/>
      <c r="ZY68" s="189"/>
      <c r="ZZ68" s="189"/>
      <c r="AAA68" s="189"/>
      <c r="AAB68" s="189"/>
      <c r="AAC68" s="189"/>
      <c r="AAD68" s="189"/>
      <c r="AAE68" s="189"/>
      <c r="AAF68" s="189"/>
      <c r="AAG68" s="189"/>
      <c r="AAH68" s="189"/>
      <c r="AAI68" s="189"/>
      <c r="AAJ68" s="189"/>
      <c r="AAK68" s="189"/>
      <c r="AAL68" s="189"/>
      <c r="AAM68" s="189"/>
      <c r="AAN68" s="189"/>
      <c r="AAO68" s="189"/>
      <c r="AAP68" s="189"/>
      <c r="AAQ68" s="189"/>
      <c r="AAR68" s="189"/>
      <c r="AAS68" s="189"/>
      <c r="AAT68" s="189"/>
      <c r="AAU68" s="189"/>
      <c r="AAV68" s="189"/>
      <c r="AAW68" s="189"/>
      <c r="AAX68" s="189"/>
      <c r="AAY68" s="189"/>
      <c r="AAZ68" s="189"/>
      <c r="ABA68" s="189"/>
      <c r="ABB68" s="189"/>
      <c r="ABC68" s="189"/>
      <c r="ABD68" s="189"/>
      <c r="ABE68" s="189"/>
      <c r="ABF68" s="189"/>
      <c r="ABG68" s="189"/>
      <c r="ABH68" s="189"/>
      <c r="ABI68" s="189"/>
      <c r="ABJ68" s="189"/>
      <c r="ABK68" s="189"/>
      <c r="ABL68" s="189"/>
      <c r="ABM68" s="189"/>
      <c r="ABN68" s="189"/>
      <c r="ABO68" s="189"/>
      <c r="ABP68" s="189"/>
      <c r="ABQ68" s="189"/>
      <c r="ABR68" s="189"/>
      <c r="ABS68" s="189"/>
      <c r="ABT68" s="189"/>
      <c r="ABU68" s="189"/>
      <c r="ABV68" s="189"/>
      <c r="ABW68" s="189"/>
      <c r="ABX68" s="189"/>
      <c r="ABY68" s="189"/>
      <c r="ABZ68" s="189"/>
      <c r="ACA68" s="189"/>
      <c r="ACB68" s="189"/>
      <c r="ACC68" s="189"/>
      <c r="ACD68" s="189"/>
      <c r="ACE68" s="189"/>
      <c r="ACF68" s="189"/>
      <c r="ACG68" s="189"/>
      <c r="ACH68" s="189"/>
      <c r="ACI68" s="189"/>
      <c r="ACJ68" s="189"/>
      <c r="ACK68" s="189"/>
      <c r="ACL68" s="189"/>
      <c r="ACM68" s="189"/>
      <c r="ACN68" s="189"/>
      <c r="ACO68" s="189"/>
      <c r="ACP68" s="189"/>
      <c r="ACQ68" s="189"/>
      <c r="ACR68" s="189"/>
      <c r="ACS68" s="189"/>
      <c r="ACT68" s="189"/>
      <c r="ACU68" s="189"/>
      <c r="ACV68" s="189"/>
      <c r="ACW68" s="189"/>
      <c r="ACX68" s="189"/>
      <c r="ACY68" s="189"/>
      <c r="ACZ68" s="189"/>
      <c r="ADA68" s="189"/>
      <c r="ADB68" s="189"/>
      <c r="ADC68" s="189"/>
      <c r="ADD68" s="189"/>
      <c r="ADE68" s="189"/>
      <c r="ADF68" s="189"/>
      <c r="ADG68" s="189"/>
      <c r="ADH68" s="189"/>
      <c r="ADI68" s="189"/>
      <c r="ADJ68" s="189"/>
      <c r="ADK68" s="189"/>
      <c r="ADL68" s="189"/>
      <c r="ADM68" s="189"/>
      <c r="ADN68" s="189"/>
      <c r="ADO68" s="189"/>
      <c r="ADP68" s="189"/>
      <c r="ADQ68" s="189"/>
      <c r="ADR68" s="189"/>
      <c r="ADS68" s="189"/>
      <c r="ADT68" s="189"/>
      <c r="ADU68" s="189"/>
      <c r="ADV68" s="189"/>
      <c r="ADW68" s="189"/>
      <c r="ADX68" s="189"/>
      <c r="ADY68" s="189"/>
      <c r="ADZ68" s="189"/>
      <c r="AEA68" s="189"/>
      <c r="AEB68" s="189"/>
      <c r="AEC68" s="189"/>
      <c r="AED68" s="189"/>
      <c r="AEE68" s="189"/>
      <c r="AEF68" s="189"/>
      <c r="AEG68" s="189"/>
      <c r="AEH68" s="189"/>
      <c r="AEI68" s="189"/>
      <c r="AEJ68" s="189"/>
      <c r="AEK68" s="189"/>
      <c r="AEL68" s="189"/>
      <c r="AEM68" s="189"/>
      <c r="AEN68" s="189"/>
      <c r="AEO68" s="189"/>
      <c r="AEP68" s="189"/>
      <c r="AEQ68" s="189"/>
      <c r="AER68" s="189"/>
      <c r="AES68" s="189"/>
      <c r="AET68" s="189"/>
      <c r="AEU68" s="189"/>
      <c r="AEV68" s="189"/>
      <c r="AEW68" s="189"/>
      <c r="AEX68" s="189"/>
      <c r="AEY68" s="189"/>
      <c r="AEZ68" s="189"/>
      <c r="AFA68" s="189"/>
      <c r="AFB68" s="189"/>
      <c r="AFC68" s="189"/>
      <c r="AFD68" s="189"/>
      <c r="AFE68" s="189"/>
      <c r="AFF68" s="189"/>
      <c r="AFG68" s="189"/>
      <c r="AFH68" s="189"/>
      <c r="AFI68" s="189"/>
      <c r="AFJ68" s="189"/>
      <c r="AFK68" s="189"/>
      <c r="AFL68" s="189"/>
      <c r="AFM68" s="189"/>
      <c r="AFN68" s="189"/>
      <c r="AFO68" s="189"/>
      <c r="AFP68" s="189"/>
      <c r="AFQ68" s="189"/>
      <c r="AFR68" s="189"/>
      <c r="AFS68" s="189"/>
      <c r="AFT68" s="189"/>
      <c r="AFU68" s="189"/>
      <c r="AFV68" s="189"/>
      <c r="AFW68" s="189"/>
      <c r="AFX68" s="189"/>
      <c r="AFY68" s="189"/>
      <c r="AFZ68" s="189"/>
      <c r="AGA68" s="189"/>
      <c r="AGB68" s="189"/>
      <c r="AGC68" s="189"/>
      <c r="AGD68" s="189"/>
      <c r="AGE68" s="189"/>
      <c r="AGF68" s="189"/>
      <c r="AGG68" s="189"/>
      <c r="AGH68" s="189"/>
      <c r="AGI68" s="189"/>
      <c r="AGJ68" s="189"/>
      <c r="AGK68" s="189"/>
      <c r="AGL68" s="189"/>
      <c r="AGM68" s="189"/>
      <c r="AGN68" s="189"/>
      <c r="AGO68" s="189"/>
      <c r="AGP68" s="189"/>
      <c r="AGQ68" s="189"/>
      <c r="AGR68" s="189"/>
      <c r="AGS68" s="189"/>
      <c r="AGT68" s="189"/>
      <c r="AGU68" s="189"/>
      <c r="AGV68" s="189"/>
      <c r="AGW68" s="189"/>
      <c r="AGX68" s="189"/>
      <c r="AGY68" s="189"/>
      <c r="AGZ68" s="189"/>
      <c r="AHA68" s="189"/>
      <c r="AHB68" s="189"/>
      <c r="AHC68" s="189"/>
      <c r="AHD68" s="189"/>
      <c r="AHE68" s="189"/>
      <c r="AHF68" s="189"/>
      <c r="AHG68" s="189"/>
      <c r="AHH68" s="189"/>
      <c r="AHI68" s="189"/>
      <c r="AHJ68" s="189"/>
      <c r="AHK68" s="189"/>
      <c r="AHL68" s="189"/>
      <c r="AHM68" s="189"/>
      <c r="AHN68" s="189"/>
      <c r="AHO68" s="189"/>
      <c r="AHP68" s="189"/>
      <c r="AHQ68" s="189"/>
      <c r="AHR68" s="189"/>
      <c r="AHS68" s="189"/>
      <c r="AHT68" s="189"/>
      <c r="AHU68" s="189"/>
      <c r="AHV68" s="189"/>
      <c r="AHW68" s="189"/>
      <c r="AHX68" s="189"/>
      <c r="AHY68" s="189"/>
      <c r="AHZ68" s="189"/>
      <c r="AIA68" s="189"/>
      <c r="AIB68" s="189"/>
      <c r="AIC68" s="189"/>
      <c r="AID68" s="189"/>
      <c r="AIE68" s="189"/>
      <c r="AIF68" s="189"/>
      <c r="AIG68" s="189"/>
      <c r="AIH68" s="189"/>
      <c r="AII68" s="189"/>
      <c r="AIJ68" s="189"/>
      <c r="AIK68" s="189"/>
      <c r="AIL68" s="189"/>
      <c r="AIM68" s="189"/>
      <c r="AIN68" s="189"/>
      <c r="AIO68" s="189"/>
      <c r="AIP68" s="189"/>
      <c r="AIQ68" s="189"/>
      <c r="AIR68" s="189"/>
      <c r="AIS68" s="189"/>
      <c r="AIT68" s="189"/>
      <c r="AIU68" s="189"/>
      <c r="AIV68" s="189"/>
      <c r="AIW68" s="189"/>
      <c r="AIX68" s="189"/>
      <c r="AIY68" s="189"/>
      <c r="AIZ68" s="189"/>
      <c r="AJA68" s="189"/>
      <c r="AJB68" s="189"/>
      <c r="AJC68" s="189"/>
      <c r="AJD68" s="189"/>
      <c r="AJE68" s="189"/>
      <c r="AJF68" s="189"/>
      <c r="AJG68" s="189"/>
      <c r="AJH68" s="189"/>
      <c r="AJI68" s="189"/>
      <c r="AJJ68" s="189"/>
      <c r="AJK68" s="189"/>
      <c r="AJL68" s="189"/>
      <c r="AJM68" s="189"/>
      <c r="AJN68" s="189"/>
      <c r="AJO68" s="189"/>
      <c r="AJP68" s="189"/>
      <c r="AJQ68" s="189"/>
      <c r="AJR68" s="189"/>
      <c r="AJS68" s="189"/>
      <c r="AJT68" s="189"/>
      <c r="AJU68" s="189"/>
      <c r="AJV68" s="189"/>
      <c r="AJW68" s="189"/>
      <c r="AJX68" s="189"/>
      <c r="AJY68" s="189"/>
      <c r="AJZ68" s="189"/>
      <c r="AKA68" s="189"/>
      <c r="AKB68" s="189"/>
      <c r="AKC68" s="189"/>
      <c r="AKD68" s="189"/>
      <c r="AKE68" s="189"/>
      <c r="AKF68" s="189"/>
      <c r="AKG68" s="189"/>
      <c r="AKH68" s="189"/>
      <c r="AKI68" s="189"/>
      <c r="AKJ68" s="189"/>
      <c r="AKK68" s="189"/>
      <c r="AKL68" s="189"/>
      <c r="AKM68" s="189"/>
      <c r="AKN68" s="189"/>
      <c r="AKO68" s="189"/>
      <c r="AKP68" s="189"/>
      <c r="AKQ68" s="189"/>
      <c r="AKR68" s="189"/>
      <c r="AKS68" s="189"/>
      <c r="AKT68" s="189"/>
      <c r="AKU68" s="189"/>
      <c r="AKV68" s="189"/>
      <c r="AKW68" s="189"/>
      <c r="AKX68" s="189"/>
      <c r="AKY68" s="189"/>
      <c r="AKZ68" s="189"/>
      <c r="ALA68" s="189"/>
      <c r="ALB68" s="189"/>
      <c r="ALC68" s="189"/>
      <c r="ALD68" s="189"/>
      <c r="ALE68" s="189"/>
      <c r="ALF68" s="189"/>
      <c r="ALG68" s="189"/>
      <c r="ALH68" s="189"/>
      <c r="ALI68" s="189"/>
      <c r="ALJ68" s="189"/>
      <c r="ALK68" s="189"/>
      <c r="ALL68" s="189"/>
      <c r="ALM68" s="189"/>
      <c r="ALN68" s="189"/>
      <c r="ALO68" s="189"/>
      <c r="ALP68" s="189"/>
      <c r="ALQ68" s="189"/>
      <c r="ALR68" s="189"/>
      <c r="ALS68" s="189"/>
      <c r="ALT68" s="189"/>
      <c r="ALU68" s="189"/>
      <c r="ALV68" s="189"/>
      <c r="ALW68" s="189"/>
      <c r="ALX68" s="189"/>
      <c r="ALY68" s="189"/>
      <c r="ALZ68" s="189"/>
      <c r="AMA68" s="189"/>
      <c r="AMB68" s="189"/>
      <c r="AMC68" s="189"/>
      <c r="AMD68" s="189"/>
      <c r="AME68" s="189"/>
      <c r="AMF68" s="189"/>
      <c r="AMG68" s="189"/>
      <c r="AMH68" s="189"/>
      <c r="AMI68" s="189"/>
      <c r="AMJ68" s="189"/>
      <c r="AMK68" s="189"/>
      <c r="AML68" s="189"/>
      <c r="AMM68" s="189"/>
      <c r="AMN68" s="189"/>
      <c r="AMO68" s="189"/>
      <c r="AMP68" s="189"/>
      <c r="AMQ68" s="189"/>
      <c r="AMR68" s="189"/>
      <c r="AMS68" s="189"/>
      <c r="AMT68" s="189"/>
      <c r="AMU68" s="189"/>
      <c r="AMV68" s="189"/>
      <c r="AMW68" s="189"/>
      <c r="AMX68" s="189"/>
      <c r="AMY68" s="189"/>
      <c r="AMZ68" s="189"/>
      <c r="ANA68" s="189"/>
      <c r="ANB68" s="189"/>
      <c r="ANC68" s="189"/>
      <c r="AND68" s="189"/>
      <c r="ANE68" s="189"/>
      <c r="ANF68" s="189"/>
      <c r="ANG68" s="189"/>
      <c r="ANH68" s="189"/>
      <c r="ANI68" s="189"/>
      <c r="ANJ68" s="189"/>
      <c r="ANK68" s="189"/>
      <c r="ANL68" s="189"/>
      <c r="ANM68" s="189"/>
      <c r="ANN68" s="189"/>
      <c r="ANO68" s="189"/>
      <c r="ANP68" s="189"/>
      <c r="ANQ68" s="189"/>
      <c r="ANR68" s="189"/>
      <c r="ANS68" s="189"/>
      <c r="ANT68" s="189"/>
      <c r="ANU68" s="189"/>
      <c r="ANV68" s="189"/>
      <c r="ANW68" s="189"/>
      <c r="ANX68" s="189"/>
      <c r="ANY68" s="189"/>
      <c r="ANZ68" s="189"/>
      <c r="AOA68" s="189"/>
      <c r="AOB68" s="189"/>
      <c r="AOC68" s="189"/>
      <c r="AOD68" s="189"/>
      <c r="AOE68" s="189"/>
      <c r="AOF68" s="189"/>
      <c r="AOG68" s="189"/>
      <c r="AOH68" s="189"/>
      <c r="AOI68" s="189"/>
      <c r="AOJ68" s="189"/>
      <c r="AOK68" s="189"/>
      <c r="AOL68" s="189"/>
      <c r="AOM68" s="189"/>
      <c r="AON68" s="189"/>
      <c r="AOO68" s="189"/>
      <c r="AOP68" s="189"/>
      <c r="AOQ68" s="189"/>
      <c r="AOR68" s="189"/>
      <c r="AOS68" s="189"/>
      <c r="AOT68" s="189"/>
      <c r="AOU68" s="189"/>
      <c r="AOV68" s="189"/>
      <c r="AOW68" s="189"/>
      <c r="AOX68" s="189"/>
      <c r="AOY68" s="189"/>
      <c r="AOZ68" s="189"/>
      <c r="APA68" s="189"/>
      <c r="APB68" s="189"/>
      <c r="APC68" s="189"/>
      <c r="APD68" s="189"/>
      <c r="APE68" s="189"/>
      <c r="APF68" s="189"/>
      <c r="APG68" s="189"/>
      <c r="APH68" s="189"/>
      <c r="API68" s="189"/>
      <c r="APJ68" s="189"/>
      <c r="APK68" s="189"/>
      <c r="APL68" s="189"/>
      <c r="APM68" s="189"/>
      <c r="APN68" s="189"/>
      <c r="APO68" s="189"/>
      <c r="APP68" s="189"/>
      <c r="APQ68" s="189"/>
      <c r="APR68" s="189"/>
      <c r="APS68" s="189"/>
      <c r="APT68" s="189"/>
      <c r="APU68" s="189"/>
      <c r="APV68" s="189"/>
      <c r="APW68" s="189"/>
      <c r="APX68" s="189"/>
      <c r="APY68" s="189"/>
      <c r="APZ68" s="189"/>
      <c r="AQA68" s="189"/>
      <c r="AQB68" s="189"/>
      <c r="AQC68" s="189"/>
      <c r="AQD68" s="189"/>
      <c r="AQE68" s="189"/>
      <c r="AQF68" s="189"/>
      <c r="AQG68" s="189"/>
      <c r="AQH68" s="189"/>
      <c r="AQI68" s="189"/>
      <c r="AQJ68" s="189"/>
      <c r="AQK68" s="189"/>
      <c r="AQL68" s="189"/>
      <c r="AQM68" s="189"/>
      <c r="AQN68" s="189"/>
      <c r="AQO68" s="189"/>
      <c r="AQP68" s="189"/>
      <c r="AQQ68" s="189"/>
      <c r="AQR68" s="189"/>
      <c r="AQS68" s="189"/>
      <c r="AQT68" s="189"/>
      <c r="AQU68" s="189"/>
      <c r="AQV68" s="189"/>
      <c r="AQW68" s="189"/>
      <c r="AQX68" s="189"/>
      <c r="AQY68" s="189"/>
      <c r="AQZ68" s="189"/>
      <c r="ARA68" s="189"/>
      <c r="ARB68" s="189"/>
      <c r="ARC68" s="189"/>
      <c r="ARD68" s="189"/>
      <c r="ARE68" s="189"/>
      <c r="ARF68" s="189"/>
      <c r="ARG68" s="189"/>
      <c r="ARH68" s="189"/>
      <c r="ARI68" s="189"/>
      <c r="ARJ68" s="189"/>
      <c r="ARK68" s="189"/>
      <c r="ARL68" s="189"/>
      <c r="ARM68" s="189"/>
      <c r="ARN68" s="189"/>
      <c r="ARO68" s="189"/>
      <c r="ARP68" s="189"/>
      <c r="ARQ68" s="189"/>
      <c r="ARR68" s="189"/>
      <c r="ARS68" s="189"/>
      <c r="ART68" s="189"/>
      <c r="ARU68" s="189"/>
      <c r="ARV68" s="189"/>
      <c r="ARW68" s="189"/>
      <c r="ARX68" s="189"/>
      <c r="ARY68" s="189"/>
      <c r="ARZ68" s="189"/>
      <c r="ASA68" s="189"/>
      <c r="ASB68" s="189"/>
      <c r="ASC68" s="189"/>
      <c r="ASD68" s="189"/>
      <c r="ASE68" s="189"/>
      <c r="ASF68" s="189"/>
      <c r="ASG68" s="189"/>
      <c r="ASH68" s="189"/>
      <c r="ASI68" s="189"/>
      <c r="ASJ68" s="189"/>
      <c r="ASK68" s="189"/>
      <c r="ASL68" s="189"/>
      <c r="ASM68" s="189"/>
      <c r="ASN68" s="189"/>
      <c r="ASO68" s="189"/>
      <c r="ASP68" s="189"/>
      <c r="ASQ68" s="189"/>
      <c r="ASR68" s="189"/>
      <c r="ASS68" s="189"/>
      <c r="AST68" s="189"/>
      <c r="ASU68" s="189"/>
      <c r="ASV68" s="189"/>
      <c r="ASW68" s="189"/>
      <c r="ASX68" s="189"/>
      <c r="ASY68" s="189"/>
      <c r="ASZ68" s="189"/>
      <c r="ATA68" s="189"/>
      <c r="ATB68" s="189"/>
      <c r="ATC68" s="189"/>
      <c r="ATD68" s="189"/>
      <c r="ATE68" s="189"/>
      <c r="ATF68" s="189"/>
      <c r="ATG68" s="189"/>
      <c r="ATH68" s="189"/>
      <c r="ATI68" s="189"/>
      <c r="ATJ68" s="189"/>
      <c r="ATK68" s="189"/>
      <c r="ATL68" s="189"/>
      <c r="ATM68" s="189"/>
      <c r="ATN68" s="189"/>
      <c r="ATO68" s="189"/>
      <c r="ATP68" s="189"/>
      <c r="ATQ68" s="189"/>
      <c r="ATR68" s="189"/>
      <c r="ATS68" s="189"/>
      <c r="ATT68" s="189"/>
      <c r="ATU68" s="189"/>
      <c r="ATV68" s="189"/>
      <c r="ATW68" s="189"/>
      <c r="ATX68" s="189"/>
      <c r="ATY68" s="189"/>
      <c r="ATZ68" s="189"/>
      <c r="AUA68" s="189"/>
      <c r="AUB68" s="189"/>
      <c r="AUC68" s="189"/>
      <c r="AUD68" s="189"/>
      <c r="AUE68" s="189"/>
      <c r="AUF68" s="189"/>
      <c r="AUG68" s="189"/>
      <c r="AUH68" s="189"/>
      <c r="AUI68" s="189"/>
      <c r="AUJ68" s="189"/>
      <c r="AUK68" s="189"/>
      <c r="AUL68" s="189"/>
      <c r="AUM68" s="189"/>
      <c r="AUN68" s="189"/>
      <c r="AUO68" s="189"/>
      <c r="AUP68" s="189"/>
      <c r="AUQ68" s="189"/>
      <c r="AUR68" s="189"/>
      <c r="AUS68" s="189"/>
      <c r="AUT68" s="189"/>
      <c r="AUU68" s="189"/>
      <c r="AUV68" s="189"/>
      <c r="AUW68" s="189"/>
      <c r="AUX68" s="189"/>
      <c r="AUY68" s="189"/>
      <c r="AUZ68" s="189"/>
      <c r="AVA68" s="189"/>
      <c r="AVB68" s="189"/>
      <c r="AVC68" s="189"/>
      <c r="AVD68" s="189"/>
      <c r="AVE68" s="189"/>
      <c r="AVF68" s="189"/>
      <c r="AVG68" s="189"/>
      <c r="AVH68" s="189"/>
      <c r="AVI68" s="189"/>
      <c r="AVJ68" s="189"/>
      <c r="AVK68" s="189"/>
      <c r="AVL68" s="189"/>
      <c r="AVM68" s="189"/>
      <c r="AVN68" s="189"/>
      <c r="AVO68" s="189"/>
      <c r="AVP68" s="189"/>
      <c r="AVQ68" s="189"/>
      <c r="AVR68" s="189"/>
      <c r="AVS68" s="189"/>
      <c r="AVT68" s="189"/>
      <c r="AVU68" s="189"/>
      <c r="AVV68" s="189"/>
      <c r="AVW68" s="189"/>
      <c r="AVX68" s="189"/>
      <c r="AVY68" s="189"/>
      <c r="AVZ68" s="189"/>
      <c r="AWA68" s="189"/>
      <c r="AWB68" s="189"/>
      <c r="AWC68" s="189"/>
      <c r="AWD68" s="189"/>
      <c r="AWE68" s="189"/>
      <c r="AWF68" s="189"/>
      <c r="AWG68" s="189"/>
      <c r="AWH68" s="189"/>
      <c r="AWI68" s="189"/>
      <c r="AWJ68" s="189"/>
      <c r="AWK68" s="189"/>
      <c r="AWL68" s="189"/>
      <c r="AWM68" s="189"/>
      <c r="AWN68" s="189"/>
      <c r="AWO68" s="189"/>
      <c r="AWP68" s="189"/>
      <c r="AWQ68" s="189"/>
      <c r="AWR68" s="189"/>
      <c r="AWS68" s="189"/>
      <c r="AWT68" s="189"/>
      <c r="AWU68" s="189"/>
      <c r="AWV68" s="189"/>
      <c r="AWW68" s="189"/>
      <c r="AWX68" s="189"/>
      <c r="AWY68" s="189"/>
      <c r="AWZ68" s="189"/>
      <c r="AXA68" s="189"/>
      <c r="AXB68" s="189"/>
      <c r="AXC68" s="189"/>
      <c r="AXD68" s="189"/>
      <c r="AXE68" s="189"/>
      <c r="AXF68" s="189"/>
      <c r="AXG68" s="189"/>
      <c r="AXH68" s="189"/>
      <c r="AXI68" s="189"/>
      <c r="AXJ68" s="189"/>
      <c r="AXK68" s="189"/>
      <c r="AXL68" s="189"/>
      <c r="AXM68" s="189"/>
      <c r="AXN68" s="189"/>
      <c r="AXO68" s="189"/>
      <c r="AXP68" s="189"/>
      <c r="AXQ68" s="189"/>
      <c r="AXR68" s="189"/>
      <c r="AXS68" s="189"/>
      <c r="AXT68" s="189"/>
      <c r="AXU68" s="189"/>
      <c r="AXV68" s="189"/>
      <c r="AXW68" s="189"/>
      <c r="AXX68" s="189"/>
      <c r="AXY68" s="189"/>
      <c r="AXZ68" s="189"/>
      <c r="AYA68" s="189"/>
      <c r="AYB68" s="189"/>
      <c r="AYC68" s="189"/>
      <c r="AYD68" s="189"/>
      <c r="AYE68" s="189"/>
      <c r="AYF68" s="189"/>
      <c r="AYG68" s="189"/>
      <c r="AYH68" s="189"/>
      <c r="AYI68" s="189"/>
      <c r="AYJ68" s="189"/>
      <c r="AYK68" s="189"/>
      <c r="AYL68" s="189"/>
      <c r="AYM68" s="189"/>
      <c r="AYN68" s="189"/>
      <c r="AYO68" s="189"/>
      <c r="AYP68" s="189"/>
      <c r="AYQ68" s="189"/>
      <c r="AYR68" s="189"/>
      <c r="AYS68" s="189"/>
      <c r="AYT68" s="189"/>
      <c r="AYU68" s="189"/>
      <c r="AYV68" s="189"/>
      <c r="AYW68" s="189"/>
      <c r="AYX68" s="189"/>
      <c r="AYY68" s="189"/>
      <c r="AYZ68" s="189"/>
      <c r="AZA68" s="189"/>
      <c r="AZB68" s="189"/>
      <c r="AZC68" s="189"/>
      <c r="AZD68" s="189"/>
      <c r="AZE68" s="189"/>
      <c r="AZF68" s="189"/>
      <c r="AZG68" s="189"/>
      <c r="AZH68" s="189"/>
      <c r="AZI68" s="189"/>
      <c r="AZJ68" s="189"/>
      <c r="AZK68" s="189"/>
      <c r="AZL68" s="189"/>
      <c r="AZM68" s="189"/>
      <c r="AZN68" s="189"/>
      <c r="AZO68" s="189"/>
      <c r="AZP68" s="189"/>
      <c r="AZQ68" s="189"/>
      <c r="AZR68" s="189"/>
      <c r="AZS68" s="189"/>
      <c r="AZT68" s="189"/>
      <c r="AZU68" s="189"/>
      <c r="AZV68" s="189"/>
      <c r="AZW68" s="189"/>
      <c r="AZX68" s="189"/>
      <c r="AZY68" s="189"/>
      <c r="AZZ68" s="189"/>
      <c r="BAA68" s="189"/>
      <c r="BAB68" s="189"/>
      <c r="BAC68" s="189"/>
      <c r="BAD68" s="189"/>
      <c r="BAE68" s="189"/>
      <c r="BAF68" s="189"/>
      <c r="BAG68" s="189"/>
      <c r="BAH68" s="189"/>
      <c r="BAI68" s="189"/>
      <c r="BAJ68" s="189"/>
      <c r="BAK68" s="189"/>
      <c r="BAL68" s="189"/>
      <c r="BAM68" s="189"/>
      <c r="BAN68" s="189"/>
      <c r="BAO68" s="189"/>
      <c r="BAP68" s="189"/>
      <c r="BAQ68" s="189"/>
      <c r="BAR68" s="189"/>
      <c r="BAS68" s="189"/>
      <c r="BAT68" s="189"/>
      <c r="BAU68" s="189"/>
      <c r="BAV68" s="189"/>
      <c r="BAW68" s="189"/>
      <c r="BAX68" s="189"/>
      <c r="BAY68" s="189"/>
      <c r="BAZ68" s="189"/>
      <c r="BBA68" s="189"/>
      <c r="BBB68" s="189"/>
      <c r="BBC68" s="189"/>
      <c r="BBD68" s="189"/>
      <c r="BBE68" s="189"/>
      <c r="BBF68" s="189"/>
      <c r="BBG68" s="189"/>
      <c r="BBH68" s="189"/>
      <c r="BBI68" s="189"/>
      <c r="BBJ68" s="189"/>
      <c r="BBK68" s="189"/>
      <c r="BBL68" s="189"/>
      <c r="BBM68" s="189"/>
      <c r="BBN68" s="189"/>
      <c r="BBO68" s="189"/>
      <c r="BBP68" s="189"/>
      <c r="BBQ68" s="189"/>
      <c r="BBR68" s="189"/>
      <c r="BBS68" s="189"/>
      <c r="BBT68" s="189"/>
      <c r="BBU68" s="189"/>
      <c r="BBV68" s="189"/>
      <c r="BBW68" s="189"/>
      <c r="BBX68" s="189"/>
      <c r="BBY68" s="189"/>
      <c r="BBZ68" s="189"/>
      <c r="BCA68" s="189"/>
      <c r="BCB68" s="189"/>
      <c r="BCC68" s="189"/>
      <c r="BCD68" s="189"/>
      <c r="BCE68" s="189"/>
      <c r="BCF68" s="189"/>
      <c r="BCG68" s="189"/>
      <c r="BCH68" s="189"/>
      <c r="BCI68" s="189"/>
      <c r="BCJ68" s="189"/>
      <c r="BCK68" s="189"/>
      <c r="BCL68" s="189"/>
      <c r="BCM68" s="189"/>
      <c r="BCN68" s="189"/>
      <c r="BCO68" s="189"/>
      <c r="BCP68" s="189"/>
      <c r="BCQ68" s="189"/>
      <c r="BCR68" s="189"/>
      <c r="BCS68" s="189"/>
      <c r="BCT68" s="189"/>
      <c r="BCU68" s="189"/>
      <c r="BCV68" s="189"/>
      <c r="BCW68" s="189"/>
      <c r="BCX68" s="189"/>
      <c r="BCY68" s="189"/>
      <c r="BCZ68" s="189"/>
      <c r="BDA68" s="189"/>
      <c r="BDB68" s="189"/>
      <c r="BDC68" s="189"/>
      <c r="BDD68" s="189"/>
      <c r="BDE68" s="189"/>
      <c r="BDF68" s="189"/>
      <c r="BDG68" s="189"/>
      <c r="BDH68" s="189"/>
      <c r="BDI68" s="189"/>
      <c r="BDJ68" s="189"/>
      <c r="BDK68" s="189"/>
      <c r="BDL68" s="189"/>
      <c r="BDM68" s="189"/>
      <c r="BDN68" s="189"/>
      <c r="BDO68" s="189"/>
      <c r="BDP68" s="189"/>
      <c r="BDQ68" s="189"/>
      <c r="BDR68" s="189"/>
      <c r="BDS68" s="189"/>
      <c r="BDT68" s="189"/>
      <c r="BDU68" s="189"/>
      <c r="BDV68" s="189"/>
      <c r="BDW68" s="189"/>
      <c r="BDX68" s="189"/>
      <c r="BDY68" s="189"/>
      <c r="BDZ68" s="189"/>
      <c r="BEA68" s="189"/>
      <c r="BEB68" s="189"/>
      <c r="BEC68" s="189"/>
      <c r="BED68" s="189"/>
      <c r="BEE68" s="189"/>
      <c r="BEF68" s="189"/>
      <c r="BEG68" s="189"/>
      <c r="BEH68" s="189"/>
      <c r="BEI68" s="189"/>
      <c r="BEJ68" s="189"/>
      <c r="BEK68" s="189"/>
      <c r="BEL68" s="189"/>
      <c r="BEM68" s="189"/>
      <c r="BEN68" s="189"/>
      <c r="BEO68" s="189"/>
      <c r="BEP68" s="189"/>
      <c r="BEQ68" s="189"/>
      <c r="BER68" s="189"/>
      <c r="BES68" s="189"/>
      <c r="BET68" s="189"/>
      <c r="BEU68" s="189"/>
      <c r="BEV68" s="189"/>
      <c r="BEW68" s="189"/>
      <c r="BEX68" s="189"/>
      <c r="BEY68" s="189"/>
      <c r="BEZ68" s="189"/>
      <c r="BFA68" s="189"/>
      <c r="BFB68" s="189"/>
      <c r="BFC68" s="189"/>
      <c r="BFD68" s="189"/>
      <c r="BFE68" s="189"/>
      <c r="BFF68" s="189"/>
      <c r="BFG68" s="189"/>
      <c r="BFH68" s="189"/>
      <c r="BFI68" s="189"/>
      <c r="BFJ68" s="189"/>
      <c r="BFK68" s="189"/>
      <c r="BFL68" s="189"/>
      <c r="BFM68" s="189"/>
      <c r="BFN68" s="189"/>
      <c r="BFO68" s="189"/>
      <c r="BFP68" s="189"/>
      <c r="BFQ68" s="189"/>
      <c r="BFR68" s="189"/>
      <c r="BFS68" s="189"/>
      <c r="BFT68" s="189"/>
      <c r="BFU68" s="189"/>
      <c r="BFV68" s="189"/>
      <c r="BFW68" s="189"/>
      <c r="BFX68" s="189"/>
      <c r="BFY68" s="189"/>
      <c r="BFZ68" s="189"/>
      <c r="BGA68" s="189"/>
      <c r="BGB68" s="189"/>
      <c r="BGC68" s="189"/>
      <c r="BGD68" s="189"/>
      <c r="BGE68" s="189"/>
      <c r="BGF68" s="189"/>
      <c r="BGG68" s="189"/>
      <c r="BGH68" s="189"/>
      <c r="BGI68" s="189"/>
      <c r="BGJ68" s="189"/>
      <c r="BGK68" s="189"/>
      <c r="BGL68" s="189"/>
      <c r="BGM68" s="189"/>
      <c r="BGN68" s="189"/>
      <c r="BGO68" s="189"/>
      <c r="BGP68" s="189"/>
      <c r="BGQ68" s="189"/>
      <c r="BGR68" s="189"/>
      <c r="BGS68" s="189"/>
      <c r="BGT68" s="189"/>
      <c r="BGU68" s="189"/>
      <c r="BGV68" s="189"/>
      <c r="BGW68" s="189"/>
      <c r="BGX68" s="189"/>
      <c r="BGY68" s="189"/>
      <c r="BGZ68" s="189"/>
      <c r="BHA68" s="189"/>
      <c r="BHB68" s="189"/>
      <c r="BHC68" s="189"/>
      <c r="BHD68" s="189"/>
      <c r="BHE68" s="189"/>
      <c r="BHF68" s="189"/>
      <c r="BHG68" s="189"/>
      <c r="BHH68" s="189"/>
      <c r="BHI68" s="189"/>
      <c r="BHJ68" s="189"/>
      <c r="BHK68" s="189"/>
      <c r="BHL68" s="189"/>
      <c r="BHM68" s="189"/>
      <c r="BHN68" s="189"/>
      <c r="BHO68" s="189"/>
      <c r="BHP68" s="189"/>
      <c r="BHQ68" s="189"/>
      <c r="BHR68" s="189"/>
      <c r="BHS68" s="189"/>
      <c r="BHT68" s="189"/>
      <c r="BHU68" s="189"/>
      <c r="BHV68" s="189"/>
      <c r="BHW68" s="189"/>
      <c r="BHX68" s="189"/>
      <c r="BHY68" s="189"/>
      <c r="BHZ68" s="189"/>
      <c r="BIA68" s="189"/>
      <c r="BIB68" s="189"/>
      <c r="BIC68" s="189"/>
      <c r="BID68" s="189"/>
      <c r="BIE68" s="189"/>
      <c r="BIF68" s="189"/>
      <c r="BIG68" s="189"/>
      <c r="BIH68" s="189"/>
      <c r="BII68" s="189"/>
      <c r="BIJ68" s="189"/>
      <c r="BIK68" s="189"/>
      <c r="BIL68" s="189"/>
      <c r="BIM68" s="189"/>
      <c r="BIN68" s="189"/>
      <c r="BIO68" s="189"/>
      <c r="BIP68" s="189"/>
      <c r="BIQ68" s="189"/>
      <c r="BIR68" s="189"/>
      <c r="BIS68" s="189"/>
      <c r="BIT68" s="189"/>
      <c r="BIU68" s="189"/>
      <c r="BIV68" s="189"/>
      <c r="BIW68" s="189"/>
      <c r="BIX68" s="189"/>
      <c r="BIY68" s="189"/>
      <c r="BIZ68" s="189"/>
      <c r="BJA68" s="189"/>
      <c r="BJB68" s="189"/>
      <c r="BJC68" s="189"/>
      <c r="BJD68" s="189"/>
      <c r="BJE68" s="189"/>
      <c r="BJF68" s="189"/>
      <c r="BJG68" s="189"/>
      <c r="BJH68" s="189"/>
      <c r="BJI68" s="189"/>
      <c r="BJJ68" s="189"/>
      <c r="BJK68" s="189"/>
      <c r="BJL68" s="189"/>
      <c r="BJM68" s="189"/>
      <c r="BJN68" s="189"/>
      <c r="BJO68" s="189"/>
      <c r="BJP68" s="189"/>
      <c r="BJQ68" s="189"/>
      <c r="BJR68" s="189"/>
      <c r="BJS68" s="189"/>
      <c r="BJT68" s="189"/>
      <c r="BJU68" s="189"/>
      <c r="BJV68" s="189"/>
      <c r="BJW68" s="189"/>
      <c r="BJX68" s="189"/>
      <c r="BJY68" s="189"/>
      <c r="BJZ68" s="189"/>
      <c r="BKA68" s="189"/>
      <c r="BKB68" s="189"/>
      <c r="BKC68" s="189"/>
      <c r="BKD68" s="189"/>
      <c r="BKE68" s="189"/>
      <c r="BKF68" s="189"/>
      <c r="BKG68" s="189"/>
      <c r="BKH68" s="189"/>
      <c r="BKI68" s="189"/>
      <c r="BKJ68" s="189"/>
      <c r="BKK68" s="189"/>
      <c r="BKL68" s="189"/>
      <c r="BKM68" s="189"/>
      <c r="BKN68" s="189"/>
      <c r="BKO68" s="189"/>
      <c r="BKP68" s="189"/>
      <c r="BKQ68" s="189"/>
      <c r="BKR68" s="189"/>
      <c r="BKS68" s="189"/>
      <c r="BKT68" s="189"/>
      <c r="BKU68" s="189"/>
      <c r="BKV68" s="189"/>
      <c r="BKW68" s="189"/>
      <c r="BKX68" s="189"/>
      <c r="BKY68" s="189"/>
      <c r="BKZ68" s="189"/>
      <c r="BLA68" s="189"/>
      <c r="BLB68" s="189"/>
      <c r="BLC68" s="189"/>
      <c r="BLD68" s="189"/>
      <c r="BLE68" s="189"/>
      <c r="BLF68" s="189"/>
      <c r="BLG68" s="189"/>
      <c r="BLH68" s="189"/>
      <c r="BLI68" s="189"/>
      <c r="BLJ68" s="189"/>
      <c r="BLK68" s="189"/>
      <c r="BLL68" s="189"/>
      <c r="BLM68" s="189"/>
      <c r="BLN68" s="189"/>
      <c r="BLO68" s="189"/>
      <c r="BLP68" s="189"/>
      <c r="BLQ68" s="189"/>
      <c r="BLR68" s="189"/>
      <c r="BLS68" s="189"/>
      <c r="BLT68" s="189"/>
      <c r="BLU68" s="189"/>
      <c r="BLV68" s="189"/>
      <c r="BLW68" s="189"/>
      <c r="BLX68" s="189"/>
      <c r="BLY68" s="189"/>
      <c r="BLZ68" s="189"/>
      <c r="BMA68" s="189"/>
      <c r="BMB68" s="189"/>
      <c r="BMC68" s="189"/>
      <c r="BMD68" s="189"/>
      <c r="BME68" s="189"/>
      <c r="BMF68" s="189"/>
      <c r="BMG68" s="189"/>
      <c r="BMH68" s="189"/>
      <c r="BMI68" s="189"/>
      <c r="BMJ68" s="189"/>
      <c r="BMK68" s="189"/>
      <c r="BML68" s="189"/>
      <c r="BMM68" s="189"/>
      <c r="BMN68" s="189"/>
      <c r="BMO68" s="189"/>
      <c r="BMP68" s="189"/>
      <c r="BMQ68" s="189"/>
      <c r="BMR68" s="189"/>
      <c r="BMS68" s="189"/>
      <c r="BMT68" s="189"/>
      <c r="BMU68" s="189"/>
      <c r="BMV68" s="189"/>
      <c r="BMW68" s="189"/>
      <c r="BMX68" s="189"/>
      <c r="BMY68" s="189"/>
      <c r="BMZ68" s="189"/>
      <c r="BNA68" s="189"/>
      <c r="BNB68" s="189"/>
      <c r="BNC68" s="189"/>
      <c r="BND68" s="189"/>
      <c r="BNE68" s="189"/>
      <c r="BNF68" s="189"/>
      <c r="BNG68" s="189"/>
      <c r="BNH68" s="189"/>
      <c r="BNI68" s="189"/>
      <c r="BNJ68" s="189"/>
      <c r="BNK68" s="189"/>
      <c r="BNL68" s="189"/>
      <c r="BNM68" s="189"/>
      <c r="BNN68" s="189"/>
      <c r="BNO68" s="189"/>
      <c r="BNP68" s="189"/>
      <c r="BNQ68" s="189"/>
      <c r="BNR68" s="189"/>
      <c r="BNS68" s="189"/>
      <c r="BNT68" s="189"/>
      <c r="BNU68" s="189"/>
      <c r="BNV68" s="189"/>
      <c r="BNW68" s="189"/>
      <c r="BNX68" s="189"/>
      <c r="BNY68" s="189"/>
      <c r="BNZ68" s="189"/>
      <c r="BOA68" s="189"/>
      <c r="BOB68" s="189"/>
      <c r="BOC68" s="189"/>
      <c r="BOD68" s="189"/>
      <c r="BOE68" s="189"/>
      <c r="BOF68" s="189"/>
      <c r="BOG68" s="189"/>
      <c r="BOH68" s="189"/>
      <c r="BOI68" s="189"/>
      <c r="BOJ68" s="189"/>
      <c r="BOK68" s="189"/>
      <c r="BOL68" s="189"/>
      <c r="BOM68" s="189"/>
      <c r="BON68" s="189"/>
      <c r="BOO68" s="189"/>
      <c r="BOP68" s="189"/>
      <c r="BOQ68" s="189"/>
      <c r="BOR68" s="189"/>
      <c r="BOS68" s="189"/>
      <c r="BOT68" s="189"/>
      <c r="BOU68" s="189"/>
      <c r="BOV68" s="189"/>
      <c r="BOW68" s="189"/>
      <c r="BOX68" s="189"/>
      <c r="BOY68" s="189"/>
      <c r="BOZ68" s="189"/>
      <c r="BPA68" s="189"/>
      <c r="BPB68" s="189"/>
      <c r="BPC68" s="189"/>
      <c r="BPD68" s="189"/>
      <c r="BPE68" s="189"/>
      <c r="BPF68" s="189"/>
      <c r="BPG68" s="189"/>
      <c r="BPH68" s="189"/>
      <c r="BPI68" s="189"/>
      <c r="BPJ68" s="189"/>
      <c r="BPK68" s="189"/>
      <c r="BPL68" s="189"/>
      <c r="BPM68" s="189"/>
      <c r="BPN68" s="189"/>
      <c r="BPO68" s="189"/>
      <c r="BPP68" s="189"/>
      <c r="BPQ68" s="189"/>
      <c r="BPR68" s="189"/>
      <c r="BPS68" s="189"/>
      <c r="BPT68" s="189"/>
      <c r="BPU68" s="189"/>
      <c r="BPV68" s="189"/>
      <c r="BPW68" s="189"/>
      <c r="BPX68" s="189"/>
      <c r="BPY68" s="189"/>
      <c r="BPZ68" s="189"/>
      <c r="BQA68" s="189"/>
      <c r="BQB68" s="189"/>
      <c r="BQC68" s="189"/>
      <c r="BQD68" s="189"/>
      <c r="BQE68" s="189"/>
      <c r="BQF68" s="189"/>
      <c r="BQG68" s="189"/>
      <c r="BQH68" s="189"/>
      <c r="BQI68" s="189"/>
      <c r="BQJ68" s="189"/>
      <c r="BQK68" s="189"/>
      <c r="BQL68" s="189"/>
      <c r="BQM68" s="189"/>
      <c r="BQN68" s="189"/>
      <c r="BQO68" s="189"/>
      <c r="BQP68" s="189"/>
      <c r="BQQ68" s="189"/>
      <c r="BQR68" s="189"/>
      <c r="BQS68" s="189"/>
      <c r="BQT68" s="189"/>
      <c r="BQU68" s="189"/>
      <c r="BQV68" s="189"/>
      <c r="BQW68" s="189"/>
      <c r="BQX68" s="189"/>
      <c r="BQY68" s="189"/>
      <c r="BQZ68" s="189"/>
      <c r="BRA68" s="189"/>
      <c r="BRB68" s="189"/>
      <c r="BRC68" s="189"/>
      <c r="BRD68" s="189"/>
      <c r="BRE68" s="189"/>
      <c r="BRF68" s="189"/>
      <c r="BRG68" s="189"/>
      <c r="BRH68" s="189"/>
      <c r="BRI68" s="189"/>
      <c r="BRJ68" s="189"/>
      <c r="BRK68" s="189"/>
      <c r="BRL68" s="189"/>
      <c r="BRM68" s="189"/>
      <c r="BRN68" s="189"/>
      <c r="BRO68" s="189"/>
      <c r="BRP68" s="189"/>
      <c r="BRQ68" s="189"/>
      <c r="BRR68" s="189"/>
      <c r="BRS68" s="189"/>
      <c r="BRT68" s="189"/>
      <c r="BRU68" s="189"/>
      <c r="BRV68" s="189"/>
      <c r="BRW68" s="189"/>
      <c r="BRX68" s="189"/>
      <c r="BRY68" s="189"/>
      <c r="BRZ68" s="189"/>
      <c r="BSA68" s="189"/>
      <c r="BSB68" s="189"/>
      <c r="BSC68" s="189"/>
      <c r="BSD68" s="189"/>
      <c r="BSE68" s="189"/>
      <c r="BSF68" s="189"/>
      <c r="BSG68" s="189"/>
      <c r="BSH68" s="189"/>
      <c r="BSI68" s="189"/>
      <c r="BSJ68" s="189"/>
      <c r="BSK68" s="189"/>
      <c r="BSL68" s="189"/>
      <c r="BSM68" s="189"/>
      <c r="BSN68" s="189"/>
      <c r="BSO68" s="189"/>
      <c r="BSP68" s="189"/>
      <c r="BSQ68" s="189"/>
      <c r="BSR68" s="189"/>
      <c r="BSS68" s="189"/>
      <c r="BST68" s="189"/>
      <c r="BSU68" s="189"/>
      <c r="BSV68" s="189"/>
      <c r="BSW68" s="189"/>
      <c r="BSX68" s="189"/>
      <c r="BSY68" s="189"/>
      <c r="BSZ68" s="189"/>
      <c r="BTA68" s="189"/>
      <c r="BTB68" s="189"/>
      <c r="BTC68" s="189"/>
      <c r="BTD68" s="189"/>
      <c r="BTE68" s="189"/>
      <c r="BTF68" s="189"/>
      <c r="BTG68" s="189"/>
      <c r="BTH68" s="189"/>
      <c r="BTI68" s="189"/>
      <c r="BTJ68" s="189"/>
      <c r="BTK68" s="189"/>
      <c r="BTL68" s="189"/>
      <c r="BTM68" s="189"/>
      <c r="BTN68" s="189"/>
      <c r="BTO68" s="189"/>
      <c r="BTP68" s="189"/>
      <c r="BTQ68" s="189"/>
      <c r="BTR68" s="189"/>
      <c r="BTS68" s="189"/>
      <c r="BTT68" s="189"/>
      <c r="BTU68" s="189"/>
      <c r="BTV68" s="189"/>
      <c r="BTW68" s="189"/>
      <c r="BTX68" s="189"/>
      <c r="BTY68" s="189"/>
      <c r="BTZ68" s="189"/>
      <c r="BUA68" s="189"/>
      <c r="BUB68" s="189"/>
      <c r="BUC68" s="189"/>
      <c r="BUD68" s="189"/>
      <c r="BUE68" s="189"/>
      <c r="BUF68" s="189"/>
      <c r="BUG68" s="189"/>
      <c r="BUH68" s="189"/>
      <c r="BUI68" s="189"/>
      <c r="BUJ68" s="189"/>
      <c r="BUK68" s="189"/>
      <c r="BUL68" s="189"/>
      <c r="BUM68" s="189"/>
      <c r="BUN68" s="189"/>
      <c r="BUO68" s="189"/>
      <c r="BUP68" s="189"/>
      <c r="BUQ68" s="189"/>
      <c r="BUR68" s="189"/>
      <c r="BUS68" s="189"/>
      <c r="BUT68" s="189"/>
      <c r="BUU68" s="189"/>
      <c r="BUV68" s="189"/>
      <c r="BUW68" s="189"/>
      <c r="BUX68" s="189"/>
      <c r="BUY68" s="189"/>
      <c r="BUZ68" s="189"/>
      <c r="BVA68" s="189"/>
      <c r="BVB68" s="189"/>
      <c r="BVC68" s="189"/>
      <c r="BVD68" s="189"/>
      <c r="BVE68" s="189"/>
      <c r="BVF68" s="189"/>
      <c r="BVG68" s="189"/>
      <c r="BVH68" s="189"/>
      <c r="BVI68" s="189"/>
      <c r="BVJ68" s="189"/>
      <c r="BVK68" s="189"/>
      <c r="BVL68" s="189"/>
      <c r="BVM68" s="189"/>
      <c r="BVN68" s="189"/>
      <c r="BVO68" s="189"/>
      <c r="BVP68" s="189"/>
      <c r="BVQ68" s="189"/>
      <c r="BVR68" s="189"/>
      <c r="BVS68" s="189"/>
      <c r="BVT68" s="189"/>
      <c r="BVU68" s="189"/>
      <c r="BVV68" s="189"/>
      <c r="BVW68" s="189"/>
      <c r="BVX68" s="189"/>
      <c r="BVY68" s="189"/>
      <c r="BVZ68" s="189"/>
      <c r="BWA68" s="189"/>
      <c r="BWB68" s="189"/>
      <c r="BWC68" s="189"/>
      <c r="BWD68" s="189"/>
      <c r="BWE68" s="189"/>
      <c r="BWF68" s="189"/>
      <c r="BWG68" s="189"/>
      <c r="BWH68" s="189"/>
      <c r="BWI68" s="189"/>
      <c r="BWJ68" s="189"/>
      <c r="BWK68" s="189"/>
      <c r="BWL68" s="189"/>
      <c r="BWM68" s="189"/>
      <c r="BWN68" s="189"/>
      <c r="BWO68" s="189"/>
      <c r="BWP68" s="189"/>
      <c r="BWQ68" s="189"/>
      <c r="BWR68" s="189"/>
      <c r="BWS68" s="189"/>
      <c r="BWT68" s="189"/>
      <c r="BWU68" s="189"/>
      <c r="BWV68" s="189"/>
      <c r="BWW68" s="189"/>
      <c r="BWX68" s="189"/>
      <c r="BWY68" s="189"/>
      <c r="BWZ68" s="189"/>
      <c r="BXA68" s="189"/>
      <c r="BXB68" s="189"/>
      <c r="BXC68" s="189"/>
      <c r="BXD68" s="189"/>
      <c r="BXE68" s="189"/>
      <c r="BXF68" s="189"/>
      <c r="BXG68" s="189"/>
      <c r="BXH68" s="189"/>
      <c r="BXI68" s="189"/>
      <c r="BXJ68" s="189"/>
      <c r="BXK68" s="189"/>
      <c r="BXL68" s="189"/>
      <c r="BXM68" s="189"/>
      <c r="BXN68" s="189"/>
      <c r="BXO68" s="189"/>
      <c r="BXP68" s="189"/>
      <c r="BXQ68" s="189"/>
      <c r="BXR68" s="189"/>
      <c r="BXS68" s="189"/>
      <c r="BXT68" s="189"/>
      <c r="BXU68" s="189"/>
      <c r="BXV68" s="189"/>
      <c r="BXW68" s="189"/>
      <c r="BXX68" s="189"/>
      <c r="BXY68" s="189"/>
      <c r="BXZ68" s="189"/>
      <c r="BYA68" s="189"/>
      <c r="BYB68" s="189"/>
      <c r="BYC68" s="189"/>
      <c r="BYD68" s="189"/>
      <c r="BYE68" s="189"/>
      <c r="BYF68" s="189"/>
      <c r="BYG68" s="189"/>
      <c r="BYH68" s="189"/>
      <c r="BYI68" s="189"/>
      <c r="BYJ68" s="189"/>
      <c r="BYK68" s="189"/>
      <c r="BYL68" s="189"/>
      <c r="BYM68" s="189"/>
      <c r="BYN68" s="189"/>
      <c r="BYO68" s="189"/>
      <c r="BYP68" s="189"/>
      <c r="BYQ68" s="189"/>
      <c r="BYR68" s="189"/>
      <c r="BYS68" s="189"/>
      <c r="BYT68" s="189"/>
      <c r="BYU68" s="189"/>
      <c r="BYV68" s="189"/>
      <c r="BYW68" s="189"/>
      <c r="BYX68" s="189"/>
      <c r="BYY68" s="189"/>
      <c r="BYZ68" s="189"/>
      <c r="BZA68" s="189"/>
      <c r="BZB68" s="189"/>
      <c r="BZC68" s="189"/>
      <c r="BZD68" s="189"/>
      <c r="BZE68" s="189"/>
      <c r="BZF68" s="189"/>
      <c r="BZG68" s="189"/>
      <c r="BZH68" s="189"/>
      <c r="BZI68" s="189"/>
      <c r="BZJ68" s="189"/>
      <c r="BZK68" s="189"/>
      <c r="BZL68" s="189"/>
      <c r="BZM68" s="189"/>
      <c r="BZN68" s="189"/>
      <c r="BZO68" s="189"/>
      <c r="BZP68" s="189"/>
      <c r="BZQ68" s="189"/>
      <c r="BZR68" s="189"/>
      <c r="BZS68" s="189"/>
      <c r="BZT68" s="189"/>
      <c r="BZU68" s="189"/>
      <c r="BZV68" s="189"/>
      <c r="BZW68" s="189"/>
      <c r="BZX68" s="189"/>
      <c r="BZY68" s="189"/>
      <c r="BZZ68" s="189"/>
      <c r="CAA68" s="189"/>
      <c r="CAB68" s="189"/>
      <c r="CAC68" s="189"/>
      <c r="CAD68" s="189"/>
      <c r="CAE68" s="189"/>
      <c r="CAF68" s="189"/>
      <c r="CAG68" s="189"/>
      <c r="CAH68" s="189"/>
      <c r="CAI68" s="189"/>
      <c r="CAJ68" s="189"/>
      <c r="CAK68" s="189"/>
      <c r="CAL68" s="189"/>
      <c r="CAM68" s="189"/>
      <c r="CAN68" s="189"/>
      <c r="CAO68" s="189"/>
      <c r="CAP68" s="189"/>
      <c r="CAQ68" s="189"/>
      <c r="CAR68" s="189"/>
      <c r="CAS68" s="189"/>
      <c r="CAT68" s="189"/>
      <c r="CAU68" s="189"/>
      <c r="CAV68" s="189"/>
      <c r="CAW68" s="189"/>
      <c r="CAX68" s="189"/>
      <c r="CAY68" s="189"/>
      <c r="CAZ68" s="189"/>
      <c r="CBA68" s="189"/>
      <c r="CBB68" s="189"/>
      <c r="CBC68" s="189"/>
      <c r="CBD68" s="189"/>
      <c r="CBE68" s="189"/>
      <c r="CBF68" s="189"/>
      <c r="CBG68" s="189"/>
      <c r="CBH68" s="189"/>
      <c r="CBI68" s="189"/>
      <c r="CBJ68" s="189"/>
      <c r="CBK68" s="189"/>
      <c r="CBL68" s="189"/>
      <c r="CBM68" s="189"/>
      <c r="CBN68" s="189"/>
      <c r="CBO68" s="189"/>
      <c r="CBP68" s="189"/>
      <c r="CBQ68" s="189"/>
      <c r="CBR68" s="189"/>
      <c r="CBS68" s="189"/>
      <c r="CBT68" s="189"/>
      <c r="CBU68" s="189"/>
      <c r="CBV68" s="189"/>
      <c r="CBW68" s="189"/>
      <c r="CBX68" s="189"/>
      <c r="CBY68" s="189"/>
      <c r="CBZ68" s="189"/>
      <c r="CCA68" s="189"/>
      <c r="CCB68" s="189"/>
      <c r="CCC68" s="189"/>
      <c r="CCD68" s="189"/>
      <c r="CCE68" s="189"/>
      <c r="CCF68" s="189"/>
      <c r="CCG68" s="189"/>
      <c r="CCH68" s="189"/>
      <c r="CCI68" s="189"/>
      <c r="CCJ68" s="189"/>
      <c r="CCK68" s="189"/>
      <c r="CCL68" s="189"/>
      <c r="CCM68" s="189"/>
      <c r="CCN68" s="189"/>
      <c r="CCO68" s="189"/>
      <c r="CCP68" s="189"/>
      <c r="CCQ68" s="189"/>
      <c r="CCR68" s="189"/>
      <c r="CCS68" s="189"/>
      <c r="CCT68" s="189"/>
      <c r="CCU68" s="189"/>
      <c r="CCV68" s="189"/>
      <c r="CCW68" s="189"/>
      <c r="CCX68" s="189"/>
      <c r="CCY68" s="189"/>
      <c r="CCZ68" s="189"/>
      <c r="CDA68" s="189"/>
      <c r="CDB68" s="189"/>
      <c r="CDC68" s="189"/>
      <c r="CDD68" s="189"/>
      <c r="CDE68" s="189"/>
      <c r="CDF68" s="189"/>
      <c r="CDG68" s="189"/>
      <c r="CDH68" s="189"/>
      <c r="CDI68" s="189"/>
      <c r="CDJ68" s="189"/>
      <c r="CDK68" s="189"/>
      <c r="CDL68" s="189"/>
      <c r="CDM68" s="189"/>
      <c r="CDN68" s="189"/>
      <c r="CDO68" s="189"/>
      <c r="CDP68" s="189"/>
      <c r="CDQ68" s="189"/>
      <c r="CDR68" s="189"/>
      <c r="CDS68" s="189"/>
      <c r="CDT68" s="189"/>
      <c r="CDU68" s="189"/>
      <c r="CDV68" s="189"/>
      <c r="CDW68" s="189"/>
      <c r="CDX68" s="189"/>
      <c r="CDY68" s="189"/>
      <c r="CDZ68" s="189"/>
      <c r="CEA68" s="189"/>
      <c r="CEB68" s="189"/>
      <c r="CEC68" s="189"/>
      <c r="CED68" s="189"/>
      <c r="CEE68" s="189"/>
      <c r="CEF68" s="189"/>
      <c r="CEG68" s="189"/>
      <c r="CEH68" s="189"/>
      <c r="CEI68" s="189"/>
      <c r="CEJ68" s="189"/>
      <c r="CEK68" s="189"/>
      <c r="CEL68" s="189"/>
      <c r="CEM68" s="189"/>
      <c r="CEN68" s="189"/>
      <c r="CEO68" s="189"/>
      <c r="CEP68" s="189"/>
      <c r="CEQ68" s="189"/>
      <c r="CER68" s="189"/>
      <c r="CES68" s="189"/>
      <c r="CET68" s="189"/>
      <c r="CEU68" s="189"/>
      <c r="CEV68" s="189"/>
      <c r="CEW68" s="189"/>
      <c r="CEX68" s="189"/>
      <c r="CEY68" s="189"/>
      <c r="CEZ68" s="189"/>
      <c r="CFA68" s="189"/>
      <c r="CFB68" s="189"/>
      <c r="CFC68" s="189"/>
      <c r="CFD68" s="189"/>
      <c r="CFE68" s="189"/>
      <c r="CFF68" s="189"/>
      <c r="CFG68" s="189"/>
      <c r="CFH68" s="189"/>
      <c r="CFI68" s="189"/>
      <c r="CFJ68" s="189"/>
      <c r="CFK68" s="189"/>
      <c r="CFL68" s="189"/>
      <c r="CFM68" s="189"/>
      <c r="CFN68" s="189"/>
      <c r="CFO68" s="189"/>
      <c r="CFP68" s="189"/>
      <c r="CFQ68" s="189"/>
      <c r="CFR68" s="189"/>
      <c r="CFS68" s="189"/>
      <c r="CFT68" s="189"/>
      <c r="CFU68" s="189"/>
      <c r="CFV68" s="189"/>
      <c r="CFW68" s="189"/>
      <c r="CFX68" s="189"/>
      <c r="CFY68" s="189"/>
      <c r="CFZ68" s="189"/>
      <c r="CGA68" s="189"/>
      <c r="CGB68" s="189"/>
      <c r="CGC68" s="189"/>
      <c r="CGD68" s="189"/>
      <c r="CGE68" s="189"/>
      <c r="CGF68" s="189"/>
      <c r="CGG68" s="189"/>
      <c r="CGH68" s="189"/>
      <c r="CGI68" s="189"/>
      <c r="CGJ68" s="189"/>
      <c r="CGK68" s="189"/>
      <c r="CGL68" s="189"/>
      <c r="CGM68" s="189"/>
      <c r="CGN68" s="189"/>
      <c r="CGO68" s="189"/>
      <c r="CGP68" s="189"/>
      <c r="CGQ68" s="189"/>
      <c r="CGR68" s="189"/>
      <c r="CGS68" s="189"/>
      <c r="CGT68" s="189"/>
      <c r="CGU68" s="189"/>
      <c r="CGV68" s="189"/>
      <c r="CGW68" s="189"/>
      <c r="CGX68" s="189"/>
      <c r="CGY68" s="189"/>
      <c r="CGZ68" s="189"/>
      <c r="CHA68" s="189"/>
      <c r="CHB68" s="189"/>
      <c r="CHC68" s="189"/>
      <c r="CHD68" s="189"/>
      <c r="CHE68" s="189"/>
      <c r="CHF68" s="189"/>
      <c r="CHG68" s="189"/>
      <c r="CHH68" s="189"/>
      <c r="CHI68" s="189"/>
      <c r="CHJ68" s="189"/>
      <c r="CHK68" s="189"/>
      <c r="CHL68" s="189"/>
      <c r="CHM68" s="189"/>
      <c r="CHN68" s="189"/>
      <c r="CHO68" s="189"/>
      <c r="CHP68" s="189"/>
      <c r="CHQ68" s="189"/>
      <c r="CHR68" s="189"/>
      <c r="CHS68" s="189"/>
      <c r="CHT68" s="189"/>
      <c r="CHU68" s="189"/>
      <c r="CHV68" s="189"/>
      <c r="CHW68" s="189"/>
      <c r="CHX68" s="189"/>
      <c r="CHY68" s="189"/>
      <c r="CHZ68" s="189"/>
      <c r="CIA68" s="189"/>
      <c r="CIB68" s="189"/>
      <c r="CIC68" s="189"/>
      <c r="CID68" s="189"/>
      <c r="CIE68" s="189"/>
      <c r="CIF68" s="189"/>
      <c r="CIG68" s="189"/>
      <c r="CIH68" s="189"/>
      <c r="CII68" s="189"/>
      <c r="CIJ68" s="189"/>
      <c r="CIK68" s="189"/>
      <c r="CIL68" s="189"/>
      <c r="CIM68" s="189"/>
      <c r="CIN68" s="189"/>
      <c r="CIO68" s="189"/>
      <c r="CIP68" s="189"/>
      <c r="CIQ68" s="189"/>
      <c r="CIR68" s="189"/>
      <c r="CIS68" s="189"/>
      <c r="CIT68" s="189"/>
      <c r="CIU68" s="189"/>
      <c r="CIV68" s="189"/>
      <c r="CIW68" s="189"/>
      <c r="CIX68" s="189"/>
      <c r="CIY68" s="189"/>
      <c r="CIZ68" s="189"/>
      <c r="CJA68" s="189"/>
      <c r="CJB68" s="189"/>
      <c r="CJC68" s="189"/>
      <c r="CJD68" s="189"/>
      <c r="CJE68" s="189"/>
      <c r="CJF68" s="189"/>
      <c r="CJG68" s="189"/>
      <c r="CJH68" s="189"/>
      <c r="CJI68" s="189"/>
      <c r="CJJ68" s="189"/>
      <c r="CJK68" s="189"/>
      <c r="CJL68" s="189"/>
      <c r="CJM68" s="189"/>
      <c r="CJN68" s="189"/>
      <c r="CJO68" s="189"/>
      <c r="CJP68" s="189"/>
      <c r="CJQ68" s="189"/>
      <c r="CJR68" s="189"/>
      <c r="CJS68" s="189"/>
      <c r="CJT68" s="189"/>
      <c r="CJU68" s="189"/>
      <c r="CJV68" s="189"/>
      <c r="CJW68" s="189"/>
      <c r="CJX68" s="189"/>
      <c r="CJY68" s="189"/>
      <c r="CJZ68" s="189"/>
      <c r="CKA68" s="189"/>
      <c r="CKB68" s="189"/>
      <c r="CKC68" s="189"/>
      <c r="CKD68" s="189"/>
      <c r="CKE68" s="189"/>
      <c r="CKF68" s="189"/>
      <c r="CKG68" s="189"/>
      <c r="CKH68" s="189"/>
      <c r="CKI68" s="189"/>
      <c r="CKJ68" s="189"/>
      <c r="CKK68" s="189"/>
      <c r="CKL68" s="189"/>
      <c r="CKM68" s="189"/>
      <c r="CKN68" s="189"/>
      <c r="CKO68" s="189"/>
      <c r="CKP68" s="189"/>
      <c r="CKQ68" s="189"/>
      <c r="CKR68" s="189"/>
      <c r="CKS68" s="189"/>
      <c r="CKT68" s="189"/>
      <c r="CKU68" s="189"/>
      <c r="CKV68" s="189"/>
      <c r="CKW68" s="189"/>
      <c r="CKX68" s="189"/>
      <c r="CKY68" s="189"/>
      <c r="CKZ68" s="189"/>
      <c r="CLA68" s="189"/>
      <c r="CLB68" s="189"/>
      <c r="CLC68" s="189"/>
      <c r="CLD68" s="189"/>
      <c r="CLE68" s="189"/>
      <c r="CLF68" s="189"/>
      <c r="CLG68" s="189"/>
      <c r="CLH68" s="189"/>
      <c r="CLI68" s="189"/>
      <c r="CLJ68" s="189"/>
      <c r="CLK68" s="189"/>
      <c r="CLL68" s="189"/>
      <c r="CLM68" s="189"/>
      <c r="CLN68" s="189"/>
      <c r="CLO68" s="189"/>
      <c r="CLP68" s="189"/>
      <c r="CLQ68" s="189"/>
      <c r="CLR68" s="189"/>
      <c r="CLS68" s="189"/>
      <c r="CLT68" s="189"/>
      <c r="CLU68" s="189"/>
      <c r="CLV68" s="189"/>
      <c r="CLW68" s="189"/>
      <c r="CLX68" s="189"/>
      <c r="CLY68" s="189"/>
      <c r="CLZ68" s="189"/>
      <c r="CMA68" s="189"/>
      <c r="CMB68" s="189"/>
      <c r="CMC68" s="189"/>
      <c r="CMD68" s="189"/>
      <c r="CME68" s="189"/>
      <c r="CMF68" s="189"/>
      <c r="CMG68" s="189"/>
      <c r="CMH68" s="189"/>
      <c r="CMI68" s="189"/>
      <c r="CMJ68" s="189"/>
      <c r="CMK68" s="189"/>
      <c r="CML68" s="189"/>
      <c r="CMM68" s="189"/>
      <c r="CMN68" s="189"/>
      <c r="CMO68" s="189"/>
      <c r="CMP68" s="189"/>
      <c r="CMQ68" s="189"/>
      <c r="CMR68" s="189"/>
      <c r="CMS68" s="189"/>
      <c r="CMT68" s="189"/>
      <c r="CMU68" s="189"/>
      <c r="CMV68" s="189"/>
      <c r="CMW68" s="189"/>
      <c r="CMX68" s="189"/>
      <c r="CMY68" s="189"/>
      <c r="CMZ68" s="189"/>
      <c r="CNA68" s="189"/>
      <c r="CNB68" s="189"/>
      <c r="CNC68" s="189"/>
      <c r="CND68" s="189"/>
      <c r="CNE68" s="189"/>
      <c r="CNF68" s="189"/>
      <c r="CNG68" s="189"/>
      <c r="CNH68" s="189"/>
      <c r="CNI68" s="189"/>
      <c r="CNJ68" s="189"/>
      <c r="CNK68" s="189"/>
      <c r="CNL68" s="189"/>
      <c r="CNM68" s="189"/>
      <c r="CNN68" s="189"/>
      <c r="CNO68" s="189"/>
      <c r="CNP68" s="189"/>
      <c r="CNQ68" s="189"/>
      <c r="CNR68" s="189"/>
      <c r="CNS68" s="189"/>
      <c r="CNT68" s="189"/>
      <c r="CNU68" s="189"/>
      <c r="CNV68" s="189"/>
      <c r="CNW68" s="189"/>
      <c r="CNX68" s="189"/>
      <c r="CNY68" s="189"/>
      <c r="CNZ68" s="189"/>
      <c r="COA68" s="189"/>
      <c r="COB68" s="189"/>
      <c r="COC68" s="189"/>
      <c r="COD68" s="189"/>
      <c r="COE68" s="189"/>
      <c r="COF68" s="189"/>
      <c r="COG68" s="189"/>
      <c r="COH68" s="189"/>
      <c r="COI68" s="189"/>
      <c r="COJ68" s="189"/>
      <c r="COK68" s="189"/>
      <c r="COL68" s="189"/>
      <c r="COM68" s="189"/>
      <c r="CON68" s="189"/>
      <c r="COO68" s="189"/>
      <c r="COP68" s="189"/>
      <c r="COQ68" s="189"/>
      <c r="COR68" s="189"/>
      <c r="COS68" s="189"/>
      <c r="COT68" s="189"/>
      <c r="COU68" s="189"/>
      <c r="COV68" s="189"/>
      <c r="COW68" s="189"/>
      <c r="COX68" s="189"/>
      <c r="COY68" s="189"/>
      <c r="COZ68" s="189"/>
      <c r="CPA68" s="189"/>
      <c r="CPB68" s="189"/>
      <c r="CPC68" s="189"/>
      <c r="CPD68" s="189"/>
      <c r="CPE68" s="189"/>
      <c r="CPF68" s="189"/>
      <c r="CPG68" s="189"/>
      <c r="CPH68" s="189"/>
      <c r="CPI68" s="189"/>
      <c r="CPJ68" s="189"/>
      <c r="CPK68" s="189"/>
      <c r="CPL68" s="189"/>
      <c r="CPM68" s="189"/>
      <c r="CPN68" s="189"/>
      <c r="CPO68" s="189"/>
      <c r="CPP68" s="189"/>
      <c r="CPQ68" s="189"/>
      <c r="CPR68" s="189"/>
      <c r="CPS68" s="189"/>
      <c r="CPT68" s="189"/>
      <c r="CPU68" s="189"/>
      <c r="CPV68" s="189"/>
      <c r="CPW68" s="189"/>
      <c r="CPX68" s="189"/>
      <c r="CPY68" s="189"/>
      <c r="CPZ68" s="189"/>
      <c r="CQA68" s="189"/>
      <c r="CQB68" s="189"/>
      <c r="CQC68" s="189"/>
      <c r="CQD68" s="189"/>
      <c r="CQE68" s="189"/>
      <c r="CQF68" s="189"/>
      <c r="CQG68" s="189"/>
      <c r="CQH68" s="189"/>
      <c r="CQI68" s="189"/>
      <c r="CQJ68" s="189"/>
      <c r="CQK68" s="189"/>
      <c r="CQL68" s="189"/>
      <c r="CQM68" s="189"/>
      <c r="CQN68" s="189"/>
      <c r="CQO68" s="189"/>
      <c r="CQP68" s="189"/>
      <c r="CQQ68" s="189"/>
      <c r="CQR68" s="189"/>
      <c r="CQS68" s="189"/>
      <c r="CQT68" s="189"/>
      <c r="CQU68" s="189"/>
      <c r="CQV68" s="189"/>
      <c r="CQW68" s="189"/>
      <c r="CQX68" s="189"/>
      <c r="CQY68" s="189"/>
      <c r="CQZ68" s="189"/>
      <c r="CRA68" s="189"/>
      <c r="CRB68" s="189"/>
      <c r="CRC68" s="189"/>
      <c r="CRD68" s="189"/>
      <c r="CRE68" s="189"/>
      <c r="CRF68" s="189"/>
      <c r="CRG68" s="189"/>
      <c r="CRH68" s="189"/>
      <c r="CRI68" s="189"/>
      <c r="CRJ68" s="189"/>
      <c r="CRK68" s="189"/>
      <c r="CRL68" s="189"/>
      <c r="CRM68" s="189"/>
      <c r="CRN68" s="189"/>
      <c r="CRO68" s="189"/>
      <c r="CRP68" s="189"/>
      <c r="CRQ68" s="189"/>
      <c r="CRR68" s="189"/>
      <c r="CRS68" s="189"/>
      <c r="CRT68" s="189"/>
      <c r="CRU68" s="189"/>
      <c r="CRV68" s="189"/>
      <c r="CRW68" s="189"/>
      <c r="CRX68" s="189"/>
      <c r="CRY68" s="189"/>
      <c r="CRZ68" s="189"/>
      <c r="CSA68" s="189"/>
      <c r="CSB68" s="189"/>
      <c r="CSC68" s="189"/>
      <c r="CSD68" s="189"/>
      <c r="CSE68" s="189"/>
      <c r="CSF68" s="189"/>
      <c r="CSG68" s="189"/>
      <c r="CSH68" s="189"/>
      <c r="CSI68" s="189"/>
      <c r="CSJ68" s="189"/>
      <c r="CSK68" s="189"/>
      <c r="CSL68" s="189"/>
      <c r="CSM68" s="189"/>
      <c r="CSN68" s="189"/>
      <c r="CSO68" s="189"/>
      <c r="CSP68" s="189"/>
      <c r="CSQ68" s="189"/>
      <c r="CSR68" s="189"/>
      <c r="CSS68" s="189"/>
      <c r="CST68" s="189"/>
      <c r="CSU68" s="189"/>
      <c r="CSV68" s="189"/>
      <c r="CSW68" s="189"/>
      <c r="CSX68" s="189"/>
      <c r="CSY68" s="189"/>
      <c r="CSZ68" s="189"/>
      <c r="CTA68" s="189"/>
      <c r="CTB68" s="189"/>
      <c r="CTC68" s="189"/>
      <c r="CTD68" s="189"/>
      <c r="CTE68" s="189"/>
      <c r="CTF68" s="189"/>
      <c r="CTG68" s="189"/>
      <c r="CTH68" s="189"/>
      <c r="CTI68" s="189"/>
      <c r="CTJ68" s="189"/>
      <c r="CTK68" s="189"/>
      <c r="CTL68" s="189"/>
      <c r="CTM68" s="189"/>
      <c r="CTN68" s="189"/>
      <c r="CTO68" s="189"/>
      <c r="CTP68" s="189"/>
      <c r="CTQ68" s="189"/>
      <c r="CTR68" s="189"/>
      <c r="CTS68" s="189"/>
      <c r="CTT68" s="189"/>
      <c r="CTU68" s="189"/>
      <c r="CTV68" s="189"/>
      <c r="CTW68" s="189"/>
      <c r="CTX68" s="189"/>
      <c r="CTY68" s="189"/>
      <c r="CTZ68" s="189"/>
      <c r="CUA68" s="189"/>
      <c r="CUB68" s="189"/>
      <c r="CUC68" s="189"/>
      <c r="CUD68" s="189"/>
      <c r="CUE68" s="189"/>
      <c r="CUF68" s="189"/>
      <c r="CUG68" s="189"/>
      <c r="CUH68" s="189"/>
      <c r="CUI68" s="189"/>
      <c r="CUJ68" s="189"/>
      <c r="CUK68" s="189"/>
      <c r="CUL68" s="189"/>
      <c r="CUM68" s="189"/>
      <c r="CUN68" s="189"/>
      <c r="CUO68" s="189"/>
      <c r="CUP68" s="189"/>
      <c r="CUQ68" s="189"/>
      <c r="CUR68" s="189"/>
      <c r="CUS68" s="189"/>
      <c r="CUT68" s="189"/>
      <c r="CUU68" s="189"/>
      <c r="CUV68" s="189"/>
      <c r="CUW68" s="189"/>
      <c r="CUX68" s="189"/>
      <c r="CUY68" s="189"/>
      <c r="CUZ68" s="189"/>
      <c r="CVA68" s="189"/>
      <c r="CVB68" s="189"/>
      <c r="CVC68" s="189"/>
      <c r="CVD68" s="189"/>
      <c r="CVE68" s="189"/>
      <c r="CVF68" s="189"/>
      <c r="CVG68" s="189"/>
      <c r="CVH68" s="189"/>
      <c r="CVI68" s="189"/>
      <c r="CVJ68" s="189"/>
      <c r="CVK68" s="189"/>
      <c r="CVL68" s="189"/>
      <c r="CVM68" s="189"/>
      <c r="CVN68" s="189"/>
      <c r="CVO68" s="189"/>
      <c r="CVP68" s="189"/>
      <c r="CVQ68" s="189"/>
      <c r="CVR68" s="189"/>
      <c r="CVS68" s="189"/>
      <c r="CVT68" s="189"/>
      <c r="CVU68" s="189"/>
      <c r="CVV68" s="189"/>
      <c r="CVW68" s="189"/>
      <c r="CVX68" s="189"/>
      <c r="CVY68" s="189"/>
      <c r="CVZ68" s="189"/>
      <c r="CWA68" s="189"/>
      <c r="CWB68" s="189"/>
      <c r="CWC68" s="189"/>
      <c r="CWD68" s="189"/>
      <c r="CWE68" s="189"/>
      <c r="CWF68" s="189"/>
      <c r="CWG68" s="189"/>
      <c r="CWH68" s="189"/>
      <c r="CWI68" s="189"/>
      <c r="CWJ68" s="189"/>
      <c r="CWK68" s="189"/>
      <c r="CWL68" s="189"/>
      <c r="CWM68" s="189"/>
      <c r="CWN68" s="189"/>
      <c r="CWO68" s="189"/>
      <c r="CWP68" s="189"/>
      <c r="CWQ68" s="189"/>
      <c r="CWR68" s="189"/>
      <c r="CWS68" s="189"/>
      <c r="CWT68" s="189"/>
      <c r="CWU68" s="189"/>
      <c r="CWV68" s="189"/>
      <c r="CWW68" s="189"/>
      <c r="CWX68" s="189"/>
      <c r="CWY68" s="189"/>
      <c r="CWZ68" s="189"/>
      <c r="CXA68" s="189"/>
      <c r="CXB68" s="189"/>
      <c r="CXC68" s="189"/>
      <c r="CXD68" s="189"/>
      <c r="CXE68" s="189"/>
      <c r="CXF68" s="189"/>
      <c r="CXG68" s="189"/>
      <c r="CXH68" s="189"/>
      <c r="CXI68" s="189"/>
      <c r="CXJ68" s="189"/>
      <c r="CXK68" s="189"/>
      <c r="CXL68" s="189"/>
      <c r="CXM68" s="189"/>
      <c r="CXN68" s="189"/>
      <c r="CXO68" s="189"/>
      <c r="CXP68" s="189"/>
      <c r="CXQ68" s="189"/>
      <c r="CXR68" s="189"/>
      <c r="CXS68" s="189"/>
      <c r="CXT68" s="189"/>
      <c r="CXU68" s="189"/>
      <c r="CXV68" s="189"/>
      <c r="CXW68" s="189"/>
      <c r="CXX68" s="189"/>
      <c r="CXY68" s="189"/>
      <c r="CXZ68" s="189"/>
      <c r="CYA68" s="189"/>
      <c r="CYB68" s="189"/>
      <c r="CYC68" s="189"/>
      <c r="CYD68" s="189"/>
      <c r="CYE68" s="189"/>
      <c r="CYF68" s="189"/>
      <c r="CYG68" s="189"/>
      <c r="CYH68" s="189"/>
      <c r="CYI68" s="189"/>
      <c r="CYJ68" s="189"/>
      <c r="CYK68" s="189"/>
      <c r="CYL68" s="189"/>
      <c r="CYM68" s="189"/>
      <c r="CYN68" s="189"/>
      <c r="CYO68" s="189"/>
      <c r="CYP68" s="189"/>
      <c r="CYQ68" s="189"/>
      <c r="CYR68" s="189"/>
      <c r="CYS68" s="189"/>
      <c r="CYT68" s="189"/>
      <c r="CYU68" s="189"/>
      <c r="CYV68" s="189"/>
      <c r="CYW68" s="189"/>
      <c r="CYX68" s="189"/>
      <c r="CYY68" s="189"/>
      <c r="CYZ68" s="189"/>
      <c r="CZA68" s="189"/>
      <c r="CZB68" s="189"/>
      <c r="CZC68" s="189"/>
      <c r="CZD68" s="189"/>
      <c r="CZE68" s="189"/>
      <c r="CZF68" s="189"/>
      <c r="CZG68" s="189"/>
      <c r="CZH68" s="189"/>
      <c r="CZI68" s="189"/>
      <c r="CZJ68" s="189"/>
      <c r="CZK68" s="189"/>
      <c r="CZL68" s="189"/>
      <c r="CZM68" s="189"/>
      <c r="CZN68" s="189"/>
      <c r="CZO68" s="189"/>
      <c r="CZP68" s="189"/>
      <c r="CZQ68" s="189"/>
      <c r="CZR68" s="189"/>
      <c r="CZS68" s="189"/>
      <c r="CZT68" s="189"/>
      <c r="CZU68" s="189"/>
      <c r="CZV68" s="189"/>
      <c r="CZW68" s="189"/>
      <c r="CZX68" s="189"/>
      <c r="CZY68" s="189"/>
      <c r="CZZ68" s="189"/>
      <c r="DAA68" s="189"/>
      <c r="DAB68" s="189"/>
      <c r="DAC68" s="189"/>
      <c r="DAD68" s="189"/>
      <c r="DAE68" s="189"/>
      <c r="DAF68" s="189"/>
      <c r="DAG68" s="189"/>
      <c r="DAH68" s="189"/>
      <c r="DAI68" s="189"/>
      <c r="DAJ68" s="189"/>
      <c r="DAK68" s="189"/>
      <c r="DAL68" s="189"/>
      <c r="DAM68" s="189"/>
      <c r="DAN68" s="189"/>
      <c r="DAO68" s="189"/>
      <c r="DAP68" s="189"/>
      <c r="DAQ68" s="189"/>
      <c r="DAR68" s="189"/>
      <c r="DAS68" s="189"/>
      <c r="DAT68" s="189"/>
      <c r="DAU68" s="189"/>
      <c r="DAV68" s="189"/>
      <c r="DAW68" s="189"/>
      <c r="DAX68" s="189"/>
      <c r="DAY68" s="189"/>
      <c r="DAZ68" s="189"/>
      <c r="DBA68" s="189"/>
      <c r="DBB68" s="189"/>
      <c r="DBC68" s="189"/>
      <c r="DBD68" s="189"/>
      <c r="DBE68" s="189"/>
      <c r="DBF68" s="189"/>
      <c r="DBG68" s="189"/>
      <c r="DBH68" s="189"/>
      <c r="DBI68" s="189"/>
      <c r="DBJ68" s="189"/>
      <c r="DBK68" s="189"/>
      <c r="DBL68" s="189"/>
      <c r="DBM68" s="189"/>
      <c r="DBN68" s="189"/>
      <c r="DBO68" s="189"/>
      <c r="DBP68" s="189"/>
      <c r="DBQ68" s="189"/>
      <c r="DBR68" s="189"/>
      <c r="DBS68" s="189"/>
      <c r="DBT68" s="189"/>
      <c r="DBU68" s="189"/>
      <c r="DBV68" s="189"/>
      <c r="DBW68" s="189"/>
      <c r="DBX68" s="189"/>
      <c r="DBY68" s="189"/>
      <c r="DBZ68" s="189"/>
      <c r="DCA68" s="189"/>
      <c r="DCB68" s="189"/>
      <c r="DCC68" s="189"/>
      <c r="DCD68" s="189"/>
      <c r="DCE68" s="189"/>
      <c r="DCF68" s="189"/>
      <c r="DCG68" s="189"/>
      <c r="DCH68" s="189"/>
      <c r="DCI68" s="189"/>
      <c r="DCJ68" s="189"/>
      <c r="DCK68" s="189"/>
      <c r="DCL68" s="189"/>
      <c r="DCM68" s="189"/>
      <c r="DCN68" s="189"/>
      <c r="DCO68" s="189"/>
      <c r="DCP68" s="189"/>
      <c r="DCQ68" s="189"/>
      <c r="DCR68" s="189"/>
      <c r="DCS68" s="189"/>
      <c r="DCT68" s="189"/>
      <c r="DCU68" s="189"/>
      <c r="DCV68" s="189"/>
      <c r="DCW68" s="189"/>
      <c r="DCX68" s="189"/>
      <c r="DCY68" s="189"/>
      <c r="DCZ68" s="189"/>
      <c r="DDA68" s="189"/>
      <c r="DDB68" s="189"/>
      <c r="DDC68" s="189"/>
      <c r="DDD68" s="189"/>
      <c r="DDE68" s="189"/>
      <c r="DDF68" s="189"/>
      <c r="DDG68" s="189"/>
      <c r="DDH68" s="189"/>
      <c r="DDI68" s="189"/>
      <c r="DDJ68" s="189"/>
      <c r="DDK68" s="189"/>
      <c r="DDL68" s="189"/>
      <c r="DDM68" s="189"/>
      <c r="DDN68" s="189"/>
      <c r="DDO68" s="189"/>
      <c r="DDP68" s="189"/>
      <c r="DDQ68" s="189"/>
      <c r="DDR68" s="189"/>
      <c r="DDS68" s="189"/>
      <c r="DDT68" s="189"/>
      <c r="DDU68" s="189"/>
      <c r="DDV68" s="189"/>
      <c r="DDW68" s="189"/>
      <c r="DDX68" s="189"/>
      <c r="DDY68" s="189"/>
      <c r="DDZ68" s="189"/>
      <c r="DEA68" s="189"/>
      <c r="DEB68" s="189"/>
      <c r="DEC68" s="189"/>
      <c r="DED68" s="189"/>
      <c r="DEE68" s="189"/>
      <c r="DEF68" s="189"/>
      <c r="DEG68" s="189"/>
      <c r="DEH68" s="189"/>
      <c r="DEI68" s="189"/>
      <c r="DEJ68" s="189"/>
      <c r="DEK68" s="189"/>
      <c r="DEL68" s="189"/>
      <c r="DEM68" s="189"/>
      <c r="DEN68" s="189"/>
      <c r="DEO68" s="189"/>
      <c r="DEP68" s="189"/>
      <c r="DEQ68" s="189"/>
      <c r="DER68" s="189"/>
      <c r="DES68" s="189"/>
      <c r="DET68" s="189"/>
      <c r="DEU68" s="189"/>
      <c r="DEV68" s="189"/>
      <c r="DEW68" s="189"/>
      <c r="DEX68" s="189"/>
      <c r="DEY68" s="189"/>
      <c r="DEZ68" s="189"/>
      <c r="DFA68" s="189"/>
      <c r="DFB68" s="189"/>
      <c r="DFC68" s="189"/>
      <c r="DFD68" s="189"/>
      <c r="DFE68" s="189"/>
      <c r="DFF68" s="189"/>
      <c r="DFG68" s="189"/>
      <c r="DFH68" s="189"/>
      <c r="DFI68" s="189"/>
      <c r="DFJ68" s="189"/>
      <c r="DFK68" s="189"/>
      <c r="DFL68" s="189"/>
      <c r="DFM68" s="189"/>
      <c r="DFN68" s="189"/>
      <c r="DFO68" s="189"/>
      <c r="DFP68" s="189"/>
      <c r="DFQ68" s="189"/>
      <c r="DFR68" s="189"/>
      <c r="DFS68" s="189"/>
      <c r="DFT68" s="189"/>
      <c r="DFU68" s="189"/>
      <c r="DFV68" s="189"/>
      <c r="DFW68" s="189"/>
      <c r="DFX68" s="189"/>
      <c r="DFY68" s="189"/>
      <c r="DFZ68" s="189"/>
      <c r="DGA68" s="189"/>
      <c r="DGB68" s="189"/>
      <c r="DGC68" s="189"/>
      <c r="DGD68" s="189"/>
      <c r="DGE68" s="189"/>
      <c r="DGF68" s="189"/>
      <c r="DGG68" s="189"/>
      <c r="DGH68" s="189"/>
      <c r="DGI68" s="189"/>
      <c r="DGJ68" s="189"/>
      <c r="DGK68" s="189"/>
      <c r="DGL68" s="189"/>
      <c r="DGM68" s="189"/>
      <c r="DGN68" s="189"/>
      <c r="DGO68" s="189"/>
      <c r="DGP68" s="189"/>
      <c r="DGQ68" s="189"/>
      <c r="DGR68" s="189"/>
      <c r="DGS68" s="189"/>
      <c r="DGT68" s="189"/>
      <c r="DGU68" s="189"/>
      <c r="DGV68" s="189"/>
      <c r="DGW68" s="189"/>
      <c r="DGX68" s="189"/>
      <c r="DGY68" s="189"/>
      <c r="DGZ68" s="189"/>
      <c r="DHA68" s="189"/>
      <c r="DHB68" s="189"/>
      <c r="DHC68" s="189"/>
      <c r="DHD68" s="189"/>
      <c r="DHE68" s="189"/>
      <c r="DHF68" s="189"/>
      <c r="DHG68" s="189"/>
      <c r="DHH68" s="189"/>
      <c r="DHI68" s="189"/>
      <c r="DHJ68" s="189"/>
      <c r="DHK68" s="189"/>
      <c r="DHL68" s="189"/>
      <c r="DHM68" s="189"/>
      <c r="DHN68" s="189"/>
      <c r="DHO68" s="189"/>
      <c r="DHP68" s="189"/>
      <c r="DHQ68" s="189"/>
      <c r="DHR68" s="189"/>
      <c r="DHS68" s="189"/>
      <c r="DHT68" s="189"/>
      <c r="DHU68" s="189"/>
      <c r="DHV68" s="189"/>
      <c r="DHW68" s="189"/>
      <c r="DHX68" s="189"/>
      <c r="DHY68" s="189"/>
      <c r="DHZ68" s="189"/>
      <c r="DIA68" s="189"/>
      <c r="DIB68" s="189"/>
      <c r="DIC68" s="189"/>
      <c r="DID68" s="189"/>
      <c r="DIE68" s="189"/>
      <c r="DIF68" s="189"/>
      <c r="DIG68" s="189"/>
      <c r="DIH68" s="189"/>
      <c r="DII68" s="189"/>
      <c r="DIJ68" s="189"/>
      <c r="DIK68" s="189"/>
      <c r="DIL68" s="189"/>
      <c r="DIM68" s="189"/>
      <c r="DIN68" s="189"/>
      <c r="DIO68" s="189"/>
      <c r="DIP68" s="189"/>
      <c r="DIQ68" s="189"/>
      <c r="DIR68" s="189"/>
      <c r="DIS68" s="189"/>
      <c r="DIT68" s="189"/>
      <c r="DIU68" s="189"/>
      <c r="DIV68" s="189"/>
      <c r="DIW68" s="189"/>
      <c r="DIX68" s="189"/>
      <c r="DIY68" s="189"/>
      <c r="DIZ68" s="189"/>
      <c r="DJA68" s="189"/>
      <c r="DJB68" s="189"/>
      <c r="DJC68" s="189"/>
      <c r="DJD68" s="189"/>
      <c r="DJE68" s="189"/>
      <c r="DJF68" s="189"/>
      <c r="DJG68" s="189"/>
      <c r="DJH68" s="189"/>
      <c r="DJI68" s="189"/>
      <c r="DJJ68" s="189"/>
      <c r="DJK68" s="189"/>
      <c r="DJL68" s="189"/>
      <c r="DJM68" s="189"/>
      <c r="DJN68" s="189"/>
      <c r="DJO68" s="189"/>
      <c r="DJP68" s="189"/>
      <c r="DJQ68" s="189"/>
      <c r="DJR68" s="189"/>
      <c r="DJS68" s="189"/>
      <c r="DJT68" s="189"/>
      <c r="DJU68" s="189"/>
      <c r="DJV68" s="189"/>
      <c r="DJW68" s="189"/>
      <c r="DJX68" s="189"/>
      <c r="DJY68" s="189"/>
      <c r="DJZ68" s="189"/>
      <c r="DKA68" s="189"/>
      <c r="DKB68" s="189"/>
      <c r="DKC68" s="189"/>
      <c r="DKD68" s="189"/>
      <c r="DKE68" s="189"/>
      <c r="DKF68" s="189"/>
      <c r="DKG68" s="189"/>
      <c r="DKH68" s="189"/>
      <c r="DKI68" s="189"/>
      <c r="DKJ68" s="189"/>
      <c r="DKK68" s="189"/>
      <c r="DKL68" s="189"/>
      <c r="DKM68" s="189"/>
      <c r="DKN68" s="189"/>
      <c r="DKO68" s="189"/>
      <c r="DKP68" s="189"/>
      <c r="DKQ68" s="189"/>
      <c r="DKR68" s="189"/>
      <c r="DKS68" s="189"/>
      <c r="DKT68" s="189"/>
      <c r="DKU68" s="189"/>
      <c r="DKV68" s="189"/>
      <c r="DKW68" s="189"/>
      <c r="DKX68" s="189"/>
      <c r="DKY68" s="189"/>
      <c r="DKZ68" s="189"/>
      <c r="DLA68" s="189"/>
      <c r="DLB68" s="189"/>
      <c r="DLC68" s="189"/>
      <c r="DLD68" s="189"/>
      <c r="DLE68" s="189"/>
      <c r="DLF68" s="189"/>
      <c r="DLG68" s="189"/>
      <c r="DLH68" s="189"/>
      <c r="DLI68" s="189"/>
      <c r="DLJ68" s="189"/>
      <c r="DLK68" s="189"/>
      <c r="DLL68" s="189"/>
      <c r="DLM68" s="189"/>
      <c r="DLN68" s="189"/>
      <c r="DLO68" s="189"/>
      <c r="DLP68" s="189"/>
      <c r="DLQ68" s="189"/>
      <c r="DLR68" s="189"/>
      <c r="DLS68" s="189"/>
      <c r="DLT68" s="189"/>
      <c r="DLU68" s="189"/>
      <c r="DLV68" s="189"/>
      <c r="DLW68" s="189"/>
      <c r="DLX68" s="189"/>
      <c r="DLY68" s="189"/>
      <c r="DLZ68" s="189"/>
      <c r="DMA68" s="189"/>
      <c r="DMB68" s="189"/>
      <c r="DMC68" s="189"/>
      <c r="DMD68" s="189"/>
      <c r="DME68" s="189"/>
      <c r="DMF68" s="189"/>
      <c r="DMG68" s="189"/>
      <c r="DMH68" s="189"/>
      <c r="DMI68" s="189"/>
      <c r="DMJ68" s="189"/>
      <c r="DMK68" s="189"/>
      <c r="DML68" s="189"/>
      <c r="DMM68" s="189"/>
      <c r="DMN68" s="189"/>
      <c r="DMO68" s="189"/>
      <c r="DMP68" s="189"/>
      <c r="DMQ68" s="189"/>
      <c r="DMR68" s="189"/>
      <c r="DMS68" s="189"/>
      <c r="DMT68" s="189"/>
      <c r="DMU68" s="189"/>
      <c r="DMV68" s="189"/>
      <c r="DMW68" s="189"/>
      <c r="DMX68" s="189"/>
      <c r="DMY68" s="189"/>
      <c r="DMZ68" s="189"/>
      <c r="DNA68" s="189"/>
      <c r="DNB68" s="189"/>
      <c r="DNC68" s="189"/>
      <c r="DND68" s="189"/>
      <c r="DNE68" s="189"/>
      <c r="DNF68" s="189"/>
      <c r="DNG68" s="189"/>
      <c r="DNH68" s="189"/>
      <c r="DNI68" s="189"/>
      <c r="DNJ68" s="189"/>
      <c r="DNK68" s="189"/>
      <c r="DNL68" s="189"/>
      <c r="DNM68" s="189"/>
      <c r="DNN68" s="189"/>
      <c r="DNO68" s="189"/>
      <c r="DNP68" s="189"/>
      <c r="DNQ68" s="189"/>
      <c r="DNR68" s="189"/>
      <c r="DNS68" s="189"/>
      <c r="DNT68" s="189"/>
      <c r="DNU68" s="189"/>
      <c r="DNV68" s="189"/>
      <c r="DNW68" s="189"/>
      <c r="DNX68" s="189"/>
      <c r="DNY68" s="189"/>
      <c r="DNZ68" s="189"/>
      <c r="DOA68" s="189"/>
      <c r="DOB68" s="189"/>
      <c r="DOC68" s="189"/>
      <c r="DOD68" s="189"/>
      <c r="DOE68" s="189"/>
      <c r="DOF68" s="189"/>
      <c r="DOG68" s="189"/>
      <c r="DOH68" s="189"/>
      <c r="DOI68" s="189"/>
      <c r="DOJ68" s="189"/>
      <c r="DOK68" s="189"/>
      <c r="DOL68" s="189"/>
      <c r="DOM68" s="189"/>
      <c r="DON68" s="189"/>
      <c r="DOO68" s="189"/>
      <c r="DOP68" s="189"/>
      <c r="DOQ68" s="189"/>
      <c r="DOR68" s="189"/>
      <c r="DOS68" s="189"/>
      <c r="DOT68" s="189"/>
      <c r="DOU68" s="189"/>
      <c r="DOV68" s="189"/>
      <c r="DOW68" s="189"/>
      <c r="DOX68" s="189"/>
      <c r="DOY68" s="189"/>
      <c r="DOZ68" s="189"/>
      <c r="DPA68" s="189"/>
      <c r="DPB68" s="189"/>
      <c r="DPC68" s="189"/>
      <c r="DPD68" s="189"/>
      <c r="DPE68" s="189"/>
      <c r="DPF68" s="189"/>
      <c r="DPG68" s="189"/>
      <c r="DPH68" s="189"/>
      <c r="DPI68" s="189"/>
      <c r="DPJ68" s="189"/>
      <c r="DPK68" s="189"/>
      <c r="DPL68" s="189"/>
      <c r="DPM68" s="189"/>
      <c r="DPN68" s="189"/>
      <c r="DPO68" s="189"/>
      <c r="DPP68" s="189"/>
      <c r="DPQ68" s="189"/>
      <c r="DPR68" s="189"/>
      <c r="DPS68" s="189"/>
      <c r="DPT68" s="189"/>
      <c r="DPU68" s="189"/>
      <c r="DPV68" s="189"/>
      <c r="DPW68" s="189"/>
      <c r="DPX68" s="189"/>
      <c r="DPY68" s="189"/>
      <c r="DPZ68" s="189"/>
      <c r="DQA68" s="189"/>
      <c r="DQB68" s="189"/>
      <c r="DQC68" s="189"/>
      <c r="DQD68" s="189"/>
      <c r="DQE68" s="189"/>
      <c r="DQF68" s="189"/>
      <c r="DQG68" s="189"/>
      <c r="DQH68" s="189"/>
      <c r="DQI68" s="189"/>
      <c r="DQJ68" s="189"/>
      <c r="DQK68" s="189"/>
      <c r="DQL68" s="189"/>
      <c r="DQM68" s="189"/>
      <c r="DQN68" s="189"/>
      <c r="DQO68" s="189"/>
      <c r="DQP68" s="189"/>
      <c r="DQQ68" s="189"/>
      <c r="DQR68" s="189"/>
      <c r="DQS68" s="189"/>
      <c r="DQT68" s="189"/>
      <c r="DQU68" s="189"/>
      <c r="DQV68" s="189"/>
      <c r="DQW68" s="189"/>
      <c r="DQX68" s="189"/>
      <c r="DQY68" s="189"/>
      <c r="DQZ68" s="189"/>
      <c r="DRA68" s="189"/>
      <c r="DRB68" s="189"/>
      <c r="DRC68" s="189"/>
      <c r="DRD68" s="189"/>
      <c r="DRE68" s="189"/>
      <c r="DRF68" s="189"/>
      <c r="DRG68" s="189"/>
      <c r="DRH68" s="189"/>
      <c r="DRI68" s="189"/>
      <c r="DRJ68" s="189"/>
      <c r="DRK68" s="189"/>
      <c r="DRL68" s="189"/>
      <c r="DRM68" s="189"/>
      <c r="DRN68" s="189"/>
      <c r="DRO68" s="189"/>
      <c r="DRP68" s="189"/>
      <c r="DRQ68" s="189"/>
      <c r="DRR68" s="189"/>
      <c r="DRS68" s="189"/>
      <c r="DRT68" s="189"/>
      <c r="DRU68" s="189"/>
      <c r="DRV68" s="189"/>
      <c r="DRW68" s="189"/>
      <c r="DRX68" s="189"/>
      <c r="DRY68" s="189"/>
      <c r="DRZ68" s="189"/>
      <c r="DSA68" s="189"/>
      <c r="DSB68" s="189"/>
      <c r="DSC68" s="189"/>
      <c r="DSD68" s="189"/>
      <c r="DSE68" s="189"/>
      <c r="DSF68" s="189"/>
      <c r="DSG68" s="189"/>
      <c r="DSH68" s="189"/>
      <c r="DSI68" s="189"/>
      <c r="DSJ68" s="189"/>
      <c r="DSK68" s="189"/>
      <c r="DSL68" s="189"/>
      <c r="DSM68" s="189"/>
      <c r="DSN68" s="189"/>
      <c r="DSO68" s="189"/>
      <c r="DSP68" s="189"/>
      <c r="DSQ68" s="189"/>
      <c r="DSR68" s="189"/>
      <c r="DSS68" s="189"/>
      <c r="DST68" s="189"/>
      <c r="DSU68" s="189"/>
      <c r="DSV68" s="189"/>
      <c r="DSW68" s="189"/>
      <c r="DSX68" s="189"/>
      <c r="DSY68" s="189"/>
      <c r="DSZ68" s="189"/>
      <c r="DTA68" s="189"/>
      <c r="DTB68" s="189"/>
      <c r="DTC68" s="189"/>
      <c r="DTD68" s="189"/>
      <c r="DTE68" s="189"/>
      <c r="DTF68" s="189"/>
      <c r="DTG68" s="189"/>
      <c r="DTH68" s="189"/>
      <c r="DTI68" s="189"/>
      <c r="DTJ68" s="189"/>
      <c r="DTK68" s="189"/>
      <c r="DTL68" s="189"/>
      <c r="DTM68" s="189"/>
      <c r="DTN68" s="189"/>
      <c r="DTO68" s="189"/>
      <c r="DTP68" s="189"/>
      <c r="DTQ68" s="189"/>
      <c r="DTR68" s="189"/>
      <c r="DTS68" s="189"/>
      <c r="DTT68" s="189"/>
      <c r="DTU68" s="189"/>
      <c r="DTV68" s="189"/>
      <c r="DTW68" s="189"/>
      <c r="DTX68" s="189"/>
      <c r="DTY68" s="189"/>
      <c r="DTZ68" s="189"/>
      <c r="DUA68" s="189"/>
      <c r="DUB68" s="189"/>
      <c r="DUC68" s="189"/>
      <c r="DUD68" s="189"/>
      <c r="DUE68" s="189"/>
      <c r="DUF68" s="189"/>
      <c r="DUG68" s="189"/>
      <c r="DUH68" s="189"/>
      <c r="DUI68" s="189"/>
      <c r="DUJ68" s="189"/>
      <c r="DUK68" s="189"/>
      <c r="DUL68" s="189"/>
      <c r="DUM68" s="189"/>
      <c r="DUN68" s="189"/>
      <c r="DUO68" s="189"/>
      <c r="DUP68" s="189"/>
      <c r="DUQ68" s="189"/>
      <c r="DUR68" s="189"/>
      <c r="DUS68" s="189"/>
      <c r="DUT68" s="189"/>
      <c r="DUU68" s="189"/>
      <c r="DUV68" s="189"/>
      <c r="DUW68" s="189"/>
      <c r="DUX68" s="189"/>
      <c r="DUY68" s="189"/>
      <c r="DUZ68" s="189"/>
      <c r="DVA68" s="189"/>
      <c r="DVB68" s="189"/>
      <c r="DVC68" s="189"/>
      <c r="DVD68" s="189"/>
      <c r="DVE68" s="189"/>
      <c r="DVF68" s="189"/>
      <c r="DVG68" s="189"/>
      <c r="DVH68" s="189"/>
      <c r="DVI68" s="189"/>
      <c r="DVJ68" s="189"/>
      <c r="DVK68" s="189"/>
      <c r="DVL68" s="189"/>
      <c r="DVM68" s="189"/>
      <c r="DVN68" s="189"/>
      <c r="DVO68" s="189"/>
      <c r="DVP68" s="189"/>
      <c r="DVQ68" s="189"/>
      <c r="DVR68" s="189"/>
      <c r="DVS68" s="189"/>
      <c r="DVT68" s="189"/>
      <c r="DVU68" s="189"/>
      <c r="DVV68" s="189"/>
      <c r="DVW68" s="189"/>
      <c r="DVX68" s="189"/>
      <c r="DVY68" s="189"/>
      <c r="DVZ68" s="189"/>
      <c r="DWA68" s="189"/>
      <c r="DWB68" s="189"/>
      <c r="DWC68" s="189"/>
      <c r="DWD68" s="189"/>
      <c r="DWE68" s="189"/>
      <c r="DWF68" s="189"/>
      <c r="DWG68" s="189"/>
      <c r="DWH68" s="189"/>
      <c r="DWI68" s="189"/>
      <c r="DWJ68" s="189"/>
      <c r="DWK68" s="189"/>
      <c r="DWL68" s="189"/>
      <c r="DWM68" s="189"/>
      <c r="DWN68" s="189"/>
      <c r="DWO68" s="189"/>
      <c r="DWP68" s="189"/>
      <c r="DWQ68" s="189"/>
      <c r="DWR68" s="189"/>
      <c r="DWS68" s="189"/>
      <c r="DWT68" s="189"/>
      <c r="DWU68" s="189"/>
      <c r="DWV68" s="189"/>
      <c r="DWW68" s="189"/>
      <c r="DWX68" s="189"/>
      <c r="DWY68" s="189"/>
      <c r="DWZ68" s="189"/>
      <c r="DXA68" s="189"/>
      <c r="DXB68" s="189"/>
      <c r="DXC68" s="189"/>
      <c r="DXD68" s="189"/>
      <c r="DXE68" s="189"/>
      <c r="DXF68" s="189"/>
      <c r="DXG68" s="189"/>
      <c r="DXH68" s="189"/>
      <c r="DXI68" s="189"/>
      <c r="DXJ68" s="189"/>
      <c r="DXK68" s="189"/>
      <c r="DXL68" s="189"/>
      <c r="DXM68" s="189"/>
      <c r="DXN68" s="189"/>
      <c r="DXO68" s="189"/>
      <c r="DXP68" s="189"/>
      <c r="DXQ68" s="189"/>
      <c r="DXR68" s="189"/>
      <c r="DXS68" s="189"/>
      <c r="DXT68" s="189"/>
      <c r="DXU68" s="189"/>
      <c r="DXV68" s="189"/>
      <c r="DXW68" s="189"/>
      <c r="DXX68" s="189"/>
      <c r="DXY68" s="189"/>
      <c r="DXZ68" s="189"/>
      <c r="DYA68" s="189"/>
      <c r="DYB68" s="189"/>
      <c r="DYC68" s="189"/>
      <c r="DYD68" s="189"/>
      <c r="DYE68" s="189"/>
      <c r="DYF68" s="189"/>
      <c r="DYG68" s="189"/>
      <c r="DYH68" s="189"/>
      <c r="DYI68" s="189"/>
      <c r="DYJ68" s="189"/>
      <c r="DYK68" s="189"/>
      <c r="DYL68" s="189"/>
      <c r="DYM68" s="189"/>
      <c r="DYN68" s="189"/>
      <c r="DYO68" s="189"/>
      <c r="DYP68" s="189"/>
      <c r="DYQ68" s="189"/>
      <c r="DYR68" s="189"/>
      <c r="DYS68" s="189"/>
      <c r="DYT68" s="189"/>
      <c r="DYU68" s="189"/>
      <c r="DYV68" s="189"/>
      <c r="DYW68" s="189"/>
      <c r="DYX68" s="189"/>
      <c r="DYY68" s="189"/>
      <c r="DYZ68" s="189"/>
      <c r="DZA68" s="189"/>
      <c r="DZB68" s="189"/>
      <c r="DZC68" s="189"/>
      <c r="DZD68" s="189"/>
      <c r="DZE68" s="189"/>
      <c r="DZF68" s="189"/>
      <c r="DZG68" s="189"/>
      <c r="DZH68" s="189"/>
      <c r="DZI68" s="189"/>
      <c r="DZJ68" s="189"/>
      <c r="DZK68" s="189"/>
      <c r="DZL68" s="189"/>
      <c r="DZM68" s="189"/>
      <c r="DZN68" s="189"/>
      <c r="DZO68" s="189"/>
      <c r="DZP68" s="189"/>
      <c r="DZQ68" s="189"/>
      <c r="DZR68" s="189"/>
      <c r="DZS68" s="189"/>
      <c r="DZT68" s="189"/>
      <c r="DZU68" s="189"/>
      <c r="DZV68" s="189"/>
      <c r="DZW68" s="189"/>
      <c r="DZX68" s="189"/>
      <c r="DZY68" s="189"/>
      <c r="DZZ68" s="189"/>
      <c r="EAA68" s="189"/>
      <c r="EAB68" s="189"/>
      <c r="EAC68" s="189"/>
      <c r="EAD68" s="189"/>
      <c r="EAE68" s="189"/>
      <c r="EAF68" s="189"/>
      <c r="EAG68" s="189"/>
      <c r="EAH68" s="189"/>
      <c r="EAI68" s="189"/>
      <c r="EAJ68" s="189"/>
      <c r="EAK68" s="189"/>
      <c r="EAL68" s="189"/>
      <c r="EAM68" s="189"/>
      <c r="EAN68" s="189"/>
      <c r="EAO68" s="189"/>
      <c r="EAP68" s="189"/>
      <c r="EAQ68" s="189"/>
      <c r="EAR68" s="189"/>
      <c r="EAS68" s="189"/>
      <c r="EAT68" s="189"/>
      <c r="EAU68" s="189"/>
      <c r="EAV68" s="189"/>
      <c r="EAW68" s="189"/>
      <c r="EAX68" s="189"/>
      <c r="EAY68" s="189"/>
      <c r="EAZ68" s="189"/>
      <c r="EBA68" s="189"/>
      <c r="EBB68" s="189"/>
      <c r="EBC68" s="189"/>
      <c r="EBD68" s="189"/>
      <c r="EBE68" s="189"/>
      <c r="EBF68" s="189"/>
      <c r="EBG68" s="189"/>
      <c r="EBH68" s="189"/>
      <c r="EBI68" s="189"/>
      <c r="EBJ68" s="189"/>
      <c r="EBK68" s="189"/>
      <c r="EBL68" s="189"/>
      <c r="EBM68" s="189"/>
      <c r="EBN68" s="189"/>
      <c r="EBO68" s="189"/>
      <c r="EBP68" s="189"/>
      <c r="EBQ68" s="189"/>
      <c r="EBR68" s="189"/>
      <c r="EBS68" s="189"/>
      <c r="EBT68" s="189"/>
      <c r="EBU68" s="189"/>
      <c r="EBV68" s="189"/>
      <c r="EBW68" s="189"/>
      <c r="EBX68" s="189"/>
      <c r="EBY68" s="189"/>
      <c r="EBZ68" s="189"/>
      <c r="ECA68" s="189"/>
      <c r="ECB68" s="189"/>
      <c r="ECC68" s="189"/>
      <c r="ECD68" s="189"/>
      <c r="ECE68" s="189"/>
      <c r="ECF68" s="189"/>
      <c r="ECG68" s="189"/>
      <c r="ECH68" s="189"/>
      <c r="ECI68" s="189"/>
      <c r="ECJ68" s="189"/>
      <c r="ECK68" s="189"/>
      <c r="ECL68" s="189"/>
      <c r="ECM68" s="189"/>
      <c r="ECN68" s="189"/>
      <c r="ECO68" s="189"/>
      <c r="ECP68" s="189"/>
      <c r="ECQ68" s="189"/>
      <c r="ECR68" s="189"/>
      <c r="ECS68" s="189"/>
      <c r="ECT68" s="189"/>
      <c r="ECU68" s="189"/>
      <c r="ECV68" s="189"/>
      <c r="ECW68" s="189"/>
      <c r="ECX68" s="189"/>
      <c r="ECY68" s="189"/>
      <c r="ECZ68" s="189"/>
      <c r="EDA68" s="189"/>
      <c r="EDB68" s="189"/>
      <c r="EDC68" s="189"/>
      <c r="EDD68" s="189"/>
      <c r="EDE68" s="189"/>
      <c r="EDF68" s="189"/>
      <c r="EDG68" s="189"/>
      <c r="EDH68" s="189"/>
      <c r="EDI68" s="189"/>
      <c r="EDJ68" s="189"/>
      <c r="EDK68" s="189"/>
      <c r="EDL68" s="189"/>
      <c r="EDM68" s="189"/>
      <c r="EDN68" s="189"/>
      <c r="EDO68" s="189"/>
      <c r="EDP68" s="189"/>
      <c r="EDQ68" s="189"/>
      <c r="EDR68" s="189"/>
      <c r="EDS68" s="189"/>
      <c r="EDT68" s="189"/>
      <c r="EDU68" s="189"/>
      <c r="EDV68" s="189"/>
      <c r="EDW68" s="189"/>
      <c r="EDX68" s="189"/>
      <c r="EDY68" s="189"/>
      <c r="EDZ68" s="189"/>
      <c r="EEA68" s="189"/>
      <c r="EEB68" s="189"/>
      <c r="EEC68" s="189"/>
      <c r="EED68" s="189"/>
      <c r="EEE68" s="189"/>
      <c r="EEF68" s="189"/>
      <c r="EEG68" s="189"/>
      <c r="EEH68" s="189"/>
      <c r="EEI68" s="189"/>
      <c r="EEJ68" s="189"/>
      <c r="EEK68" s="189"/>
      <c r="EEL68" s="189"/>
      <c r="EEM68" s="189"/>
      <c r="EEN68" s="189"/>
      <c r="EEO68" s="189"/>
      <c r="EEP68" s="189"/>
      <c r="EEQ68" s="189"/>
      <c r="EER68" s="189"/>
      <c r="EES68" s="189"/>
      <c r="EET68" s="189"/>
      <c r="EEU68" s="189"/>
      <c r="EEV68" s="189"/>
      <c r="EEW68" s="189"/>
      <c r="EEX68" s="189"/>
      <c r="EEY68" s="189"/>
      <c r="EEZ68" s="189"/>
      <c r="EFA68" s="189"/>
      <c r="EFB68" s="189"/>
      <c r="EFC68" s="189"/>
      <c r="EFD68" s="189"/>
      <c r="EFE68" s="189"/>
      <c r="EFF68" s="189"/>
      <c r="EFG68" s="189"/>
      <c r="EFH68" s="189"/>
      <c r="EFI68" s="189"/>
      <c r="EFJ68" s="189"/>
      <c r="EFK68" s="189"/>
      <c r="EFL68" s="189"/>
      <c r="EFM68" s="189"/>
      <c r="EFN68" s="189"/>
      <c r="EFO68" s="189"/>
      <c r="EFP68" s="189"/>
      <c r="EFQ68" s="189"/>
      <c r="EFR68" s="189"/>
      <c r="EFS68" s="189"/>
      <c r="EFT68" s="189"/>
      <c r="EFU68" s="189"/>
      <c r="EFV68" s="189"/>
      <c r="EFW68" s="189"/>
      <c r="EFX68" s="189"/>
      <c r="EFY68" s="189"/>
      <c r="EFZ68" s="189"/>
      <c r="EGA68" s="189"/>
      <c r="EGB68" s="189"/>
      <c r="EGC68" s="189"/>
      <c r="EGD68" s="189"/>
      <c r="EGE68" s="189"/>
      <c r="EGF68" s="189"/>
      <c r="EGG68" s="189"/>
      <c r="EGH68" s="189"/>
      <c r="EGI68" s="189"/>
      <c r="EGJ68" s="189"/>
      <c r="EGK68" s="189"/>
      <c r="EGL68" s="189"/>
      <c r="EGM68" s="189"/>
      <c r="EGN68" s="189"/>
      <c r="EGO68" s="189"/>
      <c r="EGP68" s="189"/>
      <c r="EGQ68" s="189"/>
      <c r="EGR68" s="189"/>
      <c r="EGS68" s="189"/>
      <c r="EGT68" s="189"/>
      <c r="EGU68" s="189"/>
      <c r="EGV68" s="189"/>
      <c r="EGW68" s="189"/>
      <c r="EGX68" s="189"/>
      <c r="EGY68" s="189"/>
      <c r="EGZ68" s="189"/>
      <c r="EHA68" s="189"/>
      <c r="EHB68" s="189"/>
      <c r="EHC68" s="189"/>
      <c r="EHD68" s="189"/>
      <c r="EHE68" s="189"/>
      <c r="EHF68" s="189"/>
      <c r="EHG68" s="189"/>
      <c r="EHH68" s="189"/>
      <c r="EHI68" s="189"/>
      <c r="EHJ68" s="189"/>
      <c r="EHK68" s="189"/>
      <c r="EHL68" s="189"/>
      <c r="EHM68" s="189"/>
      <c r="EHN68" s="189"/>
      <c r="EHO68" s="189"/>
      <c r="EHP68" s="189"/>
      <c r="EHQ68" s="189"/>
      <c r="EHR68" s="189"/>
      <c r="EHS68" s="189"/>
      <c r="EHT68" s="189"/>
      <c r="EHU68" s="189"/>
      <c r="EHV68" s="189"/>
      <c r="EHW68" s="189"/>
      <c r="EHX68" s="189"/>
      <c r="EHY68" s="189"/>
      <c r="EHZ68" s="189"/>
      <c r="EIA68" s="189"/>
      <c r="EIB68" s="189"/>
      <c r="EIC68" s="189"/>
      <c r="EID68" s="189"/>
      <c r="EIE68" s="189"/>
      <c r="EIF68" s="189"/>
      <c r="EIG68" s="189"/>
      <c r="EIH68" s="189"/>
      <c r="EII68" s="189"/>
      <c r="EIJ68" s="189"/>
      <c r="EIK68" s="189"/>
      <c r="EIL68" s="189"/>
      <c r="EIM68" s="189"/>
      <c r="EIN68" s="189"/>
      <c r="EIO68" s="189"/>
      <c r="EIP68" s="189"/>
      <c r="EIQ68" s="189"/>
      <c r="EIR68" s="189"/>
      <c r="EIS68" s="189"/>
      <c r="EIT68" s="189"/>
      <c r="EIU68" s="189"/>
      <c r="EIV68" s="189"/>
      <c r="EIW68" s="189"/>
      <c r="EIX68" s="189"/>
      <c r="EIY68" s="189"/>
      <c r="EIZ68" s="189"/>
      <c r="EJA68" s="189"/>
      <c r="EJB68" s="189"/>
      <c r="EJC68" s="189"/>
      <c r="EJD68" s="189"/>
      <c r="EJE68" s="189"/>
      <c r="EJF68" s="189"/>
      <c r="EJG68" s="189"/>
      <c r="EJH68" s="189"/>
      <c r="EJI68" s="189"/>
      <c r="EJJ68" s="189"/>
      <c r="EJK68" s="189"/>
      <c r="EJL68" s="189"/>
      <c r="EJM68" s="189"/>
      <c r="EJN68" s="189"/>
      <c r="EJO68" s="189"/>
      <c r="EJP68" s="189"/>
      <c r="EJQ68" s="189"/>
      <c r="EJR68" s="189"/>
      <c r="EJS68" s="189"/>
      <c r="EJT68" s="189"/>
      <c r="EJU68" s="189"/>
      <c r="EJV68" s="189"/>
      <c r="EJW68" s="189"/>
      <c r="EJX68" s="189"/>
      <c r="EJY68" s="189"/>
      <c r="EJZ68" s="189"/>
      <c r="EKA68" s="189"/>
      <c r="EKB68" s="189"/>
      <c r="EKC68" s="189"/>
      <c r="EKD68" s="189"/>
      <c r="EKE68" s="189"/>
      <c r="EKF68" s="189"/>
      <c r="EKG68" s="189"/>
      <c r="EKH68" s="189"/>
      <c r="EKI68" s="189"/>
      <c r="EKJ68" s="189"/>
      <c r="EKK68" s="189"/>
      <c r="EKL68" s="189"/>
      <c r="EKM68" s="189"/>
      <c r="EKN68" s="189"/>
      <c r="EKO68" s="189"/>
      <c r="EKP68" s="189"/>
      <c r="EKQ68" s="189"/>
      <c r="EKR68" s="189"/>
      <c r="EKS68" s="189"/>
      <c r="EKT68" s="189"/>
      <c r="EKU68" s="189"/>
      <c r="EKV68" s="189"/>
      <c r="EKW68" s="189"/>
      <c r="EKX68" s="189"/>
      <c r="EKY68" s="189"/>
      <c r="EKZ68" s="189"/>
      <c r="ELA68" s="189"/>
      <c r="ELB68" s="189"/>
      <c r="ELC68" s="189"/>
      <c r="ELD68" s="189"/>
      <c r="ELE68" s="189"/>
      <c r="ELF68" s="189"/>
      <c r="ELG68" s="189"/>
      <c r="ELH68" s="189"/>
      <c r="ELI68" s="189"/>
      <c r="ELJ68" s="189"/>
      <c r="ELK68" s="189"/>
      <c r="ELL68" s="189"/>
      <c r="ELM68" s="189"/>
      <c r="ELN68" s="189"/>
      <c r="ELO68" s="189"/>
      <c r="ELP68" s="189"/>
      <c r="ELQ68" s="189"/>
      <c r="ELR68" s="189"/>
      <c r="ELS68" s="189"/>
      <c r="ELT68" s="189"/>
      <c r="ELU68" s="189"/>
      <c r="ELV68" s="189"/>
      <c r="ELW68" s="189"/>
      <c r="ELX68" s="189"/>
      <c r="ELY68" s="189"/>
      <c r="ELZ68" s="189"/>
      <c r="EMA68" s="189"/>
      <c r="EMB68" s="189"/>
      <c r="EMC68" s="189"/>
      <c r="EMD68" s="189"/>
      <c r="EME68" s="189"/>
      <c r="EMF68" s="189"/>
      <c r="EMG68" s="189"/>
      <c r="EMH68" s="189"/>
      <c r="EMI68" s="189"/>
      <c r="EMJ68" s="189"/>
      <c r="EMK68" s="189"/>
      <c r="EML68" s="189"/>
      <c r="EMM68" s="189"/>
      <c r="EMN68" s="189"/>
      <c r="EMO68" s="189"/>
      <c r="EMP68" s="189"/>
      <c r="EMQ68" s="189"/>
      <c r="EMR68" s="189"/>
      <c r="EMS68" s="189"/>
      <c r="EMT68" s="189"/>
      <c r="EMU68" s="189"/>
      <c r="EMV68" s="189"/>
      <c r="EMW68" s="189"/>
      <c r="EMX68" s="189"/>
      <c r="EMY68" s="189"/>
      <c r="EMZ68" s="189"/>
      <c r="ENA68" s="189"/>
      <c r="ENB68" s="189"/>
      <c r="ENC68" s="189"/>
      <c r="END68" s="189"/>
      <c r="ENE68" s="189"/>
      <c r="ENF68" s="189"/>
      <c r="ENG68" s="189"/>
      <c r="ENH68" s="189"/>
      <c r="ENI68" s="189"/>
      <c r="ENJ68" s="189"/>
      <c r="ENK68" s="189"/>
      <c r="ENL68" s="189"/>
      <c r="ENM68" s="189"/>
      <c r="ENN68" s="189"/>
      <c r="ENO68" s="189"/>
      <c r="ENP68" s="189"/>
      <c r="ENQ68" s="189"/>
      <c r="ENR68" s="189"/>
      <c r="ENS68" s="189"/>
      <c r="ENT68" s="189"/>
      <c r="ENU68" s="189"/>
      <c r="ENV68" s="189"/>
      <c r="ENW68" s="189"/>
      <c r="ENX68" s="189"/>
      <c r="ENY68" s="189"/>
      <c r="ENZ68" s="189"/>
      <c r="EOA68" s="189"/>
      <c r="EOB68" s="189"/>
      <c r="EOC68" s="189"/>
      <c r="EOD68" s="189"/>
      <c r="EOE68" s="189"/>
      <c r="EOF68" s="189"/>
      <c r="EOG68" s="189"/>
      <c r="EOH68" s="189"/>
      <c r="EOI68" s="189"/>
      <c r="EOJ68" s="189"/>
      <c r="EOK68" s="189"/>
      <c r="EOL68" s="189"/>
      <c r="EOM68" s="189"/>
      <c r="EON68" s="189"/>
      <c r="EOO68" s="189"/>
      <c r="EOP68" s="189"/>
      <c r="EOQ68" s="189"/>
      <c r="EOR68" s="189"/>
      <c r="EOS68" s="189"/>
      <c r="EOT68" s="189"/>
      <c r="EOU68" s="189"/>
      <c r="EOV68" s="189"/>
      <c r="EOW68" s="189"/>
      <c r="EOX68" s="189"/>
      <c r="EOY68" s="189"/>
      <c r="EOZ68" s="189"/>
      <c r="EPA68" s="189"/>
      <c r="EPB68" s="189"/>
      <c r="EPC68" s="189"/>
      <c r="EPD68" s="189"/>
      <c r="EPE68" s="189"/>
      <c r="EPF68" s="189"/>
      <c r="EPG68" s="189"/>
      <c r="EPH68" s="189"/>
      <c r="EPI68" s="189"/>
      <c r="EPJ68" s="189"/>
      <c r="EPK68" s="189"/>
      <c r="EPL68" s="189"/>
      <c r="EPM68" s="189"/>
      <c r="EPN68" s="189"/>
      <c r="EPO68" s="189"/>
      <c r="EPP68" s="189"/>
      <c r="EPQ68" s="189"/>
      <c r="EPR68" s="189"/>
      <c r="EPS68" s="189"/>
      <c r="EPT68" s="189"/>
      <c r="EPU68" s="189"/>
      <c r="EPV68" s="189"/>
      <c r="EPW68" s="189"/>
      <c r="EPX68" s="189"/>
      <c r="EPY68" s="189"/>
      <c r="EPZ68" s="189"/>
      <c r="EQA68" s="189"/>
      <c r="EQB68" s="189"/>
      <c r="EQC68" s="189"/>
      <c r="EQD68" s="189"/>
      <c r="EQE68" s="189"/>
      <c r="EQF68" s="189"/>
      <c r="EQG68" s="189"/>
      <c r="EQH68" s="189"/>
      <c r="EQI68" s="189"/>
      <c r="EQJ68" s="189"/>
      <c r="EQK68" s="189"/>
      <c r="EQL68" s="189"/>
      <c r="EQM68" s="189"/>
      <c r="EQN68" s="189"/>
      <c r="EQO68" s="189"/>
      <c r="EQP68" s="189"/>
      <c r="EQQ68" s="189"/>
      <c r="EQR68" s="189"/>
      <c r="EQS68" s="189"/>
      <c r="EQT68" s="189"/>
      <c r="EQU68" s="189"/>
      <c r="EQV68" s="189"/>
      <c r="EQW68" s="189"/>
      <c r="EQX68" s="189"/>
      <c r="EQY68" s="189"/>
      <c r="EQZ68" s="189"/>
      <c r="ERA68" s="189"/>
      <c r="ERB68" s="189"/>
      <c r="ERC68" s="189"/>
      <c r="ERD68" s="189"/>
      <c r="ERE68" s="189"/>
      <c r="ERF68" s="189"/>
      <c r="ERG68" s="189"/>
      <c r="ERH68" s="189"/>
      <c r="ERI68" s="189"/>
      <c r="ERJ68" s="189"/>
      <c r="ERK68" s="189"/>
      <c r="ERL68" s="189"/>
      <c r="ERM68" s="189"/>
      <c r="ERN68" s="189"/>
      <c r="ERO68" s="189"/>
      <c r="ERP68" s="189"/>
      <c r="ERQ68" s="189"/>
      <c r="ERR68" s="189"/>
      <c r="ERS68" s="189"/>
      <c r="ERT68" s="189"/>
      <c r="ERU68" s="189"/>
      <c r="ERV68" s="189"/>
      <c r="ERW68" s="189"/>
      <c r="ERX68" s="189"/>
      <c r="ERY68" s="189"/>
      <c r="ERZ68" s="189"/>
      <c r="ESA68" s="189"/>
      <c r="ESB68" s="189"/>
      <c r="ESC68" s="189"/>
      <c r="ESD68" s="189"/>
      <c r="ESE68" s="189"/>
      <c r="ESF68" s="189"/>
      <c r="ESG68" s="189"/>
      <c r="ESH68" s="189"/>
      <c r="ESI68" s="189"/>
      <c r="ESJ68" s="189"/>
      <c r="ESK68" s="189"/>
      <c r="ESL68" s="189"/>
      <c r="ESM68" s="189"/>
      <c r="ESN68" s="189"/>
      <c r="ESO68" s="189"/>
      <c r="ESP68" s="189"/>
      <c r="ESQ68" s="189"/>
      <c r="ESR68" s="189"/>
      <c r="ESS68" s="189"/>
      <c r="EST68" s="189"/>
      <c r="ESU68" s="189"/>
      <c r="ESV68" s="189"/>
      <c r="ESW68" s="189"/>
      <c r="ESX68" s="189"/>
      <c r="ESY68" s="189"/>
      <c r="ESZ68" s="189"/>
      <c r="ETA68" s="189"/>
      <c r="ETB68" s="189"/>
      <c r="ETC68" s="189"/>
      <c r="ETD68" s="189"/>
      <c r="ETE68" s="189"/>
      <c r="ETF68" s="189"/>
      <c r="ETG68" s="189"/>
      <c r="ETH68" s="189"/>
      <c r="ETI68" s="189"/>
      <c r="ETJ68" s="189"/>
      <c r="ETK68" s="189"/>
      <c r="ETL68" s="189"/>
      <c r="ETM68" s="189"/>
      <c r="ETN68" s="189"/>
      <c r="ETO68" s="189"/>
      <c r="ETP68" s="189"/>
      <c r="ETQ68" s="189"/>
      <c r="ETR68" s="189"/>
      <c r="ETS68" s="189"/>
      <c r="ETT68" s="189"/>
      <c r="ETU68" s="189"/>
      <c r="ETV68" s="189"/>
      <c r="ETW68" s="189"/>
      <c r="ETX68" s="189"/>
      <c r="ETY68" s="189"/>
      <c r="ETZ68" s="189"/>
      <c r="EUA68" s="189"/>
      <c r="EUB68" s="189"/>
      <c r="EUC68" s="189"/>
      <c r="EUD68" s="189"/>
      <c r="EUE68" s="189"/>
      <c r="EUF68" s="189"/>
      <c r="EUG68" s="189"/>
      <c r="EUH68" s="189"/>
      <c r="EUI68" s="189"/>
      <c r="EUJ68" s="189"/>
      <c r="EUK68" s="189"/>
      <c r="EUL68" s="189"/>
      <c r="EUM68" s="189"/>
      <c r="EUN68" s="189"/>
      <c r="EUO68" s="189"/>
      <c r="EUP68" s="189"/>
      <c r="EUQ68" s="189"/>
      <c r="EUR68" s="189"/>
      <c r="EUS68" s="189"/>
      <c r="EUT68" s="189"/>
      <c r="EUU68" s="189"/>
      <c r="EUV68" s="189"/>
      <c r="EUW68" s="189"/>
      <c r="EUX68" s="189"/>
      <c r="EUY68" s="189"/>
      <c r="EUZ68" s="189"/>
      <c r="EVA68" s="189"/>
      <c r="EVB68" s="189"/>
      <c r="EVC68" s="189"/>
      <c r="EVD68" s="189"/>
      <c r="EVE68" s="189"/>
      <c r="EVF68" s="189"/>
      <c r="EVG68" s="189"/>
      <c r="EVH68" s="189"/>
      <c r="EVI68" s="189"/>
      <c r="EVJ68" s="189"/>
      <c r="EVK68" s="189"/>
      <c r="EVL68" s="189"/>
      <c r="EVM68" s="189"/>
      <c r="EVN68" s="189"/>
      <c r="EVO68" s="189"/>
      <c r="EVP68" s="189"/>
      <c r="EVQ68" s="189"/>
      <c r="EVR68" s="189"/>
      <c r="EVS68" s="189"/>
      <c r="EVT68" s="189"/>
      <c r="EVU68" s="189"/>
      <c r="EVV68" s="189"/>
      <c r="EVW68" s="189"/>
      <c r="EVX68" s="189"/>
      <c r="EVY68" s="189"/>
      <c r="EVZ68" s="189"/>
      <c r="EWA68" s="189"/>
      <c r="EWB68" s="189"/>
      <c r="EWC68" s="189"/>
      <c r="EWD68" s="189"/>
      <c r="EWE68" s="189"/>
      <c r="EWF68" s="189"/>
      <c r="EWG68" s="189"/>
      <c r="EWH68" s="189"/>
      <c r="EWI68" s="189"/>
      <c r="EWJ68" s="189"/>
      <c r="EWK68" s="189"/>
      <c r="EWL68" s="189"/>
      <c r="EWM68" s="189"/>
      <c r="EWN68" s="189"/>
      <c r="EWO68" s="189"/>
      <c r="EWP68" s="189"/>
      <c r="EWQ68" s="189"/>
      <c r="EWR68" s="189"/>
      <c r="EWS68" s="189"/>
      <c r="EWT68" s="189"/>
      <c r="EWU68" s="189"/>
      <c r="EWV68" s="189"/>
      <c r="EWW68" s="189"/>
      <c r="EWX68" s="189"/>
      <c r="EWY68" s="189"/>
      <c r="EWZ68" s="189"/>
      <c r="EXA68" s="189"/>
      <c r="EXB68" s="189"/>
      <c r="EXC68" s="189"/>
      <c r="EXD68" s="189"/>
      <c r="EXE68" s="189"/>
      <c r="EXF68" s="189"/>
      <c r="EXG68" s="189"/>
      <c r="EXH68" s="189"/>
      <c r="EXI68" s="189"/>
      <c r="EXJ68" s="189"/>
      <c r="EXK68" s="189"/>
      <c r="EXL68" s="189"/>
      <c r="EXM68" s="189"/>
      <c r="EXN68" s="189"/>
      <c r="EXO68" s="189"/>
      <c r="EXP68" s="189"/>
      <c r="EXQ68" s="189"/>
      <c r="EXR68" s="189"/>
      <c r="EXS68" s="189"/>
      <c r="EXT68" s="189"/>
      <c r="EXU68" s="189"/>
      <c r="EXV68" s="189"/>
      <c r="EXW68" s="189"/>
      <c r="EXX68" s="189"/>
      <c r="EXY68" s="189"/>
      <c r="EXZ68" s="189"/>
      <c r="EYA68" s="189"/>
      <c r="EYB68" s="189"/>
      <c r="EYC68" s="189"/>
      <c r="EYD68" s="189"/>
      <c r="EYE68" s="189"/>
      <c r="EYF68" s="189"/>
      <c r="EYG68" s="189"/>
      <c r="EYH68" s="189"/>
      <c r="EYI68" s="189"/>
      <c r="EYJ68" s="189"/>
      <c r="EYK68" s="189"/>
      <c r="EYL68" s="189"/>
      <c r="EYM68" s="189"/>
      <c r="EYN68" s="189"/>
      <c r="EYO68" s="189"/>
      <c r="EYP68" s="189"/>
      <c r="EYQ68" s="189"/>
      <c r="EYR68" s="189"/>
      <c r="EYS68" s="189"/>
      <c r="EYT68" s="189"/>
      <c r="EYU68" s="189"/>
      <c r="EYV68" s="189"/>
      <c r="EYW68" s="189"/>
      <c r="EYX68" s="189"/>
      <c r="EYY68" s="189"/>
      <c r="EYZ68" s="189"/>
      <c r="EZA68" s="189"/>
      <c r="EZB68" s="189"/>
      <c r="EZC68" s="189"/>
      <c r="EZD68" s="189"/>
      <c r="EZE68" s="189"/>
      <c r="EZF68" s="189"/>
      <c r="EZG68" s="189"/>
      <c r="EZH68" s="189"/>
      <c r="EZI68" s="189"/>
      <c r="EZJ68" s="189"/>
      <c r="EZK68" s="189"/>
      <c r="EZL68" s="189"/>
      <c r="EZM68" s="189"/>
      <c r="EZN68" s="189"/>
      <c r="EZO68" s="189"/>
      <c r="EZP68" s="189"/>
      <c r="EZQ68" s="189"/>
      <c r="EZR68" s="189"/>
      <c r="EZS68" s="189"/>
      <c r="EZT68" s="189"/>
      <c r="EZU68" s="189"/>
      <c r="EZV68" s="189"/>
      <c r="EZW68" s="189"/>
      <c r="EZX68" s="189"/>
      <c r="EZY68" s="189"/>
      <c r="EZZ68" s="189"/>
      <c r="FAA68" s="189"/>
      <c r="FAB68" s="189"/>
      <c r="FAC68" s="189"/>
      <c r="FAD68" s="189"/>
      <c r="FAE68" s="189"/>
      <c r="FAF68" s="189"/>
      <c r="FAG68" s="189"/>
      <c r="FAH68" s="189"/>
      <c r="FAI68" s="189"/>
      <c r="FAJ68" s="189"/>
      <c r="FAK68" s="189"/>
      <c r="FAL68" s="189"/>
      <c r="FAM68" s="189"/>
      <c r="FAN68" s="189"/>
      <c r="FAO68" s="189"/>
      <c r="FAP68" s="189"/>
      <c r="FAQ68" s="189"/>
      <c r="FAR68" s="189"/>
      <c r="FAS68" s="189"/>
      <c r="FAT68" s="189"/>
      <c r="FAU68" s="189"/>
      <c r="FAV68" s="189"/>
      <c r="FAW68" s="189"/>
      <c r="FAX68" s="189"/>
      <c r="FAY68" s="189"/>
      <c r="FAZ68" s="189"/>
      <c r="FBA68" s="189"/>
      <c r="FBB68" s="189"/>
      <c r="FBC68" s="189"/>
      <c r="FBD68" s="189"/>
      <c r="FBE68" s="189"/>
      <c r="FBF68" s="189"/>
      <c r="FBG68" s="189"/>
      <c r="FBH68" s="189"/>
      <c r="FBI68" s="189"/>
      <c r="FBJ68" s="189"/>
      <c r="FBK68" s="189"/>
      <c r="FBL68" s="189"/>
      <c r="FBM68" s="189"/>
      <c r="FBN68" s="189"/>
      <c r="FBO68" s="189"/>
      <c r="FBP68" s="189"/>
      <c r="FBQ68" s="189"/>
      <c r="FBR68" s="189"/>
      <c r="FBS68" s="189"/>
      <c r="FBT68" s="189"/>
      <c r="FBU68" s="189"/>
      <c r="FBV68" s="189"/>
      <c r="FBW68" s="189"/>
      <c r="FBX68" s="189"/>
      <c r="FBY68" s="189"/>
      <c r="FBZ68" s="189"/>
      <c r="FCA68" s="189"/>
      <c r="FCB68" s="189"/>
      <c r="FCC68" s="189"/>
      <c r="FCD68" s="189"/>
      <c r="FCE68" s="189"/>
      <c r="FCF68" s="189"/>
      <c r="FCG68" s="189"/>
      <c r="FCH68" s="189"/>
      <c r="FCI68" s="189"/>
      <c r="FCJ68" s="189"/>
      <c r="FCK68" s="189"/>
      <c r="FCL68" s="189"/>
      <c r="FCM68" s="189"/>
      <c r="FCN68" s="189"/>
      <c r="FCO68" s="189"/>
      <c r="FCP68" s="189"/>
      <c r="FCQ68" s="189"/>
      <c r="FCR68" s="189"/>
      <c r="FCS68" s="189"/>
      <c r="FCT68" s="189"/>
      <c r="FCU68" s="189"/>
      <c r="FCV68" s="189"/>
      <c r="FCW68" s="189"/>
      <c r="FCX68" s="189"/>
      <c r="FCY68" s="189"/>
      <c r="FCZ68" s="189"/>
      <c r="FDA68" s="189"/>
      <c r="FDB68" s="189"/>
      <c r="FDC68" s="189"/>
      <c r="FDD68" s="189"/>
      <c r="FDE68" s="189"/>
      <c r="FDF68" s="189"/>
      <c r="FDG68" s="189"/>
      <c r="FDH68" s="189"/>
      <c r="FDI68" s="189"/>
      <c r="FDJ68" s="189"/>
      <c r="FDK68" s="189"/>
      <c r="FDL68" s="189"/>
      <c r="FDM68" s="189"/>
      <c r="FDN68" s="189"/>
      <c r="FDO68" s="189"/>
      <c r="FDP68" s="189"/>
      <c r="FDQ68" s="189"/>
      <c r="FDR68" s="189"/>
      <c r="FDS68" s="189"/>
      <c r="FDT68" s="189"/>
      <c r="FDU68" s="189"/>
      <c r="FDV68" s="189"/>
      <c r="FDW68" s="189"/>
      <c r="FDX68" s="189"/>
      <c r="FDY68" s="189"/>
      <c r="FDZ68" s="189"/>
      <c r="FEA68" s="189"/>
      <c r="FEB68" s="189"/>
      <c r="FEC68" s="189"/>
      <c r="FED68" s="189"/>
      <c r="FEE68" s="189"/>
      <c r="FEF68" s="189"/>
      <c r="FEG68" s="189"/>
      <c r="FEH68" s="189"/>
      <c r="FEI68" s="189"/>
      <c r="FEJ68" s="189"/>
      <c r="FEK68" s="189"/>
      <c r="FEL68" s="189"/>
      <c r="FEM68" s="189"/>
      <c r="FEN68" s="189"/>
      <c r="FEO68" s="189"/>
      <c r="FEP68" s="189"/>
      <c r="FEQ68" s="189"/>
      <c r="FER68" s="189"/>
      <c r="FES68" s="189"/>
      <c r="FET68" s="189"/>
      <c r="FEU68" s="189"/>
      <c r="FEV68" s="189"/>
      <c r="FEW68" s="189"/>
      <c r="FEX68" s="189"/>
      <c r="FEY68" s="189"/>
      <c r="FEZ68" s="189"/>
      <c r="FFA68" s="189"/>
      <c r="FFB68" s="189"/>
      <c r="FFC68" s="189"/>
      <c r="FFD68" s="189"/>
      <c r="FFE68" s="189"/>
      <c r="FFF68" s="189"/>
      <c r="FFG68" s="189"/>
      <c r="FFH68" s="189"/>
      <c r="FFI68" s="189"/>
      <c r="FFJ68" s="189"/>
      <c r="FFK68" s="189"/>
      <c r="FFL68" s="189"/>
      <c r="FFM68" s="189"/>
      <c r="FFN68" s="189"/>
      <c r="FFO68" s="189"/>
      <c r="FFP68" s="189"/>
      <c r="FFQ68" s="189"/>
      <c r="FFR68" s="189"/>
      <c r="FFS68" s="189"/>
      <c r="FFT68" s="189"/>
      <c r="FFU68" s="189"/>
      <c r="FFV68" s="189"/>
      <c r="FFW68" s="189"/>
      <c r="FFX68" s="189"/>
      <c r="FFY68" s="189"/>
      <c r="FFZ68" s="189"/>
      <c r="FGA68" s="189"/>
      <c r="FGB68" s="189"/>
      <c r="FGC68" s="189"/>
      <c r="FGD68" s="189"/>
      <c r="FGE68" s="189"/>
      <c r="FGF68" s="189"/>
      <c r="FGG68" s="189"/>
      <c r="FGH68" s="189"/>
      <c r="FGI68" s="189"/>
      <c r="FGJ68" s="189"/>
      <c r="FGK68" s="189"/>
      <c r="FGL68" s="189"/>
      <c r="FGM68" s="189"/>
      <c r="FGN68" s="189"/>
      <c r="FGO68" s="189"/>
      <c r="FGP68" s="189"/>
      <c r="FGQ68" s="189"/>
      <c r="FGR68" s="189"/>
      <c r="FGS68" s="189"/>
      <c r="FGT68" s="189"/>
      <c r="FGU68" s="189"/>
      <c r="FGV68" s="189"/>
      <c r="FGW68" s="189"/>
      <c r="FGX68" s="189"/>
      <c r="FGY68" s="189"/>
      <c r="FGZ68" s="189"/>
      <c r="FHA68" s="189"/>
      <c r="FHB68" s="189"/>
      <c r="FHC68" s="189"/>
      <c r="FHD68" s="189"/>
      <c r="FHE68" s="189"/>
      <c r="FHF68" s="189"/>
      <c r="FHG68" s="189"/>
      <c r="FHH68" s="189"/>
      <c r="FHI68" s="189"/>
      <c r="FHJ68" s="189"/>
      <c r="FHK68" s="189"/>
      <c r="FHL68" s="189"/>
      <c r="FHM68" s="189"/>
      <c r="FHN68" s="189"/>
      <c r="FHO68" s="189"/>
      <c r="FHP68" s="189"/>
      <c r="FHQ68" s="189"/>
      <c r="FHR68" s="189"/>
      <c r="FHS68" s="189"/>
      <c r="FHT68" s="189"/>
      <c r="FHU68" s="189"/>
      <c r="FHV68" s="189"/>
      <c r="FHW68" s="189"/>
      <c r="FHX68" s="189"/>
      <c r="FHY68" s="189"/>
      <c r="FHZ68" s="189"/>
      <c r="FIA68" s="189"/>
      <c r="FIB68" s="189"/>
      <c r="FIC68" s="189"/>
      <c r="FID68" s="189"/>
      <c r="FIE68" s="189"/>
      <c r="FIF68" s="189"/>
      <c r="FIG68" s="189"/>
      <c r="FIH68" s="189"/>
      <c r="FII68" s="189"/>
      <c r="FIJ68" s="189"/>
      <c r="FIK68" s="189"/>
      <c r="FIL68" s="189"/>
      <c r="FIM68" s="189"/>
      <c r="FIN68" s="189"/>
      <c r="FIO68" s="189"/>
      <c r="FIP68" s="189"/>
      <c r="FIQ68" s="189"/>
      <c r="FIR68" s="189"/>
      <c r="FIS68" s="189"/>
      <c r="FIT68" s="189"/>
      <c r="FIU68" s="189"/>
      <c r="FIV68" s="189"/>
      <c r="FIW68" s="189"/>
      <c r="FIX68" s="189"/>
      <c r="FIY68" s="189"/>
      <c r="FIZ68" s="189"/>
      <c r="FJA68" s="189"/>
      <c r="FJB68" s="189"/>
      <c r="FJC68" s="189"/>
      <c r="FJD68" s="189"/>
      <c r="FJE68" s="189"/>
      <c r="FJF68" s="189"/>
      <c r="FJG68" s="189"/>
      <c r="FJH68" s="189"/>
      <c r="FJI68" s="189"/>
      <c r="FJJ68" s="189"/>
      <c r="FJK68" s="189"/>
      <c r="FJL68" s="189"/>
      <c r="FJM68" s="189"/>
      <c r="FJN68" s="189"/>
      <c r="FJO68" s="189"/>
      <c r="FJP68" s="189"/>
      <c r="FJQ68" s="189"/>
      <c r="FJR68" s="189"/>
      <c r="FJS68" s="189"/>
      <c r="FJT68" s="189"/>
      <c r="FJU68" s="189"/>
      <c r="FJV68" s="189"/>
      <c r="FJW68" s="189"/>
      <c r="FJX68" s="189"/>
      <c r="FJY68" s="189"/>
      <c r="FJZ68" s="189"/>
      <c r="FKA68" s="189"/>
      <c r="FKB68" s="189"/>
      <c r="FKC68" s="189"/>
      <c r="FKD68" s="189"/>
      <c r="FKE68" s="189"/>
      <c r="FKF68" s="189"/>
      <c r="FKG68" s="189"/>
      <c r="FKH68" s="189"/>
      <c r="FKI68" s="189"/>
      <c r="FKJ68" s="189"/>
      <c r="FKK68" s="189"/>
      <c r="FKL68" s="189"/>
      <c r="FKM68" s="189"/>
      <c r="FKN68" s="189"/>
      <c r="FKO68" s="189"/>
      <c r="FKP68" s="189"/>
      <c r="FKQ68" s="189"/>
      <c r="FKR68" s="189"/>
      <c r="FKS68" s="189"/>
      <c r="FKT68" s="189"/>
      <c r="FKU68" s="189"/>
      <c r="FKV68" s="189"/>
      <c r="FKW68" s="189"/>
      <c r="FKX68" s="189"/>
      <c r="FKY68" s="189"/>
      <c r="FKZ68" s="189"/>
      <c r="FLA68" s="189"/>
      <c r="FLB68" s="189"/>
      <c r="FLC68" s="189"/>
      <c r="FLD68" s="189"/>
      <c r="FLE68" s="189"/>
      <c r="FLF68" s="189"/>
      <c r="FLG68" s="189"/>
      <c r="FLH68" s="189"/>
      <c r="FLI68" s="189"/>
      <c r="FLJ68" s="189"/>
      <c r="FLK68" s="189"/>
      <c r="FLL68" s="189"/>
      <c r="FLM68" s="189"/>
      <c r="FLN68" s="189"/>
      <c r="FLO68" s="189"/>
      <c r="FLP68" s="189"/>
      <c r="FLQ68" s="189"/>
      <c r="FLR68" s="189"/>
      <c r="FLS68" s="189"/>
      <c r="FLT68" s="189"/>
      <c r="FLU68" s="189"/>
      <c r="FLV68" s="189"/>
      <c r="FLW68" s="189"/>
      <c r="FLX68" s="189"/>
      <c r="FLY68" s="189"/>
      <c r="FLZ68" s="189"/>
      <c r="FMA68" s="189"/>
      <c r="FMB68" s="189"/>
      <c r="FMC68" s="189"/>
      <c r="FMD68" s="189"/>
      <c r="FME68" s="189"/>
      <c r="FMF68" s="189"/>
      <c r="FMG68" s="189"/>
      <c r="FMH68" s="189"/>
      <c r="FMI68" s="189"/>
      <c r="FMJ68" s="189"/>
      <c r="FMK68" s="189"/>
      <c r="FML68" s="189"/>
      <c r="FMM68" s="189"/>
      <c r="FMN68" s="189"/>
      <c r="FMO68" s="189"/>
      <c r="FMP68" s="189"/>
      <c r="FMQ68" s="189"/>
      <c r="FMR68" s="189"/>
      <c r="FMS68" s="189"/>
      <c r="FMT68" s="189"/>
      <c r="FMU68" s="189"/>
      <c r="FMV68" s="189"/>
      <c r="FMW68" s="189"/>
      <c r="FMX68" s="189"/>
      <c r="FMY68" s="189"/>
      <c r="FMZ68" s="189"/>
      <c r="FNA68" s="189"/>
      <c r="FNB68" s="189"/>
      <c r="FNC68" s="189"/>
      <c r="FND68" s="189"/>
      <c r="FNE68" s="189"/>
      <c r="FNF68" s="189"/>
      <c r="FNG68" s="189"/>
      <c r="FNH68" s="189"/>
      <c r="FNI68" s="189"/>
      <c r="FNJ68" s="189"/>
      <c r="FNK68" s="189"/>
      <c r="FNL68" s="189"/>
      <c r="FNM68" s="189"/>
      <c r="FNN68" s="189"/>
      <c r="FNO68" s="189"/>
      <c r="FNP68" s="189"/>
      <c r="FNQ68" s="189"/>
      <c r="FNR68" s="189"/>
      <c r="FNS68" s="189"/>
      <c r="FNT68" s="189"/>
      <c r="FNU68" s="189"/>
      <c r="FNV68" s="189"/>
      <c r="FNW68" s="189"/>
      <c r="FNX68" s="189"/>
      <c r="FNY68" s="189"/>
      <c r="FNZ68" s="189"/>
      <c r="FOA68" s="189"/>
      <c r="FOB68" s="189"/>
      <c r="FOC68" s="189"/>
      <c r="FOD68" s="189"/>
      <c r="FOE68" s="189"/>
      <c r="FOF68" s="189"/>
      <c r="FOG68" s="189"/>
      <c r="FOH68" s="189"/>
      <c r="FOI68" s="189"/>
      <c r="FOJ68" s="189"/>
      <c r="FOK68" s="189"/>
      <c r="FOL68" s="189"/>
      <c r="FOM68" s="189"/>
      <c r="FON68" s="189"/>
      <c r="FOO68" s="189"/>
      <c r="FOP68" s="189"/>
      <c r="FOQ68" s="189"/>
      <c r="FOR68" s="189"/>
      <c r="FOS68" s="189"/>
      <c r="FOT68" s="189"/>
      <c r="FOU68" s="189"/>
      <c r="FOV68" s="189"/>
      <c r="FOW68" s="189"/>
      <c r="FOX68" s="189"/>
      <c r="FOY68" s="189"/>
      <c r="FOZ68" s="189"/>
      <c r="FPA68" s="189"/>
      <c r="FPB68" s="189"/>
      <c r="FPC68" s="189"/>
      <c r="FPD68" s="189"/>
      <c r="FPE68" s="189"/>
      <c r="FPF68" s="189"/>
      <c r="FPG68" s="189"/>
      <c r="FPH68" s="189"/>
      <c r="FPI68" s="189"/>
      <c r="FPJ68" s="189"/>
      <c r="FPK68" s="189"/>
      <c r="FPL68" s="189"/>
      <c r="FPM68" s="189"/>
      <c r="FPN68" s="189"/>
      <c r="FPO68" s="189"/>
      <c r="FPP68" s="189"/>
      <c r="FPQ68" s="189"/>
      <c r="FPR68" s="189"/>
      <c r="FPS68" s="189"/>
      <c r="FPT68" s="189"/>
      <c r="FPU68" s="189"/>
      <c r="FPV68" s="189"/>
      <c r="FPW68" s="189"/>
      <c r="FPX68" s="189"/>
      <c r="FPY68" s="189"/>
      <c r="FPZ68" s="189"/>
      <c r="FQA68" s="189"/>
      <c r="FQB68" s="189"/>
      <c r="FQC68" s="189"/>
      <c r="FQD68" s="189"/>
      <c r="FQE68" s="189"/>
      <c r="FQF68" s="189"/>
      <c r="FQG68" s="189"/>
      <c r="FQH68" s="189"/>
      <c r="FQI68" s="189"/>
      <c r="FQJ68" s="189"/>
      <c r="FQK68" s="189"/>
      <c r="FQL68" s="189"/>
      <c r="FQM68" s="189"/>
      <c r="FQN68" s="189"/>
      <c r="FQO68" s="189"/>
      <c r="FQP68" s="189"/>
      <c r="FQQ68" s="189"/>
      <c r="FQR68" s="189"/>
      <c r="FQS68" s="189"/>
      <c r="FQT68" s="189"/>
      <c r="FQU68" s="189"/>
      <c r="FQV68" s="189"/>
      <c r="FQW68" s="189"/>
      <c r="FQX68" s="189"/>
      <c r="FQY68" s="189"/>
      <c r="FQZ68" s="189"/>
      <c r="FRA68" s="189"/>
      <c r="FRB68" s="189"/>
      <c r="FRC68" s="189"/>
      <c r="FRD68" s="189"/>
      <c r="FRE68" s="189"/>
      <c r="FRF68" s="189"/>
      <c r="FRG68" s="189"/>
      <c r="FRH68" s="189"/>
      <c r="FRI68" s="189"/>
      <c r="FRJ68" s="189"/>
      <c r="FRK68" s="189"/>
      <c r="FRL68" s="189"/>
      <c r="FRM68" s="189"/>
      <c r="FRN68" s="189"/>
      <c r="FRO68" s="189"/>
      <c r="FRP68" s="189"/>
      <c r="FRQ68" s="189"/>
      <c r="FRR68" s="189"/>
      <c r="FRS68" s="189"/>
      <c r="FRT68" s="189"/>
      <c r="FRU68" s="189"/>
      <c r="FRV68" s="189"/>
      <c r="FRW68" s="189"/>
      <c r="FRX68" s="189"/>
      <c r="FRY68" s="189"/>
      <c r="FRZ68" s="189"/>
      <c r="FSA68" s="189"/>
      <c r="FSB68" s="189"/>
      <c r="FSC68" s="189"/>
      <c r="FSD68" s="189"/>
      <c r="FSE68" s="189"/>
      <c r="FSF68" s="189"/>
      <c r="FSG68" s="189"/>
      <c r="FSH68" s="189"/>
      <c r="FSI68" s="189"/>
      <c r="FSJ68" s="189"/>
      <c r="FSK68" s="189"/>
      <c r="FSL68" s="189"/>
      <c r="FSM68" s="189"/>
      <c r="FSN68" s="189"/>
      <c r="FSO68" s="189"/>
      <c r="FSP68" s="189"/>
      <c r="FSQ68" s="189"/>
      <c r="FSR68" s="189"/>
      <c r="FSS68" s="189"/>
      <c r="FST68" s="189"/>
      <c r="FSU68" s="189"/>
      <c r="FSV68" s="189"/>
      <c r="FSW68" s="189"/>
      <c r="FSX68" s="189"/>
      <c r="FSY68" s="189"/>
      <c r="FSZ68" s="189"/>
      <c r="FTA68" s="189"/>
      <c r="FTB68" s="189"/>
      <c r="FTC68" s="189"/>
      <c r="FTD68" s="189"/>
      <c r="FTE68" s="189"/>
      <c r="FTF68" s="189"/>
      <c r="FTG68" s="189"/>
      <c r="FTH68" s="189"/>
      <c r="FTI68" s="189"/>
      <c r="FTJ68" s="189"/>
      <c r="FTK68" s="189"/>
      <c r="FTL68" s="189"/>
      <c r="FTM68" s="189"/>
      <c r="FTN68" s="189"/>
      <c r="FTO68" s="189"/>
      <c r="FTP68" s="189"/>
      <c r="FTQ68" s="189"/>
      <c r="FTR68" s="189"/>
      <c r="FTS68" s="189"/>
      <c r="FTT68" s="189"/>
      <c r="FTU68" s="189"/>
      <c r="FTV68" s="189"/>
      <c r="FTW68" s="189"/>
      <c r="FTX68" s="189"/>
      <c r="FTY68" s="189"/>
      <c r="FTZ68" s="189"/>
      <c r="FUA68" s="189"/>
      <c r="FUB68" s="189"/>
      <c r="FUC68" s="189"/>
      <c r="FUD68" s="189"/>
      <c r="FUE68" s="189"/>
      <c r="FUF68" s="189"/>
      <c r="FUG68" s="189"/>
      <c r="FUH68" s="189"/>
      <c r="FUI68" s="189"/>
      <c r="FUJ68" s="189"/>
      <c r="FUK68" s="189"/>
      <c r="FUL68" s="189"/>
      <c r="FUM68" s="189"/>
      <c r="FUN68" s="189"/>
      <c r="FUO68" s="189"/>
      <c r="FUP68" s="189"/>
      <c r="FUQ68" s="189"/>
      <c r="FUR68" s="189"/>
      <c r="FUS68" s="189"/>
      <c r="FUT68" s="189"/>
      <c r="FUU68" s="189"/>
      <c r="FUV68" s="189"/>
      <c r="FUW68" s="189"/>
      <c r="FUX68" s="189"/>
      <c r="FUY68" s="189"/>
      <c r="FUZ68" s="189"/>
      <c r="FVA68" s="189"/>
      <c r="FVB68" s="189"/>
      <c r="FVC68" s="189"/>
      <c r="FVD68" s="189"/>
      <c r="FVE68" s="189"/>
      <c r="FVF68" s="189"/>
      <c r="FVG68" s="189"/>
      <c r="FVH68" s="189"/>
      <c r="FVI68" s="189"/>
      <c r="FVJ68" s="189"/>
      <c r="FVK68" s="189"/>
      <c r="FVL68" s="189"/>
      <c r="FVM68" s="189"/>
      <c r="FVN68" s="189"/>
      <c r="FVO68" s="189"/>
      <c r="FVP68" s="189"/>
      <c r="FVQ68" s="189"/>
      <c r="FVR68" s="189"/>
      <c r="FVS68" s="189"/>
      <c r="FVT68" s="189"/>
      <c r="FVU68" s="189"/>
      <c r="FVV68" s="189"/>
      <c r="FVW68" s="189"/>
      <c r="FVX68" s="189"/>
      <c r="FVY68" s="189"/>
      <c r="FVZ68" s="189"/>
      <c r="FWA68" s="189"/>
      <c r="FWB68" s="189"/>
      <c r="FWC68" s="189"/>
      <c r="FWD68" s="189"/>
      <c r="FWE68" s="189"/>
      <c r="FWF68" s="189"/>
      <c r="FWG68" s="189"/>
      <c r="FWH68" s="189"/>
      <c r="FWI68" s="189"/>
      <c r="FWJ68" s="189"/>
      <c r="FWK68" s="189"/>
      <c r="FWL68" s="189"/>
      <c r="FWM68" s="189"/>
      <c r="FWN68" s="189"/>
      <c r="FWO68" s="189"/>
      <c r="FWP68" s="189"/>
      <c r="FWQ68" s="189"/>
      <c r="FWR68" s="189"/>
      <c r="FWS68" s="189"/>
      <c r="FWT68" s="189"/>
      <c r="FWU68" s="189"/>
      <c r="FWV68" s="189"/>
      <c r="FWW68" s="189"/>
      <c r="FWX68" s="189"/>
      <c r="FWY68" s="189"/>
      <c r="FWZ68" s="189"/>
      <c r="FXA68" s="189"/>
      <c r="FXB68" s="189"/>
      <c r="FXC68" s="189"/>
      <c r="FXD68" s="189"/>
      <c r="FXE68" s="189"/>
      <c r="FXF68" s="189"/>
      <c r="FXG68" s="189"/>
      <c r="FXH68" s="189"/>
      <c r="FXI68" s="189"/>
      <c r="FXJ68" s="189"/>
      <c r="FXK68" s="189"/>
      <c r="FXL68" s="189"/>
      <c r="FXM68" s="189"/>
      <c r="FXN68" s="189"/>
      <c r="FXO68" s="189"/>
      <c r="FXP68" s="189"/>
      <c r="FXQ68" s="189"/>
      <c r="FXR68" s="189"/>
      <c r="FXS68" s="189"/>
      <c r="FXT68" s="189"/>
      <c r="FXU68" s="189"/>
      <c r="FXV68" s="189"/>
      <c r="FXW68" s="189"/>
      <c r="FXX68" s="189"/>
      <c r="FXY68" s="189"/>
      <c r="FXZ68" s="189"/>
      <c r="FYA68" s="189"/>
      <c r="FYB68" s="189"/>
      <c r="FYC68" s="189"/>
      <c r="FYD68" s="189"/>
      <c r="FYE68" s="189"/>
      <c r="FYF68" s="189"/>
      <c r="FYG68" s="189"/>
      <c r="FYH68" s="189"/>
      <c r="FYI68" s="189"/>
      <c r="FYJ68" s="189"/>
      <c r="FYK68" s="189"/>
      <c r="FYL68" s="189"/>
      <c r="FYM68" s="189"/>
      <c r="FYN68" s="189"/>
      <c r="FYO68" s="189"/>
      <c r="FYP68" s="189"/>
      <c r="FYQ68" s="189"/>
      <c r="FYR68" s="189"/>
      <c r="FYS68" s="189"/>
      <c r="FYT68" s="189"/>
      <c r="FYU68" s="189"/>
      <c r="FYV68" s="189"/>
      <c r="FYW68" s="189"/>
      <c r="FYX68" s="189"/>
      <c r="FYY68" s="189"/>
      <c r="FYZ68" s="189"/>
      <c r="FZA68" s="189"/>
      <c r="FZB68" s="189"/>
      <c r="FZC68" s="189"/>
      <c r="FZD68" s="189"/>
      <c r="FZE68" s="189"/>
      <c r="FZF68" s="189"/>
      <c r="FZG68" s="189"/>
      <c r="FZH68" s="189"/>
      <c r="FZI68" s="189"/>
      <c r="FZJ68" s="189"/>
      <c r="FZK68" s="189"/>
      <c r="FZL68" s="189"/>
      <c r="FZM68" s="189"/>
      <c r="FZN68" s="189"/>
      <c r="FZO68" s="189"/>
      <c r="FZP68" s="189"/>
      <c r="FZQ68" s="189"/>
      <c r="FZR68" s="189"/>
      <c r="FZS68" s="189"/>
      <c r="FZT68" s="189"/>
      <c r="FZU68" s="189"/>
      <c r="FZV68" s="189"/>
      <c r="FZW68" s="189"/>
      <c r="FZX68" s="189"/>
      <c r="FZY68" s="189"/>
      <c r="FZZ68" s="189"/>
      <c r="GAA68" s="189"/>
      <c r="GAB68" s="189"/>
      <c r="GAC68" s="189"/>
      <c r="GAD68" s="189"/>
      <c r="GAE68" s="189"/>
      <c r="GAF68" s="189"/>
      <c r="GAG68" s="189"/>
      <c r="GAH68" s="189"/>
      <c r="GAI68" s="189"/>
      <c r="GAJ68" s="189"/>
      <c r="GAK68" s="189"/>
      <c r="GAL68" s="189"/>
      <c r="GAM68" s="189"/>
      <c r="GAN68" s="189"/>
      <c r="GAO68" s="189"/>
      <c r="GAP68" s="189"/>
      <c r="GAQ68" s="189"/>
      <c r="GAR68" s="189"/>
      <c r="GAS68" s="189"/>
      <c r="GAT68" s="189"/>
      <c r="GAU68" s="189"/>
      <c r="GAV68" s="189"/>
      <c r="GAW68" s="189"/>
      <c r="GAX68" s="189"/>
      <c r="GAY68" s="189"/>
      <c r="GAZ68" s="189"/>
      <c r="GBA68" s="189"/>
      <c r="GBB68" s="189"/>
      <c r="GBC68" s="189"/>
      <c r="GBD68" s="189"/>
      <c r="GBE68" s="189"/>
      <c r="GBF68" s="189"/>
      <c r="GBG68" s="189"/>
      <c r="GBH68" s="189"/>
      <c r="GBI68" s="189"/>
      <c r="GBJ68" s="189"/>
      <c r="GBK68" s="189"/>
      <c r="GBL68" s="189"/>
      <c r="GBM68" s="189"/>
      <c r="GBN68" s="189"/>
      <c r="GBO68" s="189"/>
      <c r="GBP68" s="189"/>
      <c r="GBQ68" s="189"/>
      <c r="GBR68" s="189"/>
      <c r="GBS68" s="189"/>
      <c r="GBT68" s="189"/>
      <c r="GBU68" s="189"/>
      <c r="GBV68" s="189"/>
      <c r="GBW68" s="189"/>
      <c r="GBX68" s="189"/>
      <c r="GBY68" s="189"/>
      <c r="GBZ68" s="189"/>
      <c r="GCA68" s="189"/>
      <c r="GCB68" s="189"/>
      <c r="GCC68" s="189"/>
      <c r="GCD68" s="189"/>
      <c r="GCE68" s="189"/>
      <c r="GCF68" s="189"/>
      <c r="GCG68" s="189"/>
      <c r="GCH68" s="189"/>
      <c r="GCI68" s="189"/>
      <c r="GCJ68" s="189"/>
      <c r="GCK68" s="189"/>
      <c r="GCL68" s="189"/>
      <c r="GCM68" s="189"/>
      <c r="GCN68" s="189"/>
      <c r="GCO68" s="189"/>
      <c r="GCP68" s="189"/>
      <c r="GCQ68" s="189"/>
      <c r="GCR68" s="189"/>
      <c r="GCS68" s="189"/>
      <c r="GCT68" s="189"/>
      <c r="GCU68" s="189"/>
      <c r="GCV68" s="189"/>
      <c r="GCW68" s="189"/>
      <c r="GCX68" s="189"/>
      <c r="GCY68" s="189"/>
      <c r="GCZ68" s="189"/>
      <c r="GDA68" s="189"/>
      <c r="GDB68" s="189"/>
      <c r="GDC68" s="189"/>
      <c r="GDD68" s="189"/>
      <c r="GDE68" s="189"/>
      <c r="GDF68" s="189"/>
      <c r="GDG68" s="189"/>
      <c r="GDH68" s="189"/>
      <c r="GDI68" s="189"/>
      <c r="GDJ68" s="189"/>
      <c r="GDK68" s="189"/>
      <c r="GDL68" s="189"/>
      <c r="GDM68" s="189"/>
      <c r="GDN68" s="189"/>
      <c r="GDO68" s="189"/>
      <c r="GDP68" s="189"/>
      <c r="GDQ68" s="189"/>
      <c r="GDR68" s="189"/>
      <c r="GDS68" s="189"/>
      <c r="GDT68" s="189"/>
      <c r="GDU68" s="189"/>
      <c r="GDV68" s="189"/>
      <c r="GDW68" s="189"/>
      <c r="GDX68" s="189"/>
      <c r="GDY68" s="189"/>
      <c r="GDZ68" s="189"/>
      <c r="GEA68" s="189"/>
      <c r="GEB68" s="189"/>
      <c r="GEC68" s="189"/>
      <c r="GED68" s="189"/>
      <c r="GEE68" s="189"/>
      <c r="GEF68" s="189"/>
      <c r="GEG68" s="189"/>
      <c r="GEH68" s="189"/>
      <c r="GEI68" s="189"/>
      <c r="GEJ68" s="189"/>
      <c r="GEK68" s="189"/>
      <c r="GEL68" s="189"/>
      <c r="GEM68" s="189"/>
      <c r="GEN68" s="189"/>
      <c r="GEO68" s="189"/>
      <c r="GEP68" s="189"/>
      <c r="GEQ68" s="189"/>
      <c r="GER68" s="189"/>
      <c r="GES68" s="189"/>
      <c r="GET68" s="189"/>
      <c r="GEU68" s="189"/>
      <c r="GEV68" s="189"/>
      <c r="GEW68" s="189"/>
      <c r="GEX68" s="189"/>
      <c r="GEY68" s="189"/>
      <c r="GEZ68" s="189"/>
      <c r="GFA68" s="189"/>
      <c r="GFB68" s="189"/>
      <c r="GFC68" s="189"/>
      <c r="GFD68" s="189"/>
      <c r="GFE68" s="189"/>
      <c r="GFF68" s="189"/>
      <c r="GFG68" s="189"/>
      <c r="GFH68" s="189"/>
      <c r="GFI68" s="189"/>
      <c r="GFJ68" s="189"/>
      <c r="GFK68" s="189"/>
      <c r="GFL68" s="189"/>
      <c r="GFM68" s="189"/>
      <c r="GFN68" s="189"/>
      <c r="GFO68" s="189"/>
      <c r="GFP68" s="189"/>
      <c r="GFQ68" s="189"/>
      <c r="GFR68" s="189"/>
      <c r="GFS68" s="189"/>
      <c r="GFT68" s="189"/>
      <c r="GFU68" s="189"/>
      <c r="GFV68" s="189"/>
      <c r="GFW68" s="189"/>
      <c r="GFX68" s="189"/>
      <c r="GFY68" s="189"/>
      <c r="GFZ68" s="189"/>
      <c r="GGA68" s="189"/>
      <c r="GGB68" s="189"/>
      <c r="GGC68" s="189"/>
      <c r="GGD68" s="189"/>
      <c r="GGE68" s="189"/>
      <c r="GGF68" s="189"/>
      <c r="GGG68" s="189"/>
      <c r="GGH68" s="189"/>
      <c r="GGI68" s="189"/>
      <c r="GGJ68" s="189"/>
      <c r="GGK68" s="189"/>
      <c r="GGL68" s="189"/>
      <c r="GGM68" s="189"/>
      <c r="GGN68" s="189"/>
      <c r="GGO68" s="189"/>
      <c r="GGP68" s="189"/>
      <c r="GGQ68" s="189"/>
      <c r="GGR68" s="189"/>
      <c r="GGS68" s="189"/>
      <c r="GGT68" s="189"/>
      <c r="GGU68" s="189"/>
      <c r="GGV68" s="189"/>
      <c r="GGW68" s="189"/>
      <c r="GGX68" s="189"/>
      <c r="GGY68" s="189"/>
      <c r="GGZ68" s="189"/>
      <c r="GHA68" s="189"/>
      <c r="GHB68" s="189"/>
      <c r="GHC68" s="189"/>
      <c r="GHD68" s="189"/>
      <c r="GHE68" s="189"/>
      <c r="GHF68" s="189"/>
      <c r="GHG68" s="189"/>
      <c r="GHH68" s="189"/>
      <c r="GHI68" s="189"/>
      <c r="GHJ68" s="189"/>
      <c r="GHK68" s="189"/>
      <c r="GHL68" s="189"/>
      <c r="GHM68" s="189"/>
      <c r="GHN68" s="189"/>
      <c r="GHO68" s="189"/>
      <c r="GHP68" s="189"/>
      <c r="GHQ68" s="189"/>
      <c r="GHR68" s="189"/>
      <c r="GHS68" s="189"/>
      <c r="GHT68" s="189"/>
      <c r="GHU68" s="189"/>
      <c r="GHV68" s="189"/>
      <c r="GHW68" s="189"/>
      <c r="GHX68" s="189"/>
      <c r="GHY68" s="189"/>
      <c r="GHZ68" s="189"/>
      <c r="GIA68" s="189"/>
      <c r="GIB68" s="189"/>
      <c r="GIC68" s="189"/>
      <c r="GID68" s="189"/>
      <c r="GIE68" s="189"/>
      <c r="GIF68" s="189"/>
      <c r="GIG68" s="189"/>
      <c r="GIH68" s="189"/>
      <c r="GII68" s="189"/>
      <c r="GIJ68" s="189"/>
      <c r="GIK68" s="189"/>
      <c r="GIL68" s="189"/>
      <c r="GIM68" s="189"/>
      <c r="GIN68" s="189"/>
      <c r="GIO68" s="189"/>
      <c r="GIP68" s="189"/>
      <c r="GIQ68" s="189"/>
      <c r="GIR68" s="189"/>
      <c r="GIS68" s="189"/>
      <c r="GIT68" s="189"/>
      <c r="GIU68" s="189"/>
      <c r="GIV68" s="189"/>
      <c r="GIW68" s="189"/>
      <c r="GIX68" s="189"/>
      <c r="GIY68" s="189"/>
      <c r="GIZ68" s="189"/>
      <c r="GJA68" s="189"/>
      <c r="GJB68" s="189"/>
      <c r="GJC68" s="189"/>
      <c r="GJD68" s="189"/>
      <c r="GJE68" s="189"/>
      <c r="GJF68" s="189"/>
      <c r="GJG68" s="189"/>
      <c r="GJH68" s="189"/>
      <c r="GJI68" s="189"/>
      <c r="GJJ68" s="189"/>
      <c r="GJK68" s="189"/>
      <c r="GJL68" s="189"/>
      <c r="GJM68" s="189"/>
      <c r="GJN68" s="189"/>
      <c r="GJO68" s="189"/>
      <c r="GJP68" s="189"/>
      <c r="GJQ68" s="189"/>
      <c r="GJR68" s="189"/>
      <c r="GJS68" s="189"/>
      <c r="GJT68" s="189"/>
      <c r="GJU68" s="189"/>
      <c r="GJV68" s="189"/>
      <c r="GJW68" s="189"/>
      <c r="GJX68" s="189"/>
      <c r="GJY68" s="189"/>
      <c r="GJZ68" s="189"/>
      <c r="GKA68" s="189"/>
      <c r="GKB68" s="189"/>
      <c r="GKC68" s="189"/>
      <c r="GKD68" s="189"/>
      <c r="GKE68" s="189"/>
      <c r="GKF68" s="189"/>
      <c r="GKG68" s="189"/>
      <c r="GKH68" s="189"/>
      <c r="GKI68" s="189"/>
      <c r="GKJ68" s="189"/>
      <c r="GKK68" s="189"/>
      <c r="GKL68" s="189"/>
      <c r="GKM68" s="189"/>
      <c r="GKN68" s="189"/>
      <c r="GKO68" s="189"/>
      <c r="GKP68" s="189"/>
      <c r="GKQ68" s="189"/>
      <c r="GKR68" s="189"/>
      <c r="GKS68" s="189"/>
      <c r="GKT68" s="189"/>
      <c r="GKU68" s="189"/>
      <c r="GKV68" s="189"/>
      <c r="GKW68" s="189"/>
      <c r="GKX68" s="189"/>
      <c r="GKY68" s="189"/>
      <c r="GKZ68" s="189"/>
      <c r="GLA68" s="189"/>
      <c r="GLB68" s="189"/>
      <c r="GLC68" s="189"/>
      <c r="GLD68" s="189"/>
      <c r="GLE68" s="189"/>
      <c r="GLF68" s="189"/>
      <c r="GLG68" s="189"/>
      <c r="GLH68" s="189"/>
      <c r="GLI68" s="189"/>
      <c r="GLJ68" s="189"/>
      <c r="GLK68" s="189"/>
      <c r="GLL68" s="189"/>
      <c r="GLM68" s="189"/>
      <c r="GLN68" s="189"/>
      <c r="GLO68" s="189"/>
      <c r="GLP68" s="189"/>
      <c r="GLQ68" s="189"/>
      <c r="GLR68" s="189"/>
      <c r="GLS68" s="189"/>
      <c r="GLT68" s="189"/>
      <c r="GLU68" s="189"/>
      <c r="GLV68" s="189"/>
      <c r="GLW68" s="189"/>
      <c r="GLX68" s="189"/>
      <c r="GLY68" s="189"/>
      <c r="GLZ68" s="189"/>
      <c r="GMA68" s="189"/>
      <c r="GMB68" s="189"/>
      <c r="GMC68" s="189"/>
      <c r="GMD68" s="189"/>
      <c r="GME68" s="189"/>
      <c r="GMF68" s="189"/>
      <c r="GMG68" s="189"/>
      <c r="GMH68" s="189"/>
      <c r="GMI68" s="189"/>
      <c r="GMJ68" s="189"/>
      <c r="GMK68" s="189"/>
      <c r="GML68" s="189"/>
      <c r="GMM68" s="189"/>
      <c r="GMN68" s="189"/>
      <c r="GMO68" s="189"/>
      <c r="GMP68" s="189"/>
      <c r="GMQ68" s="189"/>
      <c r="GMR68" s="189"/>
      <c r="GMS68" s="189"/>
      <c r="GMT68" s="189"/>
      <c r="GMU68" s="189"/>
      <c r="GMV68" s="189"/>
      <c r="GMW68" s="189"/>
      <c r="GMX68" s="189"/>
      <c r="GMY68" s="189"/>
      <c r="GMZ68" s="189"/>
      <c r="GNA68" s="189"/>
      <c r="GNB68" s="189"/>
      <c r="GNC68" s="189"/>
      <c r="GND68" s="189"/>
      <c r="GNE68" s="189"/>
      <c r="GNF68" s="189"/>
      <c r="GNG68" s="189"/>
      <c r="GNH68" s="189"/>
      <c r="GNI68" s="189"/>
      <c r="GNJ68" s="189"/>
      <c r="GNK68" s="189"/>
      <c r="GNL68" s="189"/>
      <c r="GNM68" s="189"/>
      <c r="GNN68" s="189"/>
      <c r="GNO68" s="189"/>
      <c r="GNP68" s="189"/>
      <c r="GNQ68" s="189"/>
      <c r="GNR68" s="189"/>
      <c r="GNS68" s="189"/>
      <c r="GNT68" s="189"/>
      <c r="GNU68" s="189"/>
      <c r="GNV68" s="189"/>
      <c r="GNW68" s="189"/>
      <c r="GNX68" s="189"/>
      <c r="GNY68" s="189"/>
      <c r="GNZ68" s="189"/>
      <c r="GOA68" s="189"/>
      <c r="GOB68" s="189"/>
      <c r="GOC68" s="189"/>
      <c r="GOD68" s="189"/>
      <c r="GOE68" s="189"/>
      <c r="GOF68" s="189"/>
      <c r="GOG68" s="189"/>
      <c r="GOH68" s="189"/>
      <c r="GOI68" s="189"/>
      <c r="GOJ68" s="189"/>
      <c r="GOK68" s="189"/>
      <c r="GOL68" s="189"/>
      <c r="GOM68" s="189"/>
      <c r="GON68" s="189"/>
      <c r="GOO68" s="189"/>
      <c r="GOP68" s="189"/>
      <c r="GOQ68" s="189"/>
      <c r="GOR68" s="189"/>
      <c r="GOS68" s="189"/>
      <c r="GOT68" s="189"/>
      <c r="GOU68" s="189"/>
      <c r="GOV68" s="189"/>
      <c r="GOW68" s="189"/>
      <c r="GOX68" s="189"/>
      <c r="GOY68" s="189"/>
      <c r="GOZ68" s="189"/>
      <c r="GPA68" s="189"/>
      <c r="GPB68" s="189"/>
      <c r="GPC68" s="189"/>
      <c r="GPD68" s="189"/>
      <c r="GPE68" s="189"/>
      <c r="GPF68" s="189"/>
      <c r="GPG68" s="189"/>
      <c r="GPH68" s="189"/>
      <c r="GPI68" s="189"/>
      <c r="GPJ68" s="189"/>
      <c r="GPK68" s="189"/>
      <c r="GPL68" s="189"/>
      <c r="GPM68" s="189"/>
      <c r="GPN68" s="189"/>
      <c r="GPO68" s="189"/>
      <c r="GPP68" s="189"/>
      <c r="GPQ68" s="189"/>
      <c r="GPR68" s="189"/>
      <c r="GPS68" s="189"/>
      <c r="GPT68" s="189"/>
      <c r="GPU68" s="189"/>
      <c r="GPV68" s="189"/>
      <c r="GPW68" s="189"/>
      <c r="GPX68" s="189"/>
      <c r="GPY68" s="189"/>
      <c r="GPZ68" s="189"/>
      <c r="GQA68" s="189"/>
      <c r="GQB68" s="189"/>
      <c r="GQC68" s="189"/>
      <c r="GQD68" s="189"/>
      <c r="GQE68" s="189"/>
      <c r="GQF68" s="189"/>
      <c r="GQG68" s="189"/>
      <c r="GQH68" s="189"/>
      <c r="GQI68" s="189"/>
      <c r="GQJ68" s="189"/>
      <c r="GQK68" s="189"/>
      <c r="GQL68" s="189"/>
      <c r="GQM68" s="189"/>
      <c r="GQN68" s="189"/>
      <c r="GQO68" s="189"/>
      <c r="GQP68" s="189"/>
      <c r="GQQ68" s="189"/>
      <c r="GQR68" s="189"/>
      <c r="GQS68" s="189"/>
      <c r="GQT68" s="189"/>
      <c r="GQU68" s="189"/>
      <c r="GQV68" s="189"/>
      <c r="GQW68" s="189"/>
      <c r="GQX68" s="189"/>
      <c r="GQY68" s="189"/>
      <c r="GQZ68" s="189"/>
      <c r="GRA68" s="189"/>
      <c r="GRB68" s="189"/>
      <c r="GRC68" s="189"/>
      <c r="GRD68" s="189"/>
      <c r="GRE68" s="189"/>
      <c r="GRF68" s="189"/>
      <c r="GRG68" s="189"/>
      <c r="GRH68" s="189"/>
      <c r="GRI68" s="189"/>
      <c r="GRJ68" s="189"/>
      <c r="GRK68" s="189"/>
      <c r="GRL68" s="189"/>
      <c r="GRM68" s="189"/>
      <c r="GRN68" s="189"/>
      <c r="GRO68" s="189"/>
      <c r="GRP68" s="189"/>
      <c r="GRQ68" s="189"/>
      <c r="GRR68" s="189"/>
      <c r="GRS68" s="189"/>
      <c r="GRT68" s="189"/>
      <c r="GRU68" s="189"/>
      <c r="GRV68" s="189"/>
      <c r="GRW68" s="189"/>
      <c r="GRX68" s="189"/>
      <c r="GRY68" s="189"/>
      <c r="GRZ68" s="189"/>
      <c r="GSA68" s="189"/>
      <c r="GSB68" s="189"/>
      <c r="GSC68" s="189"/>
      <c r="GSD68" s="189"/>
      <c r="GSE68" s="189"/>
      <c r="GSF68" s="189"/>
      <c r="GSG68" s="189"/>
      <c r="GSH68" s="189"/>
      <c r="GSI68" s="189"/>
      <c r="GSJ68" s="189"/>
      <c r="GSK68" s="189"/>
      <c r="GSL68" s="189"/>
      <c r="GSM68" s="189"/>
      <c r="GSN68" s="189"/>
      <c r="GSO68" s="189"/>
      <c r="GSP68" s="189"/>
      <c r="GSQ68" s="189"/>
      <c r="GSR68" s="189"/>
      <c r="GSS68" s="189"/>
      <c r="GST68" s="189"/>
      <c r="GSU68" s="189"/>
      <c r="GSV68" s="189"/>
      <c r="GSW68" s="189"/>
      <c r="GSX68" s="189"/>
      <c r="GSY68" s="189"/>
      <c r="GSZ68" s="189"/>
      <c r="GTA68" s="189"/>
      <c r="GTB68" s="189"/>
      <c r="GTC68" s="189"/>
      <c r="GTD68" s="189"/>
      <c r="GTE68" s="189"/>
      <c r="GTF68" s="189"/>
      <c r="GTG68" s="189"/>
      <c r="GTH68" s="189"/>
      <c r="GTI68" s="189"/>
      <c r="GTJ68" s="189"/>
      <c r="GTK68" s="189"/>
      <c r="GTL68" s="189"/>
      <c r="GTM68" s="189"/>
      <c r="GTN68" s="189"/>
      <c r="GTO68" s="189"/>
      <c r="GTP68" s="189"/>
      <c r="GTQ68" s="189"/>
      <c r="GTR68" s="189"/>
      <c r="GTS68" s="189"/>
      <c r="GTT68" s="189"/>
      <c r="GTU68" s="189"/>
      <c r="GTV68" s="189"/>
      <c r="GTW68" s="189"/>
      <c r="GTX68" s="189"/>
      <c r="GTY68" s="189"/>
      <c r="GTZ68" s="189"/>
      <c r="GUA68" s="189"/>
      <c r="GUB68" s="189"/>
      <c r="GUC68" s="189"/>
      <c r="GUD68" s="189"/>
      <c r="GUE68" s="189"/>
      <c r="GUF68" s="189"/>
      <c r="GUG68" s="189"/>
      <c r="GUH68" s="189"/>
      <c r="GUI68" s="189"/>
      <c r="GUJ68" s="189"/>
      <c r="GUK68" s="189"/>
      <c r="GUL68" s="189"/>
      <c r="GUM68" s="189"/>
      <c r="GUN68" s="189"/>
      <c r="GUO68" s="189"/>
      <c r="GUP68" s="189"/>
      <c r="GUQ68" s="189"/>
      <c r="GUR68" s="189"/>
      <c r="GUS68" s="189"/>
      <c r="GUT68" s="189"/>
      <c r="GUU68" s="189"/>
      <c r="GUV68" s="189"/>
      <c r="GUW68" s="189"/>
      <c r="GUX68" s="189"/>
      <c r="GUY68" s="189"/>
      <c r="GUZ68" s="189"/>
      <c r="GVA68" s="189"/>
      <c r="GVB68" s="189"/>
      <c r="GVC68" s="189"/>
      <c r="GVD68" s="189"/>
      <c r="GVE68" s="189"/>
      <c r="GVF68" s="189"/>
      <c r="GVG68" s="189"/>
      <c r="GVH68" s="189"/>
      <c r="GVI68" s="189"/>
      <c r="GVJ68" s="189"/>
      <c r="GVK68" s="189"/>
      <c r="GVL68" s="189"/>
      <c r="GVM68" s="189"/>
      <c r="GVN68" s="189"/>
      <c r="GVO68" s="189"/>
      <c r="GVP68" s="189"/>
      <c r="GVQ68" s="189"/>
      <c r="GVR68" s="189"/>
      <c r="GVS68" s="189"/>
      <c r="GVT68" s="189"/>
      <c r="GVU68" s="189"/>
      <c r="GVV68" s="189"/>
      <c r="GVW68" s="189"/>
      <c r="GVX68" s="189"/>
      <c r="GVY68" s="189"/>
      <c r="GVZ68" s="189"/>
      <c r="GWA68" s="189"/>
      <c r="GWB68" s="189"/>
      <c r="GWC68" s="189"/>
      <c r="GWD68" s="189"/>
      <c r="GWE68" s="189"/>
      <c r="GWF68" s="189"/>
      <c r="GWG68" s="189"/>
      <c r="GWH68" s="189"/>
      <c r="GWI68" s="189"/>
      <c r="GWJ68" s="189"/>
      <c r="GWK68" s="189"/>
      <c r="GWL68" s="189"/>
      <c r="GWM68" s="189"/>
      <c r="GWN68" s="189"/>
      <c r="GWO68" s="189"/>
      <c r="GWP68" s="189"/>
      <c r="GWQ68" s="189"/>
      <c r="GWR68" s="189"/>
      <c r="GWS68" s="189"/>
      <c r="GWT68" s="189"/>
      <c r="GWU68" s="189"/>
      <c r="GWV68" s="189"/>
      <c r="GWW68" s="189"/>
      <c r="GWX68" s="189"/>
      <c r="GWY68" s="189"/>
      <c r="GWZ68" s="189"/>
      <c r="GXA68" s="189"/>
      <c r="GXB68" s="189"/>
      <c r="GXC68" s="189"/>
      <c r="GXD68" s="189"/>
      <c r="GXE68" s="189"/>
      <c r="GXF68" s="189"/>
      <c r="GXG68" s="189"/>
      <c r="GXH68" s="189"/>
      <c r="GXI68" s="189"/>
      <c r="GXJ68" s="189"/>
      <c r="GXK68" s="189"/>
      <c r="GXL68" s="189"/>
      <c r="GXM68" s="189"/>
      <c r="GXN68" s="189"/>
      <c r="GXO68" s="189"/>
      <c r="GXP68" s="189"/>
      <c r="GXQ68" s="189"/>
      <c r="GXR68" s="189"/>
      <c r="GXS68" s="189"/>
      <c r="GXT68" s="189"/>
      <c r="GXU68" s="189"/>
      <c r="GXV68" s="189"/>
      <c r="GXW68" s="189"/>
      <c r="GXX68" s="189"/>
      <c r="GXY68" s="189"/>
      <c r="GXZ68" s="189"/>
      <c r="GYA68" s="189"/>
      <c r="GYB68" s="189"/>
      <c r="GYC68" s="189"/>
      <c r="GYD68" s="189"/>
      <c r="GYE68" s="189"/>
      <c r="GYF68" s="189"/>
      <c r="GYG68" s="189"/>
      <c r="GYH68" s="189"/>
      <c r="GYI68" s="189"/>
      <c r="GYJ68" s="189"/>
      <c r="GYK68" s="189"/>
      <c r="GYL68" s="189"/>
      <c r="GYM68" s="189"/>
      <c r="GYN68" s="189"/>
      <c r="GYO68" s="189"/>
      <c r="GYP68" s="189"/>
      <c r="GYQ68" s="189"/>
      <c r="GYR68" s="189"/>
      <c r="GYS68" s="189"/>
      <c r="GYT68" s="189"/>
      <c r="GYU68" s="189"/>
      <c r="GYV68" s="189"/>
      <c r="GYW68" s="189"/>
      <c r="GYX68" s="189"/>
      <c r="GYY68" s="189"/>
      <c r="GYZ68" s="189"/>
      <c r="GZA68" s="189"/>
      <c r="GZB68" s="189"/>
      <c r="GZC68" s="189"/>
      <c r="GZD68" s="189"/>
      <c r="GZE68" s="189"/>
      <c r="GZF68" s="189"/>
      <c r="GZG68" s="189"/>
      <c r="GZH68" s="189"/>
      <c r="GZI68" s="189"/>
      <c r="GZJ68" s="189"/>
      <c r="GZK68" s="189"/>
      <c r="GZL68" s="189"/>
      <c r="GZM68" s="189"/>
      <c r="GZN68" s="189"/>
      <c r="GZO68" s="189"/>
      <c r="GZP68" s="189"/>
      <c r="GZQ68" s="189"/>
      <c r="GZR68" s="189"/>
      <c r="GZS68" s="189"/>
      <c r="GZT68" s="189"/>
      <c r="GZU68" s="189"/>
      <c r="GZV68" s="189"/>
      <c r="GZW68" s="189"/>
      <c r="GZX68" s="189"/>
      <c r="GZY68" s="189"/>
      <c r="GZZ68" s="189"/>
      <c r="HAA68" s="189"/>
      <c r="HAB68" s="189"/>
      <c r="HAC68" s="189"/>
      <c r="HAD68" s="189"/>
      <c r="HAE68" s="189"/>
      <c r="HAF68" s="189"/>
      <c r="HAG68" s="189"/>
      <c r="HAH68" s="189"/>
      <c r="HAI68" s="189"/>
      <c r="HAJ68" s="189"/>
      <c r="HAK68" s="189"/>
      <c r="HAL68" s="189"/>
      <c r="HAM68" s="189"/>
      <c r="HAN68" s="189"/>
      <c r="HAO68" s="189"/>
      <c r="HAP68" s="189"/>
      <c r="HAQ68" s="189"/>
      <c r="HAR68" s="189"/>
      <c r="HAS68" s="189"/>
      <c r="HAT68" s="189"/>
      <c r="HAU68" s="189"/>
      <c r="HAV68" s="189"/>
      <c r="HAW68" s="189"/>
      <c r="HAX68" s="189"/>
      <c r="HAY68" s="189"/>
      <c r="HAZ68" s="189"/>
      <c r="HBA68" s="189"/>
      <c r="HBB68" s="189"/>
      <c r="HBC68" s="189"/>
      <c r="HBD68" s="189"/>
      <c r="HBE68" s="189"/>
      <c r="HBF68" s="189"/>
      <c r="HBG68" s="189"/>
      <c r="HBH68" s="189"/>
      <c r="HBI68" s="189"/>
      <c r="HBJ68" s="189"/>
      <c r="HBK68" s="189"/>
      <c r="HBL68" s="189"/>
      <c r="HBM68" s="189"/>
      <c r="HBN68" s="189"/>
      <c r="HBO68" s="189"/>
      <c r="HBP68" s="189"/>
      <c r="HBQ68" s="189"/>
      <c r="HBR68" s="189"/>
      <c r="HBS68" s="189"/>
      <c r="HBT68" s="189"/>
      <c r="HBU68" s="189"/>
      <c r="HBV68" s="189"/>
      <c r="HBW68" s="189"/>
      <c r="HBX68" s="189"/>
      <c r="HBY68" s="189"/>
      <c r="HBZ68" s="189"/>
      <c r="HCA68" s="189"/>
      <c r="HCB68" s="189"/>
      <c r="HCC68" s="189"/>
      <c r="HCD68" s="189"/>
      <c r="HCE68" s="189"/>
      <c r="HCF68" s="189"/>
      <c r="HCG68" s="189"/>
      <c r="HCH68" s="189"/>
      <c r="HCI68" s="189"/>
      <c r="HCJ68" s="189"/>
      <c r="HCK68" s="189"/>
      <c r="HCL68" s="189"/>
      <c r="HCM68" s="189"/>
      <c r="HCN68" s="189"/>
      <c r="HCO68" s="189"/>
      <c r="HCP68" s="189"/>
      <c r="HCQ68" s="189"/>
      <c r="HCR68" s="189"/>
      <c r="HCS68" s="189"/>
      <c r="HCT68" s="189"/>
      <c r="HCU68" s="189"/>
      <c r="HCV68" s="189"/>
      <c r="HCW68" s="189"/>
      <c r="HCX68" s="189"/>
      <c r="HCY68" s="189"/>
      <c r="HCZ68" s="189"/>
      <c r="HDA68" s="189"/>
      <c r="HDB68" s="189"/>
      <c r="HDC68" s="189"/>
      <c r="HDD68" s="189"/>
      <c r="HDE68" s="189"/>
      <c r="HDF68" s="189"/>
      <c r="HDG68" s="189"/>
      <c r="HDH68" s="189"/>
      <c r="HDI68" s="189"/>
      <c r="HDJ68" s="189"/>
      <c r="HDK68" s="189"/>
      <c r="HDL68" s="189"/>
      <c r="HDM68" s="189"/>
      <c r="HDN68" s="189"/>
      <c r="HDO68" s="189"/>
      <c r="HDP68" s="189"/>
      <c r="HDQ68" s="189"/>
      <c r="HDR68" s="189"/>
      <c r="HDS68" s="189"/>
      <c r="HDT68" s="189"/>
      <c r="HDU68" s="189"/>
      <c r="HDV68" s="189"/>
      <c r="HDW68" s="189"/>
      <c r="HDX68" s="189"/>
      <c r="HDY68" s="189"/>
      <c r="HDZ68" s="189"/>
      <c r="HEA68" s="189"/>
      <c r="HEB68" s="189"/>
      <c r="HEC68" s="189"/>
      <c r="HED68" s="189"/>
      <c r="HEE68" s="189"/>
      <c r="HEF68" s="189"/>
      <c r="HEG68" s="189"/>
      <c r="HEH68" s="189"/>
      <c r="HEI68" s="189"/>
      <c r="HEJ68" s="189"/>
      <c r="HEK68" s="189"/>
      <c r="HEL68" s="189"/>
      <c r="HEM68" s="189"/>
      <c r="HEN68" s="189"/>
      <c r="HEO68" s="189"/>
      <c r="HEP68" s="189"/>
      <c r="HEQ68" s="189"/>
      <c r="HER68" s="189"/>
      <c r="HES68" s="189"/>
      <c r="HET68" s="189"/>
      <c r="HEU68" s="189"/>
      <c r="HEV68" s="189"/>
      <c r="HEW68" s="189"/>
      <c r="HEX68" s="189"/>
      <c r="HEY68" s="189"/>
      <c r="HEZ68" s="189"/>
      <c r="HFA68" s="189"/>
      <c r="HFB68" s="189"/>
      <c r="HFC68" s="189"/>
      <c r="HFD68" s="189"/>
      <c r="HFE68" s="189"/>
      <c r="HFF68" s="189"/>
      <c r="HFG68" s="189"/>
      <c r="HFH68" s="189"/>
      <c r="HFI68" s="189"/>
      <c r="HFJ68" s="189"/>
      <c r="HFK68" s="189"/>
      <c r="HFL68" s="189"/>
      <c r="HFM68" s="189"/>
      <c r="HFN68" s="189"/>
      <c r="HFO68" s="189"/>
      <c r="HFP68" s="189"/>
      <c r="HFQ68" s="189"/>
      <c r="HFR68" s="189"/>
      <c r="HFS68" s="189"/>
      <c r="HFT68" s="189"/>
      <c r="HFU68" s="189"/>
      <c r="HFV68" s="189"/>
      <c r="HFW68" s="189"/>
      <c r="HFX68" s="189"/>
      <c r="HFY68" s="189"/>
      <c r="HFZ68" s="189"/>
      <c r="HGA68" s="189"/>
      <c r="HGB68" s="189"/>
      <c r="HGC68" s="189"/>
      <c r="HGD68" s="189"/>
      <c r="HGE68" s="189"/>
      <c r="HGF68" s="189"/>
      <c r="HGG68" s="189"/>
      <c r="HGH68" s="189"/>
      <c r="HGI68" s="189"/>
      <c r="HGJ68" s="189"/>
      <c r="HGK68" s="189"/>
      <c r="HGL68" s="189"/>
      <c r="HGM68" s="189"/>
      <c r="HGN68" s="189"/>
      <c r="HGO68" s="189"/>
      <c r="HGP68" s="189"/>
      <c r="HGQ68" s="189"/>
      <c r="HGR68" s="189"/>
      <c r="HGS68" s="189"/>
      <c r="HGT68" s="189"/>
      <c r="HGU68" s="189"/>
      <c r="HGV68" s="189"/>
      <c r="HGW68" s="189"/>
      <c r="HGX68" s="189"/>
      <c r="HGY68" s="189"/>
      <c r="HGZ68" s="189"/>
      <c r="HHA68" s="189"/>
      <c r="HHB68" s="189"/>
      <c r="HHC68" s="189"/>
      <c r="HHD68" s="189"/>
      <c r="HHE68" s="189"/>
      <c r="HHF68" s="189"/>
      <c r="HHG68" s="189"/>
      <c r="HHH68" s="189"/>
      <c r="HHI68" s="189"/>
      <c r="HHJ68" s="189"/>
      <c r="HHK68" s="189"/>
      <c r="HHL68" s="189"/>
      <c r="HHM68" s="189"/>
      <c r="HHN68" s="189"/>
      <c r="HHO68" s="189"/>
      <c r="HHP68" s="189"/>
      <c r="HHQ68" s="189"/>
      <c r="HHR68" s="189"/>
      <c r="HHS68" s="189"/>
      <c r="HHT68" s="189"/>
      <c r="HHU68" s="189"/>
      <c r="HHV68" s="189"/>
      <c r="HHW68" s="189"/>
      <c r="HHX68" s="189"/>
      <c r="HHY68" s="189"/>
      <c r="HHZ68" s="189"/>
      <c r="HIA68" s="189"/>
      <c r="HIB68" s="189"/>
      <c r="HIC68" s="189"/>
      <c r="HID68" s="189"/>
      <c r="HIE68" s="189"/>
      <c r="HIF68" s="189"/>
      <c r="HIG68" s="189"/>
      <c r="HIH68" s="189"/>
      <c r="HII68" s="189"/>
      <c r="HIJ68" s="189"/>
      <c r="HIK68" s="189"/>
      <c r="HIL68" s="189"/>
      <c r="HIM68" s="189"/>
      <c r="HIN68" s="189"/>
      <c r="HIO68" s="189"/>
      <c r="HIP68" s="189"/>
      <c r="HIQ68" s="189"/>
      <c r="HIR68" s="189"/>
      <c r="HIS68" s="189"/>
      <c r="HIT68" s="189"/>
      <c r="HIU68" s="189"/>
      <c r="HIV68" s="189"/>
      <c r="HIW68" s="189"/>
      <c r="HIX68" s="189"/>
      <c r="HIY68" s="189"/>
      <c r="HIZ68" s="189"/>
      <c r="HJA68" s="189"/>
      <c r="HJB68" s="189"/>
      <c r="HJC68" s="189"/>
      <c r="HJD68" s="189"/>
      <c r="HJE68" s="189"/>
      <c r="HJF68" s="189"/>
      <c r="HJG68" s="189"/>
      <c r="HJH68" s="189"/>
      <c r="HJI68" s="189"/>
      <c r="HJJ68" s="189"/>
      <c r="HJK68" s="189"/>
      <c r="HJL68" s="189"/>
      <c r="HJM68" s="189"/>
      <c r="HJN68" s="189"/>
      <c r="HJO68" s="189"/>
      <c r="HJP68" s="189"/>
      <c r="HJQ68" s="189"/>
      <c r="HJR68" s="189"/>
      <c r="HJS68" s="189"/>
      <c r="HJT68" s="189"/>
      <c r="HJU68" s="189"/>
      <c r="HJV68" s="189"/>
      <c r="HJW68" s="189"/>
      <c r="HJX68" s="189"/>
      <c r="HJY68" s="189"/>
      <c r="HJZ68" s="189"/>
      <c r="HKA68" s="189"/>
      <c r="HKB68" s="189"/>
      <c r="HKC68" s="189"/>
      <c r="HKD68" s="189"/>
      <c r="HKE68" s="189"/>
      <c r="HKF68" s="189"/>
      <c r="HKG68" s="189"/>
      <c r="HKH68" s="189"/>
      <c r="HKI68" s="189"/>
      <c r="HKJ68" s="189"/>
      <c r="HKK68" s="189"/>
      <c r="HKL68" s="189"/>
      <c r="HKM68" s="189"/>
      <c r="HKN68" s="189"/>
      <c r="HKO68" s="189"/>
      <c r="HKP68" s="189"/>
      <c r="HKQ68" s="189"/>
      <c r="HKR68" s="189"/>
      <c r="HKS68" s="189"/>
      <c r="HKT68" s="189"/>
      <c r="HKU68" s="189"/>
      <c r="HKV68" s="189"/>
      <c r="HKW68" s="189"/>
      <c r="HKX68" s="189"/>
      <c r="HKY68" s="189"/>
      <c r="HKZ68" s="189"/>
      <c r="HLA68" s="189"/>
      <c r="HLB68" s="189"/>
      <c r="HLC68" s="189"/>
      <c r="HLD68" s="189"/>
      <c r="HLE68" s="189"/>
      <c r="HLF68" s="189"/>
      <c r="HLG68" s="189"/>
      <c r="HLH68" s="189"/>
      <c r="HLI68" s="189"/>
      <c r="HLJ68" s="189"/>
      <c r="HLK68" s="189"/>
      <c r="HLL68" s="189"/>
      <c r="HLM68" s="189"/>
      <c r="HLN68" s="189"/>
      <c r="HLO68" s="189"/>
      <c r="HLP68" s="189"/>
      <c r="HLQ68" s="189"/>
      <c r="HLR68" s="189"/>
      <c r="HLS68" s="189"/>
      <c r="HLT68" s="189"/>
      <c r="HLU68" s="189"/>
      <c r="HLV68" s="189"/>
      <c r="HLW68" s="189"/>
      <c r="HLX68" s="189"/>
      <c r="HLY68" s="189"/>
      <c r="HLZ68" s="189"/>
      <c r="HMA68" s="189"/>
      <c r="HMB68" s="189"/>
      <c r="HMC68" s="189"/>
      <c r="HMD68" s="189"/>
      <c r="HME68" s="189"/>
      <c r="HMF68" s="189"/>
      <c r="HMG68" s="189"/>
      <c r="HMH68" s="189"/>
      <c r="HMI68" s="189"/>
      <c r="HMJ68" s="189"/>
      <c r="HMK68" s="189"/>
      <c r="HML68" s="189"/>
      <c r="HMM68" s="189"/>
      <c r="HMN68" s="189"/>
      <c r="HMO68" s="189"/>
      <c r="HMP68" s="189"/>
      <c r="HMQ68" s="189"/>
      <c r="HMR68" s="189"/>
      <c r="HMS68" s="189"/>
      <c r="HMT68" s="189"/>
      <c r="HMU68" s="189"/>
      <c r="HMV68" s="189"/>
      <c r="HMW68" s="189"/>
      <c r="HMX68" s="189"/>
      <c r="HMY68" s="189"/>
      <c r="HMZ68" s="189"/>
      <c r="HNA68" s="189"/>
      <c r="HNB68" s="189"/>
      <c r="HNC68" s="189"/>
      <c r="HND68" s="189"/>
      <c r="HNE68" s="189"/>
      <c r="HNF68" s="189"/>
      <c r="HNG68" s="189"/>
      <c r="HNH68" s="189"/>
      <c r="HNI68" s="189"/>
      <c r="HNJ68" s="189"/>
      <c r="HNK68" s="189"/>
      <c r="HNL68" s="189"/>
      <c r="HNM68" s="189"/>
      <c r="HNN68" s="189"/>
      <c r="HNO68" s="189"/>
      <c r="HNP68" s="189"/>
      <c r="HNQ68" s="189"/>
      <c r="HNR68" s="189"/>
      <c r="HNS68" s="189"/>
      <c r="HNT68" s="189"/>
      <c r="HNU68" s="189"/>
      <c r="HNV68" s="189"/>
      <c r="HNW68" s="189"/>
      <c r="HNX68" s="189"/>
      <c r="HNY68" s="189"/>
      <c r="HNZ68" s="189"/>
      <c r="HOA68" s="189"/>
      <c r="HOB68" s="189"/>
      <c r="HOC68" s="189"/>
      <c r="HOD68" s="189"/>
      <c r="HOE68" s="189"/>
      <c r="HOF68" s="189"/>
      <c r="HOG68" s="189"/>
      <c r="HOH68" s="189"/>
      <c r="HOI68" s="189"/>
      <c r="HOJ68" s="189"/>
      <c r="HOK68" s="189"/>
      <c r="HOL68" s="189"/>
      <c r="HOM68" s="189"/>
      <c r="HON68" s="189"/>
      <c r="HOO68" s="189"/>
      <c r="HOP68" s="189"/>
      <c r="HOQ68" s="189"/>
      <c r="HOR68" s="189"/>
      <c r="HOS68" s="189"/>
      <c r="HOT68" s="189"/>
      <c r="HOU68" s="189"/>
      <c r="HOV68" s="189"/>
      <c r="HOW68" s="189"/>
      <c r="HOX68" s="189"/>
      <c r="HOY68" s="189"/>
      <c r="HOZ68" s="189"/>
      <c r="HPA68" s="189"/>
      <c r="HPB68" s="189"/>
      <c r="HPC68" s="189"/>
      <c r="HPD68" s="189"/>
      <c r="HPE68" s="189"/>
      <c r="HPF68" s="189"/>
      <c r="HPG68" s="189"/>
      <c r="HPH68" s="189"/>
      <c r="HPI68" s="189"/>
      <c r="HPJ68" s="189"/>
      <c r="HPK68" s="189"/>
      <c r="HPL68" s="189"/>
      <c r="HPM68" s="189"/>
      <c r="HPN68" s="189"/>
      <c r="HPO68" s="189"/>
      <c r="HPP68" s="189"/>
      <c r="HPQ68" s="189"/>
      <c r="HPR68" s="189"/>
      <c r="HPS68" s="189"/>
      <c r="HPT68" s="189"/>
      <c r="HPU68" s="189"/>
      <c r="HPV68" s="189"/>
      <c r="HPW68" s="189"/>
      <c r="HPX68" s="189"/>
      <c r="HPY68" s="189"/>
      <c r="HPZ68" s="189"/>
      <c r="HQA68" s="189"/>
      <c r="HQB68" s="189"/>
      <c r="HQC68" s="189"/>
      <c r="HQD68" s="189"/>
      <c r="HQE68" s="189"/>
      <c r="HQF68" s="189"/>
      <c r="HQG68" s="189"/>
      <c r="HQH68" s="189"/>
      <c r="HQI68" s="189"/>
      <c r="HQJ68" s="189"/>
      <c r="HQK68" s="189"/>
      <c r="HQL68" s="189"/>
      <c r="HQM68" s="189"/>
      <c r="HQN68" s="189"/>
      <c r="HQO68" s="189"/>
      <c r="HQP68" s="189"/>
      <c r="HQQ68" s="189"/>
      <c r="HQR68" s="189"/>
      <c r="HQS68" s="189"/>
      <c r="HQT68" s="189"/>
      <c r="HQU68" s="189"/>
      <c r="HQV68" s="189"/>
      <c r="HQW68" s="189"/>
      <c r="HQX68" s="189"/>
      <c r="HQY68" s="189"/>
      <c r="HQZ68" s="189"/>
      <c r="HRA68" s="189"/>
      <c r="HRB68" s="189"/>
      <c r="HRC68" s="189"/>
      <c r="HRD68" s="189"/>
      <c r="HRE68" s="189"/>
      <c r="HRF68" s="189"/>
      <c r="HRG68" s="189"/>
      <c r="HRH68" s="189"/>
      <c r="HRI68" s="189"/>
      <c r="HRJ68" s="189"/>
      <c r="HRK68" s="189"/>
      <c r="HRL68" s="189"/>
      <c r="HRM68" s="189"/>
      <c r="HRN68" s="189"/>
      <c r="HRO68" s="189"/>
      <c r="HRP68" s="189"/>
      <c r="HRQ68" s="189"/>
      <c r="HRR68" s="189"/>
      <c r="HRS68" s="189"/>
      <c r="HRT68" s="189"/>
      <c r="HRU68" s="189"/>
      <c r="HRV68" s="189"/>
      <c r="HRW68" s="189"/>
      <c r="HRX68" s="189"/>
      <c r="HRY68" s="189"/>
      <c r="HRZ68" s="189"/>
      <c r="HSA68" s="189"/>
      <c r="HSB68" s="189"/>
      <c r="HSC68" s="189"/>
      <c r="HSD68" s="189"/>
      <c r="HSE68" s="189"/>
      <c r="HSF68" s="189"/>
      <c r="HSG68" s="189"/>
      <c r="HSH68" s="189"/>
      <c r="HSI68" s="189"/>
      <c r="HSJ68" s="189"/>
      <c r="HSK68" s="189"/>
      <c r="HSL68" s="189"/>
      <c r="HSM68" s="189"/>
      <c r="HSN68" s="189"/>
      <c r="HSO68" s="189"/>
      <c r="HSP68" s="189"/>
      <c r="HSQ68" s="189"/>
      <c r="HSR68" s="189"/>
      <c r="HSS68" s="189"/>
      <c r="HST68" s="189"/>
      <c r="HSU68" s="189"/>
      <c r="HSV68" s="189"/>
      <c r="HSW68" s="189"/>
      <c r="HSX68" s="189"/>
      <c r="HSY68" s="189"/>
      <c r="HSZ68" s="189"/>
      <c r="HTA68" s="189"/>
      <c r="HTB68" s="189"/>
      <c r="HTC68" s="189"/>
      <c r="HTD68" s="189"/>
      <c r="HTE68" s="189"/>
      <c r="HTF68" s="189"/>
      <c r="HTG68" s="189"/>
      <c r="HTH68" s="189"/>
      <c r="HTI68" s="189"/>
      <c r="HTJ68" s="189"/>
      <c r="HTK68" s="189"/>
      <c r="HTL68" s="189"/>
      <c r="HTM68" s="189"/>
      <c r="HTN68" s="189"/>
      <c r="HTO68" s="189"/>
      <c r="HTP68" s="189"/>
      <c r="HTQ68" s="189"/>
      <c r="HTR68" s="189"/>
      <c r="HTS68" s="189"/>
      <c r="HTT68" s="189"/>
      <c r="HTU68" s="189"/>
      <c r="HTV68" s="189"/>
      <c r="HTW68" s="189"/>
      <c r="HTX68" s="189"/>
      <c r="HTY68" s="189"/>
      <c r="HTZ68" s="189"/>
      <c r="HUA68" s="189"/>
      <c r="HUB68" s="189"/>
      <c r="HUC68" s="189"/>
      <c r="HUD68" s="189"/>
      <c r="HUE68" s="189"/>
      <c r="HUF68" s="189"/>
      <c r="HUG68" s="189"/>
      <c r="HUH68" s="189"/>
      <c r="HUI68" s="189"/>
      <c r="HUJ68" s="189"/>
      <c r="HUK68" s="189"/>
      <c r="HUL68" s="189"/>
      <c r="HUM68" s="189"/>
      <c r="HUN68" s="189"/>
      <c r="HUO68" s="189"/>
      <c r="HUP68" s="189"/>
      <c r="HUQ68" s="189"/>
      <c r="HUR68" s="189"/>
      <c r="HUS68" s="189"/>
      <c r="HUT68" s="189"/>
      <c r="HUU68" s="189"/>
      <c r="HUV68" s="189"/>
      <c r="HUW68" s="189"/>
      <c r="HUX68" s="189"/>
      <c r="HUY68" s="189"/>
      <c r="HUZ68" s="189"/>
      <c r="HVA68" s="189"/>
      <c r="HVB68" s="189"/>
      <c r="HVC68" s="189"/>
      <c r="HVD68" s="189"/>
      <c r="HVE68" s="189"/>
      <c r="HVF68" s="189"/>
      <c r="HVG68" s="189"/>
      <c r="HVH68" s="189"/>
      <c r="HVI68" s="189"/>
      <c r="HVJ68" s="189"/>
      <c r="HVK68" s="189"/>
      <c r="HVL68" s="189"/>
      <c r="HVM68" s="189"/>
      <c r="HVN68" s="189"/>
      <c r="HVO68" s="189"/>
      <c r="HVP68" s="189"/>
      <c r="HVQ68" s="189"/>
      <c r="HVR68" s="189"/>
      <c r="HVS68" s="189"/>
      <c r="HVT68" s="189"/>
      <c r="HVU68" s="189"/>
      <c r="HVV68" s="189"/>
      <c r="HVW68" s="189"/>
      <c r="HVX68" s="189"/>
      <c r="HVY68" s="189"/>
      <c r="HVZ68" s="189"/>
      <c r="HWA68" s="189"/>
      <c r="HWB68" s="189"/>
      <c r="HWC68" s="189"/>
      <c r="HWD68" s="189"/>
      <c r="HWE68" s="189"/>
      <c r="HWF68" s="189"/>
      <c r="HWG68" s="189"/>
      <c r="HWH68" s="189"/>
      <c r="HWI68" s="189"/>
      <c r="HWJ68" s="189"/>
      <c r="HWK68" s="189"/>
      <c r="HWL68" s="189"/>
      <c r="HWM68" s="189"/>
      <c r="HWN68" s="189"/>
      <c r="HWO68" s="189"/>
      <c r="HWP68" s="189"/>
      <c r="HWQ68" s="189"/>
      <c r="HWR68" s="189"/>
      <c r="HWS68" s="189"/>
      <c r="HWT68" s="189"/>
      <c r="HWU68" s="189"/>
      <c r="HWV68" s="189"/>
      <c r="HWW68" s="189"/>
      <c r="HWX68" s="189"/>
      <c r="HWY68" s="189"/>
      <c r="HWZ68" s="189"/>
      <c r="HXA68" s="189"/>
      <c r="HXB68" s="189"/>
      <c r="HXC68" s="189"/>
      <c r="HXD68" s="189"/>
      <c r="HXE68" s="189"/>
      <c r="HXF68" s="189"/>
      <c r="HXG68" s="189"/>
      <c r="HXH68" s="189"/>
      <c r="HXI68" s="189"/>
      <c r="HXJ68" s="189"/>
      <c r="HXK68" s="189"/>
      <c r="HXL68" s="189"/>
      <c r="HXM68" s="189"/>
      <c r="HXN68" s="189"/>
      <c r="HXO68" s="189"/>
      <c r="HXP68" s="189"/>
      <c r="HXQ68" s="189"/>
      <c r="HXR68" s="189"/>
      <c r="HXS68" s="189"/>
      <c r="HXT68" s="189"/>
      <c r="HXU68" s="189"/>
      <c r="HXV68" s="189"/>
      <c r="HXW68" s="189"/>
      <c r="HXX68" s="189"/>
      <c r="HXY68" s="189"/>
      <c r="HXZ68" s="189"/>
      <c r="HYA68" s="189"/>
      <c r="HYB68" s="189"/>
      <c r="HYC68" s="189"/>
      <c r="HYD68" s="189"/>
      <c r="HYE68" s="189"/>
      <c r="HYF68" s="189"/>
      <c r="HYG68" s="189"/>
      <c r="HYH68" s="189"/>
      <c r="HYI68" s="189"/>
      <c r="HYJ68" s="189"/>
      <c r="HYK68" s="189"/>
      <c r="HYL68" s="189"/>
      <c r="HYM68" s="189"/>
      <c r="HYN68" s="189"/>
      <c r="HYO68" s="189"/>
      <c r="HYP68" s="189"/>
      <c r="HYQ68" s="189"/>
      <c r="HYR68" s="189"/>
      <c r="HYS68" s="189"/>
      <c r="HYT68" s="189"/>
      <c r="HYU68" s="189"/>
      <c r="HYV68" s="189"/>
      <c r="HYW68" s="189"/>
      <c r="HYX68" s="189"/>
      <c r="HYY68" s="189"/>
      <c r="HYZ68" s="189"/>
      <c r="HZA68" s="189"/>
      <c r="HZB68" s="189"/>
      <c r="HZC68" s="189"/>
      <c r="HZD68" s="189"/>
      <c r="HZE68" s="189"/>
      <c r="HZF68" s="189"/>
      <c r="HZG68" s="189"/>
      <c r="HZH68" s="189"/>
      <c r="HZI68" s="189"/>
      <c r="HZJ68" s="189"/>
      <c r="HZK68" s="189"/>
      <c r="HZL68" s="189"/>
      <c r="HZM68" s="189"/>
      <c r="HZN68" s="189"/>
      <c r="HZO68" s="189"/>
      <c r="HZP68" s="189"/>
      <c r="HZQ68" s="189"/>
      <c r="HZR68" s="189"/>
      <c r="HZS68" s="189"/>
      <c r="HZT68" s="189"/>
      <c r="HZU68" s="189"/>
      <c r="HZV68" s="189"/>
      <c r="HZW68" s="189"/>
      <c r="HZX68" s="189"/>
      <c r="HZY68" s="189"/>
      <c r="HZZ68" s="189"/>
      <c r="IAA68" s="189"/>
      <c r="IAB68" s="189"/>
      <c r="IAC68" s="189"/>
      <c r="IAD68" s="189"/>
      <c r="IAE68" s="189"/>
      <c r="IAF68" s="189"/>
      <c r="IAG68" s="189"/>
      <c r="IAH68" s="189"/>
      <c r="IAI68" s="189"/>
      <c r="IAJ68" s="189"/>
      <c r="IAK68" s="189"/>
      <c r="IAL68" s="189"/>
      <c r="IAM68" s="189"/>
      <c r="IAN68" s="189"/>
      <c r="IAO68" s="189"/>
      <c r="IAP68" s="189"/>
      <c r="IAQ68" s="189"/>
      <c r="IAR68" s="189"/>
      <c r="IAS68" s="189"/>
      <c r="IAT68" s="189"/>
      <c r="IAU68" s="189"/>
      <c r="IAV68" s="189"/>
      <c r="IAW68" s="189"/>
      <c r="IAX68" s="189"/>
      <c r="IAY68" s="189"/>
      <c r="IAZ68" s="189"/>
      <c r="IBA68" s="189"/>
      <c r="IBB68" s="189"/>
      <c r="IBC68" s="189"/>
      <c r="IBD68" s="189"/>
      <c r="IBE68" s="189"/>
      <c r="IBF68" s="189"/>
      <c r="IBG68" s="189"/>
      <c r="IBH68" s="189"/>
      <c r="IBI68" s="189"/>
      <c r="IBJ68" s="189"/>
      <c r="IBK68" s="189"/>
      <c r="IBL68" s="189"/>
      <c r="IBM68" s="189"/>
      <c r="IBN68" s="189"/>
      <c r="IBO68" s="189"/>
      <c r="IBP68" s="189"/>
      <c r="IBQ68" s="189"/>
      <c r="IBR68" s="189"/>
      <c r="IBS68" s="189"/>
      <c r="IBT68" s="189"/>
      <c r="IBU68" s="189"/>
      <c r="IBV68" s="189"/>
      <c r="IBW68" s="189"/>
      <c r="IBX68" s="189"/>
      <c r="IBY68" s="189"/>
      <c r="IBZ68" s="189"/>
      <c r="ICA68" s="189"/>
      <c r="ICB68" s="189"/>
      <c r="ICC68" s="189"/>
      <c r="ICD68" s="189"/>
      <c r="ICE68" s="189"/>
      <c r="ICF68" s="189"/>
      <c r="ICG68" s="189"/>
      <c r="ICH68" s="189"/>
      <c r="ICI68" s="189"/>
      <c r="ICJ68" s="189"/>
      <c r="ICK68" s="189"/>
      <c r="ICL68" s="189"/>
      <c r="ICM68" s="189"/>
      <c r="ICN68" s="189"/>
      <c r="ICO68" s="189"/>
      <c r="ICP68" s="189"/>
      <c r="ICQ68" s="189"/>
      <c r="ICR68" s="189"/>
      <c r="ICS68" s="189"/>
      <c r="ICT68" s="189"/>
      <c r="ICU68" s="189"/>
      <c r="ICV68" s="189"/>
      <c r="ICW68" s="189"/>
      <c r="ICX68" s="189"/>
      <c r="ICY68" s="189"/>
      <c r="ICZ68" s="189"/>
      <c r="IDA68" s="189"/>
      <c r="IDB68" s="189"/>
      <c r="IDC68" s="189"/>
      <c r="IDD68" s="189"/>
      <c r="IDE68" s="189"/>
      <c r="IDF68" s="189"/>
      <c r="IDG68" s="189"/>
      <c r="IDH68" s="189"/>
      <c r="IDI68" s="189"/>
      <c r="IDJ68" s="189"/>
      <c r="IDK68" s="189"/>
      <c r="IDL68" s="189"/>
      <c r="IDM68" s="189"/>
      <c r="IDN68" s="189"/>
      <c r="IDO68" s="189"/>
      <c r="IDP68" s="189"/>
      <c r="IDQ68" s="189"/>
      <c r="IDR68" s="189"/>
      <c r="IDS68" s="189"/>
      <c r="IDT68" s="189"/>
      <c r="IDU68" s="189"/>
      <c r="IDV68" s="189"/>
      <c r="IDW68" s="189"/>
      <c r="IDX68" s="189"/>
      <c r="IDY68" s="189"/>
      <c r="IDZ68" s="189"/>
      <c r="IEA68" s="189"/>
      <c r="IEB68" s="189"/>
      <c r="IEC68" s="189"/>
      <c r="IED68" s="189"/>
      <c r="IEE68" s="189"/>
      <c r="IEF68" s="189"/>
      <c r="IEG68" s="189"/>
      <c r="IEH68" s="189"/>
      <c r="IEI68" s="189"/>
      <c r="IEJ68" s="189"/>
      <c r="IEK68" s="189"/>
      <c r="IEL68" s="189"/>
      <c r="IEM68" s="189"/>
      <c r="IEN68" s="189"/>
      <c r="IEO68" s="189"/>
      <c r="IEP68" s="189"/>
      <c r="IEQ68" s="189"/>
      <c r="IER68" s="189"/>
      <c r="IES68" s="189"/>
      <c r="IET68" s="189"/>
      <c r="IEU68" s="189"/>
      <c r="IEV68" s="189"/>
      <c r="IEW68" s="189"/>
      <c r="IEX68" s="189"/>
      <c r="IEY68" s="189"/>
      <c r="IEZ68" s="189"/>
      <c r="IFA68" s="189"/>
      <c r="IFB68" s="189"/>
      <c r="IFC68" s="189"/>
      <c r="IFD68" s="189"/>
      <c r="IFE68" s="189"/>
      <c r="IFF68" s="189"/>
      <c r="IFG68" s="189"/>
      <c r="IFH68" s="189"/>
      <c r="IFI68" s="189"/>
      <c r="IFJ68" s="189"/>
      <c r="IFK68" s="189"/>
      <c r="IFL68" s="189"/>
      <c r="IFM68" s="189"/>
      <c r="IFN68" s="189"/>
      <c r="IFO68" s="189"/>
      <c r="IFP68" s="189"/>
      <c r="IFQ68" s="189"/>
      <c r="IFR68" s="189"/>
      <c r="IFS68" s="189"/>
      <c r="IFT68" s="189"/>
      <c r="IFU68" s="189"/>
      <c r="IFV68" s="189"/>
      <c r="IFW68" s="189"/>
      <c r="IFX68" s="189"/>
      <c r="IFY68" s="189"/>
      <c r="IFZ68" s="189"/>
      <c r="IGA68" s="189"/>
      <c r="IGB68" s="189"/>
      <c r="IGC68" s="189"/>
      <c r="IGD68" s="189"/>
      <c r="IGE68" s="189"/>
      <c r="IGF68" s="189"/>
      <c r="IGG68" s="189"/>
      <c r="IGH68" s="189"/>
      <c r="IGI68" s="189"/>
      <c r="IGJ68" s="189"/>
      <c r="IGK68" s="189"/>
      <c r="IGL68" s="189"/>
      <c r="IGM68" s="189"/>
      <c r="IGN68" s="189"/>
      <c r="IGO68" s="189"/>
      <c r="IGP68" s="189"/>
      <c r="IGQ68" s="189"/>
      <c r="IGR68" s="189"/>
      <c r="IGS68" s="189"/>
      <c r="IGT68" s="189"/>
      <c r="IGU68" s="189"/>
      <c r="IGV68" s="189"/>
      <c r="IGW68" s="189"/>
      <c r="IGX68" s="189"/>
      <c r="IGY68" s="189"/>
      <c r="IGZ68" s="189"/>
      <c r="IHA68" s="189"/>
      <c r="IHB68" s="189"/>
      <c r="IHC68" s="189"/>
      <c r="IHD68" s="189"/>
      <c r="IHE68" s="189"/>
      <c r="IHF68" s="189"/>
      <c r="IHG68" s="189"/>
      <c r="IHH68" s="189"/>
      <c r="IHI68" s="189"/>
      <c r="IHJ68" s="189"/>
      <c r="IHK68" s="189"/>
      <c r="IHL68" s="189"/>
      <c r="IHM68" s="189"/>
      <c r="IHN68" s="189"/>
      <c r="IHO68" s="189"/>
      <c r="IHP68" s="189"/>
      <c r="IHQ68" s="189"/>
      <c r="IHR68" s="189"/>
      <c r="IHS68" s="189"/>
      <c r="IHT68" s="189"/>
      <c r="IHU68" s="189"/>
      <c r="IHV68" s="189"/>
      <c r="IHW68" s="189"/>
      <c r="IHX68" s="189"/>
      <c r="IHY68" s="189"/>
      <c r="IHZ68" s="189"/>
      <c r="IIA68" s="189"/>
      <c r="IIB68" s="189"/>
      <c r="IIC68" s="189"/>
      <c r="IID68" s="189"/>
      <c r="IIE68" s="189"/>
      <c r="IIF68" s="189"/>
      <c r="IIG68" s="189"/>
      <c r="IIH68" s="189"/>
      <c r="III68" s="189"/>
      <c r="IIJ68" s="189"/>
      <c r="IIK68" s="189"/>
      <c r="IIL68" s="189"/>
      <c r="IIM68" s="189"/>
      <c r="IIN68" s="189"/>
      <c r="IIO68" s="189"/>
      <c r="IIP68" s="189"/>
      <c r="IIQ68" s="189"/>
      <c r="IIR68" s="189"/>
      <c r="IIS68" s="189"/>
      <c r="IIT68" s="189"/>
      <c r="IIU68" s="189"/>
      <c r="IIV68" s="189"/>
      <c r="IIW68" s="189"/>
      <c r="IIX68" s="189"/>
      <c r="IIY68" s="189"/>
      <c r="IIZ68" s="189"/>
      <c r="IJA68" s="189"/>
      <c r="IJB68" s="189"/>
      <c r="IJC68" s="189"/>
      <c r="IJD68" s="189"/>
      <c r="IJE68" s="189"/>
      <c r="IJF68" s="189"/>
      <c r="IJG68" s="189"/>
      <c r="IJH68" s="189"/>
      <c r="IJI68" s="189"/>
      <c r="IJJ68" s="189"/>
      <c r="IJK68" s="189"/>
      <c r="IJL68" s="189"/>
      <c r="IJM68" s="189"/>
      <c r="IJN68" s="189"/>
      <c r="IJO68" s="189"/>
      <c r="IJP68" s="189"/>
      <c r="IJQ68" s="189"/>
      <c r="IJR68" s="189"/>
      <c r="IJS68" s="189"/>
      <c r="IJT68" s="189"/>
      <c r="IJU68" s="189"/>
      <c r="IJV68" s="189"/>
      <c r="IJW68" s="189"/>
      <c r="IJX68" s="189"/>
      <c r="IJY68" s="189"/>
      <c r="IJZ68" s="189"/>
      <c r="IKA68" s="189"/>
      <c r="IKB68" s="189"/>
      <c r="IKC68" s="189"/>
      <c r="IKD68" s="189"/>
      <c r="IKE68" s="189"/>
      <c r="IKF68" s="189"/>
      <c r="IKG68" s="189"/>
      <c r="IKH68" s="189"/>
      <c r="IKI68" s="189"/>
      <c r="IKJ68" s="189"/>
      <c r="IKK68" s="189"/>
      <c r="IKL68" s="189"/>
      <c r="IKM68" s="189"/>
      <c r="IKN68" s="189"/>
      <c r="IKO68" s="189"/>
      <c r="IKP68" s="189"/>
      <c r="IKQ68" s="189"/>
      <c r="IKR68" s="189"/>
      <c r="IKS68" s="189"/>
      <c r="IKT68" s="189"/>
      <c r="IKU68" s="189"/>
      <c r="IKV68" s="189"/>
      <c r="IKW68" s="189"/>
      <c r="IKX68" s="189"/>
      <c r="IKY68" s="189"/>
      <c r="IKZ68" s="189"/>
      <c r="ILA68" s="189"/>
      <c r="ILB68" s="189"/>
      <c r="ILC68" s="189"/>
      <c r="ILD68" s="189"/>
      <c r="ILE68" s="189"/>
      <c r="ILF68" s="189"/>
      <c r="ILG68" s="189"/>
      <c r="ILH68" s="189"/>
      <c r="ILI68" s="189"/>
      <c r="ILJ68" s="189"/>
      <c r="ILK68" s="189"/>
      <c r="ILL68" s="189"/>
      <c r="ILM68" s="189"/>
      <c r="ILN68" s="189"/>
      <c r="ILO68" s="189"/>
      <c r="ILP68" s="189"/>
      <c r="ILQ68" s="189"/>
      <c r="ILR68" s="189"/>
      <c r="ILS68" s="189"/>
      <c r="ILT68" s="189"/>
      <c r="ILU68" s="189"/>
      <c r="ILV68" s="189"/>
      <c r="ILW68" s="189"/>
      <c r="ILX68" s="189"/>
      <c r="ILY68" s="189"/>
      <c r="ILZ68" s="189"/>
      <c r="IMA68" s="189"/>
      <c r="IMB68" s="189"/>
      <c r="IMC68" s="189"/>
      <c r="IMD68" s="189"/>
      <c r="IME68" s="189"/>
      <c r="IMF68" s="189"/>
      <c r="IMG68" s="189"/>
      <c r="IMH68" s="189"/>
      <c r="IMI68" s="189"/>
      <c r="IMJ68" s="189"/>
      <c r="IMK68" s="189"/>
      <c r="IML68" s="189"/>
      <c r="IMM68" s="189"/>
      <c r="IMN68" s="189"/>
      <c r="IMO68" s="189"/>
      <c r="IMP68" s="189"/>
      <c r="IMQ68" s="189"/>
      <c r="IMR68" s="189"/>
      <c r="IMS68" s="189"/>
      <c r="IMT68" s="189"/>
      <c r="IMU68" s="189"/>
      <c r="IMV68" s="189"/>
      <c r="IMW68" s="189"/>
      <c r="IMX68" s="189"/>
      <c r="IMY68" s="189"/>
      <c r="IMZ68" s="189"/>
      <c r="INA68" s="189"/>
      <c r="INB68" s="189"/>
      <c r="INC68" s="189"/>
      <c r="IND68" s="189"/>
      <c r="INE68" s="189"/>
      <c r="INF68" s="189"/>
      <c r="ING68" s="189"/>
      <c r="INH68" s="189"/>
      <c r="INI68" s="189"/>
      <c r="INJ68" s="189"/>
      <c r="INK68" s="189"/>
      <c r="INL68" s="189"/>
      <c r="INM68" s="189"/>
      <c r="INN68" s="189"/>
      <c r="INO68" s="189"/>
      <c r="INP68" s="189"/>
      <c r="INQ68" s="189"/>
      <c r="INR68" s="189"/>
      <c r="INS68" s="189"/>
      <c r="INT68" s="189"/>
      <c r="INU68" s="189"/>
      <c r="INV68" s="189"/>
      <c r="INW68" s="189"/>
      <c r="INX68" s="189"/>
      <c r="INY68" s="189"/>
      <c r="INZ68" s="189"/>
      <c r="IOA68" s="189"/>
      <c r="IOB68" s="189"/>
      <c r="IOC68" s="189"/>
      <c r="IOD68" s="189"/>
      <c r="IOE68" s="189"/>
      <c r="IOF68" s="189"/>
      <c r="IOG68" s="189"/>
      <c r="IOH68" s="189"/>
      <c r="IOI68" s="189"/>
      <c r="IOJ68" s="189"/>
      <c r="IOK68" s="189"/>
      <c r="IOL68" s="189"/>
      <c r="IOM68" s="189"/>
      <c r="ION68" s="189"/>
      <c r="IOO68" s="189"/>
      <c r="IOP68" s="189"/>
      <c r="IOQ68" s="189"/>
      <c r="IOR68" s="189"/>
      <c r="IOS68" s="189"/>
      <c r="IOT68" s="189"/>
      <c r="IOU68" s="189"/>
      <c r="IOV68" s="189"/>
      <c r="IOW68" s="189"/>
      <c r="IOX68" s="189"/>
      <c r="IOY68" s="189"/>
      <c r="IOZ68" s="189"/>
      <c r="IPA68" s="189"/>
      <c r="IPB68" s="189"/>
      <c r="IPC68" s="189"/>
      <c r="IPD68" s="189"/>
      <c r="IPE68" s="189"/>
      <c r="IPF68" s="189"/>
      <c r="IPG68" s="189"/>
      <c r="IPH68" s="189"/>
      <c r="IPI68" s="189"/>
      <c r="IPJ68" s="189"/>
      <c r="IPK68" s="189"/>
      <c r="IPL68" s="189"/>
      <c r="IPM68" s="189"/>
      <c r="IPN68" s="189"/>
      <c r="IPO68" s="189"/>
      <c r="IPP68" s="189"/>
      <c r="IPQ68" s="189"/>
      <c r="IPR68" s="189"/>
      <c r="IPS68" s="189"/>
      <c r="IPT68" s="189"/>
      <c r="IPU68" s="189"/>
      <c r="IPV68" s="189"/>
      <c r="IPW68" s="189"/>
      <c r="IPX68" s="189"/>
      <c r="IPY68" s="189"/>
      <c r="IPZ68" s="189"/>
      <c r="IQA68" s="189"/>
      <c r="IQB68" s="189"/>
      <c r="IQC68" s="189"/>
      <c r="IQD68" s="189"/>
      <c r="IQE68" s="189"/>
      <c r="IQF68" s="189"/>
      <c r="IQG68" s="189"/>
      <c r="IQH68" s="189"/>
      <c r="IQI68" s="189"/>
      <c r="IQJ68" s="189"/>
      <c r="IQK68" s="189"/>
      <c r="IQL68" s="189"/>
      <c r="IQM68" s="189"/>
      <c r="IQN68" s="189"/>
      <c r="IQO68" s="189"/>
      <c r="IQP68" s="189"/>
      <c r="IQQ68" s="189"/>
      <c r="IQR68" s="189"/>
      <c r="IQS68" s="189"/>
      <c r="IQT68" s="189"/>
      <c r="IQU68" s="189"/>
      <c r="IQV68" s="189"/>
      <c r="IQW68" s="189"/>
      <c r="IQX68" s="189"/>
      <c r="IQY68" s="189"/>
      <c r="IQZ68" s="189"/>
      <c r="IRA68" s="189"/>
      <c r="IRB68" s="189"/>
      <c r="IRC68" s="189"/>
      <c r="IRD68" s="189"/>
      <c r="IRE68" s="189"/>
      <c r="IRF68" s="189"/>
      <c r="IRG68" s="189"/>
      <c r="IRH68" s="189"/>
      <c r="IRI68" s="189"/>
      <c r="IRJ68" s="189"/>
      <c r="IRK68" s="189"/>
      <c r="IRL68" s="189"/>
      <c r="IRM68" s="189"/>
      <c r="IRN68" s="189"/>
      <c r="IRO68" s="189"/>
      <c r="IRP68" s="189"/>
      <c r="IRQ68" s="189"/>
      <c r="IRR68" s="189"/>
      <c r="IRS68" s="189"/>
      <c r="IRT68" s="189"/>
      <c r="IRU68" s="189"/>
      <c r="IRV68" s="189"/>
      <c r="IRW68" s="189"/>
      <c r="IRX68" s="189"/>
      <c r="IRY68" s="189"/>
      <c r="IRZ68" s="189"/>
      <c r="ISA68" s="189"/>
      <c r="ISB68" s="189"/>
      <c r="ISC68" s="189"/>
      <c r="ISD68" s="189"/>
      <c r="ISE68" s="189"/>
      <c r="ISF68" s="189"/>
      <c r="ISG68" s="189"/>
      <c r="ISH68" s="189"/>
      <c r="ISI68" s="189"/>
      <c r="ISJ68" s="189"/>
      <c r="ISK68" s="189"/>
      <c r="ISL68" s="189"/>
      <c r="ISM68" s="189"/>
      <c r="ISN68" s="189"/>
      <c r="ISO68" s="189"/>
      <c r="ISP68" s="189"/>
      <c r="ISQ68" s="189"/>
      <c r="ISR68" s="189"/>
      <c r="ISS68" s="189"/>
      <c r="IST68" s="189"/>
      <c r="ISU68" s="189"/>
      <c r="ISV68" s="189"/>
      <c r="ISW68" s="189"/>
      <c r="ISX68" s="189"/>
      <c r="ISY68" s="189"/>
      <c r="ISZ68" s="189"/>
      <c r="ITA68" s="189"/>
      <c r="ITB68" s="189"/>
      <c r="ITC68" s="189"/>
      <c r="ITD68" s="189"/>
      <c r="ITE68" s="189"/>
      <c r="ITF68" s="189"/>
      <c r="ITG68" s="189"/>
      <c r="ITH68" s="189"/>
      <c r="ITI68" s="189"/>
      <c r="ITJ68" s="189"/>
      <c r="ITK68" s="189"/>
      <c r="ITL68" s="189"/>
      <c r="ITM68" s="189"/>
      <c r="ITN68" s="189"/>
      <c r="ITO68" s="189"/>
      <c r="ITP68" s="189"/>
      <c r="ITQ68" s="189"/>
      <c r="ITR68" s="189"/>
      <c r="ITS68" s="189"/>
      <c r="ITT68" s="189"/>
      <c r="ITU68" s="189"/>
      <c r="ITV68" s="189"/>
      <c r="ITW68" s="189"/>
      <c r="ITX68" s="189"/>
      <c r="ITY68" s="189"/>
      <c r="ITZ68" s="189"/>
      <c r="IUA68" s="189"/>
      <c r="IUB68" s="189"/>
      <c r="IUC68" s="189"/>
      <c r="IUD68" s="189"/>
      <c r="IUE68" s="189"/>
      <c r="IUF68" s="189"/>
      <c r="IUG68" s="189"/>
      <c r="IUH68" s="189"/>
      <c r="IUI68" s="189"/>
      <c r="IUJ68" s="189"/>
      <c r="IUK68" s="189"/>
      <c r="IUL68" s="189"/>
      <c r="IUM68" s="189"/>
      <c r="IUN68" s="189"/>
      <c r="IUO68" s="189"/>
      <c r="IUP68" s="189"/>
      <c r="IUQ68" s="189"/>
      <c r="IUR68" s="189"/>
      <c r="IUS68" s="189"/>
      <c r="IUT68" s="189"/>
      <c r="IUU68" s="189"/>
      <c r="IUV68" s="189"/>
      <c r="IUW68" s="189"/>
      <c r="IUX68" s="189"/>
      <c r="IUY68" s="189"/>
      <c r="IUZ68" s="189"/>
      <c r="IVA68" s="189"/>
      <c r="IVB68" s="189"/>
      <c r="IVC68" s="189"/>
      <c r="IVD68" s="189"/>
      <c r="IVE68" s="189"/>
      <c r="IVF68" s="189"/>
      <c r="IVG68" s="189"/>
      <c r="IVH68" s="189"/>
      <c r="IVI68" s="189"/>
      <c r="IVJ68" s="189"/>
      <c r="IVK68" s="189"/>
      <c r="IVL68" s="189"/>
      <c r="IVM68" s="189"/>
      <c r="IVN68" s="189"/>
      <c r="IVO68" s="189"/>
      <c r="IVP68" s="189"/>
      <c r="IVQ68" s="189"/>
      <c r="IVR68" s="189"/>
      <c r="IVS68" s="189"/>
      <c r="IVT68" s="189"/>
      <c r="IVU68" s="189"/>
      <c r="IVV68" s="189"/>
      <c r="IVW68" s="189"/>
      <c r="IVX68" s="189"/>
      <c r="IVY68" s="189"/>
      <c r="IVZ68" s="189"/>
      <c r="IWA68" s="189"/>
      <c r="IWB68" s="189"/>
      <c r="IWC68" s="189"/>
      <c r="IWD68" s="189"/>
      <c r="IWE68" s="189"/>
      <c r="IWF68" s="189"/>
      <c r="IWG68" s="189"/>
      <c r="IWH68" s="189"/>
      <c r="IWI68" s="189"/>
      <c r="IWJ68" s="189"/>
      <c r="IWK68" s="189"/>
      <c r="IWL68" s="189"/>
      <c r="IWM68" s="189"/>
      <c r="IWN68" s="189"/>
      <c r="IWO68" s="189"/>
      <c r="IWP68" s="189"/>
      <c r="IWQ68" s="189"/>
      <c r="IWR68" s="189"/>
      <c r="IWS68" s="189"/>
      <c r="IWT68" s="189"/>
      <c r="IWU68" s="189"/>
      <c r="IWV68" s="189"/>
      <c r="IWW68" s="189"/>
      <c r="IWX68" s="189"/>
      <c r="IWY68" s="189"/>
      <c r="IWZ68" s="189"/>
      <c r="IXA68" s="189"/>
      <c r="IXB68" s="189"/>
      <c r="IXC68" s="189"/>
      <c r="IXD68" s="189"/>
      <c r="IXE68" s="189"/>
      <c r="IXF68" s="189"/>
      <c r="IXG68" s="189"/>
      <c r="IXH68" s="189"/>
      <c r="IXI68" s="189"/>
      <c r="IXJ68" s="189"/>
      <c r="IXK68" s="189"/>
      <c r="IXL68" s="189"/>
      <c r="IXM68" s="189"/>
      <c r="IXN68" s="189"/>
      <c r="IXO68" s="189"/>
      <c r="IXP68" s="189"/>
      <c r="IXQ68" s="189"/>
      <c r="IXR68" s="189"/>
      <c r="IXS68" s="189"/>
      <c r="IXT68" s="189"/>
      <c r="IXU68" s="189"/>
      <c r="IXV68" s="189"/>
      <c r="IXW68" s="189"/>
      <c r="IXX68" s="189"/>
      <c r="IXY68" s="189"/>
      <c r="IXZ68" s="189"/>
      <c r="IYA68" s="189"/>
      <c r="IYB68" s="189"/>
      <c r="IYC68" s="189"/>
      <c r="IYD68" s="189"/>
      <c r="IYE68" s="189"/>
      <c r="IYF68" s="189"/>
      <c r="IYG68" s="189"/>
      <c r="IYH68" s="189"/>
      <c r="IYI68" s="189"/>
      <c r="IYJ68" s="189"/>
      <c r="IYK68" s="189"/>
      <c r="IYL68" s="189"/>
      <c r="IYM68" s="189"/>
      <c r="IYN68" s="189"/>
      <c r="IYO68" s="189"/>
      <c r="IYP68" s="189"/>
      <c r="IYQ68" s="189"/>
      <c r="IYR68" s="189"/>
      <c r="IYS68" s="189"/>
      <c r="IYT68" s="189"/>
      <c r="IYU68" s="189"/>
      <c r="IYV68" s="189"/>
      <c r="IYW68" s="189"/>
      <c r="IYX68" s="189"/>
      <c r="IYY68" s="189"/>
      <c r="IYZ68" s="189"/>
      <c r="IZA68" s="189"/>
      <c r="IZB68" s="189"/>
      <c r="IZC68" s="189"/>
      <c r="IZD68" s="189"/>
      <c r="IZE68" s="189"/>
      <c r="IZF68" s="189"/>
      <c r="IZG68" s="189"/>
      <c r="IZH68" s="189"/>
      <c r="IZI68" s="189"/>
      <c r="IZJ68" s="189"/>
      <c r="IZK68" s="189"/>
      <c r="IZL68" s="189"/>
      <c r="IZM68" s="189"/>
      <c r="IZN68" s="189"/>
      <c r="IZO68" s="189"/>
      <c r="IZP68" s="189"/>
      <c r="IZQ68" s="189"/>
      <c r="IZR68" s="189"/>
      <c r="IZS68" s="189"/>
      <c r="IZT68" s="189"/>
      <c r="IZU68" s="189"/>
      <c r="IZV68" s="189"/>
      <c r="IZW68" s="189"/>
      <c r="IZX68" s="189"/>
      <c r="IZY68" s="189"/>
      <c r="IZZ68" s="189"/>
      <c r="JAA68" s="189"/>
      <c r="JAB68" s="189"/>
      <c r="JAC68" s="189"/>
      <c r="JAD68" s="189"/>
      <c r="JAE68" s="189"/>
      <c r="JAF68" s="189"/>
      <c r="JAG68" s="189"/>
      <c r="JAH68" s="189"/>
      <c r="JAI68" s="189"/>
      <c r="JAJ68" s="189"/>
      <c r="JAK68" s="189"/>
      <c r="JAL68" s="189"/>
      <c r="JAM68" s="189"/>
      <c r="JAN68" s="189"/>
      <c r="JAO68" s="189"/>
      <c r="JAP68" s="189"/>
      <c r="JAQ68" s="189"/>
      <c r="JAR68" s="189"/>
      <c r="JAS68" s="189"/>
      <c r="JAT68" s="189"/>
      <c r="JAU68" s="189"/>
      <c r="JAV68" s="189"/>
      <c r="JAW68" s="189"/>
      <c r="JAX68" s="189"/>
      <c r="JAY68" s="189"/>
      <c r="JAZ68" s="189"/>
      <c r="JBA68" s="189"/>
      <c r="JBB68" s="189"/>
      <c r="JBC68" s="189"/>
      <c r="JBD68" s="189"/>
      <c r="JBE68" s="189"/>
      <c r="JBF68" s="189"/>
      <c r="JBG68" s="189"/>
      <c r="JBH68" s="189"/>
      <c r="JBI68" s="189"/>
      <c r="JBJ68" s="189"/>
      <c r="JBK68" s="189"/>
      <c r="JBL68" s="189"/>
      <c r="JBM68" s="189"/>
      <c r="JBN68" s="189"/>
      <c r="JBO68" s="189"/>
      <c r="JBP68" s="189"/>
      <c r="JBQ68" s="189"/>
      <c r="JBR68" s="189"/>
      <c r="JBS68" s="189"/>
      <c r="JBT68" s="189"/>
      <c r="JBU68" s="189"/>
      <c r="JBV68" s="189"/>
      <c r="JBW68" s="189"/>
      <c r="JBX68" s="189"/>
      <c r="JBY68" s="189"/>
      <c r="JBZ68" s="189"/>
      <c r="JCA68" s="189"/>
      <c r="JCB68" s="189"/>
      <c r="JCC68" s="189"/>
      <c r="JCD68" s="189"/>
      <c r="JCE68" s="189"/>
      <c r="JCF68" s="189"/>
      <c r="JCG68" s="189"/>
      <c r="JCH68" s="189"/>
      <c r="JCI68" s="189"/>
      <c r="JCJ68" s="189"/>
      <c r="JCK68" s="189"/>
      <c r="JCL68" s="189"/>
      <c r="JCM68" s="189"/>
      <c r="JCN68" s="189"/>
      <c r="JCO68" s="189"/>
      <c r="JCP68" s="189"/>
      <c r="JCQ68" s="189"/>
      <c r="JCR68" s="189"/>
      <c r="JCS68" s="189"/>
      <c r="JCT68" s="189"/>
      <c r="JCU68" s="189"/>
      <c r="JCV68" s="189"/>
      <c r="JCW68" s="189"/>
      <c r="JCX68" s="189"/>
      <c r="JCY68" s="189"/>
      <c r="JCZ68" s="189"/>
      <c r="JDA68" s="189"/>
      <c r="JDB68" s="189"/>
      <c r="JDC68" s="189"/>
      <c r="JDD68" s="189"/>
      <c r="JDE68" s="189"/>
      <c r="JDF68" s="189"/>
      <c r="JDG68" s="189"/>
      <c r="JDH68" s="189"/>
      <c r="JDI68" s="189"/>
      <c r="JDJ68" s="189"/>
      <c r="JDK68" s="189"/>
      <c r="JDL68" s="189"/>
      <c r="JDM68" s="189"/>
      <c r="JDN68" s="189"/>
      <c r="JDO68" s="189"/>
      <c r="JDP68" s="189"/>
      <c r="JDQ68" s="189"/>
      <c r="JDR68" s="189"/>
      <c r="JDS68" s="189"/>
      <c r="JDT68" s="189"/>
      <c r="JDU68" s="189"/>
      <c r="JDV68" s="189"/>
      <c r="JDW68" s="189"/>
      <c r="JDX68" s="189"/>
      <c r="JDY68" s="189"/>
      <c r="JDZ68" s="189"/>
      <c r="JEA68" s="189"/>
      <c r="JEB68" s="189"/>
      <c r="JEC68" s="189"/>
      <c r="JED68" s="189"/>
      <c r="JEE68" s="189"/>
      <c r="JEF68" s="189"/>
      <c r="JEG68" s="189"/>
      <c r="JEH68" s="189"/>
      <c r="JEI68" s="189"/>
      <c r="JEJ68" s="189"/>
      <c r="JEK68" s="189"/>
      <c r="JEL68" s="189"/>
      <c r="JEM68" s="189"/>
      <c r="JEN68" s="189"/>
      <c r="JEO68" s="189"/>
      <c r="JEP68" s="189"/>
      <c r="JEQ68" s="189"/>
      <c r="JER68" s="189"/>
      <c r="JES68" s="189"/>
      <c r="JET68" s="189"/>
      <c r="JEU68" s="189"/>
      <c r="JEV68" s="189"/>
      <c r="JEW68" s="189"/>
      <c r="JEX68" s="189"/>
      <c r="JEY68" s="189"/>
      <c r="JEZ68" s="189"/>
      <c r="JFA68" s="189"/>
      <c r="JFB68" s="189"/>
      <c r="JFC68" s="189"/>
      <c r="JFD68" s="189"/>
      <c r="JFE68" s="189"/>
      <c r="JFF68" s="189"/>
      <c r="JFG68" s="189"/>
      <c r="JFH68" s="189"/>
      <c r="JFI68" s="189"/>
      <c r="JFJ68" s="189"/>
      <c r="JFK68" s="189"/>
      <c r="JFL68" s="189"/>
      <c r="JFM68" s="189"/>
      <c r="JFN68" s="189"/>
      <c r="JFO68" s="189"/>
      <c r="JFP68" s="189"/>
      <c r="JFQ68" s="189"/>
      <c r="JFR68" s="189"/>
      <c r="JFS68" s="189"/>
      <c r="JFT68" s="189"/>
      <c r="JFU68" s="189"/>
      <c r="JFV68" s="189"/>
      <c r="JFW68" s="189"/>
      <c r="JFX68" s="189"/>
      <c r="JFY68" s="189"/>
      <c r="JFZ68" s="189"/>
      <c r="JGA68" s="189"/>
      <c r="JGB68" s="189"/>
      <c r="JGC68" s="189"/>
      <c r="JGD68" s="189"/>
      <c r="JGE68" s="189"/>
      <c r="JGF68" s="189"/>
      <c r="JGG68" s="189"/>
      <c r="JGH68" s="189"/>
      <c r="JGI68" s="189"/>
      <c r="JGJ68" s="189"/>
      <c r="JGK68" s="189"/>
      <c r="JGL68" s="189"/>
      <c r="JGM68" s="189"/>
      <c r="JGN68" s="189"/>
      <c r="JGO68" s="189"/>
      <c r="JGP68" s="189"/>
      <c r="JGQ68" s="189"/>
      <c r="JGR68" s="189"/>
      <c r="JGS68" s="189"/>
      <c r="JGT68" s="189"/>
      <c r="JGU68" s="189"/>
      <c r="JGV68" s="189"/>
      <c r="JGW68" s="189"/>
      <c r="JGX68" s="189"/>
      <c r="JGY68" s="189"/>
      <c r="JGZ68" s="189"/>
      <c r="JHA68" s="189"/>
      <c r="JHB68" s="189"/>
      <c r="JHC68" s="189"/>
      <c r="JHD68" s="189"/>
      <c r="JHE68" s="189"/>
      <c r="JHF68" s="189"/>
      <c r="JHG68" s="189"/>
      <c r="JHH68" s="189"/>
      <c r="JHI68" s="189"/>
      <c r="JHJ68" s="189"/>
      <c r="JHK68" s="189"/>
      <c r="JHL68" s="189"/>
      <c r="JHM68" s="189"/>
      <c r="JHN68" s="189"/>
      <c r="JHO68" s="189"/>
      <c r="JHP68" s="189"/>
      <c r="JHQ68" s="189"/>
      <c r="JHR68" s="189"/>
      <c r="JHS68" s="189"/>
      <c r="JHT68" s="189"/>
      <c r="JHU68" s="189"/>
      <c r="JHV68" s="189"/>
      <c r="JHW68" s="189"/>
      <c r="JHX68" s="189"/>
      <c r="JHY68" s="189"/>
      <c r="JHZ68" s="189"/>
      <c r="JIA68" s="189"/>
      <c r="JIB68" s="189"/>
      <c r="JIC68" s="189"/>
      <c r="JID68" s="189"/>
      <c r="JIE68" s="189"/>
      <c r="JIF68" s="189"/>
      <c r="JIG68" s="189"/>
      <c r="JIH68" s="189"/>
      <c r="JII68" s="189"/>
      <c r="JIJ68" s="189"/>
      <c r="JIK68" s="189"/>
      <c r="JIL68" s="189"/>
      <c r="JIM68" s="189"/>
      <c r="JIN68" s="189"/>
      <c r="JIO68" s="189"/>
      <c r="JIP68" s="189"/>
      <c r="JIQ68" s="189"/>
      <c r="JIR68" s="189"/>
      <c r="JIS68" s="189"/>
      <c r="JIT68" s="189"/>
      <c r="JIU68" s="189"/>
      <c r="JIV68" s="189"/>
      <c r="JIW68" s="189"/>
      <c r="JIX68" s="189"/>
      <c r="JIY68" s="189"/>
      <c r="JIZ68" s="189"/>
      <c r="JJA68" s="189"/>
      <c r="JJB68" s="189"/>
      <c r="JJC68" s="189"/>
      <c r="JJD68" s="189"/>
      <c r="JJE68" s="189"/>
      <c r="JJF68" s="189"/>
      <c r="JJG68" s="189"/>
      <c r="JJH68" s="189"/>
      <c r="JJI68" s="189"/>
      <c r="JJJ68" s="189"/>
      <c r="JJK68" s="189"/>
      <c r="JJL68" s="189"/>
      <c r="JJM68" s="189"/>
      <c r="JJN68" s="189"/>
      <c r="JJO68" s="189"/>
      <c r="JJP68" s="189"/>
      <c r="JJQ68" s="189"/>
      <c r="JJR68" s="189"/>
      <c r="JJS68" s="189"/>
      <c r="JJT68" s="189"/>
      <c r="JJU68" s="189"/>
      <c r="JJV68" s="189"/>
      <c r="JJW68" s="189"/>
      <c r="JJX68" s="189"/>
      <c r="JJY68" s="189"/>
      <c r="JJZ68" s="189"/>
      <c r="JKA68" s="189"/>
      <c r="JKB68" s="189"/>
      <c r="JKC68" s="189"/>
      <c r="JKD68" s="189"/>
      <c r="JKE68" s="189"/>
      <c r="JKF68" s="189"/>
      <c r="JKG68" s="189"/>
      <c r="JKH68" s="189"/>
      <c r="JKI68" s="189"/>
      <c r="JKJ68" s="189"/>
      <c r="JKK68" s="189"/>
      <c r="JKL68" s="189"/>
      <c r="JKM68" s="189"/>
      <c r="JKN68" s="189"/>
      <c r="JKO68" s="189"/>
      <c r="JKP68" s="189"/>
      <c r="JKQ68" s="189"/>
      <c r="JKR68" s="189"/>
      <c r="JKS68" s="189"/>
      <c r="JKT68" s="189"/>
      <c r="JKU68" s="189"/>
      <c r="JKV68" s="189"/>
      <c r="JKW68" s="189"/>
      <c r="JKX68" s="189"/>
      <c r="JKY68" s="189"/>
      <c r="JKZ68" s="189"/>
      <c r="JLA68" s="189"/>
      <c r="JLB68" s="189"/>
      <c r="JLC68" s="189"/>
      <c r="JLD68" s="189"/>
      <c r="JLE68" s="189"/>
      <c r="JLF68" s="189"/>
      <c r="JLG68" s="189"/>
      <c r="JLH68" s="189"/>
      <c r="JLI68" s="189"/>
      <c r="JLJ68" s="189"/>
      <c r="JLK68" s="189"/>
      <c r="JLL68" s="189"/>
      <c r="JLM68" s="189"/>
      <c r="JLN68" s="189"/>
      <c r="JLO68" s="189"/>
      <c r="JLP68" s="189"/>
      <c r="JLQ68" s="189"/>
      <c r="JLR68" s="189"/>
      <c r="JLS68" s="189"/>
      <c r="JLT68" s="189"/>
      <c r="JLU68" s="189"/>
      <c r="JLV68" s="189"/>
      <c r="JLW68" s="189"/>
      <c r="JLX68" s="189"/>
      <c r="JLY68" s="189"/>
      <c r="JLZ68" s="189"/>
      <c r="JMA68" s="189"/>
      <c r="JMB68" s="189"/>
      <c r="JMC68" s="189"/>
      <c r="JMD68" s="189"/>
      <c r="JME68" s="189"/>
      <c r="JMF68" s="189"/>
      <c r="JMG68" s="189"/>
      <c r="JMH68" s="189"/>
      <c r="JMI68" s="189"/>
      <c r="JMJ68" s="189"/>
      <c r="JMK68" s="189"/>
      <c r="JML68" s="189"/>
      <c r="JMM68" s="189"/>
      <c r="JMN68" s="189"/>
      <c r="JMO68" s="189"/>
      <c r="JMP68" s="189"/>
      <c r="JMQ68" s="189"/>
      <c r="JMR68" s="189"/>
      <c r="JMS68" s="189"/>
      <c r="JMT68" s="189"/>
      <c r="JMU68" s="189"/>
      <c r="JMV68" s="189"/>
      <c r="JMW68" s="189"/>
      <c r="JMX68" s="189"/>
      <c r="JMY68" s="189"/>
      <c r="JMZ68" s="189"/>
      <c r="JNA68" s="189"/>
      <c r="JNB68" s="189"/>
      <c r="JNC68" s="189"/>
      <c r="JND68" s="189"/>
      <c r="JNE68" s="189"/>
      <c r="JNF68" s="189"/>
      <c r="JNG68" s="189"/>
      <c r="JNH68" s="189"/>
      <c r="JNI68" s="189"/>
      <c r="JNJ68" s="189"/>
      <c r="JNK68" s="189"/>
      <c r="JNL68" s="189"/>
      <c r="JNM68" s="189"/>
      <c r="JNN68" s="189"/>
      <c r="JNO68" s="189"/>
      <c r="JNP68" s="189"/>
      <c r="JNQ68" s="189"/>
      <c r="JNR68" s="189"/>
      <c r="JNS68" s="189"/>
      <c r="JNT68" s="189"/>
      <c r="JNU68" s="189"/>
      <c r="JNV68" s="189"/>
      <c r="JNW68" s="189"/>
      <c r="JNX68" s="189"/>
      <c r="JNY68" s="189"/>
      <c r="JNZ68" s="189"/>
      <c r="JOA68" s="189"/>
      <c r="JOB68" s="189"/>
      <c r="JOC68" s="189"/>
      <c r="JOD68" s="189"/>
      <c r="JOE68" s="189"/>
      <c r="JOF68" s="189"/>
      <c r="JOG68" s="189"/>
      <c r="JOH68" s="189"/>
      <c r="JOI68" s="189"/>
      <c r="JOJ68" s="189"/>
      <c r="JOK68" s="189"/>
      <c r="JOL68" s="189"/>
      <c r="JOM68" s="189"/>
      <c r="JON68" s="189"/>
      <c r="JOO68" s="189"/>
      <c r="JOP68" s="189"/>
      <c r="JOQ68" s="189"/>
      <c r="JOR68" s="189"/>
      <c r="JOS68" s="189"/>
      <c r="JOT68" s="189"/>
      <c r="JOU68" s="189"/>
      <c r="JOV68" s="189"/>
      <c r="JOW68" s="189"/>
      <c r="JOX68" s="189"/>
      <c r="JOY68" s="189"/>
      <c r="JOZ68" s="189"/>
      <c r="JPA68" s="189"/>
      <c r="JPB68" s="189"/>
      <c r="JPC68" s="189"/>
      <c r="JPD68" s="189"/>
      <c r="JPE68" s="189"/>
      <c r="JPF68" s="189"/>
      <c r="JPG68" s="189"/>
      <c r="JPH68" s="189"/>
      <c r="JPI68" s="189"/>
      <c r="JPJ68" s="189"/>
      <c r="JPK68" s="189"/>
      <c r="JPL68" s="189"/>
      <c r="JPM68" s="189"/>
      <c r="JPN68" s="189"/>
      <c r="JPO68" s="189"/>
      <c r="JPP68" s="189"/>
      <c r="JPQ68" s="189"/>
      <c r="JPR68" s="189"/>
      <c r="JPS68" s="189"/>
      <c r="JPT68" s="189"/>
      <c r="JPU68" s="189"/>
      <c r="JPV68" s="189"/>
      <c r="JPW68" s="189"/>
      <c r="JPX68" s="189"/>
      <c r="JPY68" s="189"/>
      <c r="JPZ68" s="189"/>
      <c r="JQA68" s="189"/>
      <c r="JQB68" s="189"/>
      <c r="JQC68" s="189"/>
      <c r="JQD68" s="189"/>
      <c r="JQE68" s="189"/>
      <c r="JQF68" s="189"/>
      <c r="JQG68" s="189"/>
      <c r="JQH68" s="189"/>
      <c r="JQI68" s="189"/>
      <c r="JQJ68" s="189"/>
      <c r="JQK68" s="189"/>
      <c r="JQL68" s="189"/>
      <c r="JQM68" s="189"/>
      <c r="JQN68" s="189"/>
      <c r="JQO68" s="189"/>
      <c r="JQP68" s="189"/>
      <c r="JQQ68" s="189"/>
      <c r="JQR68" s="189"/>
      <c r="JQS68" s="189"/>
      <c r="JQT68" s="189"/>
      <c r="JQU68" s="189"/>
      <c r="JQV68" s="189"/>
      <c r="JQW68" s="189"/>
      <c r="JQX68" s="189"/>
      <c r="JQY68" s="189"/>
      <c r="JQZ68" s="189"/>
      <c r="JRA68" s="189"/>
      <c r="JRB68" s="189"/>
      <c r="JRC68" s="189"/>
      <c r="JRD68" s="189"/>
      <c r="JRE68" s="189"/>
      <c r="JRF68" s="189"/>
      <c r="JRG68" s="189"/>
      <c r="JRH68" s="189"/>
      <c r="JRI68" s="189"/>
      <c r="JRJ68" s="189"/>
      <c r="JRK68" s="189"/>
      <c r="JRL68" s="189"/>
      <c r="JRM68" s="189"/>
      <c r="JRN68" s="189"/>
      <c r="JRO68" s="189"/>
      <c r="JRP68" s="189"/>
      <c r="JRQ68" s="189"/>
      <c r="JRR68" s="189"/>
      <c r="JRS68" s="189"/>
      <c r="JRT68" s="189"/>
      <c r="JRU68" s="189"/>
      <c r="JRV68" s="189"/>
      <c r="JRW68" s="189"/>
      <c r="JRX68" s="189"/>
      <c r="JRY68" s="189"/>
      <c r="JRZ68" s="189"/>
      <c r="JSA68" s="189"/>
      <c r="JSB68" s="189"/>
      <c r="JSC68" s="189"/>
      <c r="JSD68" s="189"/>
      <c r="JSE68" s="189"/>
      <c r="JSF68" s="189"/>
      <c r="JSG68" s="189"/>
      <c r="JSH68" s="189"/>
      <c r="JSI68" s="189"/>
      <c r="JSJ68" s="189"/>
      <c r="JSK68" s="189"/>
      <c r="JSL68" s="189"/>
      <c r="JSM68" s="189"/>
      <c r="JSN68" s="189"/>
      <c r="JSO68" s="189"/>
      <c r="JSP68" s="189"/>
      <c r="JSQ68" s="189"/>
      <c r="JSR68" s="189"/>
      <c r="JSS68" s="189"/>
      <c r="JST68" s="189"/>
      <c r="JSU68" s="189"/>
      <c r="JSV68" s="189"/>
      <c r="JSW68" s="189"/>
      <c r="JSX68" s="189"/>
      <c r="JSY68" s="189"/>
      <c r="JSZ68" s="189"/>
      <c r="JTA68" s="189"/>
      <c r="JTB68" s="189"/>
      <c r="JTC68" s="189"/>
      <c r="JTD68" s="189"/>
      <c r="JTE68" s="189"/>
      <c r="JTF68" s="189"/>
      <c r="JTG68" s="189"/>
      <c r="JTH68" s="189"/>
      <c r="JTI68" s="189"/>
      <c r="JTJ68" s="189"/>
      <c r="JTK68" s="189"/>
      <c r="JTL68" s="189"/>
      <c r="JTM68" s="189"/>
      <c r="JTN68" s="189"/>
      <c r="JTO68" s="189"/>
      <c r="JTP68" s="189"/>
      <c r="JTQ68" s="189"/>
      <c r="JTR68" s="189"/>
      <c r="JTS68" s="189"/>
      <c r="JTT68" s="189"/>
      <c r="JTU68" s="189"/>
      <c r="JTV68" s="189"/>
      <c r="JTW68" s="189"/>
      <c r="JTX68" s="189"/>
      <c r="JTY68" s="189"/>
      <c r="JTZ68" s="189"/>
      <c r="JUA68" s="189"/>
      <c r="JUB68" s="189"/>
      <c r="JUC68" s="189"/>
      <c r="JUD68" s="189"/>
      <c r="JUE68" s="189"/>
      <c r="JUF68" s="189"/>
      <c r="JUG68" s="189"/>
      <c r="JUH68" s="189"/>
      <c r="JUI68" s="189"/>
      <c r="JUJ68" s="189"/>
      <c r="JUK68" s="189"/>
      <c r="JUL68" s="189"/>
      <c r="JUM68" s="189"/>
      <c r="JUN68" s="189"/>
      <c r="JUO68" s="189"/>
      <c r="JUP68" s="189"/>
      <c r="JUQ68" s="189"/>
      <c r="JUR68" s="189"/>
      <c r="JUS68" s="189"/>
      <c r="JUT68" s="189"/>
      <c r="JUU68" s="189"/>
      <c r="JUV68" s="189"/>
      <c r="JUW68" s="189"/>
      <c r="JUX68" s="189"/>
      <c r="JUY68" s="189"/>
      <c r="JUZ68" s="189"/>
      <c r="JVA68" s="189"/>
      <c r="JVB68" s="189"/>
      <c r="JVC68" s="189"/>
      <c r="JVD68" s="189"/>
      <c r="JVE68" s="189"/>
      <c r="JVF68" s="189"/>
      <c r="JVG68" s="189"/>
      <c r="JVH68" s="189"/>
      <c r="JVI68" s="189"/>
      <c r="JVJ68" s="189"/>
      <c r="JVK68" s="189"/>
      <c r="JVL68" s="189"/>
      <c r="JVM68" s="189"/>
      <c r="JVN68" s="189"/>
      <c r="JVO68" s="189"/>
      <c r="JVP68" s="189"/>
      <c r="JVQ68" s="189"/>
      <c r="JVR68" s="189"/>
      <c r="JVS68" s="189"/>
      <c r="JVT68" s="189"/>
      <c r="JVU68" s="189"/>
      <c r="JVV68" s="189"/>
      <c r="JVW68" s="189"/>
      <c r="JVX68" s="189"/>
      <c r="JVY68" s="189"/>
      <c r="JVZ68" s="189"/>
      <c r="JWA68" s="189"/>
      <c r="JWB68" s="189"/>
      <c r="JWC68" s="189"/>
      <c r="JWD68" s="189"/>
      <c r="JWE68" s="189"/>
      <c r="JWF68" s="189"/>
      <c r="JWG68" s="189"/>
      <c r="JWH68" s="189"/>
      <c r="JWI68" s="189"/>
      <c r="JWJ68" s="189"/>
      <c r="JWK68" s="189"/>
      <c r="JWL68" s="189"/>
      <c r="JWM68" s="189"/>
      <c r="JWN68" s="189"/>
      <c r="JWO68" s="189"/>
      <c r="JWP68" s="189"/>
      <c r="JWQ68" s="189"/>
      <c r="JWR68" s="189"/>
      <c r="JWS68" s="189"/>
      <c r="JWT68" s="189"/>
      <c r="JWU68" s="189"/>
      <c r="JWV68" s="189"/>
      <c r="JWW68" s="189"/>
      <c r="JWX68" s="189"/>
      <c r="JWY68" s="189"/>
      <c r="JWZ68" s="189"/>
      <c r="JXA68" s="189"/>
      <c r="JXB68" s="189"/>
      <c r="JXC68" s="189"/>
      <c r="JXD68" s="189"/>
      <c r="JXE68" s="189"/>
      <c r="JXF68" s="189"/>
      <c r="JXG68" s="189"/>
      <c r="JXH68" s="189"/>
      <c r="JXI68" s="189"/>
      <c r="JXJ68" s="189"/>
      <c r="JXK68" s="189"/>
      <c r="JXL68" s="189"/>
      <c r="JXM68" s="189"/>
      <c r="JXN68" s="189"/>
      <c r="JXO68" s="189"/>
      <c r="JXP68" s="189"/>
      <c r="JXQ68" s="189"/>
      <c r="JXR68" s="189"/>
      <c r="JXS68" s="189"/>
      <c r="JXT68" s="189"/>
      <c r="JXU68" s="189"/>
      <c r="JXV68" s="189"/>
      <c r="JXW68" s="189"/>
      <c r="JXX68" s="189"/>
      <c r="JXY68" s="189"/>
      <c r="JXZ68" s="189"/>
      <c r="JYA68" s="189"/>
      <c r="JYB68" s="189"/>
      <c r="JYC68" s="189"/>
      <c r="JYD68" s="189"/>
      <c r="JYE68" s="189"/>
      <c r="JYF68" s="189"/>
      <c r="JYG68" s="189"/>
      <c r="JYH68" s="189"/>
      <c r="JYI68" s="189"/>
      <c r="JYJ68" s="189"/>
      <c r="JYK68" s="189"/>
      <c r="JYL68" s="189"/>
      <c r="JYM68" s="189"/>
      <c r="JYN68" s="189"/>
      <c r="JYO68" s="189"/>
      <c r="JYP68" s="189"/>
      <c r="JYQ68" s="189"/>
      <c r="JYR68" s="189"/>
      <c r="JYS68" s="189"/>
      <c r="JYT68" s="189"/>
      <c r="JYU68" s="189"/>
      <c r="JYV68" s="189"/>
      <c r="JYW68" s="189"/>
      <c r="JYX68" s="189"/>
      <c r="JYY68" s="189"/>
      <c r="JYZ68" s="189"/>
      <c r="JZA68" s="189"/>
      <c r="JZB68" s="189"/>
      <c r="JZC68" s="189"/>
      <c r="JZD68" s="189"/>
      <c r="JZE68" s="189"/>
      <c r="JZF68" s="189"/>
      <c r="JZG68" s="189"/>
      <c r="JZH68" s="189"/>
      <c r="JZI68" s="189"/>
      <c r="JZJ68" s="189"/>
      <c r="JZK68" s="189"/>
      <c r="JZL68" s="189"/>
      <c r="JZM68" s="189"/>
      <c r="JZN68" s="189"/>
      <c r="JZO68" s="189"/>
      <c r="JZP68" s="189"/>
      <c r="JZQ68" s="189"/>
      <c r="JZR68" s="189"/>
      <c r="JZS68" s="189"/>
      <c r="JZT68" s="189"/>
      <c r="JZU68" s="189"/>
      <c r="JZV68" s="189"/>
      <c r="JZW68" s="189"/>
      <c r="JZX68" s="189"/>
      <c r="JZY68" s="189"/>
      <c r="JZZ68" s="189"/>
      <c r="KAA68" s="189"/>
      <c r="KAB68" s="189"/>
      <c r="KAC68" s="189"/>
      <c r="KAD68" s="189"/>
      <c r="KAE68" s="189"/>
      <c r="KAF68" s="189"/>
      <c r="KAG68" s="189"/>
      <c r="KAH68" s="189"/>
      <c r="KAI68" s="189"/>
      <c r="KAJ68" s="189"/>
      <c r="KAK68" s="189"/>
      <c r="KAL68" s="189"/>
      <c r="KAM68" s="189"/>
      <c r="KAN68" s="189"/>
      <c r="KAO68" s="189"/>
      <c r="KAP68" s="189"/>
      <c r="KAQ68" s="189"/>
      <c r="KAR68" s="189"/>
      <c r="KAS68" s="189"/>
      <c r="KAT68" s="189"/>
      <c r="KAU68" s="189"/>
      <c r="KAV68" s="189"/>
      <c r="KAW68" s="189"/>
      <c r="KAX68" s="189"/>
      <c r="KAY68" s="189"/>
      <c r="KAZ68" s="189"/>
      <c r="KBA68" s="189"/>
      <c r="KBB68" s="189"/>
      <c r="KBC68" s="189"/>
      <c r="KBD68" s="189"/>
      <c r="KBE68" s="189"/>
      <c r="KBF68" s="189"/>
      <c r="KBG68" s="189"/>
      <c r="KBH68" s="189"/>
      <c r="KBI68" s="189"/>
      <c r="KBJ68" s="189"/>
      <c r="KBK68" s="189"/>
      <c r="KBL68" s="189"/>
      <c r="KBM68" s="189"/>
      <c r="KBN68" s="189"/>
      <c r="KBO68" s="189"/>
      <c r="KBP68" s="189"/>
      <c r="KBQ68" s="189"/>
      <c r="KBR68" s="189"/>
      <c r="KBS68" s="189"/>
      <c r="KBT68" s="189"/>
      <c r="KBU68" s="189"/>
      <c r="KBV68" s="189"/>
      <c r="KBW68" s="189"/>
      <c r="KBX68" s="189"/>
      <c r="KBY68" s="189"/>
      <c r="KBZ68" s="189"/>
      <c r="KCA68" s="189"/>
      <c r="KCB68" s="189"/>
      <c r="KCC68" s="189"/>
      <c r="KCD68" s="189"/>
      <c r="KCE68" s="189"/>
      <c r="KCF68" s="189"/>
      <c r="KCG68" s="189"/>
      <c r="KCH68" s="189"/>
      <c r="KCI68" s="189"/>
      <c r="KCJ68" s="189"/>
      <c r="KCK68" s="189"/>
      <c r="KCL68" s="189"/>
      <c r="KCM68" s="189"/>
      <c r="KCN68" s="189"/>
      <c r="KCO68" s="189"/>
      <c r="KCP68" s="189"/>
      <c r="KCQ68" s="189"/>
      <c r="KCR68" s="189"/>
      <c r="KCS68" s="189"/>
      <c r="KCT68" s="189"/>
      <c r="KCU68" s="189"/>
      <c r="KCV68" s="189"/>
      <c r="KCW68" s="189"/>
      <c r="KCX68" s="189"/>
      <c r="KCY68" s="189"/>
      <c r="KCZ68" s="189"/>
      <c r="KDA68" s="189"/>
      <c r="KDB68" s="189"/>
      <c r="KDC68" s="189"/>
      <c r="KDD68" s="189"/>
      <c r="KDE68" s="189"/>
      <c r="KDF68" s="189"/>
      <c r="KDG68" s="189"/>
      <c r="KDH68" s="189"/>
      <c r="KDI68" s="189"/>
      <c r="KDJ68" s="189"/>
      <c r="KDK68" s="189"/>
      <c r="KDL68" s="189"/>
      <c r="KDM68" s="189"/>
      <c r="KDN68" s="189"/>
      <c r="KDO68" s="189"/>
      <c r="KDP68" s="189"/>
      <c r="KDQ68" s="189"/>
      <c r="KDR68" s="189"/>
      <c r="KDS68" s="189"/>
      <c r="KDT68" s="189"/>
      <c r="KDU68" s="189"/>
      <c r="KDV68" s="189"/>
      <c r="KDW68" s="189"/>
      <c r="KDX68" s="189"/>
      <c r="KDY68" s="189"/>
      <c r="KDZ68" s="189"/>
      <c r="KEA68" s="189"/>
      <c r="KEB68" s="189"/>
      <c r="KEC68" s="189"/>
      <c r="KED68" s="189"/>
      <c r="KEE68" s="189"/>
      <c r="KEF68" s="189"/>
      <c r="KEG68" s="189"/>
      <c r="KEH68" s="189"/>
      <c r="KEI68" s="189"/>
      <c r="KEJ68" s="189"/>
      <c r="KEK68" s="189"/>
      <c r="KEL68" s="189"/>
      <c r="KEM68" s="189"/>
      <c r="KEN68" s="189"/>
      <c r="KEO68" s="189"/>
      <c r="KEP68" s="189"/>
      <c r="KEQ68" s="189"/>
      <c r="KER68" s="189"/>
      <c r="KES68" s="189"/>
      <c r="KET68" s="189"/>
      <c r="KEU68" s="189"/>
      <c r="KEV68" s="189"/>
      <c r="KEW68" s="189"/>
      <c r="KEX68" s="189"/>
      <c r="KEY68" s="189"/>
      <c r="KEZ68" s="189"/>
      <c r="KFA68" s="189"/>
      <c r="KFB68" s="189"/>
      <c r="KFC68" s="189"/>
      <c r="KFD68" s="189"/>
      <c r="KFE68" s="189"/>
      <c r="KFF68" s="189"/>
      <c r="KFG68" s="189"/>
      <c r="KFH68" s="189"/>
      <c r="KFI68" s="189"/>
      <c r="KFJ68" s="189"/>
      <c r="KFK68" s="189"/>
      <c r="KFL68" s="189"/>
      <c r="KFM68" s="189"/>
      <c r="KFN68" s="189"/>
      <c r="KFO68" s="189"/>
      <c r="KFP68" s="189"/>
      <c r="KFQ68" s="189"/>
      <c r="KFR68" s="189"/>
      <c r="KFS68" s="189"/>
      <c r="KFT68" s="189"/>
      <c r="KFU68" s="189"/>
      <c r="KFV68" s="189"/>
      <c r="KFW68" s="189"/>
      <c r="KFX68" s="189"/>
      <c r="KFY68" s="189"/>
      <c r="KFZ68" s="189"/>
      <c r="KGA68" s="189"/>
      <c r="KGB68" s="189"/>
      <c r="KGC68" s="189"/>
      <c r="KGD68" s="189"/>
      <c r="KGE68" s="189"/>
      <c r="KGF68" s="189"/>
      <c r="KGG68" s="189"/>
      <c r="KGH68" s="189"/>
      <c r="KGI68" s="189"/>
      <c r="KGJ68" s="189"/>
      <c r="KGK68" s="189"/>
      <c r="KGL68" s="189"/>
      <c r="KGM68" s="189"/>
      <c r="KGN68" s="189"/>
      <c r="KGO68" s="189"/>
      <c r="KGP68" s="189"/>
      <c r="KGQ68" s="189"/>
      <c r="KGR68" s="189"/>
      <c r="KGS68" s="189"/>
      <c r="KGT68" s="189"/>
      <c r="KGU68" s="189"/>
      <c r="KGV68" s="189"/>
      <c r="KGW68" s="189"/>
      <c r="KGX68" s="189"/>
      <c r="KGY68" s="189"/>
      <c r="KGZ68" s="189"/>
      <c r="KHA68" s="189"/>
      <c r="KHB68" s="189"/>
      <c r="KHC68" s="189"/>
      <c r="KHD68" s="189"/>
      <c r="KHE68" s="189"/>
      <c r="KHF68" s="189"/>
      <c r="KHG68" s="189"/>
      <c r="KHH68" s="189"/>
      <c r="KHI68" s="189"/>
      <c r="KHJ68" s="189"/>
      <c r="KHK68" s="189"/>
      <c r="KHL68" s="189"/>
      <c r="KHM68" s="189"/>
      <c r="KHN68" s="189"/>
      <c r="KHO68" s="189"/>
      <c r="KHP68" s="189"/>
      <c r="KHQ68" s="189"/>
      <c r="KHR68" s="189"/>
      <c r="KHS68" s="189"/>
      <c r="KHT68" s="189"/>
      <c r="KHU68" s="189"/>
      <c r="KHV68" s="189"/>
      <c r="KHW68" s="189"/>
      <c r="KHX68" s="189"/>
      <c r="KHY68" s="189"/>
      <c r="KHZ68" s="189"/>
      <c r="KIA68" s="189"/>
      <c r="KIB68" s="189"/>
      <c r="KIC68" s="189"/>
      <c r="KID68" s="189"/>
      <c r="KIE68" s="189"/>
      <c r="KIF68" s="189"/>
      <c r="KIG68" s="189"/>
      <c r="KIH68" s="189"/>
      <c r="KII68" s="189"/>
      <c r="KIJ68" s="189"/>
      <c r="KIK68" s="189"/>
      <c r="KIL68" s="189"/>
      <c r="KIM68" s="189"/>
      <c r="KIN68" s="189"/>
      <c r="KIO68" s="189"/>
      <c r="KIP68" s="189"/>
      <c r="KIQ68" s="189"/>
      <c r="KIR68" s="189"/>
      <c r="KIS68" s="189"/>
      <c r="KIT68" s="189"/>
      <c r="KIU68" s="189"/>
      <c r="KIV68" s="189"/>
      <c r="KIW68" s="189"/>
      <c r="KIX68" s="189"/>
      <c r="KIY68" s="189"/>
      <c r="KIZ68" s="189"/>
      <c r="KJA68" s="189"/>
      <c r="KJB68" s="189"/>
      <c r="KJC68" s="189"/>
      <c r="KJD68" s="189"/>
      <c r="KJE68" s="189"/>
      <c r="KJF68" s="189"/>
      <c r="KJG68" s="189"/>
      <c r="KJH68" s="189"/>
      <c r="KJI68" s="189"/>
      <c r="KJJ68" s="189"/>
      <c r="KJK68" s="189"/>
      <c r="KJL68" s="189"/>
      <c r="KJM68" s="189"/>
      <c r="KJN68" s="189"/>
      <c r="KJO68" s="189"/>
      <c r="KJP68" s="189"/>
      <c r="KJQ68" s="189"/>
      <c r="KJR68" s="189"/>
      <c r="KJS68" s="189"/>
      <c r="KJT68" s="189"/>
      <c r="KJU68" s="189"/>
      <c r="KJV68" s="189"/>
      <c r="KJW68" s="189"/>
      <c r="KJX68" s="189"/>
      <c r="KJY68" s="189"/>
      <c r="KJZ68" s="189"/>
      <c r="KKA68" s="189"/>
      <c r="KKB68" s="189"/>
      <c r="KKC68" s="189"/>
      <c r="KKD68" s="189"/>
      <c r="KKE68" s="189"/>
      <c r="KKF68" s="189"/>
      <c r="KKG68" s="189"/>
      <c r="KKH68" s="189"/>
      <c r="KKI68" s="189"/>
      <c r="KKJ68" s="189"/>
      <c r="KKK68" s="189"/>
      <c r="KKL68" s="189"/>
      <c r="KKM68" s="189"/>
      <c r="KKN68" s="189"/>
      <c r="KKO68" s="189"/>
      <c r="KKP68" s="189"/>
      <c r="KKQ68" s="189"/>
      <c r="KKR68" s="189"/>
      <c r="KKS68" s="189"/>
      <c r="KKT68" s="189"/>
      <c r="KKU68" s="189"/>
      <c r="KKV68" s="189"/>
      <c r="KKW68" s="189"/>
      <c r="KKX68" s="189"/>
      <c r="KKY68" s="189"/>
      <c r="KKZ68" s="189"/>
      <c r="KLA68" s="189"/>
      <c r="KLB68" s="189"/>
      <c r="KLC68" s="189"/>
      <c r="KLD68" s="189"/>
      <c r="KLE68" s="189"/>
      <c r="KLF68" s="189"/>
      <c r="KLG68" s="189"/>
      <c r="KLH68" s="189"/>
      <c r="KLI68" s="189"/>
      <c r="KLJ68" s="189"/>
      <c r="KLK68" s="189"/>
      <c r="KLL68" s="189"/>
      <c r="KLM68" s="189"/>
      <c r="KLN68" s="189"/>
      <c r="KLO68" s="189"/>
      <c r="KLP68" s="189"/>
      <c r="KLQ68" s="189"/>
      <c r="KLR68" s="189"/>
      <c r="KLS68" s="189"/>
      <c r="KLT68" s="189"/>
      <c r="KLU68" s="189"/>
      <c r="KLV68" s="189"/>
      <c r="KLW68" s="189"/>
      <c r="KLX68" s="189"/>
      <c r="KLY68" s="189"/>
      <c r="KLZ68" s="189"/>
      <c r="KMA68" s="189"/>
      <c r="KMB68" s="189"/>
      <c r="KMC68" s="189"/>
      <c r="KMD68" s="189"/>
      <c r="KME68" s="189"/>
      <c r="KMF68" s="189"/>
      <c r="KMG68" s="189"/>
      <c r="KMH68" s="189"/>
      <c r="KMI68" s="189"/>
      <c r="KMJ68" s="189"/>
      <c r="KMK68" s="189"/>
      <c r="KML68" s="189"/>
      <c r="KMM68" s="189"/>
      <c r="KMN68" s="189"/>
      <c r="KMO68" s="189"/>
      <c r="KMP68" s="189"/>
      <c r="KMQ68" s="189"/>
      <c r="KMR68" s="189"/>
      <c r="KMS68" s="189"/>
      <c r="KMT68" s="189"/>
      <c r="KMU68" s="189"/>
      <c r="KMV68" s="189"/>
      <c r="KMW68" s="189"/>
      <c r="KMX68" s="189"/>
      <c r="KMY68" s="189"/>
      <c r="KMZ68" s="189"/>
      <c r="KNA68" s="189"/>
      <c r="KNB68" s="189"/>
      <c r="KNC68" s="189"/>
      <c r="KND68" s="189"/>
      <c r="KNE68" s="189"/>
      <c r="KNF68" s="189"/>
      <c r="KNG68" s="189"/>
      <c r="KNH68" s="189"/>
      <c r="KNI68" s="189"/>
      <c r="KNJ68" s="189"/>
      <c r="KNK68" s="189"/>
      <c r="KNL68" s="189"/>
      <c r="KNM68" s="189"/>
      <c r="KNN68" s="189"/>
      <c r="KNO68" s="189"/>
      <c r="KNP68" s="189"/>
      <c r="KNQ68" s="189"/>
      <c r="KNR68" s="189"/>
      <c r="KNS68" s="189"/>
      <c r="KNT68" s="189"/>
      <c r="KNU68" s="189"/>
      <c r="KNV68" s="189"/>
      <c r="KNW68" s="189"/>
      <c r="KNX68" s="189"/>
      <c r="KNY68" s="189"/>
      <c r="KNZ68" s="189"/>
      <c r="KOA68" s="189"/>
      <c r="KOB68" s="189"/>
      <c r="KOC68" s="189"/>
      <c r="KOD68" s="189"/>
      <c r="KOE68" s="189"/>
      <c r="KOF68" s="189"/>
      <c r="KOG68" s="189"/>
      <c r="KOH68" s="189"/>
      <c r="KOI68" s="189"/>
      <c r="KOJ68" s="189"/>
      <c r="KOK68" s="189"/>
      <c r="KOL68" s="189"/>
      <c r="KOM68" s="189"/>
      <c r="KON68" s="189"/>
      <c r="KOO68" s="189"/>
      <c r="KOP68" s="189"/>
      <c r="KOQ68" s="189"/>
      <c r="KOR68" s="189"/>
      <c r="KOS68" s="189"/>
      <c r="KOT68" s="189"/>
      <c r="KOU68" s="189"/>
      <c r="KOV68" s="189"/>
      <c r="KOW68" s="189"/>
      <c r="KOX68" s="189"/>
      <c r="KOY68" s="189"/>
      <c r="KOZ68" s="189"/>
      <c r="KPA68" s="189"/>
      <c r="KPB68" s="189"/>
      <c r="KPC68" s="189"/>
      <c r="KPD68" s="189"/>
      <c r="KPE68" s="189"/>
      <c r="KPF68" s="189"/>
      <c r="KPG68" s="189"/>
      <c r="KPH68" s="189"/>
      <c r="KPI68" s="189"/>
      <c r="KPJ68" s="189"/>
      <c r="KPK68" s="189"/>
      <c r="KPL68" s="189"/>
      <c r="KPM68" s="189"/>
      <c r="KPN68" s="189"/>
      <c r="KPO68" s="189"/>
      <c r="KPP68" s="189"/>
      <c r="KPQ68" s="189"/>
      <c r="KPR68" s="189"/>
      <c r="KPS68" s="189"/>
      <c r="KPT68" s="189"/>
      <c r="KPU68" s="189"/>
      <c r="KPV68" s="189"/>
      <c r="KPW68" s="189"/>
      <c r="KPX68" s="189"/>
      <c r="KPY68" s="189"/>
      <c r="KPZ68" s="189"/>
      <c r="KQA68" s="189"/>
      <c r="KQB68" s="189"/>
      <c r="KQC68" s="189"/>
      <c r="KQD68" s="189"/>
      <c r="KQE68" s="189"/>
      <c r="KQF68" s="189"/>
      <c r="KQG68" s="189"/>
      <c r="KQH68" s="189"/>
      <c r="KQI68" s="189"/>
      <c r="KQJ68" s="189"/>
      <c r="KQK68" s="189"/>
      <c r="KQL68" s="189"/>
      <c r="KQM68" s="189"/>
      <c r="KQN68" s="189"/>
      <c r="KQO68" s="189"/>
      <c r="KQP68" s="189"/>
      <c r="KQQ68" s="189"/>
      <c r="KQR68" s="189"/>
      <c r="KQS68" s="189"/>
      <c r="KQT68" s="189"/>
      <c r="KQU68" s="189"/>
      <c r="KQV68" s="189"/>
      <c r="KQW68" s="189"/>
      <c r="KQX68" s="189"/>
      <c r="KQY68" s="189"/>
      <c r="KQZ68" s="189"/>
      <c r="KRA68" s="189"/>
      <c r="KRB68" s="189"/>
      <c r="KRC68" s="189"/>
      <c r="KRD68" s="189"/>
      <c r="KRE68" s="189"/>
      <c r="KRF68" s="189"/>
      <c r="KRG68" s="189"/>
      <c r="KRH68" s="189"/>
      <c r="KRI68" s="189"/>
      <c r="KRJ68" s="189"/>
      <c r="KRK68" s="189"/>
      <c r="KRL68" s="189"/>
      <c r="KRM68" s="189"/>
      <c r="KRN68" s="189"/>
      <c r="KRO68" s="189"/>
      <c r="KRP68" s="189"/>
      <c r="KRQ68" s="189"/>
      <c r="KRR68" s="189"/>
      <c r="KRS68" s="189"/>
      <c r="KRT68" s="189"/>
      <c r="KRU68" s="189"/>
      <c r="KRV68" s="189"/>
      <c r="KRW68" s="189"/>
      <c r="KRX68" s="189"/>
      <c r="KRY68" s="189"/>
      <c r="KRZ68" s="189"/>
      <c r="KSA68" s="189"/>
      <c r="KSB68" s="189"/>
      <c r="KSC68" s="189"/>
      <c r="KSD68" s="189"/>
      <c r="KSE68" s="189"/>
      <c r="KSF68" s="189"/>
      <c r="KSG68" s="189"/>
      <c r="KSH68" s="189"/>
      <c r="KSI68" s="189"/>
      <c r="KSJ68" s="189"/>
      <c r="KSK68" s="189"/>
      <c r="KSL68" s="189"/>
      <c r="KSM68" s="189"/>
      <c r="KSN68" s="189"/>
      <c r="KSO68" s="189"/>
      <c r="KSP68" s="189"/>
      <c r="KSQ68" s="189"/>
      <c r="KSR68" s="189"/>
      <c r="KSS68" s="189"/>
      <c r="KST68" s="189"/>
      <c r="KSU68" s="189"/>
      <c r="KSV68" s="189"/>
      <c r="KSW68" s="189"/>
      <c r="KSX68" s="189"/>
      <c r="KSY68" s="189"/>
      <c r="KSZ68" s="189"/>
      <c r="KTA68" s="189"/>
      <c r="KTB68" s="189"/>
      <c r="KTC68" s="189"/>
      <c r="KTD68" s="189"/>
      <c r="KTE68" s="189"/>
      <c r="KTF68" s="189"/>
      <c r="KTG68" s="189"/>
      <c r="KTH68" s="189"/>
      <c r="KTI68" s="189"/>
      <c r="KTJ68" s="189"/>
      <c r="KTK68" s="189"/>
      <c r="KTL68" s="189"/>
      <c r="KTM68" s="189"/>
      <c r="KTN68" s="189"/>
      <c r="KTO68" s="189"/>
      <c r="KTP68" s="189"/>
      <c r="KTQ68" s="189"/>
      <c r="KTR68" s="189"/>
      <c r="KTS68" s="189"/>
      <c r="KTT68" s="189"/>
      <c r="KTU68" s="189"/>
      <c r="KTV68" s="189"/>
      <c r="KTW68" s="189"/>
      <c r="KTX68" s="189"/>
      <c r="KTY68" s="189"/>
      <c r="KTZ68" s="189"/>
      <c r="KUA68" s="189"/>
      <c r="KUB68" s="189"/>
      <c r="KUC68" s="189"/>
      <c r="KUD68" s="189"/>
      <c r="KUE68" s="189"/>
      <c r="KUF68" s="189"/>
      <c r="KUG68" s="189"/>
      <c r="KUH68" s="189"/>
      <c r="KUI68" s="189"/>
      <c r="KUJ68" s="189"/>
      <c r="KUK68" s="189"/>
      <c r="KUL68" s="189"/>
      <c r="KUM68" s="189"/>
      <c r="KUN68" s="189"/>
      <c r="KUO68" s="189"/>
      <c r="KUP68" s="189"/>
      <c r="KUQ68" s="189"/>
      <c r="KUR68" s="189"/>
      <c r="KUS68" s="189"/>
      <c r="KUT68" s="189"/>
      <c r="KUU68" s="189"/>
      <c r="KUV68" s="189"/>
      <c r="KUW68" s="189"/>
      <c r="KUX68" s="189"/>
      <c r="KUY68" s="189"/>
      <c r="KUZ68" s="189"/>
      <c r="KVA68" s="189"/>
      <c r="KVB68" s="189"/>
      <c r="KVC68" s="189"/>
      <c r="KVD68" s="189"/>
      <c r="KVE68" s="189"/>
      <c r="KVF68" s="189"/>
      <c r="KVG68" s="189"/>
      <c r="KVH68" s="189"/>
      <c r="KVI68" s="189"/>
      <c r="KVJ68" s="189"/>
      <c r="KVK68" s="189"/>
      <c r="KVL68" s="189"/>
      <c r="KVM68" s="189"/>
      <c r="KVN68" s="189"/>
      <c r="KVO68" s="189"/>
      <c r="KVP68" s="189"/>
      <c r="KVQ68" s="189"/>
      <c r="KVR68" s="189"/>
      <c r="KVS68" s="189"/>
      <c r="KVT68" s="189"/>
      <c r="KVU68" s="189"/>
      <c r="KVV68" s="189"/>
      <c r="KVW68" s="189"/>
      <c r="KVX68" s="189"/>
      <c r="KVY68" s="189"/>
      <c r="KVZ68" s="189"/>
      <c r="KWA68" s="189"/>
      <c r="KWB68" s="189"/>
      <c r="KWC68" s="189"/>
      <c r="KWD68" s="189"/>
      <c r="KWE68" s="189"/>
      <c r="KWF68" s="189"/>
      <c r="KWG68" s="189"/>
      <c r="KWH68" s="189"/>
      <c r="KWI68" s="189"/>
      <c r="KWJ68" s="189"/>
      <c r="KWK68" s="189"/>
      <c r="KWL68" s="189"/>
      <c r="KWM68" s="189"/>
      <c r="KWN68" s="189"/>
      <c r="KWO68" s="189"/>
      <c r="KWP68" s="189"/>
      <c r="KWQ68" s="189"/>
      <c r="KWR68" s="189"/>
      <c r="KWS68" s="189"/>
      <c r="KWT68" s="189"/>
      <c r="KWU68" s="189"/>
      <c r="KWV68" s="189"/>
      <c r="KWW68" s="189"/>
      <c r="KWX68" s="189"/>
      <c r="KWY68" s="189"/>
      <c r="KWZ68" s="189"/>
      <c r="KXA68" s="189"/>
      <c r="KXB68" s="189"/>
      <c r="KXC68" s="189"/>
      <c r="KXD68" s="189"/>
      <c r="KXE68" s="189"/>
      <c r="KXF68" s="189"/>
      <c r="KXG68" s="189"/>
      <c r="KXH68" s="189"/>
      <c r="KXI68" s="189"/>
      <c r="KXJ68" s="189"/>
      <c r="KXK68" s="189"/>
      <c r="KXL68" s="189"/>
      <c r="KXM68" s="189"/>
      <c r="KXN68" s="189"/>
      <c r="KXO68" s="189"/>
      <c r="KXP68" s="189"/>
      <c r="KXQ68" s="189"/>
      <c r="KXR68" s="189"/>
      <c r="KXS68" s="189"/>
      <c r="KXT68" s="189"/>
      <c r="KXU68" s="189"/>
      <c r="KXV68" s="189"/>
      <c r="KXW68" s="189"/>
      <c r="KXX68" s="189"/>
      <c r="KXY68" s="189"/>
      <c r="KXZ68" s="189"/>
      <c r="KYA68" s="189"/>
      <c r="KYB68" s="189"/>
      <c r="KYC68" s="189"/>
      <c r="KYD68" s="189"/>
      <c r="KYE68" s="189"/>
      <c r="KYF68" s="189"/>
      <c r="KYG68" s="189"/>
      <c r="KYH68" s="189"/>
      <c r="KYI68" s="189"/>
      <c r="KYJ68" s="189"/>
      <c r="KYK68" s="189"/>
      <c r="KYL68" s="189"/>
      <c r="KYM68" s="189"/>
      <c r="KYN68" s="189"/>
      <c r="KYO68" s="189"/>
      <c r="KYP68" s="189"/>
      <c r="KYQ68" s="189"/>
      <c r="KYR68" s="189"/>
      <c r="KYS68" s="189"/>
      <c r="KYT68" s="189"/>
      <c r="KYU68" s="189"/>
      <c r="KYV68" s="189"/>
      <c r="KYW68" s="189"/>
      <c r="KYX68" s="189"/>
      <c r="KYY68" s="189"/>
      <c r="KYZ68" s="189"/>
      <c r="KZA68" s="189"/>
      <c r="KZB68" s="189"/>
      <c r="KZC68" s="189"/>
      <c r="KZD68" s="189"/>
      <c r="KZE68" s="189"/>
      <c r="KZF68" s="189"/>
      <c r="KZG68" s="189"/>
      <c r="KZH68" s="189"/>
      <c r="KZI68" s="189"/>
      <c r="KZJ68" s="189"/>
      <c r="KZK68" s="189"/>
      <c r="KZL68" s="189"/>
      <c r="KZM68" s="189"/>
      <c r="KZN68" s="189"/>
      <c r="KZO68" s="189"/>
      <c r="KZP68" s="189"/>
      <c r="KZQ68" s="189"/>
      <c r="KZR68" s="189"/>
      <c r="KZS68" s="189"/>
      <c r="KZT68" s="189"/>
      <c r="KZU68" s="189"/>
      <c r="KZV68" s="189"/>
      <c r="KZW68" s="189"/>
      <c r="KZX68" s="189"/>
      <c r="KZY68" s="189"/>
      <c r="KZZ68" s="189"/>
      <c r="LAA68" s="189"/>
      <c r="LAB68" s="189"/>
      <c r="LAC68" s="189"/>
      <c r="LAD68" s="189"/>
      <c r="LAE68" s="189"/>
      <c r="LAF68" s="189"/>
      <c r="LAG68" s="189"/>
      <c r="LAH68" s="189"/>
      <c r="LAI68" s="189"/>
      <c r="LAJ68" s="189"/>
      <c r="LAK68" s="189"/>
      <c r="LAL68" s="189"/>
      <c r="LAM68" s="189"/>
      <c r="LAN68" s="189"/>
      <c r="LAO68" s="189"/>
      <c r="LAP68" s="189"/>
      <c r="LAQ68" s="189"/>
      <c r="LAR68" s="189"/>
      <c r="LAS68" s="189"/>
      <c r="LAT68" s="189"/>
      <c r="LAU68" s="189"/>
      <c r="LAV68" s="189"/>
      <c r="LAW68" s="189"/>
      <c r="LAX68" s="189"/>
      <c r="LAY68" s="189"/>
      <c r="LAZ68" s="189"/>
      <c r="LBA68" s="189"/>
      <c r="LBB68" s="189"/>
      <c r="LBC68" s="189"/>
      <c r="LBD68" s="189"/>
      <c r="LBE68" s="189"/>
      <c r="LBF68" s="189"/>
      <c r="LBG68" s="189"/>
      <c r="LBH68" s="189"/>
      <c r="LBI68" s="189"/>
      <c r="LBJ68" s="189"/>
      <c r="LBK68" s="189"/>
      <c r="LBL68" s="189"/>
      <c r="LBM68" s="189"/>
      <c r="LBN68" s="189"/>
      <c r="LBO68" s="189"/>
      <c r="LBP68" s="189"/>
      <c r="LBQ68" s="189"/>
      <c r="LBR68" s="189"/>
      <c r="LBS68" s="189"/>
      <c r="LBT68" s="189"/>
      <c r="LBU68" s="189"/>
      <c r="LBV68" s="189"/>
      <c r="LBW68" s="189"/>
      <c r="LBX68" s="189"/>
      <c r="LBY68" s="189"/>
      <c r="LBZ68" s="189"/>
      <c r="LCA68" s="189"/>
      <c r="LCB68" s="189"/>
      <c r="LCC68" s="189"/>
      <c r="LCD68" s="189"/>
      <c r="LCE68" s="189"/>
      <c r="LCF68" s="189"/>
      <c r="LCG68" s="189"/>
      <c r="LCH68" s="189"/>
      <c r="LCI68" s="189"/>
      <c r="LCJ68" s="189"/>
      <c r="LCK68" s="189"/>
      <c r="LCL68" s="189"/>
      <c r="LCM68" s="189"/>
      <c r="LCN68" s="189"/>
      <c r="LCO68" s="92"/>
      <c r="LCP68" s="92"/>
      <c r="LCQ68" s="92"/>
      <c r="LCR68" s="92"/>
      <c r="LCS68" s="92"/>
      <c r="LCT68" s="92"/>
      <c r="LCU68" s="92"/>
      <c r="LCV68" s="92"/>
      <c r="LCW68" s="92"/>
      <c r="LCX68" s="92"/>
      <c r="LCY68" s="92"/>
      <c r="LCZ68" s="92"/>
      <c r="LDA68" s="92"/>
      <c r="LDB68" s="92"/>
      <c r="LDC68" s="92"/>
      <c r="LDD68" s="92"/>
      <c r="LDE68" s="92"/>
      <c r="LDF68" s="92"/>
      <c r="LDG68" s="92"/>
      <c r="LDH68" s="92"/>
      <c r="LDI68" s="92"/>
      <c r="LDJ68" s="92"/>
      <c r="LDK68" s="92"/>
      <c r="LDL68" s="92"/>
      <c r="LDM68" s="92"/>
      <c r="LDN68" s="92"/>
      <c r="LDO68" s="92"/>
      <c r="LDP68" s="92"/>
      <c r="LDQ68" s="92"/>
      <c r="LDR68" s="92"/>
      <c r="LDS68" s="92"/>
      <c r="LDT68" s="92"/>
      <c r="LDU68" s="92"/>
      <c r="LDV68" s="92"/>
      <c r="LDW68" s="92"/>
      <c r="LDX68" s="92"/>
      <c r="LDY68" s="92"/>
      <c r="LDZ68" s="92"/>
      <c r="LEA68" s="92"/>
      <c r="LEB68" s="92"/>
      <c r="LEC68" s="92"/>
      <c r="LED68" s="92"/>
      <c r="LEE68" s="92"/>
      <c r="LEF68" s="92"/>
      <c r="LEG68" s="92"/>
      <c r="LEH68" s="92"/>
      <c r="LEI68" s="92"/>
      <c r="LEJ68" s="92"/>
      <c r="LEK68" s="92"/>
      <c r="LEL68" s="92"/>
      <c r="LEM68" s="92"/>
      <c r="LEN68" s="92"/>
      <c r="LEO68" s="92"/>
      <c r="LEP68" s="92"/>
      <c r="LEQ68" s="92"/>
      <c r="LER68" s="92"/>
      <c r="LES68" s="92"/>
      <c r="LET68" s="92"/>
      <c r="LEU68" s="92"/>
      <c r="LEV68" s="92"/>
      <c r="LEW68" s="92"/>
      <c r="LEX68" s="92"/>
      <c r="LEY68" s="92"/>
      <c r="LEZ68" s="92"/>
      <c r="LFA68" s="92"/>
      <c r="LFB68" s="92"/>
      <c r="LFC68" s="92"/>
      <c r="LFD68" s="92"/>
      <c r="LFE68" s="92"/>
      <c r="LFF68" s="92"/>
      <c r="LFG68" s="92"/>
      <c r="LFH68" s="92"/>
      <c r="LFI68" s="92"/>
      <c r="LFJ68" s="92"/>
      <c r="LFK68" s="92"/>
      <c r="LFL68" s="92"/>
      <c r="LFM68" s="92"/>
      <c r="LFN68" s="92"/>
      <c r="LFO68" s="92"/>
      <c r="LFP68" s="92"/>
      <c r="LFQ68" s="92"/>
      <c r="LFR68" s="92"/>
      <c r="LFS68" s="92"/>
      <c r="LFT68" s="92"/>
      <c r="LFU68" s="92"/>
      <c r="LFV68" s="92"/>
      <c r="LFW68" s="92"/>
      <c r="LFX68" s="92"/>
      <c r="LFY68" s="92"/>
      <c r="LFZ68" s="92"/>
      <c r="LGA68" s="92"/>
      <c r="LGB68" s="92"/>
      <c r="LGC68" s="92"/>
      <c r="LGD68" s="92"/>
      <c r="LGE68" s="92"/>
      <c r="LGF68" s="92"/>
      <c r="LGG68" s="92"/>
      <c r="LGH68" s="92"/>
      <c r="LGI68" s="92"/>
      <c r="LGJ68" s="92"/>
      <c r="LGK68" s="92"/>
      <c r="LGL68" s="92"/>
      <c r="LGM68" s="92"/>
      <c r="LGN68" s="92"/>
      <c r="LGO68" s="92"/>
      <c r="LGP68" s="92"/>
      <c r="LGQ68" s="92"/>
      <c r="LGR68" s="92"/>
      <c r="LGS68" s="92"/>
      <c r="LGT68" s="92"/>
      <c r="LGU68" s="92"/>
      <c r="LGV68" s="92"/>
      <c r="LGW68" s="92"/>
      <c r="LGX68" s="92"/>
      <c r="LGY68" s="92"/>
      <c r="LGZ68" s="92"/>
      <c r="LHA68" s="92"/>
      <c r="LHB68" s="92"/>
      <c r="LHC68" s="92"/>
      <c r="LHD68" s="92"/>
      <c r="LHE68" s="92"/>
      <c r="LHF68" s="92"/>
      <c r="LHG68" s="92"/>
      <c r="LHH68" s="92"/>
      <c r="LHI68" s="92"/>
      <c r="LHJ68" s="92"/>
      <c r="LHK68" s="92"/>
      <c r="LHL68" s="92"/>
      <c r="LHM68" s="92"/>
      <c r="LHN68" s="92"/>
      <c r="LHO68" s="92"/>
      <c r="LHP68" s="92"/>
      <c r="LHQ68" s="92"/>
      <c r="LHR68" s="92"/>
      <c r="LHS68" s="92"/>
      <c r="LHT68" s="92"/>
      <c r="LHU68" s="92"/>
      <c r="LHV68" s="92"/>
      <c r="LHW68" s="92"/>
      <c r="LHX68" s="92"/>
      <c r="LHY68" s="92"/>
      <c r="LHZ68" s="92"/>
      <c r="LIA68" s="92"/>
      <c r="LIB68" s="92"/>
      <c r="LIC68" s="92"/>
      <c r="LID68" s="92"/>
      <c r="LIE68" s="92"/>
      <c r="LIF68" s="92"/>
      <c r="LIG68" s="92"/>
      <c r="LIH68" s="92"/>
      <c r="LII68" s="92"/>
      <c r="LIJ68" s="92"/>
      <c r="LIK68" s="92"/>
      <c r="LIL68" s="92"/>
      <c r="LIM68" s="92"/>
      <c r="LIN68" s="92"/>
      <c r="LIO68" s="92"/>
      <c r="LIP68" s="92"/>
      <c r="LIQ68" s="92"/>
      <c r="LIR68" s="92"/>
      <c r="LIS68" s="92"/>
      <c r="LIT68" s="92"/>
      <c r="LIU68" s="92"/>
      <c r="LIV68" s="92"/>
      <c r="LIW68" s="92"/>
      <c r="LIX68" s="92"/>
      <c r="LIY68" s="92"/>
      <c r="LIZ68" s="92"/>
      <c r="LJA68" s="92"/>
      <c r="LJB68" s="92"/>
      <c r="LJC68" s="92"/>
      <c r="LJD68" s="92"/>
      <c r="LJE68" s="92"/>
      <c r="LJF68" s="92"/>
      <c r="LJG68" s="92"/>
      <c r="LJH68" s="92"/>
      <c r="LJI68" s="92"/>
      <c r="LJJ68" s="92"/>
      <c r="LJK68" s="92"/>
      <c r="LJL68" s="92"/>
      <c r="LJM68" s="92"/>
      <c r="LJN68" s="92"/>
      <c r="LJO68" s="92"/>
      <c r="LJP68" s="92"/>
      <c r="LJQ68" s="92"/>
      <c r="LJR68" s="92"/>
      <c r="LJS68" s="92"/>
      <c r="LJT68" s="92"/>
      <c r="LJU68" s="92"/>
      <c r="LJV68" s="92"/>
      <c r="LJW68" s="92"/>
      <c r="LJX68" s="92"/>
      <c r="LJY68" s="92"/>
      <c r="LJZ68" s="92"/>
      <c r="LKA68" s="92"/>
      <c r="LKB68" s="92"/>
      <c r="LKC68" s="92"/>
      <c r="LKD68" s="92"/>
      <c r="LKE68" s="92"/>
      <c r="LKF68" s="92"/>
      <c r="LKG68" s="92"/>
      <c r="LKH68" s="92"/>
      <c r="LKI68" s="92"/>
      <c r="LKJ68" s="92"/>
      <c r="LKK68" s="92"/>
      <c r="LKL68" s="92"/>
      <c r="LKM68" s="92"/>
      <c r="LKN68" s="92"/>
      <c r="LKO68" s="92"/>
      <c r="LKP68" s="92"/>
      <c r="LKQ68" s="92"/>
      <c r="LKR68" s="92"/>
      <c r="LKS68" s="92"/>
      <c r="LKT68" s="92"/>
      <c r="LKU68" s="92"/>
      <c r="LKV68" s="92"/>
      <c r="LKW68" s="92"/>
      <c r="LKX68" s="92"/>
      <c r="LKY68" s="92"/>
      <c r="LKZ68" s="92"/>
      <c r="LLA68" s="92"/>
      <c r="LLB68" s="92"/>
      <c r="LLC68" s="92"/>
      <c r="LLD68" s="92"/>
      <c r="LLE68" s="92"/>
      <c r="LLF68" s="92"/>
      <c r="LLG68" s="92"/>
      <c r="LLH68" s="92"/>
      <c r="LLI68" s="92"/>
      <c r="LLJ68" s="92"/>
      <c r="LLK68" s="92"/>
      <c r="LLL68" s="92"/>
      <c r="LLM68" s="92"/>
      <c r="LLN68" s="92"/>
      <c r="LLO68" s="92"/>
      <c r="LLP68" s="92"/>
      <c r="LLQ68" s="92"/>
      <c r="LLR68" s="92"/>
      <c r="LLS68" s="92"/>
      <c r="LLT68" s="92"/>
      <c r="LLU68" s="92"/>
      <c r="LLV68" s="92"/>
      <c r="LLW68" s="92"/>
      <c r="LLX68" s="92"/>
      <c r="LLY68" s="92"/>
      <c r="LLZ68" s="92"/>
      <c r="LMA68" s="92"/>
      <c r="LMB68" s="92"/>
      <c r="LMC68" s="92"/>
      <c r="LMD68" s="92"/>
      <c r="LME68" s="92"/>
      <c r="LMF68" s="92"/>
      <c r="LMG68" s="92"/>
      <c r="LMH68" s="92"/>
      <c r="LMI68" s="92"/>
      <c r="LMJ68" s="92"/>
      <c r="LMK68" s="92"/>
      <c r="LML68" s="92"/>
      <c r="LMM68" s="92"/>
      <c r="LMN68" s="92"/>
      <c r="LMO68" s="92"/>
      <c r="LMP68" s="92"/>
      <c r="LMQ68" s="92"/>
      <c r="LMR68" s="92"/>
      <c r="LMS68" s="92"/>
      <c r="LMT68" s="92"/>
      <c r="LMU68" s="92"/>
      <c r="LMV68" s="92"/>
      <c r="LMW68" s="92"/>
      <c r="LMX68" s="92"/>
      <c r="LMY68" s="92"/>
      <c r="LMZ68" s="92"/>
      <c r="LNA68" s="92"/>
      <c r="LNB68" s="92"/>
      <c r="LNC68" s="92"/>
      <c r="LND68" s="92"/>
      <c r="LNE68" s="92"/>
      <c r="LNF68" s="92"/>
      <c r="LNG68" s="92"/>
      <c r="LNH68" s="92"/>
      <c r="LNI68" s="92"/>
      <c r="LNJ68" s="92"/>
      <c r="LNK68" s="92"/>
      <c r="LNL68" s="92"/>
      <c r="LNM68" s="92"/>
      <c r="LNN68" s="92"/>
      <c r="LNO68" s="92"/>
      <c r="LNP68" s="92"/>
      <c r="LNQ68" s="92"/>
      <c r="LNR68" s="92"/>
      <c r="LNS68" s="92"/>
      <c r="LNT68" s="92"/>
      <c r="LNU68" s="92"/>
      <c r="LNV68" s="92"/>
      <c r="LNW68" s="92"/>
      <c r="LNX68" s="92"/>
      <c r="LNY68" s="92"/>
      <c r="LNZ68" s="92"/>
      <c r="LOA68" s="92"/>
      <c r="LOB68" s="92"/>
      <c r="LOC68" s="92"/>
      <c r="LOD68" s="92"/>
      <c r="LOE68" s="92"/>
      <c r="LOF68" s="92"/>
      <c r="LOG68" s="92"/>
      <c r="LOH68" s="92"/>
      <c r="LOI68" s="92"/>
      <c r="LOJ68" s="92"/>
      <c r="LOK68" s="92"/>
      <c r="LOL68" s="92"/>
      <c r="LOM68" s="92"/>
      <c r="LON68" s="92"/>
      <c r="LOO68" s="92"/>
      <c r="LOP68" s="92"/>
      <c r="LOQ68" s="92"/>
      <c r="LOR68" s="92"/>
      <c r="LOS68" s="92"/>
      <c r="LOT68" s="92"/>
      <c r="LOU68" s="92"/>
      <c r="LOV68" s="92"/>
      <c r="LOW68" s="92"/>
      <c r="LOX68" s="92"/>
      <c r="LOY68" s="92"/>
      <c r="LOZ68" s="92"/>
      <c r="LPA68" s="92"/>
      <c r="LPB68" s="92"/>
      <c r="LPC68" s="92"/>
      <c r="LPD68" s="92"/>
      <c r="LPE68" s="92"/>
      <c r="LPF68" s="92"/>
      <c r="LPG68" s="92"/>
      <c r="LPH68" s="92"/>
      <c r="LPI68" s="92"/>
      <c r="LPJ68" s="92"/>
      <c r="LPK68" s="92"/>
      <c r="LPL68" s="92"/>
      <c r="LPM68" s="92"/>
      <c r="LPN68" s="92"/>
      <c r="LPO68" s="92"/>
      <c r="LPP68" s="92"/>
      <c r="LPQ68" s="92"/>
      <c r="LPR68" s="92"/>
      <c r="LPS68" s="92"/>
      <c r="LPT68" s="92"/>
      <c r="LPU68" s="92"/>
      <c r="LPV68" s="92"/>
      <c r="LPW68" s="92"/>
      <c r="LPX68" s="92"/>
      <c r="LPY68" s="92"/>
      <c r="LPZ68" s="92"/>
      <c r="LQA68" s="92"/>
      <c r="LQB68" s="92"/>
      <c r="LQC68" s="92"/>
      <c r="LQD68" s="92"/>
      <c r="LQE68" s="92"/>
      <c r="LQF68" s="92"/>
      <c r="LQG68" s="92"/>
      <c r="LQH68" s="92"/>
      <c r="LQI68" s="92"/>
      <c r="LQJ68" s="92"/>
      <c r="LQK68" s="92"/>
      <c r="LQL68" s="92"/>
      <c r="LQM68" s="92"/>
      <c r="LQN68" s="92"/>
      <c r="LQO68" s="92"/>
      <c r="LQP68" s="92"/>
      <c r="LQQ68" s="92"/>
      <c r="LQR68" s="92"/>
      <c r="LQS68" s="92"/>
      <c r="LQT68" s="92"/>
      <c r="LQU68" s="92"/>
      <c r="LQV68" s="92"/>
      <c r="LQW68" s="92"/>
      <c r="LQX68" s="92"/>
      <c r="LQY68" s="92"/>
      <c r="LQZ68" s="92"/>
      <c r="LRA68" s="92"/>
      <c r="LRB68" s="92"/>
      <c r="LRC68" s="92"/>
      <c r="LRD68" s="92"/>
      <c r="LRE68" s="92"/>
      <c r="LRF68" s="92"/>
      <c r="LRG68" s="92"/>
      <c r="LRH68" s="92"/>
      <c r="LRI68" s="92"/>
      <c r="LRJ68" s="92"/>
      <c r="LRK68" s="92"/>
      <c r="LRL68" s="92"/>
      <c r="LRM68" s="92"/>
      <c r="LRN68" s="92"/>
      <c r="LRO68" s="92"/>
      <c r="LRP68" s="92"/>
      <c r="LRQ68" s="92"/>
      <c r="LRR68" s="92"/>
      <c r="LRS68" s="92"/>
      <c r="LRT68" s="92"/>
      <c r="LRU68" s="92"/>
      <c r="LRV68" s="92"/>
      <c r="LRW68" s="92"/>
      <c r="LRX68" s="92"/>
      <c r="LRY68" s="92"/>
      <c r="LRZ68" s="92"/>
      <c r="LSA68" s="92"/>
      <c r="LSB68" s="92"/>
      <c r="LSC68" s="92"/>
      <c r="LSD68" s="92"/>
      <c r="LSE68" s="92"/>
      <c r="LSF68" s="92"/>
      <c r="LSG68" s="92"/>
      <c r="LSH68" s="92"/>
      <c r="LSI68" s="92"/>
      <c r="LSJ68" s="92"/>
      <c r="LSK68" s="92"/>
      <c r="LSL68" s="92"/>
      <c r="LSM68" s="92"/>
      <c r="LSN68" s="92"/>
      <c r="LSO68" s="92"/>
      <c r="LSP68" s="92"/>
      <c r="LSQ68" s="92"/>
      <c r="LSR68" s="92"/>
      <c r="LSS68" s="92"/>
      <c r="LST68" s="92"/>
      <c r="LSU68" s="92"/>
      <c r="LSV68" s="92"/>
      <c r="LSW68" s="92"/>
      <c r="LSX68" s="92"/>
      <c r="LSY68" s="92"/>
      <c r="LSZ68" s="92"/>
      <c r="LTA68" s="92"/>
      <c r="LTB68" s="92"/>
      <c r="LTC68" s="92"/>
      <c r="LTD68" s="92"/>
      <c r="LTE68" s="92"/>
      <c r="LTF68" s="92"/>
      <c r="LTG68" s="92"/>
      <c r="LTH68" s="92"/>
      <c r="LTI68" s="92"/>
      <c r="LTJ68" s="92"/>
      <c r="LTK68" s="92"/>
      <c r="LTL68" s="92"/>
      <c r="LTM68" s="92"/>
      <c r="LTN68" s="92"/>
      <c r="LTO68" s="92"/>
      <c r="LTP68" s="92"/>
      <c r="LTQ68" s="92"/>
      <c r="LTR68" s="92"/>
      <c r="LTS68" s="92"/>
      <c r="LTT68" s="92"/>
      <c r="LTU68" s="92"/>
      <c r="LTV68" s="92"/>
      <c r="LTW68" s="92"/>
      <c r="LTX68" s="92"/>
      <c r="LTY68" s="92"/>
      <c r="LTZ68" s="92"/>
      <c r="LUA68" s="92"/>
      <c r="LUB68" s="92"/>
      <c r="LUC68" s="92"/>
      <c r="LUD68" s="92"/>
      <c r="LUE68" s="92"/>
      <c r="LUF68" s="92"/>
      <c r="LUG68" s="92"/>
      <c r="LUH68" s="92"/>
      <c r="LUI68" s="92"/>
      <c r="LUJ68" s="92"/>
      <c r="LUK68" s="92"/>
      <c r="LUL68" s="92"/>
      <c r="LUM68" s="92"/>
      <c r="LUN68" s="92"/>
      <c r="LUO68" s="92"/>
      <c r="LUP68" s="92"/>
      <c r="LUQ68" s="92"/>
      <c r="LUR68" s="92"/>
      <c r="LUS68" s="92"/>
      <c r="LUT68" s="92"/>
      <c r="LUU68" s="92"/>
      <c r="LUV68" s="92"/>
      <c r="LUW68" s="92"/>
      <c r="LUX68" s="92"/>
      <c r="LUY68" s="92"/>
      <c r="LUZ68" s="92"/>
      <c r="LVA68" s="92"/>
      <c r="LVB68" s="92"/>
      <c r="LVC68" s="92"/>
      <c r="LVD68" s="92"/>
      <c r="LVE68" s="92"/>
      <c r="LVF68" s="92"/>
      <c r="LVG68" s="92"/>
      <c r="LVH68" s="92"/>
      <c r="LVI68" s="92"/>
      <c r="LVJ68" s="92"/>
      <c r="LVK68" s="92"/>
      <c r="LVL68" s="92"/>
      <c r="LVM68" s="92"/>
      <c r="LVN68" s="92"/>
      <c r="LVO68" s="92"/>
      <c r="LVP68" s="92"/>
      <c r="LVQ68" s="92"/>
      <c r="LVR68" s="92"/>
      <c r="LVS68" s="92"/>
      <c r="LVT68" s="92"/>
      <c r="LVU68" s="92"/>
      <c r="LVV68" s="92"/>
      <c r="LVW68" s="92"/>
      <c r="LVX68" s="92"/>
      <c r="LVY68" s="92"/>
      <c r="LVZ68" s="92"/>
      <c r="LWA68" s="92"/>
      <c r="LWB68" s="92"/>
      <c r="LWC68" s="92"/>
      <c r="LWD68" s="92"/>
      <c r="LWE68" s="92"/>
      <c r="LWF68" s="92"/>
      <c r="LWG68" s="92"/>
      <c r="LWH68" s="92"/>
      <c r="LWI68" s="92"/>
      <c r="LWJ68" s="92"/>
      <c r="LWK68" s="92"/>
      <c r="LWL68" s="92"/>
      <c r="LWM68" s="92"/>
      <c r="LWN68" s="92"/>
      <c r="LWO68" s="92"/>
      <c r="LWP68" s="92"/>
      <c r="LWQ68" s="92"/>
      <c r="LWR68" s="92"/>
      <c r="LWS68" s="92"/>
      <c r="LWT68" s="92"/>
      <c r="LWU68" s="92"/>
      <c r="LWV68" s="92"/>
      <c r="LWW68" s="92"/>
      <c r="LWX68" s="92"/>
      <c r="LWY68" s="92"/>
      <c r="LWZ68" s="92"/>
      <c r="LXA68" s="92"/>
      <c r="LXB68" s="92"/>
      <c r="LXC68" s="92"/>
      <c r="LXD68" s="92"/>
      <c r="LXE68" s="92"/>
      <c r="LXF68" s="92"/>
      <c r="LXG68" s="92"/>
      <c r="LXH68" s="92"/>
      <c r="LXI68" s="92"/>
      <c r="LXJ68" s="92"/>
      <c r="LXK68" s="92"/>
      <c r="LXL68" s="92"/>
      <c r="LXM68" s="92"/>
      <c r="LXN68" s="92"/>
      <c r="LXO68" s="92"/>
      <c r="LXP68" s="92"/>
      <c r="LXQ68" s="92"/>
      <c r="LXR68" s="92"/>
      <c r="LXS68" s="92"/>
      <c r="LXT68" s="92"/>
      <c r="LXU68" s="92"/>
      <c r="LXV68" s="92"/>
      <c r="LXW68" s="92"/>
      <c r="LXX68" s="92"/>
      <c r="LXY68" s="92"/>
      <c r="LXZ68" s="92"/>
      <c r="LYA68" s="92"/>
      <c r="LYB68" s="92"/>
      <c r="LYC68" s="92"/>
      <c r="LYD68" s="92"/>
      <c r="LYE68" s="92"/>
      <c r="LYF68" s="92"/>
      <c r="LYG68" s="92"/>
      <c r="LYH68" s="92"/>
      <c r="LYI68" s="92"/>
      <c r="LYJ68" s="92"/>
      <c r="LYK68" s="92"/>
      <c r="LYL68" s="92"/>
      <c r="LYM68" s="92"/>
      <c r="LYN68" s="92"/>
      <c r="LYO68" s="92"/>
      <c r="LYP68" s="92"/>
      <c r="LYQ68" s="92"/>
      <c r="LYR68" s="92"/>
      <c r="LYS68" s="92"/>
      <c r="LYT68" s="92"/>
      <c r="LYU68" s="92"/>
      <c r="LYV68" s="92"/>
      <c r="LYW68" s="92"/>
      <c r="LYX68" s="92"/>
      <c r="LYY68" s="92"/>
      <c r="LYZ68" s="92"/>
      <c r="LZA68" s="92"/>
      <c r="LZB68" s="92"/>
      <c r="LZC68" s="92"/>
      <c r="LZD68" s="92"/>
      <c r="LZE68" s="92"/>
      <c r="LZF68" s="92"/>
      <c r="LZG68" s="92"/>
      <c r="LZH68" s="92"/>
      <c r="LZI68" s="92"/>
      <c r="LZJ68" s="92"/>
      <c r="LZK68" s="92"/>
      <c r="LZL68" s="92"/>
      <c r="LZM68" s="92"/>
      <c r="LZN68" s="92"/>
      <c r="LZO68" s="92"/>
      <c r="LZP68" s="92"/>
      <c r="LZQ68" s="92"/>
      <c r="LZR68" s="92"/>
      <c r="LZS68" s="92"/>
      <c r="LZT68" s="92"/>
      <c r="LZU68" s="92"/>
      <c r="LZV68" s="92"/>
      <c r="LZW68" s="92"/>
      <c r="LZX68" s="92"/>
      <c r="LZY68" s="92"/>
      <c r="LZZ68" s="92"/>
      <c r="MAA68" s="92"/>
      <c r="MAB68" s="92"/>
      <c r="MAC68" s="92"/>
      <c r="MAD68" s="92"/>
      <c r="MAE68" s="92"/>
      <c r="MAF68" s="92"/>
      <c r="MAG68" s="92"/>
      <c r="MAH68" s="92"/>
      <c r="MAI68" s="92"/>
      <c r="MAJ68" s="92"/>
      <c r="MAK68" s="92"/>
      <c r="MAL68" s="92"/>
      <c r="MAM68" s="92"/>
      <c r="MAN68" s="92"/>
      <c r="MAO68" s="92"/>
      <c r="MAP68" s="92"/>
      <c r="MAQ68" s="92"/>
      <c r="MAR68" s="92"/>
      <c r="MAS68" s="92"/>
      <c r="MAT68" s="92"/>
      <c r="MAU68" s="92"/>
      <c r="MAV68" s="92"/>
      <c r="MAW68" s="92"/>
      <c r="MAX68" s="92"/>
      <c r="MAY68" s="92"/>
      <c r="MAZ68" s="92"/>
      <c r="MBA68" s="92"/>
      <c r="MBB68" s="92"/>
      <c r="MBC68" s="92"/>
      <c r="MBD68" s="92"/>
      <c r="MBE68" s="92"/>
      <c r="MBF68" s="92"/>
      <c r="MBG68" s="92"/>
      <c r="MBH68" s="92"/>
      <c r="MBI68" s="92"/>
      <c r="MBJ68" s="92"/>
      <c r="MBK68" s="92"/>
      <c r="MBL68" s="92"/>
      <c r="MBM68" s="92"/>
      <c r="MBN68" s="92"/>
      <c r="MBO68" s="92"/>
      <c r="MBP68" s="92"/>
      <c r="MBQ68" s="92"/>
      <c r="MBR68" s="92"/>
      <c r="MBS68" s="92"/>
      <c r="MBT68" s="92"/>
      <c r="MBU68" s="92"/>
      <c r="MBV68" s="92"/>
      <c r="MBW68" s="92"/>
      <c r="MBX68" s="92"/>
      <c r="MBY68" s="92"/>
      <c r="MBZ68" s="92"/>
      <c r="MCA68" s="92"/>
      <c r="MCB68" s="92"/>
      <c r="MCC68" s="92"/>
      <c r="MCD68" s="92"/>
      <c r="MCE68" s="92"/>
      <c r="MCF68" s="92"/>
      <c r="MCG68" s="92"/>
      <c r="MCH68" s="92"/>
      <c r="MCI68" s="92"/>
      <c r="MCJ68" s="92"/>
      <c r="MCK68" s="92"/>
      <c r="MCL68" s="92"/>
      <c r="MCM68" s="92"/>
      <c r="MCN68" s="92"/>
      <c r="MCO68" s="92"/>
      <c r="MCP68" s="92"/>
      <c r="MCQ68" s="92"/>
      <c r="MCR68" s="92"/>
      <c r="MCS68" s="92"/>
      <c r="MCT68" s="92"/>
      <c r="MCU68" s="92"/>
      <c r="MCV68" s="92"/>
      <c r="MCW68" s="92"/>
      <c r="MCX68" s="92"/>
      <c r="MCY68" s="92"/>
      <c r="MCZ68" s="92"/>
      <c r="MDA68" s="92"/>
      <c r="MDB68" s="92"/>
      <c r="MDC68" s="92"/>
      <c r="MDD68" s="92"/>
      <c r="MDE68" s="92"/>
      <c r="MDF68" s="92"/>
      <c r="MDG68" s="92"/>
      <c r="MDH68" s="92"/>
      <c r="MDI68" s="92"/>
      <c r="MDJ68" s="92"/>
      <c r="MDK68" s="92"/>
      <c r="MDL68" s="92"/>
      <c r="MDM68" s="92"/>
      <c r="MDN68" s="92"/>
      <c r="MDO68" s="92"/>
      <c r="MDP68" s="92"/>
      <c r="MDQ68" s="92"/>
      <c r="MDR68" s="92"/>
      <c r="MDS68" s="92"/>
      <c r="MDT68" s="92"/>
      <c r="MDU68" s="92"/>
      <c r="MDV68" s="92"/>
      <c r="MDW68" s="92"/>
      <c r="MDX68" s="92"/>
      <c r="MDY68" s="92"/>
      <c r="MDZ68" s="92"/>
      <c r="MEA68" s="92"/>
      <c r="MEB68" s="92"/>
      <c r="MEC68" s="92"/>
      <c r="MED68" s="92"/>
      <c r="MEE68" s="92"/>
      <c r="MEF68" s="92"/>
      <c r="MEG68" s="92"/>
      <c r="MEH68" s="92"/>
      <c r="MEI68" s="92"/>
      <c r="MEJ68" s="92"/>
      <c r="MEK68" s="92"/>
      <c r="MEL68" s="92"/>
      <c r="MEM68" s="92"/>
      <c r="MEN68" s="92"/>
      <c r="MEO68" s="92"/>
      <c r="MEP68" s="92"/>
      <c r="MEQ68" s="92"/>
      <c r="MER68" s="92"/>
      <c r="MES68" s="92"/>
      <c r="MET68" s="92"/>
      <c r="MEU68" s="92"/>
      <c r="MEV68" s="92"/>
      <c r="MEW68" s="92"/>
      <c r="MEX68" s="92"/>
      <c r="MEY68" s="92"/>
      <c r="MEZ68" s="92"/>
      <c r="MFA68" s="92"/>
      <c r="MFB68" s="92"/>
      <c r="MFC68" s="92"/>
      <c r="MFD68" s="92"/>
      <c r="MFE68" s="92"/>
      <c r="MFF68" s="92"/>
      <c r="MFG68" s="92"/>
      <c r="MFH68" s="92"/>
      <c r="MFI68" s="92"/>
      <c r="MFJ68" s="92"/>
      <c r="MFK68" s="92"/>
      <c r="MFL68" s="92"/>
      <c r="MFM68" s="92"/>
      <c r="MFN68" s="92"/>
      <c r="MFO68" s="92"/>
      <c r="MFP68" s="92"/>
      <c r="MFQ68" s="92"/>
      <c r="MFR68" s="92"/>
      <c r="MFS68" s="92"/>
      <c r="MFT68" s="92"/>
      <c r="MFU68" s="92"/>
      <c r="MFV68" s="92"/>
      <c r="MFW68" s="92"/>
      <c r="MFX68" s="92"/>
      <c r="MFY68" s="92"/>
      <c r="MFZ68" s="92"/>
      <c r="MGA68" s="92"/>
      <c r="MGB68" s="92"/>
      <c r="MGC68" s="92"/>
      <c r="MGD68" s="92"/>
      <c r="MGE68" s="92"/>
      <c r="MGF68" s="92"/>
      <c r="MGG68" s="92"/>
      <c r="MGH68" s="92"/>
      <c r="MGI68" s="92"/>
      <c r="MGJ68" s="92"/>
      <c r="MGK68" s="92"/>
      <c r="MGL68" s="92"/>
      <c r="MGM68" s="92"/>
      <c r="MGN68" s="92"/>
      <c r="MGO68" s="92"/>
      <c r="MGP68" s="92"/>
      <c r="MGQ68" s="92"/>
      <c r="MGR68" s="92"/>
      <c r="MGS68" s="92"/>
      <c r="MGT68" s="92"/>
      <c r="MGU68" s="92"/>
      <c r="MGV68" s="92"/>
      <c r="MGW68" s="92"/>
      <c r="MGX68" s="92"/>
      <c r="MGY68" s="92"/>
      <c r="MGZ68" s="92"/>
      <c r="MHA68" s="92"/>
      <c r="MHB68" s="92"/>
      <c r="MHC68" s="92"/>
      <c r="MHD68" s="92"/>
      <c r="MHE68" s="92"/>
      <c r="MHF68" s="92"/>
      <c r="MHG68" s="92"/>
      <c r="MHH68" s="92"/>
      <c r="MHI68" s="92"/>
      <c r="MHJ68" s="92"/>
      <c r="MHK68" s="92"/>
      <c r="MHL68" s="92"/>
      <c r="MHM68" s="92"/>
      <c r="MHN68" s="92"/>
      <c r="MHO68" s="92"/>
      <c r="MHP68" s="92"/>
      <c r="MHQ68" s="92"/>
      <c r="MHR68" s="92"/>
      <c r="MHS68" s="92"/>
      <c r="MHT68" s="92"/>
      <c r="MHU68" s="92"/>
      <c r="MHV68" s="92"/>
      <c r="MHW68" s="92"/>
      <c r="MHX68" s="92"/>
      <c r="MHY68" s="92"/>
      <c r="MHZ68" s="92"/>
      <c r="MIA68" s="92"/>
      <c r="MIB68" s="92"/>
      <c r="MIC68" s="92"/>
      <c r="MID68" s="92"/>
      <c r="MIE68" s="92"/>
      <c r="MIF68" s="92"/>
      <c r="MIG68" s="92"/>
      <c r="MIH68" s="92"/>
      <c r="MII68" s="92"/>
      <c r="MIJ68" s="92"/>
      <c r="MIK68" s="92"/>
      <c r="MIL68" s="92"/>
      <c r="MIM68" s="92"/>
      <c r="MIN68" s="92"/>
      <c r="MIO68" s="92"/>
      <c r="MIP68" s="92"/>
      <c r="MIQ68" s="92"/>
      <c r="MIR68" s="92"/>
      <c r="MIS68" s="92"/>
      <c r="MIT68" s="92"/>
      <c r="MIU68" s="92"/>
      <c r="MIV68" s="92"/>
      <c r="MIW68" s="92"/>
      <c r="MIX68" s="92"/>
      <c r="MIY68" s="92"/>
      <c r="MIZ68" s="92"/>
      <c r="MJA68" s="92"/>
      <c r="MJB68" s="92"/>
      <c r="MJC68" s="92"/>
      <c r="MJD68" s="92"/>
      <c r="MJE68" s="92"/>
      <c r="MJF68" s="92"/>
      <c r="MJG68" s="92"/>
      <c r="MJH68" s="92"/>
      <c r="MJI68" s="92"/>
      <c r="MJJ68" s="92"/>
      <c r="MJK68" s="92"/>
      <c r="MJL68" s="92"/>
      <c r="MJM68" s="92"/>
      <c r="MJN68" s="92"/>
      <c r="MJO68" s="92"/>
      <c r="MJP68" s="92"/>
      <c r="MJQ68" s="92"/>
      <c r="MJR68" s="92"/>
      <c r="MJS68" s="92"/>
      <c r="MJT68" s="92"/>
      <c r="MJU68" s="92"/>
      <c r="MJV68" s="92"/>
      <c r="MJW68" s="92"/>
      <c r="MJX68" s="92"/>
      <c r="MJY68" s="92"/>
      <c r="MJZ68" s="92"/>
      <c r="MKA68" s="92"/>
      <c r="MKB68" s="92"/>
      <c r="MKC68" s="92"/>
      <c r="MKD68" s="92"/>
      <c r="MKE68" s="92"/>
      <c r="MKF68" s="92"/>
      <c r="MKG68" s="92"/>
      <c r="MKH68" s="92"/>
      <c r="MKI68" s="92"/>
      <c r="MKJ68" s="92"/>
      <c r="MKK68" s="92"/>
      <c r="MKL68" s="92"/>
      <c r="MKM68" s="92"/>
      <c r="MKN68" s="92"/>
      <c r="MKO68" s="92"/>
      <c r="MKP68" s="92"/>
      <c r="MKQ68" s="92"/>
      <c r="MKR68" s="92"/>
      <c r="MKS68" s="92"/>
      <c r="MKT68" s="92"/>
      <c r="MKU68" s="92"/>
      <c r="MKV68" s="92"/>
      <c r="MKW68" s="92"/>
      <c r="MKX68" s="92"/>
      <c r="MKY68" s="92"/>
      <c r="MKZ68" s="92"/>
      <c r="MLA68" s="92"/>
      <c r="MLB68" s="92"/>
      <c r="MLC68" s="92"/>
      <c r="MLD68" s="92"/>
      <c r="MLE68" s="92"/>
      <c r="MLF68" s="92"/>
      <c r="MLG68" s="92"/>
      <c r="MLH68" s="92"/>
      <c r="MLI68" s="92"/>
      <c r="MLJ68" s="92"/>
      <c r="MLK68" s="92"/>
      <c r="MLL68" s="92"/>
      <c r="MLM68" s="92"/>
      <c r="MLN68" s="92"/>
      <c r="MLO68" s="92"/>
      <c r="MLP68" s="92"/>
      <c r="MLQ68" s="92"/>
      <c r="MLR68" s="92"/>
      <c r="MLS68" s="92"/>
      <c r="MLT68" s="92"/>
      <c r="MLU68" s="92"/>
      <c r="MLV68" s="92"/>
      <c r="MLW68" s="92"/>
      <c r="MLX68" s="92"/>
      <c r="MLY68" s="92"/>
      <c r="MLZ68" s="92"/>
      <c r="MMA68" s="92"/>
      <c r="MMB68" s="92"/>
      <c r="MMC68" s="92"/>
      <c r="MMD68" s="92"/>
      <c r="MME68" s="92"/>
      <c r="MMF68" s="92"/>
      <c r="MMG68" s="92"/>
      <c r="MMH68" s="92"/>
      <c r="MMI68" s="92"/>
      <c r="MMJ68" s="92"/>
      <c r="MMK68" s="92"/>
      <c r="MML68" s="92"/>
      <c r="MMM68" s="92"/>
      <c r="MMN68" s="92"/>
      <c r="MMO68" s="92"/>
      <c r="MMP68" s="92"/>
      <c r="MMQ68" s="92"/>
      <c r="MMR68" s="92"/>
      <c r="MMS68" s="92"/>
      <c r="MMT68" s="92"/>
      <c r="MMU68" s="92"/>
      <c r="MMV68" s="92"/>
      <c r="MMW68" s="92"/>
      <c r="MMX68" s="92"/>
      <c r="MMY68" s="92"/>
      <c r="MMZ68" s="92"/>
      <c r="MNA68" s="92"/>
      <c r="MNB68" s="92"/>
      <c r="MNC68" s="92"/>
      <c r="MND68" s="92"/>
      <c r="MNE68" s="92"/>
      <c r="MNF68" s="92"/>
      <c r="MNG68" s="92"/>
      <c r="MNH68" s="92"/>
      <c r="MNI68" s="92"/>
      <c r="MNJ68" s="92"/>
      <c r="MNK68" s="92"/>
      <c r="MNL68" s="92"/>
      <c r="MNM68" s="92"/>
      <c r="MNN68" s="92"/>
      <c r="MNO68" s="92"/>
      <c r="MNP68" s="92"/>
      <c r="MNQ68" s="92"/>
      <c r="MNR68" s="92"/>
      <c r="MNS68" s="92"/>
      <c r="MNT68" s="92"/>
      <c r="MNU68" s="92"/>
      <c r="MNV68" s="92"/>
      <c r="MNW68" s="92"/>
      <c r="MNX68" s="92"/>
      <c r="MNY68" s="92"/>
      <c r="MNZ68" s="92"/>
      <c r="MOA68" s="92"/>
      <c r="MOB68" s="92"/>
      <c r="MOC68" s="92"/>
      <c r="MOD68" s="92"/>
      <c r="MOE68" s="92"/>
      <c r="MOF68" s="92"/>
      <c r="MOG68" s="92"/>
      <c r="MOH68" s="92"/>
      <c r="MOI68" s="92"/>
      <c r="MOJ68" s="92"/>
      <c r="MOK68" s="92"/>
      <c r="MOL68" s="92"/>
      <c r="MOM68" s="92"/>
      <c r="MON68" s="92"/>
      <c r="MOO68" s="92"/>
      <c r="MOP68" s="92"/>
      <c r="MOQ68" s="92"/>
      <c r="MOR68" s="92"/>
      <c r="MOS68" s="92"/>
      <c r="MOT68" s="92"/>
      <c r="MOU68" s="92"/>
      <c r="MOV68" s="92"/>
      <c r="MOW68" s="92"/>
      <c r="MOX68" s="92"/>
      <c r="MOY68" s="92"/>
      <c r="MOZ68" s="92"/>
      <c r="MPA68" s="92"/>
      <c r="MPB68" s="92"/>
      <c r="MPC68" s="92"/>
      <c r="MPD68" s="92"/>
      <c r="MPE68" s="92"/>
      <c r="MPF68" s="92"/>
      <c r="MPG68" s="92"/>
      <c r="MPH68" s="92"/>
      <c r="MPI68" s="92"/>
      <c r="MPJ68" s="92"/>
      <c r="MPK68" s="92"/>
      <c r="MPL68" s="92"/>
      <c r="MPM68" s="92"/>
      <c r="MPN68" s="92"/>
      <c r="MPO68" s="92"/>
      <c r="MPP68" s="92"/>
      <c r="MPQ68" s="92"/>
      <c r="MPR68" s="92"/>
      <c r="MPS68" s="92"/>
      <c r="MPT68" s="92"/>
      <c r="MPU68" s="92"/>
      <c r="MPV68" s="92"/>
      <c r="MPW68" s="92"/>
      <c r="MPX68" s="92"/>
      <c r="MPY68" s="92"/>
      <c r="MPZ68" s="92"/>
      <c r="MQA68" s="92"/>
      <c r="MQB68" s="92"/>
      <c r="MQC68" s="92"/>
      <c r="MQD68" s="92"/>
      <c r="MQE68" s="92"/>
      <c r="MQF68" s="92"/>
      <c r="MQG68" s="92"/>
      <c r="MQH68" s="92"/>
      <c r="MQI68" s="92"/>
      <c r="MQJ68" s="92"/>
      <c r="MQK68" s="92"/>
      <c r="MQL68" s="92"/>
      <c r="MQM68" s="92"/>
      <c r="MQN68" s="92"/>
      <c r="MQO68" s="92"/>
      <c r="MQP68" s="92"/>
      <c r="MQQ68" s="92"/>
      <c r="MQR68" s="92"/>
      <c r="MQS68" s="92"/>
      <c r="MQT68" s="92"/>
      <c r="MQU68" s="92"/>
      <c r="MQV68" s="92"/>
      <c r="MQW68" s="92"/>
      <c r="MQX68" s="92"/>
      <c r="MQY68" s="92"/>
      <c r="MQZ68" s="92"/>
      <c r="MRA68" s="92"/>
      <c r="MRB68" s="92"/>
      <c r="MRC68" s="92"/>
      <c r="MRD68" s="92"/>
      <c r="MRE68" s="92"/>
      <c r="MRF68" s="92"/>
      <c r="MRG68" s="92"/>
      <c r="MRH68" s="92"/>
      <c r="MRI68" s="92"/>
      <c r="MRJ68" s="92"/>
      <c r="MRK68" s="92"/>
      <c r="MRL68" s="92"/>
      <c r="MRM68" s="92"/>
      <c r="MRN68" s="92"/>
      <c r="MRO68" s="92"/>
      <c r="MRP68" s="92"/>
      <c r="MRQ68" s="92"/>
      <c r="MRR68" s="92"/>
      <c r="MRS68" s="92"/>
      <c r="MRT68" s="92"/>
      <c r="MRU68" s="92"/>
      <c r="MRV68" s="92"/>
      <c r="MRW68" s="92"/>
      <c r="MRX68" s="92"/>
      <c r="MRY68" s="92"/>
      <c r="MRZ68" s="92"/>
      <c r="MSA68" s="92"/>
      <c r="MSB68" s="92"/>
      <c r="MSC68" s="92"/>
      <c r="MSD68" s="92"/>
      <c r="MSE68" s="92"/>
      <c r="MSF68" s="92"/>
      <c r="MSG68" s="92"/>
      <c r="MSH68" s="92"/>
      <c r="MSI68" s="92"/>
      <c r="MSJ68" s="92"/>
      <c r="MSK68" s="92"/>
      <c r="MSL68" s="92"/>
      <c r="MSM68" s="92"/>
      <c r="MSN68" s="92"/>
      <c r="MSO68" s="92"/>
      <c r="MSP68" s="92"/>
      <c r="MSQ68" s="92"/>
      <c r="MSR68" s="92"/>
      <c r="MSS68" s="92"/>
      <c r="MST68" s="92"/>
      <c r="MSU68" s="92"/>
      <c r="MSV68" s="92"/>
      <c r="MSW68" s="92"/>
      <c r="MSX68" s="92"/>
      <c r="MSY68" s="92"/>
      <c r="MSZ68" s="92"/>
      <c r="MTA68" s="92"/>
      <c r="MTB68" s="92"/>
      <c r="MTC68" s="92"/>
      <c r="MTD68" s="92"/>
      <c r="MTE68" s="92"/>
      <c r="MTF68" s="92"/>
      <c r="MTG68" s="92"/>
      <c r="MTH68" s="92"/>
      <c r="MTI68" s="92"/>
      <c r="MTJ68" s="92"/>
      <c r="MTK68" s="92"/>
      <c r="MTL68" s="92"/>
      <c r="MTM68" s="92"/>
      <c r="MTN68" s="92"/>
      <c r="MTO68" s="92"/>
      <c r="MTP68" s="92"/>
      <c r="MTQ68" s="92"/>
      <c r="MTR68" s="92"/>
      <c r="MTS68" s="92"/>
      <c r="MTT68" s="92"/>
      <c r="MTU68" s="92"/>
      <c r="MTV68" s="92"/>
      <c r="MTW68" s="92"/>
      <c r="MTX68" s="92"/>
      <c r="MTY68" s="92"/>
      <c r="MTZ68" s="92"/>
      <c r="MUA68" s="92"/>
      <c r="MUB68" s="92"/>
      <c r="MUC68" s="92"/>
      <c r="MUD68" s="92"/>
      <c r="MUE68" s="92"/>
      <c r="MUF68" s="92"/>
      <c r="MUG68" s="92"/>
      <c r="MUH68" s="92"/>
      <c r="MUI68" s="92"/>
      <c r="MUJ68" s="92"/>
      <c r="MUK68" s="92"/>
      <c r="MUL68" s="92"/>
      <c r="MUM68" s="92"/>
      <c r="MUN68" s="92"/>
      <c r="MUO68" s="92"/>
      <c r="MUP68" s="92"/>
      <c r="MUQ68" s="92"/>
      <c r="MUR68" s="92"/>
      <c r="MUS68" s="92"/>
      <c r="MUT68" s="92"/>
      <c r="MUU68" s="92"/>
      <c r="MUV68" s="92"/>
      <c r="MUW68" s="92"/>
      <c r="MUX68" s="92"/>
      <c r="MUY68" s="92"/>
      <c r="MUZ68" s="92"/>
      <c r="MVA68" s="92"/>
      <c r="MVB68" s="92"/>
      <c r="MVC68" s="92"/>
      <c r="MVD68" s="92"/>
      <c r="MVE68" s="92"/>
      <c r="MVF68" s="92"/>
      <c r="MVG68" s="92"/>
      <c r="MVH68" s="92"/>
      <c r="MVI68" s="92"/>
      <c r="MVJ68" s="92"/>
      <c r="MVK68" s="92"/>
      <c r="MVL68" s="92"/>
      <c r="MVM68" s="92"/>
      <c r="MVN68" s="92"/>
      <c r="MVO68" s="92"/>
      <c r="MVP68" s="92"/>
      <c r="MVQ68" s="92"/>
      <c r="MVR68" s="92"/>
      <c r="MVS68" s="92"/>
      <c r="MVT68" s="92"/>
      <c r="MVU68" s="92"/>
      <c r="MVV68" s="92"/>
      <c r="MVW68" s="92"/>
      <c r="MVX68" s="92"/>
      <c r="MVY68" s="92"/>
      <c r="MVZ68" s="92"/>
      <c r="MWA68" s="92"/>
      <c r="MWB68" s="92"/>
      <c r="MWC68" s="92"/>
      <c r="MWD68" s="92"/>
      <c r="MWE68" s="92"/>
      <c r="MWF68" s="92"/>
      <c r="MWG68" s="92"/>
      <c r="MWH68" s="92"/>
      <c r="MWI68" s="92"/>
      <c r="MWJ68" s="92"/>
      <c r="MWK68" s="92"/>
      <c r="MWL68" s="92"/>
      <c r="MWM68" s="92"/>
      <c r="MWN68" s="92"/>
      <c r="MWO68" s="92"/>
      <c r="MWP68" s="92"/>
      <c r="MWQ68" s="92"/>
      <c r="MWR68" s="92"/>
      <c r="MWS68" s="92"/>
      <c r="MWT68" s="92"/>
      <c r="MWU68" s="92"/>
      <c r="MWV68" s="92"/>
      <c r="MWW68" s="92"/>
      <c r="MWX68" s="92"/>
      <c r="MWY68" s="92"/>
      <c r="MWZ68" s="92"/>
      <c r="MXA68" s="92"/>
      <c r="MXB68" s="92"/>
      <c r="MXC68" s="92"/>
      <c r="MXD68" s="92"/>
      <c r="MXE68" s="92"/>
      <c r="MXF68" s="92"/>
      <c r="MXG68" s="92"/>
      <c r="MXH68" s="92"/>
      <c r="MXI68" s="92"/>
      <c r="MXJ68" s="92"/>
      <c r="MXK68" s="92"/>
      <c r="MXL68" s="92"/>
      <c r="MXM68" s="92"/>
      <c r="MXN68" s="92"/>
      <c r="MXO68" s="92"/>
      <c r="MXP68" s="92"/>
      <c r="MXQ68" s="92"/>
      <c r="MXR68" s="92"/>
      <c r="MXS68" s="92"/>
      <c r="MXT68" s="92"/>
      <c r="MXU68" s="92"/>
      <c r="MXV68" s="92"/>
      <c r="MXW68" s="92"/>
      <c r="MXX68" s="92"/>
      <c r="MXY68" s="92"/>
      <c r="MXZ68" s="92"/>
      <c r="MYA68" s="92"/>
      <c r="MYB68" s="92"/>
      <c r="MYC68" s="92"/>
      <c r="MYD68" s="92"/>
      <c r="MYE68" s="92"/>
      <c r="MYF68" s="92"/>
      <c r="MYG68" s="92"/>
      <c r="MYH68" s="92"/>
      <c r="MYI68" s="92"/>
      <c r="MYJ68" s="92"/>
      <c r="MYK68" s="92"/>
      <c r="MYL68" s="92"/>
      <c r="MYM68" s="92"/>
      <c r="MYN68" s="92"/>
      <c r="MYO68" s="92"/>
      <c r="MYP68" s="92"/>
      <c r="MYQ68" s="92"/>
      <c r="MYR68" s="92"/>
      <c r="MYS68" s="92"/>
      <c r="MYT68" s="92"/>
      <c r="MYU68" s="92"/>
      <c r="MYV68" s="92"/>
      <c r="MYW68" s="92"/>
      <c r="MYX68" s="92"/>
      <c r="MYY68" s="92"/>
      <c r="MYZ68" s="92"/>
      <c r="MZA68" s="92"/>
      <c r="MZB68" s="92"/>
      <c r="MZC68" s="92"/>
      <c r="MZD68" s="92"/>
      <c r="MZE68" s="92"/>
      <c r="MZF68" s="92"/>
      <c r="MZG68" s="92"/>
      <c r="MZH68" s="92"/>
      <c r="MZI68" s="92"/>
      <c r="MZJ68" s="92"/>
      <c r="MZK68" s="92"/>
      <c r="MZL68" s="92"/>
      <c r="MZM68" s="92"/>
      <c r="MZN68" s="92"/>
      <c r="MZO68" s="92"/>
      <c r="MZP68" s="92"/>
      <c r="MZQ68" s="92"/>
      <c r="MZR68" s="92"/>
      <c r="MZS68" s="92"/>
      <c r="MZT68" s="92"/>
      <c r="MZU68" s="92"/>
      <c r="MZV68" s="92"/>
      <c r="MZW68" s="92"/>
      <c r="MZX68" s="92"/>
      <c r="MZY68" s="92"/>
      <c r="MZZ68" s="92"/>
      <c r="NAA68" s="92"/>
      <c r="NAB68" s="92"/>
      <c r="NAC68" s="92"/>
      <c r="NAD68" s="92"/>
      <c r="NAE68" s="92"/>
      <c r="NAF68" s="92"/>
      <c r="NAG68" s="92"/>
      <c r="NAH68" s="92"/>
      <c r="NAI68" s="92"/>
      <c r="NAJ68" s="92"/>
      <c r="NAK68" s="92"/>
      <c r="NAL68" s="92"/>
      <c r="NAM68" s="92"/>
      <c r="NAN68" s="92"/>
      <c r="NAO68" s="92"/>
      <c r="NAP68" s="92"/>
      <c r="NAQ68" s="92"/>
      <c r="NAR68" s="92"/>
      <c r="NAS68" s="92"/>
      <c r="NAT68" s="92"/>
      <c r="NAU68" s="92"/>
      <c r="NAV68" s="92"/>
      <c r="NAW68" s="92"/>
      <c r="NAX68" s="92"/>
      <c r="NAY68" s="92"/>
      <c r="NAZ68" s="92"/>
      <c r="NBA68" s="92"/>
      <c r="NBB68" s="92"/>
      <c r="NBC68" s="92"/>
      <c r="NBD68" s="92"/>
      <c r="NBE68" s="92"/>
      <c r="NBF68" s="92"/>
      <c r="NBG68" s="92"/>
      <c r="NBH68" s="92"/>
      <c r="NBI68" s="92"/>
      <c r="NBJ68" s="92"/>
      <c r="NBK68" s="92"/>
      <c r="NBL68" s="92"/>
      <c r="NBM68" s="92"/>
      <c r="NBN68" s="92"/>
      <c r="NBO68" s="92"/>
      <c r="NBP68" s="92"/>
      <c r="NBQ68" s="92"/>
      <c r="NBR68" s="92"/>
      <c r="NBS68" s="92"/>
      <c r="NBT68" s="92"/>
      <c r="NBU68" s="92"/>
      <c r="NBV68" s="92"/>
      <c r="NBW68" s="92"/>
      <c r="NBX68" s="92"/>
      <c r="NBY68" s="92"/>
      <c r="NBZ68" s="92"/>
      <c r="NCA68" s="92"/>
      <c r="NCB68" s="92"/>
      <c r="NCC68" s="92"/>
      <c r="NCD68" s="92"/>
      <c r="NCE68" s="92"/>
      <c r="NCF68" s="92"/>
      <c r="NCG68" s="92"/>
      <c r="NCH68" s="92"/>
      <c r="NCI68" s="92"/>
      <c r="NCJ68" s="92"/>
      <c r="NCK68" s="92"/>
      <c r="NCL68" s="92"/>
      <c r="NCM68" s="92"/>
      <c r="NCN68" s="92"/>
      <c r="NCO68" s="92"/>
      <c r="NCP68" s="92"/>
      <c r="NCQ68" s="92"/>
      <c r="NCR68" s="92"/>
      <c r="NCS68" s="92"/>
      <c r="NCT68" s="92"/>
      <c r="NCU68" s="92"/>
      <c r="NCV68" s="92"/>
      <c r="NCW68" s="92"/>
      <c r="NCX68" s="92"/>
      <c r="NCY68" s="92"/>
      <c r="NCZ68" s="92"/>
      <c r="NDA68" s="92"/>
      <c r="NDB68" s="92"/>
      <c r="NDC68" s="92"/>
      <c r="NDD68" s="92"/>
      <c r="NDE68" s="92"/>
      <c r="NDF68" s="92"/>
      <c r="NDG68" s="92"/>
      <c r="NDH68" s="92"/>
      <c r="NDI68" s="92"/>
      <c r="NDJ68" s="92"/>
      <c r="NDK68" s="92"/>
      <c r="NDL68" s="92"/>
      <c r="NDM68" s="92"/>
      <c r="NDN68" s="92"/>
      <c r="NDO68" s="92"/>
      <c r="NDP68" s="92"/>
      <c r="NDQ68" s="92"/>
      <c r="NDR68" s="92"/>
      <c r="NDS68" s="92"/>
      <c r="NDT68" s="92"/>
      <c r="NDU68" s="92"/>
      <c r="NDV68" s="92"/>
      <c r="NDW68" s="92"/>
      <c r="NDX68" s="92"/>
      <c r="NDY68" s="92"/>
      <c r="NDZ68" s="92"/>
      <c r="NEA68" s="92"/>
      <c r="NEB68" s="92"/>
      <c r="NEC68" s="92"/>
      <c r="NED68" s="92"/>
      <c r="NEE68" s="92"/>
      <c r="NEF68" s="92"/>
      <c r="NEG68" s="92"/>
      <c r="NEH68" s="92"/>
      <c r="NEI68" s="92"/>
      <c r="NEJ68" s="92"/>
      <c r="NEK68" s="92"/>
      <c r="NEL68" s="92"/>
      <c r="NEM68" s="92"/>
      <c r="NEN68" s="92"/>
      <c r="NEO68" s="92"/>
      <c r="NEP68" s="92"/>
      <c r="NEQ68" s="92"/>
      <c r="NER68" s="92"/>
      <c r="NES68" s="92"/>
      <c r="NET68" s="92"/>
      <c r="NEU68" s="92"/>
      <c r="NEV68" s="92"/>
      <c r="NEW68" s="92"/>
      <c r="NEX68" s="92"/>
      <c r="NEY68" s="92"/>
      <c r="NEZ68" s="92"/>
      <c r="NFA68" s="92"/>
      <c r="NFB68" s="92"/>
      <c r="NFC68" s="92"/>
      <c r="NFD68" s="92"/>
      <c r="NFE68" s="92"/>
      <c r="NFF68" s="92"/>
      <c r="NFG68" s="92"/>
      <c r="NFH68" s="92"/>
      <c r="NFI68" s="92"/>
      <c r="NFJ68" s="92"/>
      <c r="NFK68" s="92"/>
      <c r="NFL68" s="92"/>
      <c r="NFM68" s="92"/>
      <c r="NFN68" s="92"/>
      <c r="NFO68" s="92"/>
      <c r="NFP68" s="92"/>
      <c r="NFQ68" s="92"/>
      <c r="NFR68" s="92"/>
      <c r="NFS68" s="92"/>
      <c r="NFT68" s="92"/>
      <c r="NFU68" s="92"/>
      <c r="NFV68" s="92"/>
      <c r="NFW68" s="92"/>
      <c r="NFX68" s="92"/>
      <c r="NFY68" s="92"/>
      <c r="NFZ68" s="92"/>
      <c r="NGA68" s="92"/>
      <c r="NGB68" s="92"/>
      <c r="NGC68" s="92"/>
      <c r="NGD68" s="92"/>
      <c r="NGE68" s="92"/>
      <c r="NGF68" s="92"/>
      <c r="NGG68" s="92"/>
      <c r="NGH68" s="92"/>
      <c r="NGI68" s="92"/>
      <c r="NGJ68" s="92"/>
      <c r="NGK68" s="92"/>
      <c r="NGL68" s="92"/>
      <c r="NGM68" s="92"/>
      <c r="NGN68" s="92"/>
      <c r="NGO68" s="92"/>
      <c r="NGP68" s="92"/>
      <c r="NGQ68" s="92"/>
      <c r="NGR68" s="92"/>
      <c r="NGS68" s="92"/>
      <c r="NGT68" s="92"/>
      <c r="NGU68" s="92"/>
      <c r="NGV68" s="92"/>
      <c r="NGW68" s="92"/>
      <c r="NGX68" s="92"/>
      <c r="NGY68" s="92"/>
      <c r="NGZ68" s="92"/>
      <c r="NHA68" s="92"/>
      <c r="NHB68" s="92"/>
      <c r="NHC68" s="92"/>
      <c r="NHD68" s="92"/>
      <c r="NHE68" s="92"/>
      <c r="NHF68" s="92"/>
      <c r="NHG68" s="92"/>
      <c r="NHH68" s="92"/>
      <c r="NHI68" s="92"/>
      <c r="NHJ68" s="92"/>
      <c r="NHK68" s="92"/>
      <c r="NHL68" s="92"/>
      <c r="NHM68" s="92"/>
      <c r="NHN68" s="92"/>
      <c r="NHO68" s="92"/>
      <c r="NHP68" s="92"/>
      <c r="NHQ68" s="92"/>
      <c r="NHR68" s="92"/>
      <c r="NHS68" s="92"/>
      <c r="NHT68" s="92"/>
      <c r="NHU68" s="92"/>
      <c r="NHV68" s="92"/>
      <c r="NHW68" s="92"/>
      <c r="NHX68" s="92"/>
      <c r="NHY68" s="92"/>
      <c r="NHZ68" s="92"/>
      <c r="NIA68" s="92"/>
      <c r="NIB68" s="92"/>
      <c r="NIC68" s="92"/>
      <c r="NID68" s="92"/>
      <c r="NIE68" s="92"/>
      <c r="NIF68" s="92"/>
      <c r="NIG68" s="92"/>
      <c r="NIH68" s="92"/>
      <c r="NII68" s="92"/>
      <c r="NIJ68" s="92"/>
      <c r="NIK68" s="92"/>
      <c r="NIL68" s="92"/>
      <c r="NIM68" s="92"/>
      <c r="NIN68" s="92"/>
      <c r="NIO68" s="92"/>
      <c r="NIP68" s="92"/>
      <c r="NIQ68" s="92"/>
      <c r="NIR68" s="92"/>
      <c r="NIS68" s="92"/>
      <c r="NIT68" s="92"/>
      <c r="NIU68" s="92"/>
      <c r="NIV68" s="92"/>
      <c r="NIW68" s="92"/>
      <c r="NIX68" s="92"/>
      <c r="NIY68" s="92"/>
      <c r="NIZ68" s="92"/>
      <c r="NJA68" s="92"/>
      <c r="NJB68" s="92"/>
      <c r="NJC68" s="92"/>
      <c r="NJD68" s="92"/>
      <c r="NJE68" s="92"/>
      <c r="NJF68" s="92"/>
      <c r="NJG68" s="92"/>
      <c r="NJH68" s="92"/>
      <c r="NJI68" s="92"/>
      <c r="NJJ68" s="92"/>
      <c r="NJK68" s="92"/>
      <c r="NJL68" s="92"/>
      <c r="NJM68" s="92"/>
      <c r="NJN68" s="92"/>
      <c r="NJO68" s="92"/>
      <c r="NJP68" s="92"/>
      <c r="NJQ68" s="92"/>
      <c r="NJR68" s="92"/>
      <c r="NJS68" s="92"/>
      <c r="NJT68" s="92"/>
      <c r="NJU68" s="92"/>
      <c r="NJV68" s="92"/>
      <c r="NJW68" s="92"/>
      <c r="NJX68" s="92"/>
      <c r="NJY68" s="92"/>
      <c r="NJZ68" s="92"/>
      <c r="NKA68" s="92"/>
      <c r="NKB68" s="92"/>
      <c r="NKC68" s="92"/>
      <c r="NKD68" s="92"/>
      <c r="NKE68" s="92"/>
      <c r="NKF68" s="92"/>
      <c r="NKG68" s="92"/>
      <c r="NKH68" s="92"/>
      <c r="NKI68" s="92"/>
      <c r="NKJ68" s="92"/>
      <c r="NKK68" s="92"/>
      <c r="NKL68" s="92"/>
      <c r="NKM68" s="92"/>
      <c r="NKN68" s="92"/>
      <c r="NKO68" s="92"/>
      <c r="NKP68" s="92"/>
      <c r="NKQ68" s="92"/>
      <c r="NKR68" s="92"/>
      <c r="NKS68" s="92"/>
      <c r="NKT68" s="92"/>
      <c r="NKU68" s="92"/>
      <c r="NKV68" s="92"/>
      <c r="NKW68" s="92"/>
      <c r="NKX68" s="92"/>
      <c r="NKY68" s="92"/>
      <c r="NKZ68" s="92"/>
      <c r="NLA68" s="92"/>
      <c r="NLB68" s="92"/>
      <c r="NLC68" s="92"/>
      <c r="NLD68" s="92"/>
      <c r="NLE68" s="92"/>
      <c r="NLF68" s="92"/>
      <c r="NLG68" s="92"/>
      <c r="NLH68" s="92"/>
      <c r="NLI68" s="92"/>
      <c r="NLJ68" s="92"/>
      <c r="NLK68" s="92"/>
      <c r="NLL68" s="92"/>
      <c r="NLM68" s="92"/>
      <c r="NLN68" s="92"/>
      <c r="NLO68" s="92"/>
      <c r="NLP68" s="92"/>
      <c r="NLQ68" s="92"/>
      <c r="NLR68" s="92"/>
      <c r="NLS68" s="92"/>
      <c r="NLT68" s="92"/>
      <c r="NLU68" s="92"/>
      <c r="NLV68" s="92"/>
      <c r="NLW68" s="92"/>
      <c r="NLX68" s="92"/>
      <c r="NLY68" s="92"/>
      <c r="NLZ68" s="92"/>
      <c r="NMA68" s="92"/>
      <c r="NMB68" s="92"/>
      <c r="NMC68" s="92"/>
      <c r="NMD68" s="92"/>
      <c r="NME68" s="92"/>
      <c r="NMF68" s="92"/>
      <c r="NMG68" s="92"/>
      <c r="NMH68" s="92"/>
      <c r="NMI68" s="92"/>
      <c r="NMJ68" s="92"/>
      <c r="NMK68" s="92"/>
      <c r="NML68" s="92"/>
      <c r="NMM68" s="92"/>
      <c r="NMN68" s="92"/>
      <c r="NMO68" s="92"/>
      <c r="NMP68" s="92"/>
      <c r="NMQ68" s="92"/>
      <c r="NMR68" s="92"/>
      <c r="NMS68" s="92"/>
      <c r="NMT68" s="92"/>
      <c r="NMU68" s="92"/>
      <c r="NMV68" s="92"/>
      <c r="NMW68" s="92"/>
      <c r="NMX68" s="92"/>
      <c r="NMY68" s="92"/>
      <c r="NMZ68" s="92"/>
      <c r="NNA68" s="92"/>
      <c r="NNB68" s="92"/>
      <c r="NNC68" s="92"/>
      <c r="NND68" s="92"/>
      <c r="NNE68" s="92"/>
      <c r="NNF68" s="92"/>
      <c r="NNG68" s="92"/>
      <c r="NNH68" s="92"/>
      <c r="NNI68" s="92"/>
      <c r="NNJ68" s="92"/>
      <c r="NNK68" s="92"/>
      <c r="NNL68" s="92"/>
      <c r="NNM68" s="92"/>
      <c r="NNN68" s="92"/>
      <c r="NNO68" s="92"/>
      <c r="NNP68" s="92"/>
      <c r="NNQ68" s="92"/>
      <c r="NNR68" s="92"/>
      <c r="NNS68" s="92"/>
      <c r="NNT68" s="92"/>
      <c r="NNU68" s="92"/>
      <c r="NNV68" s="92"/>
      <c r="NNW68" s="92"/>
      <c r="NNX68" s="92"/>
      <c r="NNY68" s="92"/>
      <c r="NNZ68" s="92"/>
      <c r="NOA68" s="92"/>
      <c r="NOB68" s="92"/>
      <c r="NOC68" s="92"/>
      <c r="NOD68" s="92"/>
      <c r="NOE68" s="92"/>
      <c r="NOF68" s="92"/>
      <c r="NOG68" s="92"/>
      <c r="NOH68" s="92"/>
      <c r="NOI68" s="92"/>
      <c r="NOJ68" s="92"/>
      <c r="NOK68" s="92"/>
      <c r="NOL68" s="92"/>
      <c r="NOM68" s="92"/>
      <c r="NON68" s="92"/>
      <c r="NOO68" s="92"/>
      <c r="NOP68" s="92"/>
      <c r="NOQ68" s="92"/>
      <c r="NOR68" s="92"/>
      <c r="NOS68" s="92"/>
      <c r="NOT68" s="92"/>
      <c r="NOU68" s="92"/>
      <c r="NOV68" s="92"/>
      <c r="NOW68" s="92"/>
      <c r="NOX68" s="92"/>
      <c r="NOY68" s="92"/>
      <c r="NOZ68" s="92"/>
      <c r="NPA68" s="92"/>
      <c r="NPB68" s="92"/>
      <c r="NPC68" s="92"/>
      <c r="NPD68" s="92"/>
      <c r="NPE68" s="92"/>
      <c r="NPF68" s="92"/>
      <c r="NPG68" s="92"/>
      <c r="NPH68" s="92"/>
      <c r="NPI68" s="92"/>
      <c r="NPJ68" s="92"/>
      <c r="NPK68" s="92"/>
      <c r="NPL68" s="92"/>
      <c r="NPM68" s="92"/>
      <c r="NPN68" s="92"/>
      <c r="NPO68" s="92"/>
      <c r="NPP68" s="92"/>
      <c r="NPQ68" s="92"/>
      <c r="NPR68" s="92"/>
      <c r="NPS68" s="92"/>
      <c r="NPT68" s="92"/>
      <c r="NPU68" s="92"/>
      <c r="NPV68" s="92"/>
      <c r="NPW68" s="92"/>
      <c r="NPX68" s="92"/>
      <c r="NPY68" s="92"/>
      <c r="NPZ68" s="92"/>
      <c r="NQA68" s="92"/>
      <c r="NQB68" s="92"/>
      <c r="NQC68" s="92"/>
      <c r="NQD68" s="92"/>
      <c r="NQE68" s="92"/>
      <c r="NQF68" s="92"/>
      <c r="NQG68" s="92"/>
      <c r="NQH68" s="92"/>
      <c r="NQI68" s="92"/>
      <c r="NQJ68" s="92"/>
      <c r="NQK68" s="92"/>
      <c r="NQL68" s="92"/>
      <c r="NQM68" s="92"/>
      <c r="NQN68" s="92"/>
      <c r="NQO68" s="92"/>
      <c r="NQP68" s="92"/>
      <c r="NQQ68" s="92"/>
      <c r="NQR68" s="92"/>
      <c r="NQS68" s="92"/>
      <c r="NQT68" s="92"/>
      <c r="NQU68" s="92"/>
      <c r="NQV68" s="92"/>
      <c r="NQW68" s="92"/>
      <c r="NQX68" s="92"/>
      <c r="NQY68" s="92"/>
      <c r="NQZ68" s="92"/>
      <c r="NRA68" s="92"/>
      <c r="NRB68" s="92"/>
      <c r="NRC68" s="92"/>
      <c r="NRD68" s="92"/>
      <c r="NRE68" s="92"/>
      <c r="NRF68" s="92"/>
      <c r="NRG68" s="92"/>
      <c r="NRH68" s="92"/>
      <c r="NRI68" s="92"/>
      <c r="NRJ68" s="92"/>
      <c r="NRK68" s="92"/>
      <c r="NRL68" s="92"/>
      <c r="NRM68" s="92"/>
      <c r="NRN68" s="92"/>
      <c r="NRO68" s="92"/>
      <c r="NRP68" s="92"/>
      <c r="NRQ68" s="92"/>
      <c r="NRR68" s="92"/>
      <c r="NRS68" s="92"/>
      <c r="NRT68" s="92"/>
      <c r="NRU68" s="92"/>
      <c r="NRV68" s="92"/>
      <c r="NRW68" s="92"/>
      <c r="NRX68" s="92"/>
      <c r="NRY68" s="92"/>
      <c r="NRZ68" s="92"/>
      <c r="NSA68" s="92"/>
      <c r="NSB68" s="92"/>
      <c r="NSC68" s="92"/>
      <c r="NSD68" s="92"/>
      <c r="NSE68" s="92"/>
      <c r="NSF68" s="92"/>
      <c r="NSG68" s="92"/>
      <c r="NSH68" s="92"/>
      <c r="NSI68" s="92"/>
      <c r="NSJ68" s="92"/>
      <c r="NSK68" s="92"/>
      <c r="NSL68" s="92"/>
      <c r="NSM68" s="92"/>
      <c r="NSN68" s="92"/>
      <c r="NSO68" s="92"/>
      <c r="NSP68" s="92"/>
      <c r="NSQ68" s="92"/>
      <c r="NSR68" s="92"/>
      <c r="NSS68" s="92"/>
      <c r="NST68" s="92"/>
      <c r="NSU68" s="92"/>
      <c r="NSV68" s="92"/>
      <c r="NSW68" s="92"/>
      <c r="NSX68" s="92"/>
      <c r="NSY68" s="92"/>
      <c r="NSZ68" s="92"/>
      <c r="NTA68" s="92"/>
      <c r="NTB68" s="92"/>
      <c r="NTC68" s="92"/>
      <c r="NTD68" s="92"/>
      <c r="NTE68" s="92"/>
      <c r="NTF68" s="92"/>
      <c r="NTG68" s="92"/>
      <c r="NTH68" s="92"/>
      <c r="NTI68" s="92"/>
      <c r="NTJ68" s="92"/>
      <c r="NTK68" s="92"/>
      <c r="NTL68" s="92"/>
      <c r="NTM68" s="92"/>
      <c r="NTN68" s="92"/>
      <c r="NTO68" s="92"/>
      <c r="NTP68" s="92"/>
      <c r="NTQ68" s="92"/>
      <c r="NTR68" s="92"/>
      <c r="NTS68" s="92"/>
      <c r="NTT68" s="92"/>
      <c r="NTU68" s="92"/>
      <c r="NTV68" s="92"/>
      <c r="NTW68" s="92"/>
      <c r="NTX68" s="92"/>
      <c r="NTY68" s="92"/>
      <c r="NTZ68" s="92"/>
      <c r="NUA68" s="92"/>
      <c r="NUB68" s="92"/>
      <c r="NUC68" s="92"/>
      <c r="NUD68" s="92"/>
      <c r="NUE68" s="92"/>
      <c r="NUF68" s="92"/>
      <c r="NUG68" s="92"/>
      <c r="NUH68" s="92"/>
      <c r="NUI68" s="92"/>
      <c r="NUJ68" s="92"/>
      <c r="NUK68" s="92"/>
      <c r="NUL68" s="92"/>
      <c r="NUM68" s="92"/>
      <c r="NUN68" s="92"/>
      <c r="NUO68" s="92"/>
      <c r="NUP68" s="92"/>
      <c r="NUQ68" s="92"/>
      <c r="NUR68" s="92"/>
      <c r="NUS68" s="92"/>
      <c r="NUT68" s="92"/>
      <c r="NUU68" s="92"/>
      <c r="NUV68" s="92"/>
      <c r="NUW68" s="92"/>
      <c r="NUX68" s="92"/>
      <c r="NUY68" s="92"/>
      <c r="NUZ68" s="92"/>
      <c r="NVA68" s="92"/>
      <c r="NVB68" s="92"/>
      <c r="NVC68" s="92"/>
      <c r="NVD68" s="92"/>
      <c r="NVE68" s="92"/>
      <c r="NVF68" s="92"/>
      <c r="NVG68" s="92"/>
      <c r="NVH68" s="92"/>
      <c r="NVI68" s="92"/>
      <c r="NVJ68" s="92"/>
      <c r="NVK68" s="92"/>
      <c r="NVL68" s="92"/>
      <c r="NVM68" s="92"/>
      <c r="NVN68" s="92"/>
      <c r="NVO68" s="92"/>
      <c r="NVP68" s="92"/>
      <c r="NVQ68" s="92"/>
      <c r="NVR68" s="92"/>
      <c r="NVS68" s="92"/>
      <c r="NVT68" s="92"/>
      <c r="NVU68" s="92"/>
      <c r="NVV68" s="92"/>
      <c r="NVW68" s="92"/>
      <c r="NVX68" s="92"/>
      <c r="NVY68" s="92"/>
      <c r="NVZ68" s="92"/>
      <c r="NWA68" s="92"/>
      <c r="NWB68" s="92"/>
      <c r="NWC68" s="92"/>
      <c r="NWD68" s="92"/>
      <c r="NWE68" s="92"/>
      <c r="NWF68" s="92"/>
      <c r="NWG68" s="92"/>
      <c r="NWH68" s="92"/>
      <c r="NWI68" s="92"/>
      <c r="NWJ68" s="92"/>
      <c r="NWK68" s="92"/>
      <c r="NWL68" s="92"/>
      <c r="NWM68" s="92"/>
      <c r="NWN68" s="92"/>
      <c r="NWO68" s="92"/>
      <c r="NWP68" s="92"/>
      <c r="NWQ68" s="92"/>
      <c r="NWR68" s="92"/>
      <c r="NWS68" s="92"/>
      <c r="NWT68" s="92"/>
      <c r="NWU68" s="92"/>
      <c r="NWV68" s="92"/>
      <c r="NWW68" s="92"/>
      <c r="NWX68" s="92"/>
      <c r="NWY68" s="92"/>
      <c r="NWZ68" s="92"/>
      <c r="NXA68" s="92"/>
      <c r="NXB68" s="92"/>
      <c r="NXC68" s="92"/>
      <c r="NXD68" s="92"/>
      <c r="NXE68" s="92"/>
      <c r="NXF68" s="92"/>
      <c r="NXG68" s="92"/>
      <c r="NXH68" s="92"/>
      <c r="NXI68" s="92"/>
      <c r="NXJ68" s="92"/>
      <c r="NXK68" s="92"/>
      <c r="NXL68" s="92"/>
      <c r="NXM68" s="92"/>
      <c r="NXN68" s="92"/>
      <c r="NXO68" s="92"/>
      <c r="NXP68" s="92"/>
      <c r="NXQ68" s="92"/>
      <c r="NXR68" s="92"/>
      <c r="NXS68" s="92"/>
      <c r="NXT68" s="92"/>
      <c r="NXU68" s="92"/>
      <c r="NXV68" s="92"/>
      <c r="NXW68" s="92"/>
      <c r="NXX68" s="92"/>
      <c r="NXY68" s="92"/>
      <c r="NXZ68" s="92"/>
      <c r="NYA68" s="92"/>
      <c r="NYB68" s="92"/>
      <c r="NYC68" s="92"/>
      <c r="NYD68" s="92"/>
      <c r="NYE68" s="92"/>
      <c r="NYF68" s="92"/>
      <c r="NYG68" s="92"/>
      <c r="NYH68" s="92"/>
      <c r="NYI68" s="92"/>
      <c r="NYJ68" s="92"/>
      <c r="NYK68" s="92"/>
      <c r="NYL68" s="92"/>
      <c r="NYM68" s="92"/>
      <c r="NYN68" s="92"/>
      <c r="NYO68" s="92"/>
      <c r="NYP68" s="92"/>
      <c r="NYQ68" s="92"/>
      <c r="NYR68" s="92"/>
      <c r="NYS68" s="92"/>
      <c r="NYT68" s="92"/>
      <c r="NYU68" s="92"/>
      <c r="NYV68" s="92"/>
      <c r="NYW68" s="92"/>
      <c r="NYX68" s="92"/>
      <c r="NYY68" s="92"/>
      <c r="NYZ68" s="92"/>
      <c r="NZA68" s="92"/>
      <c r="NZB68" s="92"/>
      <c r="NZC68" s="92"/>
      <c r="NZD68" s="92"/>
      <c r="NZE68" s="92"/>
      <c r="NZF68" s="92"/>
      <c r="NZG68" s="92"/>
      <c r="NZH68" s="92"/>
      <c r="NZI68" s="92"/>
      <c r="NZJ68" s="92"/>
      <c r="NZK68" s="92"/>
      <c r="NZL68" s="92"/>
      <c r="NZM68" s="92"/>
      <c r="NZN68" s="92"/>
      <c r="NZO68" s="92"/>
      <c r="NZP68" s="92"/>
      <c r="NZQ68" s="92"/>
      <c r="NZR68" s="92"/>
      <c r="NZS68" s="92"/>
      <c r="NZT68" s="92"/>
      <c r="NZU68" s="92"/>
      <c r="NZV68" s="92"/>
      <c r="NZW68" s="92"/>
      <c r="NZX68" s="92"/>
      <c r="NZY68" s="92"/>
      <c r="NZZ68" s="92"/>
      <c r="OAA68" s="92"/>
      <c r="OAB68" s="92"/>
      <c r="OAC68" s="92"/>
      <c r="OAD68" s="92"/>
      <c r="OAE68" s="92"/>
      <c r="OAF68" s="92"/>
      <c r="OAG68" s="92"/>
      <c r="OAH68" s="92"/>
      <c r="OAI68" s="92"/>
      <c r="OAJ68" s="92"/>
      <c r="OAK68" s="92"/>
      <c r="OAL68" s="92"/>
      <c r="OAM68" s="92"/>
      <c r="OAN68" s="92"/>
      <c r="OAO68" s="92"/>
      <c r="OAP68" s="92"/>
      <c r="OAQ68" s="92"/>
      <c r="OAR68" s="92"/>
      <c r="OAS68" s="92"/>
      <c r="OAT68" s="92"/>
      <c r="OAU68" s="92"/>
      <c r="OAV68" s="92"/>
      <c r="OAW68" s="92"/>
      <c r="OAX68" s="92"/>
      <c r="OAY68" s="92"/>
      <c r="OAZ68" s="92"/>
      <c r="OBA68" s="92"/>
      <c r="OBB68" s="92"/>
      <c r="OBC68" s="92"/>
      <c r="OBD68" s="92"/>
      <c r="OBE68" s="92"/>
      <c r="OBF68" s="92"/>
      <c r="OBG68" s="92"/>
      <c r="OBH68" s="92"/>
      <c r="OBI68" s="92"/>
      <c r="OBJ68" s="92"/>
      <c r="OBK68" s="92"/>
      <c r="OBL68" s="92"/>
      <c r="OBM68" s="92"/>
      <c r="OBN68" s="92"/>
      <c r="OBO68" s="92"/>
      <c r="OBP68" s="92"/>
      <c r="OBQ68" s="92"/>
      <c r="OBR68" s="92"/>
      <c r="OBS68" s="92"/>
      <c r="OBT68" s="92"/>
      <c r="OBU68" s="92"/>
      <c r="OBV68" s="92"/>
      <c r="OBW68" s="92"/>
      <c r="OBX68" s="92"/>
      <c r="OBY68" s="92"/>
      <c r="OBZ68" s="92"/>
      <c r="OCA68" s="92"/>
      <c r="OCB68" s="92"/>
      <c r="OCC68" s="92"/>
      <c r="OCD68" s="92"/>
      <c r="OCE68" s="92"/>
      <c r="OCF68" s="92"/>
      <c r="OCG68" s="92"/>
      <c r="OCH68" s="92"/>
      <c r="OCI68" s="92"/>
      <c r="OCJ68" s="92"/>
      <c r="OCK68" s="92"/>
      <c r="OCL68" s="92"/>
      <c r="OCM68" s="92"/>
      <c r="OCN68" s="92"/>
      <c r="OCO68" s="92"/>
      <c r="OCP68" s="92"/>
      <c r="OCQ68" s="92"/>
      <c r="OCR68" s="92"/>
      <c r="OCS68" s="92"/>
      <c r="OCT68" s="92"/>
      <c r="OCU68" s="92"/>
      <c r="OCV68" s="92"/>
      <c r="OCW68" s="92"/>
      <c r="OCX68" s="92"/>
      <c r="OCY68" s="92"/>
      <c r="OCZ68" s="92"/>
      <c r="ODA68" s="92"/>
      <c r="ODB68" s="92"/>
      <c r="ODC68" s="92"/>
      <c r="ODD68" s="92"/>
      <c r="ODE68" s="92"/>
      <c r="ODF68" s="92"/>
      <c r="ODG68" s="92"/>
      <c r="ODH68" s="92"/>
      <c r="ODI68" s="92"/>
      <c r="ODJ68" s="92"/>
      <c r="ODK68" s="92"/>
      <c r="ODL68" s="92"/>
      <c r="ODM68" s="92"/>
      <c r="ODN68" s="92"/>
      <c r="ODO68" s="92"/>
      <c r="ODP68" s="92"/>
      <c r="ODQ68" s="92"/>
      <c r="ODR68" s="92"/>
      <c r="ODS68" s="92"/>
      <c r="ODT68" s="92"/>
      <c r="ODU68" s="92"/>
      <c r="ODV68" s="92"/>
      <c r="ODW68" s="92"/>
      <c r="ODX68" s="92"/>
      <c r="ODY68" s="92"/>
      <c r="ODZ68" s="92"/>
      <c r="OEA68" s="92"/>
      <c r="OEB68" s="92"/>
      <c r="OEC68" s="92"/>
      <c r="OED68" s="92"/>
      <c r="OEE68" s="92"/>
      <c r="OEF68" s="92"/>
      <c r="OEG68" s="92"/>
      <c r="OEH68" s="92"/>
      <c r="OEI68" s="92"/>
      <c r="OEJ68" s="92"/>
      <c r="OEK68" s="92"/>
      <c r="OEL68" s="92"/>
      <c r="OEM68" s="92"/>
      <c r="OEN68" s="92"/>
      <c r="OEO68" s="92"/>
      <c r="OEP68" s="92"/>
      <c r="OEQ68" s="92"/>
      <c r="OER68" s="92"/>
      <c r="OES68" s="92"/>
      <c r="OET68" s="92"/>
      <c r="OEU68" s="92"/>
      <c r="OEV68" s="92"/>
      <c r="OEW68" s="92"/>
      <c r="OEX68" s="92"/>
      <c r="OEY68" s="92"/>
      <c r="OEZ68" s="92"/>
      <c r="OFA68" s="92"/>
      <c r="OFB68" s="92"/>
      <c r="OFC68" s="92"/>
      <c r="OFD68" s="92"/>
      <c r="OFE68" s="92"/>
      <c r="OFF68" s="92"/>
      <c r="OFG68" s="92"/>
      <c r="OFH68" s="92"/>
      <c r="OFI68" s="92"/>
      <c r="OFJ68" s="92"/>
      <c r="OFK68" s="92"/>
      <c r="OFL68" s="92"/>
      <c r="OFM68" s="92"/>
      <c r="OFN68" s="92"/>
      <c r="OFO68" s="92"/>
      <c r="OFP68" s="92"/>
      <c r="OFQ68" s="92"/>
      <c r="OFR68" s="92"/>
      <c r="OFS68" s="92"/>
      <c r="OFT68" s="92"/>
      <c r="OFU68" s="92"/>
      <c r="OFV68" s="92"/>
      <c r="OFW68" s="92"/>
      <c r="OFX68" s="92"/>
      <c r="OFY68" s="92"/>
      <c r="OFZ68" s="92"/>
      <c r="OGA68" s="92"/>
      <c r="OGB68" s="92"/>
      <c r="OGC68" s="92"/>
      <c r="OGD68" s="92"/>
      <c r="OGE68" s="92"/>
      <c r="OGF68" s="92"/>
      <c r="OGG68" s="92"/>
      <c r="OGH68" s="92"/>
      <c r="OGI68" s="92"/>
      <c r="OGJ68" s="92"/>
      <c r="OGK68" s="92"/>
      <c r="OGL68" s="92"/>
      <c r="OGM68" s="92"/>
      <c r="OGN68" s="92"/>
      <c r="OGO68" s="92"/>
      <c r="OGP68" s="92"/>
      <c r="OGQ68" s="92"/>
      <c r="OGR68" s="92"/>
      <c r="OGS68" s="92"/>
      <c r="OGT68" s="92"/>
      <c r="OGU68" s="92"/>
      <c r="OGV68" s="92"/>
      <c r="OGW68" s="92"/>
      <c r="OGX68" s="92"/>
      <c r="OGY68" s="92"/>
      <c r="OGZ68" s="92"/>
      <c r="OHA68" s="92"/>
      <c r="OHB68" s="92"/>
      <c r="OHC68" s="92"/>
      <c r="OHD68" s="92"/>
      <c r="OHE68" s="92"/>
      <c r="OHF68" s="92"/>
      <c r="OHG68" s="92"/>
      <c r="OHH68" s="92"/>
      <c r="OHI68" s="92"/>
      <c r="OHJ68" s="92"/>
      <c r="OHK68" s="92"/>
      <c r="OHL68" s="92"/>
      <c r="OHM68" s="92"/>
      <c r="OHN68" s="92"/>
      <c r="OHO68" s="92"/>
      <c r="OHP68" s="92"/>
      <c r="OHQ68" s="92"/>
      <c r="OHR68" s="92"/>
      <c r="OHS68" s="92"/>
      <c r="OHT68" s="92"/>
      <c r="OHU68" s="92"/>
      <c r="OHV68" s="92"/>
      <c r="OHW68" s="92"/>
      <c r="OHX68" s="92"/>
      <c r="OHY68" s="92"/>
      <c r="OHZ68" s="92"/>
      <c r="OIA68" s="92"/>
      <c r="OIB68" s="92"/>
      <c r="OIC68" s="92"/>
      <c r="OID68" s="92"/>
      <c r="OIE68" s="92"/>
      <c r="OIF68" s="92"/>
      <c r="OIG68" s="92"/>
      <c r="OIH68" s="92"/>
      <c r="OII68" s="92"/>
      <c r="OIJ68" s="92"/>
      <c r="OIK68" s="92"/>
      <c r="OIL68" s="92"/>
      <c r="OIM68" s="92"/>
      <c r="OIN68" s="92"/>
      <c r="OIO68" s="92"/>
      <c r="OIP68" s="92"/>
      <c r="OIQ68" s="92"/>
      <c r="OIR68" s="92"/>
      <c r="OIS68" s="92"/>
      <c r="OIT68" s="92"/>
      <c r="OIU68" s="92"/>
      <c r="OIV68" s="92"/>
      <c r="OIW68" s="92"/>
      <c r="OIX68" s="92"/>
      <c r="OIY68" s="92"/>
      <c r="OIZ68" s="92"/>
      <c r="OJA68" s="92"/>
      <c r="OJB68" s="92"/>
      <c r="OJC68" s="92"/>
      <c r="OJD68" s="92"/>
      <c r="OJE68" s="92"/>
      <c r="OJF68" s="92"/>
      <c r="OJG68" s="92"/>
      <c r="OJH68" s="92"/>
      <c r="OJI68" s="92"/>
      <c r="OJJ68" s="92"/>
      <c r="OJK68" s="92"/>
      <c r="OJL68" s="92"/>
      <c r="OJM68" s="92"/>
      <c r="OJN68" s="92"/>
      <c r="OJO68" s="92"/>
      <c r="OJP68" s="92"/>
      <c r="OJQ68" s="92"/>
      <c r="OJR68" s="92"/>
      <c r="OJS68" s="92"/>
      <c r="OJT68" s="92"/>
      <c r="OJU68" s="92"/>
      <c r="OJV68" s="92"/>
      <c r="OJW68" s="92"/>
      <c r="OJX68" s="92"/>
      <c r="OJY68" s="92"/>
      <c r="OJZ68" s="92"/>
      <c r="OKA68" s="92"/>
      <c r="OKB68" s="92"/>
      <c r="OKC68" s="92"/>
      <c r="OKD68" s="92"/>
      <c r="OKE68" s="92"/>
      <c r="OKF68" s="92"/>
      <c r="OKG68" s="92"/>
      <c r="OKH68" s="92"/>
      <c r="OKI68" s="92"/>
      <c r="OKJ68" s="92"/>
      <c r="OKK68" s="92"/>
      <c r="OKL68" s="92"/>
      <c r="OKM68" s="92"/>
      <c r="OKN68" s="92"/>
      <c r="OKO68" s="92"/>
      <c r="OKP68" s="92"/>
      <c r="OKQ68" s="92"/>
      <c r="OKR68" s="92"/>
      <c r="OKS68" s="92"/>
      <c r="OKT68" s="92"/>
      <c r="OKU68" s="92"/>
      <c r="OKV68" s="92"/>
      <c r="OKW68" s="92"/>
      <c r="OKX68" s="92"/>
      <c r="OKY68" s="92"/>
      <c r="OKZ68" s="92"/>
      <c r="OLA68" s="92"/>
      <c r="OLB68" s="92"/>
      <c r="OLC68" s="92"/>
      <c r="OLD68" s="92"/>
      <c r="OLE68" s="92"/>
      <c r="OLF68" s="92"/>
      <c r="OLG68" s="92"/>
      <c r="OLH68" s="92"/>
      <c r="OLI68" s="92"/>
      <c r="OLJ68" s="92"/>
      <c r="OLK68" s="92"/>
      <c r="OLL68" s="92"/>
      <c r="OLM68" s="92"/>
      <c r="OLN68" s="92"/>
      <c r="OLO68" s="92"/>
      <c r="OLP68" s="92"/>
      <c r="OLQ68" s="92"/>
      <c r="OLR68" s="92"/>
      <c r="OLS68" s="92"/>
      <c r="OLT68" s="92"/>
      <c r="OLU68" s="92"/>
      <c r="OLV68" s="92"/>
      <c r="OLW68" s="92"/>
      <c r="OLX68" s="92"/>
      <c r="OLY68" s="92"/>
      <c r="OLZ68" s="92"/>
      <c r="OMA68" s="92"/>
      <c r="OMB68" s="92"/>
      <c r="OMC68" s="92"/>
      <c r="OMD68" s="92"/>
      <c r="OME68" s="92"/>
      <c r="OMF68" s="92"/>
      <c r="OMG68" s="92"/>
      <c r="OMH68" s="92"/>
      <c r="OMI68" s="92"/>
      <c r="OMJ68" s="92"/>
      <c r="OMK68" s="92"/>
      <c r="OML68" s="92"/>
      <c r="OMM68" s="92"/>
      <c r="OMN68" s="92"/>
      <c r="OMO68" s="92"/>
      <c r="OMP68" s="92"/>
      <c r="OMQ68" s="92"/>
      <c r="OMR68" s="92"/>
      <c r="OMS68" s="92"/>
      <c r="OMT68" s="92"/>
      <c r="OMU68" s="92"/>
      <c r="OMV68" s="92"/>
      <c r="OMW68" s="92"/>
      <c r="OMX68" s="92"/>
      <c r="OMY68" s="92"/>
      <c r="OMZ68" s="92"/>
      <c r="ONA68" s="92"/>
      <c r="ONB68" s="92"/>
      <c r="ONC68" s="92"/>
      <c r="OND68" s="92"/>
      <c r="ONE68" s="92"/>
      <c r="ONF68" s="92"/>
      <c r="ONG68" s="92"/>
      <c r="ONH68" s="92"/>
      <c r="ONI68" s="92"/>
      <c r="ONJ68" s="92"/>
      <c r="ONK68" s="92"/>
      <c r="ONL68" s="92"/>
      <c r="ONM68" s="92"/>
      <c r="ONN68" s="92"/>
      <c r="ONO68" s="92"/>
      <c r="ONP68" s="92"/>
      <c r="ONQ68" s="92"/>
      <c r="ONR68" s="92"/>
      <c r="ONS68" s="92"/>
      <c r="ONT68" s="92"/>
      <c r="ONU68" s="92"/>
      <c r="ONV68" s="92"/>
      <c r="ONW68" s="92"/>
      <c r="ONX68" s="92"/>
      <c r="ONY68" s="92"/>
      <c r="ONZ68" s="92"/>
      <c r="OOA68" s="92"/>
      <c r="OOB68" s="92"/>
      <c r="OOC68" s="92"/>
      <c r="OOD68" s="92"/>
      <c r="OOE68" s="92"/>
      <c r="OOF68" s="92"/>
      <c r="OOG68" s="92"/>
      <c r="OOH68" s="92"/>
      <c r="OOI68" s="92"/>
      <c r="OOJ68" s="92"/>
      <c r="OOK68" s="92"/>
      <c r="OOL68" s="92"/>
      <c r="OOM68" s="92"/>
      <c r="OON68" s="92"/>
      <c r="OOO68" s="92"/>
      <c r="OOP68" s="92"/>
      <c r="OOQ68" s="92"/>
      <c r="OOR68" s="92"/>
      <c r="OOS68" s="92"/>
      <c r="OOT68" s="92"/>
      <c r="OOU68" s="92"/>
      <c r="OOV68" s="92"/>
      <c r="OOW68" s="92"/>
      <c r="OOX68" s="92"/>
      <c r="OOY68" s="92"/>
      <c r="OOZ68" s="92"/>
      <c r="OPA68" s="92"/>
      <c r="OPB68" s="92"/>
      <c r="OPC68" s="92"/>
      <c r="OPD68" s="92"/>
      <c r="OPE68" s="92"/>
      <c r="OPF68" s="92"/>
      <c r="OPG68" s="92"/>
      <c r="OPH68" s="92"/>
      <c r="OPI68" s="92"/>
      <c r="OPJ68" s="92"/>
      <c r="OPK68" s="92"/>
      <c r="OPL68" s="92"/>
      <c r="OPM68" s="92"/>
      <c r="OPN68" s="92"/>
      <c r="OPO68" s="92"/>
      <c r="OPP68" s="92"/>
      <c r="OPQ68" s="92"/>
      <c r="OPR68" s="92"/>
      <c r="OPS68" s="92"/>
      <c r="OPT68" s="92"/>
      <c r="OPU68" s="92"/>
      <c r="OPV68" s="92"/>
      <c r="OPW68" s="92"/>
      <c r="OPX68" s="92"/>
      <c r="OPY68" s="92"/>
      <c r="OPZ68" s="92"/>
      <c r="OQA68" s="92"/>
      <c r="OQB68" s="92"/>
      <c r="OQC68" s="92"/>
      <c r="OQD68" s="92"/>
      <c r="OQE68" s="92"/>
      <c r="OQF68" s="92"/>
      <c r="OQG68" s="92"/>
      <c r="OQH68" s="92"/>
      <c r="OQI68" s="92"/>
      <c r="OQJ68" s="92"/>
      <c r="OQK68" s="92"/>
      <c r="OQL68" s="92"/>
      <c r="OQM68" s="92"/>
      <c r="OQN68" s="92"/>
      <c r="OQO68" s="92"/>
      <c r="OQP68" s="92"/>
      <c r="OQQ68" s="92"/>
      <c r="OQR68" s="92"/>
      <c r="OQS68" s="92"/>
      <c r="OQT68" s="92"/>
      <c r="OQU68" s="92"/>
      <c r="OQV68" s="92"/>
      <c r="OQW68" s="92"/>
      <c r="OQX68" s="92"/>
      <c r="OQY68" s="92"/>
      <c r="OQZ68" s="92"/>
      <c r="ORA68" s="92"/>
      <c r="ORB68" s="92"/>
      <c r="ORC68" s="92"/>
      <c r="ORD68" s="92"/>
      <c r="ORE68" s="92"/>
      <c r="ORF68" s="92"/>
      <c r="ORG68" s="92"/>
      <c r="ORH68" s="92"/>
      <c r="ORI68" s="92"/>
      <c r="ORJ68" s="92"/>
      <c r="ORK68" s="92"/>
      <c r="ORL68" s="92"/>
      <c r="ORM68" s="92"/>
      <c r="ORN68" s="92"/>
      <c r="ORO68" s="92"/>
      <c r="ORP68" s="92"/>
      <c r="ORQ68" s="92"/>
      <c r="ORR68" s="92"/>
      <c r="ORS68" s="92"/>
      <c r="ORT68" s="92"/>
      <c r="ORU68" s="92"/>
      <c r="ORV68" s="92"/>
      <c r="ORW68" s="92"/>
      <c r="ORX68" s="92"/>
      <c r="ORY68" s="92"/>
      <c r="ORZ68" s="92"/>
      <c r="OSA68" s="92"/>
      <c r="OSB68" s="92"/>
      <c r="OSC68" s="92"/>
      <c r="OSD68" s="92"/>
      <c r="OSE68" s="92"/>
      <c r="OSF68" s="92"/>
      <c r="OSG68" s="92"/>
      <c r="OSH68" s="92"/>
      <c r="OSI68" s="92"/>
      <c r="OSJ68" s="92"/>
      <c r="OSK68" s="92"/>
      <c r="OSL68" s="92"/>
      <c r="OSM68" s="92"/>
      <c r="OSN68" s="92"/>
      <c r="OSO68" s="92"/>
      <c r="OSP68" s="92"/>
      <c r="OSQ68" s="92"/>
      <c r="OSR68" s="92"/>
      <c r="OSS68" s="92"/>
      <c r="OST68" s="92"/>
      <c r="OSU68" s="92"/>
      <c r="OSV68" s="92"/>
      <c r="OSW68" s="92"/>
      <c r="OSX68" s="92"/>
      <c r="OSY68" s="92"/>
      <c r="OSZ68" s="92"/>
      <c r="OTA68" s="92"/>
      <c r="OTB68" s="92"/>
      <c r="OTC68" s="92"/>
      <c r="OTD68" s="92"/>
      <c r="OTE68" s="92"/>
      <c r="OTF68" s="92"/>
      <c r="OTG68" s="92"/>
      <c r="OTH68" s="92"/>
      <c r="OTI68" s="92"/>
      <c r="OTJ68" s="92"/>
      <c r="OTK68" s="92"/>
      <c r="OTL68" s="92"/>
      <c r="OTM68" s="92"/>
      <c r="OTN68" s="92"/>
      <c r="OTO68" s="92"/>
      <c r="OTP68" s="92"/>
      <c r="OTQ68" s="92"/>
      <c r="OTR68" s="92"/>
      <c r="OTS68" s="92"/>
      <c r="OTT68" s="92"/>
      <c r="OTU68" s="92"/>
      <c r="OTV68" s="92"/>
      <c r="OTW68" s="92"/>
      <c r="OTX68" s="92"/>
      <c r="OTY68" s="92"/>
      <c r="OTZ68" s="92"/>
      <c r="OUA68" s="92"/>
      <c r="OUB68" s="92"/>
      <c r="OUC68" s="92"/>
      <c r="OUD68" s="92"/>
      <c r="OUE68" s="92"/>
      <c r="OUF68" s="92"/>
      <c r="OUG68" s="92"/>
      <c r="OUH68" s="92"/>
      <c r="OUI68" s="92"/>
      <c r="OUJ68" s="92"/>
      <c r="OUK68" s="92"/>
      <c r="OUL68" s="92"/>
      <c r="OUM68" s="92"/>
      <c r="OUN68" s="92"/>
      <c r="OUO68" s="92"/>
      <c r="OUP68" s="92"/>
      <c r="OUQ68" s="92"/>
      <c r="OUR68" s="92"/>
      <c r="OUS68" s="92"/>
      <c r="OUT68" s="92"/>
      <c r="OUU68" s="92"/>
      <c r="OUV68" s="92"/>
      <c r="OUW68" s="92"/>
      <c r="OUX68" s="92"/>
      <c r="OUY68" s="92"/>
      <c r="OUZ68" s="92"/>
      <c r="OVA68" s="92"/>
      <c r="OVB68" s="92"/>
      <c r="OVC68" s="92"/>
      <c r="OVD68" s="92"/>
      <c r="OVE68" s="92"/>
      <c r="OVF68" s="92"/>
      <c r="OVG68" s="92"/>
      <c r="OVH68" s="92"/>
      <c r="OVI68" s="92"/>
      <c r="OVJ68" s="92"/>
      <c r="OVK68" s="92"/>
      <c r="OVL68" s="92"/>
      <c r="OVM68" s="92"/>
      <c r="OVN68" s="92"/>
      <c r="OVO68" s="92"/>
      <c r="OVP68" s="92"/>
      <c r="OVQ68" s="92"/>
      <c r="OVR68" s="92"/>
      <c r="OVS68" s="92"/>
      <c r="OVT68" s="92"/>
      <c r="OVU68" s="92"/>
      <c r="OVV68" s="92"/>
      <c r="OVW68" s="92"/>
      <c r="OVX68" s="92"/>
      <c r="OVY68" s="92"/>
      <c r="OVZ68" s="92"/>
      <c r="OWA68" s="92"/>
      <c r="OWB68" s="92"/>
      <c r="OWC68" s="92"/>
      <c r="OWD68" s="92"/>
      <c r="OWE68" s="92"/>
      <c r="OWF68" s="92"/>
      <c r="OWG68" s="92"/>
      <c r="OWH68" s="92"/>
      <c r="OWI68" s="92"/>
      <c r="OWJ68" s="92"/>
      <c r="OWK68" s="92"/>
      <c r="OWL68" s="92"/>
      <c r="OWM68" s="92"/>
      <c r="OWN68" s="92"/>
      <c r="OWO68" s="92"/>
      <c r="OWP68" s="92"/>
      <c r="OWQ68" s="92"/>
      <c r="OWR68" s="92"/>
      <c r="OWS68" s="92"/>
      <c r="OWT68" s="92"/>
      <c r="OWU68" s="92"/>
      <c r="OWV68" s="92"/>
      <c r="OWW68" s="92"/>
      <c r="OWX68" s="92"/>
      <c r="OWY68" s="92"/>
      <c r="OWZ68" s="92"/>
      <c r="OXA68" s="92"/>
      <c r="OXB68" s="92"/>
      <c r="OXC68" s="92"/>
      <c r="OXD68" s="92"/>
      <c r="OXE68" s="92"/>
      <c r="OXF68" s="92"/>
      <c r="OXG68" s="92"/>
      <c r="OXH68" s="92"/>
      <c r="OXI68" s="92"/>
      <c r="OXJ68" s="92"/>
      <c r="OXK68" s="92"/>
      <c r="OXL68" s="92"/>
      <c r="OXM68" s="92"/>
      <c r="OXN68" s="92"/>
      <c r="OXO68" s="92"/>
      <c r="OXP68" s="92"/>
      <c r="OXQ68" s="92"/>
      <c r="OXR68" s="92"/>
      <c r="OXS68" s="92"/>
      <c r="OXT68" s="92"/>
      <c r="OXU68" s="92"/>
      <c r="OXV68" s="92"/>
      <c r="OXW68" s="92"/>
      <c r="OXX68" s="92"/>
      <c r="OXY68" s="92"/>
      <c r="OXZ68" s="92"/>
      <c r="OYA68" s="92"/>
      <c r="OYB68" s="92"/>
      <c r="OYC68" s="92"/>
      <c r="OYD68" s="92"/>
      <c r="OYE68" s="92"/>
      <c r="OYF68" s="92"/>
      <c r="OYG68" s="92"/>
      <c r="OYH68" s="92"/>
      <c r="OYI68" s="92"/>
      <c r="OYJ68" s="92"/>
      <c r="OYK68" s="92"/>
      <c r="OYL68" s="92"/>
      <c r="OYM68" s="92"/>
      <c r="OYN68" s="92"/>
      <c r="OYO68" s="92"/>
      <c r="OYP68" s="92"/>
      <c r="OYQ68" s="92"/>
      <c r="OYR68" s="92"/>
      <c r="OYS68" s="92"/>
      <c r="OYT68" s="92"/>
      <c r="OYU68" s="92"/>
      <c r="OYV68" s="92"/>
      <c r="OYW68" s="92"/>
      <c r="OYX68" s="92"/>
      <c r="OYY68" s="92"/>
      <c r="OYZ68" s="92"/>
      <c r="OZA68" s="92"/>
      <c r="OZB68" s="92"/>
      <c r="OZC68" s="92"/>
      <c r="OZD68" s="92"/>
      <c r="OZE68" s="92"/>
      <c r="OZF68" s="92"/>
      <c r="OZG68" s="92"/>
      <c r="OZH68" s="92"/>
      <c r="OZI68" s="92"/>
      <c r="OZJ68" s="92"/>
      <c r="OZK68" s="92"/>
      <c r="OZL68" s="92"/>
      <c r="OZM68" s="92"/>
      <c r="OZN68" s="92"/>
      <c r="OZO68" s="92"/>
      <c r="OZP68" s="92"/>
      <c r="OZQ68" s="92"/>
      <c r="OZR68" s="92"/>
      <c r="OZS68" s="92"/>
      <c r="OZT68" s="92"/>
      <c r="OZU68" s="92"/>
      <c r="OZV68" s="92"/>
      <c r="OZW68" s="92"/>
      <c r="OZX68" s="92"/>
      <c r="OZY68" s="92"/>
      <c r="OZZ68" s="92"/>
      <c r="PAA68" s="92"/>
      <c r="PAB68" s="92"/>
      <c r="PAC68" s="92"/>
      <c r="PAD68" s="92"/>
      <c r="PAE68" s="92"/>
      <c r="PAF68" s="92"/>
      <c r="PAG68" s="92"/>
      <c r="PAH68" s="92"/>
      <c r="PAI68" s="92"/>
      <c r="PAJ68" s="92"/>
      <c r="PAK68" s="92"/>
      <c r="PAL68" s="92"/>
      <c r="PAM68" s="92"/>
      <c r="PAN68" s="92"/>
      <c r="PAO68" s="92"/>
      <c r="PAP68" s="92"/>
      <c r="PAQ68" s="92"/>
      <c r="PAR68" s="92"/>
      <c r="PAS68" s="92"/>
      <c r="PAT68" s="92"/>
      <c r="PAU68" s="92"/>
      <c r="PAV68" s="92"/>
      <c r="PAW68" s="92"/>
      <c r="PAX68" s="92"/>
      <c r="PAY68" s="92"/>
      <c r="PAZ68" s="92"/>
      <c r="PBA68" s="92"/>
      <c r="PBB68" s="92"/>
      <c r="PBC68" s="92"/>
      <c r="PBD68" s="92"/>
      <c r="PBE68" s="92"/>
      <c r="PBF68" s="92"/>
      <c r="PBG68" s="92"/>
      <c r="PBH68" s="92"/>
      <c r="PBI68" s="92"/>
      <c r="PBJ68" s="92"/>
      <c r="PBK68" s="92"/>
      <c r="PBL68" s="92"/>
      <c r="PBM68" s="92"/>
      <c r="PBN68" s="92"/>
      <c r="PBO68" s="92"/>
      <c r="PBP68" s="92"/>
      <c r="PBQ68" s="92"/>
      <c r="PBR68" s="92"/>
      <c r="PBS68" s="92"/>
      <c r="PBT68" s="92"/>
      <c r="PBU68" s="92"/>
      <c r="PBV68" s="92"/>
      <c r="PBW68" s="92"/>
      <c r="PBX68" s="92"/>
      <c r="PBY68" s="92"/>
      <c r="PBZ68" s="92"/>
      <c r="PCA68" s="92"/>
      <c r="PCB68" s="92"/>
      <c r="PCC68" s="92"/>
      <c r="PCD68" s="92"/>
      <c r="PCE68" s="92"/>
      <c r="PCF68" s="92"/>
      <c r="PCG68" s="92"/>
      <c r="PCH68" s="92"/>
      <c r="PCI68" s="92"/>
      <c r="PCJ68" s="92"/>
      <c r="PCK68" s="92"/>
      <c r="PCL68" s="92"/>
      <c r="PCM68" s="92"/>
      <c r="PCN68" s="92"/>
      <c r="PCO68" s="92"/>
      <c r="PCP68" s="92"/>
      <c r="PCQ68" s="92"/>
      <c r="PCR68" s="92"/>
      <c r="PCS68" s="92"/>
      <c r="PCT68" s="92"/>
      <c r="PCU68" s="92"/>
      <c r="PCV68" s="92"/>
      <c r="PCW68" s="92"/>
      <c r="PCX68" s="92"/>
      <c r="PCY68" s="92"/>
      <c r="PCZ68" s="92"/>
      <c r="PDA68" s="92"/>
      <c r="PDB68" s="92"/>
      <c r="PDC68" s="92"/>
      <c r="PDD68" s="92"/>
      <c r="PDE68" s="92"/>
      <c r="PDF68" s="92"/>
      <c r="PDG68" s="92"/>
      <c r="PDH68" s="92"/>
      <c r="PDI68" s="92"/>
      <c r="PDJ68" s="92"/>
      <c r="PDK68" s="92"/>
      <c r="PDL68" s="92"/>
      <c r="PDM68" s="92"/>
      <c r="PDN68" s="92"/>
      <c r="PDO68" s="92"/>
      <c r="PDP68" s="92"/>
      <c r="PDQ68" s="92"/>
      <c r="PDR68" s="92"/>
      <c r="PDS68" s="92"/>
      <c r="PDT68" s="92"/>
      <c r="PDU68" s="92"/>
      <c r="PDV68" s="92"/>
      <c r="PDW68" s="92"/>
      <c r="PDX68" s="92"/>
      <c r="PDY68" s="92"/>
      <c r="PDZ68" s="92"/>
      <c r="PEA68" s="92"/>
      <c r="PEB68" s="92"/>
      <c r="PEC68" s="92"/>
      <c r="PED68" s="92"/>
      <c r="PEE68" s="92"/>
      <c r="PEF68" s="92"/>
      <c r="PEG68" s="92"/>
      <c r="PEH68" s="92"/>
      <c r="PEI68" s="92"/>
      <c r="PEJ68" s="92"/>
      <c r="PEK68" s="92"/>
      <c r="PEL68" s="92"/>
      <c r="PEM68" s="92"/>
      <c r="PEN68" s="92"/>
      <c r="PEO68" s="92"/>
      <c r="PEP68" s="92"/>
      <c r="PEQ68" s="92"/>
      <c r="PER68" s="92"/>
      <c r="PES68" s="92"/>
      <c r="PET68" s="92"/>
      <c r="PEU68" s="92"/>
      <c r="PEV68" s="92"/>
      <c r="PEW68" s="92"/>
      <c r="PEX68" s="92"/>
      <c r="PEY68" s="92"/>
      <c r="PEZ68" s="92"/>
      <c r="PFA68" s="92"/>
      <c r="PFB68" s="92"/>
      <c r="PFC68" s="92"/>
      <c r="PFD68" s="92"/>
      <c r="PFE68" s="92"/>
      <c r="PFF68" s="92"/>
      <c r="PFG68" s="92"/>
      <c r="PFH68" s="92"/>
      <c r="PFI68" s="92"/>
      <c r="PFJ68" s="92"/>
      <c r="PFK68" s="92"/>
      <c r="PFL68" s="92"/>
      <c r="PFM68" s="92"/>
      <c r="PFN68" s="92"/>
      <c r="PFO68" s="92"/>
      <c r="PFP68" s="92"/>
      <c r="PFQ68" s="92"/>
      <c r="PFR68" s="92"/>
      <c r="PFS68" s="92"/>
      <c r="PFT68" s="92"/>
      <c r="PFU68" s="92"/>
      <c r="PFV68" s="92"/>
      <c r="PFW68" s="92"/>
      <c r="PFX68" s="92"/>
      <c r="PFY68" s="92"/>
      <c r="PFZ68" s="92"/>
      <c r="PGA68" s="92"/>
      <c r="PGB68" s="92"/>
      <c r="PGC68" s="92"/>
      <c r="PGD68" s="92"/>
      <c r="PGE68" s="92"/>
      <c r="PGF68" s="92"/>
      <c r="PGG68" s="92"/>
      <c r="PGH68" s="92"/>
      <c r="PGI68" s="92"/>
      <c r="PGJ68" s="92"/>
      <c r="PGK68" s="92"/>
      <c r="PGL68" s="92"/>
      <c r="PGM68" s="92"/>
      <c r="PGN68" s="92"/>
      <c r="PGO68" s="92"/>
      <c r="PGP68" s="92"/>
      <c r="PGQ68" s="92"/>
      <c r="PGR68" s="92"/>
      <c r="PGS68" s="92"/>
      <c r="PGT68" s="92"/>
      <c r="PGU68" s="92"/>
      <c r="PGV68" s="92"/>
      <c r="PGW68" s="92"/>
      <c r="PGX68" s="92"/>
      <c r="PGY68" s="92"/>
      <c r="PGZ68" s="92"/>
      <c r="PHA68" s="92"/>
      <c r="PHB68" s="92"/>
      <c r="PHC68" s="92"/>
      <c r="PHD68" s="92"/>
      <c r="PHE68" s="92"/>
      <c r="PHF68" s="92"/>
      <c r="PHG68" s="92"/>
      <c r="PHH68" s="92"/>
      <c r="PHI68" s="92"/>
      <c r="PHJ68" s="92"/>
      <c r="PHK68" s="92"/>
      <c r="PHL68" s="92"/>
      <c r="PHM68" s="92"/>
      <c r="PHN68" s="92"/>
      <c r="PHO68" s="92"/>
      <c r="PHP68" s="92"/>
      <c r="PHQ68" s="92"/>
      <c r="PHR68" s="92"/>
      <c r="PHS68" s="92"/>
      <c r="PHT68" s="92"/>
      <c r="PHU68" s="92"/>
      <c r="PHV68" s="92"/>
      <c r="PHW68" s="92"/>
      <c r="PHX68" s="92"/>
      <c r="PHY68" s="92"/>
      <c r="PHZ68" s="92"/>
      <c r="PIA68" s="92"/>
      <c r="PIB68" s="92"/>
      <c r="PIC68" s="92"/>
      <c r="PID68" s="92"/>
      <c r="PIE68" s="92"/>
      <c r="PIF68" s="92"/>
      <c r="PIG68" s="92"/>
      <c r="PIH68" s="92"/>
      <c r="PII68" s="92"/>
      <c r="PIJ68" s="92"/>
      <c r="PIK68" s="92"/>
      <c r="PIL68" s="92"/>
      <c r="PIM68" s="92"/>
      <c r="PIN68" s="92"/>
      <c r="PIO68" s="92"/>
      <c r="PIP68" s="92"/>
      <c r="PIQ68" s="92"/>
      <c r="PIR68" s="92"/>
      <c r="PIS68" s="92"/>
      <c r="PIT68" s="92"/>
      <c r="PIU68" s="92"/>
      <c r="PIV68" s="92"/>
      <c r="PIW68" s="92"/>
      <c r="PIX68" s="92"/>
      <c r="PIY68" s="92"/>
      <c r="PIZ68" s="92"/>
      <c r="PJA68" s="92"/>
      <c r="PJB68" s="92"/>
      <c r="PJC68" s="92"/>
      <c r="PJD68" s="92"/>
      <c r="PJE68" s="92"/>
      <c r="PJF68" s="92"/>
      <c r="PJG68" s="92"/>
      <c r="PJH68" s="92"/>
      <c r="PJI68" s="92"/>
      <c r="PJJ68" s="92"/>
      <c r="PJK68" s="92"/>
      <c r="PJL68" s="92"/>
      <c r="PJM68" s="92"/>
      <c r="PJN68" s="92"/>
      <c r="PJO68" s="92"/>
      <c r="PJP68" s="92"/>
      <c r="PJQ68" s="92"/>
      <c r="PJR68" s="92"/>
      <c r="PJS68" s="92"/>
      <c r="PJT68" s="92"/>
      <c r="PJU68" s="92"/>
      <c r="PJV68" s="92"/>
      <c r="PJW68" s="92"/>
      <c r="PJX68" s="92"/>
      <c r="PJY68" s="92"/>
      <c r="PJZ68" s="92"/>
      <c r="PKA68" s="92"/>
      <c r="PKB68" s="92"/>
      <c r="PKC68" s="92"/>
      <c r="PKD68" s="92"/>
      <c r="PKE68" s="92"/>
      <c r="PKF68" s="92"/>
      <c r="PKG68" s="92"/>
      <c r="PKH68" s="92"/>
      <c r="PKI68" s="92"/>
      <c r="PKJ68" s="92"/>
      <c r="PKK68" s="92"/>
      <c r="PKL68" s="92"/>
      <c r="PKM68" s="92"/>
      <c r="PKN68" s="92"/>
      <c r="PKO68" s="92"/>
      <c r="PKP68" s="92"/>
      <c r="PKQ68" s="92"/>
      <c r="PKR68" s="92"/>
      <c r="PKS68" s="92"/>
      <c r="PKT68" s="92"/>
      <c r="PKU68" s="92"/>
      <c r="PKV68" s="92"/>
      <c r="PKW68" s="92"/>
      <c r="PKX68" s="92"/>
      <c r="PKY68" s="92"/>
      <c r="PKZ68" s="92"/>
      <c r="PLA68" s="92"/>
      <c r="PLB68" s="92"/>
      <c r="PLC68" s="92"/>
      <c r="PLD68" s="92"/>
      <c r="PLE68" s="92"/>
      <c r="PLF68" s="92"/>
      <c r="PLG68" s="92"/>
      <c r="PLH68" s="92"/>
      <c r="PLI68" s="92"/>
      <c r="PLJ68" s="92"/>
      <c r="PLK68" s="92"/>
      <c r="PLL68" s="92"/>
      <c r="PLM68" s="92"/>
      <c r="PLN68" s="92"/>
      <c r="PLO68" s="92"/>
      <c r="PLP68" s="92"/>
      <c r="PLQ68" s="92"/>
      <c r="PLR68" s="92"/>
      <c r="PLS68" s="92"/>
      <c r="PLT68" s="92"/>
      <c r="PLU68" s="92"/>
      <c r="PLV68" s="92"/>
      <c r="PLW68" s="92"/>
      <c r="PLX68" s="92"/>
      <c r="PLY68" s="92"/>
      <c r="PLZ68" s="92"/>
      <c r="PMA68" s="92"/>
      <c r="PMB68" s="92"/>
      <c r="PMC68" s="92"/>
      <c r="PMD68" s="92"/>
      <c r="PME68" s="92"/>
      <c r="PMF68" s="92"/>
      <c r="PMG68" s="92"/>
      <c r="PMH68" s="92"/>
      <c r="PMI68" s="92"/>
      <c r="PMJ68" s="92"/>
      <c r="PMK68" s="92"/>
      <c r="PML68" s="92"/>
      <c r="PMM68" s="92"/>
      <c r="PMN68" s="92"/>
      <c r="PMO68" s="92"/>
      <c r="PMP68" s="92"/>
      <c r="PMQ68" s="92"/>
      <c r="PMR68" s="92"/>
      <c r="PMS68" s="92"/>
      <c r="PMT68" s="92"/>
      <c r="PMU68" s="92"/>
      <c r="PMV68" s="92"/>
      <c r="PMW68" s="92"/>
      <c r="PMX68" s="92"/>
      <c r="PMY68" s="92"/>
      <c r="PMZ68" s="92"/>
      <c r="PNA68" s="92"/>
      <c r="PNB68" s="92"/>
      <c r="PNC68" s="92"/>
      <c r="PND68" s="92"/>
      <c r="PNE68" s="92"/>
      <c r="PNF68" s="92"/>
      <c r="PNG68" s="92"/>
      <c r="PNH68" s="92"/>
      <c r="PNI68" s="92"/>
      <c r="PNJ68" s="92"/>
      <c r="PNK68" s="92"/>
      <c r="PNL68" s="92"/>
      <c r="PNM68" s="92"/>
      <c r="PNN68" s="92"/>
      <c r="PNO68" s="92"/>
      <c r="PNP68" s="92"/>
      <c r="PNQ68" s="92"/>
      <c r="PNR68" s="92"/>
      <c r="PNS68" s="92"/>
      <c r="PNT68" s="92"/>
      <c r="PNU68" s="92"/>
      <c r="PNV68" s="92"/>
      <c r="PNW68" s="92"/>
      <c r="PNX68" s="92"/>
      <c r="PNY68" s="92"/>
      <c r="PNZ68" s="92"/>
      <c r="POA68" s="92"/>
      <c r="POB68" s="92"/>
      <c r="POC68" s="92"/>
      <c r="POD68" s="92"/>
      <c r="POE68" s="92"/>
      <c r="POF68" s="92"/>
      <c r="POG68" s="92"/>
      <c r="POH68" s="92"/>
      <c r="POI68" s="92"/>
      <c r="POJ68" s="92"/>
      <c r="POK68" s="92"/>
      <c r="POL68" s="92"/>
      <c r="POM68" s="92"/>
      <c r="PON68" s="92"/>
      <c r="POO68" s="92"/>
      <c r="POP68" s="92"/>
      <c r="POQ68" s="92"/>
      <c r="POR68" s="92"/>
      <c r="POS68" s="92"/>
      <c r="POT68" s="92"/>
      <c r="POU68" s="92"/>
      <c r="POV68" s="92"/>
      <c r="POW68" s="92"/>
      <c r="POX68" s="92"/>
      <c r="POY68" s="92"/>
      <c r="POZ68" s="92"/>
      <c r="PPA68" s="92"/>
      <c r="PPB68" s="92"/>
      <c r="PPC68" s="92"/>
      <c r="PPD68" s="92"/>
      <c r="PPE68" s="92"/>
      <c r="PPF68" s="92"/>
      <c r="PPG68" s="92"/>
      <c r="PPH68" s="92"/>
      <c r="PPI68" s="92"/>
      <c r="PPJ68" s="92"/>
      <c r="PPK68" s="92"/>
      <c r="PPL68" s="92"/>
      <c r="PPM68" s="92"/>
      <c r="PPN68" s="92"/>
      <c r="PPO68" s="92"/>
      <c r="PPP68" s="92"/>
      <c r="PPQ68" s="92"/>
      <c r="PPR68" s="92"/>
      <c r="PPS68" s="92"/>
      <c r="PPT68" s="92"/>
      <c r="PPU68" s="92"/>
      <c r="PPV68" s="92"/>
      <c r="PPW68" s="92"/>
      <c r="PPX68" s="92"/>
      <c r="PPY68" s="92"/>
      <c r="PPZ68" s="92"/>
      <c r="PQA68" s="92"/>
      <c r="PQB68" s="92"/>
      <c r="PQC68" s="92"/>
      <c r="PQD68" s="92"/>
      <c r="PQE68" s="92"/>
      <c r="PQF68" s="92"/>
      <c r="PQG68" s="92"/>
      <c r="PQH68" s="92"/>
      <c r="PQI68" s="92"/>
      <c r="PQJ68" s="92"/>
      <c r="PQK68" s="92"/>
      <c r="PQL68" s="92"/>
      <c r="PQM68" s="92"/>
      <c r="PQN68" s="92"/>
      <c r="PQO68" s="92"/>
      <c r="PQP68" s="92"/>
      <c r="PQQ68" s="92"/>
      <c r="PQR68" s="92"/>
      <c r="PQS68" s="92"/>
      <c r="PQT68" s="92"/>
      <c r="PQU68" s="92"/>
      <c r="PQV68" s="92"/>
      <c r="PQW68" s="92"/>
      <c r="PQX68" s="92"/>
      <c r="PQY68" s="92"/>
      <c r="PQZ68" s="92"/>
      <c r="PRA68" s="92"/>
      <c r="PRB68" s="92"/>
      <c r="PRC68" s="92"/>
      <c r="PRD68" s="92"/>
      <c r="PRE68" s="92"/>
      <c r="PRF68" s="92"/>
      <c r="PRG68" s="92"/>
      <c r="PRH68" s="92"/>
      <c r="PRI68" s="92"/>
      <c r="PRJ68" s="92"/>
      <c r="PRK68" s="92"/>
      <c r="PRL68" s="92"/>
      <c r="PRM68" s="92"/>
      <c r="PRN68" s="92"/>
      <c r="PRO68" s="92"/>
      <c r="PRP68" s="92"/>
      <c r="PRQ68" s="92"/>
      <c r="PRR68" s="92"/>
      <c r="PRS68" s="92"/>
      <c r="PRT68" s="92"/>
      <c r="PRU68" s="92"/>
      <c r="PRV68" s="92"/>
      <c r="PRW68" s="92"/>
      <c r="PRX68" s="92"/>
      <c r="PRY68" s="92"/>
      <c r="PRZ68" s="92"/>
      <c r="PSA68" s="92"/>
      <c r="PSB68" s="92"/>
      <c r="PSC68" s="92"/>
      <c r="PSD68" s="92"/>
      <c r="PSE68" s="92"/>
      <c r="PSF68" s="92"/>
      <c r="PSG68" s="92"/>
      <c r="PSH68" s="92"/>
      <c r="PSI68" s="92"/>
      <c r="PSJ68" s="92"/>
      <c r="PSK68" s="92"/>
      <c r="PSL68" s="92"/>
      <c r="PSM68" s="92"/>
      <c r="PSN68" s="92"/>
      <c r="PSO68" s="92"/>
      <c r="PSP68" s="92"/>
      <c r="PSQ68" s="92"/>
      <c r="PSR68" s="92"/>
      <c r="PSS68" s="92"/>
      <c r="PST68" s="92"/>
      <c r="PSU68" s="92"/>
      <c r="PSV68" s="92"/>
      <c r="PSW68" s="92"/>
      <c r="PSX68" s="92"/>
      <c r="PSY68" s="92"/>
      <c r="PSZ68" s="92"/>
      <c r="PTA68" s="92"/>
      <c r="PTB68" s="92"/>
      <c r="PTC68" s="92"/>
      <c r="PTD68" s="92"/>
      <c r="PTE68" s="92"/>
      <c r="PTF68" s="92"/>
      <c r="PTG68" s="92"/>
      <c r="PTH68" s="92"/>
      <c r="PTI68" s="92"/>
      <c r="PTJ68" s="92"/>
      <c r="PTK68" s="92"/>
      <c r="PTL68" s="92"/>
      <c r="PTM68" s="92"/>
      <c r="PTN68" s="92"/>
      <c r="PTO68" s="92"/>
      <c r="PTP68" s="92"/>
      <c r="PTQ68" s="92"/>
      <c r="PTR68" s="92"/>
      <c r="PTS68" s="92"/>
      <c r="PTT68" s="92"/>
      <c r="PTU68" s="92"/>
      <c r="PTV68" s="92"/>
      <c r="PTW68" s="92"/>
      <c r="PTX68" s="92"/>
      <c r="PTY68" s="92"/>
      <c r="PTZ68" s="92"/>
      <c r="PUA68" s="92"/>
      <c r="PUB68" s="92"/>
      <c r="PUC68" s="92"/>
      <c r="PUD68" s="92"/>
      <c r="PUE68" s="92"/>
      <c r="PUF68" s="92"/>
      <c r="PUG68" s="92"/>
      <c r="PUH68" s="92"/>
      <c r="PUI68" s="92"/>
      <c r="PUJ68" s="92"/>
      <c r="PUK68" s="92"/>
      <c r="PUL68" s="92"/>
      <c r="PUM68" s="92"/>
      <c r="PUN68" s="92"/>
      <c r="PUO68" s="92"/>
      <c r="PUP68" s="92"/>
      <c r="PUQ68" s="92"/>
      <c r="PUR68" s="92"/>
      <c r="PUS68" s="92"/>
      <c r="PUT68" s="92"/>
      <c r="PUU68" s="92"/>
      <c r="PUV68" s="92"/>
      <c r="PUW68" s="92"/>
      <c r="PUX68" s="92"/>
      <c r="PUY68" s="92"/>
      <c r="PUZ68" s="92"/>
      <c r="PVA68" s="92"/>
      <c r="PVB68" s="92"/>
      <c r="PVC68" s="92"/>
      <c r="PVD68" s="92"/>
      <c r="PVE68" s="92"/>
      <c r="PVF68" s="92"/>
      <c r="PVG68" s="92"/>
      <c r="PVH68" s="92"/>
      <c r="PVI68" s="92"/>
      <c r="PVJ68" s="92"/>
      <c r="PVK68" s="92"/>
      <c r="PVL68" s="92"/>
      <c r="PVM68" s="92"/>
      <c r="PVN68" s="92"/>
      <c r="PVO68" s="92"/>
      <c r="PVP68" s="92"/>
      <c r="PVQ68" s="92"/>
      <c r="PVR68" s="92"/>
      <c r="PVS68" s="92"/>
      <c r="PVT68" s="92"/>
      <c r="PVU68" s="92"/>
      <c r="PVV68" s="92"/>
      <c r="PVW68" s="92"/>
      <c r="PVX68" s="92"/>
      <c r="PVY68" s="92"/>
      <c r="PVZ68" s="92"/>
      <c r="PWA68" s="92"/>
      <c r="PWB68" s="92"/>
      <c r="PWC68" s="92"/>
      <c r="PWD68" s="92"/>
      <c r="PWE68" s="92"/>
      <c r="PWF68" s="92"/>
      <c r="PWG68" s="92"/>
      <c r="PWH68" s="92"/>
      <c r="PWI68" s="92"/>
      <c r="PWJ68" s="92"/>
      <c r="PWK68" s="92"/>
      <c r="PWL68" s="92"/>
      <c r="PWM68" s="92"/>
      <c r="PWN68" s="92"/>
      <c r="PWO68" s="92"/>
      <c r="PWP68" s="92"/>
      <c r="PWQ68" s="92"/>
      <c r="PWR68" s="92"/>
      <c r="PWS68" s="92"/>
      <c r="PWT68" s="92"/>
      <c r="PWU68" s="92"/>
      <c r="PWV68" s="92"/>
      <c r="PWW68" s="92"/>
      <c r="PWX68" s="92"/>
      <c r="PWY68" s="92"/>
      <c r="PWZ68" s="92"/>
      <c r="PXA68" s="92"/>
      <c r="PXB68" s="92"/>
      <c r="PXC68" s="92"/>
      <c r="PXD68" s="92"/>
      <c r="PXE68" s="92"/>
      <c r="PXF68" s="92"/>
      <c r="PXG68" s="92"/>
      <c r="PXH68" s="92"/>
      <c r="PXI68" s="92"/>
      <c r="PXJ68" s="92"/>
      <c r="PXK68" s="92"/>
      <c r="PXL68" s="92"/>
      <c r="PXM68" s="92"/>
      <c r="PXN68" s="92"/>
      <c r="PXO68" s="92"/>
      <c r="PXP68" s="92"/>
      <c r="PXQ68" s="92"/>
      <c r="PXR68" s="92"/>
      <c r="PXS68" s="92"/>
      <c r="PXT68" s="92"/>
      <c r="PXU68" s="92"/>
      <c r="PXV68" s="92"/>
      <c r="PXW68" s="92"/>
      <c r="PXX68" s="92"/>
      <c r="PXY68" s="92"/>
      <c r="PXZ68" s="92"/>
      <c r="PYA68" s="92"/>
      <c r="PYB68" s="92"/>
      <c r="PYC68" s="92"/>
      <c r="PYD68" s="92"/>
      <c r="PYE68" s="92"/>
      <c r="PYF68" s="92"/>
      <c r="PYG68" s="92"/>
      <c r="PYH68" s="92"/>
      <c r="PYI68" s="92"/>
      <c r="PYJ68" s="92"/>
      <c r="PYK68" s="92"/>
      <c r="PYL68" s="92"/>
      <c r="PYM68" s="92"/>
      <c r="PYN68" s="92"/>
      <c r="PYO68" s="92"/>
      <c r="PYP68" s="92"/>
      <c r="PYQ68" s="92"/>
      <c r="PYR68" s="92"/>
      <c r="PYS68" s="92"/>
      <c r="PYT68" s="92"/>
      <c r="PYU68" s="92"/>
      <c r="PYV68" s="92"/>
      <c r="PYW68" s="92"/>
      <c r="PYX68" s="92"/>
      <c r="PYY68" s="92"/>
      <c r="PYZ68" s="92"/>
      <c r="PZA68" s="92"/>
      <c r="PZB68" s="92"/>
      <c r="PZC68" s="92"/>
      <c r="PZD68" s="92"/>
      <c r="PZE68" s="92"/>
      <c r="PZF68" s="92"/>
      <c r="PZG68" s="92"/>
      <c r="PZH68" s="92"/>
      <c r="PZI68" s="92"/>
      <c r="PZJ68" s="92"/>
      <c r="PZK68" s="92"/>
      <c r="PZL68" s="92"/>
      <c r="PZM68" s="92"/>
      <c r="PZN68" s="92"/>
      <c r="PZO68" s="92"/>
      <c r="PZP68" s="92"/>
      <c r="PZQ68" s="92"/>
      <c r="PZR68" s="92"/>
      <c r="PZS68" s="92"/>
      <c r="PZT68" s="92"/>
      <c r="PZU68" s="92"/>
      <c r="PZV68" s="92"/>
      <c r="PZW68" s="92"/>
      <c r="PZX68" s="92"/>
      <c r="PZY68" s="92"/>
      <c r="PZZ68" s="92"/>
      <c r="QAA68" s="92"/>
      <c r="QAB68" s="92"/>
      <c r="QAC68" s="92"/>
      <c r="QAD68" s="92"/>
      <c r="QAE68" s="92"/>
      <c r="QAF68" s="92"/>
      <c r="QAG68" s="92"/>
      <c r="QAH68" s="92"/>
      <c r="QAI68" s="92"/>
      <c r="QAJ68" s="92"/>
      <c r="QAK68" s="92"/>
      <c r="QAL68" s="92"/>
      <c r="QAM68" s="92"/>
      <c r="QAN68" s="92"/>
      <c r="QAO68" s="92"/>
      <c r="QAP68" s="92"/>
      <c r="QAQ68" s="92"/>
      <c r="QAR68" s="92"/>
      <c r="QAS68" s="92"/>
      <c r="QAT68" s="92"/>
      <c r="QAU68" s="92"/>
      <c r="QAV68" s="92"/>
      <c r="QAW68" s="92"/>
      <c r="QAX68" s="92"/>
      <c r="QAY68" s="92"/>
      <c r="QAZ68" s="92"/>
      <c r="QBA68" s="92"/>
      <c r="QBB68" s="92"/>
      <c r="QBC68" s="92"/>
      <c r="QBD68" s="92"/>
      <c r="QBE68" s="92"/>
      <c r="QBF68" s="92"/>
      <c r="QBG68" s="92"/>
      <c r="QBH68" s="92"/>
      <c r="QBI68" s="92"/>
      <c r="QBJ68" s="92"/>
      <c r="QBK68" s="92"/>
      <c r="QBL68" s="92"/>
      <c r="QBM68" s="92"/>
      <c r="QBN68" s="92"/>
      <c r="QBO68" s="92"/>
      <c r="QBP68" s="92"/>
      <c r="QBQ68" s="92"/>
      <c r="QBR68" s="92"/>
      <c r="QBS68" s="92"/>
      <c r="QBT68" s="92"/>
      <c r="QBU68" s="92"/>
      <c r="QBV68" s="92"/>
      <c r="QBW68" s="92"/>
      <c r="QBX68" s="92"/>
      <c r="QBY68" s="92"/>
      <c r="QBZ68" s="92"/>
      <c r="QCA68" s="92"/>
      <c r="QCB68" s="92"/>
      <c r="QCC68" s="92"/>
      <c r="QCD68" s="92"/>
      <c r="QCE68" s="92"/>
      <c r="QCF68" s="92"/>
      <c r="QCG68" s="92"/>
      <c r="QCH68" s="92"/>
      <c r="QCI68" s="92"/>
      <c r="QCJ68" s="92"/>
      <c r="QCK68" s="92"/>
      <c r="QCL68" s="92"/>
      <c r="QCM68" s="92"/>
      <c r="QCN68" s="92"/>
      <c r="QCO68" s="92"/>
      <c r="QCP68" s="92"/>
      <c r="QCQ68" s="92"/>
      <c r="QCR68" s="92"/>
      <c r="QCS68" s="92"/>
      <c r="QCT68" s="92"/>
      <c r="QCU68" s="92"/>
      <c r="QCV68" s="92"/>
      <c r="QCW68" s="92"/>
      <c r="QCX68" s="92"/>
      <c r="QCY68" s="92"/>
      <c r="QCZ68" s="92"/>
      <c r="QDA68" s="92"/>
      <c r="QDB68" s="92"/>
      <c r="QDC68" s="92"/>
      <c r="QDD68" s="92"/>
      <c r="QDE68" s="92"/>
      <c r="QDF68" s="92"/>
      <c r="QDG68" s="92"/>
      <c r="QDH68" s="92"/>
      <c r="QDI68" s="92"/>
      <c r="QDJ68" s="92"/>
      <c r="QDK68" s="92"/>
      <c r="QDL68" s="92"/>
      <c r="QDM68" s="92"/>
      <c r="QDN68" s="92"/>
      <c r="QDO68" s="92"/>
      <c r="QDP68" s="92"/>
      <c r="QDQ68" s="92"/>
      <c r="QDR68" s="92"/>
      <c r="QDS68" s="92"/>
      <c r="QDT68" s="92"/>
      <c r="QDU68" s="92"/>
      <c r="QDV68" s="92"/>
      <c r="QDW68" s="92"/>
      <c r="QDX68" s="92"/>
      <c r="QDY68" s="92"/>
      <c r="QDZ68" s="92"/>
      <c r="QEA68" s="92"/>
      <c r="QEB68" s="92"/>
      <c r="QEC68" s="92"/>
      <c r="QED68" s="92"/>
      <c r="QEE68" s="92"/>
      <c r="QEF68" s="92"/>
      <c r="QEG68" s="92"/>
      <c r="QEH68" s="92"/>
      <c r="QEI68" s="92"/>
      <c r="QEJ68" s="92"/>
      <c r="QEK68" s="92"/>
      <c r="QEL68" s="92"/>
      <c r="QEM68" s="92"/>
      <c r="QEN68" s="92"/>
      <c r="QEO68" s="92"/>
      <c r="QEP68" s="92"/>
      <c r="QEQ68" s="92"/>
      <c r="QER68" s="92"/>
      <c r="QES68" s="92"/>
      <c r="QET68" s="92"/>
      <c r="QEU68" s="92"/>
      <c r="QEV68" s="92"/>
      <c r="QEW68" s="92"/>
      <c r="QEX68" s="92"/>
      <c r="QEY68" s="92"/>
      <c r="QEZ68" s="92"/>
      <c r="QFA68" s="92"/>
      <c r="QFB68" s="92"/>
      <c r="QFC68" s="92"/>
      <c r="QFD68" s="92"/>
      <c r="QFE68" s="92"/>
      <c r="QFF68" s="92"/>
      <c r="QFG68" s="92"/>
      <c r="QFH68" s="92"/>
      <c r="QFI68" s="92"/>
      <c r="QFJ68" s="92"/>
      <c r="QFK68" s="92"/>
      <c r="QFL68" s="92"/>
      <c r="QFM68" s="92"/>
      <c r="QFN68" s="92"/>
      <c r="QFO68" s="92"/>
      <c r="QFP68" s="92"/>
      <c r="QFQ68" s="92"/>
      <c r="QFR68" s="92"/>
      <c r="QFS68" s="92"/>
      <c r="QFT68" s="92"/>
      <c r="QFU68" s="92"/>
      <c r="QFV68" s="92"/>
      <c r="QFW68" s="92"/>
      <c r="QFX68" s="92"/>
      <c r="QFY68" s="92"/>
      <c r="QFZ68" s="92"/>
      <c r="QGA68" s="92"/>
      <c r="QGB68" s="92"/>
      <c r="QGC68" s="92"/>
      <c r="QGD68" s="92"/>
      <c r="QGE68" s="92"/>
      <c r="QGF68" s="92"/>
      <c r="QGG68" s="92"/>
      <c r="QGH68" s="92"/>
      <c r="QGI68" s="92"/>
      <c r="QGJ68" s="92"/>
      <c r="QGK68" s="92"/>
      <c r="QGL68" s="92"/>
      <c r="QGM68" s="92"/>
      <c r="QGN68" s="92"/>
      <c r="QGO68" s="92"/>
      <c r="QGP68" s="92"/>
      <c r="QGQ68" s="92"/>
      <c r="QGR68" s="92"/>
      <c r="QGS68" s="92"/>
      <c r="QGT68" s="92"/>
      <c r="QGU68" s="92"/>
      <c r="QGV68" s="92"/>
      <c r="QGW68" s="92"/>
      <c r="QGX68" s="92"/>
      <c r="QGY68" s="92"/>
      <c r="QGZ68" s="92"/>
      <c r="QHA68" s="92"/>
      <c r="QHB68" s="92"/>
      <c r="QHC68" s="92"/>
      <c r="QHD68" s="92"/>
      <c r="QHE68" s="92"/>
      <c r="QHF68" s="92"/>
      <c r="QHG68" s="92"/>
      <c r="QHH68" s="92"/>
      <c r="QHI68" s="92"/>
      <c r="QHJ68" s="92"/>
      <c r="QHK68" s="92"/>
      <c r="QHL68" s="92"/>
      <c r="QHM68" s="92"/>
      <c r="QHN68" s="92"/>
      <c r="QHO68" s="92"/>
      <c r="QHP68" s="92"/>
      <c r="QHQ68" s="92"/>
      <c r="QHR68" s="92"/>
      <c r="QHS68" s="92"/>
      <c r="QHT68" s="92"/>
      <c r="QHU68" s="92"/>
      <c r="QHV68" s="92"/>
      <c r="QHW68" s="92"/>
      <c r="QHX68" s="92"/>
      <c r="QHY68" s="92"/>
      <c r="QHZ68" s="92"/>
      <c r="QIA68" s="92"/>
      <c r="QIB68" s="92"/>
      <c r="QIC68" s="92"/>
      <c r="QID68" s="92"/>
      <c r="QIE68" s="92"/>
      <c r="QIF68" s="92"/>
      <c r="QIG68" s="92"/>
      <c r="QIH68" s="92"/>
      <c r="QII68" s="92"/>
      <c r="QIJ68" s="92"/>
      <c r="QIK68" s="92"/>
      <c r="QIL68" s="92"/>
      <c r="QIM68" s="92"/>
      <c r="QIN68" s="92"/>
      <c r="QIO68" s="92"/>
      <c r="QIP68" s="92"/>
      <c r="QIQ68" s="92"/>
      <c r="QIR68" s="92"/>
      <c r="QIS68" s="92"/>
      <c r="QIT68" s="92"/>
      <c r="QIU68" s="92"/>
      <c r="QIV68" s="92"/>
      <c r="QIW68" s="92"/>
      <c r="QIX68" s="92"/>
      <c r="QIY68" s="92"/>
      <c r="QIZ68" s="92"/>
      <c r="QJA68" s="92"/>
      <c r="QJB68" s="92"/>
      <c r="QJC68" s="92"/>
      <c r="QJD68" s="92"/>
      <c r="QJE68" s="92"/>
      <c r="QJF68" s="92"/>
      <c r="QJG68" s="92"/>
      <c r="QJH68" s="92"/>
      <c r="QJI68" s="92"/>
      <c r="QJJ68" s="92"/>
      <c r="QJK68" s="92"/>
      <c r="QJL68" s="92"/>
      <c r="QJM68" s="92"/>
      <c r="QJN68" s="92"/>
      <c r="QJO68" s="92"/>
      <c r="QJP68" s="92"/>
      <c r="QJQ68" s="92"/>
      <c r="QJR68" s="92"/>
      <c r="QJS68" s="92"/>
      <c r="QJT68" s="92"/>
      <c r="QJU68" s="92"/>
      <c r="QJV68" s="92"/>
      <c r="QJW68" s="92"/>
      <c r="QJX68" s="92"/>
      <c r="QJY68" s="92"/>
      <c r="QJZ68" s="92"/>
      <c r="QKA68" s="92"/>
      <c r="QKB68" s="92"/>
      <c r="QKC68" s="92"/>
      <c r="QKD68" s="92"/>
      <c r="QKE68" s="92"/>
      <c r="QKF68" s="92"/>
      <c r="QKG68" s="92"/>
      <c r="QKH68" s="92"/>
      <c r="QKI68" s="92"/>
      <c r="QKJ68" s="92"/>
      <c r="QKK68" s="92"/>
      <c r="QKL68" s="92"/>
      <c r="QKM68" s="92"/>
      <c r="QKN68" s="92"/>
      <c r="QKO68" s="92"/>
      <c r="QKP68" s="92"/>
      <c r="QKQ68" s="92"/>
      <c r="QKR68" s="92"/>
      <c r="QKS68" s="92"/>
      <c r="QKT68" s="92"/>
      <c r="QKU68" s="92"/>
      <c r="QKV68" s="92"/>
      <c r="QKW68" s="92"/>
      <c r="QKX68" s="92"/>
      <c r="QKY68" s="92"/>
      <c r="QKZ68" s="92"/>
      <c r="QLA68" s="92"/>
      <c r="QLB68" s="92"/>
      <c r="QLC68" s="92"/>
      <c r="QLD68" s="92"/>
      <c r="QLE68" s="92"/>
      <c r="QLF68" s="92"/>
      <c r="QLG68" s="92"/>
      <c r="QLH68" s="92"/>
      <c r="QLI68" s="92"/>
      <c r="QLJ68" s="92"/>
      <c r="QLK68" s="92"/>
      <c r="QLL68" s="92"/>
      <c r="QLM68" s="92"/>
      <c r="QLN68" s="92"/>
      <c r="QLO68" s="92"/>
      <c r="QLP68" s="92"/>
      <c r="QLQ68" s="92"/>
      <c r="QLR68" s="92"/>
      <c r="QLS68" s="92"/>
      <c r="QLT68" s="92"/>
      <c r="QLU68" s="92"/>
      <c r="QLV68" s="92"/>
      <c r="QLW68" s="92"/>
      <c r="QLX68" s="92"/>
      <c r="QLY68" s="92"/>
      <c r="QLZ68" s="92"/>
      <c r="QMA68" s="92"/>
      <c r="QMB68" s="92"/>
      <c r="QMC68" s="92"/>
      <c r="QMD68" s="92"/>
      <c r="QME68" s="92"/>
      <c r="QMF68" s="92"/>
      <c r="QMG68" s="92"/>
      <c r="QMH68" s="92"/>
      <c r="QMI68" s="92"/>
      <c r="QMJ68" s="92"/>
      <c r="QMK68" s="92"/>
      <c r="QML68" s="92"/>
      <c r="QMM68" s="92"/>
      <c r="QMN68" s="92"/>
      <c r="QMO68" s="92"/>
      <c r="QMP68" s="92"/>
      <c r="QMQ68" s="92"/>
      <c r="QMR68" s="92"/>
      <c r="QMS68" s="92"/>
      <c r="QMT68" s="92"/>
      <c r="QMU68" s="92"/>
      <c r="QMV68" s="92"/>
      <c r="QMW68" s="92"/>
      <c r="QMX68" s="92"/>
      <c r="QMY68" s="92"/>
      <c r="QMZ68" s="92"/>
      <c r="QNA68" s="92"/>
      <c r="QNB68" s="92"/>
      <c r="QNC68" s="92"/>
      <c r="QND68" s="92"/>
      <c r="QNE68" s="92"/>
      <c r="QNF68" s="92"/>
      <c r="QNG68" s="92"/>
      <c r="QNH68" s="92"/>
      <c r="QNI68" s="92"/>
      <c r="QNJ68" s="92"/>
      <c r="QNK68" s="92"/>
      <c r="QNL68" s="92"/>
      <c r="QNM68" s="92"/>
      <c r="QNN68" s="92"/>
      <c r="QNO68" s="92"/>
      <c r="QNP68" s="92"/>
      <c r="QNQ68" s="92"/>
      <c r="QNR68" s="92"/>
      <c r="QNS68" s="92"/>
      <c r="QNT68" s="92"/>
      <c r="QNU68" s="92"/>
      <c r="QNV68" s="92"/>
      <c r="QNW68" s="92"/>
      <c r="QNX68" s="92"/>
      <c r="QNY68" s="92"/>
      <c r="QNZ68" s="92"/>
      <c r="QOA68" s="92"/>
      <c r="QOB68" s="92"/>
      <c r="QOC68" s="92"/>
      <c r="QOD68" s="92"/>
      <c r="QOE68" s="92"/>
      <c r="QOF68" s="92"/>
      <c r="QOG68" s="92"/>
      <c r="QOH68" s="92"/>
      <c r="QOI68" s="92"/>
      <c r="QOJ68" s="92"/>
      <c r="QOK68" s="92"/>
      <c r="QOL68" s="92"/>
      <c r="QOM68" s="92"/>
      <c r="QON68" s="92"/>
      <c r="QOO68" s="92"/>
      <c r="QOP68" s="92"/>
      <c r="QOQ68" s="92"/>
      <c r="QOR68" s="92"/>
      <c r="QOS68" s="92"/>
      <c r="QOT68" s="92"/>
      <c r="QOU68" s="92"/>
      <c r="QOV68" s="92"/>
      <c r="QOW68" s="92"/>
      <c r="QOX68" s="92"/>
      <c r="QOY68" s="92"/>
      <c r="QOZ68" s="92"/>
      <c r="QPA68" s="92"/>
      <c r="QPB68" s="92"/>
      <c r="QPC68" s="92"/>
      <c r="QPD68" s="92"/>
      <c r="QPE68" s="92"/>
      <c r="QPF68" s="92"/>
      <c r="QPG68" s="92"/>
      <c r="QPH68" s="92"/>
      <c r="QPI68" s="92"/>
      <c r="QPJ68" s="92"/>
      <c r="QPK68" s="92"/>
      <c r="QPL68" s="92"/>
      <c r="QPM68" s="92"/>
      <c r="QPN68" s="92"/>
      <c r="QPO68" s="92"/>
      <c r="QPP68" s="92"/>
      <c r="QPQ68" s="92"/>
      <c r="QPR68" s="92"/>
      <c r="QPS68" s="92"/>
      <c r="QPT68" s="92"/>
      <c r="QPU68" s="92"/>
      <c r="QPV68" s="92"/>
      <c r="QPW68" s="92"/>
      <c r="QPX68" s="92"/>
      <c r="QPY68" s="92"/>
      <c r="QPZ68" s="92"/>
      <c r="QQA68" s="92"/>
      <c r="QQB68" s="92"/>
      <c r="QQC68" s="92"/>
      <c r="QQD68" s="92"/>
      <c r="QQE68" s="92"/>
      <c r="QQF68" s="92"/>
      <c r="QQG68" s="92"/>
      <c r="QQH68" s="92"/>
      <c r="QQI68" s="92"/>
      <c r="QQJ68" s="92"/>
      <c r="QQK68" s="92"/>
      <c r="QQL68" s="92"/>
      <c r="QQM68" s="92"/>
      <c r="QQN68" s="92"/>
      <c r="QQO68" s="92"/>
      <c r="QQP68" s="92"/>
      <c r="QQQ68" s="92"/>
      <c r="QQR68" s="92"/>
      <c r="QQS68" s="92"/>
      <c r="QQT68" s="92"/>
      <c r="QQU68" s="92"/>
      <c r="QQV68" s="92"/>
      <c r="QQW68" s="92"/>
      <c r="QQX68" s="92"/>
      <c r="QQY68" s="92"/>
      <c r="QQZ68" s="92"/>
      <c r="QRA68" s="92"/>
      <c r="QRB68" s="92"/>
      <c r="QRC68" s="92"/>
      <c r="QRD68" s="92"/>
      <c r="QRE68" s="92"/>
      <c r="QRF68" s="92"/>
      <c r="QRG68" s="92"/>
      <c r="QRH68" s="92"/>
      <c r="QRI68" s="92"/>
      <c r="QRJ68" s="92"/>
      <c r="QRK68" s="92"/>
      <c r="QRL68" s="92"/>
      <c r="QRM68" s="92"/>
      <c r="QRN68" s="92"/>
      <c r="QRO68" s="92"/>
      <c r="QRP68" s="92"/>
      <c r="QRQ68" s="92"/>
      <c r="QRR68" s="92"/>
      <c r="QRS68" s="92"/>
      <c r="QRT68" s="92"/>
      <c r="QRU68" s="92"/>
      <c r="QRV68" s="92"/>
      <c r="QRW68" s="92"/>
      <c r="QRX68" s="92"/>
      <c r="QRY68" s="92"/>
      <c r="QRZ68" s="92"/>
      <c r="QSA68" s="92"/>
      <c r="QSB68" s="92"/>
      <c r="QSC68" s="92"/>
      <c r="QSD68" s="92"/>
      <c r="QSE68" s="92"/>
      <c r="QSF68" s="92"/>
      <c r="QSG68" s="92"/>
      <c r="QSH68" s="92"/>
      <c r="QSI68" s="92"/>
      <c r="QSJ68" s="92"/>
      <c r="QSK68" s="92"/>
      <c r="QSL68" s="92"/>
      <c r="QSM68" s="92"/>
      <c r="QSN68" s="92"/>
      <c r="QSO68" s="92"/>
      <c r="QSP68" s="92"/>
      <c r="QSQ68" s="92"/>
      <c r="QSR68" s="92"/>
      <c r="QSS68" s="92"/>
      <c r="QST68" s="92"/>
      <c r="QSU68" s="92"/>
      <c r="QSV68" s="92"/>
      <c r="QSW68" s="92"/>
      <c r="QSX68" s="92"/>
      <c r="QSY68" s="92"/>
      <c r="QSZ68" s="92"/>
      <c r="QTA68" s="92"/>
      <c r="QTB68" s="92"/>
      <c r="QTC68" s="92"/>
      <c r="QTD68" s="92"/>
      <c r="QTE68" s="92"/>
      <c r="QTF68" s="92"/>
      <c r="QTG68" s="92"/>
      <c r="QTH68" s="92"/>
      <c r="QTI68" s="92"/>
      <c r="QTJ68" s="92"/>
      <c r="QTK68" s="92"/>
      <c r="QTL68" s="92"/>
      <c r="QTM68" s="92"/>
      <c r="QTN68" s="92"/>
      <c r="QTO68" s="92"/>
      <c r="QTP68" s="92"/>
      <c r="QTQ68" s="92"/>
      <c r="QTR68" s="92"/>
      <c r="QTS68" s="92"/>
      <c r="QTT68" s="92"/>
      <c r="QTU68" s="92"/>
      <c r="QTV68" s="92"/>
      <c r="QTW68" s="92"/>
      <c r="QTX68" s="92"/>
      <c r="QTY68" s="92"/>
      <c r="QTZ68" s="92"/>
      <c r="QUA68" s="92"/>
      <c r="QUB68" s="92"/>
      <c r="QUC68" s="92"/>
      <c r="QUD68" s="92"/>
      <c r="QUE68" s="92"/>
      <c r="QUF68" s="92"/>
      <c r="QUG68" s="92"/>
      <c r="QUH68" s="92"/>
      <c r="QUI68" s="92"/>
      <c r="QUJ68" s="92"/>
      <c r="QUK68" s="92"/>
      <c r="QUL68" s="92"/>
      <c r="QUM68" s="92"/>
      <c r="QUN68" s="92"/>
      <c r="QUO68" s="92"/>
      <c r="QUP68" s="92"/>
      <c r="QUQ68" s="92"/>
      <c r="QUR68" s="92"/>
      <c r="QUS68" s="92"/>
      <c r="QUT68" s="92"/>
      <c r="QUU68" s="92"/>
      <c r="QUV68" s="92"/>
      <c r="QUW68" s="92"/>
      <c r="QUX68" s="92"/>
      <c r="QUY68" s="92"/>
      <c r="QUZ68" s="92"/>
      <c r="QVA68" s="92"/>
      <c r="QVB68" s="92"/>
      <c r="QVC68" s="92"/>
      <c r="QVD68" s="92"/>
      <c r="QVE68" s="92"/>
      <c r="QVF68" s="92"/>
      <c r="QVG68" s="92"/>
      <c r="QVH68" s="92"/>
      <c r="QVI68" s="92"/>
      <c r="QVJ68" s="92"/>
      <c r="QVK68" s="92"/>
      <c r="QVL68" s="92"/>
      <c r="QVM68" s="92"/>
      <c r="QVN68" s="92"/>
      <c r="QVO68" s="92"/>
      <c r="QVP68" s="92"/>
      <c r="QVQ68" s="92"/>
      <c r="QVR68" s="92"/>
      <c r="QVS68" s="92"/>
      <c r="QVT68" s="92"/>
      <c r="QVU68" s="92"/>
      <c r="QVV68" s="92"/>
      <c r="QVW68" s="92"/>
      <c r="QVX68" s="92"/>
      <c r="QVY68" s="92"/>
      <c r="QVZ68" s="92"/>
      <c r="QWA68" s="92"/>
      <c r="QWB68" s="92"/>
      <c r="QWC68" s="92"/>
      <c r="QWD68" s="92"/>
      <c r="QWE68" s="92"/>
      <c r="QWF68" s="92"/>
      <c r="QWG68" s="92"/>
      <c r="QWH68" s="92"/>
      <c r="QWI68" s="92"/>
      <c r="QWJ68" s="92"/>
      <c r="QWK68" s="92"/>
      <c r="QWL68" s="92"/>
      <c r="QWM68" s="92"/>
      <c r="QWN68" s="92"/>
      <c r="QWO68" s="92"/>
      <c r="QWP68" s="92"/>
      <c r="QWQ68" s="92"/>
      <c r="QWR68" s="92"/>
      <c r="QWS68" s="92"/>
      <c r="QWT68" s="92"/>
      <c r="QWU68" s="92"/>
      <c r="QWV68" s="92"/>
      <c r="QWW68" s="92"/>
      <c r="QWX68" s="92"/>
      <c r="QWY68" s="92"/>
      <c r="QWZ68" s="92"/>
      <c r="QXA68" s="92"/>
      <c r="QXB68" s="92"/>
      <c r="QXC68" s="92"/>
      <c r="QXD68" s="92"/>
      <c r="QXE68" s="92"/>
      <c r="QXF68" s="92"/>
      <c r="QXG68" s="92"/>
      <c r="QXH68" s="92"/>
      <c r="QXI68" s="92"/>
      <c r="QXJ68" s="92"/>
      <c r="QXK68" s="92"/>
      <c r="QXL68" s="92"/>
      <c r="QXM68" s="92"/>
      <c r="QXN68" s="92"/>
      <c r="QXO68" s="92"/>
      <c r="QXP68" s="92"/>
      <c r="QXQ68" s="92"/>
      <c r="QXR68" s="92"/>
      <c r="QXS68" s="92"/>
      <c r="QXT68" s="92"/>
      <c r="QXU68" s="92"/>
      <c r="QXV68" s="92"/>
      <c r="QXW68" s="92"/>
      <c r="QXX68" s="92"/>
      <c r="QXY68" s="92"/>
      <c r="QXZ68" s="92"/>
      <c r="QYA68" s="92"/>
      <c r="QYB68" s="92"/>
      <c r="QYC68" s="92"/>
      <c r="QYD68" s="92"/>
      <c r="QYE68" s="92"/>
      <c r="QYF68" s="92"/>
      <c r="QYG68" s="92"/>
      <c r="QYH68" s="92"/>
      <c r="QYI68" s="92"/>
      <c r="QYJ68" s="92"/>
      <c r="QYK68" s="92"/>
      <c r="QYL68" s="92"/>
      <c r="QYM68" s="92"/>
      <c r="QYN68" s="92"/>
      <c r="QYO68" s="92"/>
      <c r="QYP68" s="92"/>
      <c r="QYQ68" s="92"/>
      <c r="QYR68" s="92"/>
      <c r="QYS68" s="92"/>
      <c r="QYT68" s="92"/>
      <c r="QYU68" s="92"/>
      <c r="QYV68" s="92"/>
      <c r="QYW68" s="92"/>
      <c r="QYX68" s="92"/>
      <c r="QYY68" s="92"/>
      <c r="QYZ68" s="92"/>
      <c r="QZA68" s="92"/>
      <c r="QZB68" s="92"/>
      <c r="QZC68" s="92"/>
      <c r="QZD68" s="92"/>
      <c r="QZE68" s="92"/>
      <c r="QZF68" s="92"/>
      <c r="QZG68" s="92"/>
      <c r="QZH68" s="92"/>
      <c r="QZI68" s="92"/>
      <c r="QZJ68" s="92"/>
      <c r="QZK68" s="92"/>
      <c r="QZL68" s="92"/>
      <c r="QZM68" s="92"/>
      <c r="QZN68" s="92"/>
      <c r="QZO68" s="92"/>
      <c r="QZP68" s="92"/>
      <c r="QZQ68" s="92"/>
      <c r="QZR68" s="92"/>
      <c r="QZS68" s="92"/>
      <c r="QZT68" s="92"/>
      <c r="QZU68" s="92"/>
      <c r="QZV68" s="92"/>
      <c r="QZW68" s="92"/>
      <c r="QZX68" s="92"/>
      <c r="QZY68" s="92"/>
      <c r="QZZ68" s="92"/>
      <c r="RAA68" s="92"/>
      <c r="RAB68" s="92"/>
      <c r="RAC68" s="92"/>
      <c r="RAD68" s="92"/>
      <c r="RAE68" s="92"/>
      <c r="RAF68" s="92"/>
      <c r="RAG68" s="92"/>
      <c r="RAH68" s="92"/>
      <c r="RAI68" s="92"/>
      <c r="RAJ68" s="92"/>
      <c r="RAK68" s="92"/>
      <c r="RAL68" s="92"/>
      <c r="RAM68" s="92"/>
      <c r="RAN68" s="92"/>
      <c r="RAO68" s="92"/>
      <c r="RAP68" s="92"/>
      <c r="RAQ68" s="92"/>
      <c r="RAR68" s="92"/>
      <c r="RAS68" s="92"/>
      <c r="RAT68" s="92"/>
      <c r="RAU68" s="92"/>
      <c r="RAV68" s="92"/>
      <c r="RAW68" s="92"/>
      <c r="RAX68" s="92"/>
      <c r="RAY68" s="92"/>
      <c r="RAZ68" s="92"/>
      <c r="RBA68" s="92"/>
      <c r="RBB68" s="92"/>
      <c r="RBC68" s="92"/>
      <c r="RBD68" s="92"/>
      <c r="RBE68" s="92"/>
      <c r="RBF68" s="92"/>
      <c r="RBG68" s="92"/>
      <c r="RBH68" s="92"/>
      <c r="RBI68" s="92"/>
      <c r="RBJ68" s="92"/>
      <c r="RBK68" s="92"/>
      <c r="RBL68" s="92"/>
      <c r="RBM68" s="92"/>
      <c r="RBN68" s="92"/>
      <c r="RBO68" s="92"/>
      <c r="RBP68" s="92"/>
      <c r="RBQ68" s="92"/>
      <c r="RBR68" s="92"/>
      <c r="RBS68" s="92"/>
      <c r="RBT68" s="92"/>
      <c r="RBU68" s="92"/>
      <c r="RBV68" s="92"/>
      <c r="RBW68" s="92"/>
      <c r="RBX68" s="92"/>
      <c r="RBY68" s="92"/>
      <c r="RBZ68" s="92"/>
      <c r="RCA68" s="92"/>
      <c r="RCB68" s="92"/>
      <c r="RCC68" s="92"/>
      <c r="RCD68" s="92"/>
      <c r="RCE68" s="92"/>
      <c r="RCF68" s="92"/>
      <c r="RCG68" s="92"/>
      <c r="RCH68" s="92"/>
      <c r="RCI68" s="92"/>
      <c r="RCJ68" s="92"/>
      <c r="RCK68" s="92"/>
      <c r="RCL68" s="92"/>
      <c r="RCM68" s="92"/>
      <c r="RCN68" s="92"/>
      <c r="RCO68" s="92"/>
      <c r="RCP68" s="92"/>
      <c r="RCQ68" s="92"/>
      <c r="RCR68" s="92"/>
      <c r="RCS68" s="92"/>
      <c r="RCT68" s="92"/>
      <c r="RCU68" s="92"/>
      <c r="RCV68" s="92"/>
      <c r="RCW68" s="92"/>
      <c r="RCX68" s="92"/>
      <c r="RCY68" s="92"/>
      <c r="RCZ68" s="92"/>
      <c r="RDA68" s="92"/>
      <c r="RDB68" s="92"/>
      <c r="RDC68" s="92"/>
      <c r="RDD68" s="92"/>
      <c r="RDE68" s="92"/>
      <c r="RDF68" s="92"/>
      <c r="RDG68" s="92"/>
      <c r="RDH68" s="92"/>
      <c r="RDI68" s="92"/>
      <c r="RDJ68" s="92"/>
      <c r="RDK68" s="92"/>
      <c r="RDL68" s="92"/>
      <c r="RDM68" s="92"/>
      <c r="RDN68" s="92"/>
      <c r="RDO68" s="92"/>
      <c r="RDP68" s="92"/>
      <c r="RDQ68" s="92"/>
      <c r="RDR68" s="92"/>
      <c r="RDS68" s="92"/>
      <c r="RDT68" s="92"/>
      <c r="RDU68" s="92"/>
      <c r="RDV68" s="92"/>
      <c r="RDW68" s="92"/>
      <c r="RDX68" s="92"/>
      <c r="RDY68" s="92"/>
      <c r="RDZ68" s="92"/>
      <c r="REA68" s="92"/>
      <c r="REB68" s="92"/>
      <c r="REC68" s="92"/>
      <c r="RED68" s="92"/>
      <c r="REE68" s="92"/>
      <c r="REF68" s="92"/>
      <c r="REG68" s="92"/>
      <c r="REH68" s="92"/>
      <c r="REI68" s="92"/>
      <c r="REJ68" s="92"/>
      <c r="REK68" s="92"/>
      <c r="REL68" s="92"/>
      <c r="REM68" s="92"/>
      <c r="REN68" s="92"/>
      <c r="REO68" s="92"/>
      <c r="REP68" s="92"/>
      <c r="REQ68" s="92"/>
      <c r="RER68" s="92"/>
      <c r="RES68" s="92"/>
      <c r="RET68" s="92"/>
      <c r="REU68" s="92"/>
      <c r="REV68" s="92"/>
      <c r="REW68" s="92"/>
      <c r="REX68" s="92"/>
      <c r="REY68" s="92"/>
      <c r="REZ68" s="92"/>
      <c r="RFA68" s="92"/>
      <c r="RFB68" s="92"/>
      <c r="RFC68" s="92"/>
      <c r="RFD68" s="92"/>
      <c r="RFE68" s="92"/>
      <c r="RFF68" s="92"/>
      <c r="RFG68" s="92"/>
      <c r="RFH68" s="92"/>
      <c r="RFI68" s="92"/>
      <c r="RFJ68" s="92"/>
      <c r="RFK68" s="92"/>
      <c r="RFL68" s="92"/>
      <c r="RFM68" s="92"/>
      <c r="RFN68" s="92"/>
      <c r="RFO68" s="92"/>
      <c r="RFP68" s="92"/>
      <c r="RFQ68" s="92"/>
      <c r="RFR68" s="92"/>
      <c r="RFS68" s="92"/>
      <c r="RFT68" s="92"/>
      <c r="RFU68" s="92"/>
      <c r="RFV68" s="92"/>
      <c r="RFW68" s="92"/>
      <c r="RFX68" s="92"/>
      <c r="RFY68" s="92"/>
      <c r="RFZ68" s="92"/>
      <c r="RGA68" s="92"/>
      <c r="RGB68" s="92"/>
      <c r="RGC68" s="92"/>
      <c r="RGD68" s="92"/>
      <c r="RGE68" s="92"/>
      <c r="RGF68" s="92"/>
      <c r="RGG68" s="92"/>
      <c r="RGH68" s="92"/>
      <c r="RGI68" s="92"/>
      <c r="RGJ68" s="92"/>
      <c r="RGK68" s="92"/>
      <c r="RGL68" s="92"/>
      <c r="RGM68" s="92"/>
      <c r="RGN68" s="92"/>
      <c r="RGO68" s="92"/>
      <c r="RGP68" s="92"/>
      <c r="RGQ68" s="92"/>
      <c r="RGR68" s="92"/>
      <c r="RGS68" s="92"/>
      <c r="RGT68" s="92"/>
      <c r="RGU68" s="92"/>
      <c r="RGV68" s="92"/>
      <c r="RGW68" s="92"/>
      <c r="RGX68" s="92"/>
      <c r="RGY68" s="92"/>
      <c r="RGZ68" s="92"/>
      <c r="RHA68" s="92"/>
      <c r="RHB68" s="92"/>
      <c r="RHC68" s="92"/>
      <c r="RHD68" s="92"/>
      <c r="RHE68" s="92"/>
      <c r="RHF68" s="92"/>
      <c r="RHG68" s="92"/>
      <c r="RHH68" s="92"/>
      <c r="RHI68" s="92"/>
      <c r="RHJ68" s="92"/>
      <c r="RHK68" s="92"/>
      <c r="RHL68" s="92"/>
      <c r="RHM68" s="92"/>
      <c r="RHN68" s="92"/>
      <c r="RHO68" s="92"/>
      <c r="RHP68" s="92"/>
      <c r="RHQ68" s="92"/>
      <c r="RHR68" s="92"/>
      <c r="RHS68" s="92"/>
      <c r="RHT68" s="92"/>
      <c r="RHU68" s="92"/>
      <c r="RHV68" s="92"/>
      <c r="RHW68" s="92"/>
      <c r="RHX68" s="92"/>
      <c r="RHY68" s="92"/>
      <c r="RHZ68" s="92"/>
      <c r="RIA68" s="92"/>
      <c r="RIB68" s="92"/>
      <c r="RIC68" s="92"/>
      <c r="RID68" s="92"/>
      <c r="RIE68" s="92"/>
      <c r="RIF68" s="92"/>
      <c r="RIG68" s="92"/>
      <c r="RIH68" s="92"/>
      <c r="RII68" s="92"/>
      <c r="RIJ68" s="92"/>
      <c r="RIK68" s="92"/>
      <c r="RIL68" s="92"/>
      <c r="RIM68" s="92"/>
      <c r="RIN68" s="92"/>
      <c r="RIO68" s="92"/>
      <c r="RIP68" s="92"/>
      <c r="RIQ68" s="92"/>
      <c r="RIR68" s="92"/>
      <c r="RIS68" s="92"/>
      <c r="RIT68" s="92"/>
      <c r="RIU68" s="92"/>
      <c r="RIV68" s="92"/>
      <c r="RIW68" s="92"/>
      <c r="RIX68" s="92"/>
      <c r="RIY68" s="92"/>
      <c r="RIZ68" s="92"/>
      <c r="RJA68" s="92"/>
      <c r="RJB68" s="92"/>
      <c r="RJC68" s="92"/>
      <c r="RJD68" s="92"/>
      <c r="RJE68" s="92"/>
      <c r="RJF68" s="92"/>
      <c r="RJG68" s="92"/>
      <c r="RJH68" s="92"/>
      <c r="RJI68" s="92"/>
      <c r="RJJ68" s="92"/>
      <c r="RJK68" s="92"/>
      <c r="RJL68" s="92"/>
      <c r="RJM68" s="92"/>
      <c r="RJN68" s="92"/>
      <c r="RJO68" s="92"/>
      <c r="RJP68" s="92"/>
      <c r="RJQ68" s="92"/>
      <c r="RJR68" s="92"/>
      <c r="RJS68" s="92"/>
      <c r="RJT68" s="92"/>
      <c r="RJU68" s="92"/>
      <c r="RJV68" s="92"/>
      <c r="RJW68" s="92"/>
      <c r="RJX68" s="92"/>
      <c r="RJY68" s="92"/>
      <c r="RJZ68" s="92"/>
      <c r="RKA68" s="92"/>
      <c r="RKB68" s="92"/>
      <c r="RKC68" s="92"/>
      <c r="RKD68" s="92"/>
      <c r="RKE68" s="92"/>
      <c r="RKF68" s="92"/>
      <c r="RKG68" s="92"/>
      <c r="RKH68" s="92"/>
      <c r="RKI68" s="92"/>
      <c r="RKJ68" s="92"/>
      <c r="RKK68" s="92"/>
      <c r="RKL68" s="92"/>
      <c r="RKM68" s="92"/>
      <c r="RKN68" s="92"/>
      <c r="RKO68" s="92"/>
      <c r="RKP68" s="92"/>
      <c r="RKQ68" s="92"/>
      <c r="RKR68" s="92"/>
      <c r="RKS68" s="92"/>
      <c r="RKT68" s="92"/>
      <c r="RKU68" s="92"/>
      <c r="RKV68" s="92"/>
      <c r="RKW68" s="92"/>
      <c r="RKX68" s="92"/>
      <c r="RKY68" s="92"/>
      <c r="RKZ68" s="92"/>
      <c r="RLA68" s="92"/>
      <c r="RLB68" s="92"/>
      <c r="RLC68" s="92"/>
      <c r="RLD68" s="92"/>
      <c r="RLE68" s="92"/>
      <c r="RLF68" s="92"/>
      <c r="RLG68" s="92"/>
      <c r="RLH68" s="92"/>
      <c r="RLI68" s="92"/>
      <c r="RLJ68" s="92"/>
      <c r="RLK68" s="92"/>
      <c r="RLL68" s="92"/>
      <c r="RLM68" s="92"/>
      <c r="RLN68" s="92"/>
      <c r="RLO68" s="92"/>
      <c r="RLP68" s="92"/>
      <c r="RLQ68" s="92"/>
      <c r="RLR68" s="92"/>
      <c r="RLS68" s="92"/>
      <c r="RLT68" s="92"/>
      <c r="RLU68" s="92"/>
      <c r="RLV68" s="92"/>
      <c r="RLW68" s="92"/>
      <c r="RLX68" s="92"/>
      <c r="RLY68" s="92"/>
      <c r="RLZ68" s="92"/>
      <c r="RMA68" s="92"/>
      <c r="RMB68" s="92"/>
      <c r="RMC68" s="92"/>
      <c r="RMD68" s="92"/>
      <c r="RME68" s="92"/>
      <c r="RMF68" s="92"/>
      <c r="RMG68" s="92"/>
      <c r="RMH68" s="92"/>
      <c r="RMI68" s="92"/>
      <c r="RMJ68" s="92"/>
      <c r="RMK68" s="92"/>
      <c r="RML68" s="92"/>
      <c r="RMM68" s="92"/>
      <c r="RMN68" s="92"/>
      <c r="RMO68" s="92"/>
      <c r="RMP68" s="92"/>
      <c r="RMQ68" s="92"/>
      <c r="RMR68" s="92"/>
      <c r="RMS68" s="92"/>
      <c r="RMT68" s="92"/>
      <c r="RMU68" s="92"/>
      <c r="RMV68" s="92"/>
      <c r="RMW68" s="92"/>
      <c r="RMX68" s="92"/>
      <c r="RMY68" s="92"/>
      <c r="RMZ68" s="92"/>
      <c r="RNA68" s="92"/>
      <c r="RNB68" s="92"/>
      <c r="RNC68" s="92"/>
      <c r="RND68" s="92"/>
      <c r="RNE68" s="92"/>
      <c r="RNF68" s="92"/>
      <c r="RNG68" s="92"/>
      <c r="RNH68" s="92"/>
      <c r="RNI68" s="92"/>
      <c r="RNJ68" s="92"/>
      <c r="RNK68" s="92"/>
      <c r="RNL68" s="92"/>
      <c r="RNM68" s="92"/>
      <c r="RNN68" s="92"/>
      <c r="RNO68" s="92"/>
      <c r="RNP68" s="92"/>
      <c r="RNQ68" s="92"/>
      <c r="RNR68" s="92"/>
      <c r="RNS68" s="92"/>
      <c r="RNT68" s="92"/>
      <c r="RNU68" s="92"/>
      <c r="RNV68" s="92"/>
      <c r="RNW68" s="92"/>
      <c r="RNX68" s="92"/>
      <c r="RNY68" s="92"/>
      <c r="RNZ68" s="92"/>
      <c r="ROA68" s="92"/>
      <c r="ROB68" s="92"/>
      <c r="ROC68" s="92"/>
      <c r="ROD68" s="92"/>
      <c r="ROE68" s="92"/>
      <c r="ROF68" s="92"/>
      <c r="ROG68" s="92"/>
      <c r="ROH68" s="92"/>
      <c r="ROI68" s="92"/>
      <c r="ROJ68" s="92"/>
      <c r="ROK68" s="92"/>
      <c r="ROL68" s="92"/>
      <c r="ROM68" s="92"/>
      <c r="RON68" s="92"/>
      <c r="ROO68" s="92"/>
      <c r="ROP68" s="92"/>
      <c r="ROQ68" s="92"/>
      <c r="ROR68" s="92"/>
      <c r="ROS68" s="92"/>
      <c r="ROT68" s="92"/>
      <c r="ROU68" s="92"/>
      <c r="ROV68" s="92"/>
      <c r="ROW68" s="92"/>
      <c r="ROX68" s="92"/>
      <c r="ROY68" s="92"/>
      <c r="ROZ68" s="92"/>
      <c r="RPA68" s="92"/>
      <c r="RPB68" s="92"/>
      <c r="RPC68" s="92"/>
      <c r="RPD68" s="92"/>
      <c r="RPE68" s="92"/>
      <c r="RPF68" s="92"/>
      <c r="RPG68" s="92"/>
      <c r="RPH68" s="92"/>
      <c r="RPI68" s="92"/>
      <c r="RPJ68" s="92"/>
      <c r="RPK68" s="92"/>
      <c r="RPL68" s="92"/>
      <c r="RPM68" s="92"/>
      <c r="RPN68" s="92"/>
      <c r="RPO68" s="92"/>
      <c r="RPP68" s="92"/>
      <c r="RPQ68" s="92"/>
      <c r="RPR68" s="92"/>
      <c r="RPS68" s="92"/>
      <c r="RPT68" s="92"/>
      <c r="RPU68" s="92"/>
      <c r="RPV68" s="92"/>
      <c r="RPW68" s="92"/>
      <c r="RPX68" s="92"/>
      <c r="RPY68" s="92"/>
      <c r="RPZ68" s="92"/>
      <c r="RQA68" s="92"/>
      <c r="RQB68" s="92"/>
      <c r="RQC68" s="92"/>
      <c r="RQD68" s="92"/>
      <c r="RQE68" s="92"/>
      <c r="RQF68" s="92"/>
      <c r="RQG68" s="92"/>
      <c r="RQH68" s="92"/>
      <c r="RQI68" s="92"/>
      <c r="RQJ68" s="92"/>
      <c r="RQK68" s="92"/>
      <c r="RQL68" s="92"/>
      <c r="RQM68" s="92"/>
      <c r="RQN68" s="92"/>
      <c r="RQO68" s="92"/>
      <c r="RQP68" s="92"/>
      <c r="RQQ68" s="92"/>
      <c r="RQR68" s="92"/>
      <c r="RQS68" s="92"/>
      <c r="RQT68" s="92"/>
      <c r="RQU68" s="92"/>
      <c r="RQV68" s="92"/>
      <c r="RQW68" s="92"/>
      <c r="RQX68" s="92"/>
      <c r="RQY68" s="92"/>
      <c r="RQZ68" s="92"/>
      <c r="RRA68" s="92"/>
      <c r="RRB68" s="92"/>
      <c r="RRC68" s="92"/>
      <c r="RRD68" s="92"/>
      <c r="RRE68" s="92"/>
      <c r="RRF68" s="92"/>
      <c r="RRG68" s="92"/>
      <c r="RRH68" s="92"/>
      <c r="RRI68" s="92"/>
      <c r="RRJ68" s="92"/>
      <c r="RRK68" s="92"/>
      <c r="RRL68" s="92"/>
      <c r="RRM68" s="92"/>
      <c r="RRN68" s="92"/>
      <c r="RRO68" s="92"/>
      <c r="RRP68" s="92"/>
      <c r="RRQ68" s="92"/>
      <c r="RRR68" s="92"/>
      <c r="RRS68" s="92"/>
      <c r="RRT68" s="92"/>
      <c r="RRU68" s="92"/>
      <c r="RRV68" s="92"/>
      <c r="RRW68" s="92"/>
      <c r="RRX68" s="92"/>
      <c r="RRY68" s="92"/>
      <c r="RRZ68" s="92"/>
      <c r="RSA68" s="92"/>
      <c r="RSB68" s="92"/>
      <c r="RSC68" s="92"/>
      <c r="RSD68" s="92"/>
      <c r="RSE68" s="92"/>
      <c r="RSF68" s="92"/>
      <c r="RSG68" s="92"/>
      <c r="RSH68" s="92"/>
      <c r="RSI68" s="92"/>
      <c r="RSJ68" s="92"/>
      <c r="RSK68" s="92"/>
      <c r="RSL68" s="92"/>
      <c r="RSM68" s="92"/>
      <c r="RSN68" s="92"/>
      <c r="RSO68" s="92"/>
      <c r="RSP68" s="92"/>
      <c r="RSQ68" s="92"/>
      <c r="RSR68" s="92"/>
      <c r="RSS68" s="92"/>
      <c r="RST68" s="92"/>
      <c r="RSU68" s="92"/>
      <c r="RSV68" s="92"/>
      <c r="RSW68" s="92"/>
      <c r="RSX68" s="92"/>
      <c r="RSY68" s="92"/>
      <c r="RSZ68" s="92"/>
      <c r="RTA68" s="92"/>
      <c r="RTB68" s="92"/>
      <c r="RTC68" s="92"/>
      <c r="RTD68" s="92"/>
      <c r="RTE68" s="92"/>
      <c r="RTF68" s="92"/>
      <c r="RTG68" s="92"/>
      <c r="RTH68" s="92"/>
      <c r="RTI68" s="92"/>
      <c r="RTJ68" s="92"/>
      <c r="RTK68" s="92"/>
      <c r="RTL68" s="92"/>
      <c r="RTM68" s="92"/>
      <c r="RTN68" s="92"/>
      <c r="RTO68" s="92"/>
      <c r="RTP68" s="92"/>
      <c r="RTQ68" s="92"/>
      <c r="RTR68" s="92"/>
      <c r="RTS68" s="92"/>
      <c r="RTT68" s="92"/>
      <c r="RTU68" s="92"/>
      <c r="RTV68" s="92"/>
      <c r="RTW68" s="92"/>
      <c r="RTX68" s="92"/>
      <c r="RTY68" s="92"/>
      <c r="RTZ68" s="92"/>
      <c r="RUA68" s="92"/>
      <c r="RUB68" s="92"/>
      <c r="RUC68" s="92"/>
      <c r="RUD68" s="92"/>
      <c r="RUE68" s="92"/>
      <c r="RUF68" s="92"/>
      <c r="RUG68" s="92"/>
      <c r="RUH68" s="92"/>
      <c r="RUI68" s="92"/>
      <c r="RUJ68" s="92"/>
      <c r="RUK68" s="92"/>
      <c r="RUL68" s="92"/>
      <c r="RUM68" s="92"/>
      <c r="RUN68" s="92"/>
      <c r="RUO68" s="92"/>
      <c r="RUP68" s="92"/>
      <c r="RUQ68" s="92"/>
      <c r="RUR68" s="92"/>
      <c r="RUS68" s="92"/>
      <c r="RUT68" s="92"/>
      <c r="RUU68" s="92"/>
      <c r="RUV68" s="92"/>
      <c r="RUW68" s="92"/>
      <c r="RUX68" s="92"/>
      <c r="RUY68" s="92"/>
      <c r="RUZ68" s="92"/>
      <c r="RVA68" s="92"/>
      <c r="RVB68" s="92"/>
      <c r="RVC68" s="92"/>
      <c r="RVD68" s="92"/>
      <c r="RVE68" s="92"/>
      <c r="RVF68" s="92"/>
      <c r="RVG68" s="92"/>
      <c r="RVH68" s="92"/>
      <c r="RVI68" s="92"/>
      <c r="RVJ68" s="92"/>
      <c r="RVK68" s="92"/>
      <c r="RVL68" s="92"/>
      <c r="RVM68" s="92"/>
      <c r="RVN68" s="92"/>
      <c r="RVO68" s="92"/>
      <c r="RVP68" s="92"/>
      <c r="RVQ68" s="92"/>
      <c r="RVR68" s="92"/>
      <c r="RVS68" s="92"/>
      <c r="RVT68" s="92"/>
      <c r="RVU68" s="92"/>
      <c r="RVV68" s="92"/>
      <c r="RVW68" s="92"/>
      <c r="RVX68" s="92"/>
      <c r="RVY68" s="92"/>
      <c r="RVZ68" s="92"/>
      <c r="RWA68" s="92"/>
      <c r="RWB68" s="92"/>
      <c r="RWC68" s="92"/>
      <c r="RWD68" s="92"/>
      <c r="RWE68" s="92"/>
      <c r="RWF68" s="92"/>
      <c r="RWG68" s="92"/>
      <c r="RWH68" s="92"/>
      <c r="RWI68" s="92"/>
      <c r="RWJ68" s="92"/>
      <c r="RWK68" s="92"/>
      <c r="RWL68" s="92"/>
      <c r="RWM68" s="92"/>
      <c r="RWN68" s="92"/>
      <c r="RWO68" s="92"/>
      <c r="RWP68" s="92"/>
      <c r="RWQ68" s="92"/>
      <c r="RWR68" s="92"/>
      <c r="RWS68" s="92"/>
      <c r="RWT68" s="92"/>
      <c r="RWU68" s="92"/>
      <c r="RWV68" s="92"/>
      <c r="RWW68" s="92"/>
      <c r="RWX68" s="92"/>
      <c r="RWY68" s="92"/>
      <c r="RWZ68" s="92"/>
      <c r="RXA68" s="92"/>
      <c r="RXB68" s="92"/>
      <c r="RXC68" s="92"/>
      <c r="RXD68" s="92"/>
      <c r="RXE68" s="92"/>
      <c r="RXF68" s="92"/>
      <c r="RXG68" s="92"/>
      <c r="RXH68" s="92"/>
      <c r="RXI68" s="92"/>
      <c r="RXJ68" s="92"/>
      <c r="RXK68" s="92"/>
      <c r="RXL68" s="92"/>
      <c r="RXM68" s="92"/>
      <c r="RXN68" s="92"/>
      <c r="RXO68" s="92"/>
      <c r="RXP68" s="92"/>
      <c r="RXQ68" s="92"/>
      <c r="RXR68" s="92"/>
      <c r="RXS68" s="92"/>
      <c r="RXT68" s="92"/>
      <c r="RXU68" s="92"/>
      <c r="RXV68" s="92"/>
      <c r="RXW68" s="92"/>
      <c r="RXX68" s="92"/>
      <c r="RXY68" s="92"/>
      <c r="RXZ68" s="92"/>
      <c r="RYA68" s="92"/>
      <c r="RYB68" s="92"/>
      <c r="RYC68" s="92"/>
      <c r="RYD68" s="92"/>
      <c r="RYE68" s="92"/>
      <c r="RYF68" s="92"/>
      <c r="RYG68" s="92"/>
      <c r="RYH68" s="92"/>
      <c r="RYI68" s="92"/>
      <c r="RYJ68" s="92"/>
      <c r="RYK68" s="92"/>
      <c r="RYL68" s="92"/>
      <c r="RYM68" s="92"/>
      <c r="RYN68" s="92"/>
      <c r="RYO68" s="92"/>
      <c r="RYP68" s="92"/>
      <c r="RYQ68" s="92"/>
      <c r="RYR68" s="92"/>
      <c r="RYS68" s="92"/>
      <c r="RYT68" s="92"/>
      <c r="RYU68" s="92"/>
      <c r="RYV68" s="92"/>
      <c r="RYW68" s="92"/>
      <c r="RYX68" s="92"/>
      <c r="RYY68" s="92"/>
      <c r="RYZ68" s="92"/>
      <c r="RZA68" s="92"/>
      <c r="RZB68" s="92"/>
      <c r="RZC68" s="92"/>
      <c r="RZD68" s="92"/>
      <c r="RZE68" s="92"/>
      <c r="RZF68" s="92"/>
      <c r="RZG68" s="92"/>
      <c r="RZH68" s="92"/>
      <c r="RZI68" s="92"/>
      <c r="RZJ68" s="92"/>
      <c r="RZK68" s="92"/>
      <c r="RZL68" s="92"/>
      <c r="RZM68" s="92"/>
      <c r="RZN68" s="92"/>
      <c r="RZO68" s="92"/>
      <c r="RZP68" s="92"/>
      <c r="RZQ68" s="92"/>
      <c r="RZR68" s="92"/>
      <c r="RZS68" s="92"/>
      <c r="RZT68" s="92"/>
      <c r="RZU68" s="92"/>
      <c r="RZV68" s="92"/>
      <c r="RZW68" s="92"/>
      <c r="RZX68" s="92"/>
      <c r="RZY68" s="92"/>
      <c r="RZZ68" s="92"/>
      <c r="SAA68" s="92"/>
      <c r="SAB68" s="92"/>
      <c r="SAC68" s="92"/>
      <c r="SAD68" s="92"/>
      <c r="SAE68" s="92"/>
      <c r="SAF68" s="92"/>
      <c r="SAG68" s="92"/>
      <c r="SAH68" s="92"/>
      <c r="SAI68" s="92"/>
      <c r="SAJ68" s="92"/>
      <c r="SAK68" s="92"/>
      <c r="SAL68" s="92"/>
      <c r="SAM68" s="92"/>
      <c r="SAN68" s="92"/>
      <c r="SAO68" s="92"/>
      <c r="SAP68" s="92"/>
      <c r="SAQ68" s="92"/>
      <c r="SAR68" s="92"/>
      <c r="SAS68" s="92"/>
      <c r="SAT68" s="92"/>
      <c r="SAU68" s="92"/>
      <c r="SAV68" s="92"/>
      <c r="SAW68" s="92"/>
      <c r="SAX68" s="92"/>
      <c r="SAY68" s="92"/>
      <c r="SAZ68" s="92"/>
      <c r="SBA68" s="92"/>
      <c r="SBB68" s="92"/>
      <c r="SBC68" s="92"/>
      <c r="SBD68" s="92"/>
      <c r="SBE68" s="92"/>
      <c r="SBF68" s="92"/>
      <c r="SBG68" s="92"/>
      <c r="SBH68" s="92"/>
      <c r="SBI68" s="92"/>
      <c r="SBJ68" s="92"/>
      <c r="SBK68" s="92"/>
      <c r="SBL68" s="92"/>
      <c r="SBM68" s="92"/>
      <c r="SBN68" s="92"/>
      <c r="SBO68" s="92"/>
      <c r="SBP68" s="92"/>
      <c r="SBQ68" s="92"/>
      <c r="SBR68" s="92"/>
      <c r="SBS68" s="92"/>
      <c r="SBT68" s="92"/>
      <c r="SBU68" s="92"/>
      <c r="SBV68" s="92"/>
      <c r="SBW68" s="92"/>
      <c r="SBX68" s="92"/>
      <c r="SBY68" s="92"/>
      <c r="SBZ68" s="92"/>
      <c r="SCA68" s="92"/>
      <c r="SCB68" s="92"/>
      <c r="SCC68" s="92"/>
      <c r="SCD68" s="92"/>
      <c r="SCE68" s="92"/>
      <c r="SCF68" s="92"/>
      <c r="SCG68" s="92"/>
      <c r="SCH68" s="92"/>
      <c r="SCI68" s="92"/>
      <c r="SCJ68" s="92"/>
      <c r="SCK68" s="92"/>
      <c r="SCL68" s="92"/>
      <c r="SCM68" s="92"/>
      <c r="SCN68" s="92"/>
      <c r="SCO68" s="92"/>
      <c r="SCP68" s="92"/>
      <c r="SCQ68" s="92"/>
      <c r="SCR68" s="92"/>
      <c r="SCS68" s="92"/>
      <c r="SCT68" s="92"/>
      <c r="SCU68" s="92"/>
      <c r="SCV68" s="92"/>
      <c r="SCW68" s="92"/>
      <c r="SCX68" s="92"/>
      <c r="SCY68" s="92"/>
      <c r="SCZ68" s="92"/>
      <c r="SDA68" s="92"/>
      <c r="SDB68" s="92"/>
      <c r="SDC68" s="92"/>
      <c r="SDD68" s="92"/>
      <c r="SDE68" s="92"/>
      <c r="SDF68" s="92"/>
      <c r="SDG68" s="92"/>
      <c r="SDH68" s="92"/>
      <c r="SDI68" s="92"/>
      <c r="SDJ68" s="92"/>
      <c r="SDK68" s="92"/>
      <c r="SDL68" s="92"/>
      <c r="SDM68" s="92"/>
      <c r="SDN68" s="92"/>
      <c r="SDO68" s="92"/>
      <c r="SDP68" s="92"/>
      <c r="SDQ68" s="92"/>
      <c r="SDR68" s="92"/>
      <c r="SDS68" s="92"/>
      <c r="SDT68" s="92"/>
      <c r="SDU68" s="92"/>
      <c r="SDV68" s="92"/>
      <c r="SDW68" s="92"/>
      <c r="SDX68" s="92"/>
      <c r="SDY68" s="92"/>
      <c r="SDZ68" s="92"/>
      <c r="SEA68" s="92"/>
      <c r="SEB68" s="92"/>
      <c r="SEC68" s="92"/>
      <c r="SED68" s="92"/>
      <c r="SEE68" s="92"/>
      <c r="SEF68" s="92"/>
      <c r="SEG68" s="92"/>
      <c r="SEH68" s="92"/>
      <c r="SEI68" s="92"/>
      <c r="SEJ68" s="92"/>
      <c r="SEK68" s="92"/>
      <c r="SEL68" s="92"/>
      <c r="SEM68" s="92"/>
      <c r="SEN68" s="92"/>
      <c r="SEO68" s="92"/>
      <c r="SEP68" s="92"/>
      <c r="SEQ68" s="92"/>
      <c r="SER68" s="92"/>
      <c r="SES68" s="92"/>
      <c r="SET68" s="92"/>
      <c r="SEU68" s="92"/>
      <c r="SEV68" s="92"/>
      <c r="SEW68" s="92"/>
      <c r="SEX68" s="92"/>
      <c r="SEY68" s="92"/>
      <c r="SEZ68" s="92"/>
      <c r="SFA68" s="92"/>
      <c r="SFB68" s="92"/>
      <c r="SFC68" s="92"/>
      <c r="SFD68" s="92"/>
      <c r="SFE68" s="92"/>
      <c r="SFF68" s="92"/>
      <c r="SFG68" s="92"/>
      <c r="SFH68" s="92"/>
      <c r="SFI68" s="92"/>
      <c r="SFJ68" s="92"/>
      <c r="SFK68" s="92"/>
      <c r="SFL68" s="92"/>
      <c r="SFM68" s="92"/>
      <c r="SFN68" s="92"/>
      <c r="SFO68" s="92"/>
      <c r="SFP68" s="92"/>
      <c r="SFQ68" s="92"/>
      <c r="SFR68" s="92"/>
      <c r="SFS68" s="92"/>
      <c r="SFT68" s="92"/>
      <c r="SFU68" s="92"/>
      <c r="SFV68" s="92"/>
      <c r="SFW68" s="92"/>
      <c r="SFX68" s="92"/>
      <c r="SFY68" s="92"/>
      <c r="SFZ68" s="92"/>
      <c r="SGA68" s="92"/>
      <c r="SGB68" s="92"/>
      <c r="SGC68" s="92"/>
      <c r="SGD68" s="92"/>
      <c r="SGE68" s="92"/>
      <c r="SGF68" s="92"/>
      <c r="SGG68" s="92"/>
      <c r="SGH68" s="92"/>
      <c r="SGI68" s="92"/>
      <c r="SGJ68" s="92"/>
      <c r="SGK68" s="92"/>
      <c r="SGL68" s="92"/>
      <c r="SGM68" s="92"/>
      <c r="SGN68" s="92"/>
      <c r="SGO68" s="92"/>
      <c r="SGP68" s="92"/>
      <c r="SGQ68" s="92"/>
      <c r="SGR68" s="92"/>
      <c r="SGS68" s="92"/>
      <c r="SGT68" s="92"/>
      <c r="SGU68" s="92"/>
      <c r="SGV68" s="92"/>
      <c r="SGW68" s="92"/>
      <c r="SGX68" s="92"/>
      <c r="SGY68" s="92"/>
      <c r="SGZ68" s="92"/>
      <c r="SHA68" s="92"/>
      <c r="SHB68" s="92"/>
      <c r="SHC68" s="92"/>
      <c r="SHD68" s="92"/>
      <c r="SHE68" s="92"/>
      <c r="SHF68" s="92"/>
      <c r="SHG68" s="92"/>
      <c r="SHH68" s="92"/>
      <c r="SHI68" s="92"/>
      <c r="SHJ68" s="92"/>
      <c r="SHK68" s="92"/>
      <c r="SHL68" s="92"/>
      <c r="SHM68" s="92"/>
      <c r="SHN68" s="92"/>
      <c r="SHO68" s="92"/>
      <c r="SHP68" s="92"/>
      <c r="SHQ68" s="92"/>
      <c r="SHR68" s="92"/>
      <c r="SHS68" s="92"/>
      <c r="SHT68" s="92"/>
      <c r="SHU68" s="92"/>
      <c r="SHV68" s="92"/>
      <c r="SHW68" s="92"/>
      <c r="SHX68" s="92"/>
      <c r="SHY68" s="92"/>
      <c r="SHZ68" s="92"/>
      <c r="SIA68" s="92"/>
      <c r="SIB68" s="92"/>
      <c r="SIC68" s="92"/>
      <c r="SID68" s="92"/>
      <c r="SIE68" s="92"/>
      <c r="SIF68" s="92"/>
      <c r="SIG68" s="92"/>
      <c r="SIH68" s="92"/>
      <c r="SII68" s="92"/>
      <c r="SIJ68" s="92"/>
      <c r="SIK68" s="92"/>
      <c r="SIL68" s="92"/>
      <c r="SIM68" s="92"/>
      <c r="SIN68" s="92"/>
      <c r="SIO68" s="92"/>
      <c r="SIP68" s="92"/>
      <c r="SIQ68" s="92"/>
      <c r="SIR68" s="92"/>
      <c r="SIS68" s="92"/>
      <c r="SIT68" s="92"/>
      <c r="SIU68" s="92"/>
      <c r="SIV68" s="92"/>
      <c r="SIW68" s="92"/>
      <c r="SIX68" s="92"/>
      <c r="SIY68" s="92"/>
      <c r="SIZ68" s="92"/>
      <c r="SJA68" s="92"/>
      <c r="SJB68" s="92"/>
      <c r="SJC68" s="92"/>
      <c r="SJD68" s="92"/>
      <c r="SJE68" s="92"/>
      <c r="SJF68" s="92"/>
      <c r="SJG68" s="92"/>
      <c r="SJH68" s="92"/>
      <c r="SJI68" s="92"/>
      <c r="SJJ68" s="92"/>
      <c r="SJK68" s="92"/>
      <c r="SJL68" s="92"/>
      <c r="SJM68" s="92"/>
      <c r="SJN68" s="92"/>
      <c r="SJO68" s="92"/>
      <c r="SJP68" s="92"/>
      <c r="SJQ68" s="92"/>
      <c r="SJR68" s="92"/>
      <c r="SJS68" s="92"/>
      <c r="SJT68" s="92"/>
      <c r="SJU68" s="92"/>
      <c r="SJV68" s="92"/>
      <c r="SJW68" s="92"/>
      <c r="SJX68" s="92"/>
      <c r="SJY68" s="92"/>
      <c r="SJZ68" s="92"/>
      <c r="SKA68" s="92"/>
      <c r="SKB68" s="92"/>
      <c r="SKC68" s="92"/>
      <c r="SKD68" s="92"/>
      <c r="SKE68" s="92"/>
      <c r="SKF68" s="92"/>
      <c r="SKG68" s="92"/>
      <c r="SKH68" s="92"/>
      <c r="SKI68" s="92"/>
      <c r="SKJ68" s="92"/>
      <c r="SKK68" s="92"/>
      <c r="SKL68" s="92"/>
      <c r="SKM68" s="92"/>
      <c r="SKN68" s="92"/>
      <c r="SKO68" s="92"/>
      <c r="SKP68" s="92"/>
      <c r="SKQ68" s="92"/>
      <c r="SKR68" s="92"/>
      <c r="SKS68" s="92"/>
      <c r="SKT68" s="92"/>
      <c r="SKU68" s="92"/>
      <c r="SKV68" s="92"/>
      <c r="SKW68" s="92"/>
      <c r="SKX68" s="92"/>
      <c r="SKY68" s="92"/>
      <c r="SKZ68" s="92"/>
      <c r="SLA68" s="92"/>
      <c r="SLB68" s="92"/>
      <c r="SLC68" s="92"/>
      <c r="SLD68" s="92"/>
      <c r="SLE68" s="92"/>
      <c r="SLF68" s="92"/>
      <c r="SLG68" s="92"/>
      <c r="SLH68" s="92"/>
      <c r="SLI68" s="92"/>
      <c r="SLJ68" s="92"/>
      <c r="SLK68" s="92"/>
      <c r="SLL68" s="92"/>
      <c r="SLM68" s="92"/>
      <c r="SLN68" s="92"/>
      <c r="SLO68" s="92"/>
      <c r="SLP68" s="92"/>
      <c r="SLQ68" s="92"/>
      <c r="SLR68" s="92"/>
      <c r="SLS68" s="92"/>
      <c r="SLT68" s="92"/>
      <c r="SLU68" s="92"/>
      <c r="SLV68" s="92"/>
      <c r="SLW68" s="92"/>
      <c r="SLX68" s="92"/>
      <c r="SLY68" s="92"/>
      <c r="SLZ68" s="92"/>
      <c r="SMA68" s="92"/>
      <c r="SMB68" s="92"/>
      <c r="SMC68" s="92"/>
      <c r="SMD68" s="92"/>
      <c r="SME68" s="92"/>
      <c r="SMF68" s="92"/>
      <c r="SMG68" s="92"/>
      <c r="SMH68" s="92"/>
      <c r="SMI68" s="92"/>
      <c r="SMJ68" s="92"/>
      <c r="SMK68" s="92"/>
      <c r="SML68" s="92"/>
      <c r="SMM68" s="92"/>
      <c r="SMN68" s="92"/>
      <c r="SMO68" s="92"/>
      <c r="SMP68" s="92"/>
      <c r="SMQ68" s="92"/>
      <c r="SMR68" s="92"/>
      <c r="SMS68" s="92"/>
      <c r="SMT68" s="92"/>
      <c r="SMU68" s="92"/>
      <c r="SMV68" s="92"/>
      <c r="SMW68" s="92"/>
      <c r="SMX68" s="92"/>
      <c r="SMY68" s="92"/>
      <c r="SMZ68" s="92"/>
      <c r="SNA68" s="92"/>
      <c r="SNB68" s="92"/>
      <c r="SNC68" s="92"/>
      <c r="SND68" s="92"/>
      <c r="SNE68" s="92"/>
      <c r="SNF68" s="92"/>
      <c r="SNG68" s="92"/>
      <c r="SNH68" s="92"/>
      <c r="SNI68" s="92"/>
      <c r="SNJ68" s="92"/>
      <c r="SNK68" s="92"/>
      <c r="SNL68" s="92"/>
      <c r="SNM68" s="92"/>
      <c r="SNN68" s="92"/>
      <c r="SNO68" s="92"/>
      <c r="SNP68" s="92"/>
      <c r="SNQ68" s="92"/>
      <c r="SNR68" s="92"/>
      <c r="SNS68" s="92"/>
      <c r="SNT68" s="92"/>
      <c r="SNU68" s="92"/>
      <c r="SNV68" s="92"/>
      <c r="SNW68" s="92"/>
      <c r="SNX68" s="92"/>
      <c r="SNY68" s="92"/>
      <c r="SNZ68" s="92"/>
      <c r="SOA68" s="92"/>
      <c r="SOB68" s="92"/>
      <c r="SOC68" s="92"/>
      <c r="SOD68" s="92"/>
      <c r="SOE68" s="92"/>
      <c r="SOF68" s="92"/>
      <c r="SOG68" s="92"/>
      <c r="SOH68" s="92"/>
      <c r="SOI68" s="92"/>
      <c r="SOJ68" s="92"/>
      <c r="SOK68" s="92"/>
      <c r="SOL68" s="92"/>
      <c r="SOM68" s="92"/>
      <c r="SON68" s="92"/>
      <c r="SOO68" s="92"/>
      <c r="SOP68" s="92"/>
      <c r="SOQ68" s="92"/>
      <c r="SOR68" s="92"/>
      <c r="SOS68" s="92"/>
      <c r="SOT68" s="92"/>
      <c r="SOU68" s="92"/>
      <c r="SOV68" s="92"/>
      <c r="SOW68" s="92"/>
      <c r="SOX68" s="92"/>
      <c r="SOY68" s="92"/>
      <c r="SOZ68" s="92"/>
      <c r="SPA68" s="92"/>
      <c r="SPB68" s="92"/>
      <c r="SPC68" s="92"/>
      <c r="SPD68" s="92"/>
      <c r="SPE68" s="92"/>
      <c r="SPF68" s="92"/>
      <c r="SPG68" s="92"/>
      <c r="SPH68" s="92"/>
      <c r="SPI68" s="92"/>
      <c r="SPJ68" s="92"/>
      <c r="SPK68" s="92"/>
      <c r="SPL68" s="92"/>
      <c r="SPM68" s="92"/>
      <c r="SPN68" s="92"/>
      <c r="SPO68" s="92"/>
      <c r="SPP68" s="92"/>
      <c r="SPQ68" s="92"/>
      <c r="SPR68" s="92"/>
      <c r="SPS68" s="92"/>
      <c r="SPT68" s="92"/>
      <c r="SPU68" s="92"/>
      <c r="SPV68" s="92"/>
      <c r="SPW68" s="92"/>
      <c r="SPX68" s="92"/>
      <c r="SPY68" s="92"/>
      <c r="SPZ68" s="92"/>
      <c r="SQA68" s="92"/>
      <c r="SQB68" s="92"/>
      <c r="SQC68" s="92"/>
      <c r="SQD68" s="92"/>
      <c r="SQE68" s="92"/>
      <c r="SQF68" s="92"/>
      <c r="SQG68" s="92"/>
      <c r="SQH68" s="92"/>
      <c r="SQI68" s="92"/>
      <c r="SQJ68" s="92"/>
      <c r="SQK68" s="92"/>
      <c r="SQL68" s="92"/>
      <c r="SQM68" s="92"/>
      <c r="SQN68" s="92"/>
      <c r="SQO68" s="92"/>
      <c r="SQP68" s="92"/>
      <c r="SQQ68" s="92"/>
      <c r="SQR68" s="92"/>
      <c r="SQS68" s="92"/>
      <c r="SQT68" s="92"/>
      <c r="SQU68" s="92"/>
      <c r="SQV68" s="92"/>
      <c r="SQW68" s="92"/>
      <c r="SQX68" s="92"/>
      <c r="SQY68" s="92"/>
      <c r="SQZ68" s="92"/>
      <c r="SRA68" s="92"/>
      <c r="SRB68" s="92"/>
      <c r="SRC68" s="92"/>
      <c r="SRD68" s="92"/>
      <c r="SRE68" s="92"/>
      <c r="SRF68" s="92"/>
      <c r="SRG68" s="92"/>
      <c r="SRH68" s="92"/>
      <c r="SRI68" s="92"/>
      <c r="SRJ68" s="92"/>
      <c r="SRK68" s="92"/>
      <c r="SRL68" s="92"/>
      <c r="SRM68" s="92"/>
      <c r="SRN68" s="92"/>
      <c r="SRO68" s="92"/>
      <c r="SRP68" s="92"/>
      <c r="SRQ68" s="92"/>
      <c r="SRR68" s="92"/>
      <c r="SRS68" s="92"/>
      <c r="SRT68" s="92"/>
      <c r="SRU68" s="92"/>
      <c r="SRV68" s="92"/>
      <c r="SRW68" s="92"/>
      <c r="SRX68" s="92"/>
      <c r="SRY68" s="92"/>
      <c r="SRZ68" s="92"/>
      <c r="SSA68" s="92"/>
      <c r="SSB68" s="92"/>
      <c r="SSC68" s="92"/>
      <c r="SSD68" s="92"/>
      <c r="SSE68" s="92"/>
      <c r="SSF68" s="92"/>
      <c r="SSG68" s="92"/>
      <c r="SSH68" s="92"/>
      <c r="SSI68" s="92"/>
      <c r="SSJ68" s="92"/>
      <c r="SSK68" s="92"/>
      <c r="SSL68" s="92"/>
      <c r="SSM68" s="92"/>
      <c r="SSN68" s="92"/>
      <c r="SSO68" s="92"/>
      <c r="SSP68" s="92"/>
      <c r="SSQ68" s="92"/>
      <c r="SSR68" s="92"/>
      <c r="SSS68" s="92"/>
      <c r="SST68" s="92"/>
      <c r="SSU68" s="92"/>
      <c r="SSV68" s="92"/>
      <c r="SSW68" s="92"/>
      <c r="SSX68" s="92"/>
      <c r="SSY68" s="92"/>
      <c r="SSZ68" s="92"/>
      <c r="STA68" s="92"/>
      <c r="STB68" s="92"/>
      <c r="STC68" s="92"/>
      <c r="STD68" s="92"/>
      <c r="STE68" s="92"/>
      <c r="STF68" s="92"/>
      <c r="STG68" s="92"/>
      <c r="STH68" s="92"/>
      <c r="STI68" s="92"/>
      <c r="STJ68" s="92"/>
      <c r="STK68" s="92"/>
      <c r="STL68" s="92"/>
      <c r="STM68" s="92"/>
      <c r="STN68" s="92"/>
      <c r="STO68" s="92"/>
      <c r="STP68" s="92"/>
      <c r="STQ68" s="92"/>
      <c r="STR68" s="92"/>
      <c r="STS68" s="92"/>
      <c r="STT68" s="92"/>
      <c r="STU68" s="92"/>
      <c r="STV68" s="92"/>
      <c r="STW68" s="92"/>
      <c r="STX68" s="92"/>
      <c r="STY68" s="92"/>
      <c r="STZ68" s="92"/>
      <c r="SUA68" s="92"/>
      <c r="SUB68" s="92"/>
      <c r="SUC68" s="92"/>
      <c r="SUD68" s="92"/>
      <c r="SUE68" s="92"/>
      <c r="SUF68" s="92"/>
      <c r="SUG68" s="92"/>
      <c r="SUH68" s="92"/>
      <c r="SUI68" s="92"/>
      <c r="SUJ68" s="92"/>
      <c r="SUK68" s="92"/>
      <c r="SUL68" s="92"/>
      <c r="SUM68" s="92"/>
      <c r="SUN68" s="92"/>
      <c r="SUO68" s="92"/>
      <c r="SUP68" s="92"/>
      <c r="SUQ68" s="92"/>
      <c r="SUR68" s="92"/>
      <c r="SUS68" s="92"/>
      <c r="SUT68" s="92"/>
      <c r="SUU68" s="92"/>
      <c r="SUV68" s="92"/>
      <c r="SUW68" s="92"/>
      <c r="SUX68" s="92"/>
      <c r="SUY68" s="92"/>
      <c r="SUZ68" s="92"/>
      <c r="SVA68" s="92"/>
      <c r="SVB68" s="92"/>
      <c r="SVC68" s="92"/>
      <c r="SVD68" s="92"/>
      <c r="SVE68" s="92"/>
      <c r="SVF68" s="92"/>
      <c r="SVG68" s="92"/>
      <c r="SVH68" s="92"/>
      <c r="SVI68" s="92"/>
      <c r="SVJ68" s="92"/>
      <c r="SVK68" s="92"/>
      <c r="SVL68" s="92"/>
      <c r="SVM68" s="92"/>
      <c r="SVN68" s="92"/>
      <c r="SVO68" s="92"/>
      <c r="SVP68" s="92"/>
      <c r="SVQ68" s="92"/>
      <c r="SVR68" s="92"/>
      <c r="SVS68" s="92"/>
      <c r="SVT68" s="92"/>
      <c r="SVU68" s="92"/>
      <c r="SVV68" s="92"/>
      <c r="SVW68" s="92"/>
      <c r="SVX68" s="92"/>
      <c r="SVY68" s="92"/>
      <c r="SVZ68" s="92"/>
      <c r="SWA68" s="92"/>
      <c r="SWB68" s="92"/>
      <c r="SWC68" s="92"/>
      <c r="SWD68" s="92"/>
      <c r="SWE68" s="92"/>
      <c r="SWF68" s="92"/>
      <c r="SWG68" s="92"/>
      <c r="SWH68" s="92"/>
      <c r="SWI68" s="92"/>
      <c r="SWJ68" s="92"/>
      <c r="SWK68" s="92"/>
      <c r="SWL68" s="92"/>
      <c r="SWM68" s="92"/>
      <c r="SWN68" s="92"/>
      <c r="SWO68" s="92"/>
      <c r="SWP68" s="92"/>
      <c r="SWQ68" s="92"/>
      <c r="SWR68" s="92"/>
      <c r="SWS68" s="92"/>
      <c r="SWT68" s="92"/>
      <c r="SWU68" s="92"/>
      <c r="SWV68" s="92"/>
      <c r="SWW68" s="92"/>
      <c r="SWX68" s="92"/>
      <c r="SWY68" s="92"/>
      <c r="SWZ68" s="92"/>
      <c r="SXA68" s="92"/>
      <c r="SXB68" s="92"/>
      <c r="SXC68" s="92"/>
      <c r="SXD68" s="92"/>
      <c r="SXE68" s="92"/>
      <c r="SXF68" s="92"/>
      <c r="SXG68" s="92"/>
      <c r="SXH68" s="92"/>
      <c r="SXI68" s="92"/>
      <c r="SXJ68" s="92"/>
      <c r="SXK68" s="92"/>
      <c r="SXL68" s="92"/>
      <c r="SXM68" s="92"/>
      <c r="SXN68" s="92"/>
      <c r="SXO68" s="92"/>
      <c r="SXP68" s="92"/>
      <c r="SXQ68" s="92"/>
      <c r="SXR68" s="92"/>
      <c r="SXS68" s="92"/>
      <c r="SXT68" s="92"/>
      <c r="SXU68" s="92"/>
      <c r="SXV68" s="92"/>
      <c r="SXW68" s="92"/>
      <c r="SXX68" s="92"/>
      <c r="SXY68" s="92"/>
      <c r="SXZ68" s="92"/>
      <c r="SYA68" s="92"/>
      <c r="SYB68" s="92"/>
      <c r="SYC68" s="92"/>
      <c r="SYD68" s="92"/>
      <c r="SYE68" s="92"/>
      <c r="SYF68" s="92"/>
      <c r="SYG68" s="92"/>
      <c r="SYH68" s="92"/>
      <c r="SYI68" s="92"/>
      <c r="SYJ68" s="92"/>
      <c r="SYK68" s="92"/>
      <c r="SYL68" s="92"/>
      <c r="SYM68" s="92"/>
      <c r="SYN68" s="92"/>
      <c r="SYO68" s="92"/>
      <c r="SYP68" s="92"/>
      <c r="SYQ68" s="92"/>
      <c r="SYR68" s="92"/>
      <c r="SYS68" s="92"/>
      <c r="SYT68" s="92"/>
      <c r="SYU68" s="92"/>
      <c r="SYV68" s="92"/>
      <c r="SYW68" s="92"/>
      <c r="SYX68" s="92"/>
      <c r="SYY68" s="92"/>
      <c r="SYZ68" s="92"/>
      <c r="SZA68" s="92"/>
      <c r="SZB68" s="92"/>
      <c r="SZC68" s="92"/>
      <c r="SZD68" s="92"/>
      <c r="SZE68" s="92"/>
      <c r="SZF68" s="92"/>
      <c r="SZG68" s="92"/>
      <c r="SZH68" s="92"/>
      <c r="SZI68" s="92"/>
      <c r="SZJ68" s="92"/>
      <c r="SZK68" s="92"/>
      <c r="SZL68" s="92"/>
      <c r="SZM68" s="92"/>
      <c r="SZN68" s="92"/>
      <c r="SZO68" s="92"/>
      <c r="SZP68" s="92"/>
      <c r="SZQ68" s="92"/>
      <c r="SZR68" s="92"/>
      <c r="SZS68" s="92"/>
      <c r="SZT68" s="92"/>
      <c r="SZU68" s="92"/>
      <c r="SZV68" s="92"/>
      <c r="SZW68" s="92"/>
      <c r="SZX68" s="92"/>
      <c r="SZY68" s="92"/>
      <c r="SZZ68" s="92"/>
      <c r="TAA68" s="92"/>
      <c r="TAB68" s="92"/>
      <c r="TAC68" s="92"/>
      <c r="TAD68" s="92"/>
      <c r="TAE68" s="92"/>
      <c r="TAF68" s="92"/>
      <c r="TAG68" s="92"/>
      <c r="TAH68" s="92"/>
      <c r="TAI68" s="92"/>
      <c r="TAJ68" s="92"/>
      <c r="TAK68" s="92"/>
      <c r="TAL68" s="92"/>
      <c r="TAM68" s="92"/>
      <c r="TAN68" s="92"/>
      <c r="TAO68" s="92"/>
      <c r="TAP68" s="92"/>
      <c r="TAQ68" s="92"/>
      <c r="TAR68" s="92"/>
      <c r="TAS68" s="92"/>
      <c r="TAT68" s="92"/>
      <c r="TAU68" s="92"/>
      <c r="TAV68" s="92"/>
      <c r="TAW68" s="92"/>
      <c r="TAX68" s="92"/>
      <c r="TAY68" s="92"/>
      <c r="TAZ68" s="92"/>
      <c r="TBA68" s="92"/>
      <c r="TBB68" s="92"/>
      <c r="TBC68" s="92"/>
      <c r="TBD68" s="92"/>
      <c r="TBE68" s="92"/>
      <c r="TBF68" s="92"/>
      <c r="TBG68" s="92"/>
      <c r="TBH68" s="92"/>
      <c r="TBI68" s="92"/>
      <c r="TBJ68" s="92"/>
      <c r="TBK68" s="92"/>
      <c r="TBL68" s="92"/>
      <c r="TBM68" s="92"/>
      <c r="TBN68" s="92"/>
      <c r="TBO68" s="92"/>
      <c r="TBP68" s="92"/>
      <c r="TBQ68" s="92"/>
      <c r="TBR68" s="92"/>
      <c r="TBS68" s="92"/>
      <c r="TBT68" s="92"/>
      <c r="TBU68" s="92"/>
      <c r="TBV68" s="92"/>
      <c r="TBW68" s="92"/>
      <c r="TBX68" s="92"/>
      <c r="TBY68" s="92"/>
      <c r="TBZ68" s="92"/>
      <c r="TCA68" s="92"/>
      <c r="TCB68" s="92"/>
      <c r="TCC68" s="92"/>
      <c r="TCD68" s="92"/>
      <c r="TCE68" s="92"/>
      <c r="TCF68" s="92"/>
      <c r="TCG68" s="92"/>
      <c r="TCH68" s="92"/>
      <c r="TCI68" s="92"/>
      <c r="TCJ68" s="92"/>
      <c r="TCK68" s="92"/>
      <c r="TCL68" s="92"/>
      <c r="TCM68" s="92"/>
      <c r="TCN68" s="92"/>
      <c r="TCO68" s="92"/>
      <c r="TCP68" s="92"/>
      <c r="TCQ68" s="92"/>
      <c r="TCR68" s="92"/>
      <c r="TCS68" s="92"/>
      <c r="TCT68" s="92"/>
      <c r="TCU68" s="92"/>
      <c r="TCV68" s="92"/>
      <c r="TCW68" s="92"/>
      <c r="TCX68" s="92"/>
      <c r="TCY68" s="92"/>
      <c r="TCZ68" s="92"/>
      <c r="TDA68" s="92"/>
      <c r="TDB68" s="92"/>
      <c r="TDC68" s="92"/>
      <c r="TDD68" s="92"/>
      <c r="TDE68" s="92"/>
      <c r="TDF68" s="92"/>
      <c r="TDG68" s="92"/>
      <c r="TDH68" s="92"/>
      <c r="TDI68" s="92"/>
      <c r="TDJ68" s="92"/>
      <c r="TDK68" s="92"/>
      <c r="TDL68" s="92"/>
      <c r="TDM68" s="92"/>
      <c r="TDN68" s="92"/>
      <c r="TDO68" s="92"/>
      <c r="TDP68" s="92"/>
      <c r="TDQ68" s="92"/>
      <c r="TDR68" s="92"/>
      <c r="TDS68" s="92"/>
      <c r="TDT68" s="92"/>
      <c r="TDU68" s="92"/>
      <c r="TDV68" s="92"/>
      <c r="TDW68" s="92"/>
      <c r="TDX68" s="92"/>
      <c r="TDY68" s="92"/>
      <c r="TDZ68" s="92"/>
      <c r="TEA68" s="92"/>
      <c r="TEB68" s="92"/>
      <c r="TEC68" s="92"/>
      <c r="TED68" s="92"/>
      <c r="TEE68" s="92"/>
      <c r="TEF68" s="92"/>
      <c r="TEG68" s="92"/>
      <c r="TEH68" s="92"/>
      <c r="TEI68" s="92"/>
      <c r="TEJ68" s="92"/>
      <c r="TEK68" s="92"/>
      <c r="TEL68" s="92"/>
      <c r="TEM68" s="92"/>
      <c r="TEN68" s="92"/>
      <c r="TEO68" s="92"/>
      <c r="TEP68" s="92"/>
      <c r="TEQ68" s="92"/>
      <c r="TER68" s="92"/>
      <c r="TES68" s="92"/>
      <c r="TET68" s="92"/>
      <c r="TEU68" s="92"/>
      <c r="TEV68" s="92"/>
      <c r="TEW68" s="92"/>
      <c r="TEX68" s="92"/>
      <c r="TEY68" s="92"/>
      <c r="TEZ68" s="92"/>
      <c r="TFA68" s="92"/>
      <c r="TFB68" s="92"/>
      <c r="TFC68" s="92"/>
      <c r="TFD68" s="92"/>
      <c r="TFE68" s="92"/>
      <c r="TFF68" s="92"/>
      <c r="TFG68" s="92"/>
      <c r="TFH68" s="92"/>
      <c r="TFI68" s="92"/>
      <c r="TFJ68" s="92"/>
      <c r="TFK68" s="92"/>
      <c r="TFL68" s="92"/>
      <c r="TFM68" s="92"/>
      <c r="TFN68" s="92"/>
      <c r="TFO68" s="92"/>
      <c r="TFP68" s="92"/>
      <c r="TFQ68" s="92"/>
      <c r="TFR68" s="92"/>
      <c r="TFS68" s="92"/>
      <c r="TFT68" s="92"/>
      <c r="TFU68" s="92"/>
      <c r="TFV68" s="92"/>
      <c r="TFW68" s="92"/>
      <c r="TFX68" s="92"/>
      <c r="TFY68" s="92"/>
      <c r="TFZ68" s="92"/>
      <c r="TGA68" s="92"/>
      <c r="TGB68" s="92"/>
      <c r="TGC68" s="92"/>
      <c r="TGD68" s="92"/>
      <c r="TGE68" s="92"/>
      <c r="TGF68" s="92"/>
      <c r="TGG68" s="92"/>
      <c r="TGH68" s="92"/>
      <c r="TGI68" s="92"/>
      <c r="TGJ68" s="92"/>
      <c r="TGK68" s="92"/>
      <c r="TGL68" s="92"/>
      <c r="TGM68" s="92"/>
      <c r="TGN68" s="92"/>
      <c r="TGO68" s="92"/>
      <c r="TGP68" s="92"/>
      <c r="TGQ68" s="92"/>
      <c r="TGR68" s="92"/>
      <c r="TGS68" s="92"/>
      <c r="TGT68" s="92"/>
      <c r="TGU68" s="92"/>
      <c r="TGV68" s="92"/>
      <c r="TGW68" s="92"/>
      <c r="TGX68" s="92"/>
      <c r="TGY68" s="92"/>
      <c r="TGZ68" s="92"/>
      <c r="THA68" s="92"/>
      <c r="THB68" s="92"/>
      <c r="THC68" s="92"/>
      <c r="THD68" s="92"/>
      <c r="THE68" s="92"/>
      <c r="THF68" s="92"/>
      <c r="THG68" s="92"/>
      <c r="THH68" s="92"/>
      <c r="THI68" s="92"/>
      <c r="THJ68" s="92"/>
      <c r="THK68" s="92"/>
      <c r="THL68" s="92"/>
      <c r="THM68" s="92"/>
      <c r="THN68" s="92"/>
      <c r="THO68" s="92"/>
      <c r="THP68" s="92"/>
      <c r="THQ68" s="92"/>
      <c r="THR68" s="92"/>
      <c r="THS68" s="92"/>
      <c r="THT68" s="92"/>
      <c r="THU68" s="92"/>
      <c r="THV68" s="92"/>
      <c r="THW68" s="92"/>
      <c r="THX68" s="92"/>
      <c r="THY68" s="92"/>
      <c r="THZ68" s="92"/>
      <c r="TIA68" s="92"/>
      <c r="TIB68" s="92"/>
      <c r="TIC68" s="92"/>
      <c r="TID68" s="92"/>
      <c r="TIE68" s="92"/>
      <c r="TIF68" s="92"/>
      <c r="TIG68" s="92"/>
      <c r="TIH68" s="92"/>
      <c r="TII68" s="92"/>
      <c r="TIJ68" s="92"/>
      <c r="TIK68" s="92"/>
      <c r="TIL68" s="92"/>
      <c r="TIM68" s="92"/>
      <c r="TIN68" s="92"/>
      <c r="TIO68" s="92"/>
      <c r="TIP68" s="92"/>
      <c r="TIQ68" s="92"/>
      <c r="TIR68" s="92"/>
      <c r="TIS68" s="92"/>
      <c r="TIT68" s="92"/>
      <c r="TIU68" s="92"/>
      <c r="TIV68" s="92"/>
      <c r="TIW68" s="92"/>
      <c r="TIX68" s="92"/>
      <c r="TIY68" s="92"/>
      <c r="TIZ68" s="92"/>
      <c r="TJA68" s="92"/>
      <c r="TJB68" s="92"/>
      <c r="TJC68" s="92"/>
      <c r="TJD68" s="92"/>
      <c r="TJE68" s="92"/>
      <c r="TJF68" s="92"/>
      <c r="TJG68" s="92"/>
      <c r="TJH68" s="92"/>
      <c r="TJI68" s="92"/>
      <c r="TJJ68" s="92"/>
      <c r="TJK68" s="92"/>
      <c r="TJL68" s="92"/>
      <c r="TJM68" s="92"/>
      <c r="TJN68" s="92"/>
      <c r="TJO68" s="92"/>
      <c r="TJP68" s="92"/>
      <c r="TJQ68" s="92"/>
      <c r="TJR68" s="92"/>
      <c r="TJS68" s="92"/>
      <c r="TJT68" s="92"/>
      <c r="TJU68" s="92"/>
      <c r="TJV68" s="92"/>
      <c r="TJW68" s="92"/>
      <c r="TJX68" s="92"/>
      <c r="TJY68" s="92"/>
      <c r="TJZ68" s="92"/>
      <c r="TKA68" s="92"/>
      <c r="TKB68" s="92"/>
      <c r="TKC68" s="92"/>
      <c r="TKD68" s="92"/>
      <c r="TKE68" s="92"/>
      <c r="TKF68" s="92"/>
      <c r="TKG68" s="92"/>
      <c r="TKH68" s="92"/>
      <c r="TKI68" s="92"/>
      <c r="TKJ68" s="92"/>
      <c r="TKK68" s="92"/>
      <c r="TKL68" s="92"/>
      <c r="TKM68" s="92"/>
      <c r="TKN68" s="92"/>
      <c r="TKO68" s="92"/>
      <c r="TKP68" s="92"/>
      <c r="TKQ68" s="92"/>
      <c r="TKR68" s="92"/>
      <c r="TKS68" s="92"/>
      <c r="TKT68" s="92"/>
      <c r="TKU68" s="92"/>
      <c r="TKV68" s="92"/>
      <c r="TKW68" s="92"/>
      <c r="TKX68" s="92"/>
      <c r="TKY68" s="92"/>
      <c r="TKZ68" s="92"/>
      <c r="TLA68" s="92"/>
      <c r="TLB68" s="92"/>
      <c r="TLC68" s="92"/>
      <c r="TLD68" s="92"/>
      <c r="TLE68" s="92"/>
      <c r="TLF68" s="92"/>
      <c r="TLG68" s="92"/>
      <c r="TLH68" s="92"/>
      <c r="TLI68" s="92"/>
      <c r="TLJ68" s="92"/>
      <c r="TLK68" s="92"/>
      <c r="TLL68" s="92"/>
      <c r="TLM68" s="92"/>
      <c r="TLN68" s="92"/>
      <c r="TLO68" s="92"/>
      <c r="TLP68" s="92"/>
      <c r="TLQ68" s="92"/>
      <c r="TLR68" s="92"/>
      <c r="TLS68" s="92"/>
      <c r="TLT68" s="92"/>
      <c r="TLU68" s="92"/>
      <c r="TLV68" s="92"/>
      <c r="TLW68" s="92"/>
      <c r="TLX68" s="92"/>
      <c r="TLY68" s="92"/>
      <c r="TLZ68" s="92"/>
      <c r="TMA68" s="92"/>
      <c r="TMB68" s="92"/>
      <c r="TMC68" s="92"/>
      <c r="TMD68" s="92"/>
      <c r="TME68" s="92"/>
      <c r="TMF68" s="92"/>
      <c r="TMG68" s="92"/>
      <c r="TMH68" s="92"/>
      <c r="TMI68" s="92"/>
      <c r="TMJ68" s="92"/>
      <c r="TMK68" s="92"/>
      <c r="TML68" s="92"/>
      <c r="TMM68" s="92"/>
      <c r="TMN68" s="92"/>
      <c r="TMO68" s="92"/>
      <c r="TMP68" s="92"/>
      <c r="TMQ68" s="92"/>
      <c r="TMR68" s="92"/>
      <c r="TMS68" s="92"/>
      <c r="TMT68" s="92"/>
      <c r="TMU68" s="92"/>
      <c r="TMV68" s="92"/>
      <c r="TMW68" s="92"/>
      <c r="TMX68" s="92"/>
      <c r="TMY68" s="92"/>
      <c r="TMZ68" s="92"/>
      <c r="TNA68" s="92"/>
      <c r="TNB68" s="92"/>
      <c r="TNC68" s="92"/>
      <c r="TND68" s="92"/>
      <c r="TNE68" s="92"/>
      <c r="TNF68" s="92"/>
      <c r="TNG68" s="92"/>
      <c r="TNH68" s="92"/>
      <c r="TNI68" s="92"/>
      <c r="TNJ68" s="92"/>
      <c r="TNK68" s="92"/>
      <c r="TNL68" s="92"/>
      <c r="TNM68" s="92"/>
      <c r="TNN68" s="92"/>
      <c r="TNO68" s="92"/>
      <c r="TNP68" s="92"/>
      <c r="TNQ68" s="92"/>
      <c r="TNR68" s="92"/>
      <c r="TNS68" s="92"/>
      <c r="TNT68" s="92"/>
      <c r="TNU68" s="92"/>
      <c r="TNV68" s="92"/>
      <c r="TNW68" s="92"/>
      <c r="TNX68" s="92"/>
      <c r="TNY68" s="92"/>
      <c r="TNZ68" s="92"/>
      <c r="TOA68" s="92"/>
      <c r="TOB68" s="92"/>
      <c r="TOC68" s="92"/>
      <c r="TOD68" s="92"/>
      <c r="TOE68" s="92"/>
      <c r="TOF68" s="92"/>
      <c r="TOG68" s="92"/>
      <c r="TOH68" s="92"/>
      <c r="TOI68" s="92"/>
      <c r="TOJ68" s="92"/>
      <c r="TOK68" s="92"/>
      <c r="TOL68" s="92"/>
      <c r="TOM68" s="92"/>
      <c r="TON68" s="92"/>
      <c r="TOO68" s="92"/>
      <c r="TOP68" s="92"/>
      <c r="TOQ68" s="92"/>
      <c r="TOR68" s="92"/>
      <c r="TOS68" s="92"/>
      <c r="TOT68" s="92"/>
      <c r="TOU68" s="92"/>
      <c r="TOV68" s="92"/>
      <c r="TOW68" s="92"/>
      <c r="TOX68" s="92"/>
      <c r="TOY68" s="92"/>
      <c r="TOZ68" s="92"/>
      <c r="TPA68" s="92"/>
      <c r="TPB68" s="92"/>
      <c r="TPC68" s="92"/>
      <c r="TPD68" s="92"/>
      <c r="TPE68" s="92"/>
      <c r="TPF68" s="92"/>
      <c r="TPG68" s="92"/>
      <c r="TPH68" s="92"/>
      <c r="TPI68" s="92"/>
      <c r="TPJ68" s="92"/>
      <c r="TPK68" s="92"/>
      <c r="TPL68" s="92"/>
      <c r="TPM68" s="92"/>
      <c r="TPN68" s="92"/>
      <c r="TPO68" s="92"/>
      <c r="TPP68" s="92"/>
      <c r="TPQ68" s="92"/>
      <c r="TPR68" s="92"/>
      <c r="TPS68" s="92"/>
      <c r="TPT68" s="92"/>
      <c r="TPU68" s="92"/>
      <c r="TPV68" s="92"/>
      <c r="TPW68" s="92"/>
      <c r="TPX68" s="92"/>
      <c r="TPY68" s="92"/>
      <c r="TPZ68" s="92"/>
      <c r="TQA68" s="92"/>
      <c r="TQB68" s="92"/>
      <c r="TQC68" s="92"/>
      <c r="TQD68" s="92"/>
      <c r="TQE68" s="92"/>
      <c r="TQF68" s="92"/>
      <c r="TQG68" s="92"/>
      <c r="TQH68" s="92"/>
      <c r="TQI68" s="92"/>
      <c r="TQJ68" s="92"/>
      <c r="TQK68" s="92"/>
      <c r="TQL68" s="92"/>
      <c r="TQM68" s="92"/>
      <c r="TQN68" s="92"/>
      <c r="TQO68" s="92"/>
      <c r="TQP68" s="92"/>
      <c r="TQQ68" s="92"/>
      <c r="TQR68" s="92"/>
      <c r="TQS68" s="92"/>
      <c r="TQT68" s="92"/>
      <c r="TQU68" s="92"/>
      <c r="TQV68" s="92"/>
      <c r="TQW68" s="92"/>
      <c r="TQX68" s="92"/>
      <c r="TQY68" s="92"/>
      <c r="TQZ68" s="92"/>
      <c r="TRA68" s="92"/>
      <c r="TRB68" s="92"/>
      <c r="TRC68" s="92"/>
      <c r="TRD68" s="92"/>
      <c r="TRE68" s="92"/>
      <c r="TRF68" s="92"/>
      <c r="TRG68" s="92"/>
      <c r="TRH68" s="92"/>
      <c r="TRI68" s="92"/>
      <c r="TRJ68" s="92"/>
      <c r="TRK68" s="92"/>
      <c r="TRL68" s="92"/>
      <c r="TRM68" s="92"/>
      <c r="TRN68" s="92"/>
      <c r="TRO68" s="92"/>
      <c r="TRP68" s="92"/>
      <c r="TRQ68" s="92"/>
      <c r="TRR68" s="92"/>
      <c r="TRS68" s="92"/>
      <c r="TRT68" s="92"/>
      <c r="TRU68" s="92"/>
      <c r="TRV68" s="92"/>
      <c r="TRW68" s="92"/>
      <c r="TRX68" s="92"/>
      <c r="TRY68" s="92"/>
      <c r="TRZ68" s="92"/>
      <c r="TSA68" s="92"/>
      <c r="TSB68" s="92"/>
      <c r="TSC68" s="92"/>
      <c r="TSD68" s="92"/>
      <c r="TSE68" s="92"/>
      <c r="TSF68" s="92"/>
      <c r="TSG68" s="92"/>
      <c r="TSH68" s="92"/>
      <c r="TSI68" s="92"/>
      <c r="TSJ68" s="92"/>
      <c r="TSK68" s="92"/>
      <c r="TSL68" s="92"/>
      <c r="TSM68" s="92"/>
      <c r="TSN68" s="92"/>
      <c r="TSO68" s="92"/>
      <c r="TSP68" s="92"/>
      <c r="TSQ68" s="92"/>
      <c r="TSR68" s="92"/>
      <c r="TSS68" s="92"/>
      <c r="TST68" s="92"/>
      <c r="TSU68" s="92"/>
      <c r="TSV68" s="92"/>
      <c r="TSW68" s="92"/>
      <c r="TSX68" s="92"/>
      <c r="TSY68" s="92"/>
      <c r="TSZ68" s="92"/>
      <c r="TTA68" s="92"/>
      <c r="TTB68" s="92"/>
      <c r="TTC68" s="92"/>
      <c r="TTD68" s="92"/>
      <c r="TTE68" s="92"/>
      <c r="TTF68" s="92"/>
      <c r="TTG68" s="92"/>
      <c r="TTH68" s="92"/>
      <c r="TTI68" s="92"/>
      <c r="TTJ68" s="92"/>
      <c r="TTK68" s="92"/>
      <c r="TTL68" s="92"/>
      <c r="TTM68" s="92"/>
      <c r="TTN68" s="92"/>
      <c r="TTO68" s="92"/>
      <c r="TTP68" s="92"/>
      <c r="TTQ68" s="92"/>
      <c r="TTR68" s="92"/>
      <c r="TTS68" s="92"/>
      <c r="TTT68" s="92"/>
      <c r="TTU68" s="92"/>
      <c r="TTV68" s="92"/>
      <c r="TTW68" s="92"/>
      <c r="TTX68" s="92"/>
      <c r="TTY68" s="92"/>
      <c r="TTZ68" s="92"/>
      <c r="TUA68" s="92"/>
      <c r="TUB68" s="92"/>
      <c r="TUC68" s="92"/>
      <c r="TUD68" s="92"/>
      <c r="TUE68" s="92"/>
      <c r="TUF68" s="92"/>
      <c r="TUG68" s="92"/>
      <c r="TUH68" s="92"/>
      <c r="TUI68" s="92"/>
      <c r="TUJ68" s="92"/>
      <c r="TUK68" s="92"/>
      <c r="TUL68" s="92"/>
      <c r="TUM68" s="92"/>
      <c r="TUN68" s="92"/>
      <c r="TUO68" s="92"/>
      <c r="TUP68" s="92"/>
      <c r="TUQ68" s="92"/>
      <c r="TUR68" s="92"/>
      <c r="TUS68" s="92"/>
      <c r="TUT68" s="92"/>
      <c r="TUU68" s="92"/>
      <c r="TUV68" s="92"/>
      <c r="TUW68" s="92"/>
      <c r="TUX68" s="92"/>
      <c r="TUY68" s="92"/>
      <c r="TUZ68" s="92"/>
      <c r="TVA68" s="92"/>
      <c r="TVB68" s="92"/>
      <c r="TVC68" s="92"/>
      <c r="TVD68" s="92"/>
      <c r="TVE68" s="92"/>
      <c r="TVF68" s="92"/>
      <c r="TVG68" s="92"/>
      <c r="TVH68" s="92"/>
      <c r="TVI68" s="92"/>
      <c r="TVJ68" s="92"/>
      <c r="TVK68" s="92"/>
      <c r="TVL68" s="92"/>
      <c r="TVM68" s="92"/>
      <c r="TVN68" s="92"/>
      <c r="TVO68" s="92"/>
      <c r="TVP68" s="92"/>
      <c r="TVQ68" s="92"/>
      <c r="TVR68" s="92"/>
      <c r="TVS68" s="92"/>
      <c r="TVT68" s="92"/>
      <c r="TVU68" s="92"/>
      <c r="TVV68" s="92"/>
      <c r="TVW68" s="92"/>
      <c r="TVX68" s="92"/>
      <c r="TVY68" s="92"/>
      <c r="TVZ68" s="92"/>
      <c r="TWA68" s="92"/>
      <c r="TWB68" s="92"/>
      <c r="TWC68" s="92"/>
      <c r="TWD68" s="92"/>
      <c r="TWE68" s="92"/>
      <c r="TWF68" s="92"/>
      <c r="TWG68" s="92"/>
      <c r="TWH68" s="92"/>
      <c r="TWI68" s="92"/>
      <c r="TWJ68" s="92"/>
      <c r="TWK68" s="92"/>
      <c r="TWL68" s="92"/>
      <c r="TWM68" s="92"/>
      <c r="TWN68" s="92"/>
      <c r="TWO68" s="92"/>
      <c r="TWP68" s="92"/>
      <c r="TWQ68" s="92"/>
      <c r="TWR68" s="92"/>
      <c r="TWS68" s="92"/>
      <c r="TWT68" s="92"/>
      <c r="TWU68" s="92"/>
      <c r="TWV68" s="92"/>
      <c r="TWW68" s="92"/>
      <c r="TWX68" s="92"/>
      <c r="TWY68" s="92"/>
      <c r="TWZ68" s="92"/>
      <c r="TXA68" s="92"/>
      <c r="TXB68" s="92"/>
      <c r="TXC68" s="92"/>
      <c r="TXD68" s="92"/>
      <c r="TXE68" s="92"/>
      <c r="TXF68" s="92"/>
      <c r="TXG68" s="92"/>
      <c r="TXH68" s="92"/>
      <c r="TXI68" s="92"/>
      <c r="TXJ68" s="92"/>
      <c r="TXK68" s="92"/>
      <c r="TXL68" s="92"/>
      <c r="TXM68" s="92"/>
      <c r="TXN68" s="92"/>
      <c r="TXO68" s="92"/>
      <c r="TXP68" s="92"/>
      <c r="TXQ68" s="92"/>
      <c r="TXR68" s="92"/>
      <c r="TXS68" s="92"/>
      <c r="TXT68" s="92"/>
      <c r="TXU68" s="92"/>
      <c r="TXV68" s="92"/>
      <c r="TXW68" s="92"/>
      <c r="TXX68" s="92"/>
      <c r="TXY68" s="92"/>
      <c r="TXZ68" s="92"/>
      <c r="TYA68" s="92"/>
      <c r="TYB68" s="92"/>
      <c r="TYC68" s="92"/>
      <c r="TYD68" s="92"/>
      <c r="TYE68" s="92"/>
      <c r="TYF68" s="92"/>
      <c r="TYG68" s="92"/>
      <c r="TYH68" s="92"/>
      <c r="TYI68" s="92"/>
      <c r="TYJ68" s="92"/>
      <c r="TYK68" s="92"/>
      <c r="TYL68" s="92"/>
      <c r="TYM68" s="92"/>
      <c r="TYN68" s="92"/>
      <c r="TYO68" s="92"/>
      <c r="TYP68" s="92"/>
      <c r="TYQ68" s="92"/>
      <c r="TYR68" s="92"/>
      <c r="TYS68" s="92"/>
      <c r="TYT68" s="92"/>
      <c r="TYU68" s="92"/>
      <c r="TYV68" s="92"/>
      <c r="TYW68" s="92"/>
      <c r="TYX68" s="92"/>
      <c r="TYY68" s="92"/>
      <c r="TYZ68" s="92"/>
      <c r="TZA68" s="92"/>
      <c r="TZB68" s="92"/>
      <c r="TZC68" s="92"/>
      <c r="TZD68" s="92"/>
      <c r="TZE68" s="92"/>
      <c r="TZF68" s="92"/>
      <c r="TZG68" s="92"/>
      <c r="TZH68" s="92"/>
      <c r="TZI68" s="92"/>
      <c r="TZJ68" s="92"/>
      <c r="TZK68" s="92"/>
      <c r="TZL68" s="92"/>
      <c r="TZM68" s="92"/>
      <c r="TZN68" s="92"/>
      <c r="TZO68" s="92"/>
      <c r="TZP68" s="92"/>
      <c r="TZQ68" s="92"/>
      <c r="TZR68" s="92"/>
      <c r="TZS68" s="92"/>
      <c r="TZT68" s="92"/>
      <c r="TZU68" s="92"/>
      <c r="TZV68" s="92"/>
      <c r="TZW68" s="92"/>
      <c r="TZX68" s="92"/>
      <c r="TZY68" s="92"/>
      <c r="TZZ68" s="92"/>
      <c r="UAA68" s="92"/>
      <c r="UAB68" s="92"/>
      <c r="UAC68" s="92"/>
      <c r="UAD68" s="92"/>
      <c r="UAE68" s="92"/>
      <c r="UAF68" s="92"/>
      <c r="UAG68" s="92"/>
      <c r="UAH68" s="92"/>
      <c r="UAI68" s="92"/>
      <c r="UAJ68" s="92"/>
      <c r="UAK68" s="92"/>
      <c r="UAL68" s="92"/>
      <c r="UAM68" s="92"/>
      <c r="UAN68" s="92"/>
      <c r="UAO68" s="92"/>
      <c r="UAP68" s="92"/>
      <c r="UAQ68" s="92"/>
      <c r="UAR68" s="92"/>
      <c r="UAS68" s="92"/>
      <c r="UAT68" s="92"/>
      <c r="UAU68" s="92"/>
      <c r="UAV68" s="92"/>
      <c r="UAW68" s="92"/>
      <c r="UAX68" s="92"/>
      <c r="UAY68" s="92"/>
      <c r="UAZ68" s="92"/>
      <c r="UBA68" s="92"/>
      <c r="UBB68" s="92"/>
      <c r="UBC68" s="92"/>
      <c r="UBD68" s="92"/>
      <c r="UBE68" s="92"/>
      <c r="UBF68" s="92"/>
      <c r="UBG68" s="92"/>
      <c r="UBH68" s="92"/>
      <c r="UBI68" s="92"/>
      <c r="UBJ68" s="92"/>
      <c r="UBK68" s="92"/>
      <c r="UBL68" s="92"/>
      <c r="UBM68" s="92"/>
      <c r="UBN68" s="92"/>
      <c r="UBO68" s="92"/>
      <c r="UBP68" s="92"/>
      <c r="UBQ68" s="92"/>
      <c r="UBR68" s="92"/>
      <c r="UBS68" s="92"/>
      <c r="UBT68" s="92"/>
      <c r="UBU68" s="92"/>
      <c r="UBV68" s="92"/>
      <c r="UBW68" s="92"/>
      <c r="UBX68" s="92"/>
      <c r="UBY68" s="92"/>
      <c r="UBZ68" s="92"/>
      <c r="UCA68" s="92"/>
      <c r="UCB68" s="92"/>
      <c r="UCC68" s="92"/>
      <c r="UCD68" s="92"/>
      <c r="UCE68" s="92"/>
      <c r="UCF68" s="92"/>
      <c r="UCG68" s="92"/>
      <c r="UCH68" s="92"/>
      <c r="UCI68" s="92"/>
      <c r="UCJ68" s="92"/>
      <c r="UCK68" s="92"/>
      <c r="UCL68" s="92"/>
      <c r="UCM68" s="92"/>
      <c r="UCN68" s="92"/>
      <c r="UCO68" s="92"/>
      <c r="UCP68" s="92"/>
      <c r="UCQ68" s="92"/>
      <c r="UCR68" s="92"/>
      <c r="UCS68" s="92"/>
      <c r="UCT68" s="92"/>
      <c r="UCU68" s="92"/>
      <c r="UCV68" s="92"/>
      <c r="UCW68" s="92"/>
      <c r="UCX68" s="92"/>
      <c r="UCY68" s="92"/>
      <c r="UCZ68" s="92"/>
      <c r="UDA68" s="92"/>
      <c r="UDB68" s="92"/>
      <c r="UDC68" s="92"/>
      <c r="UDD68" s="92"/>
      <c r="UDE68" s="92"/>
      <c r="UDF68" s="92"/>
      <c r="UDG68" s="92"/>
      <c r="UDH68" s="92"/>
      <c r="UDI68" s="92"/>
      <c r="UDJ68" s="92"/>
      <c r="UDK68" s="92"/>
      <c r="UDL68" s="92"/>
      <c r="UDM68" s="92"/>
      <c r="UDN68" s="92"/>
      <c r="UDO68" s="92"/>
      <c r="UDP68" s="92"/>
      <c r="UDQ68" s="92"/>
      <c r="UDR68" s="92"/>
      <c r="UDS68" s="92"/>
      <c r="UDT68" s="92"/>
      <c r="UDU68" s="92"/>
      <c r="UDV68" s="92"/>
      <c r="UDW68" s="92"/>
      <c r="UDX68" s="92"/>
      <c r="UDY68" s="92"/>
      <c r="UDZ68" s="92"/>
      <c r="UEA68" s="92"/>
      <c r="UEB68" s="92"/>
      <c r="UEC68" s="92"/>
      <c r="UED68" s="92"/>
      <c r="UEE68" s="92"/>
      <c r="UEF68" s="92"/>
      <c r="UEG68" s="92"/>
      <c r="UEH68" s="92"/>
      <c r="UEI68" s="92"/>
      <c r="UEJ68" s="92"/>
      <c r="UEK68" s="92"/>
      <c r="UEL68" s="92"/>
      <c r="UEM68" s="92"/>
      <c r="UEN68" s="92"/>
      <c r="UEO68" s="92"/>
      <c r="UEP68" s="92"/>
      <c r="UEQ68" s="92"/>
      <c r="UER68" s="92"/>
      <c r="UES68" s="92"/>
      <c r="UET68" s="92"/>
      <c r="UEU68" s="92"/>
      <c r="UEV68" s="92"/>
      <c r="UEW68" s="92"/>
      <c r="UEX68" s="92"/>
      <c r="UEY68" s="92"/>
      <c r="UEZ68" s="92"/>
      <c r="UFA68" s="92"/>
      <c r="UFB68" s="92"/>
      <c r="UFC68" s="92"/>
      <c r="UFD68" s="92"/>
      <c r="UFE68" s="92"/>
      <c r="UFF68" s="92"/>
      <c r="UFG68" s="92"/>
      <c r="UFH68" s="92"/>
      <c r="UFI68" s="92"/>
      <c r="UFJ68" s="92"/>
      <c r="UFK68" s="92"/>
      <c r="UFL68" s="92"/>
      <c r="UFM68" s="92"/>
      <c r="UFN68" s="92"/>
      <c r="UFO68" s="92"/>
      <c r="UFP68" s="92"/>
      <c r="UFQ68" s="92"/>
      <c r="UFR68" s="92"/>
      <c r="UFS68" s="92"/>
      <c r="UFT68" s="92"/>
      <c r="UFU68" s="92"/>
      <c r="UFV68" s="92"/>
      <c r="UFW68" s="92"/>
      <c r="UFX68" s="92"/>
      <c r="UFY68" s="92"/>
      <c r="UFZ68" s="92"/>
      <c r="UGA68" s="92"/>
      <c r="UGB68" s="92"/>
      <c r="UGC68" s="92"/>
      <c r="UGD68" s="92"/>
      <c r="UGE68" s="92"/>
      <c r="UGF68" s="92"/>
      <c r="UGG68" s="92"/>
      <c r="UGH68" s="92"/>
      <c r="UGI68" s="92"/>
      <c r="UGJ68" s="92"/>
      <c r="UGK68" s="92"/>
      <c r="UGL68" s="92"/>
      <c r="UGM68" s="92"/>
      <c r="UGN68" s="92"/>
      <c r="UGO68" s="92"/>
      <c r="UGP68" s="92"/>
      <c r="UGQ68" s="92"/>
      <c r="UGR68" s="92"/>
      <c r="UGS68" s="92"/>
      <c r="UGT68" s="92"/>
      <c r="UGU68" s="92"/>
      <c r="UGV68" s="92"/>
      <c r="UGW68" s="92"/>
      <c r="UGX68" s="92"/>
      <c r="UGY68" s="92"/>
      <c r="UGZ68" s="92"/>
      <c r="UHA68" s="92"/>
      <c r="UHB68" s="92"/>
      <c r="UHC68" s="92"/>
      <c r="UHD68" s="92"/>
      <c r="UHE68" s="92"/>
      <c r="UHF68" s="92"/>
      <c r="UHG68" s="92"/>
      <c r="UHH68" s="92"/>
      <c r="UHI68" s="92"/>
      <c r="UHJ68" s="92"/>
      <c r="UHK68" s="92"/>
      <c r="UHL68" s="92"/>
      <c r="UHM68" s="92"/>
      <c r="UHN68" s="92"/>
      <c r="UHO68" s="92"/>
      <c r="UHP68" s="92"/>
      <c r="UHQ68" s="92"/>
      <c r="UHR68" s="92"/>
      <c r="UHS68" s="92"/>
      <c r="UHT68" s="92"/>
      <c r="UHU68" s="92"/>
      <c r="UHV68" s="92"/>
      <c r="UHW68" s="92"/>
      <c r="UHX68" s="92"/>
      <c r="UHY68" s="92"/>
      <c r="UHZ68" s="92"/>
      <c r="UIA68" s="92"/>
      <c r="UIB68" s="92"/>
      <c r="UIC68" s="92"/>
      <c r="UID68" s="92"/>
      <c r="UIE68" s="92"/>
      <c r="UIF68" s="92"/>
      <c r="UIG68" s="92"/>
      <c r="UIH68" s="92"/>
      <c r="UII68" s="92"/>
      <c r="UIJ68" s="92"/>
      <c r="UIK68" s="92"/>
      <c r="UIL68" s="92"/>
      <c r="UIM68" s="92"/>
      <c r="UIN68" s="92"/>
      <c r="UIO68" s="92"/>
      <c r="UIP68" s="92"/>
      <c r="UIQ68" s="92"/>
      <c r="UIR68" s="92"/>
      <c r="UIS68" s="92"/>
      <c r="UIT68" s="92"/>
      <c r="UIU68" s="92"/>
      <c r="UIV68" s="92"/>
      <c r="UIW68" s="92"/>
      <c r="UIX68" s="92"/>
      <c r="UIY68" s="92"/>
      <c r="UIZ68" s="92"/>
      <c r="UJA68" s="92"/>
      <c r="UJB68" s="92"/>
      <c r="UJC68" s="92"/>
      <c r="UJD68" s="92"/>
      <c r="UJE68" s="92"/>
      <c r="UJF68" s="92"/>
      <c r="UJG68" s="92"/>
      <c r="UJH68" s="92"/>
      <c r="UJI68" s="92"/>
      <c r="UJJ68" s="92"/>
      <c r="UJK68" s="92"/>
      <c r="UJL68" s="92"/>
      <c r="UJM68" s="92"/>
      <c r="UJN68" s="92"/>
      <c r="UJO68" s="92"/>
      <c r="UJP68" s="92"/>
      <c r="UJQ68" s="92"/>
      <c r="UJR68" s="92"/>
      <c r="UJS68" s="92"/>
      <c r="UJT68" s="92"/>
      <c r="UJU68" s="92"/>
      <c r="UJV68" s="92"/>
      <c r="UJW68" s="92"/>
      <c r="UJX68" s="92"/>
      <c r="UJY68" s="92"/>
      <c r="UJZ68" s="92"/>
      <c r="UKA68" s="92"/>
      <c r="UKB68" s="92"/>
      <c r="UKC68" s="92"/>
      <c r="UKD68" s="92"/>
      <c r="UKE68" s="92"/>
      <c r="UKF68" s="92"/>
      <c r="UKG68" s="92"/>
      <c r="UKH68" s="92"/>
      <c r="UKI68" s="92"/>
      <c r="UKJ68" s="92"/>
      <c r="UKK68" s="92"/>
      <c r="UKL68" s="92"/>
      <c r="UKM68" s="92"/>
      <c r="UKN68" s="92"/>
      <c r="UKO68" s="92"/>
      <c r="UKP68" s="92"/>
      <c r="UKQ68" s="92"/>
      <c r="UKR68" s="92"/>
      <c r="UKS68" s="92"/>
      <c r="UKT68" s="92"/>
      <c r="UKU68" s="92"/>
      <c r="UKV68" s="92"/>
      <c r="UKW68" s="92"/>
      <c r="UKX68" s="92"/>
      <c r="UKY68" s="92"/>
      <c r="UKZ68" s="92"/>
      <c r="ULA68" s="92"/>
      <c r="ULB68" s="92"/>
      <c r="ULC68" s="92"/>
      <c r="ULD68" s="92"/>
      <c r="ULE68" s="92"/>
      <c r="ULF68" s="92"/>
      <c r="ULG68" s="92"/>
      <c r="ULH68" s="92"/>
      <c r="ULI68" s="92"/>
      <c r="ULJ68" s="92"/>
      <c r="ULK68" s="92"/>
      <c r="ULL68" s="92"/>
      <c r="ULM68" s="92"/>
      <c r="ULN68" s="92"/>
      <c r="ULO68" s="92"/>
      <c r="ULP68" s="92"/>
      <c r="ULQ68" s="92"/>
      <c r="ULR68" s="92"/>
      <c r="ULS68" s="92"/>
      <c r="ULT68" s="92"/>
      <c r="ULU68" s="92"/>
      <c r="ULV68" s="92"/>
      <c r="ULW68" s="92"/>
      <c r="ULX68" s="92"/>
      <c r="ULY68" s="92"/>
      <c r="ULZ68" s="92"/>
      <c r="UMA68" s="92"/>
      <c r="UMB68" s="92"/>
      <c r="UMC68" s="92"/>
      <c r="UMD68" s="92"/>
      <c r="UME68" s="92"/>
      <c r="UMF68" s="92"/>
      <c r="UMG68" s="92"/>
      <c r="UMH68" s="92"/>
      <c r="UMI68" s="92"/>
      <c r="UMJ68" s="92"/>
      <c r="UMK68" s="92"/>
      <c r="UML68" s="92"/>
      <c r="UMM68" s="92"/>
      <c r="UMN68" s="92"/>
      <c r="UMO68" s="92"/>
      <c r="UMP68" s="92"/>
      <c r="UMQ68" s="92"/>
      <c r="UMR68" s="92"/>
      <c r="UMS68" s="92"/>
      <c r="UMT68" s="92"/>
      <c r="UMU68" s="92"/>
      <c r="UMV68" s="92"/>
      <c r="UMW68" s="92"/>
      <c r="UMX68" s="92"/>
      <c r="UMY68" s="92"/>
      <c r="UMZ68" s="92"/>
      <c r="UNA68" s="92"/>
      <c r="UNB68" s="92"/>
      <c r="UNC68" s="92"/>
      <c r="UND68" s="92"/>
      <c r="UNE68" s="92"/>
      <c r="UNF68" s="92"/>
      <c r="UNG68" s="92"/>
      <c r="UNH68" s="92"/>
      <c r="UNI68" s="92"/>
      <c r="UNJ68" s="92"/>
      <c r="UNK68" s="92"/>
      <c r="UNL68" s="92"/>
      <c r="UNM68" s="92"/>
      <c r="UNN68" s="92"/>
      <c r="UNO68" s="92"/>
      <c r="UNP68" s="92"/>
      <c r="UNQ68" s="92"/>
      <c r="UNR68" s="92"/>
      <c r="UNS68" s="92"/>
      <c r="UNT68" s="92"/>
      <c r="UNU68" s="92"/>
      <c r="UNV68" s="92"/>
      <c r="UNW68" s="92"/>
      <c r="UNX68" s="92"/>
      <c r="UNY68" s="92"/>
      <c r="UNZ68" s="92"/>
      <c r="UOA68" s="92"/>
      <c r="UOB68" s="92"/>
      <c r="UOC68" s="92"/>
      <c r="UOD68" s="92"/>
      <c r="UOE68" s="92"/>
      <c r="UOF68" s="92"/>
      <c r="UOG68" s="92"/>
      <c r="UOH68" s="92"/>
      <c r="UOI68" s="92"/>
      <c r="UOJ68" s="92"/>
      <c r="UOK68" s="92"/>
      <c r="UOL68" s="92"/>
      <c r="UOM68" s="92"/>
      <c r="UON68" s="92"/>
      <c r="UOO68" s="92"/>
      <c r="UOP68" s="92"/>
      <c r="UOQ68" s="92"/>
      <c r="UOR68" s="92"/>
      <c r="UOS68" s="92"/>
      <c r="UOT68" s="92"/>
      <c r="UOU68" s="92"/>
      <c r="UOV68" s="92"/>
      <c r="UOW68" s="92"/>
      <c r="UOX68" s="92"/>
      <c r="UOY68" s="92"/>
      <c r="UOZ68" s="92"/>
      <c r="UPA68" s="92"/>
      <c r="UPB68" s="92"/>
      <c r="UPC68" s="92"/>
      <c r="UPD68" s="92"/>
      <c r="UPE68" s="92"/>
      <c r="UPF68" s="92"/>
      <c r="UPG68" s="92"/>
      <c r="UPH68" s="92"/>
      <c r="UPI68" s="92"/>
      <c r="UPJ68" s="92"/>
      <c r="UPK68" s="92"/>
      <c r="UPL68" s="92"/>
      <c r="UPM68" s="92"/>
      <c r="UPN68" s="92"/>
      <c r="UPO68" s="92"/>
      <c r="UPP68" s="92"/>
      <c r="UPQ68" s="92"/>
      <c r="UPR68" s="92"/>
      <c r="UPS68" s="92"/>
      <c r="UPT68" s="92"/>
      <c r="UPU68" s="92"/>
      <c r="UPV68" s="92"/>
      <c r="UPW68" s="92"/>
      <c r="UPX68" s="92"/>
      <c r="UPY68" s="92"/>
      <c r="UPZ68" s="92"/>
      <c r="UQA68" s="92"/>
      <c r="UQB68" s="92"/>
      <c r="UQC68" s="92"/>
      <c r="UQD68" s="92"/>
      <c r="UQE68" s="92"/>
      <c r="UQF68" s="92"/>
      <c r="UQG68" s="92"/>
      <c r="UQH68" s="92"/>
      <c r="UQI68" s="92"/>
      <c r="UQJ68" s="92"/>
      <c r="UQK68" s="92"/>
      <c r="UQL68" s="92"/>
      <c r="UQM68" s="92"/>
      <c r="UQN68" s="92"/>
      <c r="UQO68" s="92"/>
      <c r="UQP68" s="92"/>
      <c r="UQQ68" s="92"/>
      <c r="UQR68" s="92"/>
      <c r="UQS68" s="92"/>
      <c r="UQT68" s="92"/>
      <c r="UQU68" s="92"/>
      <c r="UQV68" s="92"/>
      <c r="UQW68" s="92"/>
      <c r="UQX68" s="92"/>
      <c r="UQY68" s="92"/>
      <c r="UQZ68" s="92"/>
      <c r="URA68" s="92"/>
      <c r="URB68" s="92"/>
      <c r="URC68" s="92"/>
      <c r="URD68" s="92"/>
      <c r="URE68" s="92"/>
      <c r="URF68" s="92"/>
      <c r="URG68" s="92"/>
      <c r="URH68" s="92"/>
      <c r="URI68" s="92"/>
      <c r="URJ68" s="92"/>
      <c r="URK68" s="92"/>
      <c r="URL68" s="92"/>
      <c r="URM68" s="92"/>
      <c r="URN68" s="92"/>
      <c r="URO68" s="92"/>
      <c r="URP68" s="92"/>
      <c r="URQ68" s="92"/>
      <c r="URR68" s="92"/>
      <c r="URS68" s="92"/>
      <c r="URT68" s="92"/>
      <c r="URU68" s="92"/>
      <c r="URV68" s="92"/>
      <c r="URW68" s="92"/>
      <c r="URX68" s="92"/>
      <c r="URY68" s="92"/>
      <c r="URZ68" s="92"/>
      <c r="USA68" s="92"/>
      <c r="USB68" s="92"/>
      <c r="USC68" s="92"/>
      <c r="USD68" s="92"/>
      <c r="USE68" s="92"/>
      <c r="USF68" s="92"/>
      <c r="USG68" s="92"/>
      <c r="USH68" s="92"/>
      <c r="USI68" s="92"/>
      <c r="USJ68" s="92"/>
      <c r="USK68" s="92"/>
      <c r="USL68" s="92"/>
      <c r="USM68" s="92"/>
      <c r="USN68" s="92"/>
      <c r="USO68" s="92"/>
      <c r="USP68" s="92"/>
      <c r="USQ68" s="92"/>
      <c r="USR68" s="92"/>
      <c r="USS68" s="92"/>
      <c r="UST68" s="92"/>
      <c r="USU68" s="92"/>
      <c r="USV68" s="92"/>
      <c r="USW68" s="92"/>
      <c r="USX68" s="92"/>
      <c r="USY68" s="92"/>
      <c r="USZ68" s="92"/>
      <c r="UTA68" s="92"/>
      <c r="UTB68" s="92"/>
      <c r="UTC68" s="92"/>
      <c r="UTD68" s="92"/>
      <c r="UTE68" s="92"/>
      <c r="UTF68" s="92"/>
      <c r="UTG68" s="92"/>
      <c r="UTH68" s="92"/>
      <c r="UTI68" s="92"/>
      <c r="UTJ68" s="92"/>
      <c r="UTK68" s="92"/>
      <c r="UTL68" s="92"/>
      <c r="UTM68" s="92"/>
      <c r="UTN68" s="92"/>
      <c r="UTO68" s="92"/>
      <c r="UTP68" s="92"/>
      <c r="UTQ68" s="92"/>
      <c r="UTR68" s="92"/>
      <c r="UTS68" s="92"/>
      <c r="UTT68" s="92"/>
      <c r="UTU68" s="92"/>
      <c r="UTV68" s="92"/>
      <c r="UTW68" s="92"/>
      <c r="UTX68" s="92"/>
      <c r="UTY68" s="92"/>
      <c r="UTZ68" s="92"/>
      <c r="UUA68" s="92"/>
      <c r="UUB68" s="92"/>
      <c r="UUC68" s="92"/>
      <c r="UUD68" s="92"/>
      <c r="UUE68" s="92"/>
      <c r="UUF68" s="92"/>
      <c r="UUG68" s="92"/>
      <c r="UUH68" s="92"/>
      <c r="UUI68" s="92"/>
      <c r="UUJ68" s="92"/>
      <c r="UUK68" s="92"/>
      <c r="UUL68" s="92"/>
      <c r="UUM68" s="92"/>
      <c r="UUN68" s="92"/>
      <c r="UUO68" s="92"/>
      <c r="UUP68" s="92"/>
      <c r="UUQ68" s="92"/>
      <c r="UUR68" s="92"/>
      <c r="UUS68" s="92"/>
      <c r="UUT68" s="92"/>
      <c r="UUU68" s="92"/>
      <c r="UUV68" s="92"/>
      <c r="UUW68" s="92"/>
      <c r="UUX68" s="92"/>
      <c r="UUY68" s="92"/>
      <c r="UUZ68" s="92"/>
      <c r="UVA68" s="92"/>
      <c r="UVB68" s="92"/>
      <c r="UVC68" s="92"/>
      <c r="UVD68" s="92"/>
      <c r="UVE68" s="92"/>
      <c r="UVF68" s="92"/>
      <c r="UVG68" s="92"/>
      <c r="UVH68" s="92"/>
      <c r="UVI68" s="92"/>
      <c r="UVJ68" s="92"/>
      <c r="UVK68" s="92"/>
      <c r="UVL68" s="92"/>
      <c r="UVM68" s="92"/>
      <c r="UVN68" s="92"/>
      <c r="UVO68" s="92"/>
      <c r="UVP68" s="92"/>
      <c r="UVQ68" s="92"/>
      <c r="UVR68" s="92"/>
      <c r="UVS68" s="92"/>
      <c r="UVT68" s="92"/>
      <c r="UVU68" s="92"/>
      <c r="UVV68" s="92"/>
      <c r="UVW68" s="92"/>
      <c r="UVX68" s="92"/>
      <c r="UVY68" s="92"/>
      <c r="UVZ68" s="92"/>
      <c r="UWA68" s="92"/>
      <c r="UWB68" s="92"/>
      <c r="UWC68" s="92"/>
      <c r="UWD68" s="92"/>
      <c r="UWE68" s="92"/>
      <c r="UWF68" s="92"/>
      <c r="UWG68" s="92"/>
      <c r="UWH68" s="92"/>
      <c r="UWI68" s="92"/>
      <c r="UWJ68" s="92"/>
      <c r="UWK68" s="92"/>
      <c r="UWL68" s="92"/>
      <c r="UWM68" s="92"/>
      <c r="UWN68" s="92"/>
      <c r="UWO68" s="92"/>
      <c r="UWP68" s="92"/>
      <c r="UWQ68" s="92"/>
      <c r="UWR68" s="92"/>
      <c r="UWS68" s="92"/>
      <c r="UWT68" s="92"/>
      <c r="UWU68" s="92"/>
      <c r="UWV68" s="92"/>
      <c r="UWW68" s="92"/>
      <c r="UWX68" s="92"/>
      <c r="UWY68" s="92"/>
      <c r="UWZ68" s="92"/>
      <c r="UXA68" s="92"/>
      <c r="UXB68" s="92"/>
      <c r="UXC68" s="92"/>
      <c r="UXD68" s="92"/>
      <c r="UXE68" s="92"/>
      <c r="UXF68" s="92"/>
      <c r="UXG68" s="92"/>
      <c r="UXH68" s="92"/>
      <c r="UXI68" s="92"/>
      <c r="UXJ68" s="92"/>
      <c r="UXK68" s="92"/>
      <c r="UXL68" s="92"/>
      <c r="UXM68" s="92"/>
      <c r="UXN68" s="92"/>
      <c r="UXO68" s="92"/>
      <c r="UXP68" s="92"/>
      <c r="UXQ68" s="92"/>
      <c r="UXR68" s="92"/>
      <c r="UXS68" s="92"/>
      <c r="UXT68" s="92"/>
      <c r="UXU68" s="92"/>
      <c r="UXV68" s="92"/>
      <c r="UXW68" s="92"/>
      <c r="UXX68" s="92"/>
      <c r="UXY68" s="92"/>
      <c r="UXZ68" s="92"/>
      <c r="UYA68" s="92"/>
      <c r="UYB68" s="92"/>
      <c r="UYC68" s="92"/>
      <c r="UYD68" s="92"/>
      <c r="UYE68" s="92"/>
      <c r="UYF68" s="92"/>
      <c r="UYG68" s="92"/>
      <c r="UYH68" s="92"/>
      <c r="UYI68" s="92"/>
      <c r="UYJ68" s="92"/>
      <c r="UYK68" s="92"/>
      <c r="UYL68" s="92"/>
      <c r="UYM68" s="92"/>
      <c r="UYN68" s="92"/>
      <c r="UYO68" s="92"/>
      <c r="UYP68" s="92"/>
      <c r="UYQ68" s="92"/>
      <c r="UYR68" s="92"/>
      <c r="UYS68" s="92"/>
      <c r="UYT68" s="92"/>
      <c r="UYU68" s="92"/>
      <c r="UYV68" s="92"/>
      <c r="UYW68" s="92"/>
      <c r="UYX68" s="92"/>
      <c r="UYY68" s="92"/>
      <c r="UYZ68" s="92"/>
      <c r="UZA68" s="92"/>
      <c r="UZB68" s="92"/>
      <c r="UZC68" s="92"/>
      <c r="UZD68" s="92"/>
      <c r="UZE68" s="92"/>
      <c r="UZF68" s="92"/>
      <c r="UZG68" s="92"/>
      <c r="UZH68" s="92"/>
      <c r="UZI68" s="92"/>
      <c r="UZJ68" s="92"/>
      <c r="UZK68" s="92"/>
      <c r="UZL68" s="92"/>
      <c r="UZM68" s="92"/>
      <c r="UZN68" s="92"/>
      <c r="UZO68" s="92"/>
      <c r="UZP68" s="92"/>
      <c r="UZQ68" s="92"/>
      <c r="UZR68" s="92"/>
      <c r="UZS68" s="92"/>
      <c r="UZT68" s="92"/>
      <c r="UZU68" s="92"/>
      <c r="UZV68" s="92"/>
      <c r="UZW68" s="92"/>
      <c r="UZX68" s="92"/>
      <c r="UZY68" s="92"/>
      <c r="UZZ68" s="92"/>
      <c r="VAA68" s="92"/>
      <c r="VAB68" s="92"/>
      <c r="VAC68" s="92"/>
      <c r="VAD68" s="92"/>
      <c r="VAE68" s="92"/>
      <c r="VAF68" s="92"/>
      <c r="VAG68" s="92"/>
      <c r="VAH68" s="92"/>
      <c r="VAI68" s="92"/>
      <c r="VAJ68" s="92"/>
      <c r="VAK68" s="92"/>
      <c r="VAL68" s="92"/>
      <c r="VAM68" s="92"/>
      <c r="VAN68" s="92"/>
      <c r="VAO68" s="92"/>
      <c r="VAP68" s="92"/>
      <c r="VAQ68" s="92"/>
      <c r="VAR68" s="92"/>
      <c r="VAS68" s="92"/>
      <c r="VAT68" s="92"/>
      <c r="VAU68" s="92"/>
      <c r="VAV68" s="92"/>
      <c r="VAW68" s="92"/>
      <c r="VAX68" s="92"/>
      <c r="VAY68" s="92"/>
      <c r="VAZ68" s="92"/>
      <c r="VBA68" s="92"/>
      <c r="VBB68" s="92"/>
      <c r="VBC68" s="92"/>
      <c r="VBD68" s="92"/>
      <c r="VBE68" s="92"/>
      <c r="VBF68" s="92"/>
      <c r="VBG68" s="92"/>
      <c r="VBH68" s="92"/>
      <c r="VBI68" s="92"/>
      <c r="VBJ68" s="92"/>
      <c r="VBK68" s="92"/>
      <c r="VBL68" s="92"/>
      <c r="VBM68" s="92"/>
      <c r="VBN68" s="92"/>
      <c r="VBO68" s="92"/>
      <c r="VBP68" s="92"/>
      <c r="VBQ68" s="92"/>
      <c r="VBR68" s="92"/>
      <c r="VBS68" s="92"/>
      <c r="VBT68" s="92"/>
      <c r="VBU68" s="92"/>
      <c r="VBV68" s="92"/>
      <c r="VBW68" s="92"/>
      <c r="VBX68" s="92"/>
      <c r="VBY68" s="92"/>
      <c r="VBZ68" s="92"/>
      <c r="VCA68" s="92"/>
      <c r="VCB68" s="92"/>
      <c r="VCC68" s="92"/>
      <c r="VCD68" s="92"/>
      <c r="VCE68" s="92"/>
      <c r="VCF68" s="92"/>
      <c r="VCG68" s="92"/>
      <c r="VCH68" s="92"/>
      <c r="VCI68" s="92"/>
      <c r="VCJ68" s="92"/>
      <c r="VCK68" s="92"/>
      <c r="VCL68" s="92"/>
      <c r="VCM68" s="92"/>
      <c r="VCN68" s="92"/>
      <c r="VCO68" s="92"/>
      <c r="VCP68" s="92"/>
      <c r="VCQ68" s="92"/>
      <c r="VCR68" s="92"/>
      <c r="VCS68" s="92"/>
      <c r="VCT68" s="92"/>
      <c r="VCU68" s="92"/>
      <c r="VCV68" s="92"/>
      <c r="VCW68" s="92"/>
      <c r="VCX68" s="92"/>
      <c r="VCY68" s="92"/>
      <c r="VCZ68" s="92"/>
      <c r="VDA68" s="92"/>
      <c r="VDB68" s="92"/>
      <c r="VDC68" s="92"/>
      <c r="VDD68" s="92"/>
      <c r="VDE68" s="92"/>
      <c r="VDF68" s="92"/>
      <c r="VDG68" s="92"/>
      <c r="VDH68" s="92"/>
      <c r="VDI68" s="92"/>
      <c r="VDJ68" s="92"/>
      <c r="VDK68" s="92"/>
      <c r="VDL68" s="92"/>
      <c r="VDM68" s="92"/>
      <c r="VDN68" s="92"/>
      <c r="VDO68" s="92"/>
      <c r="VDP68" s="92"/>
      <c r="VDQ68" s="92"/>
      <c r="VDR68" s="92"/>
      <c r="VDS68" s="92"/>
      <c r="VDT68" s="92"/>
      <c r="VDU68" s="92"/>
      <c r="VDV68" s="92"/>
      <c r="VDW68" s="92"/>
      <c r="VDX68" s="92"/>
      <c r="VDY68" s="92"/>
      <c r="VDZ68" s="92"/>
      <c r="VEA68" s="92"/>
      <c r="VEB68" s="92"/>
      <c r="VEC68" s="92"/>
      <c r="VED68" s="92"/>
      <c r="VEE68" s="92"/>
      <c r="VEF68" s="92"/>
      <c r="VEG68" s="92"/>
      <c r="VEH68" s="92"/>
      <c r="VEI68" s="92"/>
      <c r="VEJ68" s="92"/>
      <c r="VEK68" s="92"/>
      <c r="VEL68" s="92"/>
      <c r="VEM68" s="92"/>
      <c r="VEN68" s="92"/>
      <c r="VEO68" s="92"/>
      <c r="VEP68" s="92"/>
      <c r="VEQ68" s="92"/>
      <c r="VER68" s="92"/>
      <c r="VES68" s="92"/>
      <c r="VET68" s="92"/>
      <c r="VEU68" s="92"/>
      <c r="VEV68" s="92"/>
      <c r="VEW68" s="92"/>
      <c r="VEX68" s="92"/>
      <c r="VEY68" s="92"/>
      <c r="VEZ68" s="92"/>
      <c r="VFA68" s="92"/>
      <c r="VFB68" s="92"/>
      <c r="VFC68" s="92"/>
      <c r="VFD68" s="92"/>
      <c r="VFE68" s="92"/>
      <c r="VFF68" s="92"/>
      <c r="VFG68" s="92"/>
      <c r="VFH68" s="92"/>
      <c r="VFI68" s="92"/>
      <c r="VFJ68" s="92"/>
      <c r="VFK68" s="92"/>
      <c r="VFL68" s="92"/>
      <c r="VFM68" s="92"/>
      <c r="VFN68" s="92"/>
      <c r="VFO68" s="92"/>
      <c r="VFP68" s="92"/>
      <c r="VFQ68" s="92"/>
      <c r="VFR68" s="92"/>
      <c r="VFS68" s="92"/>
      <c r="VFT68" s="92"/>
      <c r="VFU68" s="92"/>
      <c r="VFV68" s="92"/>
      <c r="VFW68" s="92"/>
      <c r="VFX68" s="92"/>
      <c r="VFY68" s="92"/>
      <c r="VFZ68" s="92"/>
      <c r="VGA68" s="92"/>
      <c r="VGB68" s="92"/>
      <c r="VGC68" s="92"/>
      <c r="VGD68" s="92"/>
      <c r="VGE68" s="92"/>
      <c r="VGF68" s="92"/>
      <c r="VGG68" s="92"/>
      <c r="VGH68" s="92"/>
      <c r="VGI68" s="92"/>
      <c r="VGJ68" s="92"/>
      <c r="VGK68" s="92"/>
      <c r="VGL68" s="92"/>
      <c r="VGM68" s="92"/>
      <c r="VGN68" s="92"/>
      <c r="VGO68" s="92"/>
      <c r="VGP68" s="92"/>
      <c r="VGQ68" s="92"/>
      <c r="VGR68" s="92"/>
      <c r="VGS68" s="92"/>
      <c r="VGT68" s="92"/>
      <c r="VGU68" s="92"/>
      <c r="VGV68" s="92"/>
      <c r="VGW68" s="92"/>
      <c r="VGX68" s="92"/>
      <c r="VGY68" s="92"/>
      <c r="VGZ68" s="92"/>
      <c r="VHA68" s="92"/>
      <c r="VHB68" s="92"/>
      <c r="VHC68" s="92"/>
      <c r="VHD68" s="92"/>
      <c r="VHE68" s="92"/>
      <c r="VHF68" s="92"/>
      <c r="VHG68" s="92"/>
      <c r="VHH68" s="92"/>
      <c r="VHI68" s="92"/>
      <c r="VHJ68" s="92"/>
      <c r="VHK68" s="92"/>
      <c r="VHL68" s="92"/>
      <c r="VHM68" s="92"/>
      <c r="VHN68" s="92"/>
      <c r="VHO68" s="92"/>
      <c r="VHP68" s="92"/>
      <c r="VHQ68" s="92"/>
      <c r="VHR68" s="92"/>
      <c r="VHS68" s="92"/>
      <c r="VHT68" s="92"/>
      <c r="VHU68" s="92"/>
      <c r="VHV68" s="92"/>
      <c r="VHW68" s="92"/>
      <c r="VHX68" s="92"/>
      <c r="VHY68" s="92"/>
      <c r="VHZ68" s="92"/>
      <c r="VIA68" s="92"/>
      <c r="VIB68" s="92"/>
      <c r="VIC68" s="92"/>
      <c r="VID68" s="92"/>
      <c r="VIE68" s="92"/>
      <c r="VIF68" s="92"/>
      <c r="VIG68" s="92"/>
      <c r="VIH68" s="92"/>
      <c r="VII68" s="92"/>
      <c r="VIJ68" s="92"/>
      <c r="VIK68" s="92"/>
      <c r="VIL68" s="92"/>
      <c r="VIM68" s="92"/>
      <c r="VIN68" s="92"/>
      <c r="VIO68" s="92"/>
      <c r="VIP68" s="92"/>
      <c r="VIQ68" s="92"/>
      <c r="VIR68" s="92"/>
      <c r="VIS68" s="92"/>
      <c r="VIT68" s="92"/>
      <c r="VIU68" s="92"/>
      <c r="VIV68" s="92"/>
      <c r="VIW68" s="92"/>
      <c r="VIX68" s="92"/>
      <c r="VIY68" s="92"/>
      <c r="VIZ68" s="92"/>
      <c r="VJA68" s="92"/>
      <c r="VJB68" s="92"/>
      <c r="VJC68" s="92"/>
      <c r="VJD68" s="92"/>
      <c r="VJE68" s="92"/>
      <c r="VJF68" s="92"/>
      <c r="VJG68" s="92"/>
      <c r="VJH68" s="92"/>
      <c r="VJI68" s="92"/>
      <c r="VJJ68" s="92"/>
      <c r="VJK68" s="92"/>
      <c r="VJL68" s="92"/>
      <c r="VJM68" s="92"/>
      <c r="VJN68" s="92"/>
      <c r="VJO68" s="92"/>
      <c r="VJP68" s="92"/>
      <c r="VJQ68" s="92"/>
      <c r="VJR68" s="92"/>
      <c r="VJS68" s="92"/>
      <c r="VJT68" s="92"/>
      <c r="VJU68" s="92"/>
      <c r="VJV68" s="92"/>
      <c r="VJW68" s="92"/>
      <c r="VJX68" s="92"/>
      <c r="VJY68" s="92"/>
      <c r="VJZ68" s="92"/>
      <c r="VKA68" s="92"/>
      <c r="VKB68" s="92"/>
      <c r="VKC68" s="92"/>
      <c r="VKD68" s="92"/>
      <c r="VKE68" s="92"/>
      <c r="VKF68" s="92"/>
      <c r="VKG68" s="92"/>
      <c r="VKH68" s="92"/>
      <c r="VKI68" s="92"/>
      <c r="VKJ68" s="92"/>
      <c r="VKK68" s="92"/>
      <c r="VKL68" s="92"/>
      <c r="VKM68" s="92"/>
      <c r="VKN68" s="92"/>
      <c r="VKO68" s="92"/>
      <c r="VKP68" s="92"/>
      <c r="VKQ68" s="92"/>
      <c r="VKR68" s="92"/>
      <c r="VKS68" s="92"/>
      <c r="VKT68" s="92"/>
      <c r="VKU68" s="92"/>
      <c r="VKV68" s="92"/>
      <c r="VKW68" s="92"/>
      <c r="VKX68" s="92"/>
      <c r="VKY68" s="92"/>
      <c r="VKZ68" s="92"/>
      <c r="VLA68" s="92"/>
      <c r="VLB68" s="92"/>
      <c r="VLC68" s="92"/>
      <c r="VLD68" s="92"/>
      <c r="VLE68" s="92"/>
      <c r="VLF68" s="92"/>
      <c r="VLG68" s="92"/>
      <c r="VLH68" s="92"/>
      <c r="VLI68" s="92"/>
      <c r="VLJ68" s="92"/>
      <c r="VLK68" s="92"/>
      <c r="VLL68" s="92"/>
      <c r="VLM68" s="92"/>
      <c r="VLN68" s="92"/>
      <c r="VLO68" s="92"/>
      <c r="VLP68" s="92"/>
      <c r="VLQ68" s="92"/>
      <c r="VLR68" s="92"/>
      <c r="VLS68" s="92"/>
      <c r="VLT68" s="92"/>
      <c r="VLU68" s="92"/>
      <c r="VLV68" s="92"/>
      <c r="VLW68" s="92"/>
      <c r="VLX68" s="92"/>
      <c r="VLY68" s="92"/>
      <c r="VLZ68" s="92"/>
      <c r="VMA68" s="92"/>
      <c r="VMB68" s="92"/>
      <c r="VMC68" s="92"/>
      <c r="VMD68" s="92"/>
      <c r="VME68" s="92"/>
      <c r="VMF68" s="92"/>
      <c r="VMG68" s="92"/>
      <c r="VMH68" s="92"/>
      <c r="VMI68" s="92"/>
      <c r="VMJ68" s="92"/>
      <c r="VMK68" s="92"/>
      <c r="VML68" s="92"/>
      <c r="VMM68" s="92"/>
      <c r="VMN68" s="92"/>
      <c r="VMO68" s="92"/>
      <c r="VMP68" s="92"/>
      <c r="VMQ68" s="92"/>
      <c r="VMR68" s="92"/>
      <c r="VMS68" s="92"/>
      <c r="VMT68" s="92"/>
      <c r="VMU68" s="92"/>
      <c r="VMV68" s="92"/>
      <c r="VMW68" s="92"/>
      <c r="VMX68" s="92"/>
      <c r="VMY68" s="92"/>
      <c r="VMZ68" s="92"/>
      <c r="VNA68" s="92"/>
      <c r="VNB68" s="92"/>
      <c r="VNC68" s="92"/>
      <c r="VND68" s="92"/>
      <c r="VNE68" s="92"/>
      <c r="VNF68" s="92"/>
      <c r="VNG68" s="92"/>
      <c r="VNH68" s="92"/>
      <c r="VNI68" s="92"/>
      <c r="VNJ68" s="92"/>
      <c r="VNK68" s="92"/>
      <c r="VNL68" s="92"/>
      <c r="VNM68" s="92"/>
      <c r="VNN68" s="92"/>
      <c r="VNO68" s="92"/>
      <c r="VNP68" s="92"/>
      <c r="VNQ68" s="92"/>
      <c r="VNR68" s="92"/>
      <c r="VNS68" s="92"/>
      <c r="VNT68" s="92"/>
      <c r="VNU68" s="92"/>
      <c r="VNV68" s="92"/>
      <c r="VNW68" s="92"/>
      <c r="VNX68" s="92"/>
      <c r="VNY68" s="92"/>
      <c r="VNZ68" s="92"/>
      <c r="VOA68" s="92"/>
      <c r="VOB68" s="92"/>
      <c r="VOC68" s="92"/>
      <c r="VOD68" s="92"/>
      <c r="VOE68" s="92"/>
      <c r="VOF68" s="92"/>
      <c r="VOG68" s="92"/>
      <c r="VOH68" s="92"/>
      <c r="VOI68" s="92"/>
      <c r="VOJ68" s="92"/>
      <c r="VOK68" s="92"/>
      <c r="VOL68" s="92"/>
      <c r="VOM68" s="92"/>
      <c r="VON68" s="92"/>
      <c r="VOO68" s="92"/>
      <c r="VOP68" s="92"/>
      <c r="VOQ68" s="92"/>
      <c r="VOR68" s="92"/>
      <c r="VOS68" s="92"/>
      <c r="VOT68" s="92"/>
      <c r="VOU68" s="92"/>
      <c r="VOV68" s="92"/>
      <c r="VOW68" s="92"/>
      <c r="VOX68" s="92"/>
      <c r="VOY68" s="92"/>
      <c r="VOZ68" s="92"/>
      <c r="VPA68" s="92"/>
      <c r="VPB68" s="92"/>
      <c r="VPC68" s="92"/>
      <c r="VPD68" s="92"/>
      <c r="VPE68" s="92"/>
      <c r="VPF68" s="92"/>
      <c r="VPG68" s="92"/>
      <c r="VPH68" s="92"/>
      <c r="VPI68" s="92"/>
      <c r="VPJ68" s="92"/>
      <c r="VPK68" s="92"/>
      <c r="VPL68" s="92"/>
      <c r="VPM68" s="92"/>
      <c r="VPN68" s="92"/>
      <c r="VPO68" s="92"/>
      <c r="VPP68" s="92"/>
      <c r="VPQ68" s="92"/>
      <c r="VPR68" s="92"/>
      <c r="VPS68" s="92"/>
      <c r="VPT68" s="92"/>
      <c r="VPU68" s="92"/>
      <c r="VPV68" s="92"/>
      <c r="VPW68" s="92"/>
      <c r="VPX68" s="92"/>
      <c r="VPY68" s="92"/>
      <c r="VPZ68" s="92"/>
      <c r="VQA68" s="92"/>
      <c r="VQB68" s="92"/>
      <c r="VQC68" s="92"/>
      <c r="VQD68" s="92"/>
      <c r="VQE68" s="92"/>
      <c r="VQF68" s="92"/>
      <c r="VQG68" s="92"/>
      <c r="VQH68" s="92"/>
      <c r="VQI68" s="92"/>
      <c r="VQJ68" s="92"/>
      <c r="VQK68" s="92"/>
      <c r="VQL68" s="92"/>
      <c r="VQM68" s="92"/>
      <c r="VQN68" s="92"/>
      <c r="VQO68" s="92"/>
      <c r="VQP68" s="92"/>
      <c r="VQQ68" s="92"/>
      <c r="VQR68" s="92"/>
      <c r="VQS68" s="92"/>
      <c r="VQT68" s="92"/>
      <c r="VQU68" s="92"/>
      <c r="VQV68" s="92"/>
      <c r="VQW68" s="92"/>
      <c r="VQX68" s="92"/>
      <c r="VQY68" s="92"/>
      <c r="VQZ68" s="92"/>
      <c r="VRA68" s="92"/>
      <c r="VRB68" s="92"/>
      <c r="VRC68" s="92"/>
      <c r="VRD68" s="92"/>
      <c r="VRE68" s="92"/>
      <c r="VRF68" s="92"/>
      <c r="VRG68" s="92"/>
      <c r="VRH68" s="92"/>
      <c r="VRI68" s="92"/>
      <c r="VRJ68" s="92"/>
      <c r="VRK68" s="92"/>
      <c r="VRL68" s="92"/>
      <c r="VRM68" s="92"/>
      <c r="VRN68" s="92"/>
      <c r="VRO68" s="92"/>
      <c r="VRP68" s="92"/>
      <c r="VRQ68" s="92"/>
      <c r="VRR68" s="92"/>
      <c r="VRS68" s="92"/>
      <c r="VRT68" s="92"/>
      <c r="VRU68" s="92"/>
      <c r="VRV68" s="92"/>
      <c r="VRW68" s="92"/>
      <c r="VRX68" s="92"/>
      <c r="VRY68" s="92"/>
      <c r="VRZ68" s="92"/>
      <c r="VSA68" s="92"/>
      <c r="VSB68" s="92"/>
      <c r="VSC68" s="92"/>
      <c r="VSD68" s="92"/>
      <c r="VSE68" s="92"/>
      <c r="VSF68" s="92"/>
      <c r="VSG68" s="92"/>
      <c r="VSH68" s="92"/>
      <c r="VSI68" s="92"/>
      <c r="VSJ68" s="92"/>
      <c r="VSK68" s="92"/>
      <c r="VSL68" s="92"/>
      <c r="VSM68" s="92"/>
      <c r="VSN68" s="92"/>
      <c r="VSO68" s="92"/>
      <c r="VSP68" s="92"/>
      <c r="VSQ68" s="92"/>
      <c r="VSR68" s="92"/>
      <c r="VSS68" s="92"/>
      <c r="VST68" s="92"/>
      <c r="VSU68" s="92"/>
      <c r="VSV68" s="92"/>
      <c r="VSW68" s="92"/>
      <c r="VSX68" s="92"/>
      <c r="VSY68" s="92"/>
      <c r="VSZ68" s="92"/>
      <c r="VTA68" s="92"/>
      <c r="VTB68" s="92"/>
      <c r="VTC68" s="92"/>
      <c r="VTD68" s="92"/>
      <c r="VTE68" s="92"/>
      <c r="VTF68" s="92"/>
      <c r="VTG68" s="92"/>
      <c r="VTH68" s="92"/>
      <c r="VTI68" s="92"/>
      <c r="VTJ68" s="92"/>
      <c r="VTK68" s="92"/>
      <c r="VTL68" s="92"/>
      <c r="VTM68" s="92"/>
      <c r="VTN68" s="92"/>
      <c r="VTO68" s="92"/>
      <c r="VTP68" s="92"/>
      <c r="VTQ68" s="92"/>
      <c r="VTR68" s="92"/>
      <c r="VTS68" s="92"/>
      <c r="VTT68" s="92"/>
      <c r="VTU68" s="92"/>
      <c r="VTV68" s="92"/>
      <c r="VTW68" s="92"/>
      <c r="VTX68" s="92"/>
      <c r="VTY68" s="92"/>
      <c r="VTZ68" s="92"/>
      <c r="VUA68" s="92"/>
      <c r="VUB68" s="92"/>
      <c r="VUC68" s="92"/>
      <c r="VUD68" s="92"/>
      <c r="VUE68" s="92"/>
      <c r="VUF68" s="92"/>
      <c r="VUG68" s="92"/>
      <c r="VUH68" s="92"/>
      <c r="VUI68" s="92"/>
      <c r="VUJ68" s="92"/>
      <c r="VUK68" s="92"/>
      <c r="VUL68" s="92"/>
      <c r="VUM68" s="92"/>
      <c r="VUN68" s="92"/>
      <c r="VUO68" s="92"/>
      <c r="VUP68" s="92"/>
      <c r="VUQ68" s="92"/>
      <c r="VUR68" s="92"/>
      <c r="VUS68" s="92"/>
      <c r="VUT68" s="92"/>
      <c r="VUU68" s="92"/>
      <c r="VUV68" s="92"/>
      <c r="VUW68" s="92"/>
      <c r="VUX68" s="92"/>
      <c r="VUY68" s="92"/>
      <c r="VUZ68" s="92"/>
      <c r="VVA68" s="92"/>
      <c r="VVB68" s="92"/>
      <c r="VVC68" s="92"/>
      <c r="VVD68" s="92"/>
      <c r="VVE68" s="92"/>
      <c r="VVF68" s="92"/>
      <c r="VVG68" s="92"/>
      <c r="VVH68" s="92"/>
      <c r="VVI68" s="92"/>
      <c r="VVJ68" s="92"/>
      <c r="VVK68" s="92"/>
      <c r="VVL68" s="92"/>
      <c r="VVM68" s="92"/>
      <c r="VVN68" s="92"/>
      <c r="VVO68" s="92"/>
      <c r="VVP68" s="92"/>
      <c r="VVQ68" s="92"/>
      <c r="VVR68" s="92"/>
      <c r="VVS68" s="92"/>
      <c r="VVT68" s="92"/>
      <c r="VVU68" s="92"/>
      <c r="VVV68" s="92"/>
      <c r="VVW68" s="92"/>
      <c r="VVX68" s="92"/>
      <c r="VVY68" s="92"/>
      <c r="VVZ68" s="92"/>
      <c r="VWA68" s="92"/>
      <c r="VWB68" s="92"/>
      <c r="VWC68" s="92"/>
      <c r="VWD68" s="92"/>
      <c r="VWE68" s="92"/>
      <c r="VWF68" s="92"/>
      <c r="VWG68" s="92"/>
      <c r="VWH68" s="92"/>
      <c r="VWI68" s="92"/>
      <c r="VWJ68" s="92"/>
      <c r="VWK68" s="92"/>
      <c r="VWL68" s="92"/>
      <c r="VWM68" s="92"/>
      <c r="VWN68" s="92"/>
      <c r="VWO68" s="92"/>
      <c r="VWP68" s="92"/>
      <c r="VWQ68" s="92"/>
      <c r="VWR68" s="92"/>
      <c r="VWS68" s="92"/>
      <c r="VWT68" s="92"/>
      <c r="VWU68" s="92"/>
      <c r="VWV68" s="92"/>
      <c r="VWW68" s="92"/>
      <c r="VWX68" s="92"/>
      <c r="VWY68" s="92"/>
      <c r="VWZ68" s="92"/>
      <c r="VXA68" s="92"/>
      <c r="VXB68" s="92"/>
      <c r="VXC68" s="92"/>
      <c r="VXD68" s="92"/>
      <c r="VXE68" s="92"/>
      <c r="VXF68" s="92"/>
      <c r="VXG68" s="92"/>
      <c r="VXH68" s="92"/>
      <c r="VXI68" s="92"/>
      <c r="VXJ68" s="92"/>
      <c r="VXK68" s="92"/>
      <c r="VXL68" s="92"/>
      <c r="VXM68" s="92"/>
      <c r="VXN68" s="92"/>
      <c r="VXO68" s="92"/>
      <c r="VXP68" s="92"/>
      <c r="VXQ68" s="92"/>
      <c r="VXR68" s="92"/>
      <c r="VXS68" s="92"/>
      <c r="VXT68" s="92"/>
      <c r="VXU68" s="92"/>
      <c r="VXV68" s="92"/>
      <c r="VXW68" s="92"/>
      <c r="VXX68" s="92"/>
      <c r="VXY68" s="92"/>
      <c r="VXZ68" s="92"/>
      <c r="VYA68" s="92"/>
      <c r="VYB68" s="92"/>
      <c r="VYC68" s="92"/>
      <c r="VYD68" s="92"/>
      <c r="VYE68" s="92"/>
      <c r="VYF68" s="92"/>
      <c r="VYG68" s="92"/>
      <c r="VYH68" s="92"/>
      <c r="VYI68" s="92"/>
      <c r="VYJ68" s="92"/>
      <c r="VYK68" s="92"/>
      <c r="VYL68" s="92"/>
      <c r="VYM68" s="92"/>
      <c r="VYN68" s="92"/>
      <c r="VYO68" s="92"/>
      <c r="VYP68" s="92"/>
      <c r="VYQ68" s="92"/>
      <c r="VYR68" s="92"/>
      <c r="VYS68" s="92"/>
      <c r="VYT68" s="92"/>
      <c r="VYU68" s="92"/>
      <c r="VYV68" s="92"/>
      <c r="VYW68" s="92"/>
      <c r="VYX68" s="92"/>
      <c r="VYY68" s="92"/>
      <c r="VYZ68" s="92"/>
      <c r="VZA68" s="92"/>
      <c r="VZB68" s="92"/>
      <c r="VZC68" s="92"/>
      <c r="VZD68" s="92"/>
      <c r="VZE68" s="92"/>
      <c r="VZF68" s="92"/>
      <c r="VZG68" s="92"/>
      <c r="VZH68" s="92"/>
      <c r="VZI68" s="92"/>
      <c r="VZJ68" s="92"/>
      <c r="VZK68" s="92"/>
      <c r="VZL68" s="92"/>
      <c r="VZM68" s="92"/>
      <c r="VZN68" s="92"/>
      <c r="VZO68" s="92"/>
      <c r="VZP68" s="92"/>
      <c r="VZQ68" s="92"/>
      <c r="VZR68" s="92"/>
      <c r="VZS68" s="92"/>
      <c r="VZT68" s="92"/>
      <c r="VZU68" s="92"/>
      <c r="VZV68" s="92"/>
      <c r="VZW68" s="92"/>
      <c r="VZX68" s="92"/>
      <c r="VZY68" s="92"/>
      <c r="VZZ68" s="92"/>
      <c r="WAA68" s="92"/>
      <c r="WAB68" s="92"/>
      <c r="WAC68" s="92"/>
      <c r="WAD68" s="92"/>
      <c r="WAE68" s="92"/>
      <c r="WAF68" s="92"/>
      <c r="WAG68" s="92"/>
      <c r="WAH68" s="92"/>
      <c r="WAI68" s="92"/>
      <c r="WAJ68" s="92"/>
      <c r="WAK68" s="92"/>
      <c r="WAL68" s="92"/>
      <c r="WAM68" s="92"/>
      <c r="WAN68" s="92"/>
      <c r="WAO68" s="92"/>
      <c r="WAP68" s="92"/>
      <c r="WAQ68" s="92"/>
      <c r="WAR68" s="92"/>
      <c r="WAS68" s="92"/>
      <c r="WAT68" s="92"/>
      <c r="WAU68" s="92"/>
      <c r="WAV68" s="92"/>
      <c r="WAW68" s="92"/>
      <c r="WAX68" s="92"/>
      <c r="WAY68" s="92"/>
      <c r="WAZ68" s="92"/>
      <c r="WBA68" s="92"/>
      <c r="WBB68" s="92"/>
      <c r="WBC68" s="92"/>
      <c r="WBD68" s="92"/>
      <c r="WBE68" s="92"/>
      <c r="WBF68" s="92"/>
      <c r="WBG68" s="92"/>
      <c r="WBH68" s="92"/>
      <c r="WBI68" s="92"/>
      <c r="WBJ68" s="92"/>
      <c r="WBK68" s="92"/>
      <c r="WBL68" s="92"/>
      <c r="WBM68" s="92"/>
      <c r="WBN68" s="92"/>
      <c r="WBO68" s="92"/>
      <c r="WBP68" s="92"/>
      <c r="WBQ68" s="92"/>
      <c r="WBR68" s="92"/>
      <c r="WBS68" s="92"/>
      <c r="WBT68" s="92"/>
      <c r="WBU68" s="92"/>
      <c r="WBV68" s="92"/>
      <c r="WBW68" s="92"/>
      <c r="WBX68" s="92"/>
      <c r="WBY68" s="92"/>
      <c r="WBZ68" s="92"/>
      <c r="WCA68" s="92"/>
      <c r="WCB68" s="92"/>
      <c r="WCC68" s="92"/>
      <c r="WCD68" s="92"/>
      <c r="WCE68" s="92"/>
      <c r="WCF68" s="92"/>
      <c r="WCG68" s="92"/>
      <c r="WCH68" s="92"/>
      <c r="WCI68" s="92"/>
      <c r="WCJ68" s="92"/>
      <c r="WCK68" s="92"/>
      <c r="WCL68" s="92"/>
      <c r="WCM68" s="92"/>
      <c r="WCN68" s="92"/>
      <c r="WCO68" s="92"/>
      <c r="WCP68" s="92"/>
      <c r="WCQ68" s="92"/>
      <c r="WCR68" s="92"/>
      <c r="WCS68" s="92"/>
      <c r="WCT68" s="92"/>
      <c r="WCU68" s="92"/>
      <c r="WCV68" s="92"/>
      <c r="WCW68" s="92"/>
      <c r="WCX68" s="92"/>
      <c r="WCY68" s="92"/>
      <c r="WCZ68" s="92"/>
      <c r="WDA68" s="92"/>
      <c r="WDB68" s="92"/>
      <c r="WDC68" s="92"/>
      <c r="WDD68" s="92"/>
      <c r="WDE68" s="92"/>
      <c r="WDF68" s="92"/>
      <c r="WDG68" s="92"/>
      <c r="WDH68" s="92"/>
      <c r="WDI68" s="92"/>
      <c r="WDJ68" s="92"/>
      <c r="WDK68" s="92"/>
      <c r="WDL68" s="92"/>
      <c r="WDM68" s="92"/>
      <c r="WDN68" s="92"/>
      <c r="WDO68" s="92"/>
      <c r="WDP68" s="92"/>
      <c r="WDQ68" s="92"/>
      <c r="WDR68" s="92"/>
      <c r="WDS68" s="92"/>
      <c r="WDT68" s="92"/>
      <c r="WDU68" s="92"/>
      <c r="WDV68" s="92"/>
      <c r="WDW68" s="92"/>
      <c r="WDX68" s="92"/>
      <c r="WDY68" s="92"/>
      <c r="WDZ68" s="92"/>
      <c r="WEA68" s="92"/>
      <c r="WEB68" s="92"/>
      <c r="WEC68" s="92"/>
      <c r="WED68" s="92"/>
      <c r="WEE68" s="92"/>
      <c r="WEF68" s="92"/>
      <c r="WEG68" s="92"/>
      <c r="WEH68" s="92"/>
      <c r="WEI68" s="92"/>
      <c r="WEJ68" s="92"/>
      <c r="WEK68" s="92"/>
      <c r="WEL68" s="92"/>
      <c r="WEM68" s="92"/>
      <c r="WEN68" s="92"/>
      <c r="WEO68" s="92"/>
      <c r="WEP68" s="92"/>
      <c r="WEQ68" s="92"/>
      <c r="WER68" s="92"/>
      <c r="WES68" s="92"/>
      <c r="WET68" s="92"/>
      <c r="WEU68" s="92"/>
      <c r="WEV68" s="92"/>
      <c r="WEW68" s="92"/>
      <c r="WEX68" s="92"/>
      <c r="WEY68" s="92"/>
      <c r="WEZ68" s="92"/>
      <c r="WFA68" s="92"/>
      <c r="WFB68" s="92"/>
      <c r="WFC68" s="92"/>
      <c r="WFD68" s="92"/>
      <c r="WFE68" s="92"/>
      <c r="WFF68" s="92"/>
      <c r="WFG68" s="92"/>
      <c r="WFH68" s="92"/>
      <c r="WFI68" s="92"/>
      <c r="WFJ68" s="92"/>
      <c r="WFK68" s="92"/>
      <c r="WFL68" s="92"/>
      <c r="WFM68" s="92"/>
      <c r="WFN68" s="92"/>
      <c r="WFO68" s="92"/>
      <c r="WFP68" s="92"/>
      <c r="WFQ68" s="92"/>
      <c r="WFR68" s="92"/>
      <c r="WFS68" s="92"/>
      <c r="WFT68" s="92"/>
      <c r="WFU68" s="92"/>
      <c r="WFV68" s="92"/>
      <c r="WFW68" s="92"/>
      <c r="WFX68" s="92"/>
      <c r="WFY68" s="92"/>
      <c r="WFZ68" s="92"/>
      <c r="WGA68" s="92"/>
      <c r="WGB68" s="92"/>
      <c r="WGC68" s="92"/>
      <c r="WGD68" s="92"/>
      <c r="WGE68" s="92"/>
      <c r="WGF68" s="92"/>
      <c r="WGG68" s="92"/>
      <c r="WGH68" s="92"/>
      <c r="WGI68" s="92"/>
      <c r="WGJ68" s="92"/>
      <c r="WGK68" s="92"/>
      <c r="WGL68" s="92"/>
      <c r="WGM68" s="92"/>
      <c r="WGN68" s="92"/>
      <c r="WGO68" s="92"/>
      <c r="WGP68" s="92"/>
      <c r="WGQ68" s="92"/>
      <c r="WGR68" s="92"/>
      <c r="WGS68" s="92"/>
      <c r="WGT68" s="92"/>
      <c r="WGU68" s="92"/>
      <c r="WGV68" s="92"/>
      <c r="WGW68" s="92"/>
      <c r="WGX68" s="92"/>
      <c r="WGY68" s="92"/>
      <c r="WGZ68" s="92"/>
      <c r="WHA68" s="92"/>
      <c r="WHB68" s="92"/>
      <c r="WHC68" s="92"/>
      <c r="WHD68" s="92"/>
      <c r="WHE68" s="92"/>
      <c r="WHF68" s="92"/>
      <c r="WHG68" s="92"/>
      <c r="WHH68" s="92"/>
      <c r="WHI68" s="92"/>
      <c r="WHJ68" s="92"/>
      <c r="WHK68" s="92"/>
      <c r="WHL68" s="92"/>
      <c r="WHM68" s="92"/>
      <c r="WHN68" s="92"/>
      <c r="WHO68" s="92"/>
      <c r="WHP68" s="92"/>
      <c r="WHQ68" s="92"/>
      <c r="WHR68" s="92"/>
      <c r="WHS68" s="92"/>
      <c r="WHT68" s="92"/>
      <c r="WHU68" s="92"/>
      <c r="WHV68" s="92"/>
      <c r="WHW68" s="92"/>
      <c r="WHX68" s="92"/>
      <c r="WHY68" s="92"/>
      <c r="WHZ68" s="92"/>
      <c r="WIA68" s="92"/>
      <c r="WIB68" s="92"/>
      <c r="WIC68" s="92"/>
      <c r="WID68" s="92"/>
      <c r="WIE68" s="92"/>
      <c r="WIF68" s="92"/>
      <c r="WIG68" s="92"/>
      <c r="WIH68" s="92"/>
      <c r="WII68" s="92"/>
      <c r="WIJ68" s="92"/>
      <c r="WIK68" s="92"/>
      <c r="WIL68" s="92"/>
      <c r="WIM68" s="92"/>
      <c r="WIN68" s="92"/>
      <c r="WIO68" s="92"/>
      <c r="WIP68" s="92"/>
      <c r="WIQ68" s="92"/>
      <c r="WIR68" s="92"/>
      <c r="WIS68" s="92"/>
      <c r="WIT68" s="92"/>
      <c r="WIU68" s="92"/>
      <c r="WIV68" s="92"/>
      <c r="WIW68" s="92"/>
      <c r="WIX68" s="92"/>
      <c r="WIY68" s="92"/>
      <c r="WIZ68" s="92"/>
      <c r="WJA68" s="92"/>
      <c r="WJB68" s="92"/>
      <c r="WJC68" s="92"/>
      <c r="WJD68" s="92"/>
      <c r="WJE68" s="92"/>
      <c r="WJF68" s="92"/>
      <c r="WJG68" s="92"/>
      <c r="WJH68" s="92"/>
      <c r="WJI68" s="92"/>
      <c r="WJJ68" s="92"/>
      <c r="WJK68" s="92"/>
      <c r="WJL68" s="92"/>
      <c r="WJM68" s="92"/>
      <c r="WJN68" s="92"/>
      <c r="WJO68" s="92"/>
      <c r="WJP68" s="92"/>
      <c r="WJQ68" s="92"/>
      <c r="WJR68" s="92"/>
      <c r="WJS68" s="92"/>
      <c r="WJT68" s="92"/>
      <c r="WJU68" s="92"/>
      <c r="WJV68" s="92"/>
      <c r="WJW68" s="92"/>
      <c r="WJX68" s="92"/>
      <c r="WJY68" s="92"/>
      <c r="WJZ68" s="92"/>
      <c r="WKA68" s="92"/>
      <c r="WKB68" s="92"/>
      <c r="WKC68" s="92"/>
      <c r="WKD68" s="92"/>
      <c r="WKE68" s="92"/>
      <c r="WKF68" s="92"/>
      <c r="WKG68" s="92"/>
      <c r="WKH68" s="92"/>
      <c r="WKI68" s="92"/>
      <c r="WKJ68" s="92"/>
      <c r="WKK68" s="92"/>
      <c r="WKL68" s="92"/>
      <c r="WKM68" s="92"/>
      <c r="WKN68" s="92"/>
      <c r="WKO68" s="92"/>
      <c r="WKP68" s="92"/>
      <c r="WKQ68" s="92"/>
      <c r="WKR68" s="92"/>
      <c r="WKS68" s="92"/>
      <c r="WKT68" s="92"/>
      <c r="WKU68" s="92"/>
      <c r="WKV68" s="92"/>
      <c r="WKW68" s="92"/>
      <c r="WKX68" s="92"/>
      <c r="WKY68" s="92"/>
      <c r="WKZ68" s="92"/>
      <c r="WLA68" s="92"/>
      <c r="WLB68" s="92"/>
      <c r="WLC68" s="92"/>
      <c r="WLD68" s="92"/>
      <c r="WLE68" s="92"/>
      <c r="WLF68" s="92"/>
      <c r="WLG68" s="92"/>
      <c r="WLH68" s="92"/>
      <c r="WLI68" s="92"/>
      <c r="WLJ68" s="92"/>
      <c r="WLK68" s="92"/>
      <c r="WLL68" s="92"/>
      <c r="WLM68" s="92"/>
      <c r="WLN68" s="92"/>
      <c r="WLO68" s="92"/>
      <c r="WLP68" s="92"/>
      <c r="WLQ68" s="92"/>
      <c r="WLR68" s="92"/>
      <c r="WLS68" s="92"/>
      <c r="WLT68" s="92"/>
      <c r="WLU68" s="92"/>
      <c r="WLV68" s="92"/>
      <c r="WLW68" s="92"/>
      <c r="WLX68" s="92"/>
      <c r="WLY68" s="92"/>
      <c r="WLZ68" s="92"/>
      <c r="WMA68" s="92"/>
      <c r="WMB68" s="92"/>
      <c r="WMC68" s="92"/>
      <c r="WMD68" s="92"/>
      <c r="WME68" s="92"/>
      <c r="WMF68" s="92"/>
      <c r="WMG68" s="92"/>
      <c r="WMH68" s="92"/>
      <c r="WMI68" s="92"/>
      <c r="WMJ68" s="92"/>
      <c r="WMK68" s="92"/>
      <c r="WML68" s="92"/>
      <c r="WMM68" s="92"/>
      <c r="WMN68" s="92"/>
      <c r="WMO68" s="92"/>
      <c r="WMP68" s="92"/>
      <c r="WMQ68" s="92"/>
      <c r="WMR68" s="92"/>
      <c r="WMS68" s="92"/>
      <c r="WMT68" s="92"/>
      <c r="WMU68" s="92"/>
      <c r="WMV68" s="92"/>
      <c r="WMW68" s="92"/>
      <c r="WMX68" s="92"/>
      <c r="WMY68" s="92"/>
      <c r="WMZ68" s="92"/>
      <c r="WNA68" s="92"/>
      <c r="WNB68" s="92"/>
      <c r="WNC68" s="92"/>
      <c r="WND68" s="92"/>
      <c r="WNE68" s="92"/>
      <c r="WNF68" s="92"/>
      <c r="WNG68" s="92"/>
      <c r="WNH68" s="92"/>
      <c r="WNI68" s="92"/>
      <c r="WNJ68" s="92"/>
      <c r="WNK68" s="92"/>
      <c r="WNL68" s="92"/>
      <c r="WNM68" s="92"/>
      <c r="WNN68" s="92"/>
      <c r="WNO68" s="92"/>
      <c r="WNP68" s="92"/>
      <c r="WNQ68" s="92"/>
      <c r="WNR68" s="92"/>
      <c r="WNS68" s="92"/>
      <c r="WNT68" s="92"/>
      <c r="WNU68" s="92"/>
      <c r="WNV68" s="92"/>
      <c r="WNW68" s="92"/>
      <c r="WNX68" s="92"/>
      <c r="WNY68" s="92"/>
      <c r="WNZ68" s="92"/>
      <c r="WOA68" s="92"/>
      <c r="WOB68" s="92"/>
      <c r="WOC68" s="92"/>
      <c r="WOD68" s="92"/>
      <c r="WOE68" s="92"/>
      <c r="WOF68" s="92"/>
      <c r="WOG68" s="92"/>
      <c r="WOH68" s="92"/>
      <c r="WOI68" s="92"/>
      <c r="WOJ68" s="92"/>
      <c r="WOK68" s="92"/>
      <c r="WOL68" s="92"/>
      <c r="WOM68" s="92"/>
      <c r="WON68" s="92"/>
      <c r="WOO68" s="92"/>
      <c r="WOP68" s="92"/>
      <c r="WOQ68" s="92"/>
      <c r="WOR68" s="92"/>
      <c r="WOS68" s="92"/>
      <c r="WOT68" s="92"/>
      <c r="WOU68" s="92"/>
      <c r="WOV68" s="92"/>
      <c r="WOW68" s="92"/>
      <c r="WOX68" s="92"/>
      <c r="WOY68" s="92"/>
      <c r="WOZ68" s="92"/>
      <c r="WPA68" s="92"/>
      <c r="WPB68" s="92"/>
      <c r="WPC68" s="92"/>
      <c r="WPD68" s="92"/>
      <c r="WPE68" s="92"/>
      <c r="WPF68" s="92"/>
      <c r="WPG68" s="92"/>
      <c r="WPH68" s="92"/>
      <c r="WPI68" s="92"/>
      <c r="WPJ68" s="92"/>
      <c r="WPK68" s="92"/>
      <c r="WPL68" s="92"/>
      <c r="WPM68" s="92"/>
      <c r="WPN68" s="92"/>
      <c r="WPO68" s="92"/>
      <c r="WPP68" s="92"/>
      <c r="WPQ68" s="92"/>
      <c r="WPR68" s="92"/>
      <c r="WPS68" s="92"/>
      <c r="WPT68" s="92"/>
      <c r="WPU68" s="92"/>
      <c r="WPV68" s="92"/>
      <c r="WPW68" s="92"/>
      <c r="WPX68" s="92"/>
      <c r="WPY68" s="92"/>
      <c r="WPZ68" s="92"/>
      <c r="WQA68" s="92"/>
      <c r="WQB68" s="92"/>
      <c r="WQC68" s="92"/>
      <c r="WQD68" s="92"/>
      <c r="WQE68" s="92"/>
      <c r="WQF68" s="92"/>
      <c r="WQG68" s="92"/>
      <c r="WQH68" s="92"/>
      <c r="WQI68" s="92"/>
      <c r="WQJ68" s="92"/>
      <c r="WQK68" s="92"/>
      <c r="WQL68" s="92"/>
      <c r="WQM68" s="92"/>
      <c r="WQN68" s="92"/>
      <c r="WQO68" s="92"/>
      <c r="WQP68" s="92"/>
      <c r="WQQ68" s="92"/>
      <c r="WQR68" s="92"/>
      <c r="WQS68" s="92"/>
      <c r="WQT68" s="92"/>
      <c r="WQU68" s="92"/>
      <c r="WQV68" s="92"/>
      <c r="WQW68" s="92"/>
      <c r="WQX68" s="92"/>
      <c r="WQY68" s="92"/>
      <c r="WQZ68" s="92"/>
      <c r="WRA68" s="92"/>
      <c r="WRB68" s="92"/>
      <c r="WRC68" s="92"/>
      <c r="WRD68" s="92"/>
      <c r="WRE68" s="92"/>
      <c r="WRF68" s="92"/>
      <c r="WRG68" s="92"/>
      <c r="WRH68" s="92"/>
      <c r="WRI68" s="92"/>
      <c r="WRJ68" s="92"/>
      <c r="WRK68" s="92"/>
      <c r="WRL68" s="92"/>
      <c r="WRM68" s="92"/>
      <c r="WRN68" s="92"/>
      <c r="WRO68" s="92"/>
      <c r="WRP68" s="92"/>
      <c r="WRQ68" s="92"/>
      <c r="WRR68" s="92"/>
      <c r="WRS68" s="92"/>
      <c r="WRT68" s="92"/>
      <c r="WRU68" s="92"/>
      <c r="WRV68" s="92"/>
      <c r="WRW68" s="92"/>
      <c r="WRX68" s="92"/>
      <c r="WRY68" s="92"/>
      <c r="WRZ68" s="92"/>
      <c r="WSA68" s="92"/>
      <c r="WSB68" s="92"/>
      <c r="WSC68" s="92"/>
      <c r="WSD68" s="92"/>
      <c r="WSE68" s="92"/>
      <c r="WSF68" s="92"/>
      <c r="WSG68" s="92"/>
      <c r="WSH68" s="92"/>
      <c r="WSI68" s="92"/>
      <c r="WSJ68" s="92"/>
      <c r="WSK68" s="92"/>
      <c r="WSL68" s="92"/>
      <c r="WSM68" s="92"/>
      <c r="WSN68" s="92"/>
      <c r="WSO68" s="92"/>
      <c r="WSP68" s="92"/>
      <c r="WSQ68" s="92"/>
      <c r="WSR68" s="92"/>
      <c r="WSS68" s="92"/>
      <c r="WST68" s="92"/>
      <c r="WSU68" s="92"/>
      <c r="WSV68" s="92"/>
      <c r="WSW68" s="92"/>
      <c r="WSX68" s="92"/>
      <c r="WSY68" s="92"/>
      <c r="WSZ68" s="92"/>
      <c r="WTA68" s="92"/>
      <c r="WTB68" s="92"/>
      <c r="WTC68" s="92"/>
      <c r="WTD68" s="92"/>
      <c r="WTE68" s="92"/>
      <c r="WTF68" s="92"/>
      <c r="WTG68" s="92"/>
      <c r="WTH68" s="92"/>
      <c r="WTI68" s="92"/>
      <c r="WTJ68" s="92"/>
      <c r="WTK68" s="92"/>
      <c r="WTL68" s="92"/>
      <c r="WTM68" s="92"/>
      <c r="WTN68" s="92"/>
      <c r="WTO68" s="92"/>
      <c r="WTP68" s="92"/>
      <c r="WTQ68" s="92"/>
      <c r="WTR68" s="92"/>
      <c r="WTS68" s="92"/>
      <c r="WTT68" s="92"/>
      <c r="WTU68" s="92"/>
      <c r="WTV68" s="92"/>
      <c r="WTW68" s="92"/>
      <c r="WTX68" s="92"/>
      <c r="WTY68" s="92"/>
      <c r="WTZ68" s="92"/>
      <c r="WUA68" s="92"/>
      <c r="WUB68" s="92"/>
      <c r="WUC68" s="92"/>
      <c r="WUD68" s="92"/>
      <c r="WUE68" s="92"/>
      <c r="WUF68" s="92"/>
      <c r="WUG68" s="92"/>
      <c r="WUH68" s="92"/>
      <c r="WUI68" s="92"/>
      <c r="WUJ68" s="92"/>
      <c r="WUK68" s="92"/>
      <c r="WUL68" s="92"/>
      <c r="WUM68" s="92"/>
      <c r="WUN68" s="92"/>
      <c r="WUO68" s="92"/>
      <c r="WUP68" s="92"/>
      <c r="WUQ68" s="92"/>
      <c r="WUR68" s="92"/>
      <c r="WUS68" s="92"/>
      <c r="WUT68" s="92"/>
      <c r="WUU68" s="92"/>
      <c r="WUV68" s="92"/>
      <c r="WUW68" s="92"/>
      <c r="WUX68" s="92"/>
      <c r="WUY68" s="92"/>
      <c r="WUZ68" s="92"/>
      <c r="WVA68" s="92"/>
      <c r="WVB68" s="92"/>
      <c r="WVC68" s="92"/>
      <c r="WVD68" s="92"/>
      <c r="WVE68" s="92"/>
      <c r="WVF68" s="92"/>
      <c r="WVG68" s="92"/>
      <c r="WVH68" s="92"/>
      <c r="WVI68" s="92"/>
      <c r="WVJ68" s="92"/>
      <c r="WVK68" s="92"/>
      <c r="WVL68" s="92"/>
      <c r="WVM68" s="92"/>
      <c r="WVN68" s="92"/>
      <c r="WVO68" s="92"/>
      <c r="WVP68" s="92"/>
      <c r="WVQ68" s="92"/>
      <c r="WVR68" s="92"/>
      <c r="WVS68" s="92"/>
      <c r="WVT68" s="92"/>
      <c r="WVU68" s="92"/>
      <c r="WVV68" s="92"/>
      <c r="WVW68" s="92"/>
      <c r="WVX68" s="92"/>
      <c r="WVY68" s="92"/>
      <c r="WVZ68" s="92"/>
      <c r="WWA68" s="92"/>
      <c r="WWB68" s="92"/>
      <c r="WWC68" s="92"/>
      <c r="WWD68" s="92"/>
      <c r="WWE68" s="92"/>
      <c r="WWF68" s="92"/>
      <c r="WWG68" s="92"/>
      <c r="WWH68" s="92"/>
      <c r="WWI68" s="92"/>
      <c r="WWJ68" s="92"/>
      <c r="WWK68" s="92"/>
      <c r="WWL68" s="92"/>
      <c r="WWM68" s="92"/>
      <c r="WWN68" s="92"/>
      <c r="WWO68" s="92"/>
      <c r="WWP68" s="92"/>
      <c r="WWQ68" s="92"/>
      <c r="WWR68" s="92"/>
      <c r="WWS68" s="92"/>
      <c r="WWT68" s="92"/>
      <c r="WWU68" s="92"/>
      <c r="WWV68" s="92"/>
      <c r="WWW68" s="92"/>
      <c r="WWX68" s="92"/>
      <c r="WWY68" s="92"/>
      <c r="WWZ68" s="92"/>
      <c r="WXA68" s="92"/>
      <c r="WXB68" s="92"/>
      <c r="WXC68" s="92"/>
      <c r="WXD68" s="92"/>
      <c r="WXE68" s="92"/>
      <c r="WXF68" s="92"/>
      <c r="WXG68" s="92"/>
      <c r="WXH68" s="92"/>
      <c r="WXI68" s="92"/>
      <c r="WXJ68" s="92"/>
      <c r="WXK68" s="92"/>
      <c r="WXL68" s="92"/>
      <c r="WXM68" s="92"/>
      <c r="WXN68" s="92"/>
      <c r="WXO68" s="92"/>
      <c r="WXP68" s="92"/>
      <c r="WXQ68" s="92"/>
      <c r="WXR68" s="92"/>
      <c r="WXS68" s="92"/>
      <c r="WXT68" s="92"/>
      <c r="WXU68" s="92"/>
      <c r="WXV68" s="92"/>
      <c r="WXW68" s="92"/>
      <c r="WXX68" s="92"/>
      <c r="WXY68" s="92"/>
      <c r="WXZ68" s="92"/>
      <c r="WYA68" s="92"/>
      <c r="WYB68" s="92"/>
      <c r="WYC68" s="92"/>
      <c r="WYD68" s="92"/>
      <c r="WYE68" s="92"/>
      <c r="WYF68" s="92"/>
      <c r="WYG68" s="92"/>
      <c r="WYH68" s="92"/>
      <c r="WYI68" s="92"/>
      <c r="WYJ68" s="92"/>
      <c r="WYK68" s="92"/>
      <c r="WYL68" s="92"/>
      <c r="WYM68" s="92"/>
      <c r="WYN68" s="92"/>
      <c r="WYO68" s="92"/>
      <c r="WYP68" s="92"/>
      <c r="WYQ68" s="92"/>
      <c r="WYR68" s="92"/>
      <c r="WYS68" s="92"/>
      <c r="WYT68" s="92"/>
      <c r="WYU68" s="92"/>
      <c r="WYV68" s="92"/>
      <c r="WYW68" s="92"/>
      <c r="WYX68" s="92"/>
      <c r="WYY68" s="92"/>
      <c r="WYZ68" s="92"/>
      <c r="WZA68" s="92"/>
      <c r="WZB68" s="92"/>
      <c r="WZC68" s="92"/>
      <c r="WZD68" s="92"/>
      <c r="WZE68" s="92"/>
      <c r="WZF68" s="92"/>
      <c r="WZG68" s="92"/>
      <c r="WZH68" s="92"/>
      <c r="WZI68" s="92"/>
      <c r="WZJ68" s="92"/>
      <c r="WZK68" s="92"/>
      <c r="WZL68" s="92"/>
      <c r="WZM68" s="92"/>
      <c r="WZN68" s="92"/>
      <c r="WZO68" s="92"/>
      <c r="WZP68" s="92"/>
      <c r="WZQ68" s="92"/>
      <c r="WZR68" s="92"/>
      <c r="WZS68" s="92"/>
      <c r="WZT68" s="92"/>
      <c r="WZU68" s="92"/>
      <c r="WZV68" s="92"/>
      <c r="WZW68" s="92"/>
      <c r="WZX68" s="92"/>
      <c r="WZY68" s="92"/>
      <c r="WZZ68" s="92"/>
      <c r="XAA68" s="92"/>
      <c r="XAB68" s="92"/>
      <c r="XAC68" s="92"/>
      <c r="XAD68" s="92"/>
      <c r="XAE68" s="92"/>
      <c r="XAF68" s="92"/>
      <c r="XAG68" s="92"/>
      <c r="XAH68" s="92"/>
      <c r="XAI68" s="92"/>
      <c r="XAJ68" s="92"/>
      <c r="XAK68" s="92"/>
      <c r="XAL68" s="92"/>
      <c r="XAM68" s="92"/>
      <c r="XAN68" s="92"/>
      <c r="XAO68" s="92"/>
      <c r="XAP68" s="92"/>
      <c r="XAQ68" s="92"/>
      <c r="XAR68" s="92"/>
      <c r="XAS68" s="92"/>
      <c r="XAT68" s="92"/>
      <c r="XAU68" s="92"/>
      <c r="XAV68" s="92"/>
      <c r="XAW68" s="92"/>
      <c r="XAX68" s="92"/>
      <c r="XAY68" s="92"/>
      <c r="XAZ68" s="92"/>
      <c r="XBA68" s="92"/>
      <c r="XBB68" s="92"/>
      <c r="XBC68" s="92"/>
      <c r="XBD68" s="92"/>
      <c r="XBE68" s="92"/>
      <c r="XBF68" s="92"/>
      <c r="XBG68" s="92"/>
      <c r="XBH68" s="92"/>
      <c r="XBI68" s="92"/>
      <c r="XBJ68" s="92"/>
      <c r="XBK68" s="92"/>
      <c r="XBL68" s="92"/>
      <c r="XBM68" s="92"/>
      <c r="XBN68" s="92"/>
      <c r="XBO68" s="92"/>
      <c r="XBP68" s="92"/>
      <c r="XBQ68" s="92"/>
      <c r="XBR68" s="92"/>
      <c r="XBS68" s="92"/>
      <c r="XBT68" s="92"/>
      <c r="XBU68" s="92"/>
      <c r="XBV68" s="92"/>
      <c r="XBW68" s="92"/>
      <c r="XBX68" s="92"/>
      <c r="XBY68" s="92"/>
      <c r="XBZ68" s="92"/>
      <c r="XCA68" s="92"/>
      <c r="XCB68" s="92"/>
      <c r="XCC68" s="92"/>
      <c r="XCD68" s="92"/>
      <c r="XCE68" s="92"/>
      <c r="XCF68" s="92"/>
      <c r="XCG68" s="92"/>
      <c r="XCH68" s="92"/>
      <c r="XCI68" s="92"/>
      <c r="XCJ68" s="92"/>
      <c r="XCK68" s="92"/>
      <c r="XCL68" s="92"/>
      <c r="XCM68" s="92"/>
      <c r="XCN68" s="92"/>
      <c r="XCO68" s="92"/>
      <c r="XCP68" s="92"/>
      <c r="XCQ68" s="92"/>
      <c r="XCR68" s="92"/>
      <c r="XCS68" s="92"/>
      <c r="XCT68" s="92"/>
      <c r="XCU68" s="92"/>
      <c r="XCV68" s="92"/>
      <c r="XCW68" s="92"/>
      <c r="XCX68" s="92"/>
      <c r="XCY68" s="92"/>
      <c r="XCZ68" s="92"/>
      <c r="XDA68" s="92"/>
      <c r="XDB68" s="92"/>
      <c r="XDC68" s="92"/>
      <c r="XDD68" s="92"/>
      <c r="XDE68" s="92"/>
      <c r="XDF68" s="92"/>
      <c r="XDG68" s="92"/>
      <c r="XDH68" s="92"/>
      <c r="XDI68" s="92"/>
      <c r="XDJ68" s="92"/>
      <c r="XDK68" s="92"/>
      <c r="XDL68" s="92"/>
      <c r="XDM68" s="92"/>
      <c r="XDN68" s="92"/>
      <c r="XDO68" s="92"/>
      <c r="XDP68" s="92"/>
      <c r="XDQ68" s="92"/>
      <c r="XDR68" s="92"/>
      <c r="XDS68" s="92"/>
      <c r="XDT68" s="92"/>
      <c r="XDU68" s="92"/>
      <c r="XDV68" s="92"/>
      <c r="XDW68" s="92"/>
      <c r="XDX68" s="92"/>
      <c r="XDY68" s="92"/>
      <c r="XDZ68" s="92"/>
      <c r="XEA68" s="92"/>
      <c r="XEB68" s="92"/>
      <c r="XEC68" s="92"/>
      <c r="XED68" s="92"/>
      <c r="XEE68" s="92"/>
      <c r="XEF68" s="92"/>
      <c r="XEG68" s="92"/>
      <c r="XEH68" s="92"/>
      <c r="XEI68" s="92"/>
      <c r="XEJ68" s="92"/>
      <c r="XEK68" s="92"/>
      <c r="XEL68" s="92"/>
      <c r="XEM68" s="92"/>
      <c r="XEN68" s="92"/>
      <c r="XEO68" s="92"/>
      <c r="XEP68" s="92"/>
      <c r="XEQ68" s="92"/>
      <c r="XER68" s="92"/>
      <c r="XES68" s="92"/>
      <c r="XET68" s="92"/>
      <c r="XEU68" s="92"/>
    </row>
    <row r="69" spans="1:16375" ht="60" customHeight="1" x14ac:dyDescent="0.2">
      <c r="B69" s="674" t="s">
        <v>136</v>
      </c>
      <c r="C69" s="152" t="s">
        <v>161</v>
      </c>
      <c r="D69" s="153" t="s">
        <v>162</v>
      </c>
      <c r="E69" s="153" t="s">
        <v>163</v>
      </c>
      <c r="F69" s="154" t="s">
        <v>164</v>
      </c>
      <c r="G69" s="146" t="s">
        <v>165</v>
      </c>
      <c r="H69" s="238" t="s">
        <v>56</v>
      </c>
      <c r="I69" s="389">
        <f>IF(I57="","",((I57/(I25+I26+I27+I28))*100))</f>
        <v>1.4963614128131546</v>
      </c>
      <c r="J69" s="155">
        <f t="shared" ref="J69" si="9">IF(J57="","",((J57/(J25+J26+J27+J28))*100))</f>
        <v>1.4877032741028882</v>
      </c>
      <c r="K69" s="155">
        <f>IF(K57="","",((K57/(K25+K26+K27+K28))*100))</f>
        <v>9.0415401417079533</v>
      </c>
      <c r="L69" s="155">
        <f t="shared" ref="L69:T69" si="10">IF(L57="","",((L57/(L25+L26+L27+L28))*100))</f>
        <v>15.2986411369146</v>
      </c>
      <c r="M69" s="155">
        <f t="shared" si="10"/>
        <v>25.31018375702358</v>
      </c>
      <c r="N69" s="155">
        <f t="shared" si="10"/>
        <v>36.279443996675973</v>
      </c>
      <c r="O69" s="155">
        <f t="shared" si="10"/>
        <v>47.727428500929868</v>
      </c>
      <c r="P69" s="155" t="e">
        <f t="shared" si="10"/>
        <v>#DIV/0!</v>
      </c>
      <c r="Q69" s="155" t="e">
        <f t="shared" si="10"/>
        <v>#DIV/0!</v>
      </c>
      <c r="R69" s="155" t="e">
        <f t="shared" si="10"/>
        <v>#DIV/0!</v>
      </c>
      <c r="S69" s="155" t="e">
        <f t="shared" si="10"/>
        <v>#DIV/0!</v>
      </c>
      <c r="T69" s="390" t="e">
        <f t="shared" si="10"/>
        <v>#DIV/0!</v>
      </c>
      <c r="U69" s="387"/>
      <c r="V69" s="222"/>
      <c r="W69" s="222"/>
      <c r="X69" s="222"/>
      <c r="Y69" s="222"/>
      <c r="Z69" s="222"/>
      <c r="AA69" s="222"/>
      <c r="AB69" s="222"/>
      <c r="AC69" s="222"/>
      <c r="AD69" s="222"/>
      <c r="AE69" s="222"/>
      <c r="AF69" s="222"/>
      <c r="AG69" s="222"/>
      <c r="AH69" s="222"/>
      <c r="AI69" s="222"/>
      <c r="AJ69" s="222"/>
      <c r="AK69" s="222"/>
      <c r="AL69" s="222"/>
      <c r="AM69" s="202"/>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c r="FA69" s="189"/>
      <c r="FB69" s="189"/>
      <c r="FC69" s="189"/>
      <c r="FD69" s="189"/>
      <c r="FE69" s="189"/>
      <c r="FF69" s="189"/>
      <c r="FG69" s="189"/>
      <c r="FH69" s="189"/>
      <c r="FI69" s="189"/>
      <c r="FJ69" s="189"/>
      <c r="FK69" s="189"/>
      <c r="FL69" s="189"/>
      <c r="FM69" s="189"/>
      <c r="FN69" s="189"/>
      <c r="FO69" s="189"/>
      <c r="FP69" s="189"/>
      <c r="FQ69" s="189"/>
      <c r="FR69" s="189"/>
      <c r="FS69" s="189"/>
      <c r="FT69" s="189"/>
      <c r="FU69" s="189"/>
      <c r="FV69" s="189"/>
      <c r="FW69" s="189"/>
      <c r="FX69" s="189"/>
      <c r="FY69" s="189"/>
      <c r="FZ69" s="189"/>
      <c r="GA69" s="189"/>
      <c r="GB69" s="189"/>
      <c r="GC69" s="189"/>
      <c r="GD69" s="189"/>
      <c r="GE69" s="189"/>
      <c r="GF69" s="189"/>
      <c r="GG69" s="189"/>
      <c r="GH69" s="189"/>
      <c r="GI69" s="189"/>
      <c r="GJ69" s="189"/>
      <c r="GK69" s="189"/>
      <c r="GL69" s="189"/>
      <c r="GM69" s="189"/>
      <c r="GN69" s="189"/>
      <c r="GO69" s="189"/>
      <c r="GP69" s="189"/>
      <c r="GQ69" s="189"/>
      <c r="GR69" s="189"/>
      <c r="GS69" s="189"/>
      <c r="GT69" s="189"/>
      <c r="GU69" s="189"/>
      <c r="GV69" s="189"/>
      <c r="GW69" s="189"/>
      <c r="GX69" s="189"/>
      <c r="GY69" s="189"/>
      <c r="GZ69" s="189"/>
      <c r="HA69" s="189"/>
      <c r="HB69" s="189"/>
      <c r="HC69" s="189"/>
      <c r="HD69" s="189"/>
      <c r="HE69" s="189"/>
      <c r="HF69" s="189"/>
      <c r="HG69" s="189"/>
      <c r="HH69" s="189"/>
      <c r="HI69" s="189"/>
      <c r="HJ69" s="189"/>
      <c r="HK69" s="189"/>
      <c r="HL69" s="189"/>
      <c r="HM69" s="189"/>
      <c r="HN69" s="189"/>
      <c r="HO69" s="189"/>
      <c r="HP69" s="189"/>
      <c r="HQ69" s="189"/>
      <c r="HR69" s="189"/>
      <c r="HS69" s="189"/>
      <c r="HT69" s="189"/>
      <c r="HU69" s="189"/>
      <c r="HV69" s="189"/>
      <c r="HW69" s="189"/>
      <c r="HX69" s="189"/>
      <c r="HY69" s="189"/>
      <c r="HZ69" s="189"/>
      <c r="IA69" s="189"/>
      <c r="IB69" s="189"/>
      <c r="IC69" s="189"/>
      <c r="ID69" s="189"/>
      <c r="IE69" s="189"/>
      <c r="IF69" s="189"/>
      <c r="IG69" s="189"/>
      <c r="IH69" s="189"/>
      <c r="II69" s="189"/>
      <c r="IJ69" s="189"/>
      <c r="IK69" s="189"/>
      <c r="IL69" s="189"/>
      <c r="IM69" s="189"/>
      <c r="IN69" s="189"/>
      <c r="IO69" s="189"/>
      <c r="IP69" s="189"/>
      <c r="IQ69" s="189"/>
      <c r="IR69" s="189"/>
      <c r="IS69" s="189"/>
      <c r="IT69" s="189"/>
      <c r="IU69" s="189"/>
      <c r="IV69" s="189"/>
      <c r="IW69" s="189"/>
      <c r="IX69" s="189"/>
      <c r="IY69" s="189"/>
      <c r="IZ69" s="189"/>
      <c r="JA69" s="189"/>
      <c r="JB69" s="189"/>
      <c r="JC69" s="189"/>
      <c r="JD69" s="189"/>
      <c r="JE69" s="189"/>
      <c r="JF69" s="189"/>
      <c r="JG69" s="189"/>
      <c r="JH69" s="189"/>
      <c r="JI69" s="189"/>
      <c r="JJ69" s="189"/>
      <c r="JK69" s="189"/>
      <c r="JL69" s="189"/>
      <c r="JM69" s="189"/>
      <c r="JN69" s="189"/>
      <c r="JO69" s="189"/>
      <c r="JP69" s="189"/>
      <c r="JQ69" s="189"/>
      <c r="JR69" s="189"/>
      <c r="JS69" s="189"/>
      <c r="JT69" s="189"/>
      <c r="JU69" s="189"/>
      <c r="JV69" s="189"/>
      <c r="JW69" s="189"/>
      <c r="JX69" s="189"/>
      <c r="JY69" s="189"/>
      <c r="JZ69" s="189"/>
      <c r="KA69" s="189"/>
      <c r="KB69" s="189"/>
      <c r="KC69" s="189"/>
      <c r="KD69" s="189"/>
      <c r="KE69" s="189"/>
      <c r="KF69" s="189"/>
      <c r="KG69" s="189"/>
      <c r="KH69" s="189"/>
      <c r="KI69" s="189"/>
      <c r="KJ69" s="189"/>
      <c r="KK69" s="189"/>
      <c r="KL69" s="189"/>
      <c r="KM69" s="189"/>
      <c r="KN69" s="189"/>
      <c r="KO69" s="189"/>
      <c r="KP69" s="189"/>
      <c r="KQ69" s="189"/>
      <c r="KR69" s="189"/>
      <c r="KS69" s="189"/>
      <c r="KT69" s="189"/>
      <c r="KU69" s="189"/>
      <c r="KV69" s="189"/>
      <c r="KW69" s="189"/>
      <c r="KX69" s="189"/>
      <c r="KY69" s="189"/>
      <c r="KZ69" s="189"/>
      <c r="LA69" s="189"/>
      <c r="LB69" s="189"/>
      <c r="LC69" s="189"/>
      <c r="LD69" s="189"/>
      <c r="LE69" s="189"/>
      <c r="LF69" s="189"/>
      <c r="LG69" s="189"/>
      <c r="LH69" s="189"/>
      <c r="LI69" s="189"/>
      <c r="LJ69" s="189"/>
      <c r="LK69" s="189"/>
      <c r="LL69" s="189"/>
      <c r="LM69" s="189"/>
      <c r="LN69" s="189"/>
      <c r="LO69" s="189"/>
      <c r="LP69" s="189"/>
      <c r="LQ69" s="189"/>
      <c r="LR69" s="189"/>
      <c r="LS69" s="189"/>
      <c r="LT69" s="189"/>
      <c r="LU69" s="189"/>
      <c r="LV69" s="189"/>
      <c r="LW69" s="189"/>
      <c r="LX69" s="189"/>
      <c r="LY69" s="189"/>
      <c r="LZ69" s="189"/>
      <c r="MA69" s="189"/>
      <c r="MB69" s="189"/>
      <c r="MC69" s="189"/>
      <c r="MD69" s="189"/>
      <c r="ME69" s="189"/>
      <c r="MF69" s="189"/>
      <c r="MG69" s="189"/>
      <c r="MH69" s="189"/>
      <c r="MI69" s="189"/>
      <c r="MJ69" s="189"/>
      <c r="MK69" s="189"/>
      <c r="ML69" s="189"/>
      <c r="MM69" s="189"/>
      <c r="MN69" s="189"/>
      <c r="MO69" s="189"/>
      <c r="MP69" s="189"/>
      <c r="MQ69" s="189"/>
      <c r="MR69" s="189"/>
      <c r="MS69" s="189"/>
      <c r="MT69" s="189"/>
      <c r="MU69" s="189"/>
      <c r="MV69" s="189"/>
      <c r="MW69" s="189"/>
      <c r="MX69" s="189"/>
      <c r="MY69" s="189"/>
      <c r="MZ69" s="189"/>
      <c r="NA69" s="189"/>
      <c r="NB69" s="189"/>
      <c r="NC69" s="189"/>
      <c r="ND69" s="189"/>
      <c r="NE69" s="189"/>
      <c r="NF69" s="189"/>
      <c r="NG69" s="189"/>
      <c r="NH69" s="189"/>
      <c r="NI69" s="189"/>
      <c r="NJ69" s="189"/>
      <c r="NK69" s="189"/>
      <c r="NL69" s="189"/>
      <c r="NM69" s="189"/>
      <c r="NN69" s="189"/>
      <c r="NO69" s="189"/>
      <c r="NP69" s="189"/>
      <c r="NQ69" s="189"/>
      <c r="NR69" s="189"/>
      <c r="NS69" s="189"/>
      <c r="NT69" s="189"/>
      <c r="NU69" s="189"/>
      <c r="NV69" s="189"/>
      <c r="NW69" s="189"/>
      <c r="NX69" s="189"/>
      <c r="NY69" s="189"/>
      <c r="NZ69" s="189"/>
      <c r="OA69" s="189"/>
      <c r="OB69" s="189"/>
      <c r="OC69" s="189"/>
      <c r="OD69" s="189"/>
      <c r="OE69" s="189"/>
      <c r="OF69" s="189"/>
      <c r="OG69" s="189"/>
      <c r="OH69" s="189"/>
      <c r="OI69" s="189"/>
      <c r="OJ69" s="189"/>
      <c r="OK69" s="189"/>
      <c r="OL69" s="189"/>
      <c r="OM69" s="189"/>
      <c r="ON69" s="189"/>
      <c r="OO69" s="189"/>
      <c r="OP69" s="189"/>
      <c r="OQ69" s="189"/>
      <c r="OR69" s="189"/>
      <c r="OS69" s="189"/>
      <c r="OT69" s="189"/>
      <c r="OU69" s="189"/>
      <c r="OV69" s="189"/>
      <c r="OW69" s="189"/>
      <c r="OX69" s="189"/>
      <c r="OY69" s="189"/>
      <c r="OZ69" s="189"/>
      <c r="PA69" s="189"/>
      <c r="PB69" s="189"/>
      <c r="PC69" s="189"/>
      <c r="PD69" s="189"/>
      <c r="PE69" s="189"/>
      <c r="PF69" s="189"/>
      <c r="PG69" s="189"/>
      <c r="PH69" s="189"/>
      <c r="PI69" s="189"/>
      <c r="PJ69" s="189"/>
      <c r="PK69" s="189"/>
      <c r="PL69" s="189"/>
      <c r="PM69" s="189"/>
      <c r="PN69" s="189"/>
      <c r="PO69" s="189"/>
      <c r="PP69" s="189"/>
      <c r="PQ69" s="189"/>
      <c r="PR69" s="189"/>
      <c r="PS69" s="189"/>
      <c r="PT69" s="189"/>
      <c r="PU69" s="189"/>
      <c r="PV69" s="189"/>
      <c r="PW69" s="189"/>
      <c r="PX69" s="189"/>
      <c r="PY69" s="189"/>
      <c r="PZ69" s="189"/>
      <c r="QA69" s="189"/>
      <c r="QB69" s="189"/>
      <c r="QC69" s="189"/>
      <c r="QD69" s="189"/>
      <c r="QE69" s="189"/>
      <c r="QF69" s="189"/>
      <c r="QG69" s="189"/>
      <c r="QH69" s="189"/>
      <c r="QI69" s="189"/>
      <c r="QJ69" s="189"/>
      <c r="QK69" s="189"/>
      <c r="QL69" s="189"/>
      <c r="QM69" s="189"/>
      <c r="QN69" s="189"/>
      <c r="QO69" s="189"/>
      <c r="QP69" s="189"/>
      <c r="QQ69" s="189"/>
      <c r="QR69" s="189"/>
      <c r="QS69" s="189"/>
      <c r="QT69" s="189"/>
      <c r="QU69" s="189"/>
      <c r="QV69" s="189"/>
      <c r="QW69" s="189"/>
      <c r="QX69" s="189"/>
      <c r="QY69" s="189"/>
      <c r="QZ69" s="189"/>
      <c r="RA69" s="189"/>
      <c r="RB69" s="189"/>
      <c r="RC69" s="189"/>
      <c r="RD69" s="189"/>
      <c r="RE69" s="189"/>
      <c r="RF69" s="189"/>
      <c r="RG69" s="189"/>
      <c r="RH69" s="189"/>
      <c r="RI69" s="189"/>
      <c r="RJ69" s="189"/>
      <c r="RK69" s="189"/>
      <c r="RL69" s="189"/>
      <c r="RM69" s="189"/>
      <c r="RN69" s="189"/>
      <c r="RO69" s="189"/>
      <c r="RP69" s="189"/>
      <c r="RQ69" s="189"/>
      <c r="RR69" s="189"/>
      <c r="RS69" s="189"/>
      <c r="RT69" s="189"/>
      <c r="RU69" s="189"/>
      <c r="RV69" s="189"/>
      <c r="RW69" s="189"/>
      <c r="RX69" s="189"/>
      <c r="RY69" s="189"/>
      <c r="RZ69" s="189"/>
      <c r="SA69" s="189"/>
      <c r="SB69" s="189"/>
      <c r="SC69" s="189"/>
      <c r="SD69" s="189"/>
      <c r="SE69" s="189"/>
      <c r="SF69" s="189"/>
      <c r="SG69" s="189"/>
      <c r="SH69" s="189"/>
      <c r="SI69" s="189"/>
      <c r="SJ69" s="189"/>
      <c r="SK69" s="189"/>
      <c r="SL69" s="189"/>
      <c r="SM69" s="189"/>
      <c r="SN69" s="189"/>
      <c r="SO69" s="189"/>
      <c r="SP69" s="189"/>
      <c r="SQ69" s="189"/>
      <c r="SR69" s="189"/>
      <c r="SS69" s="189"/>
      <c r="ST69" s="189"/>
      <c r="SU69" s="189"/>
      <c r="SV69" s="189"/>
      <c r="SW69" s="189"/>
      <c r="SX69" s="189"/>
      <c r="SY69" s="189"/>
      <c r="SZ69" s="189"/>
      <c r="TA69" s="189"/>
      <c r="TB69" s="189"/>
      <c r="TC69" s="189"/>
      <c r="TD69" s="189"/>
      <c r="TE69" s="189"/>
      <c r="TF69" s="189"/>
      <c r="TG69" s="189"/>
      <c r="TH69" s="189"/>
      <c r="TI69" s="189"/>
      <c r="TJ69" s="189"/>
      <c r="TK69" s="189"/>
      <c r="TL69" s="189"/>
      <c r="TM69" s="189"/>
      <c r="TN69" s="189"/>
      <c r="TO69" s="189"/>
      <c r="TP69" s="189"/>
      <c r="TQ69" s="189"/>
      <c r="TR69" s="189"/>
      <c r="TS69" s="189"/>
      <c r="TT69" s="189"/>
      <c r="TU69" s="189"/>
      <c r="TV69" s="189"/>
      <c r="TW69" s="189"/>
      <c r="TX69" s="189"/>
      <c r="TY69" s="189"/>
      <c r="TZ69" s="189"/>
      <c r="UA69" s="189"/>
      <c r="UB69" s="189"/>
      <c r="UC69" s="189"/>
      <c r="UD69" s="189"/>
      <c r="UE69" s="189"/>
      <c r="UF69" s="189"/>
      <c r="UG69" s="189"/>
      <c r="UH69" s="189"/>
      <c r="UI69" s="189"/>
      <c r="UJ69" s="189"/>
      <c r="UK69" s="189"/>
      <c r="UL69" s="189"/>
      <c r="UM69" s="189"/>
      <c r="UN69" s="189"/>
      <c r="UO69" s="189"/>
      <c r="UP69" s="189"/>
      <c r="UQ69" s="189"/>
      <c r="UR69" s="189"/>
      <c r="US69" s="189"/>
      <c r="UT69" s="189"/>
      <c r="UU69" s="189"/>
      <c r="UV69" s="189"/>
      <c r="UW69" s="189"/>
      <c r="UX69" s="189"/>
      <c r="UY69" s="189"/>
      <c r="UZ69" s="189"/>
      <c r="VA69" s="189"/>
      <c r="VB69" s="189"/>
      <c r="VC69" s="189"/>
      <c r="VD69" s="189"/>
      <c r="VE69" s="189"/>
      <c r="VF69" s="189"/>
      <c r="VG69" s="189"/>
      <c r="VH69" s="189"/>
      <c r="VI69" s="189"/>
      <c r="VJ69" s="189"/>
      <c r="VK69" s="189"/>
      <c r="VL69" s="189"/>
      <c r="VM69" s="189"/>
      <c r="VN69" s="189"/>
      <c r="VO69" s="189"/>
      <c r="VP69" s="189"/>
      <c r="VQ69" s="189"/>
      <c r="VR69" s="189"/>
      <c r="VS69" s="189"/>
      <c r="VT69" s="189"/>
      <c r="VU69" s="189"/>
      <c r="VV69" s="189"/>
      <c r="VW69" s="189"/>
      <c r="VX69" s="189"/>
      <c r="VY69" s="189"/>
      <c r="VZ69" s="189"/>
      <c r="WA69" s="189"/>
      <c r="WB69" s="189"/>
      <c r="WC69" s="189"/>
      <c r="WD69" s="189"/>
      <c r="WE69" s="189"/>
      <c r="WF69" s="189"/>
      <c r="WG69" s="189"/>
      <c r="WH69" s="189"/>
      <c r="WI69" s="189"/>
      <c r="WJ69" s="189"/>
      <c r="WK69" s="189"/>
      <c r="WL69" s="189"/>
      <c r="WM69" s="189"/>
      <c r="WN69" s="189"/>
      <c r="WO69" s="189"/>
      <c r="WP69" s="189"/>
      <c r="WQ69" s="189"/>
      <c r="WR69" s="189"/>
      <c r="WS69" s="189"/>
      <c r="WT69" s="189"/>
      <c r="WU69" s="189"/>
      <c r="WV69" s="189"/>
      <c r="WW69" s="189"/>
      <c r="WX69" s="189"/>
      <c r="WY69" s="189"/>
      <c r="WZ69" s="189"/>
      <c r="XA69" s="189"/>
      <c r="XB69" s="189"/>
      <c r="XC69" s="189"/>
      <c r="XD69" s="189"/>
      <c r="XE69" s="189"/>
      <c r="XF69" s="189"/>
      <c r="XG69" s="189"/>
      <c r="XH69" s="189"/>
      <c r="XI69" s="189"/>
      <c r="XJ69" s="189"/>
      <c r="XK69" s="189"/>
      <c r="XL69" s="189"/>
      <c r="XM69" s="189"/>
      <c r="XN69" s="189"/>
      <c r="XO69" s="189"/>
      <c r="XP69" s="189"/>
      <c r="XQ69" s="189"/>
      <c r="XR69" s="189"/>
      <c r="XS69" s="189"/>
      <c r="XT69" s="189"/>
      <c r="XU69" s="189"/>
      <c r="XV69" s="189"/>
      <c r="XW69" s="189"/>
      <c r="XX69" s="189"/>
      <c r="XY69" s="189"/>
      <c r="XZ69" s="189"/>
      <c r="YA69" s="189"/>
      <c r="YB69" s="189"/>
      <c r="YC69" s="189"/>
      <c r="YD69" s="189"/>
      <c r="YE69" s="189"/>
      <c r="YF69" s="189"/>
      <c r="YG69" s="189"/>
      <c r="YH69" s="189"/>
      <c r="YI69" s="189"/>
      <c r="YJ69" s="189"/>
      <c r="YK69" s="189"/>
      <c r="YL69" s="189"/>
      <c r="YM69" s="189"/>
      <c r="YN69" s="189"/>
      <c r="YO69" s="189"/>
      <c r="YP69" s="189"/>
      <c r="YQ69" s="189"/>
      <c r="YR69" s="189"/>
      <c r="YS69" s="189"/>
      <c r="YT69" s="189"/>
      <c r="YU69" s="189"/>
      <c r="YV69" s="189"/>
      <c r="YW69" s="189"/>
      <c r="YX69" s="189"/>
      <c r="YY69" s="189"/>
      <c r="YZ69" s="189"/>
      <c r="ZA69" s="189"/>
      <c r="ZB69" s="189"/>
      <c r="ZC69" s="189"/>
      <c r="ZD69" s="189"/>
      <c r="ZE69" s="189"/>
      <c r="ZF69" s="189"/>
      <c r="ZG69" s="189"/>
      <c r="ZH69" s="189"/>
      <c r="ZI69" s="189"/>
      <c r="ZJ69" s="189"/>
      <c r="ZK69" s="189"/>
      <c r="ZL69" s="189"/>
      <c r="ZM69" s="189"/>
      <c r="ZN69" s="189"/>
      <c r="ZO69" s="189"/>
      <c r="ZP69" s="189"/>
      <c r="ZQ69" s="189"/>
      <c r="ZR69" s="189"/>
      <c r="ZS69" s="189"/>
      <c r="ZT69" s="189"/>
      <c r="ZU69" s="189"/>
      <c r="ZV69" s="189"/>
      <c r="ZW69" s="189"/>
      <c r="ZX69" s="189"/>
      <c r="ZY69" s="189"/>
      <c r="ZZ69" s="189"/>
      <c r="AAA69" s="189"/>
      <c r="AAB69" s="189"/>
      <c r="AAC69" s="189"/>
      <c r="AAD69" s="189"/>
      <c r="AAE69" s="189"/>
      <c r="AAF69" s="189"/>
      <c r="AAG69" s="189"/>
      <c r="AAH69" s="189"/>
      <c r="AAI69" s="189"/>
      <c r="AAJ69" s="189"/>
      <c r="AAK69" s="189"/>
      <c r="AAL69" s="189"/>
      <c r="AAM69" s="189"/>
      <c r="AAN69" s="189"/>
      <c r="AAO69" s="189"/>
      <c r="AAP69" s="189"/>
      <c r="AAQ69" s="189"/>
      <c r="AAR69" s="189"/>
      <c r="AAS69" s="189"/>
      <c r="AAT69" s="189"/>
      <c r="AAU69" s="189"/>
      <c r="AAV69" s="189"/>
      <c r="AAW69" s="189"/>
      <c r="AAX69" s="189"/>
      <c r="AAY69" s="189"/>
      <c r="AAZ69" s="189"/>
      <c r="ABA69" s="189"/>
      <c r="ABB69" s="189"/>
      <c r="ABC69" s="189"/>
      <c r="ABD69" s="189"/>
      <c r="ABE69" s="189"/>
      <c r="ABF69" s="189"/>
      <c r="ABG69" s="189"/>
      <c r="ABH69" s="189"/>
      <c r="ABI69" s="189"/>
      <c r="ABJ69" s="189"/>
      <c r="ABK69" s="189"/>
      <c r="ABL69" s="189"/>
      <c r="ABM69" s="189"/>
      <c r="ABN69" s="189"/>
      <c r="ABO69" s="189"/>
      <c r="ABP69" s="189"/>
      <c r="ABQ69" s="189"/>
      <c r="ABR69" s="189"/>
      <c r="ABS69" s="189"/>
      <c r="ABT69" s="189"/>
      <c r="ABU69" s="189"/>
      <c r="ABV69" s="189"/>
      <c r="ABW69" s="189"/>
      <c r="ABX69" s="189"/>
      <c r="ABY69" s="189"/>
      <c r="ABZ69" s="189"/>
      <c r="ACA69" s="189"/>
      <c r="ACB69" s="189"/>
      <c r="ACC69" s="189"/>
      <c r="ACD69" s="189"/>
      <c r="ACE69" s="189"/>
      <c r="ACF69" s="189"/>
      <c r="ACG69" s="189"/>
      <c r="ACH69" s="189"/>
      <c r="ACI69" s="189"/>
      <c r="ACJ69" s="189"/>
      <c r="ACK69" s="189"/>
      <c r="ACL69" s="189"/>
      <c r="ACM69" s="189"/>
      <c r="ACN69" s="189"/>
      <c r="ACO69" s="189"/>
      <c r="ACP69" s="189"/>
      <c r="ACQ69" s="189"/>
      <c r="ACR69" s="189"/>
      <c r="ACS69" s="189"/>
      <c r="ACT69" s="189"/>
      <c r="ACU69" s="189"/>
      <c r="ACV69" s="189"/>
      <c r="ACW69" s="189"/>
      <c r="ACX69" s="189"/>
      <c r="ACY69" s="189"/>
      <c r="ACZ69" s="189"/>
      <c r="ADA69" s="189"/>
      <c r="ADB69" s="189"/>
      <c r="ADC69" s="189"/>
      <c r="ADD69" s="189"/>
      <c r="ADE69" s="189"/>
      <c r="ADF69" s="189"/>
      <c r="ADG69" s="189"/>
      <c r="ADH69" s="189"/>
      <c r="ADI69" s="189"/>
      <c r="ADJ69" s="189"/>
      <c r="ADK69" s="189"/>
      <c r="ADL69" s="189"/>
      <c r="ADM69" s="189"/>
      <c r="ADN69" s="189"/>
      <c r="ADO69" s="189"/>
      <c r="ADP69" s="189"/>
      <c r="ADQ69" s="189"/>
      <c r="ADR69" s="189"/>
      <c r="ADS69" s="189"/>
      <c r="ADT69" s="189"/>
      <c r="ADU69" s="189"/>
      <c r="ADV69" s="189"/>
      <c r="ADW69" s="189"/>
      <c r="ADX69" s="189"/>
      <c r="ADY69" s="189"/>
      <c r="ADZ69" s="189"/>
      <c r="AEA69" s="189"/>
      <c r="AEB69" s="189"/>
      <c r="AEC69" s="189"/>
      <c r="AED69" s="189"/>
      <c r="AEE69" s="189"/>
      <c r="AEF69" s="189"/>
      <c r="AEG69" s="189"/>
      <c r="AEH69" s="189"/>
      <c r="AEI69" s="189"/>
      <c r="AEJ69" s="189"/>
      <c r="AEK69" s="189"/>
      <c r="AEL69" s="189"/>
      <c r="AEM69" s="189"/>
      <c r="AEN69" s="189"/>
      <c r="AEO69" s="189"/>
      <c r="AEP69" s="189"/>
      <c r="AEQ69" s="189"/>
      <c r="AER69" s="189"/>
      <c r="AES69" s="189"/>
      <c r="AET69" s="189"/>
      <c r="AEU69" s="189"/>
      <c r="AEV69" s="189"/>
      <c r="AEW69" s="189"/>
      <c r="AEX69" s="189"/>
      <c r="AEY69" s="189"/>
      <c r="AEZ69" s="189"/>
      <c r="AFA69" s="189"/>
      <c r="AFB69" s="189"/>
      <c r="AFC69" s="189"/>
      <c r="AFD69" s="189"/>
      <c r="AFE69" s="189"/>
      <c r="AFF69" s="189"/>
      <c r="AFG69" s="189"/>
      <c r="AFH69" s="189"/>
      <c r="AFI69" s="189"/>
      <c r="AFJ69" s="189"/>
      <c r="AFK69" s="189"/>
      <c r="AFL69" s="189"/>
      <c r="AFM69" s="189"/>
      <c r="AFN69" s="189"/>
      <c r="AFO69" s="189"/>
      <c r="AFP69" s="189"/>
      <c r="AFQ69" s="189"/>
      <c r="AFR69" s="189"/>
      <c r="AFS69" s="189"/>
      <c r="AFT69" s="189"/>
      <c r="AFU69" s="189"/>
      <c r="AFV69" s="189"/>
      <c r="AFW69" s="189"/>
      <c r="AFX69" s="189"/>
      <c r="AFY69" s="189"/>
      <c r="AFZ69" s="189"/>
      <c r="AGA69" s="189"/>
      <c r="AGB69" s="189"/>
      <c r="AGC69" s="189"/>
      <c r="AGD69" s="189"/>
      <c r="AGE69" s="189"/>
      <c r="AGF69" s="189"/>
      <c r="AGG69" s="189"/>
      <c r="AGH69" s="189"/>
      <c r="AGI69" s="189"/>
      <c r="AGJ69" s="189"/>
      <c r="AGK69" s="189"/>
      <c r="AGL69" s="189"/>
      <c r="AGM69" s="189"/>
      <c r="AGN69" s="189"/>
      <c r="AGO69" s="189"/>
      <c r="AGP69" s="189"/>
      <c r="AGQ69" s="189"/>
      <c r="AGR69" s="189"/>
      <c r="AGS69" s="189"/>
      <c r="AGT69" s="189"/>
      <c r="AGU69" s="189"/>
      <c r="AGV69" s="189"/>
      <c r="AGW69" s="189"/>
      <c r="AGX69" s="189"/>
      <c r="AGY69" s="189"/>
      <c r="AGZ69" s="189"/>
      <c r="AHA69" s="189"/>
      <c r="AHB69" s="189"/>
      <c r="AHC69" s="189"/>
      <c r="AHD69" s="189"/>
      <c r="AHE69" s="189"/>
      <c r="AHF69" s="189"/>
      <c r="AHG69" s="189"/>
      <c r="AHH69" s="189"/>
      <c r="AHI69" s="189"/>
      <c r="AHJ69" s="189"/>
      <c r="AHK69" s="189"/>
      <c r="AHL69" s="189"/>
      <c r="AHM69" s="189"/>
      <c r="AHN69" s="189"/>
      <c r="AHO69" s="189"/>
      <c r="AHP69" s="189"/>
      <c r="AHQ69" s="189"/>
      <c r="AHR69" s="189"/>
      <c r="AHS69" s="189"/>
      <c r="AHT69" s="189"/>
      <c r="AHU69" s="189"/>
      <c r="AHV69" s="189"/>
      <c r="AHW69" s="189"/>
      <c r="AHX69" s="189"/>
      <c r="AHY69" s="189"/>
      <c r="AHZ69" s="189"/>
      <c r="AIA69" s="189"/>
      <c r="AIB69" s="189"/>
      <c r="AIC69" s="189"/>
      <c r="AID69" s="189"/>
      <c r="AIE69" s="189"/>
      <c r="AIF69" s="189"/>
      <c r="AIG69" s="189"/>
      <c r="AIH69" s="189"/>
      <c r="AII69" s="189"/>
      <c r="AIJ69" s="189"/>
      <c r="AIK69" s="189"/>
      <c r="AIL69" s="189"/>
      <c r="AIM69" s="189"/>
      <c r="AIN69" s="189"/>
      <c r="AIO69" s="189"/>
      <c r="AIP69" s="189"/>
      <c r="AIQ69" s="189"/>
      <c r="AIR69" s="189"/>
      <c r="AIS69" s="189"/>
      <c r="AIT69" s="189"/>
      <c r="AIU69" s="189"/>
      <c r="AIV69" s="189"/>
      <c r="AIW69" s="189"/>
      <c r="AIX69" s="189"/>
      <c r="AIY69" s="189"/>
      <c r="AIZ69" s="189"/>
      <c r="AJA69" s="189"/>
      <c r="AJB69" s="189"/>
      <c r="AJC69" s="189"/>
      <c r="AJD69" s="189"/>
      <c r="AJE69" s="189"/>
      <c r="AJF69" s="189"/>
      <c r="AJG69" s="189"/>
      <c r="AJH69" s="189"/>
      <c r="AJI69" s="189"/>
      <c r="AJJ69" s="189"/>
      <c r="AJK69" s="189"/>
      <c r="AJL69" s="189"/>
      <c r="AJM69" s="189"/>
      <c r="AJN69" s="189"/>
      <c r="AJO69" s="189"/>
      <c r="AJP69" s="189"/>
      <c r="AJQ69" s="189"/>
      <c r="AJR69" s="189"/>
      <c r="AJS69" s="189"/>
      <c r="AJT69" s="189"/>
      <c r="AJU69" s="189"/>
      <c r="AJV69" s="189"/>
      <c r="AJW69" s="189"/>
      <c r="AJX69" s="189"/>
      <c r="AJY69" s="189"/>
      <c r="AJZ69" s="189"/>
      <c r="AKA69" s="189"/>
      <c r="AKB69" s="189"/>
      <c r="AKC69" s="189"/>
      <c r="AKD69" s="189"/>
      <c r="AKE69" s="189"/>
      <c r="AKF69" s="189"/>
      <c r="AKG69" s="189"/>
      <c r="AKH69" s="189"/>
      <c r="AKI69" s="189"/>
      <c r="AKJ69" s="189"/>
      <c r="AKK69" s="189"/>
      <c r="AKL69" s="189"/>
      <c r="AKM69" s="189"/>
      <c r="AKN69" s="189"/>
      <c r="AKO69" s="189"/>
      <c r="AKP69" s="189"/>
      <c r="AKQ69" s="189"/>
      <c r="AKR69" s="189"/>
      <c r="AKS69" s="189"/>
      <c r="AKT69" s="189"/>
      <c r="AKU69" s="189"/>
      <c r="AKV69" s="189"/>
      <c r="AKW69" s="189"/>
      <c r="AKX69" s="189"/>
      <c r="AKY69" s="189"/>
      <c r="AKZ69" s="189"/>
      <c r="ALA69" s="189"/>
      <c r="ALB69" s="189"/>
      <c r="ALC69" s="189"/>
      <c r="ALD69" s="189"/>
      <c r="ALE69" s="189"/>
      <c r="ALF69" s="189"/>
      <c r="ALG69" s="189"/>
      <c r="ALH69" s="189"/>
      <c r="ALI69" s="189"/>
      <c r="ALJ69" s="189"/>
      <c r="ALK69" s="189"/>
      <c r="ALL69" s="189"/>
      <c r="ALM69" s="189"/>
      <c r="ALN69" s="189"/>
      <c r="ALO69" s="189"/>
      <c r="ALP69" s="189"/>
      <c r="ALQ69" s="189"/>
      <c r="ALR69" s="189"/>
      <c r="ALS69" s="189"/>
      <c r="ALT69" s="189"/>
      <c r="ALU69" s="189"/>
      <c r="ALV69" s="189"/>
      <c r="ALW69" s="189"/>
      <c r="ALX69" s="189"/>
      <c r="ALY69" s="189"/>
      <c r="ALZ69" s="189"/>
      <c r="AMA69" s="189"/>
      <c r="AMB69" s="189"/>
      <c r="AMC69" s="189"/>
      <c r="AMD69" s="189"/>
      <c r="AME69" s="189"/>
      <c r="AMF69" s="189"/>
      <c r="AMG69" s="189"/>
      <c r="AMH69" s="189"/>
      <c r="AMI69" s="189"/>
      <c r="AMJ69" s="189"/>
      <c r="AMK69" s="189"/>
      <c r="AML69" s="189"/>
      <c r="AMM69" s="189"/>
      <c r="AMN69" s="189"/>
      <c r="AMO69" s="189"/>
      <c r="AMP69" s="189"/>
      <c r="AMQ69" s="189"/>
      <c r="AMR69" s="189"/>
      <c r="AMS69" s="189"/>
      <c r="AMT69" s="189"/>
      <c r="AMU69" s="189"/>
      <c r="AMV69" s="189"/>
      <c r="AMW69" s="189"/>
      <c r="AMX69" s="189"/>
      <c r="AMY69" s="189"/>
      <c r="AMZ69" s="189"/>
      <c r="ANA69" s="189"/>
      <c r="ANB69" s="189"/>
      <c r="ANC69" s="189"/>
      <c r="AND69" s="189"/>
      <c r="ANE69" s="189"/>
      <c r="ANF69" s="189"/>
      <c r="ANG69" s="189"/>
      <c r="ANH69" s="189"/>
      <c r="ANI69" s="189"/>
      <c r="ANJ69" s="189"/>
      <c r="ANK69" s="189"/>
      <c r="ANL69" s="189"/>
      <c r="ANM69" s="189"/>
      <c r="ANN69" s="189"/>
      <c r="ANO69" s="189"/>
      <c r="ANP69" s="189"/>
      <c r="ANQ69" s="189"/>
      <c r="ANR69" s="189"/>
      <c r="ANS69" s="189"/>
      <c r="ANT69" s="189"/>
      <c r="ANU69" s="189"/>
      <c r="ANV69" s="189"/>
      <c r="ANW69" s="189"/>
      <c r="ANX69" s="189"/>
      <c r="ANY69" s="189"/>
      <c r="ANZ69" s="189"/>
      <c r="AOA69" s="189"/>
      <c r="AOB69" s="189"/>
      <c r="AOC69" s="189"/>
      <c r="AOD69" s="189"/>
      <c r="AOE69" s="189"/>
      <c r="AOF69" s="189"/>
      <c r="AOG69" s="189"/>
      <c r="AOH69" s="189"/>
      <c r="AOI69" s="189"/>
      <c r="AOJ69" s="189"/>
      <c r="AOK69" s="189"/>
      <c r="AOL69" s="189"/>
      <c r="AOM69" s="189"/>
      <c r="AON69" s="189"/>
      <c r="AOO69" s="189"/>
      <c r="AOP69" s="189"/>
      <c r="AOQ69" s="189"/>
      <c r="AOR69" s="189"/>
      <c r="AOS69" s="189"/>
      <c r="AOT69" s="189"/>
      <c r="AOU69" s="189"/>
      <c r="AOV69" s="189"/>
      <c r="AOW69" s="189"/>
      <c r="AOX69" s="189"/>
      <c r="AOY69" s="189"/>
      <c r="AOZ69" s="189"/>
      <c r="APA69" s="189"/>
      <c r="APB69" s="189"/>
      <c r="APC69" s="189"/>
      <c r="APD69" s="189"/>
      <c r="APE69" s="189"/>
      <c r="APF69" s="189"/>
      <c r="APG69" s="189"/>
      <c r="APH69" s="189"/>
      <c r="API69" s="189"/>
      <c r="APJ69" s="189"/>
      <c r="APK69" s="189"/>
      <c r="APL69" s="189"/>
      <c r="APM69" s="189"/>
      <c r="APN69" s="189"/>
      <c r="APO69" s="189"/>
      <c r="APP69" s="189"/>
      <c r="APQ69" s="189"/>
      <c r="APR69" s="189"/>
      <c r="APS69" s="189"/>
      <c r="APT69" s="189"/>
      <c r="APU69" s="189"/>
      <c r="APV69" s="189"/>
      <c r="APW69" s="189"/>
      <c r="APX69" s="189"/>
      <c r="APY69" s="189"/>
      <c r="APZ69" s="189"/>
      <c r="AQA69" s="189"/>
      <c r="AQB69" s="189"/>
      <c r="AQC69" s="189"/>
      <c r="AQD69" s="189"/>
      <c r="AQE69" s="189"/>
      <c r="AQF69" s="189"/>
      <c r="AQG69" s="189"/>
      <c r="AQH69" s="189"/>
      <c r="AQI69" s="189"/>
      <c r="AQJ69" s="189"/>
      <c r="AQK69" s="189"/>
      <c r="AQL69" s="189"/>
      <c r="AQM69" s="189"/>
      <c r="AQN69" s="189"/>
      <c r="AQO69" s="189"/>
      <c r="AQP69" s="189"/>
      <c r="AQQ69" s="189"/>
      <c r="AQR69" s="189"/>
      <c r="AQS69" s="189"/>
      <c r="AQT69" s="189"/>
      <c r="AQU69" s="189"/>
      <c r="AQV69" s="189"/>
      <c r="AQW69" s="189"/>
      <c r="AQX69" s="189"/>
      <c r="AQY69" s="189"/>
      <c r="AQZ69" s="189"/>
      <c r="ARA69" s="189"/>
      <c r="ARB69" s="189"/>
      <c r="ARC69" s="189"/>
      <c r="ARD69" s="189"/>
      <c r="ARE69" s="189"/>
      <c r="ARF69" s="189"/>
      <c r="ARG69" s="189"/>
      <c r="ARH69" s="189"/>
      <c r="ARI69" s="189"/>
      <c r="ARJ69" s="189"/>
      <c r="ARK69" s="189"/>
      <c r="ARL69" s="189"/>
      <c r="ARM69" s="189"/>
      <c r="ARN69" s="189"/>
      <c r="ARO69" s="189"/>
      <c r="ARP69" s="189"/>
      <c r="ARQ69" s="189"/>
      <c r="ARR69" s="189"/>
      <c r="ARS69" s="189"/>
      <c r="ART69" s="189"/>
      <c r="ARU69" s="189"/>
      <c r="ARV69" s="189"/>
      <c r="ARW69" s="189"/>
      <c r="ARX69" s="189"/>
      <c r="ARY69" s="189"/>
      <c r="ARZ69" s="189"/>
      <c r="ASA69" s="189"/>
      <c r="ASB69" s="189"/>
      <c r="ASC69" s="189"/>
      <c r="ASD69" s="189"/>
      <c r="ASE69" s="189"/>
      <c r="ASF69" s="189"/>
      <c r="ASG69" s="189"/>
      <c r="ASH69" s="189"/>
      <c r="ASI69" s="189"/>
      <c r="ASJ69" s="189"/>
      <c r="ASK69" s="189"/>
      <c r="ASL69" s="189"/>
      <c r="ASM69" s="189"/>
      <c r="ASN69" s="189"/>
      <c r="ASO69" s="189"/>
      <c r="ASP69" s="189"/>
      <c r="ASQ69" s="189"/>
      <c r="ASR69" s="189"/>
      <c r="ASS69" s="189"/>
      <c r="AST69" s="189"/>
      <c r="ASU69" s="189"/>
      <c r="ASV69" s="189"/>
      <c r="ASW69" s="189"/>
      <c r="ASX69" s="189"/>
      <c r="ASY69" s="189"/>
      <c r="ASZ69" s="189"/>
      <c r="ATA69" s="189"/>
      <c r="ATB69" s="189"/>
      <c r="ATC69" s="189"/>
      <c r="ATD69" s="189"/>
      <c r="ATE69" s="189"/>
      <c r="ATF69" s="189"/>
      <c r="ATG69" s="189"/>
      <c r="ATH69" s="189"/>
      <c r="ATI69" s="189"/>
      <c r="ATJ69" s="189"/>
      <c r="ATK69" s="189"/>
      <c r="ATL69" s="189"/>
      <c r="ATM69" s="189"/>
      <c r="ATN69" s="189"/>
      <c r="ATO69" s="189"/>
      <c r="ATP69" s="189"/>
      <c r="ATQ69" s="189"/>
      <c r="ATR69" s="189"/>
      <c r="ATS69" s="189"/>
      <c r="ATT69" s="189"/>
      <c r="ATU69" s="189"/>
      <c r="ATV69" s="189"/>
      <c r="ATW69" s="189"/>
      <c r="ATX69" s="189"/>
      <c r="ATY69" s="189"/>
      <c r="ATZ69" s="189"/>
      <c r="AUA69" s="189"/>
      <c r="AUB69" s="189"/>
      <c r="AUC69" s="189"/>
      <c r="AUD69" s="189"/>
      <c r="AUE69" s="189"/>
      <c r="AUF69" s="189"/>
      <c r="AUG69" s="189"/>
      <c r="AUH69" s="189"/>
      <c r="AUI69" s="189"/>
      <c r="AUJ69" s="189"/>
      <c r="AUK69" s="189"/>
      <c r="AUL69" s="189"/>
      <c r="AUM69" s="189"/>
      <c r="AUN69" s="189"/>
      <c r="AUO69" s="189"/>
      <c r="AUP69" s="189"/>
      <c r="AUQ69" s="189"/>
      <c r="AUR69" s="189"/>
      <c r="AUS69" s="189"/>
      <c r="AUT69" s="189"/>
      <c r="AUU69" s="189"/>
      <c r="AUV69" s="189"/>
      <c r="AUW69" s="189"/>
      <c r="AUX69" s="189"/>
      <c r="AUY69" s="189"/>
      <c r="AUZ69" s="189"/>
      <c r="AVA69" s="189"/>
      <c r="AVB69" s="189"/>
      <c r="AVC69" s="189"/>
      <c r="AVD69" s="189"/>
      <c r="AVE69" s="189"/>
      <c r="AVF69" s="189"/>
      <c r="AVG69" s="189"/>
      <c r="AVH69" s="189"/>
      <c r="AVI69" s="189"/>
      <c r="AVJ69" s="189"/>
      <c r="AVK69" s="189"/>
      <c r="AVL69" s="189"/>
      <c r="AVM69" s="189"/>
      <c r="AVN69" s="189"/>
      <c r="AVO69" s="189"/>
      <c r="AVP69" s="189"/>
      <c r="AVQ69" s="189"/>
      <c r="AVR69" s="189"/>
      <c r="AVS69" s="189"/>
      <c r="AVT69" s="189"/>
      <c r="AVU69" s="189"/>
      <c r="AVV69" s="189"/>
      <c r="AVW69" s="189"/>
      <c r="AVX69" s="189"/>
      <c r="AVY69" s="189"/>
      <c r="AVZ69" s="189"/>
      <c r="AWA69" s="189"/>
      <c r="AWB69" s="189"/>
      <c r="AWC69" s="189"/>
      <c r="AWD69" s="189"/>
      <c r="AWE69" s="189"/>
      <c r="AWF69" s="189"/>
      <c r="AWG69" s="189"/>
      <c r="AWH69" s="189"/>
      <c r="AWI69" s="189"/>
      <c r="AWJ69" s="189"/>
      <c r="AWK69" s="189"/>
      <c r="AWL69" s="189"/>
      <c r="AWM69" s="189"/>
      <c r="AWN69" s="189"/>
      <c r="AWO69" s="189"/>
      <c r="AWP69" s="189"/>
      <c r="AWQ69" s="189"/>
      <c r="AWR69" s="189"/>
      <c r="AWS69" s="189"/>
      <c r="AWT69" s="189"/>
      <c r="AWU69" s="189"/>
      <c r="AWV69" s="189"/>
      <c r="AWW69" s="189"/>
      <c r="AWX69" s="189"/>
      <c r="AWY69" s="189"/>
      <c r="AWZ69" s="189"/>
      <c r="AXA69" s="189"/>
      <c r="AXB69" s="189"/>
      <c r="AXC69" s="189"/>
      <c r="AXD69" s="189"/>
      <c r="AXE69" s="189"/>
      <c r="AXF69" s="189"/>
      <c r="AXG69" s="189"/>
      <c r="AXH69" s="189"/>
      <c r="AXI69" s="189"/>
      <c r="AXJ69" s="189"/>
      <c r="AXK69" s="189"/>
      <c r="AXL69" s="189"/>
      <c r="AXM69" s="189"/>
      <c r="AXN69" s="189"/>
      <c r="AXO69" s="189"/>
      <c r="AXP69" s="189"/>
      <c r="AXQ69" s="189"/>
      <c r="AXR69" s="189"/>
      <c r="AXS69" s="189"/>
      <c r="AXT69" s="189"/>
      <c r="AXU69" s="189"/>
      <c r="AXV69" s="189"/>
      <c r="AXW69" s="189"/>
      <c r="AXX69" s="189"/>
      <c r="AXY69" s="189"/>
      <c r="AXZ69" s="189"/>
      <c r="AYA69" s="189"/>
      <c r="AYB69" s="189"/>
      <c r="AYC69" s="189"/>
      <c r="AYD69" s="189"/>
      <c r="AYE69" s="189"/>
      <c r="AYF69" s="189"/>
      <c r="AYG69" s="189"/>
      <c r="AYH69" s="189"/>
      <c r="AYI69" s="189"/>
      <c r="AYJ69" s="189"/>
      <c r="AYK69" s="189"/>
      <c r="AYL69" s="189"/>
      <c r="AYM69" s="189"/>
      <c r="AYN69" s="189"/>
      <c r="AYO69" s="189"/>
      <c r="AYP69" s="189"/>
      <c r="AYQ69" s="189"/>
      <c r="AYR69" s="189"/>
      <c r="AYS69" s="189"/>
      <c r="AYT69" s="189"/>
      <c r="AYU69" s="189"/>
      <c r="AYV69" s="189"/>
      <c r="AYW69" s="189"/>
      <c r="AYX69" s="189"/>
      <c r="AYY69" s="189"/>
      <c r="AYZ69" s="189"/>
      <c r="AZA69" s="189"/>
      <c r="AZB69" s="189"/>
      <c r="AZC69" s="189"/>
      <c r="AZD69" s="189"/>
      <c r="AZE69" s="189"/>
      <c r="AZF69" s="189"/>
      <c r="AZG69" s="189"/>
      <c r="AZH69" s="189"/>
      <c r="AZI69" s="189"/>
      <c r="AZJ69" s="189"/>
      <c r="AZK69" s="189"/>
      <c r="AZL69" s="189"/>
      <c r="AZM69" s="189"/>
      <c r="AZN69" s="189"/>
      <c r="AZO69" s="189"/>
      <c r="AZP69" s="189"/>
      <c r="AZQ69" s="189"/>
      <c r="AZR69" s="189"/>
      <c r="AZS69" s="189"/>
      <c r="AZT69" s="189"/>
      <c r="AZU69" s="189"/>
      <c r="AZV69" s="189"/>
      <c r="AZW69" s="189"/>
      <c r="AZX69" s="189"/>
      <c r="AZY69" s="189"/>
      <c r="AZZ69" s="189"/>
      <c r="BAA69" s="189"/>
      <c r="BAB69" s="189"/>
      <c r="BAC69" s="189"/>
      <c r="BAD69" s="189"/>
      <c r="BAE69" s="189"/>
      <c r="BAF69" s="189"/>
      <c r="BAG69" s="189"/>
      <c r="BAH69" s="189"/>
      <c r="BAI69" s="189"/>
      <c r="BAJ69" s="189"/>
      <c r="BAK69" s="189"/>
      <c r="BAL69" s="189"/>
      <c r="BAM69" s="189"/>
      <c r="BAN69" s="189"/>
      <c r="BAO69" s="189"/>
      <c r="BAP69" s="189"/>
      <c r="BAQ69" s="189"/>
      <c r="BAR69" s="189"/>
      <c r="BAS69" s="189"/>
      <c r="BAT69" s="189"/>
      <c r="BAU69" s="189"/>
      <c r="BAV69" s="189"/>
      <c r="BAW69" s="189"/>
      <c r="BAX69" s="189"/>
      <c r="BAY69" s="189"/>
      <c r="BAZ69" s="189"/>
      <c r="BBA69" s="189"/>
      <c r="BBB69" s="189"/>
      <c r="BBC69" s="189"/>
      <c r="BBD69" s="189"/>
      <c r="BBE69" s="189"/>
      <c r="BBF69" s="189"/>
      <c r="BBG69" s="189"/>
      <c r="BBH69" s="189"/>
      <c r="BBI69" s="189"/>
      <c r="BBJ69" s="189"/>
      <c r="BBK69" s="189"/>
      <c r="BBL69" s="189"/>
      <c r="BBM69" s="189"/>
      <c r="BBN69" s="189"/>
      <c r="BBO69" s="189"/>
      <c r="BBP69" s="189"/>
      <c r="BBQ69" s="189"/>
      <c r="BBR69" s="189"/>
      <c r="BBS69" s="189"/>
      <c r="BBT69" s="189"/>
      <c r="BBU69" s="189"/>
      <c r="BBV69" s="189"/>
      <c r="BBW69" s="189"/>
      <c r="BBX69" s="189"/>
      <c r="BBY69" s="189"/>
      <c r="BBZ69" s="189"/>
      <c r="BCA69" s="189"/>
      <c r="BCB69" s="189"/>
      <c r="BCC69" s="189"/>
      <c r="BCD69" s="189"/>
      <c r="BCE69" s="189"/>
      <c r="BCF69" s="189"/>
      <c r="BCG69" s="189"/>
      <c r="BCH69" s="189"/>
      <c r="BCI69" s="189"/>
      <c r="BCJ69" s="189"/>
      <c r="BCK69" s="189"/>
      <c r="BCL69" s="189"/>
      <c r="BCM69" s="189"/>
      <c r="BCN69" s="189"/>
      <c r="BCO69" s="189"/>
      <c r="BCP69" s="189"/>
      <c r="BCQ69" s="189"/>
      <c r="BCR69" s="189"/>
      <c r="BCS69" s="189"/>
      <c r="BCT69" s="189"/>
      <c r="BCU69" s="189"/>
      <c r="BCV69" s="189"/>
      <c r="BCW69" s="189"/>
      <c r="BCX69" s="189"/>
      <c r="BCY69" s="189"/>
      <c r="BCZ69" s="189"/>
      <c r="BDA69" s="189"/>
      <c r="BDB69" s="189"/>
      <c r="BDC69" s="189"/>
      <c r="BDD69" s="189"/>
      <c r="BDE69" s="189"/>
      <c r="BDF69" s="189"/>
      <c r="BDG69" s="189"/>
      <c r="BDH69" s="189"/>
      <c r="BDI69" s="189"/>
      <c r="BDJ69" s="189"/>
      <c r="BDK69" s="189"/>
      <c r="BDL69" s="189"/>
      <c r="BDM69" s="189"/>
      <c r="BDN69" s="189"/>
      <c r="BDO69" s="189"/>
      <c r="BDP69" s="189"/>
      <c r="BDQ69" s="189"/>
      <c r="BDR69" s="189"/>
      <c r="BDS69" s="189"/>
      <c r="BDT69" s="189"/>
      <c r="BDU69" s="189"/>
      <c r="BDV69" s="189"/>
      <c r="BDW69" s="189"/>
      <c r="BDX69" s="189"/>
      <c r="BDY69" s="189"/>
      <c r="BDZ69" s="189"/>
      <c r="BEA69" s="189"/>
      <c r="BEB69" s="189"/>
      <c r="BEC69" s="189"/>
      <c r="BED69" s="189"/>
      <c r="BEE69" s="189"/>
      <c r="BEF69" s="189"/>
      <c r="BEG69" s="189"/>
      <c r="BEH69" s="189"/>
      <c r="BEI69" s="189"/>
      <c r="BEJ69" s="189"/>
      <c r="BEK69" s="189"/>
      <c r="BEL69" s="189"/>
      <c r="BEM69" s="189"/>
      <c r="BEN69" s="189"/>
      <c r="BEO69" s="189"/>
      <c r="BEP69" s="189"/>
      <c r="BEQ69" s="189"/>
      <c r="BER69" s="189"/>
      <c r="BES69" s="189"/>
      <c r="BET69" s="189"/>
      <c r="BEU69" s="189"/>
      <c r="BEV69" s="189"/>
      <c r="BEW69" s="189"/>
      <c r="BEX69" s="189"/>
      <c r="BEY69" s="189"/>
      <c r="BEZ69" s="189"/>
      <c r="BFA69" s="189"/>
      <c r="BFB69" s="189"/>
      <c r="BFC69" s="189"/>
      <c r="BFD69" s="189"/>
      <c r="BFE69" s="189"/>
      <c r="BFF69" s="189"/>
      <c r="BFG69" s="189"/>
      <c r="BFH69" s="189"/>
      <c r="BFI69" s="189"/>
      <c r="BFJ69" s="189"/>
      <c r="BFK69" s="189"/>
      <c r="BFL69" s="189"/>
      <c r="BFM69" s="189"/>
      <c r="BFN69" s="189"/>
      <c r="BFO69" s="189"/>
      <c r="BFP69" s="189"/>
      <c r="BFQ69" s="189"/>
      <c r="BFR69" s="189"/>
      <c r="BFS69" s="189"/>
      <c r="BFT69" s="189"/>
      <c r="BFU69" s="189"/>
      <c r="BFV69" s="189"/>
      <c r="BFW69" s="189"/>
      <c r="BFX69" s="189"/>
      <c r="BFY69" s="189"/>
      <c r="BFZ69" s="189"/>
      <c r="BGA69" s="189"/>
      <c r="BGB69" s="189"/>
      <c r="BGC69" s="189"/>
      <c r="BGD69" s="189"/>
      <c r="BGE69" s="189"/>
      <c r="BGF69" s="189"/>
      <c r="BGG69" s="189"/>
      <c r="BGH69" s="189"/>
      <c r="BGI69" s="189"/>
      <c r="BGJ69" s="189"/>
      <c r="BGK69" s="189"/>
      <c r="BGL69" s="189"/>
      <c r="BGM69" s="189"/>
      <c r="BGN69" s="189"/>
      <c r="BGO69" s="189"/>
      <c r="BGP69" s="189"/>
      <c r="BGQ69" s="189"/>
      <c r="BGR69" s="189"/>
      <c r="BGS69" s="189"/>
      <c r="BGT69" s="189"/>
      <c r="BGU69" s="189"/>
      <c r="BGV69" s="189"/>
      <c r="BGW69" s="189"/>
      <c r="BGX69" s="189"/>
      <c r="BGY69" s="189"/>
      <c r="BGZ69" s="189"/>
      <c r="BHA69" s="189"/>
      <c r="BHB69" s="189"/>
      <c r="BHC69" s="189"/>
      <c r="BHD69" s="189"/>
      <c r="BHE69" s="189"/>
      <c r="BHF69" s="189"/>
      <c r="BHG69" s="189"/>
      <c r="BHH69" s="189"/>
      <c r="BHI69" s="189"/>
      <c r="BHJ69" s="189"/>
      <c r="BHK69" s="189"/>
      <c r="BHL69" s="189"/>
      <c r="BHM69" s="189"/>
      <c r="BHN69" s="189"/>
      <c r="BHO69" s="189"/>
      <c r="BHP69" s="189"/>
      <c r="BHQ69" s="189"/>
      <c r="BHR69" s="189"/>
      <c r="BHS69" s="189"/>
      <c r="BHT69" s="189"/>
      <c r="BHU69" s="189"/>
      <c r="BHV69" s="189"/>
      <c r="BHW69" s="189"/>
      <c r="BHX69" s="189"/>
      <c r="BHY69" s="189"/>
      <c r="BHZ69" s="189"/>
      <c r="BIA69" s="189"/>
      <c r="BIB69" s="189"/>
      <c r="BIC69" s="189"/>
      <c r="BID69" s="189"/>
      <c r="BIE69" s="189"/>
      <c r="BIF69" s="189"/>
      <c r="BIG69" s="189"/>
      <c r="BIH69" s="189"/>
      <c r="BII69" s="189"/>
      <c r="BIJ69" s="189"/>
      <c r="BIK69" s="189"/>
      <c r="BIL69" s="189"/>
      <c r="BIM69" s="189"/>
      <c r="BIN69" s="189"/>
      <c r="BIO69" s="189"/>
      <c r="BIP69" s="189"/>
      <c r="BIQ69" s="189"/>
      <c r="BIR69" s="189"/>
      <c r="BIS69" s="189"/>
      <c r="BIT69" s="189"/>
      <c r="BIU69" s="189"/>
      <c r="BIV69" s="189"/>
      <c r="BIW69" s="189"/>
      <c r="BIX69" s="189"/>
      <c r="BIY69" s="189"/>
      <c r="BIZ69" s="189"/>
      <c r="BJA69" s="189"/>
      <c r="BJB69" s="189"/>
      <c r="BJC69" s="189"/>
      <c r="BJD69" s="189"/>
      <c r="BJE69" s="189"/>
      <c r="BJF69" s="189"/>
      <c r="BJG69" s="189"/>
      <c r="BJH69" s="189"/>
      <c r="BJI69" s="189"/>
      <c r="BJJ69" s="189"/>
      <c r="BJK69" s="189"/>
      <c r="BJL69" s="189"/>
      <c r="BJM69" s="189"/>
      <c r="BJN69" s="189"/>
      <c r="BJO69" s="189"/>
      <c r="BJP69" s="189"/>
      <c r="BJQ69" s="189"/>
      <c r="BJR69" s="189"/>
      <c r="BJS69" s="189"/>
      <c r="BJT69" s="189"/>
      <c r="BJU69" s="189"/>
      <c r="BJV69" s="189"/>
      <c r="BJW69" s="189"/>
      <c r="BJX69" s="189"/>
      <c r="BJY69" s="189"/>
      <c r="BJZ69" s="189"/>
      <c r="BKA69" s="189"/>
      <c r="BKB69" s="189"/>
      <c r="BKC69" s="189"/>
      <c r="BKD69" s="189"/>
      <c r="BKE69" s="189"/>
      <c r="BKF69" s="189"/>
      <c r="BKG69" s="189"/>
      <c r="BKH69" s="189"/>
      <c r="BKI69" s="189"/>
      <c r="BKJ69" s="189"/>
      <c r="BKK69" s="189"/>
      <c r="BKL69" s="189"/>
      <c r="BKM69" s="189"/>
      <c r="BKN69" s="189"/>
      <c r="BKO69" s="189"/>
      <c r="BKP69" s="189"/>
      <c r="BKQ69" s="189"/>
      <c r="BKR69" s="189"/>
      <c r="BKS69" s="189"/>
      <c r="BKT69" s="189"/>
      <c r="BKU69" s="189"/>
      <c r="BKV69" s="189"/>
      <c r="BKW69" s="189"/>
      <c r="BKX69" s="189"/>
      <c r="BKY69" s="189"/>
      <c r="BKZ69" s="189"/>
      <c r="BLA69" s="189"/>
      <c r="BLB69" s="189"/>
      <c r="BLC69" s="189"/>
      <c r="BLD69" s="189"/>
      <c r="BLE69" s="189"/>
      <c r="BLF69" s="189"/>
      <c r="BLG69" s="189"/>
      <c r="BLH69" s="189"/>
      <c r="BLI69" s="189"/>
      <c r="BLJ69" s="189"/>
      <c r="BLK69" s="189"/>
      <c r="BLL69" s="189"/>
      <c r="BLM69" s="189"/>
      <c r="BLN69" s="189"/>
      <c r="BLO69" s="189"/>
      <c r="BLP69" s="189"/>
      <c r="BLQ69" s="189"/>
      <c r="BLR69" s="189"/>
      <c r="BLS69" s="189"/>
      <c r="BLT69" s="189"/>
      <c r="BLU69" s="189"/>
      <c r="BLV69" s="189"/>
      <c r="BLW69" s="189"/>
      <c r="BLX69" s="189"/>
      <c r="BLY69" s="189"/>
      <c r="BLZ69" s="189"/>
      <c r="BMA69" s="189"/>
      <c r="BMB69" s="189"/>
      <c r="BMC69" s="189"/>
      <c r="BMD69" s="189"/>
      <c r="BME69" s="189"/>
      <c r="BMF69" s="189"/>
      <c r="BMG69" s="189"/>
      <c r="BMH69" s="189"/>
      <c r="BMI69" s="189"/>
      <c r="BMJ69" s="189"/>
      <c r="BMK69" s="189"/>
      <c r="BML69" s="189"/>
      <c r="BMM69" s="189"/>
      <c r="BMN69" s="189"/>
      <c r="BMO69" s="189"/>
      <c r="BMP69" s="189"/>
      <c r="BMQ69" s="189"/>
      <c r="BMR69" s="189"/>
      <c r="BMS69" s="189"/>
      <c r="BMT69" s="189"/>
      <c r="BMU69" s="189"/>
      <c r="BMV69" s="189"/>
      <c r="BMW69" s="189"/>
      <c r="BMX69" s="189"/>
      <c r="BMY69" s="189"/>
      <c r="BMZ69" s="189"/>
      <c r="BNA69" s="189"/>
      <c r="BNB69" s="189"/>
      <c r="BNC69" s="189"/>
      <c r="BND69" s="189"/>
      <c r="BNE69" s="189"/>
      <c r="BNF69" s="189"/>
      <c r="BNG69" s="189"/>
      <c r="BNH69" s="189"/>
      <c r="BNI69" s="189"/>
      <c r="BNJ69" s="189"/>
      <c r="BNK69" s="189"/>
      <c r="BNL69" s="189"/>
      <c r="BNM69" s="189"/>
      <c r="BNN69" s="189"/>
      <c r="BNO69" s="189"/>
      <c r="BNP69" s="189"/>
      <c r="BNQ69" s="189"/>
      <c r="BNR69" s="189"/>
      <c r="BNS69" s="189"/>
      <c r="BNT69" s="189"/>
      <c r="BNU69" s="189"/>
      <c r="BNV69" s="189"/>
      <c r="BNW69" s="189"/>
      <c r="BNX69" s="189"/>
      <c r="BNY69" s="189"/>
      <c r="BNZ69" s="189"/>
      <c r="BOA69" s="189"/>
      <c r="BOB69" s="189"/>
      <c r="BOC69" s="189"/>
      <c r="BOD69" s="189"/>
      <c r="BOE69" s="189"/>
      <c r="BOF69" s="189"/>
      <c r="BOG69" s="189"/>
      <c r="BOH69" s="189"/>
      <c r="BOI69" s="189"/>
      <c r="BOJ69" s="189"/>
      <c r="BOK69" s="189"/>
      <c r="BOL69" s="189"/>
      <c r="BOM69" s="189"/>
      <c r="BON69" s="189"/>
      <c r="BOO69" s="189"/>
      <c r="BOP69" s="189"/>
      <c r="BOQ69" s="189"/>
      <c r="BOR69" s="189"/>
      <c r="BOS69" s="189"/>
      <c r="BOT69" s="189"/>
      <c r="BOU69" s="189"/>
      <c r="BOV69" s="189"/>
      <c r="BOW69" s="189"/>
      <c r="BOX69" s="189"/>
      <c r="BOY69" s="189"/>
      <c r="BOZ69" s="189"/>
      <c r="BPA69" s="189"/>
      <c r="BPB69" s="189"/>
      <c r="BPC69" s="189"/>
      <c r="BPD69" s="189"/>
      <c r="BPE69" s="189"/>
      <c r="BPF69" s="189"/>
      <c r="BPG69" s="189"/>
      <c r="BPH69" s="189"/>
      <c r="BPI69" s="189"/>
      <c r="BPJ69" s="189"/>
      <c r="BPK69" s="189"/>
      <c r="BPL69" s="189"/>
      <c r="BPM69" s="189"/>
      <c r="BPN69" s="189"/>
      <c r="BPO69" s="189"/>
      <c r="BPP69" s="189"/>
      <c r="BPQ69" s="189"/>
      <c r="BPR69" s="189"/>
      <c r="BPS69" s="189"/>
      <c r="BPT69" s="189"/>
      <c r="BPU69" s="189"/>
      <c r="BPV69" s="189"/>
      <c r="BPW69" s="189"/>
      <c r="BPX69" s="189"/>
      <c r="BPY69" s="189"/>
      <c r="BPZ69" s="189"/>
      <c r="BQA69" s="189"/>
      <c r="BQB69" s="189"/>
      <c r="BQC69" s="189"/>
      <c r="BQD69" s="189"/>
      <c r="BQE69" s="189"/>
      <c r="BQF69" s="189"/>
      <c r="BQG69" s="189"/>
      <c r="BQH69" s="189"/>
      <c r="BQI69" s="189"/>
      <c r="BQJ69" s="189"/>
      <c r="BQK69" s="189"/>
      <c r="BQL69" s="189"/>
      <c r="BQM69" s="189"/>
      <c r="BQN69" s="189"/>
      <c r="BQO69" s="189"/>
      <c r="BQP69" s="189"/>
      <c r="BQQ69" s="189"/>
      <c r="BQR69" s="189"/>
      <c r="BQS69" s="189"/>
      <c r="BQT69" s="189"/>
      <c r="BQU69" s="189"/>
      <c r="BQV69" s="189"/>
      <c r="BQW69" s="189"/>
      <c r="BQX69" s="189"/>
      <c r="BQY69" s="189"/>
      <c r="BQZ69" s="189"/>
      <c r="BRA69" s="189"/>
      <c r="BRB69" s="189"/>
      <c r="BRC69" s="189"/>
      <c r="BRD69" s="189"/>
      <c r="BRE69" s="189"/>
      <c r="BRF69" s="189"/>
      <c r="BRG69" s="189"/>
      <c r="BRH69" s="189"/>
      <c r="BRI69" s="189"/>
      <c r="BRJ69" s="189"/>
      <c r="BRK69" s="189"/>
      <c r="BRL69" s="189"/>
      <c r="BRM69" s="189"/>
      <c r="BRN69" s="189"/>
      <c r="BRO69" s="189"/>
      <c r="BRP69" s="189"/>
      <c r="BRQ69" s="189"/>
      <c r="BRR69" s="189"/>
      <c r="BRS69" s="189"/>
      <c r="BRT69" s="189"/>
      <c r="BRU69" s="189"/>
      <c r="BRV69" s="189"/>
      <c r="BRW69" s="189"/>
      <c r="BRX69" s="189"/>
      <c r="BRY69" s="189"/>
      <c r="BRZ69" s="189"/>
      <c r="BSA69" s="189"/>
      <c r="BSB69" s="189"/>
      <c r="BSC69" s="189"/>
      <c r="BSD69" s="189"/>
      <c r="BSE69" s="189"/>
      <c r="BSF69" s="189"/>
      <c r="BSG69" s="189"/>
      <c r="BSH69" s="189"/>
      <c r="BSI69" s="189"/>
      <c r="BSJ69" s="189"/>
      <c r="BSK69" s="189"/>
      <c r="BSL69" s="189"/>
      <c r="BSM69" s="189"/>
      <c r="BSN69" s="189"/>
      <c r="BSO69" s="189"/>
      <c r="BSP69" s="189"/>
      <c r="BSQ69" s="189"/>
      <c r="BSR69" s="189"/>
      <c r="BSS69" s="189"/>
      <c r="BST69" s="189"/>
      <c r="BSU69" s="189"/>
      <c r="BSV69" s="189"/>
      <c r="BSW69" s="189"/>
      <c r="BSX69" s="189"/>
      <c r="BSY69" s="189"/>
      <c r="BSZ69" s="189"/>
      <c r="BTA69" s="189"/>
      <c r="BTB69" s="189"/>
      <c r="BTC69" s="189"/>
      <c r="BTD69" s="189"/>
      <c r="BTE69" s="189"/>
      <c r="BTF69" s="189"/>
      <c r="BTG69" s="189"/>
      <c r="BTH69" s="189"/>
      <c r="BTI69" s="189"/>
      <c r="BTJ69" s="189"/>
      <c r="BTK69" s="189"/>
      <c r="BTL69" s="189"/>
      <c r="BTM69" s="189"/>
      <c r="BTN69" s="189"/>
      <c r="BTO69" s="189"/>
      <c r="BTP69" s="189"/>
      <c r="BTQ69" s="189"/>
      <c r="BTR69" s="189"/>
      <c r="BTS69" s="189"/>
      <c r="BTT69" s="189"/>
      <c r="BTU69" s="189"/>
      <c r="BTV69" s="189"/>
      <c r="BTW69" s="189"/>
      <c r="BTX69" s="189"/>
      <c r="BTY69" s="189"/>
      <c r="BTZ69" s="189"/>
      <c r="BUA69" s="189"/>
      <c r="BUB69" s="189"/>
      <c r="BUC69" s="189"/>
      <c r="BUD69" s="189"/>
      <c r="BUE69" s="189"/>
      <c r="BUF69" s="189"/>
      <c r="BUG69" s="189"/>
      <c r="BUH69" s="189"/>
      <c r="BUI69" s="189"/>
      <c r="BUJ69" s="189"/>
      <c r="BUK69" s="189"/>
      <c r="BUL69" s="189"/>
      <c r="BUM69" s="189"/>
      <c r="BUN69" s="189"/>
      <c r="BUO69" s="189"/>
      <c r="BUP69" s="189"/>
      <c r="BUQ69" s="189"/>
      <c r="BUR69" s="189"/>
      <c r="BUS69" s="189"/>
      <c r="BUT69" s="189"/>
      <c r="BUU69" s="189"/>
      <c r="BUV69" s="189"/>
      <c r="BUW69" s="189"/>
      <c r="BUX69" s="189"/>
      <c r="BUY69" s="189"/>
      <c r="BUZ69" s="189"/>
      <c r="BVA69" s="189"/>
      <c r="BVB69" s="189"/>
      <c r="BVC69" s="189"/>
      <c r="BVD69" s="189"/>
      <c r="BVE69" s="189"/>
      <c r="BVF69" s="189"/>
      <c r="BVG69" s="189"/>
      <c r="BVH69" s="189"/>
      <c r="BVI69" s="189"/>
      <c r="BVJ69" s="189"/>
      <c r="BVK69" s="189"/>
      <c r="BVL69" s="189"/>
      <c r="BVM69" s="189"/>
      <c r="BVN69" s="189"/>
      <c r="BVO69" s="189"/>
      <c r="BVP69" s="189"/>
      <c r="BVQ69" s="189"/>
      <c r="BVR69" s="189"/>
      <c r="BVS69" s="189"/>
      <c r="BVT69" s="189"/>
      <c r="BVU69" s="189"/>
      <c r="BVV69" s="189"/>
      <c r="BVW69" s="189"/>
      <c r="BVX69" s="189"/>
      <c r="BVY69" s="189"/>
      <c r="BVZ69" s="189"/>
      <c r="BWA69" s="189"/>
      <c r="BWB69" s="189"/>
      <c r="BWC69" s="189"/>
      <c r="BWD69" s="189"/>
      <c r="BWE69" s="189"/>
      <c r="BWF69" s="189"/>
      <c r="BWG69" s="189"/>
      <c r="BWH69" s="189"/>
      <c r="BWI69" s="189"/>
      <c r="BWJ69" s="189"/>
      <c r="BWK69" s="189"/>
      <c r="BWL69" s="189"/>
      <c r="BWM69" s="189"/>
      <c r="BWN69" s="189"/>
      <c r="BWO69" s="189"/>
      <c r="BWP69" s="189"/>
      <c r="BWQ69" s="189"/>
      <c r="BWR69" s="189"/>
      <c r="BWS69" s="189"/>
      <c r="BWT69" s="189"/>
      <c r="BWU69" s="189"/>
      <c r="BWV69" s="189"/>
      <c r="BWW69" s="189"/>
      <c r="BWX69" s="189"/>
      <c r="BWY69" s="189"/>
      <c r="BWZ69" s="189"/>
      <c r="BXA69" s="189"/>
      <c r="BXB69" s="189"/>
      <c r="BXC69" s="189"/>
      <c r="BXD69" s="189"/>
      <c r="BXE69" s="189"/>
      <c r="BXF69" s="189"/>
      <c r="BXG69" s="189"/>
      <c r="BXH69" s="189"/>
      <c r="BXI69" s="189"/>
      <c r="BXJ69" s="189"/>
      <c r="BXK69" s="189"/>
      <c r="BXL69" s="189"/>
      <c r="BXM69" s="189"/>
      <c r="BXN69" s="189"/>
      <c r="BXO69" s="189"/>
      <c r="BXP69" s="189"/>
      <c r="BXQ69" s="189"/>
      <c r="BXR69" s="189"/>
      <c r="BXS69" s="189"/>
      <c r="BXT69" s="189"/>
      <c r="BXU69" s="189"/>
      <c r="BXV69" s="189"/>
      <c r="BXW69" s="189"/>
      <c r="BXX69" s="189"/>
      <c r="BXY69" s="189"/>
      <c r="BXZ69" s="189"/>
      <c r="BYA69" s="189"/>
      <c r="BYB69" s="189"/>
      <c r="BYC69" s="189"/>
      <c r="BYD69" s="189"/>
      <c r="BYE69" s="189"/>
      <c r="BYF69" s="189"/>
      <c r="BYG69" s="189"/>
      <c r="BYH69" s="189"/>
      <c r="BYI69" s="189"/>
      <c r="BYJ69" s="189"/>
      <c r="BYK69" s="189"/>
      <c r="BYL69" s="189"/>
      <c r="BYM69" s="189"/>
      <c r="BYN69" s="189"/>
      <c r="BYO69" s="189"/>
      <c r="BYP69" s="189"/>
      <c r="BYQ69" s="189"/>
      <c r="BYR69" s="189"/>
      <c r="BYS69" s="189"/>
      <c r="BYT69" s="189"/>
      <c r="BYU69" s="189"/>
      <c r="BYV69" s="189"/>
      <c r="BYW69" s="189"/>
      <c r="BYX69" s="189"/>
      <c r="BYY69" s="189"/>
      <c r="BYZ69" s="189"/>
      <c r="BZA69" s="189"/>
      <c r="BZB69" s="189"/>
      <c r="BZC69" s="189"/>
      <c r="BZD69" s="189"/>
      <c r="BZE69" s="189"/>
      <c r="BZF69" s="189"/>
      <c r="BZG69" s="189"/>
      <c r="BZH69" s="189"/>
      <c r="BZI69" s="189"/>
      <c r="BZJ69" s="189"/>
      <c r="BZK69" s="189"/>
      <c r="BZL69" s="189"/>
      <c r="BZM69" s="189"/>
      <c r="BZN69" s="189"/>
      <c r="BZO69" s="189"/>
      <c r="BZP69" s="189"/>
      <c r="BZQ69" s="189"/>
      <c r="BZR69" s="189"/>
      <c r="BZS69" s="189"/>
      <c r="BZT69" s="189"/>
      <c r="BZU69" s="189"/>
      <c r="BZV69" s="189"/>
      <c r="BZW69" s="189"/>
      <c r="BZX69" s="189"/>
      <c r="BZY69" s="189"/>
      <c r="BZZ69" s="189"/>
      <c r="CAA69" s="189"/>
      <c r="CAB69" s="189"/>
      <c r="CAC69" s="189"/>
      <c r="CAD69" s="189"/>
      <c r="CAE69" s="189"/>
      <c r="CAF69" s="189"/>
      <c r="CAG69" s="189"/>
      <c r="CAH69" s="189"/>
      <c r="CAI69" s="189"/>
      <c r="CAJ69" s="189"/>
      <c r="CAK69" s="189"/>
      <c r="CAL69" s="189"/>
      <c r="CAM69" s="189"/>
      <c r="CAN69" s="189"/>
      <c r="CAO69" s="189"/>
      <c r="CAP69" s="189"/>
      <c r="CAQ69" s="189"/>
      <c r="CAR69" s="189"/>
      <c r="CAS69" s="189"/>
      <c r="CAT69" s="189"/>
      <c r="CAU69" s="189"/>
      <c r="CAV69" s="189"/>
      <c r="CAW69" s="189"/>
      <c r="CAX69" s="189"/>
      <c r="CAY69" s="189"/>
      <c r="CAZ69" s="189"/>
      <c r="CBA69" s="189"/>
      <c r="CBB69" s="189"/>
      <c r="CBC69" s="189"/>
      <c r="CBD69" s="189"/>
      <c r="CBE69" s="189"/>
      <c r="CBF69" s="189"/>
      <c r="CBG69" s="189"/>
      <c r="CBH69" s="189"/>
      <c r="CBI69" s="189"/>
      <c r="CBJ69" s="189"/>
      <c r="CBK69" s="189"/>
      <c r="CBL69" s="189"/>
      <c r="CBM69" s="189"/>
      <c r="CBN69" s="189"/>
      <c r="CBO69" s="189"/>
      <c r="CBP69" s="189"/>
      <c r="CBQ69" s="189"/>
      <c r="CBR69" s="189"/>
      <c r="CBS69" s="189"/>
      <c r="CBT69" s="189"/>
      <c r="CBU69" s="189"/>
      <c r="CBV69" s="189"/>
      <c r="CBW69" s="189"/>
      <c r="CBX69" s="189"/>
      <c r="CBY69" s="189"/>
      <c r="CBZ69" s="189"/>
      <c r="CCA69" s="189"/>
      <c r="CCB69" s="189"/>
      <c r="CCC69" s="189"/>
      <c r="CCD69" s="189"/>
      <c r="CCE69" s="189"/>
      <c r="CCF69" s="189"/>
      <c r="CCG69" s="189"/>
      <c r="CCH69" s="189"/>
      <c r="CCI69" s="189"/>
      <c r="CCJ69" s="189"/>
      <c r="CCK69" s="189"/>
      <c r="CCL69" s="189"/>
      <c r="CCM69" s="189"/>
      <c r="CCN69" s="189"/>
      <c r="CCO69" s="189"/>
      <c r="CCP69" s="189"/>
      <c r="CCQ69" s="189"/>
      <c r="CCR69" s="189"/>
      <c r="CCS69" s="189"/>
      <c r="CCT69" s="189"/>
      <c r="CCU69" s="189"/>
      <c r="CCV69" s="189"/>
      <c r="CCW69" s="189"/>
      <c r="CCX69" s="189"/>
      <c r="CCY69" s="189"/>
      <c r="CCZ69" s="189"/>
      <c r="CDA69" s="189"/>
      <c r="CDB69" s="189"/>
      <c r="CDC69" s="189"/>
      <c r="CDD69" s="189"/>
      <c r="CDE69" s="189"/>
      <c r="CDF69" s="189"/>
      <c r="CDG69" s="189"/>
      <c r="CDH69" s="189"/>
      <c r="CDI69" s="189"/>
      <c r="CDJ69" s="189"/>
      <c r="CDK69" s="189"/>
      <c r="CDL69" s="189"/>
      <c r="CDM69" s="189"/>
      <c r="CDN69" s="189"/>
      <c r="CDO69" s="189"/>
      <c r="CDP69" s="189"/>
      <c r="CDQ69" s="189"/>
      <c r="CDR69" s="189"/>
      <c r="CDS69" s="189"/>
      <c r="CDT69" s="189"/>
      <c r="CDU69" s="189"/>
      <c r="CDV69" s="189"/>
      <c r="CDW69" s="189"/>
      <c r="CDX69" s="189"/>
      <c r="CDY69" s="189"/>
      <c r="CDZ69" s="189"/>
      <c r="CEA69" s="189"/>
      <c r="CEB69" s="189"/>
      <c r="CEC69" s="189"/>
      <c r="CED69" s="189"/>
      <c r="CEE69" s="189"/>
      <c r="CEF69" s="189"/>
      <c r="CEG69" s="189"/>
      <c r="CEH69" s="189"/>
      <c r="CEI69" s="189"/>
      <c r="CEJ69" s="189"/>
      <c r="CEK69" s="189"/>
      <c r="CEL69" s="189"/>
      <c r="CEM69" s="189"/>
      <c r="CEN69" s="189"/>
      <c r="CEO69" s="189"/>
      <c r="CEP69" s="189"/>
      <c r="CEQ69" s="189"/>
      <c r="CER69" s="189"/>
      <c r="CES69" s="189"/>
      <c r="CET69" s="189"/>
      <c r="CEU69" s="189"/>
      <c r="CEV69" s="189"/>
      <c r="CEW69" s="189"/>
      <c r="CEX69" s="189"/>
      <c r="CEY69" s="189"/>
      <c r="CEZ69" s="189"/>
      <c r="CFA69" s="189"/>
      <c r="CFB69" s="189"/>
      <c r="CFC69" s="189"/>
      <c r="CFD69" s="189"/>
      <c r="CFE69" s="189"/>
      <c r="CFF69" s="189"/>
      <c r="CFG69" s="189"/>
      <c r="CFH69" s="189"/>
      <c r="CFI69" s="189"/>
      <c r="CFJ69" s="189"/>
      <c r="CFK69" s="189"/>
      <c r="CFL69" s="189"/>
      <c r="CFM69" s="189"/>
      <c r="CFN69" s="189"/>
      <c r="CFO69" s="189"/>
      <c r="CFP69" s="189"/>
      <c r="CFQ69" s="189"/>
      <c r="CFR69" s="189"/>
      <c r="CFS69" s="189"/>
      <c r="CFT69" s="189"/>
      <c r="CFU69" s="189"/>
      <c r="CFV69" s="189"/>
      <c r="CFW69" s="189"/>
      <c r="CFX69" s="189"/>
      <c r="CFY69" s="189"/>
      <c r="CFZ69" s="189"/>
      <c r="CGA69" s="189"/>
      <c r="CGB69" s="189"/>
      <c r="CGC69" s="189"/>
      <c r="CGD69" s="189"/>
      <c r="CGE69" s="189"/>
      <c r="CGF69" s="189"/>
      <c r="CGG69" s="189"/>
      <c r="CGH69" s="189"/>
      <c r="CGI69" s="189"/>
      <c r="CGJ69" s="189"/>
      <c r="CGK69" s="189"/>
      <c r="CGL69" s="189"/>
      <c r="CGM69" s="189"/>
      <c r="CGN69" s="189"/>
      <c r="CGO69" s="189"/>
      <c r="CGP69" s="189"/>
      <c r="CGQ69" s="189"/>
      <c r="CGR69" s="189"/>
      <c r="CGS69" s="189"/>
      <c r="CGT69" s="189"/>
      <c r="CGU69" s="189"/>
      <c r="CGV69" s="189"/>
      <c r="CGW69" s="189"/>
      <c r="CGX69" s="189"/>
      <c r="CGY69" s="189"/>
      <c r="CGZ69" s="189"/>
      <c r="CHA69" s="189"/>
      <c r="CHB69" s="189"/>
      <c r="CHC69" s="189"/>
      <c r="CHD69" s="189"/>
      <c r="CHE69" s="189"/>
      <c r="CHF69" s="189"/>
      <c r="CHG69" s="189"/>
      <c r="CHH69" s="189"/>
      <c r="CHI69" s="189"/>
      <c r="CHJ69" s="189"/>
      <c r="CHK69" s="189"/>
      <c r="CHL69" s="189"/>
      <c r="CHM69" s="189"/>
      <c r="CHN69" s="189"/>
      <c r="CHO69" s="189"/>
      <c r="CHP69" s="189"/>
      <c r="CHQ69" s="189"/>
      <c r="CHR69" s="189"/>
      <c r="CHS69" s="189"/>
      <c r="CHT69" s="189"/>
      <c r="CHU69" s="189"/>
      <c r="CHV69" s="189"/>
      <c r="CHW69" s="189"/>
      <c r="CHX69" s="189"/>
      <c r="CHY69" s="189"/>
      <c r="CHZ69" s="189"/>
      <c r="CIA69" s="189"/>
      <c r="CIB69" s="189"/>
      <c r="CIC69" s="189"/>
      <c r="CID69" s="189"/>
      <c r="CIE69" s="189"/>
      <c r="CIF69" s="189"/>
      <c r="CIG69" s="189"/>
      <c r="CIH69" s="189"/>
      <c r="CII69" s="189"/>
      <c r="CIJ69" s="189"/>
      <c r="CIK69" s="189"/>
      <c r="CIL69" s="189"/>
      <c r="CIM69" s="189"/>
      <c r="CIN69" s="189"/>
      <c r="CIO69" s="189"/>
      <c r="CIP69" s="189"/>
      <c r="CIQ69" s="189"/>
      <c r="CIR69" s="189"/>
      <c r="CIS69" s="189"/>
      <c r="CIT69" s="189"/>
      <c r="CIU69" s="189"/>
      <c r="CIV69" s="189"/>
      <c r="CIW69" s="189"/>
      <c r="CIX69" s="189"/>
      <c r="CIY69" s="189"/>
      <c r="CIZ69" s="189"/>
      <c r="CJA69" s="189"/>
      <c r="CJB69" s="189"/>
      <c r="CJC69" s="189"/>
      <c r="CJD69" s="189"/>
      <c r="CJE69" s="189"/>
      <c r="CJF69" s="189"/>
      <c r="CJG69" s="189"/>
      <c r="CJH69" s="189"/>
      <c r="CJI69" s="189"/>
      <c r="CJJ69" s="189"/>
      <c r="CJK69" s="189"/>
      <c r="CJL69" s="189"/>
      <c r="CJM69" s="189"/>
      <c r="CJN69" s="189"/>
      <c r="CJO69" s="189"/>
      <c r="CJP69" s="189"/>
      <c r="CJQ69" s="189"/>
      <c r="CJR69" s="189"/>
      <c r="CJS69" s="189"/>
      <c r="CJT69" s="189"/>
      <c r="CJU69" s="189"/>
      <c r="CJV69" s="189"/>
      <c r="CJW69" s="189"/>
      <c r="CJX69" s="189"/>
      <c r="CJY69" s="189"/>
      <c r="CJZ69" s="189"/>
      <c r="CKA69" s="189"/>
      <c r="CKB69" s="189"/>
      <c r="CKC69" s="189"/>
      <c r="CKD69" s="189"/>
      <c r="CKE69" s="189"/>
      <c r="CKF69" s="189"/>
      <c r="CKG69" s="189"/>
      <c r="CKH69" s="189"/>
      <c r="CKI69" s="189"/>
      <c r="CKJ69" s="189"/>
      <c r="CKK69" s="189"/>
      <c r="CKL69" s="189"/>
      <c r="CKM69" s="189"/>
      <c r="CKN69" s="189"/>
      <c r="CKO69" s="189"/>
      <c r="CKP69" s="189"/>
      <c r="CKQ69" s="189"/>
      <c r="CKR69" s="189"/>
      <c r="CKS69" s="189"/>
      <c r="CKT69" s="189"/>
      <c r="CKU69" s="189"/>
      <c r="CKV69" s="189"/>
      <c r="CKW69" s="189"/>
      <c r="CKX69" s="189"/>
      <c r="CKY69" s="189"/>
      <c r="CKZ69" s="189"/>
      <c r="CLA69" s="189"/>
      <c r="CLB69" s="189"/>
      <c r="CLC69" s="189"/>
      <c r="CLD69" s="189"/>
      <c r="CLE69" s="189"/>
      <c r="CLF69" s="189"/>
      <c r="CLG69" s="189"/>
      <c r="CLH69" s="189"/>
      <c r="CLI69" s="189"/>
      <c r="CLJ69" s="189"/>
      <c r="CLK69" s="189"/>
      <c r="CLL69" s="189"/>
      <c r="CLM69" s="189"/>
      <c r="CLN69" s="189"/>
      <c r="CLO69" s="189"/>
      <c r="CLP69" s="189"/>
      <c r="CLQ69" s="189"/>
      <c r="CLR69" s="189"/>
      <c r="CLS69" s="189"/>
      <c r="CLT69" s="189"/>
      <c r="CLU69" s="189"/>
      <c r="CLV69" s="189"/>
      <c r="CLW69" s="189"/>
      <c r="CLX69" s="189"/>
      <c r="CLY69" s="189"/>
      <c r="CLZ69" s="189"/>
      <c r="CMA69" s="189"/>
      <c r="CMB69" s="189"/>
      <c r="CMC69" s="189"/>
      <c r="CMD69" s="189"/>
      <c r="CME69" s="189"/>
      <c r="CMF69" s="189"/>
      <c r="CMG69" s="189"/>
      <c r="CMH69" s="189"/>
      <c r="CMI69" s="189"/>
      <c r="CMJ69" s="189"/>
      <c r="CMK69" s="189"/>
      <c r="CML69" s="189"/>
      <c r="CMM69" s="189"/>
      <c r="CMN69" s="189"/>
      <c r="CMO69" s="189"/>
      <c r="CMP69" s="189"/>
      <c r="CMQ69" s="189"/>
      <c r="CMR69" s="189"/>
      <c r="CMS69" s="189"/>
      <c r="CMT69" s="189"/>
      <c r="CMU69" s="189"/>
      <c r="CMV69" s="189"/>
      <c r="CMW69" s="189"/>
      <c r="CMX69" s="189"/>
      <c r="CMY69" s="189"/>
      <c r="CMZ69" s="189"/>
      <c r="CNA69" s="189"/>
      <c r="CNB69" s="189"/>
      <c r="CNC69" s="189"/>
      <c r="CND69" s="189"/>
      <c r="CNE69" s="189"/>
      <c r="CNF69" s="189"/>
      <c r="CNG69" s="189"/>
      <c r="CNH69" s="189"/>
      <c r="CNI69" s="189"/>
      <c r="CNJ69" s="189"/>
      <c r="CNK69" s="189"/>
      <c r="CNL69" s="189"/>
      <c r="CNM69" s="189"/>
      <c r="CNN69" s="189"/>
      <c r="CNO69" s="189"/>
      <c r="CNP69" s="189"/>
      <c r="CNQ69" s="189"/>
      <c r="CNR69" s="189"/>
      <c r="CNS69" s="189"/>
      <c r="CNT69" s="189"/>
      <c r="CNU69" s="189"/>
      <c r="CNV69" s="189"/>
      <c r="CNW69" s="189"/>
      <c r="CNX69" s="189"/>
      <c r="CNY69" s="189"/>
      <c r="CNZ69" s="189"/>
      <c r="COA69" s="189"/>
      <c r="COB69" s="189"/>
      <c r="COC69" s="189"/>
      <c r="COD69" s="189"/>
      <c r="COE69" s="189"/>
      <c r="COF69" s="189"/>
      <c r="COG69" s="189"/>
      <c r="COH69" s="189"/>
      <c r="COI69" s="189"/>
      <c r="COJ69" s="189"/>
      <c r="COK69" s="189"/>
      <c r="COL69" s="189"/>
      <c r="COM69" s="189"/>
      <c r="CON69" s="189"/>
      <c r="COO69" s="189"/>
      <c r="COP69" s="189"/>
      <c r="COQ69" s="189"/>
      <c r="COR69" s="189"/>
      <c r="COS69" s="189"/>
      <c r="COT69" s="189"/>
      <c r="COU69" s="189"/>
      <c r="COV69" s="189"/>
      <c r="COW69" s="189"/>
      <c r="COX69" s="189"/>
      <c r="COY69" s="189"/>
      <c r="COZ69" s="189"/>
      <c r="CPA69" s="189"/>
      <c r="CPB69" s="189"/>
      <c r="CPC69" s="189"/>
      <c r="CPD69" s="189"/>
      <c r="CPE69" s="189"/>
      <c r="CPF69" s="189"/>
      <c r="CPG69" s="189"/>
      <c r="CPH69" s="189"/>
      <c r="CPI69" s="189"/>
      <c r="CPJ69" s="189"/>
      <c r="CPK69" s="189"/>
      <c r="CPL69" s="189"/>
      <c r="CPM69" s="189"/>
      <c r="CPN69" s="189"/>
      <c r="CPO69" s="189"/>
      <c r="CPP69" s="189"/>
      <c r="CPQ69" s="189"/>
      <c r="CPR69" s="189"/>
      <c r="CPS69" s="189"/>
      <c r="CPT69" s="189"/>
      <c r="CPU69" s="189"/>
      <c r="CPV69" s="189"/>
      <c r="CPW69" s="189"/>
      <c r="CPX69" s="189"/>
      <c r="CPY69" s="189"/>
      <c r="CPZ69" s="189"/>
      <c r="CQA69" s="189"/>
      <c r="CQB69" s="189"/>
      <c r="CQC69" s="189"/>
      <c r="CQD69" s="189"/>
      <c r="CQE69" s="189"/>
      <c r="CQF69" s="189"/>
      <c r="CQG69" s="189"/>
      <c r="CQH69" s="189"/>
      <c r="CQI69" s="189"/>
      <c r="CQJ69" s="189"/>
      <c r="CQK69" s="189"/>
      <c r="CQL69" s="189"/>
      <c r="CQM69" s="189"/>
      <c r="CQN69" s="189"/>
      <c r="CQO69" s="189"/>
      <c r="CQP69" s="189"/>
      <c r="CQQ69" s="189"/>
      <c r="CQR69" s="189"/>
      <c r="CQS69" s="189"/>
      <c r="CQT69" s="189"/>
      <c r="CQU69" s="189"/>
      <c r="CQV69" s="189"/>
      <c r="CQW69" s="189"/>
      <c r="CQX69" s="189"/>
      <c r="CQY69" s="189"/>
      <c r="CQZ69" s="189"/>
      <c r="CRA69" s="189"/>
      <c r="CRB69" s="189"/>
      <c r="CRC69" s="189"/>
      <c r="CRD69" s="189"/>
      <c r="CRE69" s="189"/>
      <c r="CRF69" s="189"/>
      <c r="CRG69" s="189"/>
      <c r="CRH69" s="189"/>
      <c r="CRI69" s="189"/>
      <c r="CRJ69" s="189"/>
      <c r="CRK69" s="189"/>
      <c r="CRL69" s="189"/>
      <c r="CRM69" s="189"/>
      <c r="CRN69" s="189"/>
      <c r="CRO69" s="189"/>
      <c r="CRP69" s="189"/>
      <c r="CRQ69" s="189"/>
      <c r="CRR69" s="189"/>
      <c r="CRS69" s="189"/>
      <c r="CRT69" s="189"/>
      <c r="CRU69" s="189"/>
      <c r="CRV69" s="189"/>
      <c r="CRW69" s="189"/>
      <c r="CRX69" s="189"/>
      <c r="CRY69" s="189"/>
      <c r="CRZ69" s="189"/>
      <c r="CSA69" s="189"/>
      <c r="CSB69" s="189"/>
      <c r="CSC69" s="189"/>
      <c r="CSD69" s="189"/>
      <c r="CSE69" s="189"/>
      <c r="CSF69" s="189"/>
      <c r="CSG69" s="189"/>
      <c r="CSH69" s="189"/>
      <c r="CSI69" s="189"/>
      <c r="CSJ69" s="189"/>
      <c r="CSK69" s="189"/>
      <c r="CSL69" s="189"/>
      <c r="CSM69" s="189"/>
      <c r="CSN69" s="189"/>
      <c r="CSO69" s="189"/>
      <c r="CSP69" s="189"/>
      <c r="CSQ69" s="189"/>
      <c r="CSR69" s="189"/>
      <c r="CSS69" s="189"/>
      <c r="CST69" s="189"/>
      <c r="CSU69" s="189"/>
      <c r="CSV69" s="189"/>
      <c r="CSW69" s="189"/>
      <c r="CSX69" s="189"/>
      <c r="CSY69" s="189"/>
      <c r="CSZ69" s="189"/>
      <c r="CTA69" s="189"/>
      <c r="CTB69" s="189"/>
      <c r="CTC69" s="189"/>
      <c r="CTD69" s="189"/>
      <c r="CTE69" s="189"/>
      <c r="CTF69" s="189"/>
      <c r="CTG69" s="189"/>
      <c r="CTH69" s="189"/>
      <c r="CTI69" s="189"/>
      <c r="CTJ69" s="189"/>
      <c r="CTK69" s="189"/>
      <c r="CTL69" s="189"/>
      <c r="CTM69" s="189"/>
      <c r="CTN69" s="189"/>
      <c r="CTO69" s="189"/>
      <c r="CTP69" s="189"/>
      <c r="CTQ69" s="189"/>
      <c r="CTR69" s="189"/>
      <c r="CTS69" s="189"/>
      <c r="CTT69" s="189"/>
      <c r="CTU69" s="189"/>
      <c r="CTV69" s="189"/>
      <c r="CTW69" s="189"/>
      <c r="CTX69" s="189"/>
      <c r="CTY69" s="189"/>
      <c r="CTZ69" s="189"/>
      <c r="CUA69" s="189"/>
      <c r="CUB69" s="189"/>
      <c r="CUC69" s="189"/>
      <c r="CUD69" s="189"/>
      <c r="CUE69" s="189"/>
      <c r="CUF69" s="189"/>
      <c r="CUG69" s="189"/>
      <c r="CUH69" s="189"/>
      <c r="CUI69" s="189"/>
      <c r="CUJ69" s="189"/>
      <c r="CUK69" s="189"/>
      <c r="CUL69" s="189"/>
      <c r="CUM69" s="189"/>
      <c r="CUN69" s="189"/>
      <c r="CUO69" s="189"/>
      <c r="CUP69" s="189"/>
      <c r="CUQ69" s="189"/>
      <c r="CUR69" s="189"/>
      <c r="CUS69" s="189"/>
      <c r="CUT69" s="189"/>
      <c r="CUU69" s="189"/>
      <c r="CUV69" s="189"/>
      <c r="CUW69" s="189"/>
      <c r="CUX69" s="189"/>
      <c r="CUY69" s="189"/>
      <c r="CUZ69" s="189"/>
      <c r="CVA69" s="189"/>
      <c r="CVB69" s="189"/>
      <c r="CVC69" s="189"/>
      <c r="CVD69" s="189"/>
      <c r="CVE69" s="189"/>
      <c r="CVF69" s="189"/>
      <c r="CVG69" s="189"/>
      <c r="CVH69" s="189"/>
      <c r="CVI69" s="189"/>
      <c r="CVJ69" s="189"/>
      <c r="CVK69" s="189"/>
      <c r="CVL69" s="189"/>
      <c r="CVM69" s="189"/>
      <c r="CVN69" s="189"/>
      <c r="CVO69" s="189"/>
      <c r="CVP69" s="189"/>
      <c r="CVQ69" s="189"/>
      <c r="CVR69" s="189"/>
      <c r="CVS69" s="189"/>
      <c r="CVT69" s="189"/>
      <c r="CVU69" s="189"/>
      <c r="CVV69" s="189"/>
      <c r="CVW69" s="189"/>
      <c r="CVX69" s="189"/>
      <c r="CVY69" s="189"/>
      <c r="CVZ69" s="189"/>
      <c r="CWA69" s="189"/>
      <c r="CWB69" s="189"/>
      <c r="CWC69" s="189"/>
      <c r="CWD69" s="189"/>
      <c r="CWE69" s="189"/>
      <c r="CWF69" s="189"/>
      <c r="CWG69" s="189"/>
      <c r="CWH69" s="189"/>
      <c r="CWI69" s="189"/>
      <c r="CWJ69" s="189"/>
      <c r="CWK69" s="189"/>
      <c r="CWL69" s="189"/>
      <c r="CWM69" s="189"/>
      <c r="CWN69" s="189"/>
      <c r="CWO69" s="189"/>
      <c r="CWP69" s="189"/>
      <c r="CWQ69" s="189"/>
      <c r="CWR69" s="189"/>
      <c r="CWS69" s="189"/>
      <c r="CWT69" s="189"/>
      <c r="CWU69" s="189"/>
      <c r="CWV69" s="189"/>
      <c r="CWW69" s="189"/>
      <c r="CWX69" s="189"/>
      <c r="CWY69" s="189"/>
      <c r="CWZ69" s="189"/>
      <c r="CXA69" s="189"/>
      <c r="CXB69" s="189"/>
      <c r="CXC69" s="189"/>
      <c r="CXD69" s="189"/>
      <c r="CXE69" s="189"/>
      <c r="CXF69" s="189"/>
      <c r="CXG69" s="189"/>
      <c r="CXH69" s="189"/>
      <c r="CXI69" s="189"/>
      <c r="CXJ69" s="189"/>
      <c r="CXK69" s="189"/>
      <c r="CXL69" s="189"/>
      <c r="CXM69" s="189"/>
      <c r="CXN69" s="189"/>
      <c r="CXO69" s="189"/>
      <c r="CXP69" s="189"/>
      <c r="CXQ69" s="189"/>
      <c r="CXR69" s="189"/>
      <c r="CXS69" s="189"/>
      <c r="CXT69" s="189"/>
      <c r="CXU69" s="189"/>
      <c r="CXV69" s="189"/>
      <c r="CXW69" s="189"/>
      <c r="CXX69" s="189"/>
      <c r="CXY69" s="189"/>
      <c r="CXZ69" s="189"/>
      <c r="CYA69" s="189"/>
      <c r="CYB69" s="189"/>
      <c r="CYC69" s="189"/>
      <c r="CYD69" s="189"/>
      <c r="CYE69" s="189"/>
      <c r="CYF69" s="189"/>
      <c r="CYG69" s="189"/>
      <c r="CYH69" s="189"/>
      <c r="CYI69" s="189"/>
      <c r="CYJ69" s="189"/>
      <c r="CYK69" s="189"/>
      <c r="CYL69" s="189"/>
      <c r="CYM69" s="189"/>
      <c r="CYN69" s="189"/>
      <c r="CYO69" s="189"/>
      <c r="CYP69" s="189"/>
      <c r="CYQ69" s="189"/>
      <c r="CYR69" s="189"/>
      <c r="CYS69" s="189"/>
      <c r="CYT69" s="189"/>
      <c r="CYU69" s="189"/>
      <c r="CYV69" s="189"/>
      <c r="CYW69" s="189"/>
      <c r="CYX69" s="189"/>
      <c r="CYY69" s="189"/>
      <c r="CYZ69" s="189"/>
      <c r="CZA69" s="189"/>
      <c r="CZB69" s="189"/>
      <c r="CZC69" s="189"/>
      <c r="CZD69" s="189"/>
      <c r="CZE69" s="189"/>
      <c r="CZF69" s="189"/>
      <c r="CZG69" s="189"/>
      <c r="CZH69" s="189"/>
      <c r="CZI69" s="189"/>
      <c r="CZJ69" s="189"/>
      <c r="CZK69" s="189"/>
      <c r="CZL69" s="189"/>
      <c r="CZM69" s="189"/>
      <c r="CZN69" s="189"/>
      <c r="CZO69" s="189"/>
      <c r="CZP69" s="189"/>
      <c r="CZQ69" s="189"/>
      <c r="CZR69" s="189"/>
      <c r="CZS69" s="189"/>
      <c r="CZT69" s="189"/>
      <c r="CZU69" s="189"/>
      <c r="CZV69" s="189"/>
      <c r="CZW69" s="189"/>
      <c r="CZX69" s="189"/>
      <c r="CZY69" s="189"/>
      <c r="CZZ69" s="189"/>
      <c r="DAA69" s="189"/>
      <c r="DAB69" s="189"/>
      <c r="DAC69" s="189"/>
      <c r="DAD69" s="189"/>
      <c r="DAE69" s="189"/>
      <c r="DAF69" s="189"/>
      <c r="DAG69" s="189"/>
      <c r="DAH69" s="189"/>
      <c r="DAI69" s="189"/>
      <c r="DAJ69" s="189"/>
      <c r="DAK69" s="189"/>
      <c r="DAL69" s="189"/>
      <c r="DAM69" s="189"/>
      <c r="DAN69" s="189"/>
      <c r="DAO69" s="189"/>
      <c r="DAP69" s="189"/>
      <c r="DAQ69" s="189"/>
      <c r="DAR69" s="189"/>
      <c r="DAS69" s="189"/>
      <c r="DAT69" s="189"/>
      <c r="DAU69" s="189"/>
      <c r="DAV69" s="189"/>
      <c r="DAW69" s="189"/>
      <c r="DAX69" s="189"/>
      <c r="DAY69" s="189"/>
      <c r="DAZ69" s="189"/>
      <c r="DBA69" s="189"/>
      <c r="DBB69" s="189"/>
      <c r="DBC69" s="189"/>
      <c r="DBD69" s="189"/>
      <c r="DBE69" s="189"/>
      <c r="DBF69" s="189"/>
      <c r="DBG69" s="189"/>
      <c r="DBH69" s="189"/>
      <c r="DBI69" s="189"/>
      <c r="DBJ69" s="189"/>
      <c r="DBK69" s="189"/>
      <c r="DBL69" s="189"/>
      <c r="DBM69" s="189"/>
      <c r="DBN69" s="189"/>
      <c r="DBO69" s="189"/>
      <c r="DBP69" s="189"/>
      <c r="DBQ69" s="189"/>
      <c r="DBR69" s="189"/>
      <c r="DBS69" s="189"/>
      <c r="DBT69" s="189"/>
      <c r="DBU69" s="189"/>
      <c r="DBV69" s="189"/>
      <c r="DBW69" s="189"/>
      <c r="DBX69" s="189"/>
      <c r="DBY69" s="189"/>
      <c r="DBZ69" s="189"/>
      <c r="DCA69" s="189"/>
      <c r="DCB69" s="189"/>
      <c r="DCC69" s="189"/>
      <c r="DCD69" s="189"/>
      <c r="DCE69" s="189"/>
      <c r="DCF69" s="189"/>
      <c r="DCG69" s="189"/>
      <c r="DCH69" s="189"/>
      <c r="DCI69" s="189"/>
      <c r="DCJ69" s="189"/>
      <c r="DCK69" s="189"/>
      <c r="DCL69" s="189"/>
      <c r="DCM69" s="189"/>
      <c r="DCN69" s="189"/>
      <c r="DCO69" s="189"/>
      <c r="DCP69" s="189"/>
      <c r="DCQ69" s="189"/>
      <c r="DCR69" s="189"/>
      <c r="DCS69" s="189"/>
      <c r="DCT69" s="189"/>
      <c r="DCU69" s="189"/>
      <c r="DCV69" s="189"/>
      <c r="DCW69" s="189"/>
      <c r="DCX69" s="189"/>
      <c r="DCY69" s="189"/>
      <c r="DCZ69" s="189"/>
      <c r="DDA69" s="189"/>
      <c r="DDB69" s="189"/>
      <c r="DDC69" s="189"/>
      <c r="DDD69" s="189"/>
      <c r="DDE69" s="189"/>
      <c r="DDF69" s="189"/>
      <c r="DDG69" s="189"/>
      <c r="DDH69" s="189"/>
      <c r="DDI69" s="189"/>
      <c r="DDJ69" s="189"/>
      <c r="DDK69" s="189"/>
      <c r="DDL69" s="189"/>
      <c r="DDM69" s="189"/>
      <c r="DDN69" s="189"/>
      <c r="DDO69" s="189"/>
      <c r="DDP69" s="189"/>
      <c r="DDQ69" s="189"/>
      <c r="DDR69" s="189"/>
      <c r="DDS69" s="189"/>
      <c r="DDT69" s="189"/>
      <c r="DDU69" s="189"/>
      <c r="DDV69" s="189"/>
      <c r="DDW69" s="189"/>
      <c r="DDX69" s="189"/>
      <c r="DDY69" s="189"/>
      <c r="DDZ69" s="189"/>
      <c r="DEA69" s="189"/>
      <c r="DEB69" s="189"/>
      <c r="DEC69" s="189"/>
      <c r="DED69" s="189"/>
      <c r="DEE69" s="189"/>
      <c r="DEF69" s="189"/>
      <c r="DEG69" s="189"/>
      <c r="DEH69" s="189"/>
      <c r="DEI69" s="189"/>
      <c r="DEJ69" s="189"/>
      <c r="DEK69" s="189"/>
      <c r="DEL69" s="189"/>
      <c r="DEM69" s="189"/>
      <c r="DEN69" s="189"/>
      <c r="DEO69" s="189"/>
      <c r="DEP69" s="189"/>
      <c r="DEQ69" s="189"/>
      <c r="DER69" s="189"/>
      <c r="DES69" s="189"/>
      <c r="DET69" s="189"/>
      <c r="DEU69" s="189"/>
      <c r="DEV69" s="189"/>
      <c r="DEW69" s="189"/>
      <c r="DEX69" s="189"/>
      <c r="DEY69" s="189"/>
      <c r="DEZ69" s="189"/>
      <c r="DFA69" s="189"/>
      <c r="DFB69" s="189"/>
      <c r="DFC69" s="189"/>
      <c r="DFD69" s="189"/>
      <c r="DFE69" s="189"/>
      <c r="DFF69" s="189"/>
      <c r="DFG69" s="189"/>
      <c r="DFH69" s="189"/>
      <c r="DFI69" s="189"/>
      <c r="DFJ69" s="189"/>
      <c r="DFK69" s="189"/>
      <c r="DFL69" s="189"/>
      <c r="DFM69" s="189"/>
      <c r="DFN69" s="189"/>
      <c r="DFO69" s="189"/>
      <c r="DFP69" s="189"/>
      <c r="DFQ69" s="189"/>
      <c r="DFR69" s="189"/>
      <c r="DFS69" s="189"/>
      <c r="DFT69" s="189"/>
      <c r="DFU69" s="189"/>
      <c r="DFV69" s="189"/>
      <c r="DFW69" s="189"/>
      <c r="DFX69" s="189"/>
      <c r="DFY69" s="189"/>
      <c r="DFZ69" s="189"/>
      <c r="DGA69" s="189"/>
      <c r="DGB69" s="189"/>
      <c r="DGC69" s="189"/>
      <c r="DGD69" s="189"/>
      <c r="DGE69" s="189"/>
      <c r="DGF69" s="189"/>
      <c r="DGG69" s="189"/>
      <c r="DGH69" s="189"/>
      <c r="DGI69" s="189"/>
      <c r="DGJ69" s="189"/>
      <c r="DGK69" s="189"/>
      <c r="DGL69" s="189"/>
      <c r="DGM69" s="189"/>
      <c r="DGN69" s="189"/>
      <c r="DGO69" s="189"/>
      <c r="DGP69" s="189"/>
      <c r="DGQ69" s="189"/>
      <c r="DGR69" s="189"/>
      <c r="DGS69" s="189"/>
      <c r="DGT69" s="189"/>
      <c r="DGU69" s="189"/>
      <c r="DGV69" s="189"/>
      <c r="DGW69" s="189"/>
      <c r="DGX69" s="189"/>
      <c r="DGY69" s="189"/>
      <c r="DGZ69" s="189"/>
      <c r="DHA69" s="189"/>
      <c r="DHB69" s="189"/>
      <c r="DHC69" s="189"/>
      <c r="DHD69" s="189"/>
      <c r="DHE69" s="189"/>
      <c r="DHF69" s="189"/>
      <c r="DHG69" s="189"/>
      <c r="DHH69" s="189"/>
      <c r="DHI69" s="189"/>
      <c r="DHJ69" s="189"/>
      <c r="DHK69" s="189"/>
      <c r="DHL69" s="189"/>
      <c r="DHM69" s="189"/>
      <c r="DHN69" s="189"/>
      <c r="DHO69" s="189"/>
      <c r="DHP69" s="189"/>
      <c r="DHQ69" s="189"/>
      <c r="DHR69" s="189"/>
      <c r="DHS69" s="189"/>
      <c r="DHT69" s="189"/>
      <c r="DHU69" s="189"/>
      <c r="DHV69" s="189"/>
      <c r="DHW69" s="189"/>
      <c r="DHX69" s="189"/>
      <c r="DHY69" s="189"/>
      <c r="DHZ69" s="189"/>
      <c r="DIA69" s="189"/>
      <c r="DIB69" s="189"/>
      <c r="DIC69" s="189"/>
      <c r="DID69" s="189"/>
      <c r="DIE69" s="189"/>
      <c r="DIF69" s="189"/>
      <c r="DIG69" s="189"/>
      <c r="DIH69" s="189"/>
      <c r="DII69" s="189"/>
      <c r="DIJ69" s="189"/>
      <c r="DIK69" s="189"/>
      <c r="DIL69" s="189"/>
      <c r="DIM69" s="189"/>
      <c r="DIN69" s="189"/>
      <c r="DIO69" s="189"/>
      <c r="DIP69" s="189"/>
      <c r="DIQ69" s="189"/>
      <c r="DIR69" s="189"/>
      <c r="DIS69" s="189"/>
      <c r="DIT69" s="189"/>
      <c r="DIU69" s="189"/>
      <c r="DIV69" s="189"/>
      <c r="DIW69" s="189"/>
      <c r="DIX69" s="189"/>
      <c r="DIY69" s="189"/>
      <c r="DIZ69" s="189"/>
      <c r="DJA69" s="189"/>
      <c r="DJB69" s="189"/>
      <c r="DJC69" s="189"/>
      <c r="DJD69" s="189"/>
      <c r="DJE69" s="189"/>
      <c r="DJF69" s="189"/>
      <c r="DJG69" s="189"/>
      <c r="DJH69" s="189"/>
      <c r="DJI69" s="189"/>
      <c r="DJJ69" s="189"/>
      <c r="DJK69" s="189"/>
      <c r="DJL69" s="189"/>
      <c r="DJM69" s="189"/>
      <c r="DJN69" s="189"/>
      <c r="DJO69" s="189"/>
      <c r="DJP69" s="189"/>
      <c r="DJQ69" s="189"/>
      <c r="DJR69" s="189"/>
      <c r="DJS69" s="189"/>
      <c r="DJT69" s="189"/>
      <c r="DJU69" s="189"/>
      <c r="DJV69" s="189"/>
      <c r="DJW69" s="189"/>
      <c r="DJX69" s="189"/>
      <c r="DJY69" s="189"/>
      <c r="DJZ69" s="189"/>
      <c r="DKA69" s="189"/>
      <c r="DKB69" s="189"/>
      <c r="DKC69" s="189"/>
      <c r="DKD69" s="189"/>
      <c r="DKE69" s="189"/>
      <c r="DKF69" s="189"/>
      <c r="DKG69" s="189"/>
      <c r="DKH69" s="189"/>
      <c r="DKI69" s="189"/>
      <c r="DKJ69" s="189"/>
      <c r="DKK69" s="189"/>
      <c r="DKL69" s="189"/>
      <c r="DKM69" s="189"/>
      <c r="DKN69" s="189"/>
      <c r="DKO69" s="189"/>
      <c r="DKP69" s="189"/>
      <c r="DKQ69" s="189"/>
      <c r="DKR69" s="189"/>
      <c r="DKS69" s="189"/>
      <c r="DKT69" s="189"/>
      <c r="DKU69" s="189"/>
      <c r="DKV69" s="189"/>
      <c r="DKW69" s="189"/>
      <c r="DKX69" s="189"/>
      <c r="DKY69" s="189"/>
      <c r="DKZ69" s="189"/>
      <c r="DLA69" s="189"/>
      <c r="DLB69" s="189"/>
      <c r="DLC69" s="189"/>
      <c r="DLD69" s="189"/>
      <c r="DLE69" s="189"/>
      <c r="DLF69" s="189"/>
      <c r="DLG69" s="189"/>
      <c r="DLH69" s="189"/>
      <c r="DLI69" s="189"/>
      <c r="DLJ69" s="189"/>
      <c r="DLK69" s="189"/>
      <c r="DLL69" s="189"/>
      <c r="DLM69" s="189"/>
      <c r="DLN69" s="189"/>
      <c r="DLO69" s="189"/>
      <c r="DLP69" s="189"/>
      <c r="DLQ69" s="189"/>
      <c r="DLR69" s="189"/>
      <c r="DLS69" s="189"/>
      <c r="DLT69" s="189"/>
      <c r="DLU69" s="189"/>
      <c r="DLV69" s="189"/>
      <c r="DLW69" s="189"/>
      <c r="DLX69" s="189"/>
      <c r="DLY69" s="189"/>
      <c r="DLZ69" s="189"/>
      <c r="DMA69" s="189"/>
      <c r="DMB69" s="189"/>
      <c r="DMC69" s="189"/>
      <c r="DMD69" s="189"/>
      <c r="DME69" s="189"/>
      <c r="DMF69" s="189"/>
      <c r="DMG69" s="189"/>
      <c r="DMH69" s="189"/>
      <c r="DMI69" s="189"/>
      <c r="DMJ69" s="189"/>
      <c r="DMK69" s="189"/>
      <c r="DML69" s="189"/>
      <c r="DMM69" s="189"/>
      <c r="DMN69" s="189"/>
      <c r="DMO69" s="189"/>
      <c r="DMP69" s="189"/>
      <c r="DMQ69" s="189"/>
      <c r="DMR69" s="189"/>
      <c r="DMS69" s="189"/>
      <c r="DMT69" s="189"/>
      <c r="DMU69" s="189"/>
      <c r="DMV69" s="189"/>
      <c r="DMW69" s="189"/>
      <c r="DMX69" s="189"/>
      <c r="DMY69" s="189"/>
      <c r="DMZ69" s="189"/>
      <c r="DNA69" s="189"/>
      <c r="DNB69" s="189"/>
      <c r="DNC69" s="189"/>
      <c r="DND69" s="189"/>
      <c r="DNE69" s="189"/>
      <c r="DNF69" s="189"/>
      <c r="DNG69" s="189"/>
      <c r="DNH69" s="189"/>
      <c r="DNI69" s="189"/>
      <c r="DNJ69" s="189"/>
      <c r="DNK69" s="189"/>
      <c r="DNL69" s="189"/>
      <c r="DNM69" s="189"/>
      <c r="DNN69" s="189"/>
      <c r="DNO69" s="189"/>
      <c r="DNP69" s="189"/>
      <c r="DNQ69" s="189"/>
      <c r="DNR69" s="189"/>
      <c r="DNS69" s="189"/>
      <c r="DNT69" s="189"/>
      <c r="DNU69" s="189"/>
      <c r="DNV69" s="189"/>
      <c r="DNW69" s="189"/>
      <c r="DNX69" s="189"/>
      <c r="DNY69" s="189"/>
      <c r="DNZ69" s="189"/>
      <c r="DOA69" s="189"/>
      <c r="DOB69" s="189"/>
      <c r="DOC69" s="189"/>
      <c r="DOD69" s="189"/>
      <c r="DOE69" s="189"/>
      <c r="DOF69" s="189"/>
      <c r="DOG69" s="189"/>
      <c r="DOH69" s="189"/>
      <c r="DOI69" s="189"/>
      <c r="DOJ69" s="189"/>
      <c r="DOK69" s="189"/>
      <c r="DOL69" s="189"/>
      <c r="DOM69" s="189"/>
      <c r="DON69" s="189"/>
      <c r="DOO69" s="189"/>
      <c r="DOP69" s="189"/>
      <c r="DOQ69" s="189"/>
      <c r="DOR69" s="189"/>
      <c r="DOS69" s="189"/>
      <c r="DOT69" s="189"/>
      <c r="DOU69" s="189"/>
      <c r="DOV69" s="189"/>
      <c r="DOW69" s="189"/>
      <c r="DOX69" s="189"/>
      <c r="DOY69" s="189"/>
      <c r="DOZ69" s="189"/>
      <c r="DPA69" s="189"/>
      <c r="DPB69" s="189"/>
      <c r="DPC69" s="189"/>
      <c r="DPD69" s="189"/>
      <c r="DPE69" s="189"/>
      <c r="DPF69" s="189"/>
      <c r="DPG69" s="189"/>
      <c r="DPH69" s="189"/>
      <c r="DPI69" s="189"/>
      <c r="DPJ69" s="189"/>
      <c r="DPK69" s="189"/>
      <c r="DPL69" s="189"/>
      <c r="DPM69" s="189"/>
      <c r="DPN69" s="189"/>
      <c r="DPO69" s="189"/>
      <c r="DPP69" s="189"/>
      <c r="DPQ69" s="189"/>
      <c r="DPR69" s="189"/>
      <c r="DPS69" s="189"/>
      <c r="DPT69" s="189"/>
      <c r="DPU69" s="189"/>
      <c r="DPV69" s="189"/>
      <c r="DPW69" s="189"/>
      <c r="DPX69" s="189"/>
      <c r="DPY69" s="189"/>
      <c r="DPZ69" s="189"/>
      <c r="DQA69" s="189"/>
      <c r="DQB69" s="189"/>
      <c r="DQC69" s="189"/>
      <c r="DQD69" s="189"/>
      <c r="DQE69" s="189"/>
      <c r="DQF69" s="189"/>
      <c r="DQG69" s="189"/>
      <c r="DQH69" s="189"/>
      <c r="DQI69" s="189"/>
      <c r="DQJ69" s="189"/>
      <c r="DQK69" s="189"/>
      <c r="DQL69" s="189"/>
      <c r="DQM69" s="189"/>
      <c r="DQN69" s="189"/>
      <c r="DQO69" s="189"/>
      <c r="DQP69" s="189"/>
      <c r="DQQ69" s="189"/>
      <c r="DQR69" s="189"/>
      <c r="DQS69" s="189"/>
      <c r="DQT69" s="189"/>
      <c r="DQU69" s="189"/>
      <c r="DQV69" s="189"/>
      <c r="DQW69" s="189"/>
      <c r="DQX69" s="189"/>
      <c r="DQY69" s="189"/>
      <c r="DQZ69" s="189"/>
      <c r="DRA69" s="189"/>
      <c r="DRB69" s="189"/>
      <c r="DRC69" s="189"/>
      <c r="DRD69" s="189"/>
      <c r="DRE69" s="189"/>
      <c r="DRF69" s="189"/>
      <c r="DRG69" s="189"/>
      <c r="DRH69" s="189"/>
      <c r="DRI69" s="189"/>
      <c r="DRJ69" s="189"/>
      <c r="DRK69" s="189"/>
      <c r="DRL69" s="189"/>
      <c r="DRM69" s="189"/>
      <c r="DRN69" s="189"/>
      <c r="DRO69" s="189"/>
      <c r="DRP69" s="189"/>
      <c r="DRQ69" s="189"/>
      <c r="DRR69" s="189"/>
      <c r="DRS69" s="189"/>
      <c r="DRT69" s="189"/>
      <c r="DRU69" s="189"/>
      <c r="DRV69" s="189"/>
      <c r="DRW69" s="189"/>
      <c r="DRX69" s="189"/>
      <c r="DRY69" s="189"/>
      <c r="DRZ69" s="189"/>
      <c r="DSA69" s="189"/>
      <c r="DSB69" s="189"/>
      <c r="DSC69" s="189"/>
      <c r="DSD69" s="189"/>
      <c r="DSE69" s="189"/>
      <c r="DSF69" s="189"/>
      <c r="DSG69" s="189"/>
      <c r="DSH69" s="189"/>
      <c r="DSI69" s="189"/>
      <c r="DSJ69" s="189"/>
      <c r="DSK69" s="189"/>
      <c r="DSL69" s="189"/>
      <c r="DSM69" s="189"/>
      <c r="DSN69" s="189"/>
      <c r="DSO69" s="189"/>
      <c r="DSP69" s="189"/>
      <c r="DSQ69" s="189"/>
      <c r="DSR69" s="189"/>
      <c r="DSS69" s="189"/>
      <c r="DST69" s="189"/>
      <c r="DSU69" s="189"/>
      <c r="DSV69" s="189"/>
      <c r="DSW69" s="189"/>
      <c r="DSX69" s="189"/>
      <c r="DSY69" s="189"/>
      <c r="DSZ69" s="189"/>
      <c r="DTA69" s="189"/>
      <c r="DTB69" s="189"/>
      <c r="DTC69" s="189"/>
      <c r="DTD69" s="189"/>
      <c r="DTE69" s="189"/>
      <c r="DTF69" s="189"/>
      <c r="DTG69" s="189"/>
      <c r="DTH69" s="189"/>
      <c r="DTI69" s="189"/>
      <c r="DTJ69" s="189"/>
      <c r="DTK69" s="189"/>
      <c r="DTL69" s="189"/>
      <c r="DTM69" s="189"/>
      <c r="DTN69" s="189"/>
      <c r="DTO69" s="189"/>
      <c r="DTP69" s="189"/>
      <c r="DTQ69" s="189"/>
      <c r="DTR69" s="189"/>
      <c r="DTS69" s="189"/>
      <c r="DTT69" s="189"/>
      <c r="DTU69" s="189"/>
      <c r="DTV69" s="189"/>
      <c r="DTW69" s="189"/>
      <c r="DTX69" s="189"/>
      <c r="DTY69" s="189"/>
      <c r="DTZ69" s="189"/>
      <c r="DUA69" s="189"/>
      <c r="DUB69" s="189"/>
      <c r="DUC69" s="189"/>
      <c r="DUD69" s="189"/>
      <c r="DUE69" s="189"/>
      <c r="DUF69" s="189"/>
      <c r="DUG69" s="189"/>
      <c r="DUH69" s="189"/>
      <c r="DUI69" s="189"/>
      <c r="DUJ69" s="189"/>
      <c r="DUK69" s="189"/>
      <c r="DUL69" s="189"/>
      <c r="DUM69" s="189"/>
      <c r="DUN69" s="189"/>
      <c r="DUO69" s="189"/>
      <c r="DUP69" s="189"/>
      <c r="DUQ69" s="189"/>
      <c r="DUR69" s="189"/>
      <c r="DUS69" s="189"/>
      <c r="DUT69" s="189"/>
      <c r="DUU69" s="189"/>
      <c r="DUV69" s="189"/>
      <c r="DUW69" s="189"/>
      <c r="DUX69" s="189"/>
      <c r="DUY69" s="189"/>
      <c r="DUZ69" s="189"/>
      <c r="DVA69" s="189"/>
      <c r="DVB69" s="189"/>
      <c r="DVC69" s="189"/>
      <c r="DVD69" s="189"/>
      <c r="DVE69" s="189"/>
      <c r="DVF69" s="189"/>
      <c r="DVG69" s="189"/>
      <c r="DVH69" s="189"/>
      <c r="DVI69" s="189"/>
      <c r="DVJ69" s="189"/>
      <c r="DVK69" s="189"/>
      <c r="DVL69" s="189"/>
      <c r="DVM69" s="189"/>
      <c r="DVN69" s="189"/>
      <c r="DVO69" s="189"/>
      <c r="DVP69" s="189"/>
      <c r="DVQ69" s="189"/>
      <c r="DVR69" s="189"/>
      <c r="DVS69" s="189"/>
      <c r="DVT69" s="189"/>
      <c r="DVU69" s="189"/>
      <c r="DVV69" s="189"/>
      <c r="DVW69" s="189"/>
      <c r="DVX69" s="189"/>
      <c r="DVY69" s="189"/>
      <c r="DVZ69" s="189"/>
      <c r="DWA69" s="189"/>
      <c r="DWB69" s="189"/>
      <c r="DWC69" s="189"/>
      <c r="DWD69" s="189"/>
      <c r="DWE69" s="189"/>
      <c r="DWF69" s="189"/>
      <c r="DWG69" s="189"/>
      <c r="DWH69" s="189"/>
      <c r="DWI69" s="189"/>
      <c r="DWJ69" s="189"/>
      <c r="DWK69" s="189"/>
      <c r="DWL69" s="189"/>
      <c r="DWM69" s="189"/>
      <c r="DWN69" s="189"/>
      <c r="DWO69" s="189"/>
      <c r="DWP69" s="189"/>
      <c r="DWQ69" s="189"/>
      <c r="DWR69" s="189"/>
      <c r="DWS69" s="189"/>
      <c r="DWT69" s="189"/>
      <c r="DWU69" s="189"/>
      <c r="DWV69" s="189"/>
      <c r="DWW69" s="189"/>
      <c r="DWX69" s="189"/>
      <c r="DWY69" s="189"/>
      <c r="DWZ69" s="189"/>
      <c r="DXA69" s="189"/>
      <c r="DXB69" s="189"/>
      <c r="DXC69" s="189"/>
      <c r="DXD69" s="189"/>
      <c r="DXE69" s="189"/>
      <c r="DXF69" s="189"/>
      <c r="DXG69" s="189"/>
      <c r="DXH69" s="189"/>
      <c r="DXI69" s="189"/>
      <c r="DXJ69" s="189"/>
      <c r="DXK69" s="189"/>
      <c r="DXL69" s="189"/>
      <c r="DXM69" s="189"/>
      <c r="DXN69" s="189"/>
      <c r="DXO69" s="189"/>
      <c r="DXP69" s="189"/>
      <c r="DXQ69" s="189"/>
      <c r="DXR69" s="189"/>
      <c r="DXS69" s="189"/>
      <c r="DXT69" s="189"/>
      <c r="DXU69" s="189"/>
      <c r="DXV69" s="189"/>
      <c r="DXW69" s="189"/>
      <c r="DXX69" s="189"/>
      <c r="DXY69" s="189"/>
      <c r="DXZ69" s="189"/>
      <c r="DYA69" s="189"/>
      <c r="DYB69" s="189"/>
      <c r="DYC69" s="189"/>
      <c r="DYD69" s="189"/>
      <c r="DYE69" s="189"/>
      <c r="DYF69" s="189"/>
      <c r="DYG69" s="189"/>
      <c r="DYH69" s="189"/>
      <c r="DYI69" s="189"/>
      <c r="DYJ69" s="189"/>
      <c r="DYK69" s="189"/>
      <c r="DYL69" s="189"/>
      <c r="DYM69" s="189"/>
      <c r="DYN69" s="189"/>
      <c r="DYO69" s="189"/>
      <c r="DYP69" s="189"/>
      <c r="DYQ69" s="189"/>
      <c r="DYR69" s="189"/>
      <c r="DYS69" s="189"/>
      <c r="DYT69" s="189"/>
      <c r="DYU69" s="189"/>
      <c r="DYV69" s="189"/>
      <c r="DYW69" s="189"/>
      <c r="DYX69" s="189"/>
      <c r="DYY69" s="189"/>
      <c r="DYZ69" s="189"/>
      <c r="DZA69" s="189"/>
      <c r="DZB69" s="189"/>
      <c r="DZC69" s="189"/>
      <c r="DZD69" s="189"/>
      <c r="DZE69" s="189"/>
      <c r="DZF69" s="189"/>
      <c r="DZG69" s="189"/>
      <c r="DZH69" s="189"/>
      <c r="DZI69" s="189"/>
      <c r="DZJ69" s="189"/>
      <c r="DZK69" s="189"/>
      <c r="DZL69" s="189"/>
      <c r="DZM69" s="189"/>
      <c r="DZN69" s="189"/>
      <c r="DZO69" s="189"/>
      <c r="DZP69" s="189"/>
      <c r="DZQ69" s="189"/>
      <c r="DZR69" s="189"/>
      <c r="DZS69" s="189"/>
      <c r="DZT69" s="189"/>
      <c r="DZU69" s="189"/>
      <c r="DZV69" s="189"/>
      <c r="DZW69" s="189"/>
      <c r="DZX69" s="189"/>
      <c r="DZY69" s="189"/>
      <c r="DZZ69" s="189"/>
      <c r="EAA69" s="189"/>
      <c r="EAB69" s="189"/>
      <c r="EAC69" s="189"/>
      <c r="EAD69" s="189"/>
      <c r="EAE69" s="189"/>
      <c r="EAF69" s="189"/>
      <c r="EAG69" s="189"/>
      <c r="EAH69" s="189"/>
      <c r="EAI69" s="189"/>
      <c r="EAJ69" s="189"/>
      <c r="EAK69" s="189"/>
      <c r="EAL69" s="189"/>
      <c r="EAM69" s="189"/>
      <c r="EAN69" s="189"/>
      <c r="EAO69" s="189"/>
      <c r="EAP69" s="189"/>
      <c r="EAQ69" s="189"/>
      <c r="EAR69" s="189"/>
      <c r="EAS69" s="189"/>
      <c r="EAT69" s="189"/>
      <c r="EAU69" s="189"/>
      <c r="EAV69" s="189"/>
      <c r="EAW69" s="189"/>
      <c r="EAX69" s="189"/>
      <c r="EAY69" s="189"/>
      <c r="EAZ69" s="189"/>
      <c r="EBA69" s="189"/>
      <c r="EBB69" s="189"/>
      <c r="EBC69" s="189"/>
      <c r="EBD69" s="189"/>
      <c r="EBE69" s="189"/>
      <c r="EBF69" s="189"/>
      <c r="EBG69" s="189"/>
      <c r="EBH69" s="189"/>
      <c r="EBI69" s="189"/>
      <c r="EBJ69" s="189"/>
      <c r="EBK69" s="189"/>
      <c r="EBL69" s="189"/>
      <c r="EBM69" s="189"/>
      <c r="EBN69" s="189"/>
      <c r="EBO69" s="189"/>
      <c r="EBP69" s="189"/>
      <c r="EBQ69" s="189"/>
      <c r="EBR69" s="189"/>
      <c r="EBS69" s="189"/>
      <c r="EBT69" s="189"/>
      <c r="EBU69" s="189"/>
      <c r="EBV69" s="189"/>
      <c r="EBW69" s="189"/>
      <c r="EBX69" s="189"/>
      <c r="EBY69" s="189"/>
      <c r="EBZ69" s="189"/>
      <c r="ECA69" s="189"/>
      <c r="ECB69" s="189"/>
      <c r="ECC69" s="189"/>
      <c r="ECD69" s="189"/>
      <c r="ECE69" s="189"/>
      <c r="ECF69" s="189"/>
      <c r="ECG69" s="189"/>
      <c r="ECH69" s="189"/>
      <c r="ECI69" s="189"/>
      <c r="ECJ69" s="189"/>
      <c r="ECK69" s="189"/>
      <c r="ECL69" s="189"/>
      <c r="ECM69" s="189"/>
      <c r="ECN69" s="189"/>
      <c r="ECO69" s="189"/>
      <c r="ECP69" s="189"/>
      <c r="ECQ69" s="189"/>
      <c r="ECR69" s="189"/>
      <c r="ECS69" s="189"/>
      <c r="ECT69" s="189"/>
      <c r="ECU69" s="189"/>
      <c r="ECV69" s="189"/>
      <c r="ECW69" s="189"/>
      <c r="ECX69" s="189"/>
      <c r="ECY69" s="189"/>
      <c r="ECZ69" s="189"/>
      <c r="EDA69" s="189"/>
      <c r="EDB69" s="189"/>
      <c r="EDC69" s="189"/>
      <c r="EDD69" s="189"/>
      <c r="EDE69" s="189"/>
      <c r="EDF69" s="189"/>
      <c r="EDG69" s="189"/>
      <c r="EDH69" s="189"/>
      <c r="EDI69" s="189"/>
      <c r="EDJ69" s="189"/>
      <c r="EDK69" s="189"/>
      <c r="EDL69" s="189"/>
      <c r="EDM69" s="189"/>
      <c r="EDN69" s="189"/>
      <c r="EDO69" s="189"/>
      <c r="EDP69" s="189"/>
      <c r="EDQ69" s="189"/>
      <c r="EDR69" s="189"/>
      <c r="EDS69" s="189"/>
      <c r="EDT69" s="189"/>
      <c r="EDU69" s="189"/>
      <c r="EDV69" s="189"/>
      <c r="EDW69" s="189"/>
      <c r="EDX69" s="189"/>
      <c r="EDY69" s="189"/>
      <c r="EDZ69" s="189"/>
      <c r="EEA69" s="189"/>
      <c r="EEB69" s="189"/>
      <c r="EEC69" s="189"/>
      <c r="EED69" s="189"/>
      <c r="EEE69" s="189"/>
      <c r="EEF69" s="189"/>
      <c r="EEG69" s="189"/>
      <c r="EEH69" s="189"/>
      <c r="EEI69" s="189"/>
      <c r="EEJ69" s="189"/>
      <c r="EEK69" s="189"/>
      <c r="EEL69" s="189"/>
      <c r="EEM69" s="189"/>
      <c r="EEN69" s="189"/>
      <c r="EEO69" s="189"/>
      <c r="EEP69" s="189"/>
      <c r="EEQ69" s="189"/>
      <c r="EER69" s="189"/>
      <c r="EES69" s="189"/>
      <c r="EET69" s="189"/>
      <c r="EEU69" s="189"/>
      <c r="EEV69" s="189"/>
      <c r="EEW69" s="189"/>
      <c r="EEX69" s="189"/>
      <c r="EEY69" s="189"/>
      <c r="EEZ69" s="189"/>
      <c r="EFA69" s="189"/>
      <c r="EFB69" s="189"/>
      <c r="EFC69" s="189"/>
      <c r="EFD69" s="189"/>
      <c r="EFE69" s="189"/>
      <c r="EFF69" s="189"/>
      <c r="EFG69" s="189"/>
      <c r="EFH69" s="189"/>
      <c r="EFI69" s="189"/>
      <c r="EFJ69" s="189"/>
      <c r="EFK69" s="189"/>
      <c r="EFL69" s="189"/>
      <c r="EFM69" s="189"/>
      <c r="EFN69" s="189"/>
      <c r="EFO69" s="189"/>
      <c r="EFP69" s="189"/>
      <c r="EFQ69" s="189"/>
      <c r="EFR69" s="189"/>
      <c r="EFS69" s="189"/>
      <c r="EFT69" s="189"/>
      <c r="EFU69" s="189"/>
      <c r="EFV69" s="189"/>
      <c r="EFW69" s="189"/>
      <c r="EFX69" s="189"/>
      <c r="EFY69" s="189"/>
      <c r="EFZ69" s="189"/>
      <c r="EGA69" s="189"/>
      <c r="EGB69" s="189"/>
      <c r="EGC69" s="189"/>
      <c r="EGD69" s="189"/>
      <c r="EGE69" s="189"/>
      <c r="EGF69" s="189"/>
      <c r="EGG69" s="189"/>
      <c r="EGH69" s="189"/>
      <c r="EGI69" s="189"/>
      <c r="EGJ69" s="189"/>
      <c r="EGK69" s="189"/>
      <c r="EGL69" s="189"/>
      <c r="EGM69" s="189"/>
      <c r="EGN69" s="189"/>
      <c r="EGO69" s="189"/>
      <c r="EGP69" s="189"/>
      <c r="EGQ69" s="189"/>
      <c r="EGR69" s="189"/>
      <c r="EGS69" s="189"/>
      <c r="EGT69" s="189"/>
      <c r="EGU69" s="189"/>
      <c r="EGV69" s="189"/>
      <c r="EGW69" s="189"/>
      <c r="EGX69" s="189"/>
      <c r="EGY69" s="189"/>
      <c r="EGZ69" s="189"/>
      <c r="EHA69" s="189"/>
      <c r="EHB69" s="189"/>
      <c r="EHC69" s="189"/>
      <c r="EHD69" s="189"/>
      <c r="EHE69" s="189"/>
      <c r="EHF69" s="189"/>
      <c r="EHG69" s="189"/>
      <c r="EHH69" s="189"/>
      <c r="EHI69" s="189"/>
      <c r="EHJ69" s="189"/>
      <c r="EHK69" s="189"/>
      <c r="EHL69" s="189"/>
      <c r="EHM69" s="189"/>
      <c r="EHN69" s="189"/>
      <c r="EHO69" s="189"/>
      <c r="EHP69" s="189"/>
      <c r="EHQ69" s="189"/>
      <c r="EHR69" s="189"/>
      <c r="EHS69" s="189"/>
      <c r="EHT69" s="189"/>
      <c r="EHU69" s="189"/>
      <c r="EHV69" s="189"/>
      <c r="EHW69" s="189"/>
      <c r="EHX69" s="189"/>
      <c r="EHY69" s="189"/>
      <c r="EHZ69" s="189"/>
      <c r="EIA69" s="189"/>
      <c r="EIB69" s="189"/>
      <c r="EIC69" s="189"/>
      <c r="EID69" s="189"/>
      <c r="EIE69" s="189"/>
      <c r="EIF69" s="189"/>
      <c r="EIG69" s="189"/>
      <c r="EIH69" s="189"/>
      <c r="EII69" s="189"/>
      <c r="EIJ69" s="189"/>
      <c r="EIK69" s="189"/>
      <c r="EIL69" s="189"/>
      <c r="EIM69" s="189"/>
      <c r="EIN69" s="189"/>
      <c r="EIO69" s="189"/>
      <c r="EIP69" s="189"/>
      <c r="EIQ69" s="189"/>
      <c r="EIR69" s="189"/>
      <c r="EIS69" s="189"/>
      <c r="EIT69" s="189"/>
      <c r="EIU69" s="189"/>
      <c r="EIV69" s="189"/>
      <c r="EIW69" s="189"/>
      <c r="EIX69" s="189"/>
      <c r="EIY69" s="189"/>
      <c r="EIZ69" s="189"/>
      <c r="EJA69" s="189"/>
      <c r="EJB69" s="189"/>
      <c r="EJC69" s="189"/>
      <c r="EJD69" s="189"/>
      <c r="EJE69" s="189"/>
      <c r="EJF69" s="189"/>
      <c r="EJG69" s="189"/>
      <c r="EJH69" s="189"/>
      <c r="EJI69" s="189"/>
      <c r="EJJ69" s="189"/>
      <c r="EJK69" s="189"/>
      <c r="EJL69" s="189"/>
      <c r="EJM69" s="189"/>
      <c r="EJN69" s="189"/>
      <c r="EJO69" s="189"/>
      <c r="EJP69" s="189"/>
      <c r="EJQ69" s="189"/>
      <c r="EJR69" s="189"/>
      <c r="EJS69" s="189"/>
      <c r="EJT69" s="189"/>
      <c r="EJU69" s="189"/>
      <c r="EJV69" s="189"/>
      <c r="EJW69" s="189"/>
      <c r="EJX69" s="189"/>
      <c r="EJY69" s="189"/>
      <c r="EJZ69" s="189"/>
      <c r="EKA69" s="189"/>
      <c r="EKB69" s="189"/>
      <c r="EKC69" s="189"/>
      <c r="EKD69" s="189"/>
      <c r="EKE69" s="189"/>
      <c r="EKF69" s="189"/>
      <c r="EKG69" s="189"/>
      <c r="EKH69" s="189"/>
      <c r="EKI69" s="189"/>
      <c r="EKJ69" s="189"/>
      <c r="EKK69" s="189"/>
      <c r="EKL69" s="189"/>
      <c r="EKM69" s="189"/>
      <c r="EKN69" s="189"/>
      <c r="EKO69" s="189"/>
      <c r="EKP69" s="189"/>
      <c r="EKQ69" s="189"/>
      <c r="EKR69" s="189"/>
      <c r="EKS69" s="189"/>
      <c r="EKT69" s="189"/>
      <c r="EKU69" s="189"/>
      <c r="EKV69" s="189"/>
      <c r="EKW69" s="189"/>
      <c r="EKX69" s="189"/>
      <c r="EKY69" s="189"/>
      <c r="EKZ69" s="189"/>
      <c r="ELA69" s="189"/>
      <c r="ELB69" s="189"/>
      <c r="ELC69" s="189"/>
      <c r="ELD69" s="189"/>
      <c r="ELE69" s="189"/>
      <c r="ELF69" s="189"/>
      <c r="ELG69" s="189"/>
      <c r="ELH69" s="189"/>
      <c r="ELI69" s="189"/>
      <c r="ELJ69" s="189"/>
      <c r="ELK69" s="189"/>
      <c r="ELL69" s="189"/>
      <c r="ELM69" s="189"/>
      <c r="ELN69" s="189"/>
      <c r="ELO69" s="189"/>
      <c r="ELP69" s="189"/>
      <c r="ELQ69" s="189"/>
      <c r="ELR69" s="189"/>
      <c r="ELS69" s="189"/>
      <c r="ELT69" s="189"/>
      <c r="ELU69" s="189"/>
      <c r="ELV69" s="189"/>
      <c r="ELW69" s="189"/>
      <c r="ELX69" s="189"/>
      <c r="ELY69" s="189"/>
      <c r="ELZ69" s="189"/>
      <c r="EMA69" s="189"/>
      <c r="EMB69" s="189"/>
      <c r="EMC69" s="189"/>
      <c r="EMD69" s="189"/>
      <c r="EME69" s="189"/>
      <c r="EMF69" s="189"/>
      <c r="EMG69" s="189"/>
      <c r="EMH69" s="189"/>
      <c r="EMI69" s="189"/>
      <c r="EMJ69" s="189"/>
      <c r="EMK69" s="189"/>
      <c r="EML69" s="189"/>
      <c r="EMM69" s="189"/>
      <c r="EMN69" s="189"/>
      <c r="EMO69" s="189"/>
      <c r="EMP69" s="189"/>
      <c r="EMQ69" s="189"/>
      <c r="EMR69" s="189"/>
      <c r="EMS69" s="189"/>
      <c r="EMT69" s="189"/>
      <c r="EMU69" s="189"/>
      <c r="EMV69" s="189"/>
      <c r="EMW69" s="189"/>
      <c r="EMX69" s="189"/>
      <c r="EMY69" s="189"/>
      <c r="EMZ69" s="189"/>
      <c r="ENA69" s="189"/>
      <c r="ENB69" s="189"/>
      <c r="ENC69" s="189"/>
      <c r="END69" s="189"/>
      <c r="ENE69" s="189"/>
      <c r="ENF69" s="189"/>
      <c r="ENG69" s="189"/>
      <c r="ENH69" s="189"/>
      <c r="ENI69" s="189"/>
      <c r="ENJ69" s="189"/>
      <c r="ENK69" s="189"/>
      <c r="ENL69" s="189"/>
      <c r="ENM69" s="189"/>
      <c r="ENN69" s="189"/>
      <c r="ENO69" s="189"/>
      <c r="ENP69" s="189"/>
      <c r="ENQ69" s="189"/>
      <c r="ENR69" s="189"/>
      <c r="ENS69" s="189"/>
      <c r="ENT69" s="189"/>
      <c r="ENU69" s="189"/>
      <c r="ENV69" s="189"/>
      <c r="ENW69" s="189"/>
      <c r="ENX69" s="189"/>
      <c r="ENY69" s="189"/>
      <c r="ENZ69" s="189"/>
      <c r="EOA69" s="189"/>
      <c r="EOB69" s="189"/>
      <c r="EOC69" s="189"/>
      <c r="EOD69" s="189"/>
      <c r="EOE69" s="189"/>
      <c r="EOF69" s="189"/>
      <c r="EOG69" s="189"/>
      <c r="EOH69" s="189"/>
      <c r="EOI69" s="189"/>
      <c r="EOJ69" s="189"/>
      <c r="EOK69" s="189"/>
      <c r="EOL69" s="189"/>
      <c r="EOM69" s="189"/>
      <c r="EON69" s="189"/>
      <c r="EOO69" s="189"/>
      <c r="EOP69" s="189"/>
      <c r="EOQ69" s="189"/>
      <c r="EOR69" s="189"/>
      <c r="EOS69" s="189"/>
      <c r="EOT69" s="189"/>
      <c r="EOU69" s="189"/>
      <c r="EOV69" s="189"/>
      <c r="EOW69" s="189"/>
      <c r="EOX69" s="189"/>
      <c r="EOY69" s="189"/>
      <c r="EOZ69" s="189"/>
      <c r="EPA69" s="189"/>
      <c r="EPB69" s="189"/>
      <c r="EPC69" s="189"/>
      <c r="EPD69" s="189"/>
      <c r="EPE69" s="189"/>
      <c r="EPF69" s="189"/>
      <c r="EPG69" s="189"/>
      <c r="EPH69" s="189"/>
      <c r="EPI69" s="189"/>
      <c r="EPJ69" s="189"/>
      <c r="EPK69" s="189"/>
      <c r="EPL69" s="189"/>
      <c r="EPM69" s="189"/>
      <c r="EPN69" s="189"/>
      <c r="EPO69" s="189"/>
      <c r="EPP69" s="189"/>
      <c r="EPQ69" s="189"/>
      <c r="EPR69" s="189"/>
      <c r="EPS69" s="189"/>
      <c r="EPT69" s="189"/>
      <c r="EPU69" s="189"/>
      <c r="EPV69" s="189"/>
      <c r="EPW69" s="189"/>
      <c r="EPX69" s="189"/>
      <c r="EPY69" s="189"/>
      <c r="EPZ69" s="189"/>
      <c r="EQA69" s="189"/>
      <c r="EQB69" s="189"/>
      <c r="EQC69" s="189"/>
      <c r="EQD69" s="189"/>
      <c r="EQE69" s="189"/>
      <c r="EQF69" s="189"/>
      <c r="EQG69" s="189"/>
      <c r="EQH69" s="189"/>
      <c r="EQI69" s="189"/>
      <c r="EQJ69" s="189"/>
      <c r="EQK69" s="189"/>
      <c r="EQL69" s="189"/>
      <c r="EQM69" s="189"/>
      <c r="EQN69" s="189"/>
      <c r="EQO69" s="189"/>
      <c r="EQP69" s="189"/>
      <c r="EQQ69" s="189"/>
      <c r="EQR69" s="189"/>
      <c r="EQS69" s="189"/>
      <c r="EQT69" s="189"/>
      <c r="EQU69" s="189"/>
      <c r="EQV69" s="189"/>
      <c r="EQW69" s="189"/>
      <c r="EQX69" s="189"/>
      <c r="EQY69" s="189"/>
      <c r="EQZ69" s="189"/>
      <c r="ERA69" s="189"/>
      <c r="ERB69" s="189"/>
      <c r="ERC69" s="189"/>
      <c r="ERD69" s="189"/>
      <c r="ERE69" s="189"/>
      <c r="ERF69" s="189"/>
      <c r="ERG69" s="189"/>
      <c r="ERH69" s="189"/>
      <c r="ERI69" s="189"/>
      <c r="ERJ69" s="189"/>
      <c r="ERK69" s="189"/>
      <c r="ERL69" s="189"/>
      <c r="ERM69" s="189"/>
      <c r="ERN69" s="189"/>
      <c r="ERO69" s="189"/>
      <c r="ERP69" s="189"/>
      <c r="ERQ69" s="189"/>
      <c r="ERR69" s="189"/>
      <c r="ERS69" s="189"/>
      <c r="ERT69" s="189"/>
      <c r="ERU69" s="189"/>
      <c r="ERV69" s="189"/>
      <c r="ERW69" s="189"/>
      <c r="ERX69" s="189"/>
      <c r="ERY69" s="189"/>
      <c r="ERZ69" s="189"/>
      <c r="ESA69" s="189"/>
      <c r="ESB69" s="189"/>
      <c r="ESC69" s="189"/>
      <c r="ESD69" s="189"/>
      <c r="ESE69" s="189"/>
      <c r="ESF69" s="189"/>
      <c r="ESG69" s="189"/>
      <c r="ESH69" s="189"/>
      <c r="ESI69" s="189"/>
      <c r="ESJ69" s="189"/>
      <c r="ESK69" s="189"/>
      <c r="ESL69" s="189"/>
      <c r="ESM69" s="189"/>
      <c r="ESN69" s="189"/>
      <c r="ESO69" s="189"/>
      <c r="ESP69" s="189"/>
      <c r="ESQ69" s="189"/>
      <c r="ESR69" s="189"/>
      <c r="ESS69" s="189"/>
      <c r="EST69" s="189"/>
      <c r="ESU69" s="189"/>
      <c r="ESV69" s="189"/>
      <c r="ESW69" s="189"/>
      <c r="ESX69" s="189"/>
      <c r="ESY69" s="189"/>
      <c r="ESZ69" s="189"/>
      <c r="ETA69" s="189"/>
      <c r="ETB69" s="189"/>
      <c r="ETC69" s="189"/>
      <c r="ETD69" s="189"/>
      <c r="ETE69" s="189"/>
      <c r="ETF69" s="189"/>
      <c r="ETG69" s="189"/>
      <c r="ETH69" s="189"/>
      <c r="ETI69" s="189"/>
      <c r="ETJ69" s="189"/>
      <c r="ETK69" s="189"/>
      <c r="ETL69" s="189"/>
      <c r="ETM69" s="189"/>
      <c r="ETN69" s="189"/>
      <c r="ETO69" s="189"/>
      <c r="ETP69" s="189"/>
      <c r="ETQ69" s="189"/>
      <c r="ETR69" s="189"/>
      <c r="ETS69" s="189"/>
      <c r="ETT69" s="189"/>
      <c r="ETU69" s="189"/>
      <c r="ETV69" s="189"/>
      <c r="ETW69" s="189"/>
      <c r="ETX69" s="189"/>
      <c r="ETY69" s="189"/>
      <c r="ETZ69" s="189"/>
      <c r="EUA69" s="189"/>
      <c r="EUB69" s="189"/>
      <c r="EUC69" s="189"/>
      <c r="EUD69" s="189"/>
      <c r="EUE69" s="189"/>
      <c r="EUF69" s="189"/>
      <c r="EUG69" s="189"/>
      <c r="EUH69" s="189"/>
      <c r="EUI69" s="189"/>
      <c r="EUJ69" s="189"/>
      <c r="EUK69" s="189"/>
      <c r="EUL69" s="189"/>
      <c r="EUM69" s="189"/>
      <c r="EUN69" s="189"/>
      <c r="EUO69" s="189"/>
      <c r="EUP69" s="189"/>
      <c r="EUQ69" s="189"/>
      <c r="EUR69" s="189"/>
      <c r="EUS69" s="189"/>
      <c r="EUT69" s="189"/>
      <c r="EUU69" s="189"/>
      <c r="EUV69" s="189"/>
      <c r="EUW69" s="189"/>
      <c r="EUX69" s="189"/>
      <c r="EUY69" s="189"/>
      <c r="EUZ69" s="189"/>
      <c r="EVA69" s="189"/>
      <c r="EVB69" s="189"/>
      <c r="EVC69" s="189"/>
      <c r="EVD69" s="189"/>
      <c r="EVE69" s="189"/>
      <c r="EVF69" s="189"/>
      <c r="EVG69" s="189"/>
      <c r="EVH69" s="189"/>
      <c r="EVI69" s="189"/>
      <c r="EVJ69" s="189"/>
      <c r="EVK69" s="189"/>
      <c r="EVL69" s="189"/>
      <c r="EVM69" s="189"/>
      <c r="EVN69" s="189"/>
      <c r="EVO69" s="189"/>
      <c r="EVP69" s="189"/>
      <c r="EVQ69" s="189"/>
      <c r="EVR69" s="189"/>
      <c r="EVS69" s="189"/>
      <c r="EVT69" s="189"/>
      <c r="EVU69" s="189"/>
      <c r="EVV69" s="189"/>
      <c r="EVW69" s="189"/>
      <c r="EVX69" s="189"/>
      <c r="EVY69" s="189"/>
      <c r="EVZ69" s="189"/>
      <c r="EWA69" s="189"/>
      <c r="EWB69" s="189"/>
      <c r="EWC69" s="189"/>
      <c r="EWD69" s="189"/>
      <c r="EWE69" s="189"/>
      <c r="EWF69" s="189"/>
      <c r="EWG69" s="189"/>
      <c r="EWH69" s="189"/>
      <c r="EWI69" s="189"/>
      <c r="EWJ69" s="189"/>
      <c r="EWK69" s="189"/>
      <c r="EWL69" s="189"/>
      <c r="EWM69" s="189"/>
      <c r="EWN69" s="189"/>
      <c r="EWO69" s="189"/>
      <c r="EWP69" s="189"/>
      <c r="EWQ69" s="189"/>
      <c r="EWR69" s="189"/>
      <c r="EWS69" s="189"/>
      <c r="EWT69" s="189"/>
      <c r="EWU69" s="189"/>
      <c r="EWV69" s="189"/>
      <c r="EWW69" s="189"/>
      <c r="EWX69" s="189"/>
      <c r="EWY69" s="189"/>
      <c r="EWZ69" s="189"/>
      <c r="EXA69" s="189"/>
      <c r="EXB69" s="189"/>
      <c r="EXC69" s="189"/>
      <c r="EXD69" s="189"/>
      <c r="EXE69" s="189"/>
      <c r="EXF69" s="189"/>
      <c r="EXG69" s="189"/>
      <c r="EXH69" s="189"/>
      <c r="EXI69" s="189"/>
      <c r="EXJ69" s="189"/>
      <c r="EXK69" s="189"/>
      <c r="EXL69" s="189"/>
      <c r="EXM69" s="189"/>
      <c r="EXN69" s="189"/>
      <c r="EXO69" s="189"/>
      <c r="EXP69" s="189"/>
      <c r="EXQ69" s="189"/>
      <c r="EXR69" s="189"/>
      <c r="EXS69" s="189"/>
      <c r="EXT69" s="189"/>
      <c r="EXU69" s="189"/>
      <c r="EXV69" s="189"/>
      <c r="EXW69" s="189"/>
      <c r="EXX69" s="189"/>
      <c r="EXY69" s="189"/>
      <c r="EXZ69" s="189"/>
      <c r="EYA69" s="189"/>
      <c r="EYB69" s="189"/>
      <c r="EYC69" s="189"/>
      <c r="EYD69" s="189"/>
      <c r="EYE69" s="189"/>
      <c r="EYF69" s="189"/>
      <c r="EYG69" s="189"/>
      <c r="EYH69" s="189"/>
      <c r="EYI69" s="189"/>
      <c r="EYJ69" s="189"/>
      <c r="EYK69" s="189"/>
      <c r="EYL69" s="189"/>
      <c r="EYM69" s="189"/>
      <c r="EYN69" s="189"/>
      <c r="EYO69" s="189"/>
      <c r="EYP69" s="189"/>
      <c r="EYQ69" s="189"/>
      <c r="EYR69" s="189"/>
      <c r="EYS69" s="189"/>
      <c r="EYT69" s="189"/>
      <c r="EYU69" s="189"/>
      <c r="EYV69" s="189"/>
      <c r="EYW69" s="189"/>
      <c r="EYX69" s="189"/>
      <c r="EYY69" s="189"/>
      <c r="EYZ69" s="189"/>
      <c r="EZA69" s="189"/>
      <c r="EZB69" s="189"/>
      <c r="EZC69" s="189"/>
      <c r="EZD69" s="189"/>
      <c r="EZE69" s="189"/>
      <c r="EZF69" s="189"/>
      <c r="EZG69" s="189"/>
      <c r="EZH69" s="189"/>
      <c r="EZI69" s="189"/>
      <c r="EZJ69" s="189"/>
      <c r="EZK69" s="189"/>
      <c r="EZL69" s="189"/>
      <c r="EZM69" s="189"/>
      <c r="EZN69" s="189"/>
      <c r="EZO69" s="189"/>
      <c r="EZP69" s="189"/>
      <c r="EZQ69" s="189"/>
      <c r="EZR69" s="189"/>
      <c r="EZS69" s="189"/>
      <c r="EZT69" s="189"/>
      <c r="EZU69" s="189"/>
      <c r="EZV69" s="189"/>
      <c r="EZW69" s="189"/>
      <c r="EZX69" s="189"/>
      <c r="EZY69" s="189"/>
      <c r="EZZ69" s="189"/>
      <c r="FAA69" s="189"/>
      <c r="FAB69" s="189"/>
      <c r="FAC69" s="189"/>
      <c r="FAD69" s="189"/>
      <c r="FAE69" s="189"/>
      <c r="FAF69" s="189"/>
      <c r="FAG69" s="189"/>
      <c r="FAH69" s="189"/>
      <c r="FAI69" s="189"/>
      <c r="FAJ69" s="189"/>
      <c r="FAK69" s="189"/>
      <c r="FAL69" s="189"/>
      <c r="FAM69" s="189"/>
      <c r="FAN69" s="189"/>
      <c r="FAO69" s="189"/>
      <c r="FAP69" s="189"/>
      <c r="FAQ69" s="189"/>
      <c r="FAR69" s="189"/>
      <c r="FAS69" s="189"/>
      <c r="FAT69" s="189"/>
      <c r="FAU69" s="189"/>
      <c r="FAV69" s="189"/>
      <c r="FAW69" s="189"/>
      <c r="FAX69" s="189"/>
      <c r="FAY69" s="189"/>
      <c r="FAZ69" s="189"/>
      <c r="FBA69" s="189"/>
      <c r="FBB69" s="189"/>
      <c r="FBC69" s="189"/>
      <c r="FBD69" s="189"/>
      <c r="FBE69" s="189"/>
      <c r="FBF69" s="189"/>
      <c r="FBG69" s="189"/>
      <c r="FBH69" s="189"/>
      <c r="FBI69" s="189"/>
      <c r="FBJ69" s="189"/>
      <c r="FBK69" s="189"/>
      <c r="FBL69" s="189"/>
      <c r="FBM69" s="189"/>
      <c r="FBN69" s="189"/>
      <c r="FBO69" s="189"/>
      <c r="FBP69" s="189"/>
      <c r="FBQ69" s="189"/>
      <c r="FBR69" s="189"/>
      <c r="FBS69" s="189"/>
      <c r="FBT69" s="189"/>
      <c r="FBU69" s="189"/>
      <c r="FBV69" s="189"/>
      <c r="FBW69" s="189"/>
      <c r="FBX69" s="189"/>
      <c r="FBY69" s="189"/>
      <c r="FBZ69" s="189"/>
      <c r="FCA69" s="189"/>
      <c r="FCB69" s="189"/>
      <c r="FCC69" s="189"/>
      <c r="FCD69" s="189"/>
      <c r="FCE69" s="189"/>
      <c r="FCF69" s="189"/>
      <c r="FCG69" s="189"/>
      <c r="FCH69" s="189"/>
      <c r="FCI69" s="189"/>
      <c r="FCJ69" s="189"/>
      <c r="FCK69" s="189"/>
      <c r="FCL69" s="189"/>
      <c r="FCM69" s="189"/>
      <c r="FCN69" s="189"/>
      <c r="FCO69" s="189"/>
      <c r="FCP69" s="189"/>
      <c r="FCQ69" s="189"/>
      <c r="FCR69" s="189"/>
      <c r="FCS69" s="189"/>
      <c r="FCT69" s="189"/>
      <c r="FCU69" s="189"/>
      <c r="FCV69" s="189"/>
      <c r="FCW69" s="189"/>
      <c r="FCX69" s="189"/>
      <c r="FCY69" s="189"/>
      <c r="FCZ69" s="189"/>
      <c r="FDA69" s="189"/>
      <c r="FDB69" s="189"/>
      <c r="FDC69" s="189"/>
      <c r="FDD69" s="189"/>
      <c r="FDE69" s="189"/>
      <c r="FDF69" s="189"/>
      <c r="FDG69" s="189"/>
      <c r="FDH69" s="189"/>
      <c r="FDI69" s="189"/>
      <c r="FDJ69" s="189"/>
      <c r="FDK69" s="189"/>
      <c r="FDL69" s="189"/>
      <c r="FDM69" s="189"/>
      <c r="FDN69" s="189"/>
      <c r="FDO69" s="189"/>
      <c r="FDP69" s="189"/>
      <c r="FDQ69" s="189"/>
      <c r="FDR69" s="189"/>
      <c r="FDS69" s="189"/>
      <c r="FDT69" s="189"/>
      <c r="FDU69" s="189"/>
      <c r="FDV69" s="189"/>
      <c r="FDW69" s="189"/>
      <c r="FDX69" s="189"/>
      <c r="FDY69" s="189"/>
      <c r="FDZ69" s="189"/>
      <c r="FEA69" s="189"/>
      <c r="FEB69" s="189"/>
      <c r="FEC69" s="189"/>
      <c r="FED69" s="189"/>
      <c r="FEE69" s="189"/>
      <c r="FEF69" s="189"/>
      <c r="FEG69" s="189"/>
      <c r="FEH69" s="189"/>
      <c r="FEI69" s="189"/>
      <c r="FEJ69" s="189"/>
      <c r="FEK69" s="189"/>
      <c r="FEL69" s="189"/>
      <c r="FEM69" s="189"/>
      <c r="FEN69" s="189"/>
      <c r="FEO69" s="189"/>
      <c r="FEP69" s="189"/>
      <c r="FEQ69" s="189"/>
      <c r="FER69" s="189"/>
      <c r="FES69" s="189"/>
      <c r="FET69" s="189"/>
      <c r="FEU69" s="189"/>
      <c r="FEV69" s="189"/>
      <c r="FEW69" s="189"/>
      <c r="FEX69" s="189"/>
      <c r="FEY69" s="189"/>
      <c r="FEZ69" s="189"/>
      <c r="FFA69" s="189"/>
      <c r="FFB69" s="189"/>
      <c r="FFC69" s="189"/>
      <c r="FFD69" s="189"/>
      <c r="FFE69" s="189"/>
      <c r="FFF69" s="189"/>
      <c r="FFG69" s="189"/>
      <c r="FFH69" s="189"/>
      <c r="FFI69" s="189"/>
      <c r="FFJ69" s="189"/>
      <c r="FFK69" s="189"/>
      <c r="FFL69" s="189"/>
      <c r="FFM69" s="189"/>
      <c r="FFN69" s="189"/>
      <c r="FFO69" s="189"/>
      <c r="FFP69" s="189"/>
      <c r="FFQ69" s="189"/>
      <c r="FFR69" s="189"/>
      <c r="FFS69" s="189"/>
      <c r="FFT69" s="189"/>
      <c r="FFU69" s="189"/>
      <c r="FFV69" s="189"/>
      <c r="FFW69" s="189"/>
      <c r="FFX69" s="189"/>
      <c r="FFY69" s="189"/>
      <c r="FFZ69" s="189"/>
      <c r="FGA69" s="189"/>
      <c r="FGB69" s="189"/>
      <c r="FGC69" s="189"/>
      <c r="FGD69" s="189"/>
      <c r="FGE69" s="189"/>
      <c r="FGF69" s="189"/>
      <c r="FGG69" s="189"/>
      <c r="FGH69" s="189"/>
      <c r="FGI69" s="189"/>
      <c r="FGJ69" s="189"/>
      <c r="FGK69" s="189"/>
      <c r="FGL69" s="189"/>
      <c r="FGM69" s="189"/>
      <c r="FGN69" s="189"/>
      <c r="FGO69" s="189"/>
      <c r="FGP69" s="189"/>
      <c r="FGQ69" s="189"/>
      <c r="FGR69" s="189"/>
      <c r="FGS69" s="189"/>
      <c r="FGT69" s="189"/>
      <c r="FGU69" s="189"/>
      <c r="FGV69" s="189"/>
      <c r="FGW69" s="189"/>
      <c r="FGX69" s="189"/>
      <c r="FGY69" s="189"/>
      <c r="FGZ69" s="189"/>
      <c r="FHA69" s="189"/>
      <c r="FHB69" s="189"/>
      <c r="FHC69" s="189"/>
      <c r="FHD69" s="189"/>
      <c r="FHE69" s="189"/>
      <c r="FHF69" s="189"/>
      <c r="FHG69" s="189"/>
      <c r="FHH69" s="189"/>
      <c r="FHI69" s="189"/>
      <c r="FHJ69" s="189"/>
      <c r="FHK69" s="189"/>
      <c r="FHL69" s="189"/>
      <c r="FHM69" s="189"/>
      <c r="FHN69" s="189"/>
      <c r="FHO69" s="189"/>
      <c r="FHP69" s="189"/>
      <c r="FHQ69" s="189"/>
      <c r="FHR69" s="189"/>
      <c r="FHS69" s="189"/>
      <c r="FHT69" s="189"/>
      <c r="FHU69" s="189"/>
      <c r="FHV69" s="189"/>
      <c r="FHW69" s="189"/>
      <c r="FHX69" s="189"/>
      <c r="FHY69" s="189"/>
      <c r="FHZ69" s="189"/>
      <c r="FIA69" s="189"/>
      <c r="FIB69" s="189"/>
      <c r="FIC69" s="189"/>
      <c r="FID69" s="189"/>
      <c r="FIE69" s="189"/>
      <c r="FIF69" s="189"/>
      <c r="FIG69" s="189"/>
      <c r="FIH69" s="189"/>
      <c r="FII69" s="189"/>
      <c r="FIJ69" s="189"/>
      <c r="FIK69" s="189"/>
      <c r="FIL69" s="189"/>
      <c r="FIM69" s="189"/>
      <c r="FIN69" s="189"/>
      <c r="FIO69" s="189"/>
      <c r="FIP69" s="189"/>
      <c r="FIQ69" s="189"/>
      <c r="FIR69" s="189"/>
      <c r="FIS69" s="189"/>
      <c r="FIT69" s="189"/>
      <c r="FIU69" s="189"/>
      <c r="FIV69" s="189"/>
      <c r="FIW69" s="189"/>
      <c r="FIX69" s="189"/>
      <c r="FIY69" s="189"/>
      <c r="FIZ69" s="189"/>
      <c r="FJA69" s="189"/>
      <c r="FJB69" s="189"/>
      <c r="FJC69" s="189"/>
      <c r="FJD69" s="189"/>
      <c r="FJE69" s="189"/>
      <c r="FJF69" s="189"/>
      <c r="FJG69" s="189"/>
      <c r="FJH69" s="189"/>
      <c r="FJI69" s="189"/>
      <c r="FJJ69" s="189"/>
      <c r="FJK69" s="189"/>
      <c r="FJL69" s="189"/>
      <c r="FJM69" s="189"/>
      <c r="FJN69" s="189"/>
      <c r="FJO69" s="189"/>
      <c r="FJP69" s="189"/>
      <c r="FJQ69" s="189"/>
      <c r="FJR69" s="189"/>
      <c r="FJS69" s="189"/>
      <c r="FJT69" s="189"/>
      <c r="FJU69" s="189"/>
      <c r="FJV69" s="189"/>
      <c r="FJW69" s="189"/>
      <c r="FJX69" s="189"/>
      <c r="FJY69" s="189"/>
      <c r="FJZ69" s="189"/>
      <c r="FKA69" s="189"/>
      <c r="FKB69" s="189"/>
      <c r="FKC69" s="189"/>
      <c r="FKD69" s="189"/>
      <c r="FKE69" s="189"/>
      <c r="FKF69" s="189"/>
      <c r="FKG69" s="189"/>
      <c r="FKH69" s="189"/>
      <c r="FKI69" s="189"/>
      <c r="FKJ69" s="189"/>
      <c r="FKK69" s="189"/>
      <c r="FKL69" s="189"/>
      <c r="FKM69" s="189"/>
      <c r="FKN69" s="189"/>
      <c r="FKO69" s="189"/>
      <c r="FKP69" s="189"/>
      <c r="FKQ69" s="189"/>
      <c r="FKR69" s="189"/>
      <c r="FKS69" s="189"/>
      <c r="FKT69" s="189"/>
      <c r="FKU69" s="189"/>
      <c r="FKV69" s="189"/>
      <c r="FKW69" s="189"/>
      <c r="FKX69" s="189"/>
      <c r="FKY69" s="189"/>
      <c r="FKZ69" s="189"/>
      <c r="FLA69" s="189"/>
      <c r="FLB69" s="189"/>
      <c r="FLC69" s="189"/>
      <c r="FLD69" s="189"/>
      <c r="FLE69" s="189"/>
      <c r="FLF69" s="189"/>
      <c r="FLG69" s="189"/>
      <c r="FLH69" s="189"/>
      <c r="FLI69" s="189"/>
      <c r="FLJ69" s="189"/>
      <c r="FLK69" s="189"/>
      <c r="FLL69" s="189"/>
      <c r="FLM69" s="189"/>
      <c r="FLN69" s="189"/>
      <c r="FLO69" s="189"/>
      <c r="FLP69" s="189"/>
      <c r="FLQ69" s="189"/>
      <c r="FLR69" s="189"/>
      <c r="FLS69" s="189"/>
      <c r="FLT69" s="189"/>
      <c r="FLU69" s="189"/>
      <c r="FLV69" s="189"/>
      <c r="FLW69" s="189"/>
      <c r="FLX69" s="189"/>
      <c r="FLY69" s="189"/>
      <c r="FLZ69" s="189"/>
      <c r="FMA69" s="189"/>
      <c r="FMB69" s="189"/>
      <c r="FMC69" s="189"/>
      <c r="FMD69" s="189"/>
      <c r="FME69" s="189"/>
      <c r="FMF69" s="189"/>
      <c r="FMG69" s="189"/>
      <c r="FMH69" s="189"/>
      <c r="FMI69" s="189"/>
      <c r="FMJ69" s="189"/>
      <c r="FMK69" s="189"/>
      <c r="FML69" s="189"/>
      <c r="FMM69" s="189"/>
      <c r="FMN69" s="189"/>
      <c r="FMO69" s="189"/>
      <c r="FMP69" s="189"/>
      <c r="FMQ69" s="189"/>
      <c r="FMR69" s="189"/>
      <c r="FMS69" s="189"/>
      <c r="FMT69" s="189"/>
      <c r="FMU69" s="189"/>
      <c r="FMV69" s="189"/>
      <c r="FMW69" s="189"/>
      <c r="FMX69" s="189"/>
      <c r="FMY69" s="189"/>
      <c r="FMZ69" s="189"/>
      <c r="FNA69" s="189"/>
      <c r="FNB69" s="189"/>
      <c r="FNC69" s="189"/>
      <c r="FND69" s="189"/>
      <c r="FNE69" s="189"/>
      <c r="FNF69" s="189"/>
      <c r="FNG69" s="189"/>
      <c r="FNH69" s="189"/>
      <c r="FNI69" s="189"/>
      <c r="FNJ69" s="189"/>
      <c r="FNK69" s="189"/>
      <c r="FNL69" s="189"/>
      <c r="FNM69" s="189"/>
      <c r="FNN69" s="189"/>
      <c r="FNO69" s="189"/>
      <c r="FNP69" s="189"/>
      <c r="FNQ69" s="189"/>
      <c r="FNR69" s="189"/>
      <c r="FNS69" s="189"/>
      <c r="FNT69" s="189"/>
      <c r="FNU69" s="189"/>
      <c r="FNV69" s="189"/>
      <c r="FNW69" s="189"/>
      <c r="FNX69" s="189"/>
      <c r="FNY69" s="189"/>
      <c r="FNZ69" s="189"/>
      <c r="FOA69" s="189"/>
      <c r="FOB69" s="189"/>
      <c r="FOC69" s="189"/>
      <c r="FOD69" s="189"/>
      <c r="FOE69" s="189"/>
      <c r="FOF69" s="189"/>
      <c r="FOG69" s="189"/>
      <c r="FOH69" s="189"/>
      <c r="FOI69" s="189"/>
      <c r="FOJ69" s="189"/>
      <c r="FOK69" s="189"/>
      <c r="FOL69" s="189"/>
      <c r="FOM69" s="189"/>
      <c r="FON69" s="189"/>
      <c r="FOO69" s="189"/>
      <c r="FOP69" s="189"/>
      <c r="FOQ69" s="189"/>
      <c r="FOR69" s="189"/>
      <c r="FOS69" s="189"/>
      <c r="FOT69" s="189"/>
      <c r="FOU69" s="189"/>
      <c r="FOV69" s="189"/>
      <c r="FOW69" s="189"/>
      <c r="FOX69" s="189"/>
      <c r="FOY69" s="189"/>
      <c r="FOZ69" s="189"/>
      <c r="FPA69" s="189"/>
      <c r="FPB69" s="189"/>
      <c r="FPC69" s="189"/>
      <c r="FPD69" s="189"/>
      <c r="FPE69" s="189"/>
      <c r="FPF69" s="189"/>
      <c r="FPG69" s="189"/>
      <c r="FPH69" s="189"/>
      <c r="FPI69" s="189"/>
      <c r="FPJ69" s="189"/>
      <c r="FPK69" s="189"/>
      <c r="FPL69" s="189"/>
      <c r="FPM69" s="189"/>
      <c r="FPN69" s="189"/>
      <c r="FPO69" s="189"/>
      <c r="FPP69" s="189"/>
      <c r="FPQ69" s="189"/>
      <c r="FPR69" s="189"/>
      <c r="FPS69" s="189"/>
      <c r="FPT69" s="189"/>
      <c r="FPU69" s="189"/>
      <c r="FPV69" s="189"/>
      <c r="FPW69" s="189"/>
      <c r="FPX69" s="189"/>
      <c r="FPY69" s="189"/>
      <c r="FPZ69" s="189"/>
      <c r="FQA69" s="189"/>
      <c r="FQB69" s="189"/>
      <c r="FQC69" s="189"/>
      <c r="FQD69" s="189"/>
      <c r="FQE69" s="189"/>
      <c r="FQF69" s="189"/>
      <c r="FQG69" s="189"/>
      <c r="FQH69" s="189"/>
      <c r="FQI69" s="189"/>
      <c r="FQJ69" s="189"/>
      <c r="FQK69" s="189"/>
      <c r="FQL69" s="189"/>
      <c r="FQM69" s="189"/>
      <c r="FQN69" s="189"/>
      <c r="FQO69" s="189"/>
      <c r="FQP69" s="189"/>
      <c r="FQQ69" s="189"/>
      <c r="FQR69" s="189"/>
      <c r="FQS69" s="189"/>
      <c r="FQT69" s="189"/>
      <c r="FQU69" s="189"/>
      <c r="FQV69" s="189"/>
      <c r="FQW69" s="189"/>
      <c r="FQX69" s="189"/>
      <c r="FQY69" s="189"/>
      <c r="FQZ69" s="189"/>
      <c r="FRA69" s="189"/>
      <c r="FRB69" s="189"/>
      <c r="FRC69" s="189"/>
      <c r="FRD69" s="189"/>
      <c r="FRE69" s="189"/>
      <c r="FRF69" s="189"/>
      <c r="FRG69" s="189"/>
      <c r="FRH69" s="189"/>
      <c r="FRI69" s="189"/>
      <c r="FRJ69" s="189"/>
      <c r="FRK69" s="189"/>
      <c r="FRL69" s="189"/>
      <c r="FRM69" s="189"/>
      <c r="FRN69" s="189"/>
      <c r="FRO69" s="189"/>
      <c r="FRP69" s="189"/>
      <c r="FRQ69" s="189"/>
      <c r="FRR69" s="189"/>
      <c r="FRS69" s="189"/>
      <c r="FRT69" s="189"/>
      <c r="FRU69" s="189"/>
      <c r="FRV69" s="189"/>
      <c r="FRW69" s="189"/>
      <c r="FRX69" s="189"/>
      <c r="FRY69" s="189"/>
      <c r="FRZ69" s="189"/>
      <c r="FSA69" s="189"/>
      <c r="FSB69" s="189"/>
      <c r="FSC69" s="189"/>
      <c r="FSD69" s="189"/>
      <c r="FSE69" s="189"/>
      <c r="FSF69" s="189"/>
      <c r="FSG69" s="189"/>
      <c r="FSH69" s="189"/>
      <c r="FSI69" s="189"/>
      <c r="FSJ69" s="189"/>
      <c r="FSK69" s="189"/>
      <c r="FSL69" s="189"/>
      <c r="FSM69" s="189"/>
      <c r="FSN69" s="189"/>
      <c r="FSO69" s="189"/>
      <c r="FSP69" s="189"/>
      <c r="FSQ69" s="189"/>
      <c r="FSR69" s="189"/>
      <c r="FSS69" s="189"/>
      <c r="FST69" s="189"/>
      <c r="FSU69" s="189"/>
      <c r="FSV69" s="189"/>
      <c r="FSW69" s="189"/>
      <c r="FSX69" s="189"/>
      <c r="FSY69" s="189"/>
      <c r="FSZ69" s="189"/>
      <c r="FTA69" s="189"/>
      <c r="FTB69" s="189"/>
      <c r="FTC69" s="189"/>
      <c r="FTD69" s="189"/>
      <c r="FTE69" s="189"/>
      <c r="FTF69" s="189"/>
      <c r="FTG69" s="189"/>
      <c r="FTH69" s="189"/>
      <c r="FTI69" s="189"/>
      <c r="FTJ69" s="189"/>
      <c r="FTK69" s="189"/>
      <c r="FTL69" s="189"/>
      <c r="FTM69" s="189"/>
      <c r="FTN69" s="189"/>
      <c r="FTO69" s="189"/>
      <c r="FTP69" s="189"/>
      <c r="FTQ69" s="189"/>
      <c r="FTR69" s="189"/>
      <c r="FTS69" s="189"/>
      <c r="FTT69" s="189"/>
      <c r="FTU69" s="189"/>
      <c r="FTV69" s="189"/>
      <c r="FTW69" s="189"/>
      <c r="FTX69" s="189"/>
      <c r="FTY69" s="189"/>
      <c r="FTZ69" s="189"/>
      <c r="FUA69" s="189"/>
      <c r="FUB69" s="189"/>
      <c r="FUC69" s="189"/>
      <c r="FUD69" s="189"/>
      <c r="FUE69" s="189"/>
      <c r="FUF69" s="189"/>
      <c r="FUG69" s="189"/>
      <c r="FUH69" s="189"/>
      <c r="FUI69" s="189"/>
      <c r="FUJ69" s="189"/>
      <c r="FUK69" s="189"/>
      <c r="FUL69" s="189"/>
      <c r="FUM69" s="189"/>
      <c r="FUN69" s="189"/>
      <c r="FUO69" s="189"/>
      <c r="FUP69" s="189"/>
      <c r="FUQ69" s="189"/>
      <c r="FUR69" s="189"/>
      <c r="FUS69" s="189"/>
      <c r="FUT69" s="189"/>
      <c r="FUU69" s="189"/>
      <c r="FUV69" s="189"/>
      <c r="FUW69" s="189"/>
      <c r="FUX69" s="189"/>
      <c r="FUY69" s="189"/>
      <c r="FUZ69" s="189"/>
      <c r="FVA69" s="189"/>
      <c r="FVB69" s="189"/>
      <c r="FVC69" s="189"/>
      <c r="FVD69" s="189"/>
      <c r="FVE69" s="189"/>
      <c r="FVF69" s="189"/>
      <c r="FVG69" s="189"/>
      <c r="FVH69" s="189"/>
      <c r="FVI69" s="189"/>
      <c r="FVJ69" s="189"/>
      <c r="FVK69" s="189"/>
      <c r="FVL69" s="189"/>
      <c r="FVM69" s="189"/>
      <c r="FVN69" s="189"/>
      <c r="FVO69" s="189"/>
      <c r="FVP69" s="189"/>
      <c r="FVQ69" s="189"/>
      <c r="FVR69" s="189"/>
      <c r="FVS69" s="189"/>
      <c r="FVT69" s="189"/>
      <c r="FVU69" s="189"/>
      <c r="FVV69" s="189"/>
      <c r="FVW69" s="189"/>
      <c r="FVX69" s="189"/>
      <c r="FVY69" s="189"/>
      <c r="FVZ69" s="189"/>
      <c r="FWA69" s="189"/>
      <c r="FWB69" s="189"/>
      <c r="FWC69" s="189"/>
      <c r="FWD69" s="189"/>
      <c r="FWE69" s="189"/>
      <c r="FWF69" s="189"/>
      <c r="FWG69" s="189"/>
      <c r="FWH69" s="189"/>
      <c r="FWI69" s="189"/>
      <c r="FWJ69" s="189"/>
      <c r="FWK69" s="189"/>
      <c r="FWL69" s="189"/>
      <c r="FWM69" s="189"/>
      <c r="FWN69" s="189"/>
      <c r="FWO69" s="189"/>
      <c r="FWP69" s="189"/>
      <c r="FWQ69" s="189"/>
      <c r="FWR69" s="189"/>
      <c r="FWS69" s="189"/>
      <c r="FWT69" s="189"/>
      <c r="FWU69" s="189"/>
      <c r="FWV69" s="189"/>
      <c r="FWW69" s="189"/>
      <c r="FWX69" s="189"/>
      <c r="FWY69" s="189"/>
      <c r="FWZ69" s="189"/>
      <c r="FXA69" s="189"/>
      <c r="FXB69" s="189"/>
      <c r="FXC69" s="189"/>
      <c r="FXD69" s="189"/>
      <c r="FXE69" s="189"/>
      <c r="FXF69" s="189"/>
      <c r="FXG69" s="189"/>
      <c r="FXH69" s="189"/>
      <c r="FXI69" s="189"/>
      <c r="FXJ69" s="189"/>
      <c r="FXK69" s="189"/>
      <c r="FXL69" s="189"/>
      <c r="FXM69" s="189"/>
      <c r="FXN69" s="189"/>
      <c r="FXO69" s="189"/>
      <c r="FXP69" s="189"/>
      <c r="FXQ69" s="189"/>
      <c r="FXR69" s="189"/>
      <c r="FXS69" s="189"/>
      <c r="FXT69" s="189"/>
      <c r="FXU69" s="189"/>
      <c r="FXV69" s="189"/>
      <c r="FXW69" s="189"/>
      <c r="FXX69" s="189"/>
      <c r="FXY69" s="189"/>
      <c r="FXZ69" s="189"/>
      <c r="FYA69" s="189"/>
      <c r="FYB69" s="189"/>
      <c r="FYC69" s="189"/>
      <c r="FYD69" s="189"/>
      <c r="FYE69" s="189"/>
      <c r="FYF69" s="189"/>
      <c r="FYG69" s="189"/>
      <c r="FYH69" s="189"/>
      <c r="FYI69" s="189"/>
      <c r="FYJ69" s="189"/>
      <c r="FYK69" s="189"/>
      <c r="FYL69" s="189"/>
      <c r="FYM69" s="189"/>
      <c r="FYN69" s="189"/>
      <c r="FYO69" s="189"/>
      <c r="FYP69" s="189"/>
      <c r="FYQ69" s="189"/>
      <c r="FYR69" s="189"/>
      <c r="FYS69" s="189"/>
      <c r="FYT69" s="189"/>
      <c r="FYU69" s="189"/>
      <c r="FYV69" s="189"/>
      <c r="FYW69" s="189"/>
      <c r="FYX69" s="189"/>
      <c r="FYY69" s="189"/>
      <c r="FYZ69" s="189"/>
      <c r="FZA69" s="189"/>
      <c r="FZB69" s="189"/>
      <c r="FZC69" s="189"/>
      <c r="FZD69" s="189"/>
      <c r="FZE69" s="189"/>
      <c r="FZF69" s="189"/>
      <c r="FZG69" s="189"/>
      <c r="FZH69" s="189"/>
      <c r="FZI69" s="189"/>
      <c r="FZJ69" s="189"/>
      <c r="FZK69" s="189"/>
      <c r="FZL69" s="189"/>
      <c r="FZM69" s="189"/>
      <c r="FZN69" s="189"/>
      <c r="FZO69" s="189"/>
      <c r="FZP69" s="189"/>
      <c r="FZQ69" s="189"/>
      <c r="FZR69" s="189"/>
      <c r="FZS69" s="189"/>
      <c r="FZT69" s="189"/>
      <c r="FZU69" s="189"/>
      <c r="FZV69" s="189"/>
      <c r="FZW69" s="189"/>
      <c r="FZX69" s="189"/>
      <c r="FZY69" s="189"/>
      <c r="FZZ69" s="189"/>
      <c r="GAA69" s="189"/>
      <c r="GAB69" s="189"/>
      <c r="GAC69" s="189"/>
      <c r="GAD69" s="189"/>
      <c r="GAE69" s="189"/>
      <c r="GAF69" s="189"/>
      <c r="GAG69" s="189"/>
      <c r="GAH69" s="189"/>
      <c r="GAI69" s="189"/>
      <c r="GAJ69" s="189"/>
      <c r="GAK69" s="189"/>
      <c r="GAL69" s="189"/>
      <c r="GAM69" s="189"/>
      <c r="GAN69" s="189"/>
      <c r="GAO69" s="189"/>
      <c r="GAP69" s="189"/>
      <c r="GAQ69" s="189"/>
      <c r="GAR69" s="189"/>
      <c r="GAS69" s="189"/>
      <c r="GAT69" s="189"/>
      <c r="GAU69" s="189"/>
      <c r="GAV69" s="189"/>
      <c r="GAW69" s="189"/>
      <c r="GAX69" s="189"/>
      <c r="GAY69" s="189"/>
      <c r="GAZ69" s="189"/>
      <c r="GBA69" s="189"/>
      <c r="GBB69" s="189"/>
      <c r="GBC69" s="189"/>
      <c r="GBD69" s="189"/>
      <c r="GBE69" s="189"/>
      <c r="GBF69" s="189"/>
      <c r="GBG69" s="189"/>
      <c r="GBH69" s="189"/>
      <c r="GBI69" s="189"/>
      <c r="GBJ69" s="189"/>
      <c r="GBK69" s="189"/>
      <c r="GBL69" s="189"/>
      <c r="GBM69" s="189"/>
      <c r="GBN69" s="189"/>
      <c r="GBO69" s="189"/>
      <c r="GBP69" s="189"/>
      <c r="GBQ69" s="189"/>
      <c r="GBR69" s="189"/>
      <c r="GBS69" s="189"/>
      <c r="GBT69" s="189"/>
      <c r="GBU69" s="189"/>
      <c r="GBV69" s="189"/>
      <c r="GBW69" s="189"/>
      <c r="GBX69" s="189"/>
      <c r="GBY69" s="189"/>
      <c r="GBZ69" s="189"/>
      <c r="GCA69" s="189"/>
      <c r="GCB69" s="189"/>
      <c r="GCC69" s="189"/>
      <c r="GCD69" s="189"/>
      <c r="GCE69" s="189"/>
      <c r="GCF69" s="189"/>
      <c r="GCG69" s="189"/>
      <c r="GCH69" s="189"/>
      <c r="GCI69" s="189"/>
      <c r="GCJ69" s="189"/>
      <c r="GCK69" s="189"/>
      <c r="GCL69" s="189"/>
      <c r="GCM69" s="189"/>
      <c r="GCN69" s="189"/>
      <c r="GCO69" s="189"/>
      <c r="GCP69" s="189"/>
      <c r="GCQ69" s="189"/>
      <c r="GCR69" s="189"/>
      <c r="GCS69" s="189"/>
      <c r="GCT69" s="189"/>
      <c r="GCU69" s="189"/>
      <c r="GCV69" s="189"/>
      <c r="GCW69" s="189"/>
      <c r="GCX69" s="189"/>
      <c r="GCY69" s="189"/>
      <c r="GCZ69" s="189"/>
      <c r="GDA69" s="189"/>
      <c r="GDB69" s="189"/>
      <c r="GDC69" s="189"/>
      <c r="GDD69" s="189"/>
      <c r="GDE69" s="189"/>
      <c r="GDF69" s="189"/>
      <c r="GDG69" s="189"/>
      <c r="GDH69" s="189"/>
      <c r="GDI69" s="189"/>
      <c r="GDJ69" s="189"/>
      <c r="GDK69" s="189"/>
      <c r="GDL69" s="189"/>
      <c r="GDM69" s="189"/>
      <c r="GDN69" s="189"/>
      <c r="GDO69" s="189"/>
      <c r="GDP69" s="189"/>
      <c r="GDQ69" s="189"/>
      <c r="GDR69" s="189"/>
      <c r="GDS69" s="189"/>
      <c r="GDT69" s="189"/>
      <c r="GDU69" s="189"/>
      <c r="GDV69" s="189"/>
      <c r="GDW69" s="189"/>
      <c r="GDX69" s="189"/>
      <c r="GDY69" s="189"/>
      <c r="GDZ69" s="189"/>
      <c r="GEA69" s="189"/>
      <c r="GEB69" s="189"/>
      <c r="GEC69" s="189"/>
      <c r="GED69" s="189"/>
      <c r="GEE69" s="189"/>
      <c r="GEF69" s="189"/>
      <c r="GEG69" s="189"/>
      <c r="GEH69" s="189"/>
      <c r="GEI69" s="189"/>
      <c r="GEJ69" s="189"/>
      <c r="GEK69" s="189"/>
      <c r="GEL69" s="189"/>
      <c r="GEM69" s="189"/>
      <c r="GEN69" s="189"/>
      <c r="GEO69" s="189"/>
      <c r="GEP69" s="189"/>
      <c r="GEQ69" s="189"/>
      <c r="GER69" s="189"/>
      <c r="GES69" s="189"/>
      <c r="GET69" s="189"/>
      <c r="GEU69" s="189"/>
      <c r="GEV69" s="189"/>
      <c r="GEW69" s="189"/>
      <c r="GEX69" s="189"/>
      <c r="GEY69" s="189"/>
      <c r="GEZ69" s="189"/>
      <c r="GFA69" s="189"/>
      <c r="GFB69" s="189"/>
      <c r="GFC69" s="189"/>
      <c r="GFD69" s="189"/>
      <c r="GFE69" s="189"/>
      <c r="GFF69" s="189"/>
      <c r="GFG69" s="189"/>
      <c r="GFH69" s="189"/>
      <c r="GFI69" s="189"/>
      <c r="GFJ69" s="189"/>
      <c r="GFK69" s="189"/>
      <c r="GFL69" s="189"/>
      <c r="GFM69" s="189"/>
      <c r="GFN69" s="189"/>
      <c r="GFO69" s="189"/>
      <c r="GFP69" s="189"/>
      <c r="GFQ69" s="189"/>
      <c r="GFR69" s="189"/>
      <c r="GFS69" s="189"/>
      <c r="GFT69" s="189"/>
      <c r="GFU69" s="189"/>
      <c r="GFV69" s="189"/>
      <c r="GFW69" s="189"/>
      <c r="GFX69" s="189"/>
      <c r="GFY69" s="189"/>
      <c r="GFZ69" s="189"/>
      <c r="GGA69" s="189"/>
      <c r="GGB69" s="189"/>
      <c r="GGC69" s="189"/>
      <c r="GGD69" s="189"/>
      <c r="GGE69" s="189"/>
      <c r="GGF69" s="189"/>
      <c r="GGG69" s="189"/>
      <c r="GGH69" s="189"/>
      <c r="GGI69" s="189"/>
      <c r="GGJ69" s="189"/>
      <c r="GGK69" s="189"/>
      <c r="GGL69" s="189"/>
      <c r="GGM69" s="189"/>
      <c r="GGN69" s="189"/>
      <c r="GGO69" s="189"/>
      <c r="GGP69" s="189"/>
      <c r="GGQ69" s="189"/>
      <c r="GGR69" s="189"/>
      <c r="GGS69" s="189"/>
      <c r="GGT69" s="189"/>
      <c r="GGU69" s="189"/>
      <c r="GGV69" s="189"/>
      <c r="GGW69" s="189"/>
      <c r="GGX69" s="189"/>
      <c r="GGY69" s="189"/>
      <c r="GGZ69" s="189"/>
      <c r="GHA69" s="189"/>
      <c r="GHB69" s="189"/>
      <c r="GHC69" s="189"/>
      <c r="GHD69" s="189"/>
      <c r="GHE69" s="189"/>
      <c r="GHF69" s="189"/>
      <c r="GHG69" s="189"/>
      <c r="GHH69" s="189"/>
      <c r="GHI69" s="189"/>
      <c r="GHJ69" s="189"/>
      <c r="GHK69" s="189"/>
      <c r="GHL69" s="189"/>
      <c r="GHM69" s="189"/>
      <c r="GHN69" s="189"/>
      <c r="GHO69" s="189"/>
      <c r="GHP69" s="189"/>
      <c r="GHQ69" s="189"/>
      <c r="GHR69" s="189"/>
      <c r="GHS69" s="189"/>
      <c r="GHT69" s="189"/>
      <c r="GHU69" s="189"/>
      <c r="GHV69" s="189"/>
      <c r="GHW69" s="189"/>
      <c r="GHX69" s="189"/>
      <c r="GHY69" s="189"/>
      <c r="GHZ69" s="189"/>
      <c r="GIA69" s="189"/>
      <c r="GIB69" s="189"/>
      <c r="GIC69" s="189"/>
      <c r="GID69" s="189"/>
      <c r="GIE69" s="189"/>
      <c r="GIF69" s="189"/>
      <c r="GIG69" s="189"/>
      <c r="GIH69" s="189"/>
      <c r="GII69" s="189"/>
      <c r="GIJ69" s="189"/>
      <c r="GIK69" s="189"/>
      <c r="GIL69" s="189"/>
      <c r="GIM69" s="189"/>
      <c r="GIN69" s="189"/>
      <c r="GIO69" s="189"/>
      <c r="GIP69" s="189"/>
      <c r="GIQ69" s="189"/>
      <c r="GIR69" s="189"/>
      <c r="GIS69" s="189"/>
      <c r="GIT69" s="189"/>
      <c r="GIU69" s="189"/>
      <c r="GIV69" s="189"/>
      <c r="GIW69" s="189"/>
      <c r="GIX69" s="189"/>
      <c r="GIY69" s="189"/>
      <c r="GIZ69" s="189"/>
      <c r="GJA69" s="189"/>
      <c r="GJB69" s="189"/>
      <c r="GJC69" s="189"/>
      <c r="GJD69" s="189"/>
      <c r="GJE69" s="189"/>
      <c r="GJF69" s="189"/>
      <c r="GJG69" s="189"/>
      <c r="GJH69" s="189"/>
      <c r="GJI69" s="189"/>
      <c r="GJJ69" s="189"/>
      <c r="GJK69" s="189"/>
      <c r="GJL69" s="189"/>
      <c r="GJM69" s="189"/>
      <c r="GJN69" s="189"/>
      <c r="GJO69" s="189"/>
      <c r="GJP69" s="189"/>
      <c r="GJQ69" s="189"/>
      <c r="GJR69" s="189"/>
      <c r="GJS69" s="189"/>
      <c r="GJT69" s="189"/>
      <c r="GJU69" s="189"/>
      <c r="GJV69" s="189"/>
      <c r="GJW69" s="189"/>
      <c r="GJX69" s="189"/>
      <c r="GJY69" s="189"/>
      <c r="GJZ69" s="189"/>
      <c r="GKA69" s="189"/>
      <c r="GKB69" s="189"/>
      <c r="GKC69" s="189"/>
      <c r="GKD69" s="189"/>
      <c r="GKE69" s="189"/>
      <c r="GKF69" s="189"/>
      <c r="GKG69" s="189"/>
      <c r="GKH69" s="189"/>
      <c r="GKI69" s="189"/>
      <c r="GKJ69" s="189"/>
      <c r="GKK69" s="189"/>
      <c r="GKL69" s="189"/>
      <c r="GKM69" s="189"/>
      <c r="GKN69" s="189"/>
      <c r="GKO69" s="189"/>
      <c r="GKP69" s="189"/>
      <c r="GKQ69" s="189"/>
      <c r="GKR69" s="189"/>
      <c r="GKS69" s="189"/>
      <c r="GKT69" s="189"/>
      <c r="GKU69" s="189"/>
      <c r="GKV69" s="189"/>
      <c r="GKW69" s="189"/>
      <c r="GKX69" s="189"/>
      <c r="GKY69" s="189"/>
      <c r="GKZ69" s="189"/>
      <c r="GLA69" s="189"/>
      <c r="GLB69" s="189"/>
      <c r="GLC69" s="189"/>
      <c r="GLD69" s="189"/>
      <c r="GLE69" s="189"/>
      <c r="GLF69" s="189"/>
      <c r="GLG69" s="189"/>
      <c r="GLH69" s="189"/>
      <c r="GLI69" s="189"/>
      <c r="GLJ69" s="189"/>
      <c r="GLK69" s="189"/>
      <c r="GLL69" s="189"/>
      <c r="GLM69" s="189"/>
      <c r="GLN69" s="189"/>
      <c r="GLO69" s="189"/>
      <c r="GLP69" s="189"/>
      <c r="GLQ69" s="189"/>
      <c r="GLR69" s="189"/>
      <c r="GLS69" s="189"/>
      <c r="GLT69" s="189"/>
      <c r="GLU69" s="189"/>
      <c r="GLV69" s="189"/>
      <c r="GLW69" s="189"/>
      <c r="GLX69" s="189"/>
      <c r="GLY69" s="189"/>
      <c r="GLZ69" s="189"/>
      <c r="GMA69" s="189"/>
      <c r="GMB69" s="189"/>
      <c r="GMC69" s="189"/>
      <c r="GMD69" s="189"/>
      <c r="GME69" s="189"/>
      <c r="GMF69" s="189"/>
      <c r="GMG69" s="189"/>
      <c r="GMH69" s="189"/>
      <c r="GMI69" s="189"/>
      <c r="GMJ69" s="189"/>
      <c r="GMK69" s="189"/>
      <c r="GML69" s="189"/>
      <c r="GMM69" s="189"/>
      <c r="GMN69" s="189"/>
      <c r="GMO69" s="189"/>
      <c r="GMP69" s="189"/>
      <c r="GMQ69" s="189"/>
      <c r="GMR69" s="189"/>
      <c r="GMS69" s="189"/>
      <c r="GMT69" s="189"/>
      <c r="GMU69" s="189"/>
      <c r="GMV69" s="189"/>
      <c r="GMW69" s="189"/>
      <c r="GMX69" s="189"/>
      <c r="GMY69" s="189"/>
      <c r="GMZ69" s="189"/>
      <c r="GNA69" s="189"/>
      <c r="GNB69" s="189"/>
      <c r="GNC69" s="189"/>
      <c r="GND69" s="189"/>
      <c r="GNE69" s="189"/>
      <c r="GNF69" s="189"/>
      <c r="GNG69" s="189"/>
      <c r="GNH69" s="189"/>
      <c r="GNI69" s="189"/>
      <c r="GNJ69" s="189"/>
      <c r="GNK69" s="189"/>
      <c r="GNL69" s="189"/>
      <c r="GNM69" s="189"/>
      <c r="GNN69" s="189"/>
      <c r="GNO69" s="189"/>
      <c r="GNP69" s="189"/>
      <c r="GNQ69" s="189"/>
      <c r="GNR69" s="189"/>
      <c r="GNS69" s="189"/>
      <c r="GNT69" s="189"/>
      <c r="GNU69" s="189"/>
      <c r="GNV69" s="189"/>
      <c r="GNW69" s="189"/>
      <c r="GNX69" s="189"/>
      <c r="GNY69" s="189"/>
      <c r="GNZ69" s="189"/>
      <c r="GOA69" s="189"/>
      <c r="GOB69" s="189"/>
      <c r="GOC69" s="189"/>
      <c r="GOD69" s="189"/>
      <c r="GOE69" s="189"/>
      <c r="GOF69" s="189"/>
      <c r="GOG69" s="189"/>
      <c r="GOH69" s="189"/>
      <c r="GOI69" s="189"/>
      <c r="GOJ69" s="189"/>
      <c r="GOK69" s="189"/>
      <c r="GOL69" s="189"/>
      <c r="GOM69" s="189"/>
      <c r="GON69" s="189"/>
      <c r="GOO69" s="189"/>
      <c r="GOP69" s="189"/>
      <c r="GOQ69" s="189"/>
      <c r="GOR69" s="189"/>
      <c r="GOS69" s="189"/>
      <c r="GOT69" s="189"/>
      <c r="GOU69" s="189"/>
      <c r="GOV69" s="189"/>
      <c r="GOW69" s="189"/>
      <c r="GOX69" s="189"/>
      <c r="GOY69" s="189"/>
      <c r="GOZ69" s="189"/>
      <c r="GPA69" s="189"/>
      <c r="GPB69" s="189"/>
      <c r="GPC69" s="189"/>
      <c r="GPD69" s="189"/>
      <c r="GPE69" s="189"/>
      <c r="GPF69" s="189"/>
      <c r="GPG69" s="189"/>
      <c r="GPH69" s="189"/>
      <c r="GPI69" s="189"/>
      <c r="GPJ69" s="189"/>
      <c r="GPK69" s="189"/>
      <c r="GPL69" s="189"/>
      <c r="GPM69" s="189"/>
      <c r="GPN69" s="189"/>
      <c r="GPO69" s="189"/>
      <c r="GPP69" s="189"/>
      <c r="GPQ69" s="189"/>
      <c r="GPR69" s="189"/>
      <c r="GPS69" s="189"/>
      <c r="GPT69" s="189"/>
      <c r="GPU69" s="189"/>
      <c r="GPV69" s="189"/>
      <c r="GPW69" s="189"/>
      <c r="GPX69" s="189"/>
      <c r="GPY69" s="189"/>
      <c r="GPZ69" s="189"/>
      <c r="GQA69" s="189"/>
      <c r="GQB69" s="189"/>
      <c r="GQC69" s="189"/>
      <c r="GQD69" s="189"/>
      <c r="GQE69" s="189"/>
      <c r="GQF69" s="189"/>
      <c r="GQG69" s="189"/>
      <c r="GQH69" s="189"/>
      <c r="GQI69" s="189"/>
      <c r="GQJ69" s="189"/>
      <c r="GQK69" s="189"/>
      <c r="GQL69" s="189"/>
      <c r="GQM69" s="189"/>
      <c r="GQN69" s="189"/>
      <c r="GQO69" s="189"/>
      <c r="GQP69" s="189"/>
      <c r="GQQ69" s="189"/>
      <c r="GQR69" s="189"/>
      <c r="GQS69" s="189"/>
      <c r="GQT69" s="189"/>
      <c r="GQU69" s="189"/>
      <c r="GQV69" s="189"/>
      <c r="GQW69" s="189"/>
      <c r="GQX69" s="189"/>
      <c r="GQY69" s="189"/>
      <c r="GQZ69" s="189"/>
      <c r="GRA69" s="189"/>
      <c r="GRB69" s="189"/>
      <c r="GRC69" s="189"/>
      <c r="GRD69" s="189"/>
      <c r="GRE69" s="189"/>
      <c r="GRF69" s="189"/>
      <c r="GRG69" s="189"/>
      <c r="GRH69" s="189"/>
      <c r="GRI69" s="189"/>
      <c r="GRJ69" s="189"/>
      <c r="GRK69" s="189"/>
      <c r="GRL69" s="189"/>
      <c r="GRM69" s="189"/>
      <c r="GRN69" s="189"/>
      <c r="GRO69" s="189"/>
      <c r="GRP69" s="189"/>
      <c r="GRQ69" s="189"/>
      <c r="GRR69" s="189"/>
      <c r="GRS69" s="189"/>
      <c r="GRT69" s="189"/>
      <c r="GRU69" s="189"/>
      <c r="GRV69" s="189"/>
      <c r="GRW69" s="189"/>
      <c r="GRX69" s="189"/>
      <c r="GRY69" s="189"/>
      <c r="GRZ69" s="189"/>
      <c r="GSA69" s="189"/>
      <c r="GSB69" s="189"/>
      <c r="GSC69" s="189"/>
      <c r="GSD69" s="189"/>
      <c r="GSE69" s="189"/>
      <c r="GSF69" s="189"/>
      <c r="GSG69" s="189"/>
      <c r="GSH69" s="189"/>
      <c r="GSI69" s="189"/>
      <c r="GSJ69" s="189"/>
      <c r="GSK69" s="189"/>
      <c r="GSL69" s="189"/>
      <c r="GSM69" s="189"/>
      <c r="GSN69" s="189"/>
      <c r="GSO69" s="189"/>
      <c r="GSP69" s="189"/>
      <c r="GSQ69" s="189"/>
      <c r="GSR69" s="189"/>
      <c r="GSS69" s="189"/>
      <c r="GST69" s="189"/>
      <c r="GSU69" s="189"/>
      <c r="GSV69" s="189"/>
      <c r="GSW69" s="189"/>
      <c r="GSX69" s="189"/>
      <c r="GSY69" s="189"/>
      <c r="GSZ69" s="189"/>
      <c r="GTA69" s="189"/>
      <c r="GTB69" s="189"/>
      <c r="GTC69" s="189"/>
      <c r="GTD69" s="189"/>
      <c r="GTE69" s="189"/>
      <c r="GTF69" s="189"/>
      <c r="GTG69" s="189"/>
      <c r="GTH69" s="189"/>
      <c r="GTI69" s="189"/>
      <c r="GTJ69" s="189"/>
      <c r="GTK69" s="189"/>
      <c r="GTL69" s="189"/>
      <c r="GTM69" s="189"/>
      <c r="GTN69" s="189"/>
      <c r="GTO69" s="189"/>
      <c r="GTP69" s="189"/>
      <c r="GTQ69" s="189"/>
      <c r="GTR69" s="189"/>
      <c r="GTS69" s="189"/>
      <c r="GTT69" s="189"/>
      <c r="GTU69" s="189"/>
      <c r="GTV69" s="189"/>
      <c r="GTW69" s="189"/>
      <c r="GTX69" s="189"/>
      <c r="GTY69" s="189"/>
      <c r="GTZ69" s="189"/>
      <c r="GUA69" s="189"/>
      <c r="GUB69" s="189"/>
      <c r="GUC69" s="189"/>
      <c r="GUD69" s="189"/>
      <c r="GUE69" s="189"/>
      <c r="GUF69" s="189"/>
      <c r="GUG69" s="189"/>
      <c r="GUH69" s="189"/>
      <c r="GUI69" s="189"/>
      <c r="GUJ69" s="189"/>
      <c r="GUK69" s="189"/>
      <c r="GUL69" s="189"/>
      <c r="GUM69" s="189"/>
      <c r="GUN69" s="189"/>
      <c r="GUO69" s="189"/>
      <c r="GUP69" s="189"/>
      <c r="GUQ69" s="189"/>
      <c r="GUR69" s="189"/>
      <c r="GUS69" s="189"/>
      <c r="GUT69" s="189"/>
      <c r="GUU69" s="189"/>
      <c r="GUV69" s="189"/>
      <c r="GUW69" s="189"/>
      <c r="GUX69" s="189"/>
      <c r="GUY69" s="189"/>
      <c r="GUZ69" s="189"/>
      <c r="GVA69" s="189"/>
      <c r="GVB69" s="189"/>
      <c r="GVC69" s="189"/>
      <c r="GVD69" s="189"/>
      <c r="GVE69" s="189"/>
      <c r="GVF69" s="189"/>
      <c r="GVG69" s="189"/>
      <c r="GVH69" s="189"/>
      <c r="GVI69" s="189"/>
      <c r="GVJ69" s="189"/>
      <c r="GVK69" s="189"/>
      <c r="GVL69" s="189"/>
      <c r="GVM69" s="189"/>
      <c r="GVN69" s="189"/>
      <c r="GVO69" s="189"/>
      <c r="GVP69" s="189"/>
      <c r="GVQ69" s="189"/>
      <c r="GVR69" s="189"/>
      <c r="GVS69" s="189"/>
      <c r="GVT69" s="189"/>
      <c r="GVU69" s="189"/>
      <c r="GVV69" s="189"/>
      <c r="GVW69" s="189"/>
      <c r="GVX69" s="189"/>
      <c r="GVY69" s="189"/>
      <c r="GVZ69" s="189"/>
      <c r="GWA69" s="189"/>
      <c r="GWB69" s="189"/>
      <c r="GWC69" s="189"/>
      <c r="GWD69" s="189"/>
      <c r="GWE69" s="189"/>
      <c r="GWF69" s="189"/>
      <c r="GWG69" s="189"/>
      <c r="GWH69" s="189"/>
      <c r="GWI69" s="189"/>
      <c r="GWJ69" s="189"/>
      <c r="GWK69" s="189"/>
      <c r="GWL69" s="189"/>
      <c r="GWM69" s="189"/>
      <c r="GWN69" s="189"/>
      <c r="GWO69" s="189"/>
      <c r="GWP69" s="189"/>
      <c r="GWQ69" s="189"/>
      <c r="GWR69" s="189"/>
      <c r="GWS69" s="189"/>
      <c r="GWT69" s="189"/>
      <c r="GWU69" s="189"/>
      <c r="GWV69" s="189"/>
      <c r="GWW69" s="189"/>
      <c r="GWX69" s="189"/>
      <c r="GWY69" s="189"/>
      <c r="GWZ69" s="189"/>
      <c r="GXA69" s="189"/>
      <c r="GXB69" s="189"/>
      <c r="GXC69" s="189"/>
      <c r="GXD69" s="189"/>
      <c r="GXE69" s="189"/>
      <c r="GXF69" s="189"/>
      <c r="GXG69" s="189"/>
      <c r="GXH69" s="189"/>
      <c r="GXI69" s="189"/>
      <c r="GXJ69" s="189"/>
      <c r="GXK69" s="189"/>
      <c r="GXL69" s="189"/>
      <c r="GXM69" s="189"/>
      <c r="GXN69" s="189"/>
      <c r="GXO69" s="189"/>
      <c r="GXP69" s="189"/>
      <c r="GXQ69" s="189"/>
      <c r="GXR69" s="189"/>
      <c r="GXS69" s="189"/>
      <c r="GXT69" s="189"/>
      <c r="GXU69" s="189"/>
      <c r="GXV69" s="189"/>
      <c r="GXW69" s="189"/>
      <c r="GXX69" s="189"/>
      <c r="GXY69" s="189"/>
      <c r="GXZ69" s="189"/>
      <c r="GYA69" s="189"/>
      <c r="GYB69" s="189"/>
      <c r="GYC69" s="189"/>
      <c r="GYD69" s="189"/>
      <c r="GYE69" s="189"/>
      <c r="GYF69" s="189"/>
      <c r="GYG69" s="189"/>
      <c r="GYH69" s="189"/>
      <c r="GYI69" s="189"/>
      <c r="GYJ69" s="189"/>
      <c r="GYK69" s="189"/>
      <c r="GYL69" s="189"/>
      <c r="GYM69" s="189"/>
      <c r="GYN69" s="189"/>
      <c r="GYO69" s="189"/>
      <c r="GYP69" s="189"/>
      <c r="GYQ69" s="189"/>
      <c r="GYR69" s="189"/>
      <c r="GYS69" s="189"/>
      <c r="GYT69" s="189"/>
      <c r="GYU69" s="189"/>
      <c r="GYV69" s="189"/>
      <c r="GYW69" s="189"/>
      <c r="GYX69" s="189"/>
      <c r="GYY69" s="189"/>
      <c r="GYZ69" s="189"/>
      <c r="GZA69" s="189"/>
      <c r="GZB69" s="189"/>
      <c r="GZC69" s="189"/>
      <c r="GZD69" s="189"/>
      <c r="GZE69" s="189"/>
      <c r="GZF69" s="189"/>
      <c r="GZG69" s="189"/>
      <c r="GZH69" s="189"/>
      <c r="GZI69" s="189"/>
      <c r="GZJ69" s="189"/>
      <c r="GZK69" s="189"/>
      <c r="GZL69" s="189"/>
      <c r="GZM69" s="189"/>
      <c r="GZN69" s="189"/>
      <c r="GZO69" s="189"/>
      <c r="GZP69" s="189"/>
      <c r="GZQ69" s="189"/>
      <c r="GZR69" s="189"/>
      <c r="GZS69" s="189"/>
      <c r="GZT69" s="189"/>
      <c r="GZU69" s="189"/>
      <c r="GZV69" s="189"/>
      <c r="GZW69" s="189"/>
      <c r="GZX69" s="189"/>
      <c r="GZY69" s="189"/>
      <c r="GZZ69" s="189"/>
      <c r="HAA69" s="189"/>
      <c r="HAB69" s="189"/>
      <c r="HAC69" s="189"/>
      <c r="HAD69" s="189"/>
      <c r="HAE69" s="189"/>
      <c r="HAF69" s="189"/>
      <c r="HAG69" s="189"/>
      <c r="HAH69" s="189"/>
      <c r="HAI69" s="189"/>
      <c r="HAJ69" s="189"/>
      <c r="HAK69" s="189"/>
      <c r="HAL69" s="189"/>
      <c r="HAM69" s="189"/>
      <c r="HAN69" s="189"/>
      <c r="HAO69" s="189"/>
      <c r="HAP69" s="189"/>
      <c r="HAQ69" s="189"/>
      <c r="HAR69" s="189"/>
      <c r="HAS69" s="189"/>
      <c r="HAT69" s="189"/>
      <c r="HAU69" s="189"/>
      <c r="HAV69" s="189"/>
      <c r="HAW69" s="189"/>
      <c r="HAX69" s="189"/>
      <c r="HAY69" s="189"/>
      <c r="HAZ69" s="189"/>
      <c r="HBA69" s="189"/>
      <c r="HBB69" s="189"/>
      <c r="HBC69" s="189"/>
      <c r="HBD69" s="189"/>
      <c r="HBE69" s="189"/>
      <c r="HBF69" s="189"/>
      <c r="HBG69" s="189"/>
      <c r="HBH69" s="189"/>
      <c r="HBI69" s="189"/>
      <c r="HBJ69" s="189"/>
      <c r="HBK69" s="189"/>
      <c r="HBL69" s="189"/>
      <c r="HBM69" s="189"/>
      <c r="HBN69" s="189"/>
      <c r="HBO69" s="189"/>
      <c r="HBP69" s="189"/>
      <c r="HBQ69" s="189"/>
      <c r="HBR69" s="189"/>
      <c r="HBS69" s="189"/>
      <c r="HBT69" s="189"/>
      <c r="HBU69" s="189"/>
      <c r="HBV69" s="189"/>
      <c r="HBW69" s="189"/>
      <c r="HBX69" s="189"/>
      <c r="HBY69" s="189"/>
      <c r="HBZ69" s="189"/>
      <c r="HCA69" s="189"/>
      <c r="HCB69" s="189"/>
      <c r="HCC69" s="189"/>
      <c r="HCD69" s="189"/>
      <c r="HCE69" s="189"/>
      <c r="HCF69" s="189"/>
      <c r="HCG69" s="189"/>
      <c r="HCH69" s="189"/>
      <c r="HCI69" s="189"/>
      <c r="HCJ69" s="189"/>
      <c r="HCK69" s="189"/>
      <c r="HCL69" s="189"/>
      <c r="HCM69" s="189"/>
      <c r="HCN69" s="189"/>
      <c r="HCO69" s="189"/>
      <c r="HCP69" s="189"/>
      <c r="HCQ69" s="189"/>
      <c r="HCR69" s="189"/>
      <c r="HCS69" s="189"/>
      <c r="HCT69" s="189"/>
      <c r="HCU69" s="189"/>
      <c r="HCV69" s="189"/>
      <c r="HCW69" s="189"/>
      <c r="HCX69" s="189"/>
      <c r="HCY69" s="189"/>
      <c r="HCZ69" s="189"/>
      <c r="HDA69" s="189"/>
      <c r="HDB69" s="189"/>
      <c r="HDC69" s="189"/>
      <c r="HDD69" s="189"/>
      <c r="HDE69" s="189"/>
      <c r="HDF69" s="189"/>
      <c r="HDG69" s="189"/>
      <c r="HDH69" s="189"/>
      <c r="HDI69" s="189"/>
      <c r="HDJ69" s="189"/>
      <c r="HDK69" s="189"/>
      <c r="HDL69" s="189"/>
      <c r="HDM69" s="189"/>
      <c r="HDN69" s="189"/>
      <c r="HDO69" s="189"/>
      <c r="HDP69" s="189"/>
      <c r="HDQ69" s="189"/>
      <c r="HDR69" s="189"/>
      <c r="HDS69" s="189"/>
      <c r="HDT69" s="189"/>
      <c r="HDU69" s="189"/>
      <c r="HDV69" s="189"/>
      <c r="HDW69" s="189"/>
      <c r="HDX69" s="189"/>
      <c r="HDY69" s="189"/>
      <c r="HDZ69" s="189"/>
      <c r="HEA69" s="189"/>
      <c r="HEB69" s="189"/>
      <c r="HEC69" s="189"/>
      <c r="HED69" s="189"/>
      <c r="HEE69" s="189"/>
      <c r="HEF69" s="189"/>
      <c r="HEG69" s="189"/>
      <c r="HEH69" s="189"/>
      <c r="HEI69" s="189"/>
      <c r="HEJ69" s="189"/>
      <c r="HEK69" s="189"/>
      <c r="HEL69" s="189"/>
      <c r="HEM69" s="189"/>
      <c r="HEN69" s="189"/>
      <c r="HEO69" s="189"/>
      <c r="HEP69" s="189"/>
      <c r="HEQ69" s="189"/>
      <c r="HER69" s="189"/>
      <c r="HES69" s="189"/>
      <c r="HET69" s="189"/>
      <c r="HEU69" s="189"/>
      <c r="HEV69" s="189"/>
      <c r="HEW69" s="189"/>
      <c r="HEX69" s="189"/>
      <c r="HEY69" s="189"/>
      <c r="HEZ69" s="189"/>
      <c r="HFA69" s="189"/>
      <c r="HFB69" s="189"/>
      <c r="HFC69" s="189"/>
      <c r="HFD69" s="189"/>
      <c r="HFE69" s="189"/>
      <c r="HFF69" s="189"/>
      <c r="HFG69" s="189"/>
      <c r="HFH69" s="189"/>
      <c r="HFI69" s="189"/>
      <c r="HFJ69" s="189"/>
      <c r="HFK69" s="189"/>
      <c r="HFL69" s="189"/>
      <c r="HFM69" s="189"/>
      <c r="HFN69" s="189"/>
      <c r="HFO69" s="189"/>
      <c r="HFP69" s="189"/>
      <c r="HFQ69" s="189"/>
      <c r="HFR69" s="189"/>
      <c r="HFS69" s="189"/>
      <c r="HFT69" s="189"/>
      <c r="HFU69" s="189"/>
      <c r="HFV69" s="189"/>
      <c r="HFW69" s="189"/>
      <c r="HFX69" s="189"/>
      <c r="HFY69" s="189"/>
      <c r="HFZ69" s="189"/>
      <c r="HGA69" s="189"/>
      <c r="HGB69" s="189"/>
      <c r="HGC69" s="189"/>
      <c r="HGD69" s="189"/>
      <c r="HGE69" s="189"/>
      <c r="HGF69" s="189"/>
      <c r="HGG69" s="189"/>
      <c r="HGH69" s="189"/>
      <c r="HGI69" s="189"/>
      <c r="HGJ69" s="189"/>
      <c r="HGK69" s="189"/>
      <c r="HGL69" s="189"/>
      <c r="HGM69" s="189"/>
      <c r="HGN69" s="189"/>
      <c r="HGO69" s="189"/>
      <c r="HGP69" s="189"/>
      <c r="HGQ69" s="189"/>
      <c r="HGR69" s="189"/>
      <c r="HGS69" s="189"/>
      <c r="HGT69" s="189"/>
      <c r="HGU69" s="189"/>
      <c r="HGV69" s="189"/>
      <c r="HGW69" s="189"/>
      <c r="HGX69" s="189"/>
      <c r="HGY69" s="189"/>
      <c r="HGZ69" s="189"/>
      <c r="HHA69" s="189"/>
      <c r="HHB69" s="189"/>
      <c r="HHC69" s="189"/>
      <c r="HHD69" s="189"/>
      <c r="HHE69" s="189"/>
      <c r="HHF69" s="189"/>
      <c r="HHG69" s="189"/>
      <c r="HHH69" s="189"/>
      <c r="HHI69" s="189"/>
      <c r="HHJ69" s="189"/>
      <c r="HHK69" s="189"/>
      <c r="HHL69" s="189"/>
      <c r="HHM69" s="189"/>
      <c r="HHN69" s="189"/>
      <c r="HHO69" s="189"/>
      <c r="HHP69" s="189"/>
      <c r="HHQ69" s="189"/>
      <c r="HHR69" s="189"/>
      <c r="HHS69" s="189"/>
      <c r="HHT69" s="189"/>
      <c r="HHU69" s="189"/>
      <c r="HHV69" s="189"/>
      <c r="HHW69" s="189"/>
      <c r="HHX69" s="189"/>
      <c r="HHY69" s="189"/>
      <c r="HHZ69" s="189"/>
      <c r="HIA69" s="189"/>
      <c r="HIB69" s="189"/>
      <c r="HIC69" s="189"/>
      <c r="HID69" s="189"/>
      <c r="HIE69" s="189"/>
      <c r="HIF69" s="189"/>
      <c r="HIG69" s="189"/>
      <c r="HIH69" s="189"/>
      <c r="HII69" s="189"/>
      <c r="HIJ69" s="189"/>
      <c r="HIK69" s="189"/>
      <c r="HIL69" s="189"/>
      <c r="HIM69" s="189"/>
      <c r="HIN69" s="189"/>
      <c r="HIO69" s="189"/>
      <c r="HIP69" s="189"/>
      <c r="HIQ69" s="189"/>
      <c r="HIR69" s="189"/>
      <c r="HIS69" s="189"/>
      <c r="HIT69" s="189"/>
      <c r="HIU69" s="189"/>
      <c r="HIV69" s="189"/>
      <c r="HIW69" s="189"/>
      <c r="HIX69" s="189"/>
      <c r="HIY69" s="189"/>
      <c r="HIZ69" s="189"/>
      <c r="HJA69" s="189"/>
      <c r="HJB69" s="189"/>
      <c r="HJC69" s="189"/>
      <c r="HJD69" s="189"/>
      <c r="HJE69" s="189"/>
      <c r="HJF69" s="189"/>
      <c r="HJG69" s="189"/>
      <c r="HJH69" s="189"/>
      <c r="HJI69" s="189"/>
      <c r="HJJ69" s="189"/>
      <c r="HJK69" s="189"/>
      <c r="HJL69" s="189"/>
      <c r="HJM69" s="189"/>
      <c r="HJN69" s="189"/>
      <c r="HJO69" s="189"/>
      <c r="HJP69" s="189"/>
      <c r="HJQ69" s="189"/>
      <c r="HJR69" s="189"/>
      <c r="HJS69" s="189"/>
      <c r="HJT69" s="189"/>
      <c r="HJU69" s="189"/>
      <c r="HJV69" s="189"/>
      <c r="HJW69" s="189"/>
      <c r="HJX69" s="189"/>
      <c r="HJY69" s="189"/>
      <c r="HJZ69" s="189"/>
      <c r="HKA69" s="189"/>
      <c r="HKB69" s="189"/>
      <c r="HKC69" s="189"/>
      <c r="HKD69" s="189"/>
      <c r="HKE69" s="189"/>
      <c r="HKF69" s="189"/>
      <c r="HKG69" s="189"/>
      <c r="HKH69" s="189"/>
      <c r="HKI69" s="189"/>
      <c r="HKJ69" s="189"/>
      <c r="HKK69" s="189"/>
      <c r="HKL69" s="189"/>
      <c r="HKM69" s="189"/>
      <c r="HKN69" s="189"/>
      <c r="HKO69" s="189"/>
      <c r="HKP69" s="189"/>
      <c r="HKQ69" s="189"/>
      <c r="HKR69" s="189"/>
      <c r="HKS69" s="189"/>
      <c r="HKT69" s="189"/>
      <c r="HKU69" s="189"/>
      <c r="HKV69" s="189"/>
      <c r="HKW69" s="189"/>
      <c r="HKX69" s="189"/>
      <c r="HKY69" s="189"/>
      <c r="HKZ69" s="189"/>
      <c r="HLA69" s="189"/>
      <c r="HLB69" s="189"/>
      <c r="HLC69" s="189"/>
      <c r="HLD69" s="189"/>
      <c r="HLE69" s="189"/>
      <c r="HLF69" s="189"/>
      <c r="HLG69" s="189"/>
      <c r="HLH69" s="189"/>
      <c r="HLI69" s="189"/>
      <c r="HLJ69" s="189"/>
      <c r="HLK69" s="189"/>
      <c r="HLL69" s="189"/>
      <c r="HLM69" s="189"/>
      <c r="HLN69" s="189"/>
      <c r="HLO69" s="189"/>
      <c r="HLP69" s="189"/>
      <c r="HLQ69" s="189"/>
      <c r="HLR69" s="189"/>
      <c r="HLS69" s="189"/>
      <c r="HLT69" s="189"/>
      <c r="HLU69" s="189"/>
      <c r="HLV69" s="189"/>
      <c r="HLW69" s="189"/>
      <c r="HLX69" s="189"/>
      <c r="HLY69" s="189"/>
      <c r="HLZ69" s="189"/>
      <c r="HMA69" s="189"/>
      <c r="HMB69" s="189"/>
      <c r="HMC69" s="189"/>
      <c r="HMD69" s="189"/>
      <c r="HME69" s="189"/>
      <c r="HMF69" s="189"/>
      <c r="HMG69" s="189"/>
      <c r="HMH69" s="189"/>
      <c r="HMI69" s="189"/>
      <c r="HMJ69" s="189"/>
      <c r="HMK69" s="189"/>
      <c r="HML69" s="189"/>
      <c r="HMM69" s="189"/>
      <c r="HMN69" s="189"/>
      <c r="HMO69" s="189"/>
      <c r="HMP69" s="189"/>
      <c r="HMQ69" s="189"/>
      <c r="HMR69" s="189"/>
      <c r="HMS69" s="189"/>
      <c r="HMT69" s="189"/>
      <c r="HMU69" s="189"/>
      <c r="HMV69" s="189"/>
      <c r="HMW69" s="189"/>
      <c r="HMX69" s="189"/>
      <c r="HMY69" s="189"/>
      <c r="HMZ69" s="189"/>
      <c r="HNA69" s="189"/>
      <c r="HNB69" s="189"/>
      <c r="HNC69" s="189"/>
      <c r="HND69" s="189"/>
      <c r="HNE69" s="189"/>
      <c r="HNF69" s="189"/>
      <c r="HNG69" s="189"/>
      <c r="HNH69" s="189"/>
      <c r="HNI69" s="189"/>
      <c r="HNJ69" s="189"/>
      <c r="HNK69" s="189"/>
      <c r="HNL69" s="189"/>
      <c r="HNM69" s="189"/>
      <c r="HNN69" s="189"/>
      <c r="HNO69" s="189"/>
      <c r="HNP69" s="189"/>
      <c r="HNQ69" s="189"/>
      <c r="HNR69" s="189"/>
      <c r="HNS69" s="189"/>
      <c r="HNT69" s="189"/>
      <c r="HNU69" s="189"/>
      <c r="HNV69" s="189"/>
      <c r="HNW69" s="189"/>
      <c r="HNX69" s="189"/>
      <c r="HNY69" s="189"/>
      <c r="HNZ69" s="189"/>
      <c r="HOA69" s="189"/>
      <c r="HOB69" s="189"/>
      <c r="HOC69" s="189"/>
      <c r="HOD69" s="189"/>
      <c r="HOE69" s="189"/>
      <c r="HOF69" s="189"/>
      <c r="HOG69" s="189"/>
      <c r="HOH69" s="189"/>
      <c r="HOI69" s="189"/>
      <c r="HOJ69" s="189"/>
      <c r="HOK69" s="189"/>
      <c r="HOL69" s="189"/>
      <c r="HOM69" s="189"/>
      <c r="HON69" s="189"/>
      <c r="HOO69" s="189"/>
      <c r="HOP69" s="189"/>
      <c r="HOQ69" s="189"/>
      <c r="HOR69" s="189"/>
      <c r="HOS69" s="189"/>
      <c r="HOT69" s="189"/>
      <c r="HOU69" s="189"/>
      <c r="HOV69" s="189"/>
      <c r="HOW69" s="189"/>
      <c r="HOX69" s="189"/>
      <c r="HOY69" s="189"/>
      <c r="HOZ69" s="189"/>
      <c r="HPA69" s="189"/>
      <c r="HPB69" s="189"/>
      <c r="HPC69" s="189"/>
      <c r="HPD69" s="189"/>
      <c r="HPE69" s="189"/>
      <c r="HPF69" s="189"/>
      <c r="HPG69" s="189"/>
      <c r="HPH69" s="189"/>
      <c r="HPI69" s="189"/>
      <c r="HPJ69" s="189"/>
      <c r="HPK69" s="189"/>
      <c r="HPL69" s="189"/>
      <c r="HPM69" s="189"/>
      <c r="HPN69" s="189"/>
      <c r="HPO69" s="189"/>
      <c r="HPP69" s="189"/>
      <c r="HPQ69" s="189"/>
      <c r="HPR69" s="189"/>
      <c r="HPS69" s="189"/>
      <c r="HPT69" s="189"/>
      <c r="HPU69" s="189"/>
      <c r="HPV69" s="189"/>
      <c r="HPW69" s="189"/>
      <c r="HPX69" s="189"/>
      <c r="HPY69" s="189"/>
      <c r="HPZ69" s="189"/>
      <c r="HQA69" s="189"/>
      <c r="HQB69" s="189"/>
      <c r="HQC69" s="189"/>
      <c r="HQD69" s="189"/>
      <c r="HQE69" s="189"/>
      <c r="HQF69" s="189"/>
      <c r="HQG69" s="189"/>
      <c r="HQH69" s="189"/>
      <c r="HQI69" s="189"/>
      <c r="HQJ69" s="189"/>
      <c r="HQK69" s="189"/>
      <c r="HQL69" s="189"/>
      <c r="HQM69" s="189"/>
      <c r="HQN69" s="189"/>
      <c r="HQO69" s="189"/>
      <c r="HQP69" s="189"/>
      <c r="HQQ69" s="189"/>
      <c r="HQR69" s="189"/>
      <c r="HQS69" s="189"/>
      <c r="HQT69" s="189"/>
      <c r="HQU69" s="189"/>
      <c r="HQV69" s="189"/>
      <c r="HQW69" s="189"/>
      <c r="HQX69" s="189"/>
      <c r="HQY69" s="189"/>
      <c r="HQZ69" s="189"/>
      <c r="HRA69" s="189"/>
      <c r="HRB69" s="189"/>
      <c r="HRC69" s="189"/>
      <c r="HRD69" s="189"/>
      <c r="HRE69" s="189"/>
      <c r="HRF69" s="189"/>
      <c r="HRG69" s="189"/>
      <c r="HRH69" s="189"/>
      <c r="HRI69" s="189"/>
      <c r="HRJ69" s="189"/>
      <c r="HRK69" s="189"/>
      <c r="HRL69" s="189"/>
      <c r="HRM69" s="189"/>
      <c r="HRN69" s="189"/>
      <c r="HRO69" s="189"/>
      <c r="HRP69" s="189"/>
      <c r="HRQ69" s="189"/>
      <c r="HRR69" s="189"/>
      <c r="HRS69" s="189"/>
      <c r="HRT69" s="189"/>
      <c r="HRU69" s="189"/>
      <c r="HRV69" s="189"/>
      <c r="HRW69" s="189"/>
      <c r="HRX69" s="189"/>
      <c r="HRY69" s="189"/>
      <c r="HRZ69" s="189"/>
      <c r="HSA69" s="189"/>
      <c r="HSB69" s="189"/>
      <c r="HSC69" s="189"/>
      <c r="HSD69" s="189"/>
      <c r="HSE69" s="189"/>
      <c r="HSF69" s="189"/>
      <c r="HSG69" s="189"/>
      <c r="HSH69" s="189"/>
      <c r="HSI69" s="189"/>
      <c r="HSJ69" s="189"/>
      <c r="HSK69" s="189"/>
      <c r="HSL69" s="189"/>
      <c r="HSM69" s="189"/>
      <c r="HSN69" s="189"/>
      <c r="HSO69" s="189"/>
      <c r="HSP69" s="189"/>
      <c r="HSQ69" s="189"/>
      <c r="HSR69" s="189"/>
      <c r="HSS69" s="189"/>
      <c r="HST69" s="189"/>
      <c r="HSU69" s="189"/>
      <c r="HSV69" s="189"/>
      <c r="HSW69" s="189"/>
      <c r="HSX69" s="189"/>
      <c r="HSY69" s="189"/>
      <c r="HSZ69" s="189"/>
      <c r="HTA69" s="189"/>
      <c r="HTB69" s="189"/>
      <c r="HTC69" s="189"/>
      <c r="HTD69" s="189"/>
      <c r="HTE69" s="189"/>
      <c r="HTF69" s="189"/>
      <c r="HTG69" s="189"/>
      <c r="HTH69" s="189"/>
      <c r="HTI69" s="189"/>
      <c r="HTJ69" s="189"/>
      <c r="HTK69" s="189"/>
      <c r="HTL69" s="189"/>
      <c r="HTM69" s="189"/>
      <c r="HTN69" s="189"/>
      <c r="HTO69" s="189"/>
      <c r="HTP69" s="189"/>
      <c r="HTQ69" s="189"/>
      <c r="HTR69" s="189"/>
      <c r="HTS69" s="189"/>
      <c r="HTT69" s="189"/>
      <c r="HTU69" s="189"/>
      <c r="HTV69" s="189"/>
      <c r="HTW69" s="189"/>
      <c r="HTX69" s="189"/>
      <c r="HTY69" s="189"/>
      <c r="HTZ69" s="189"/>
      <c r="HUA69" s="189"/>
      <c r="HUB69" s="189"/>
      <c r="HUC69" s="189"/>
      <c r="HUD69" s="189"/>
      <c r="HUE69" s="189"/>
      <c r="HUF69" s="189"/>
      <c r="HUG69" s="189"/>
      <c r="HUH69" s="189"/>
      <c r="HUI69" s="189"/>
      <c r="HUJ69" s="189"/>
      <c r="HUK69" s="189"/>
      <c r="HUL69" s="189"/>
      <c r="HUM69" s="189"/>
      <c r="HUN69" s="189"/>
      <c r="HUO69" s="189"/>
      <c r="HUP69" s="189"/>
      <c r="HUQ69" s="189"/>
      <c r="HUR69" s="189"/>
      <c r="HUS69" s="189"/>
      <c r="HUT69" s="189"/>
      <c r="HUU69" s="189"/>
      <c r="HUV69" s="189"/>
      <c r="HUW69" s="189"/>
      <c r="HUX69" s="189"/>
      <c r="HUY69" s="189"/>
      <c r="HUZ69" s="189"/>
      <c r="HVA69" s="189"/>
      <c r="HVB69" s="189"/>
      <c r="HVC69" s="189"/>
      <c r="HVD69" s="189"/>
      <c r="HVE69" s="189"/>
      <c r="HVF69" s="189"/>
      <c r="HVG69" s="189"/>
      <c r="HVH69" s="189"/>
      <c r="HVI69" s="189"/>
      <c r="HVJ69" s="189"/>
      <c r="HVK69" s="189"/>
      <c r="HVL69" s="189"/>
      <c r="HVM69" s="189"/>
      <c r="HVN69" s="189"/>
      <c r="HVO69" s="189"/>
      <c r="HVP69" s="189"/>
      <c r="HVQ69" s="189"/>
      <c r="HVR69" s="189"/>
      <c r="HVS69" s="189"/>
      <c r="HVT69" s="189"/>
      <c r="HVU69" s="189"/>
      <c r="HVV69" s="189"/>
      <c r="HVW69" s="189"/>
      <c r="HVX69" s="189"/>
      <c r="HVY69" s="189"/>
      <c r="HVZ69" s="189"/>
      <c r="HWA69" s="189"/>
      <c r="HWB69" s="189"/>
      <c r="HWC69" s="189"/>
      <c r="HWD69" s="189"/>
      <c r="HWE69" s="189"/>
      <c r="HWF69" s="189"/>
      <c r="HWG69" s="189"/>
      <c r="HWH69" s="189"/>
      <c r="HWI69" s="189"/>
      <c r="HWJ69" s="189"/>
      <c r="HWK69" s="189"/>
      <c r="HWL69" s="189"/>
      <c r="HWM69" s="189"/>
      <c r="HWN69" s="189"/>
      <c r="HWO69" s="189"/>
      <c r="HWP69" s="189"/>
      <c r="HWQ69" s="189"/>
      <c r="HWR69" s="189"/>
      <c r="HWS69" s="189"/>
      <c r="HWT69" s="189"/>
      <c r="HWU69" s="189"/>
      <c r="HWV69" s="189"/>
      <c r="HWW69" s="189"/>
      <c r="HWX69" s="189"/>
      <c r="HWY69" s="189"/>
      <c r="HWZ69" s="189"/>
      <c r="HXA69" s="189"/>
      <c r="HXB69" s="189"/>
      <c r="HXC69" s="189"/>
      <c r="HXD69" s="189"/>
      <c r="HXE69" s="189"/>
      <c r="HXF69" s="189"/>
      <c r="HXG69" s="189"/>
      <c r="HXH69" s="189"/>
      <c r="HXI69" s="189"/>
      <c r="HXJ69" s="189"/>
      <c r="HXK69" s="189"/>
      <c r="HXL69" s="189"/>
      <c r="HXM69" s="189"/>
      <c r="HXN69" s="189"/>
      <c r="HXO69" s="189"/>
      <c r="HXP69" s="189"/>
      <c r="HXQ69" s="189"/>
      <c r="HXR69" s="189"/>
      <c r="HXS69" s="189"/>
      <c r="HXT69" s="189"/>
      <c r="HXU69" s="189"/>
      <c r="HXV69" s="189"/>
      <c r="HXW69" s="189"/>
      <c r="HXX69" s="189"/>
      <c r="HXY69" s="189"/>
      <c r="HXZ69" s="189"/>
      <c r="HYA69" s="189"/>
      <c r="HYB69" s="189"/>
      <c r="HYC69" s="189"/>
      <c r="HYD69" s="189"/>
      <c r="HYE69" s="189"/>
      <c r="HYF69" s="189"/>
      <c r="HYG69" s="189"/>
      <c r="HYH69" s="189"/>
      <c r="HYI69" s="189"/>
      <c r="HYJ69" s="189"/>
      <c r="HYK69" s="189"/>
      <c r="HYL69" s="189"/>
      <c r="HYM69" s="189"/>
      <c r="HYN69" s="189"/>
      <c r="HYO69" s="189"/>
      <c r="HYP69" s="189"/>
      <c r="HYQ69" s="189"/>
      <c r="HYR69" s="189"/>
      <c r="HYS69" s="189"/>
      <c r="HYT69" s="189"/>
      <c r="HYU69" s="189"/>
      <c r="HYV69" s="189"/>
      <c r="HYW69" s="189"/>
      <c r="HYX69" s="189"/>
      <c r="HYY69" s="189"/>
      <c r="HYZ69" s="189"/>
      <c r="HZA69" s="189"/>
      <c r="HZB69" s="189"/>
      <c r="HZC69" s="189"/>
      <c r="HZD69" s="189"/>
      <c r="HZE69" s="189"/>
      <c r="HZF69" s="189"/>
      <c r="HZG69" s="189"/>
      <c r="HZH69" s="189"/>
      <c r="HZI69" s="189"/>
      <c r="HZJ69" s="189"/>
      <c r="HZK69" s="189"/>
      <c r="HZL69" s="189"/>
      <c r="HZM69" s="189"/>
      <c r="HZN69" s="189"/>
      <c r="HZO69" s="189"/>
      <c r="HZP69" s="189"/>
      <c r="HZQ69" s="189"/>
      <c r="HZR69" s="189"/>
      <c r="HZS69" s="189"/>
      <c r="HZT69" s="189"/>
      <c r="HZU69" s="189"/>
      <c r="HZV69" s="189"/>
      <c r="HZW69" s="189"/>
      <c r="HZX69" s="189"/>
      <c r="HZY69" s="189"/>
      <c r="HZZ69" s="189"/>
      <c r="IAA69" s="189"/>
      <c r="IAB69" s="189"/>
      <c r="IAC69" s="189"/>
      <c r="IAD69" s="189"/>
      <c r="IAE69" s="189"/>
      <c r="IAF69" s="189"/>
      <c r="IAG69" s="189"/>
      <c r="IAH69" s="189"/>
      <c r="IAI69" s="189"/>
      <c r="IAJ69" s="189"/>
      <c r="IAK69" s="189"/>
      <c r="IAL69" s="189"/>
      <c r="IAM69" s="189"/>
      <c r="IAN69" s="189"/>
      <c r="IAO69" s="189"/>
      <c r="IAP69" s="189"/>
      <c r="IAQ69" s="189"/>
      <c r="IAR69" s="189"/>
      <c r="IAS69" s="189"/>
      <c r="IAT69" s="189"/>
      <c r="IAU69" s="189"/>
      <c r="IAV69" s="189"/>
      <c r="IAW69" s="189"/>
      <c r="IAX69" s="189"/>
      <c r="IAY69" s="189"/>
      <c r="IAZ69" s="189"/>
      <c r="IBA69" s="189"/>
      <c r="IBB69" s="189"/>
      <c r="IBC69" s="189"/>
      <c r="IBD69" s="189"/>
      <c r="IBE69" s="189"/>
      <c r="IBF69" s="189"/>
      <c r="IBG69" s="189"/>
      <c r="IBH69" s="189"/>
      <c r="IBI69" s="189"/>
      <c r="IBJ69" s="189"/>
      <c r="IBK69" s="189"/>
      <c r="IBL69" s="189"/>
      <c r="IBM69" s="189"/>
      <c r="IBN69" s="189"/>
      <c r="IBO69" s="189"/>
      <c r="IBP69" s="189"/>
      <c r="IBQ69" s="189"/>
      <c r="IBR69" s="189"/>
      <c r="IBS69" s="189"/>
      <c r="IBT69" s="189"/>
      <c r="IBU69" s="189"/>
      <c r="IBV69" s="189"/>
      <c r="IBW69" s="189"/>
      <c r="IBX69" s="189"/>
      <c r="IBY69" s="189"/>
      <c r="IBZ69" s="189"/>
      <c r="ICA69" s="189"/>
      <c r="ICB69" s="189"/>
      <c r="ICC69" s="189"/>
      <c r="ICD69" s="189"/>
      <c r="ICE69" s="189"/>
      <c r="ICF69" s="189"/>
      <c r="ICG69" s="189"/>
      <c r="ICH69" s="189"/>
      <c r="ICI69" s="189"/>
      <c r="ICJ69" s="189"/>
      <c r="ICK69" s="189"/>
      <c r="ICL69" s="189"/>
      <c r="ICM69" s="189"/>
      <c r="ICN69" s="189"/>
      <c r="ICO69" s="189"/>
      <c r="ICP69" s="189"/>
      <c r="ICQ69" s="189"/>
      <c r="ICR69" s="189"/>
      <c r="ICS69" s="189"/>
      <c r="ICT69" s="189"/>
      <c r="ICU69" s="189"/>
      <c r="ICV69" s="189"/>
      <c r="ICW69" s="189"/>
      <c r="ICX69" s="189"/>
      <c r="ICY69" s="189"/>
      <c r="ICZ69" s="189"/>
      <c r="IDA69" s="189"/>
      <c r="IDB69" s="189"/>
      <c r="IDC69" s="189"/>
      <c r="IDD69" s="189"/>
      <c r="IDE69" s="189"/>
      <c r="IDF69" s="189"/>
      <c r="IDG69" s="189"/>
      <c r="IDH69" s="189"/>
      <c r="IDI69" s="189"/>
      <c r="IDJ69" s="189"/>
      <c r="IDK69" s="189"/>
      <c r="IDL69" s="189"/>
      <c r="IDM69" s="189"/>
      <c r="IDN69" s="189"/>
      <c r="IDO69" s="189"/>
      <c r="IDP69" s="189"/>
      <c r="IDQ69" s="189"/>
      <c r="IDR69" s="189"/>
      <c r="IDS69" s="189"/>
      <c r="IDT69" s="189"/>
      <c r="IDU69" s="189"/>
      <c r="IDV69" s="189"/>
      <c r="IDW69" s="189"/>
      <c r="IDX69" s="189"/>
      <c r="IDY69" s="189"/>
      <c r="IDZ69" s="189"/>
      <c r="IEA69" s="189"/>
      <c r="IEB69" s="189"/>
      <c r="IEC69" s="189"/>
      <c r="IED69" s="189"/>
      <c r="IEE69" s="189"/>
      <c r="IEF69" s="189"/>
      <c r="IEG69" s="189"/>
      <c r="IEH69" s="189"/>
      <c r="IEI69" s="189"/>
      <c r="IEJ69" s="189"/>
      <c r="IEK69" s="189"/>
      <c r="IEL69" s="189"/>
      <c r="IEM69" s="189"/>
      <c r="IEN69" s="189"/>
      <c r="IEO69" s="189"/>
      <c r="IEP69" s="189"/>
      <c r="IEQ69" s="189"/>
      <c r="IER69" s="189"/>
      <c r="IES69" s="189"/>
      <c r="IET69" s="189"/>
      <c r="IEU69" s="189"/>
      <c r="IEV69" s="189"/>
      <c r="IEW69" s="189"/>
      <c r="IEX69" s="189"/>
      <c r="IEY69" s="189"/>
      <c r="IEZ69" s="189"/>
      <c r="IFA69" s="189"/>
      <c r="IFB69" s="189"/>
      <c r="IFC69" s="189"/>
      <c r="IFD69" s="189"/>
      <c r="IFE69" s="189"/>
      <c r="IFF69" s="189"/>
      <c r="IFG69" s="189"/>
      <c r="IFH69" s="189"/>
      <c r="IFI69" s="189"/>
      <c r="IFJ69" s="189"/>
      <c r="IFK69" s="189"/>
      <c r="IFL69" s="189"/>
      <c r="IFM69" s="189"/>
      <c r="IFN69" s="189"/>
      <c r="IFO69" s="189"/>
      <c r="IFP69" s="189"/>
      <c r="IFQ69" s="189"/>
      <c r="IFR69" s="189"/>
      <c r="IFS69" s="189"/>
      <c r="IFT69" s="189"/>
      <c r="IFU69" s="189"/>
      <c r="IFV69" s="189"/>
      <c r="IFW69" s="189"/>
      <c r="IFX69" s="189"/>
      <c r="IFY69" s="189"/>
      <c r="IFZ69" s="189"/>
      <c r="IGA69" s="189"/>
      <c r="IGB69" s="189"/>
      <c r="IGC69" s="189"/>
      <c r="IGD69" s="189"/>
      <c r="IGE69" s="189"/>
      <c r="IGF69" s="189"/>
      <c r="IGG69" s="189"/>
      <c r="IGH69" s="189"/>
      <c r="IGI69" s="189"/>
      <c r="IGJ69" s="189"/>
      <c r="IGK69" s="189"/>
      <c r="IGL69" s="189"/>
      <c r="IGM69" s="189"/>
      <c r="IGN69" s="189"/>
      <c r="IGO69" s="189"/>
      <c r="IGP69" s="189"/>
      <c r="IGQ69" s="189"/>
      <c r="IGR69" s="189"/>
      <c r="IGS69" s="189"/>
      <c r="IGT69" s="189"/>
      <c r="IGU69" s="189"/>
      <c r="IGV69" s="189"/>
      <c r="IGW69" s="189"/>
      <c r="IGX69" s="189"/>
      <c r="IGY69" s="189"/>
      <c r="IGZ69" s="189"/>
      <c r="IHA69" s="189"/>
      <c r="IHB69" s="189"/>
      <c r="IHC69" s="189"/>
      <c r="IHD69" s="189"/>
      <c r="IHE69" s="189"/>
      <c r="IHF69" s="189"/>
      <c r="IHG69" s="189"/>
      <c r="IHH69" s="189"/>
      <c r="IHI69" s="189"/>
      <c r="IHJ69" s="189"/>
      <c r="IHK69" s="189"/>
      <c r="IHL69" s="189"/>
      <c r="IHM69" s="189"/>
      <c r="IHN69" s="189"/>
      <c r="IHO69" s="189"/>
      <c r="IHP69" s="189"/>
      <c r="IHQ69" s="189"/>
      <c r="IHR69" s="189"/>
      <c r="IHS69" s="189"/>
      <c r="IHT69" s="189"/>
      <c r="IHU69" s="189"/>
      <c r="IHV69" s="189"/>
      <c r="IHW69" s="189"/>
      <c r="IHX69" s="189"/>
      <c r="IHY69" s="189"/>
      <c r="IHZ69" s="189"/>
      <c r="IIA69" s="189"/>
      <c r="IIB69" s="189"/>
      <c r="IIC69" s="189"/>
      <c r="IID69" s="189"/>
      <c r="IIE69" s="189"/>
      <c r="IIF69" s="189"/>
      <c r="IIG69" s="189"/>
      <c r="IIH69" s="189"/>
      <c r="III69" s="189"/>
      <c r="IIJ69" s="189"/>
      <c r="IIK69" s="189"/>
      <c r="IIL69" s="189"/>
      <c r="IIM69" s="189"/>
      <c r="IIN69" s="189"/>
      <c r="IIO69" s="189"/>
      <c r="IIP69" s="189"/>
      <c r="IIQ69" s="189"/>
      <c r="IIR69" s="189"/>
      <c r="IIS69" s="189"/>
      <c r="IIT69" s="189"/>
      <c r="IIU69" s="189"/>
      <c r="IIV69" s="189"/>
      <c r="IIW69" s="189"/>
      <c r="IIX69" s="189"/>
      <c r="IIY69" s="189"/>
      <c r="IIZ69" s="189"/>
      <c r="IJA69" s="189"/>
      <c r="IJB69" s="189"/>
      <c r="IJC69" s="189"/>
      <c r="IJD69" s="189"/>
      <c r="IJE69" s="189"/>
      <c r="IJF69" s="189"/>
      <c r="IJG69" s="189"/>
      <c r="IJH69" s="189"/>
      <c r="IJI69" s="189"/>
      <c r="IJJ69" s="189"/>
      <c r="IJK69" s="189"/>
      <c r="IJL69" s="189"/>
      <c r="IJM69" s="189"/>
      <c r="IJN69" s="189"/>
      <c r="IJO69" s="189"/>
      <c r="IJP69" s="189"/>
      <c r="IJQ69" s="189"/>
      <c r="IJR69" s="189"/>
      <c r="IJS69" s="189"/>
      <c r="IJT69" s="189"/>
      <c r="IJU69" s="189"/>
      <c r="IJV69" s="189"/>
      <c r="IJW69" s="189"/>
      <c r="IJX69" s="189"/>
      <c r="IJY69" s="189"/>
      <c r="IJZ69" s="189"/>
      <c r="IKA69" s="189"/>
      <c r="IKB69" s="189"/>
      <c r="IKC69" s="189"/>
      <c r="IKD69" s="189"/>
      <c r="IKE69" s="189"/>
      <c r="IKF69" s="189"/>
      <c r="IKG69" s="189"/>
      <c r="IKH69" s="189"/>
      <c r="IKI69" s="189"/>
      <c r="IKJ69" s="189"/>
      <c r="IKK69" s="189"/>
      <c r="IKL69" s="189"/>
      <c r="IKM69" s="189"/>
      <c r="IKN69" s="189"/>
      <c r="IKO69" s="189"/>
      <c r="IKP69" s="189"/>
      <c r="IKQ69" s="189"/>
      <c r="IKR69" s="189"/>
      <c r="IKS69" s="189"/>
      <c r="IKT69" s="189"/>
      <c r="IKU69" s="189"/>
      <c r="IKV69" s="189"/>
      <c r="IKW69" s="189"/>
      <c r="IKX69" s="189"/>
      <c r="IKY69" s="189"/>
      <c r="IKZ69" s="189"/>
      <c r="ILA69" s="189"/>
      <c r="ILB69" s="189"/>
      <c r="ILC69" s="189"/>
      <c r="ILD69" s="189"/>
      <c r="ILE69" s="189"/>
      <c r="ILF69" s="189"/>
      <c r="ILG69" s="189"/>
      <c r="ILH69" s="189"/>
      <c r="ILI69" s="189"/>
      <c r="ILJ69" s="189"/>
      <c r="ILK69" s="189"/>
      <c r="ILL69" s="189"/>
      <c r="ILM69" s="189"/>
      <c r="ILN69" s="189"/>
      <c r="ILO69" s="189"/>
      <c r="ILP69" s="189"/>
      <c r="ILQ69" s="189"/>
      <c r="ILR69" s="189"/>
      <c r="ILS69" s="189"/>
      <c r="ILT69" s="189"/>
      <c r="ILU69" s="189"/>
      <c r="ILV69" s="189"/>
      <c r="ILW69" s="189"/>
      <c r="ILX69" s="189"/>
      <c r="ILY69" s="189"/>
      <c r="ILZ69" s="189"/>
      <c r="IMA69" s="189"/>
      <c r="IMB69" s="189"/>
      <c r="IMC69" s="189"/>
      <c r="IMD69" s="189"/>
      <c r="IME69" s="189"/>
      <c r="IMF69" s="189"/>
      <c r="IMG69" s="189"/>
      <c r="IMH69" s="189"/>
      <c r="IMI69" s="189"/>
      <c r="IMJ69" s="189"/>
      <c r="IMK69" s="189"/>
      <c r="IML69" s="189"/>
      <c r="IMM69" s="189"/>
      <c r="IMN69" s="189"/>
      <c r="IMO69" s="189"/>
      <c r="IMP69" s="189"/>
      <c r="IMQ69" s="189"/>
      <c r="IMR69" s="189"/>
      <c r="IMS69" s="189"/>
      <c r="IMT69" s="189"/>
      <c r="IMU69" s="189"/>
      <c r="IMV69" s="189"/>
      <c r="IMW69" s="189"/>
      <c r="IMX69" s="189"/>
      <c r="IMY69" s="189"/>
      <c r="IMZ69" s="189"/>
      <c r="INA69" s="189"/>
      <c r="INB69" s="189"/>
      <c r="INC69" s="189"/>
      <c r="IND69" s="189"/>
      <c r="INE69" s="189"/>
      <c r="INF69" s="189"/>
      <c r="ING69" s="189"/>
      <c r="INH69" s="189"/>
      <c r="INI69" s="189"/>
      <c r="INJ69" s="189"/>
      <c r="INK69" s="189"/>
      <c r="INL69" s="189"/>
      <c r="INM69" s="189"/>
      <c r="INN69" s="189"/>
      <c r="INO69" s="189"/>
      <c r="INP69" s="189"/>
      <c r="INQ69" s="189"/>
      <c r="INR69" s="189"/>
      <c r="INS69" s="189"/>
      <c r="INT69" s="189"/>
      <c r="INU69" s="189"/>
      <c r="INV69" s="189"/>
      <c r="INW69" s="189"/>
      <c r="INX69" s="189"/>
      <c r="INY69" s="189"/>
      <c r="INZ69" s="189"/>
      <c r="IOA69" s="189"/>
      <c r="IOB69" s="189"/>
      <c r="IOC69" s="189"/>
      <c r="IOD69" s="189"/>
      <c r="IOE69" s="189"/>
      <c r="IOF69" s="189"/>
      <c r="IOG69" s="189"/>
      <c r="IOH69" s="189"/>
      <c r="IOI69" s="189"/>
      <c r="IOJ69" s="189"/>
      <c r="IOK69" s="189"/>
      <c r="IOL69" s="189"/>
      <c r="IOM69" s="189"/>
      <c r="ION69" s="189"/>
      <c r="IOO69" s="189"/>
      <c r="IOP69" s="189"/>
      <c r="IOQ69" s="189"/>
      <c r="IOR69" s="189"/>
      <c r="IOS69" s="189"/>
      <c r="IOT69" s="189"/>
      <c r="IOU69" s="189"/>
      <c r="IOV69" s="189"/>
      <c r="IOW69" s="189"/>
      <c r="IOX69" s="189"/>
      <c r="IOY69" s="189"/>
      <c r="IOZ69" s="189"/>
      <c r="IPA69" s="189"/>
      <c r="IPB69" s="189"/>
      <c r="IPC69" s="189"/>
      <c r="IPD69" s="189"/>
      <c r="IPE69" s="189"/>
      <c r="IPF69" s="189"/>
      <c r="IPG69" s="189"/>
      <c r="IPH69" s="189"/>
      <c r="IPI69" s="189"/>
      <c r="IPJ69" s="189"/>
      <c r="IPK69" s="189"/>
      <c r="IPL69" s="189"/>
      <c r="IPM69" s="189"/>
      <c r="IPN69" s="189"/>
      <c r="IPO69" s="189"/>
      <c r="IPP69" s="189"/>
      <c r="IPQ69" s="189"/>
      <c r="IPR69" s="189"/>
      <c r="IPS69" s="189"/>
      <c r="IPT69" s="189"/>
      <c r="IPU69" s="189"/>
      <c r="IPV69" s="189"/>
      <c r="IPW69" s="189"/>
      <c r="IPX69" s="189"/>
      <c r="IPY69" s="189"/>
      <c r="IPZ69" s="189"/>
      <c r="IQA69" s="189"/>
      <c r="IQB69" s="189"/>
      <c r="IQC69" s="189"/>
      <c r="IQD69" s="189"/>
      <c r="IQE69" s="189"/>
      <c r="IQF69" s="189"/>
      <c r="IQG69" s="189"/>
      <c r="IQH69" s="189"/>
      <c r="IQI69" s="189"/>
      <c r="IQJ69" s="189"/>
      <c r="IQK69" s="189"/>
      <c r="IQL69" s="189"/>
      <c r="IQM69" s="189"/>
      <c r="IQN69" s="189"/>
      <c r="IQO69" s="189"/>
      <c r="IQP69" s="189"/>
      <c r="IQQ69" s="189"/>
      <c r="IQR69" s="189"/>
      <c r="IQS69" s="189"/>
      <c r="IQT69" s="189"/>
      <c r="IQU69" s="189"/>
      <c r="IQV69" s="189"/>
      <c r="IQW69" s="189"/>
      <c r="IQX69" s="189"/>
      <c r="IQY69" s="189"/>
      <c r="IQZ69" s="189"/>
      <c r="IRA69" s="189"/>
      <c r="IRB69" s="189"/>
      <c r="IRC69" s="189"/>
      <c r="IRD69" s="189"/>
      <c r="IRE69" s="189"/>
      <c r="IRF69" s="189"/>
      <c r="IRG69" s="189"/>
      <c r="IRH69" s="189"/>
      <c r="IRI69" s="189"/>
      <c r="IRJ69" s="189"/>
      <c r="IRK69" s="189"/>
      <c r="IRL69" s="189"/>
      <c r="IRM69" s="189"/>
      <c r="IRN69" s="189"/>
      <c r="IRO69" s="189"/>
      <c r="IRP69" s="189"/>
      <c r="IRQ69" s="189"/>
      <c r="IRR69" s="189"/>
      <c r="IRS69" s="189"/>
      <c r="IRT69" s="189"/>
      <c r="IRU69" s="189"/>
      <c r="IRV69" s="189"/>
      <c r="IRW69" s="189"/>
      <c r="IRX69" s="189"/>
      <c r="IRY69" s="189"/>
      <c r="IRZ69" s="189"/>
      <c r="ISA69" s="189"/>
      <c r="ISB69" s="189"/>
      <c r="ISC69" s="189"/>
      <c r="ISD69" s="189"/>
      <c r="ISE69" s="189"/>
      <c r="ISF69" s="189"/>
      <c r="ISG69" s="189"/>
      <c r="ISH69" s="189"/>
      <c r="ISI69" s="189"/>
      <c r="ISJ69" s="189"/>
      <c r="ISK69" s="189"/>
      <c r="ISL69" s="189"/>
      <c r="ISM69" s="189"/>
      <c r="ISN69" s="189"/>
      <c r="ISO69" s="189"/>
      <c r="ISP69" s="189"/>
      <c r="ISQ69" s="189"/>
      <c r="ISR69" s="189"/>
      <c r="ISS69" s="189"/>
      <c r="IST69" s="189"/>
      <c r="ISU69" s="189"/>
      <c r="ISV69" s="189"/>
      <c r="ISW69" s="189"/>
      <c r="ISX69" s="189"/>
      <c r="ISY69" s="189"/>
      <c r="ISZ69" s="189"/>
      <c r="ITA69" s="189"/>
      <c r="ITB69" s="189"/>
      <c r="ITC69" s="189"/>
      <c r="ITD69" s="189"/>
      <c r="ITE69" s="189"/>
      <c r="ITF69" s="189"/>
      <c r="ITG69" s="189"/>
      <c r="ITH69" s="189"/>
      <c r="ITI69" s="189"/>
      <c r="ITJ69" s="189"/>
      <c r="ITK69" s="189"/>
      <c r="ITL69" s="189"/>
      <c r="ITM69" s="189"/>
      <c r="ITN69" s="189"/>
      <c r="ITO69" s="189"/>
      <c r="ITP69" s="189"/>
      <c r="ITQ69" s="189"/>
      <c r="ITR69" s="189"/>
      <c r="ITS69" s="189"/>
      <c r="ITT69" s="189"/>
      <c r="ITU69" s="189"/>
      <c r="ITV69" s="189"/>
      <c r="ITW69" s="189"/>
      <c r="ITX69" s="189"/>
      <c r="ITY69" s="189"/>
      <c r="ITZ69" s="189"/>
      <c r="IUA69" s="189"/>
      <c r="IUB69" s="189"/>
      <c r="IUC69" s="189"/>
      <c r="IUD69" s="189"/>
      <c r="IUE69" s="189"/>
      <c r="IUF69" s="189"/>
      <c r="IUG69" s="189"/>
      <c r="IUH69" s="189"/>
      <c r="IUI69" s="189"/>
      <c r="IUJ69" s="189"/>
      <c r="IUK69" s="189"/>
      <c r="IUL69" s="189"/>
      <c r="IUM69" s="189"/>
      <c r="IUN69" s="189"/>
      <c r="IUO69" s="189"/>
      <c r="IUP69" s="189"/>
      <c r="IUQ69" s="189"/>
      <c r="IUR69" s="189"/>
      <c r="IUS69" s="189"/>
      <c r="IUT69" s="189"/>
      <c r="IUU69" s="189"/>
      <c r="IUV69" s="189"/>
      <c r="IUW69" s="189"/>
      <c r="IUX69" s="189"/>
      <c r="IUY69" s="189"/>
      <c r="IUZ69" s="189"/>
      <c r="IVA69" s="189"/>
      <c r="IVB69" s="189"/>
      <c r="IVC69" s="189"/>
      <c r="IVD69" s="189"/>
      <c r="IVE69" s="189"/>
      <c r="IVF69" s="189"/>
      <c r="IVG69" s="189"/>
      <c r="IVH69" s="189"/>
      <c r="IVI69" s="189"/>
      <c r="IVJ69" s="189"/>
      <c r="IVK69" s="189"/>
      <c r="IVL69" s="189"/>
      <c r="IVM69" s="189"/>
      <c r="IVN69" s="189"/>
      <c r="IVO69" s="189"/>
      <c r="IVP69" s="189"/>
      <c r="IVQ69" s="189"/>
      <c r="IVR69" s="189"/>
      <c r="IVS69" s="189"/>
      <c r="IVT69" s="189"/>
      <c r="IVU69" s="189"/>
      <c r="IVV69" s="189"/>
      <c r="IVW69" s="189"/>
      <c r="IVX69" s="189"/>
      <c r="IVY69" s="189"/>
      <c r="IVZ69" s="189"/>
      <c r="IWA69" s="189"/>
      <c r="IWB69" s="189"/>
      <c r="IWC69" s="189"/>
      <c r="IWD69" s="189"/>
      <c r="IWE69" s="189"/>
      <c r="IWF69" s="189"/>
      <c r="IWG69" s="189"/>
      <c r="IWH69" s="189"/>
      <c r="IWI69" s="189"/>
      <c r="IWJ69" s="189"/>
      <c r="IWK69" s="189"/>
      <c r="IWL69" s="189"/>
      <c r="IWM69" s="189"/>
      <c r="IWN69" s="189"/>
      <c r="IWO69" s="189"/>
      <c r="IWP69" s="189"/>
      <c r="IWQ69" s="189"/>
      <c r="IWR69" s="189"/>
      <c r="IWS69" s="189"/>
      <c r="IWT69" s="189"/>
      <c r="IWU69" s="189"/>
      <c r="IWV69" s="189"/>
      <c r="IWW69" s="189"/>
      <c r="IWX69" s="189"/>
      <c r="IWY69" s="189"/>
      <c r="IWZ69" s="189"/>
      <c r="IXA69" s="189"/>
      <c r="IXB69" s="189"/>
      <c r="IXC69" s="189"/>
      <c r="IXD69" s="189"/>
      <c r="IXE69" s="189"/>
      <c r="IXF69" s="189"/>
      <c r="IXG69" s="189"/>
      <c r="IXH69" s="189"/>
      <c r="IXI69" s="189"/>
      <c r="IXJ69" s="189"/>
      <c r="IXK69" s="189"/>
      <c r="IXL69" s="189"/>
      <c r="IXM69" s="189"/>
      <c r="IXN69" s="189"/>
      <c r="IXO69" s="189"/>
      <c r="IXP69" s="189"/>
      <c r="IXQ69" s="189"/>
      <c r="IXR69" s="189"/>
      <c r="IXS69" s="189"/>
      <c r="IXT69" s="189"/>
      <c r="IXU69" s="189"/>
      <c r="IXV69" s="189"/>
      <c r="IXW69" s="189"/>
      <c r="IXX69" s="189"/>
      <c r="IXY69" s="189"/>
      <c r="IXZ69" s="189"/>
      <c r="IYA69" s="189"/>
      <c r="IYB69" s="189"/>
      <c r="IYC69" s="189"/>
      <c r="IYD69" s="189"/>
      <c r="IYE69" s="189"/>
      <c r="IYF69" s="189"/>
      <c r="IYG69" s="189"/>
      <c r="IYH69" s="189"/>
      <c r="IYI69" s="189"/>
      <c r="IYJ69" s="189"/>
      <c r="IYK69" s="189"/>
      <c r="IYL69" s="189"/>
      <c r="IYM69" s="189"/>
      <c r="IYN69" s="189"/>
      <c r="IYO69" s="189"/>
      <c r="IYP69" s="189"/>
      <c r="IYQ69" s="189"/>
      <c r="IYR69" s="189"/>
      <c r="IYS69" s="189"/>
      <c r="IYT69" s="189"/>
      <c r="IYU69" s="189"/>
      <c r="IYV69" s="189"/>
      <c r="IYW69" s="189"/>
      <c r="IYX69" s="189"/>
      <c r="IYY69" s="189"/>
      <c r="IYZ69" s="189"/>
      <c r="IZA69" s="189"/>
      <c r="IZB69" s="189"/>
      <c r="IZC69" s="189"/>
      <c r="IZD69" s="189"/>
      <c r="IZE69" s="189"/>
      <c r="IZF69" s="189"/>
      <c r="IZG69" s="189"/>
      <c r="IZH69" s="189"/>
      <c r="IZI69" s="189"/>
      <c r="IZJ69" s="189"/>
      <c r="IZK69" s="189"/>
      <c r="IZL69" s="189"/>
      <c r="IZM69" s="189"/>
      <c r="IZN69" s="189"/>
      <c r="IZO69" s="189"/>
      <c r="IZP69" s="189"/>
      <c r="IZQ69" s="189"/>
      <c r="IZR69" s="189"/>
      <c r="IZS69" s="189"/>
      <c r="IZT69" s="189"/>
      <c r="IZU69" s="189"/>
      <c r="IZV69" s="189"/>
      <c r="IZW69" s="189"/>
      <c r="IZX69" s="189"/>
      <c r="IZY69" s="189"/>
      <c r="IZZ69" s="189"/>
      <c r="JAA69" s="189"/>
      <c r="JAB69" s="189"/>
      <c r="JAC69" s="189"/>
      <c r="JAD69" s="189"/>
      <c r="JAE69" s="189"/>
      <c r="JAF69" s="189"/>
      <c r="JAG69" s="189"/>
      <c r="JAH69" s="189"/>
      <c r="JAI69" s="189"/>
      <c r="JAJ69" s="189"/>
      <c r="JAK69" s="189"/>
      <c r="JAL69" s="189"/>
      <c r="JAM69" s="189"/>
      <c r="JAN69" s="189"/>
      <c r="JAO69" s="189"/>
      <c r="JAP69" s="189"/>
      <c r="JAQ69" s="189"/>
      <c r="JAR69" s="189"/>
      <c r="JAS69" s="189"/>
      <c r="JAT69" s="189"/>
      <c r="JAU69" s="189"/>
      <c r="JAV69" s="189"/>
      <c r="JAW69" s="189"/>
      <c r="JAX69" s="189"/>
      <c r="JAY69" s="189"/>
      <c r="JAZ69" s="189"/>
      <c r="JBA69" s="189"/>
      <c r="JBB69" s="189"/>
      <c r="JBC69" s="189"/>
      <c r="JBD69" s="189"/>
      <c r="JBE69" s="189"/>
      <c r="JBF69" s="189"/>
      <c r="JBG69" s="189"/>
      <c r="JBH69" s="189"/>
      <c r="JBI69" s="189"/>
      <c r="JBJ69" s="189"/>
      <c r="JBK69" s="189"/>
      <c r="JBL69" s="189"/>
      <c r="JBM69" s="189"/>
      <c r="JBN69" s="189"/>
      <c r="JBO69" s="189"/>
      <c r="JBP69" s="189"/>
      <c r="JBQ69" s="189"/>
      <c r="JBR69" s="189"/>
      <c r="JBS69" s="189"/>
      <c r="JBT69" s="189"/>
      <c r="JBU69" s="189"/>
      <c r="JBV69" s="189"/>
      <c r="JBW69" s="189"/>
      <c r="JBX69" s="189"/>
      <c r="JBY69" s="189"/>
      <c r="JBZ69" s="189"/>
      <c r="JCA69" s="189"/>
      <c r="JCB69" s="189"/>
      <c r="JCC69" s="189"/>
      <c r="JCD69" s="189"/>
      <c r="JCE69" s="189"/>
      <c r="JCF69" s="189"/>
      <c r="JCG69" s="189"/>
      <c r="JCH69" s="189"/>
      <c r="JCI69" s="189"/>
      <c r="JCJ69" s="189"/>
      <c r="JCK69" s="189"/>
      <c r="JCL69" s="189"/>
      <c r="JCM69" s="189"/>
      <c r="JCN69" s="189"/>
      <c r="JCO69" s="189"/>
      <c r="JCP69" s="189"/>
      <c r="JCQ69" s="189"/>
      <c r="JCR69" s="189"/>
      <c r="JCS69" s="189"/>
      <c r="JCT69" s="189"/>
      <c r="JCU69" s="189"/>
      <c r="JCV69" s="189"/>
      <c r="JCW69" s="189"/>
      <c r="JCX69" s="189"/>
      <c r="JCY69" s="189"/>
      <c r="JCZ69" s="189"/>
      <c r="JDA69" s="189"/>
      <c r="JDB69" s="189"/>
      <c r="JDC69" s="189"/>
      <c r="JDD69" s="189"/>
      <c r="JDE69" s="189"/>
      <c r="JDF69" s="189"/>
      <c r="JDG69" s="189"/>
      <c r="JDH69" s="189"/>
      <c r="JDI69" s="189"/>
      <c r="JDJ69" s="189"/>
      <c r="JDK69" s="189"/>
      <c r="JDL69" s="189"/>
      <c r="JDM69" s="189"/>
      <c r="JDN69" s="189"/>
      <c r="JDO69" s="189"/>
      <c r="JDP69" s="189"/>
      <c r="JDQ69" s="189"/>
      <c r="JDR69" s="189"/>
      <c r="JDS69" s="189"/>
      <c r="JDT69" s="189"/>
      <c r="JDU69" s="189"/>
      <c r="JDV69" s="189"/>
      <c r="JDW69" s="189"/>
      <c r="JDX69" s="189"/>
      <c r="JDY69" s="189"/>
      <c r="JDZ69" s="189"/>
      <c r="JEA69" s="189"/>
      <c r="JEB69" s="189"/>
      <c r="JEC69" s="189"/>
      <c r="JED69" s="189"/>
      <c r="JEE69" s="189"/>
      <c r="JEF69" s="189"/>
      <c r="JEG69" s="189"/>
      <c r="JEH69" s="189"/>
      <c r="JEI69" s="189"/>
      <c r="JEJ69" s="189"/>
      <c r="JEK69" s="189"/>
      <c r="JEL69" s="189"/>
      <c r="JEM69" s="189"/>
      <c r="JEN69" s="189"/>
      <c r="JEO69" s="189"/>
      <c r="JEP69" s="189"/>
      <c r="JEQ69" s="189"/>
      <c r="JER69" s="189"/>
      <c r="JES69" s="189"/>
      <c r="JET69" s="189"/>
      <c r="JEU69" s="189"/>
      <c r="JEV69" s="189"/>
      <c r="JEW69" s="189"/>
      <c r="JEX69" s="189"/>
      <c r="JEY69" s="189"/>
      <c r="JEZ69" s="189"/>
      <c r="JFA69" s="189"/>
      <c r="JFB69" s="189"/>
      <c r="JFC69" s="189"/>
      <c r="JFD69" s="189"/>
      <c r="JFE69" s="189"/>
      <c r="JFF69" s="189"/>
      <c r="JFG69" s="189"/>
      <c r="JFH69" s="189"/>
      <c r="JFI69" s="189"/>
      <c r="JFJ69" s="189"/>
      <c r="JFK69" s="189"/>
      <c r="JFL69" s="189"/>
      <c r="JFM69" s="189"/>
      <c r="JFN69" s="189"/>
      <c r="JFO69" s="189"/>
      <c r="JFP69" s="189"/>
      <c r="JFQ69" s="189"/>
      <c r="JFR69" s="189"/>
      <c r="JFS69" s="189"/>
      <c r="JFT69" s="189"/>
      <c r="JFU69" s="189"/>
      <c r="JFV69" s="189"/>
      <c r="JFW69" s="189"/>
      <c r="JFX69" s="189"/>
      <c r="JFY69" s="189"/>
      <c r="JFZ69" s="189"/>
      <c r="JGA69" s="189"/>
      <c r="JGB69" s="189"/>
      <c r="JGC69" s="189"/>
      <c r="JGD69" s="189"/>
      <c r="JGE69" s="189"/>
      <c r="JGF69" s="189"/>
      <c r="JGG69" s="189"/>
      <c r="JGH69" s="189"/>
      <c r="JGI69" s="189"/>
      <c r="JGJ69" s="189"/>
      <c r="JGK69" s="189"/>
      <c r="JGL69" s="189"/>
      <c r="JGM69" s="189"/>
      <c r="JGN69" s="189"/>
      <c r="JGO69" s="189"/>
      <c r="JGP69" s="189"/>
      <c r="JGQ69" s="189"/>
      <c r="JGR69" s="189"/>
      <c r="JGS69" s="189"/>
      <c r="JGT69" s="189"/>
      <c r="JGU69" s="189"/>
      <c r="JGV69" s="189"/>
      <c r="JGW69" s="189"/>
      <c r="JGX69" s="189"/>
      <c r="JGY69" s="189"/>
      <c r="JGZ69" s="189"/>
      <c r="JHA69" s="189"/>
      <c r="JHB69" s="189"/>
      <c r="JHC69" s="189"/>
      <c r="JHD69" s="189"/>
      <c r="JHE69" s="189"/>
      <c r="JHF69" s="189"/>
      <c r="JHG69" s="189"/>
      <c r="JHH69" s="189"/>
      <c r="JHI69" s="189"/>
      <c r="JHJ69" s="189"/>
      <c r="JHK69" s="189"/>
      <c r="JHL69" s="189"/>
      <c r="JHM69" s="189"/>
      <c r="JHN69" s="189"/>
      <c r="JHO69" s="189"/>
      <c r="JHP69" s="189"/>
      <c r="JHQ69" s="189"/>
      <c r="JHR69" s="189"/>
      <c r="JHS69" s="189"/>
      <c r="JHT69" s="189"/>
      <c r="JHU69" s="189"/>
      <c r="JHV69" s="189"/>
      <c r="JHW69" s="189"/>
      <c r="JHX69" s="189"/>
      <c r="JHY69" s="189"/>
      <c r="JHZ69" s="189"/>
      <c r="JIA69" s="189"/>
      <c r="JIB69" s="189"/>
      <c r="JIC69" s="189"/>
      <c r="JID69" s="189"/>
      <c r="JIE69" s="189"/>
      <c r="JIF69" s="189"/>
      <c r="JIG69" s="189"/>
      <c r="JIH69" s="189"/>
      <c r="JII69" s="189"/>
      <c r="JIJ69" s="189"/>
      <c r="JIK69" s="189"/>
      <c r="JIL69" s="189"/>
      <c r="JIM69" s="189"/>
      <c r="JIN69" s="189"/>
      <c r="JIO69" s="189"/>
      <c r="JIP69" s="189"/>
      <c r="JIQ69" s="189"/>
      <c r="JIR69" s="189"/>
      <c r="JIS69" s="189"/>
      <c r="JIT69" s="189"/>
      <c r="JIU69" s="189"/>
      <c r="JIV69" s="189"/>
      <c r="JIW69" s="189"/>
      <c r="JIX69" s="189"/>
      <c r="JIY69" s="189"/>
      <c r="JIZ69" s="189"/>
      <c r="JJA69" s="189"/>
      <c r="JJB69" s="189"/>
      <c r="JJC69" s="189"/>
      <c r="JJD69" s="189"/>
      <c r="JJE69" s="189"/>
      <c r="JJF69" s="189"/>
      <c r="JJG69" s="189"/>
      <c r="JJH69" s="189"/>
      <c r="JJI69" s="189"/>
      <c r="JJJ69" s="189"/>
      <c r="JJK69" s="189"/>
      <c r="JJL69" s="189"/>
      <c r="JJM69" s="189"/>
      <c r="JJN69" s="189"/>
      <c r="JJO69" s="189"/>
      <c r="JJP69" s="189"/>
      <c r="JJQ69" s="189"/>
      <c r="JJR69" s="189"/>
      <c r="JJS69" s="189"/>
      <c r="JJT69" s="189"/>
      <c r="JJU69" s="189"/>
      <c r="JJV69" s="189"/>
      <c r="JJW69" s="189"/>
      <c r="JJX69" s="189"/>
      <c r="JJY69" s="189"/>
      <c r="JJZ69" s="189"/>
      <c r="JKA69" s="189"/>
      <c r="JKB69" s="189"/>
      <c r="JKC69" s="189"/>
      <c r="JKD69" s="189"/>
      <c r="JKE69" s="189"/>
      <c r="JKF69" s="189"/>
      <c r="JKG69" s="189"/>
      <c r="JKH69" s="189"/>
      <c r="JKI69" s="189"/>
      <c r="JKJ69" s="189"/>
      <c r="JKK69" s="189"/>
      <c r="JKL69" s="189"/>
      <c r="JKM69" s="189"/>
      <c r="JKN69" s="189"/>
      <c r="JKO69" s="189"/>
      <c r="JKP69" s="189"/>
      <c r="JKQ69" s="189"/>
      <c r="JKR69" s="189"/>
      <c r="JKS69" s="189"/>
      <c r="JKT69" s="189"/>
      <c r="JKU69" s="189"/>
      <c r="JKV69" s="189"/>
      <c r="JKW69" s="189"/>
      <c r="JKX69" s="189"/>
      <c r="JKY69" s="189"/>
      <c r="JKZ69" s="189"/>
      <c r="JLA69" s="189"/>
      <c r="JLB69" s="189"/>
      <c r="JLC69" s="189"/>
      <c r="JLD69" s="189"/>
      <c r="JLE69" s="189"/>
      <c r="JLF69" s="189"/>
      <c r="JLG69" s="189"/>
      <c r="JLH69" s="189"/>
      <c r="JLI69" s="189"/>
      <c r="JLJ69" s="189"/>
      <c r="JLK69" s="189"/>
      <c r="JLL69" s="189"/>
      <c r="JLM69" s="189"/>
      <c r="JLN69" s="189"/>
      <c r="JLO69" s="189"/>
      <c r="JLP69" s="189"/>
      <c r="JLQ69" s="189"/>
      <c r="JLR69" s="189"/>
      <c r="JLS69" s="189"/>
      <c r="JLT69" s="189"/>
      <c r="JLU69" s="189"/>
      <c r="JLV69" s="189"/>
      <c r="JLW69" s="189"/>
      <c r="JLX69" s="189"/>
      <c r="JLY69" s="189"/>
      <c r="JLZ69" s="189"/>
      <c r="JMA69" s="189"/>
      <c r="JMB69" s="189"/>
      <c r="JMC69" s="189"/>
      <c r="JMD69" s="189"/>
      <c r="JME69" s="189"/>
      <c r="JMF69" s="189"/>
      <c r="JMG69" s="189"/>
      <c r="JMH69" s="189"/>
      <c r="JMI69" s="189"/>
      <c r="JMJ69" s="189"/>
      <c r="JMK69" s="189"/>
      <c r="JML69" s="189"/>
      <c r="JMM69" s="189"/>
      <c r="JMN69" s="189"/>
      <c r="JMO69" s="189"/>
      <c r="JMP69" s="189"/>
      <c r="JMQ69" s="189"/>
      <c r="JMR69" s="189"/>
      <c r="JMS69" s="189"/>
      <c r="JMT69" s="189"/>
      <c r="JMU69" s="189"/>
      <c r="JMV69" s="189"/>
      <c r="JMW69" s="189"/>
      <c r="JMX69" s="189"/>
      <c r="JMY69" s="189"/>
      <c r="JMZ69" s="189"/>
      <c r="JNA69" s="189"/>
      <c r="JNB69" s="189"/>
      <c r="JNC69" s="189"/>
      <c r="JND69" s="189"/>
      <c r="JNE69" s="189"/>
      <c r="JNF69" s="189"/>
      <c r="JNG69" s="189"/>
      <c r="JNH69" s="189"/>
      <c r="JNI69" s="189"/>
      <c r="JNJ69" s="189"/>
      <c r="JNK69" s="189"/>
      <c r="JNL69" s="189"/>
      <c r="JNM69" s="189"/>
      <c r="JNN69" s="189"/>
      <c r="JNO69" s="189"/>
      <c r="JNP69" s="189"/>
      <c r="JNQ69" s="189"/>
      <c r="JNR69" s="189"/>
      <c r="JNS69" s="189"/>
      <c r="JNT69" s="189"/>
      <c r="JNU69" s="189"/>
      <c r="JNV69" s="189"/>
      <c r="JNW69" s="189"/>
      <c r="JNX69" s="189"/>
      <c r="JNY69" s="189"/>
      <c r="JNZ69" s="189"/>
      <c r="JOA69" s="189"/>
      <c r="JOB69" s="189"/>
      <c r="JOC69" s="189"/>
      <c r="JOD69" s="189"/>
      <c r="JOE69" s="189"/>
      <c r="JOF69" s="189"/>
      <c r="JOG69" s="189"/>
      <c r="JOH69" s="189"/>
      <c r="JOI69" s="189"/>
      <c r="JOJ69" s="189"/>
      <c r="JOK69" s="189"/>
      <c r="JOL69" s="189"/>
      <c r="JOM69" s="189"/>
      <c r="JON69" s="189"/>
      <c r="JOO69" s="189"/>
      <c r="JOP69" s="189"/>
      <c r="JOQ69" s="189"/>
      <c r="JOR69" s="189"/>
      <c r="JOS69" s="189"/>
      <c r="JOT69" s="189"/>
      <c r="JOU69" s="189"/>
      <c r="JOV69" s="189"/>
      <c r="JOW69" s="189"/>
      <c r="JOX69" s="189"/>
      <c r="JOY69" s="189"/>
      <c r="JOZ69" s="189"/>
      <c r="JPA69" s="189"/>
      <c r="JPB69" s="189"/>
      <c r="JPC69" s="189"/>
      <c r="JPD69" s="189"/>
      <c r="JPE69" s="189"/>
      <c r="JPF69" s="189"/>
      <c r="JPG69" s="189"/>
      <c r="JPH69" s="189"/>
      <c r="JPI69" s="189"/>
      <c r="JPJ69" s="189"/>
      <c r="JPK69" s="189"/>
      <c r="JPL69" s="189"/>
      <c r="JPM69" s="189"/>
      <c r="JPN69" s="189"/>
      <c r="JPO69" s="189"/>
      <c r="JPP69" s="189"/>
      <c r="JPQ69" s="189"/>
      <c r="JPR69" s="189"/>
      <c r="JPS69" s="189"/>
      <c r="JPT69" s="189"/>
      <c r="JPU69" s="189"/>
      <c r="JPV69" s="189"/>
      <c r="JPW69" s="189"/>
      <c r="JPX69" s="189"/>
      <c r="JPY69" s="189"/>
      <c r="JPZ69" s="189"/>
      <c r="JQA69" s="189"/>
      <c r="JQB69" s="189"/>
      <c r="JQC69" s="189"/>
      <c r="JQD69" s="189"/>
      <c r="JQE69" s="189"/>
      <c r="JQF69" s="189"/>
      <c r="JQG69" s="189"/>
      <c r="JQH69" s="189"/>
      <c r="JQI69" s="189"/>
      <c r="JQJ69" s="189"/>
      <c r="JQK69" s="189"/>
      <c r="JQL69" s="189"/>
      <c r="JQM69" s="189"/>
      <c r="JQN69" s="189"/>
      <c r="JQO69" s="189"/>
      <c r="JQP69" s="189"/>
      <c r="JQQ69" s="189"/>
      <c r="JQR69" s="189"/>
      <c r="JQS69" s="189"/>
      <c r="JQT69" s="189"/>
      <c r="JQU69" s="189"/>
      <c r="JQV69" s="189"/>
      <c r="JQW69" s="189"/>
      <c r="JQX69" s="189"/>
      <c r="JQY69" s="189"/>
      <c r="JQZ69" s="189"/>
      <c r="JRA69" s="189"/>
      <c r="JRB69" s="189"/>
      <c r="JRC69" s="189"/>
      <c r="JRD69" s="189"/>
      <c r="JRE69" s="189"/>
      <c r="JRF69" s="189"/>
      <c r="JRG69" s="189"/>
      <c r="JRH69" s="189"/>
      <c r="JRI69" s="189"/>
      <c r="JRJ69" s="189"/>
      <c r="JRK69" s="189"/>
      <c r="JRL69" s="189"/>
      <c r="JRM69" s="189"/>
      <c r="JRN69" s="189"/>
      <c r="JRO69" s="189"/>
      <c r="JRP69" s="189"/>
      <c r="JRQ69" s="189"/>
      <c r="JRR69" s="189"/>
      <c r="JRS69" s="189"/>
      <c r="JRT69" s="189"/>
      <c r="JRU69" s="189"/>
      <c r="JRV69" s="189"/>
      <c r="JRW69" s="189"/>
      <c r="JRX69" s="189"/>
      <c r="JRY69" s="189"/>
      <c r="JRZ69" s="189"/>
      <c r="JSA69" s="189"/>
      <c r="JSB69" s="189"/>
      <c r="JSC69" s="189"/>
      <c r="JSD69" s="189"/>
      <c r="JSE69" s="189"/>
      <c r="JSF69" s="189"/>
      <c r="JSG69" s="189"/>
      <c r="JSH69" s="189"/>
      <c r="JSI69" s="189"/>
      <c r="JSJ69" s="189"/>
      <c r="JSK69" s="189"/>
      <c r="JSL69" s="189"/>
      <c r="JSM69" s="189"/>
      <c r="JSN69" s="189"/>
      <c r="JSO69" s="189"/>
      <c r="JSP69" s="189"/>
      <c r="JSQ69" s="189"/>
      <c r="JSR69" s="189"/>
      <c r="JSS69" s="189"/>
      <c r="JST69" s="189"/>
      <c r="JSU69" s="189"/>
      <c r="JSV69" s="189"/>
      <c r="JSW69" s="189"/>
      <c r="JSX69" s="189"/>
      <c r="JSY69" s="189"/>
      <c r="JSZ69" s="189"/>
      <c r="JTA69" s="189"/>
      <c r="JTB69" s="189"/>
      <c r="JTC69" s="189"/>
      <c r="JTD69" s="189"/>
      <c r="JTE69" s="189"/>
      <c r="JTF69" s="189"/>
      <c r="JTG69" s="189"/>
      <c r="JTH69" s="189"/>
      <c r="JTI69" s="189"/>
      <c r="JTJ69" s="189"/>
      <c r="JTK69" s="189"/>
      <c r="JTL69" s="189"/>
      <c r="JTM69" s="189"/>
      <c r="JTN69" s="189"/>
      <c r="JTO69" s="189"/>
      <c r="JTP69" s="189"/>
      <c r="JTQ69" s="189"/>
      <c r="JTR69" s="189"/>
      <c r="JTS69" s="189"/>
      <c r="JTT69" s="189"/>
      <c r="JTU69" s="189"/>
      <c r="JTV69" s="189"/>
      <c r="JTW69" s="189"/>
      <c r="JTX69" s="189"/>
      <c r="JTY69" s="189"/>
      <c r="JTZ69" s="189"/>
      <c r="JUA69" s="189"/>
      <c r="JUB69" s="189"/>
      <c r="JUC69" s="189"/>
      <c r="JUD69" s="189"/>
      <c r="JUE69" s="189"/>
      <c r="JUF69" s="189"/>
      <c r="JUG69" s="189"/>
      <c r="JUH69" s="189"/>
      <c r="JUI69" s="189"/>
      <c r="JUJ69" s="189"/>
      <c r="JUK69" s="189"/>
      <c r="JUL69" s="189"/>
      <c r="JUM69" s="189"/>
      <c r="JUN69" s="189"/>
      <c r="JUO69" s="189"/>
      <c r="JUP69" s="189"/>
      <c r="JUQ69" s="189"/>
      <c r="JUR69" s="189"/>
      <c r="JUS69" s="189"/>
      <c r="JUT69" s="189"/>
      <c r="JUU69" s="189"/>
      <c r="JUV69" s="189"/>
      <c r="JUW69" s="189"/>
      <c r="JUX69" s="189"/>
      <c r="JUY69" s="189"/>
      <c r="JUZ69" s="189"/>
      <c r="JVA69" s="189"/>
      <c r="JVB69" s="189"/>
      <c r="JVC69" s="189"/>
      <c r="JVD69" s="189"/>
      <c r="JVE69" s="189"/>
      <c r="JVF69" s="189"/>
      <c r="JVG69" s="189"/>
      <c r="JVH69" s="189"/>
      <c r="JVI69" s="189"/>
      <c r="JVJ69" s="189"/>
      <c r="JVK69" s="189"/>
      <c r="JVL69" s="189"/>
      <c r="JVM69" s="189"/>
      <c r="JVN69" s="189"/>
      <c r="JVO69" s="189"/>
      <c r="JVP69" s="189"/>
      <c r="JVQ69" s="189"/>
      <c r="JVR69" s="189"/>
      <c r="JVS69" s="189"/>
      <c r="JVT69" s="189"/>
      <c r="JVU69" s="189"/>
      <c r="JVV69" s="189"/>
      <c r="JVW69" s="189"/>
      <c r="JVX69" s="189"/>
      <c r="JVY69" s="189"/>
      <c r="JVZ69" s="189"/>
      <c r="JWA69" s="189"/>
      <c r="JWB69" s="189"/>
      <c r="JWC69" s="189"/>
      <c r="JWD69" s="189"/>
      <c r="JWE69" s="189"/>
      <c r="JWF69" s="189"/>
      <c r="JWG69" s="189"/>
      <c r="JWH69" s="189"/>
      <c r="JWI69" s="189"/>
      <c r="JWJ69" s="189"/>
      <c r="JWK69" s="189"/>
      <c r="JWL69" s="189"/>
      <c r="JWM69" s="189"/>
      <c r="JWN69" s="189"/>
      <c r="JWO69" s="189"/>
      <c r="JWP69" s="189"/>
      <c r="JWQ69" s="189"/>
      <c r="JWR69" s="189"/>
      <c r="JWS69" s="189"/>
      <c r="JWT69" s="189"/>
      <c r="JWU69" s="189"/>
      <c r="JWV69" s="189"/>
      <c r="JWW69" s="189"/>
      <c r="JWX69" s="189"/>
      <c r="JWY69" s="189"/>
      <c r="JWZ69" s="189"/>
      <c r="JXA69" s="189"/>
      <c r="JXB69" s="189"/>
      <c r="JXC69" s="189"/>
      <c r="JXD69" s="189"/>
      <c r="JXE69" s="189"/>
      <c r="JXF69" s="189"/>
      <c r="JXG69" s="189"/>
      <c r="JXH69" s="189"/>
      <c r="JXI69" s="189"/>
      <c r="JXJ69" s="189"/>
      <c r="JXK69" s="189"/>
      <c r="JXL69" s="189"/>
      <c r="JXM69" s="189"/>
      <c r="JXN69" s="189"/>
      <c r="JXO69" s="189"/>
      <c r="JXP69" s="189"/>
      <c r="JXQ69" s="189"/>
      <c r="JXR69" s="189"/>
      <c r="JXS69" s="189"/>
      <c r="JXT69" s="189"/>
      <c r="JXU69" s="189"/>
      <c r="JXV69" s="189"/>
      <c r="JXW69" s="189"/>
      <c r="JXX69" s="189"/>
      <c r="JXY69" s="189"/>
      <c r="JXZ69" s="189"/>
      <c r="JYA69" s="189"/>
      <c r="JYB69" s="189"/>
      <c r="JYC69" s="189"/>
      <c r="JYD69" s="189"/>
      <c r="JYE69" s="189"/>
      <c r="JYF69" s="189"/>
      <c r="JYG69" s="189"/>
      <c r="JYH69" s="189"/>
      <c r="JYI69" s="189"/>
      <c r="JYJ69" s="189"/>
      <c r="JYK69" s="189"/>
      <c r="JYL69" s="189"/>
      <c r="JYM69" s="189"/>
      <c r="JYN69" s="189"/>
      <c r="JYO69" s="189"/>
      <c r="JYP69" s="189"/>
      <c r="JYQ69" s="189"/>
      <c r="JYR69" s="189"/>
      <c r="JYS69" s="189"/>
      <c r="JYT69" s="189"/>
      <c r="JYU69" s="189"/>
      <c r="JYV69" s="189"/>
      <c r="JYW69" s="189"/>
      <c r="JYX69" s="189"/>
      <c r="JYY69" s="189"/>
      <c r="JYZ69" s="189"/>
      <c r="JZA69" s="189"/>
      <c r="JZB69" s="189"/>
      <c r="JZC69" s="189"/>
      <c r="JZD69" s="189"/>
      <c r="JZE69" s="189"/>
      <c r="JZF69" s="189"/>
      <c r="JZG69" s="189"/>
      <c r="JZH69" s="189"/>
      <c r="JZI69" s="189"/>
      <c r="JZJ69" s="189"/>
      <c r="JZK69" s="189"/>
      <c r="JZL69" s="189"/>
      <c r="JZM69" s="189"/>
      <c r="JZN69" s="189"/>
      <c r="JZO69" s="189"/>
      <c r="JZP69" s="189"/>
      <c r="JZQ69" s="189"/>
      <c r="JZR69" s="189"/>
      <c r="JZS69" s="189"/>
      <c r="JZT69" s="189"/>
      <c r="JZU69" s="189"/>
      <c r="JZV69" s="189"/>
      <c r="JZW69" s="189"/>
      <c r="JZX69" s="189"/>
      <c r="JZY69" s="189"/>
      <c r="JZZ69" s="189"/>
      <c r="KAA69" s="189"/>
      <c r="KAB69" s="189"/>
      <c r="KAC69" s="189"/>
      <c r="KAD69" s="189"/>
      <c r="KAE69" s="189"/>
      <c r="KAF69" s="189"/>
      <c r="KAG69" s="189"/>
      <c r="KAH69" s="189"/>
      <c r="KAI69" s="189"/>
      <c r="KAJ69" s="189"/>
      <c r="KAK69" s="189"/>
      <c r="KAL69" s="189"/>
      <c r="KAM69" s="189"/>
      <c r="KAN69" s="189"/>
      <c r="KAO69" s="189"/>
      <c r="KAP69" s="189"/>
      <c r="KAQ69" s="189"/>
      <c r="KAR69" s="189"/>
      <c r="KAS69" s="189"/>
      <c r="KAT69" s="189"/>
      <c r="KAU69" s="189"/>
      <c r="KAV69" s="189"/>
      <c r="KAW69" s="189"/>
      <c r="KAX69" s="189"/>
      <c r="KAY69" s="189"/>
      <c r="KAZ69" s="189"/>
      <c r="KBA69" s="189"/>
      <c r="KBB69" s="189"/>
      <c r="KBC69" s="189"/>
      <c r="KBD69" s="189"/>
      <c r="KBE69" s="189"/>
      <c r="KBF69" s="189"/>
      <c r="KBG69" s="189"/>
      <c r="KBH69" s="189"/>
      <c r="KBI69" s="189"/>
      <c r="KBJ69" s="189"/>
      <c r="KBK69" s="189"/>
      <c r="KBL69" s="189"/>
      <c r="KBM69" s="189"/>
      <c r="KBN69" s="189"/>
      <c r="KBO69" s="189"/>
      <c r="KBP69" s="189"/>
      <c r="KBQ69" s="189"/>
      <c r="KBR69" s="189"/>
      <c r="KBS69" s="189"/>
      <c r="KBT69" s="189"/>
      <c r="KBU69" s="189"/>
      <c r="KBV69" s="189"/>
      <c r="KBW69" s="189"/>
      <c r="KBX69" s="189"/>
      <c r="KBY69" s="189"/>
      <c r="KBZ69" s="189"/>
      <c r="KCA69" s="189"/>
      <c r="KCB69" s="189"/>
      <c r="KCC69" s="189"/>
      <c r="KCD69" s="189"/>
      <c r="KCE69" s="189"/>
      <c r="KCF69" s="189"/>
      <c r="KCG69" s="189"/>
      <c r="KCH69" s="189"/>
      <c r="KCI69" s="189"/>
      <c r="KCJ69" s="189"/>
      <c r="KCK69" s="189"/>
      <c r="KCL69" s="189"/>
      <c r="KCM69" s="189"/>
      <c r="KCN69" s="189"/>
      <c r="KCO69" s="189"/>
      <c r="KCP69" s="189"/>
      <c r="KCQ69" s="189"/>
      <c r="KCR69" s="189"/>
      <c r="KCS69" s="189"/>
      <c r="KCT69" s="189"/>
      <c r="KCU69" s="189"/>
      <c r="KCV69" s="189"/>
      <c r="KCW69" s="189"/>
      <c r="KCX69" s="189"/>
      <c r="KCY69" s="189"/>
      <c r="KCZ69" s="189"/>
      <c r="KDA69" s="189"/>
      <c r="KDB69" s="189"/>
      <c r="KDC69" s="189"/>
      <c r="KDD69" s="189"/>
      <c r="KDE69" s="189"/>
      <c r="KDF69" s="189"/>
      <c r="KDG69" s="189"/>
      <c r="KDH69" s="189"/>
      <c r="KDI69" s="189"/>
      <c r="KDJ69" s="189"/>
      <c r="KDK69" s="189"/>
      <c r="KDL69" s="189"/>
      <c r="KDM69" s="189"/>
      <c r="KDN69" s="189"/>
      <c r="KDO69" s="189"/>
      <c r="KDP69" s="189"/>
      <c r="KDQ69" s="189"/>
      <c r="KDR69" s="189"/>
      <c r="KDS69" s="189"/>
      <c r="KDT69" s="189"/>
      <c r="KDU69" s="189"/>
      <c r="KDV69" s="189"/>
      <c r="KDW69" s="189"/>
      <c r="KDX69" s="189"/>
      <c r="KDY69" s="189"/>
      <c r="KDZ69" s="189"/>
      <c r="KEA69" s="189"/>
      <c r="KEB69" s="189"/>
      <c r="KEC69" s="189"/>
      <c r="KED69" s="189"/>
      <c r="KEE69" s="189"/>
      <c r="KEF69" s="189"/>
      <c r="KEG69" s="189"/>
      <c r="KEH69" s="189"/>
      <c r="KEI69" s="189"/>
      <c r="KEJ69" s="189"/>
      <c r="KEK69" s="189"/>
      <c r="KEL69" s="189"/>
      <c r="KEM69" s="189"/>
      <c r="KEN69" s="189"/>
      <c r="KEO69" s="189"/>
      <c r="KEP69" s="189"/>
      <c r="KEQ69" s="189"/>
      <c r="KER69" s="189"/>
      <c r="KES69" s="189"/>
      <c r="KET69" s="189"/>
      <c r="KEU69" s="189"/>
      <c r="KEV69" s="189"/>
      <c r="KEW69" s="189"/>
      <c r="KEX69" s="189"/>
      <c r="KEY69" s="189"/>
      <c r="KEZ69" s="189"/>
      <c r="KFA69" s="189"/>
      <c r="KFB69" s="189"/>
      <c r="KFC69" s="189"/>
      <c r="KFD69" s="189"/>
      <c r="KFE69" s="189"/>
      <c r="KFF69" s="189"/>
      <c r="KFG69" s="189"/>
      <c r="KFH69" s="189"/>
      <c r="KFI69" s="189"/>
      <c r="KFJ69" s="189"/>
      <c r="KFK69" s="189"/>
      <c r="KFL69" s="189"/>
      <c r="KFM69" s="189"/>
      <c r="KFN69" s="189"/>
      <c r="KFO69" s="189"/>
      <c r="KFP69" s="189"/>
      <c r="KFQ69" s="189"/>
      <c r="KFR69" s="189"/>
      <c r="KFS69" s="189"/>
      <c r="KFT69" s="189"/>
      <c r="KFU69" s="189"/>
      <c r="KFV69" s="189"/>
      <c r="KFW69" s="189"/>
      <c r="KFX69" s="189"/>
      <c r="KFY69" s="189"/>
      <c r="KFZ69" s="189"/>
      <c r="KGA69" s="189"/>
      <c r="KGB69" s="189"/>
      <c r="KGC69" s="189"/>
      <c r="KGD69" s="189"/>
      <c r="KGE69" s="189"/>
      <c r="KGF69" s="189"/>
      <c r="KGG69" s="189"/>
      <c r="KGH69" s="189"/>
      <c r="KGI69" s="189"/>
      <c r="KGJ69" s="189"/>
      <c r="KGK69" s="189"/>
      <c r="KGL69" s="189"/>
      <c r="KGM69" s="189"/>
      <c r="KGN69" s="189"/>
      <c r="KGO69" s="189"/>
      <c r="KGP69" s="189"/>
      <c r="KGQ69" s="189"/>
      <c r="KGR69" s="189"/>
      <c r="KGS69" s="189"/>
      <c r="KGT69" s="189"/>
      <c r="KGU69" s="189"/>
      <c r="KGV69" s="189"/>
      <c r="KGW69" s="189"/>
      <c r="KGX69" s="189"/>
      <c r="KGY69" s="189"/>
      <c r="KGZ69" s="189"/>
      <c r="KHA69" s="189"/>
      <c r="KHB69" s="189"/>
      <c r="KHC69" s="189"/>
      <c r="KHD69" s="189"/>
      <c r="KHE69" s="189"/>
      <c r="KHF69" s="189"/>
      <c r="KHG69" s="189"/>
      <c r="KHH69" s="189"/>
      <c r="KHI69" s="189"/>
      <c r="KHJ69" s="189"/>
      <c r="KHK69" s="189"/>
      <c r="KHL69" s="189"/>
      <c r="KHM69" s="189"/>
      <c r="KHN69" s="189"/>
      <c r="KHO69" s="189"/>
      <c r="KHP69" s="189"/>
      <c r="KHQ69" s="189"/>
      <c r="KHR69" s="189"/>
      <c r="KHS69" s="189"/>
      <c r="KHT69" s="189"/>
      <c r="KHU69" s="189"/>
      <c r="KHV69" s="189"/>
      <c r="KHW69" s="189"/>
      <c r="KHX69" s="189"/>
      <c r="KHY69" s="189"/>
      <c r="KHZ69" s="189"/>
      <c r="KIA69" s="189"/>
      <c r="KIB69" s="189"/>
      <c r="KIC69" s="189"/>
      <c r="KID69" s="189"/>
      <c r="KIE69" s="189"/>
      <c r="KIF69" s="189"/>
      <c r="KIG69" s="189"/>
      <c r="KIH69" s="189"/>
      <c r="KII69" s="189"/>
      <c r="KIJ69" s="189"/>
      <c r="KIK69" s="189"/>
      <c r="KIL69" s="189"/>
      <c r="KIM69" s="189"/>
      <c r="KIN69" s="189"/>
      <c r="KIO69" s="189"/>
      <c r="KIP69" s="189"/>
      <c r="KIQ69" s="189"/>
      <c r="KIR69" s="189"/>
      <c r="KIS69" s="189"/>
      <c r="KIT69" s="189"/>
      <c r="KIU69" s="189"/>
      <c r="KIV69" s="189"/>
      <c r="KIW69" s="189"/>
      <c r="KIX69" s="189"/>
      <c r="KIY69" s="189"/>
      <c r="KIZ69" s="189"/>
      <c r="KJA69" s="189"/>
      <c r="KJB69" s="189"/>
      <c r="KJC69" s="189"/>
      <c r="KJD69" s="189"/>
      <c r="KJE69" s="189"/>
      <c r="KJF69" s="189"/>
      <c r="KJG69" s="189"/>
      <c r="KJH69" s="189"/>
      <c r="KJI69" s="189"/>
      <c r="KJJ69" s="189"/>
      <c r="KJK69" s="189"/>
      <c r="KJL69" s="189"/>
      <c r="KJM69" s="189"/>
      <c r="KJN69" s="189"/>
      <c r="KJO69" s="189"/>
      <c r="KJP69" s="189"/>
      <c r="KJQ69" s="189"/>
      <c r="KJR69" s="189"/>
      <c r="KJS69" s="189"/>
      <c r="KJT69" s="189"/>
      <c r="KJU69" s="189"/>
      <c r="KJV69" s="189"/>
      <c r="KJW69" s="189"/>
      <c r="KJX69" s="189"/>
      <c r="KJY69" s="189"/>
      <c r="KJZ69" s="189"/>
      <c r="KKA69" s="189"/>
      <c r="KKB69" s="189"/>
      <c r="KKC69" s="189"/>
      <c r="KKD69" s="189"/>
      <c r="KKE69" s="189"/>
      <c r="KKF69" s="189"/>
      <c r="KKG69" s="189"/>
      <c r="KKH69" s="189"/>
      <c r="KKI69" s="189"/>
      <c r="KKJ69" s="189"/>
      <c r="KKK69" s="189"/>
      <c r="KKL69" s="189"/>
      <c r="KKM69" s="189"/>
      <c r="KKN69" s="189"/>
      <c r="KKO69" s="189"/>
      <c r="KKP69" s="189"/>
      <c r="KKQ69" s="189"/>
      <c r="KKR69" s="189"/>
      <c r="KKS69" s="189"/>
      <c r="KKT69" s="189"/>
      <c r="KKU69" s="189"/>
      <c r="KKV69" s="189"/>
      <c r="KKW69" s="189"/>
      <c r="KKX69" s="189"/>
      <c r="KKY69" s="189"/>
      <c r="KKZ69" s="189"/>
      <c r="KLA69" s="189"/>
      <c r="KLB69" s="189"/>
      <c r="KLC69" s="189"/>
      <c r="KLD69" s="189"/>
      <c r="KLE69" s="189"/>
      <c r="KLF69" s="189"/>
      <c r="KLG69" s="189"/>
      <c r="KLH69" s="189"/>
      <c r="KLI69" s="189"/>
      <c r="KLJ69" s="189"/>
      <c r="KLK69" s="189"/>
      <c r="KLL69" s="189"/>
      <c r="KLM69" s="189"/>
      <c r="KLN69" s="189"/>
      <c r="KLO69" s="189"/>
      <c r="KLP69" s="189"/>
      <c r="KLQ69" s="189"/>
      <c r="KLR69" s="189"/>
      <c r="KLS69" s="189"/>
      <c r="KLT69" s="189"/>
      <c r="KLU69" s="189"/>
      <c r="KLV69" s="189"/>
      <c r="KLW69" s="189"/>
      <c r="KLX69" s="189"/>
      <c r="KLY69" s="189"/>
      <c r="KLZ69" s="189"/>
      <c r="KMA69" s="189"/>
      <c r="KMB69" s="189"/>
      <c r="KMC69" s="189"/>
      <c r="KMD69" s="189"/>
      <c r="KME69" s="189"/>
      <c r="KMF69" s="189"/>
      <c r="KMG69" s="189"/>
      <c r="KMH69" s="189"/>
      <c r="KMI69" s="189"/>
      <c r="KMJ69" s="189"/>
      <c r="KMK69" s="189"/>
      <c r="KML69" s="189"/>
      <c r="KMM69" s="189"/>
      <c r="KMN69" s="189"/>
      <c r="KMO69" s="189"/>
      <c r="KMP69" s="189"/>
      <c r="KMQ69" s="189"/>
      <c r="KMR69" s="189"/>
      <c r="KMS69" s="189"/>
      <c r="KMT69" s="189"/>
      <c r="KMU69" s="189"/>
      <c r="KMV69" s="189"/>
      <c r="KMW69" s="189"/>
      <c r="KMX69" s="189"/>
      <c r="KMY69" s="189"/>
      <c r="KMZ69" s="189"/>
      <c r="KNA69" s="189"/>
      <c r="KNB69" s="189"/>
      <c r="KNC69" s="189"/>
      <c r="KND69" s="189"/>
      <c r="KNE69" s="189"/>
      <c r="KNF69" s="189"/>
      <c r="KNG69" s="189"/>
      <c r="KNH69" s="189"/>
      <c r="KNI69" s="189"/>
      <c r="KNJ69" s="189"/>
      <c r="KNK69" s="189"/>
      <c r="KNL69" s="189"/>
      <c r="KNM69" s="189"/>
      <c r="KNN69" s="189"/>
      <c r="KNO69" s="189"/>
      <c r="KNP69" s="189"/>
      <c r="KNQ69" s="189"/>
      <c r="KNR69" s="189"/>
      <c r="KNS69" s="189"/>
      <c r="KNT69" s="189"/>
      <c r="KNU69" s="189"/>
      <c r="KNV69" s="189"/>
      <c r="KNW69" s="189"/>
      <c r="KNX69" s="189"/>
      <c r="KNY69" s="189"/>
      <c r="KNZ69" s="189"/>
      <c r="KOA69" s="189"/>
      <c r="KOB69" s="189"/>
      <c r="KOC69" s="189"/>
      <c r="KOD69" s="189"/>
      <c r="KOE69" s="189"/>
      <c r="KOF69" s="189"/>
      <c r="KOG69" s="189"/>
      <c r="KOH69" s="189"/>
      <c r="KOI69" s="189"/>
      <c r="KOJ69" s="189"/>
      <c r="KOK69" s="189"/>
      <c r="KOL69" s="189"/>
      <c r="KOM69" s="189"/>
      <c r="KON69" s="189"/>
      <c r="KOO69" s="189"/>
      <c r="KOP69" s="189"/>
      <c r="KOQ69" s="189"/>
      <c r="KOR69" s="189"/>
      <c r="KOS69" s="189"/>
      <c r="KOT69" s="189"/>
      <c r="KOU69" s="189"/>
      <c r="KOV69" s="189"/>
      <c r="KOW69" s="189"/>
      <c r="KOX69" s="189"/>
      <c r="KOY69" s="189"/>
      <c r="KOZ69" s="189"/>
      <c r="KPA69" s="189"/>
      <c r="KPB69" s="189"/>
      <c r="KPC69" s="189"/>
      <c r="KPD69" s="189"/>
      <c r="KPE69" s="189"/>
      <c r="KPF69" s="189"/>
      <c r="KPG69" s="189"/>
      <c r="KPH69" s="189"/>
      <c r="KPI69" s="189"/>
      <c r="KPJ69" s="189"/>
      <c r="KPK69" s="189"/>
      <c r="KPL69" s="189"/>
      <c r="KPM69" s="189"/>
      <c r="KPN69" s="189"/>
      <c r="KPO69" s="189"/>
      <c r="KPP69" s="189"/>
      <c r="KPQ69" s="189"/>
      <c r="KPR69" s="189"/>
      <c r="KPS69" s="189"/>
      <c r="KPT69" s="189"/>
      <c r="KPU69" s="189"/>
      <c r="KPV69" s="189"/>
      <c r="KPW69" s="189"/>
      <c r="KPX69" s="189"/>
      <c r="KPY69" s="189"/>
      <c r="KPZ69" s="189"/>
      <c r="KQA69" s="189"/>
      <c r="KQB69" s="189"/>
      <c r="KQC69" s="189"/>
      <c r="KQD69" s="189"/>
      <c r="KQE69" s="189"/>
      <c r="KQF69" s="189"/>
      <c r="KQG69" s="189"/>
      <c r="KQH69" s="189"/>
      <c r="KQI69" s="189"/>
      <c r="KQJ69" s="189"/>
      <c r="KQK69" s="189"/>
      <c r="KQL69" s="189"/>
      <c r="KQM69" s="189"/>
      <c r="KQN69" s="189"/>
      <c r="KQO69" s="189"/>
      <c r="KQP69" s="189"/>
      <c r="KQQ69" s="189"/>
      <c r="KQR69" s="189"/>
      <c r="KQS69" s="189"/>
      <c r="KQT69" s="189"/>
      <c r="KQU69" s="189"/>
      <c r="KQV69" s="189"/>
      <c r="KQW69" s="189"/>
      <c r="KQX69" s="189"/>
      <c r="KQY69" s="189"/>
      <c r="KQZ69" s="189"/>
      <c r="KRA69" s="189"/>
      <c r="KRB69" s="189"/>
      <c r="KRC69" s="189"/>
      <c r="KRD69" s="189"/>
      <c r="KRE69" s="189"/>
      <c r="KRF69" s="189"/>
      <c r="KRG69" s="189"/>
      <c r="KRH69" s="189"/>
      <c r="KRI69" s="189"/>
      <c r="KRJ69" s="189"/>
      <c r="KRK69" s="189"/>
      <c r="KRL69" s="189"/>
      <c r="KRM69" s="189"/>
      <c r="KRN69" s="189"/>
      <c r="KRO69" s="189"/>
      <c r="KRP69" s="189"/>
      <c r="KRQ69" s="189"/>
      <c r="KRR69" s="189"/>
      <c r="KRS69" s="189"/>
      <c r="KRT69" s="189"/>
      <c r="KRU69" s="189"/>
      <c r="KRV69" s="189"/>
      <c r="KRW69" s="189"/>
      <c r="KRX69" s="189"/>
      <c r="KRY69" s="189"/>
      <c r="KRZ69" s="189"/>
      <c r="KSA69" s="189"/>
      <c r="KSB69" s="189"/>
      <c r="KSC69" s="189"/>
      <c r="KSD69" s="189"/>
      <c r="KSE69" s="189"/>
      <c r="KSF69" s="189"/>
      <c r="KSG69" s="189"/>
      <c r="KSH69" s="189"/>
      <c r="KSI69" s="189"/>
      <c r="KSJ69" s="189"/>
      <c r="KSK69" s="189"/>
      <c r="KSL69" s="189"/>
      <c r="KSM69" s="189"/>
      <c r="KSN69" s="189"/>
      <c r="KSO69" s="189"/>
      <c r="KSP69" s="189"/>
      <c r="KSQ69" s="189"/>
      <c r="KSR69" s="189"/>
      <c r="KSS69" s="189"/>
      <c r="KST69" s="189"/>
      <c r="KSU69" s="189"/>
      <c r="KSV69" s="189"/>
      <c r="KSW69" s="189"/>
      <c r="KSX69" s="189"/>
      <c r="KSY69" s="189"/>
      <c r="KSZ69" s="189"/>
      <c r="KTA69" s="189"/>
      <c r="KTB69" s="189"/>
      <c r="KTC69" s="189"/>
      <c r="KTD69" s="189"/>
      <c r="KTE69" s="189"/>
      <c r="KTF69" s="189"/>
      <c r="KTG69" s="189"/>
      <c r="KTH69" s="189"/>
      <c r="KTI69" s="189"/>
      <c r="KTJ69" s="189"/>
      <c r="KTK69" s="189"/>
      <c r="KTL69" s="189"/>
      <c r="KTM69" s="189"/>
      <c r="KTN69" s="189"/>
      <c r="KTO69" s="189"/>
      <c r="KTP69" s="189"/>
      <c r="KTQ69" s="189"/>
      <c r="KTR69" s="189"/>
      <c r="KTS69" s="189"/>
      <c r="KTT69" s="189"/>
      <c r="KTU69" s="189"/>
      <c r="KTV69" s="189"/>
      <c r="KTW69" s="189"/>
      <c r="KTX69" s="189"/>
      <c r="KTY69" s="189"/>
      <c r="KTZ69" s="189"/>
      <c r="KUA69" s="189"/>
      <c r="KUB69" s="189"/>
      <c r="KUC69" s="189"/>
      <c r="KUD69" s="189"/>
      <c r="KUE69" s="189"/>
      <c r="KUF69" s="189"/>
      <c r="KUG69" s="189"/>
      <c r="KUH69" s="189"/>
      <c r="KUI69" s="189"/>
      <c r="KUJ69" s="189"/>
      <c r="KUK69" s="189"/>
      <c r="KUL69" s="189"/>
      <c r="KUM69" s="189"/>
      <c r="KUN69" s="189"/>
      <c r="KUO69" s="189"/>
      <c r="KUP69" s="189"/>
      <c r="KUQ69" s="189"/>
      <c r="KUR69" s="189"/>
      <c r="KUS69" s="189"/>
      <c r="KUT69" s="189"/>
      <c r="KUU69" s="189"/>
      <c r="KUV69" s="189"/>
      <c r="KUW69" s="189"/>
      <c r="KUX69" s="189"/>
      <c r="KUY69" s="189"/>
      <c r="KUZ69" s="189"/>
      <c r="KVA69" s="189"/>
      <c r="KVB69" s="189"/>
      <c r="KVC69" s="189"/>
      <c r="KVD69" s="189"/>
      <c r="KVE69" s="189"/>
      <c r="KVF69" s="189"/>
      <c r="KVG69" s="189"/>
      <c r="KVH69" s="189"/>
      <c r="KVI69" s="189"/>
      <c r="KVJ69" s="189"/>
      <c r="KVK69" s="189"/>
      <c r="KVL69" s="189"/>
      <c r="KVM69" s="189"/>
      <c r="KVN69" s="189"/>
      <c r="KVO69" s="189"/>
      <c r="KVP69" s="189"/>
      <c r="KVQ69" s="189"/>
      <c r="KVR69" s="189"/>
      <c r="KVS69" s="189"/>
      <c r="KVT69" s="189"/>
      <c r="KVU69" s="189"/>
      <c r="KVV69" s="189"/>
      <c r="KVW69" s="189"/>
      <c r="KVX69" s="189"/>
      <c r="KVY69" s="189"/>
      <c r="KVZ69" s="189"/>
      <c r="KWA69" s="189"/>
      <c r="KWB69" s="189"/>
      <c r="KWC69" s="189"/>
      <c r="KWD69" s="189"/>
      <c r="KWE69" s="189"/>
      <c r="KWF69" s="189"/>
      <c r="KWG69" s="189"/>
      <c r="KWH69" s="189"/>
      <c r="KWI69" s="189"/>
      <c r="KWJ69" s="189"/>
      <c r="KWK69" s="189"/>
      <c r="KWL69" s="189"/>
      <c r="KWM69" s="189"/>
      <c r="KWN69" s="189"/>
      <c r="KWO69" s="189"/>
      <c r="KWP69" s="189"/>
      <c r="KWQ69" s="189"/>
      <c r="KWR69" s="189"/>
      <c r="KWS69" s="189"/>
      <c r="KWT69" s="189"/>
      <c r="KWU69" s="189"/>
      <c r="KWV69" s="189"/>
      <c r="KWW69" s="189"/>
      <c r="KWX69" s="189"/>
      <c r="KWY69" s="189"/>
      <c r="KWZ69" s="189"/>
      <c r="KXA69" s="189"/>
      <c r="KXB69" s="189"/>
      <c r="KXC69" s="189"/>
      <c r="KXD69" s="189"/>
      <c r="KXE69" s="189"/>
      <c r="KXF69" s="189"/>
      <c r="KXG69" s="189"/>
      <c r="KXH69" s="189"/>
      <c r="KXI69" s="189"/>
      <c r="KXJ69" s="189"/>
      <c r="KXK69" s="189"/>
      <c r="KXL69" s="189"/>
      <c r="KXM69" s="189"/>
      <c r="KXN69" s="189"/>
      <c r="KXO69" s="189"/>
      <c r="KXP69" s="189"/>
      <c r="KXQ69" s="189"/>
      <c r="KXR69" s="189"/>
      <c r="KXS69" s="189"/>
      <c r="KXT69" s="189"/>
      <c r="KXU69" s="189"/>
      <c r="KXV69" s="189"/>
      <c r="KXW69" s="189"/>
      <c r="KXX69" s="189"/>
      <c r="KXY69" s="189"/>
      <c r="KXZ69" s="189"/>
      <c r="KYA69" s="189"/>
      <c r="KYB69" s="189"/>
      <c r="KYC69" s="189"/>
      <c r="KYD69" s="189"/>
      <c r="KYE69" s="189"/>
      <c r="KYF69" s="189"/>
      <c r="KYG69" s="189"/>
      <c r="KYH69" s="189"/>
      <c r="KYI69" s="189"/>
      <c r="KYJ69" s="189"/>
      <c r="KYK69" s="189"/>
      <c r="KYL69" s="189"/>
      <c r="KYM69" s="189"/>
      <c r="KYN69" s="189"/>
      <c r="KYO69" s="189"/>
      <c r="KYP69" s="189"/>
      <c r="KYQ69" s="189"/>
      <c r="KYR69" s="189"/>
      <c r="KYS69" s="189"/>
      <c r="KYT69" s="189"/>
      <c r="KYU69" s="189"/>
      <c r="KYV69" s="189"/>
      <c r="KYW69" s="189"/>
      <c r="KYX69" s="189"/>
      <c r="KYY69" s="189"/>
      <c r="KYZ69" s="189"/>
      <c r="KZA69" s="189"/>
      <c r="KZB69" s="189"/>
      <c r="KZC69" s="189"/>
      <c r="KZD69" s="189"/>
      <c r="KZE69" s="189"/>
      <c r="KZF69" s="189"/>
      <c r="KZG69" s="189"/>
      <c r="KZH69" s="189"/>
      <c r="KZI69" s="189"/>
      <c r="KZJ69" s="189"/>
      <c r="KZK69" s="189"/>
      <c r="KZL69" s="189"/>
      <c r="KZM69" s="189"/>
      <c r="KZN69" s="189"/>
      <c r="KZO69" s="189"/>
      <c r="KZP69" s="189"/>
      <c r="KZQ69" s="189"/>
      <c r="KZR69" s="189"/>
      <c r="KZS69" s="189"/>
      <c r="KZT69" s="189"/>
      <c r="KZU69" s="189"/>
      <c r="KZV69" s="189"/>
      <c r="KZW69" s="189"/>
      <c r="KZX69" s="189"/>
      <c r="KZY69" s="189"/>
      <c r="KZZ69" s="189"/>
      <c r="LAA69" s="189"/>
      <c r="LAB69" s="189"/>
      <c r="LAC69" s="189"/>
      <c r="LAD69" s="189"/>
      <c r="LAE69" s="189"/>
      <c r="LAF69" s="189"/>
      <c r="LAG69" s="189"/>
      <c r="LAH69" s="189"/>
      <c r="LAI69" s="189"/>
      <c r="LAJ69" s="189"/>
      <c r="LAK69" s="189"/>
      <c r="LAL69" s="189"/>
      <c r="LAM69" s="189"/>
      <c r="LAN69" s="189"/>
      <c r="LAO69" s="189"/>
      <c r="LAP69" s="189"/>
      <c r="LAQ69" s="189"/>
      <c r="LAR69" s="189"/>
      <c r="LAS69" s="189"/>
      <c r="LAT69" s="189"/>
      <c r="LAU69" s="189"/>
      <c r="LAV69" s="189"/>
      <c r="LAW69" s="189"/>
      <c r="LAX69" s="189"/>
      <c r="LAY69" s="189"/>
      <c r="LAZ69" s="189"/>
      <c r="LBA69" s="189"/>
      <c r="LBB69" s="189"/>
      <c r="LBC69" s="189"/>
      <c r="LBD69" s="189"/>
      <c r="LBE69" s="189"/>
      <c r="LBF69" s="189"/>
      <c r="LBG69" s="189"/>
      <c r="LBH69" s="189"/>
      <c r="LBI69" s="189"/>
      <c r="LBJ69" s="189"/>
      <c r="LBK69" s="189"/>
      <c r="LBL69" s="189"/>
      <c r="LBM69" s="189"/>
      <c r="LBN69" s="189"/>
      <c r="LBO69" s="189"/>
      <c r="LBP69" s="189"/>
      <c r="LBQ69" s="189"/>
      <c r="LBR69" s="189"/>
      <c r="LBS69" s="189"/>
      <c r="LBT69" s="189"/>
      <c r="LBU69" s="189"/>
      <c r="LBV69" s="189"/>
      <c r="LBW69" s="189"/>
      <c r="LBX69" s="189"/>
      <c r="LBY69" s="189"/>
      <c r="LBZ69" s="189"/>
      <c r="LCA69" s="189"/>
      <c r="LCB69" s="189"/>
      <c r="LCC69" s="189"/>
      <c r="LCD69" s="189"/>
      <c r="LCE69" s="189"/>
      <c r="LCF69" s="189"/>
      <c r="LCG69" s="189"/>
      <c r="LCH69" s="189"/>
      <c r="LCI69" s="189"/>
      <c r="LCJ69" s="189"/>
      <c r="LCK69" s="189"/>
      <c r="LCL69" s="189"/>
      <c r="LCM69" s="189"/>
      <c r="LCN69" s="189"/>
      <c r="LCO69" s="92"/>
      <c r="LCP69" s="92"/>
      <c r="LCQ69" s="92"/>
      <c r="LCR69" s="92"/>
      <c r="LCS69" s="92"/>
      <c r="LCT69" s="92"/>
      <c r="LCU69" s="92"/>
      <c r="LCV69" s="92"/>
      <c r="LCW69" s="92"/>
      <c r="LCX69" s="92"/>
      <c r="LCY69" s="92"/>
      <c r="LCZ69" s="92"/>
      <c r="LDA69" s="92"/>
      <c r="LDB69" s="92"/>
      <c r="LDC69" s="92"/>
      <c r="LDD69" s="92"/>
      <c r="LDE69" s="92"/>
      <c r="LDF69" s="92"/>
      <c r="LDG69" s="92"/>
      <c r="LDH69" s="92"/>
      <c r="LDI69" s="92"/>
      <c r="LDJ69" s="92"/>
      <c r="LDK69" s="92"/>
      <c r="LDL69" s="92"/>
      <c r="LDM69" s="92"/>
      <c r="LDN69" s="92"/>
      <c r="LDO69" s="92"/>
      <c r="LDP69" s="92"/>
      <c r="LDQ69" s="92"/>
      <c r="LDR69" s="92"/>
      <c r="LDS69" s="92"/>
      <c r="LDT69" s="92"/>
      <c r="LDU69" s="92"/>
      <c r="LDV69" s="92"/>
      <c r="LDW69" s="92"/>
      <c r="LDX69" s="92"/>
      <c r="LDY69" s="92"/>
      <c r="LDZ69" s="92"/>
      <c r="LEA69" s="92"/>
      <c r="LEB69" s="92"/>
      <c r="LEC69" s="92"/>
      <c r="LED69" s="92"/>
      <c r="LEE69" s="92"/>
      <c r="LEF69" s="92"/>
      <c r="LEG69" s="92"/>
      <c r="LEH69" s="92"/>
      <c r="LEI69" s="92"/>
      <c r="LEJ69" s="92"/>
      <c r="LEK69" s="92"/>
      <c r="LEL69" s="92"/>
      <c r="LEM69" s="92"/>
      <c r="LEN69" s="92"/>
      <c r="LEO69" s="92"/>
      <c r="LEP69" s="92"/>
      <c r="LEQ69" s="92"/>
      <c r="LER69" s="92"/>
      <c r="LES69" s="92"/>
      <c r="LET69" s="92"/>
      <c r="LEU69" s="92"/>
      <c r="LEV69" s="92"/>
      <c r="LEW69" s="92"/>
      <c r="LEX69" s="92"/>
      <c r="LEY69" s="92"/>
      <c r="LEZ69" s="92"/>
      <c r="LFA69" s="92"/>
      <c r="LFB69" s="92"/>
      <c r="LFC69" s="92"/>
      <c r="LFD69" s="92"/>
      <c r="LFE69" s="92"/>
      <c r="LFF69" s="92"/>
      <c r="LFG69" s="92"/>
      <c r="LFH69" s="92"/>
      <c r="LFI69" s="92"/>
      <c r="LFJ69" s="92"/>
      <c r="LFK69" s="92"/>
      <c r="LFL69" s="92"/>
      <c r="LFM69" s="92"/>
      <c r="LFN69" s="92"/>
      <c r="LFO69" s="92"/>
      <c r="LFP69" s="92"/>
      <c r="LFQ69" s="92"/>
      <c r="LFR69" s="92"/>
      <c r="LFS69" s="92"/>
      <c r="LFT69" s="92"/>
      <c r="LFU69" s="92"/>
      <c r="LFV69" s="92"/>
      <c r="LFW69" s="92"/>
      <c r="LFX69" s="92"/>
      <c r="LFY69" s="92"/>
      <c r="LFZ69" s="92"/>
      <c r="LGA69" s="92"/>
      <c r="LGB69" s="92"/>
      <c r="LGC69" s="92"/>
      <c r="LGD69" s="92"/>
      <c r="LGE69" s="92"/>
      <c r="LGF69" s="92"/>
      <c r="LGG69" s="92"/>
      <c r="LGH69" s="92"/>
      <c r="LGI69" s="92"/>
      <c r="LGJ69" s="92"/>
      <c r="LGK69" s="92"/>
      <c r="LGL69" s="92"/>
      <c r="LGM69" s="92"/>
      <c r="LGN69" s="92"/>
      <c r="LGO69" s="92"/>
      <c r="LGP69" s="92"/>
      <c r="LGQ69" s="92"/>
      <c r="LGR69" s="92"/>
      <c r="LGS69" s="92"/>
      <c r="LGT69" s="92"/>
      <c r="LGU69" s="92"/>
      <c r="LGV69" s="92"/>
      <c r="LGW69" s="92"/>
      <c r="LGX69" s="92"/>
      <c r="LGY69" s="92"/>
      <c r="LGZ69" s="92"/>
      <c r="LHA69" s="92"/>
      <c r="LHB69" s="92"/>
      <c r="LHC69" s="92"/>
      <c r="LHD69" s="92"/>
      <c r="LHE69" s="92"/>
      <c r="LHF69" s="92"/>
      <c r="LHG69" s="92"/>
      <c r="LHH69" s="92"/>
      <c r="LHI69" s="92"/>
      <c r="LHJ69" s="92"/>
      <c r="LHK69" s="92"/>
      <c r="LHL69" s="92"/>
      <c r="LHM69" s="92"/>
      <c r="LHN69" s="92"/>
      <c r="LHO69" s="92"/>
      <c r="LHP69" s="92"/>
      <c r="LHQ69" s="92"/>
      <c r="LHR69" s="92"/>
      <c r="LHS69" s="92"/>
      <c r="LHT69" s="92"/>
      <c r="LHU69" s="92"/>
      <c r="LHV69" s="92"/>
      <c r="LHW69" s="92"/>
      <c r="LHX69" s="92"/>
      <c r="LHY69" s="92"/>
      <c r="LHZ69" s="92"/>
      <c r="LIA69" s="92"/>
      <c r="LIB69" s="92"/>
      <c r="LIC69" s="92"/>
      <c r="LID69" s="92"/>
      <c r="LIE69" s="92"/>
      <c r="LIF69" s="92"/>
      <c r="LIG69" s="92"/>
      <c r="LIH69" s="92"/>
      <c r="LII69" s="92"/>
      <c r="LIJ69" s="92"/>
      <c r="LIK69" s="92"/>
      <c r="LIL69" s="92"/>
      <c r="LIM69" s="92"/>
      <c r="LIN69" s="92"/>
      <c r="LIO69" s="92"/>
      <c r="LIP69" s="92"/>
      <c r="LIQ69" s="92"/>
      <c r="LIR69" s="92"/>
      <c r="LIS69" s="92"/>
      <c r="LIT69" s="92"/>
      <c r="LIU69" s="92"/>
      <c r="LIV69" s="92"/>
      <c r="LIW69" s="92"/>
      <c r="LIX69" s="92"/>
      <c r="LIY69" s="92"/>
      <c r="LIZ69" s="92"/>
      <c r="LJA69" s="92"/>
      <c r="LJB69" s="92"/>
      <c r="LJC69" s="92"/>
      <c r="LJD69" s="92"/>
      <c r="LJE69" s="92"/>
      <c r="LJF69" s="92"/>
      <c r="LJG69" s="92"/>
      <c r="LJH69" s="92"/>
      <c r="LJI69" s="92"/>
      <c r="LJJ69" s="92"/>
      <c r="LJK69" s="92"/>
      <c r="LJL69" s="92"/>
      <c r="LJM69" s="92"/>
      <c r="LJN69" s="92"/>
      <c r="LJO69" s="92"/>
      <c r="LJP69" s="92"/>
      <c r="LJQ69" s="92"/>
      <c r="LJR69" s="92"/>
      <c r="LJS69" s="92"/>
      <c r="LJT69" s="92"/>
      <c r="LJU69" s="92"/>
      <c r="LJV69" s="92"/>
      <c r="LJW69" s="92"/>
      <c r="LJX69" s="92"/>
      <c r="LJY69" s="92"/>
      <c r="LJZ69" s="92"/>
      <c r="LKA69" s="92"/>
      <c r="LKB69" s="92"/>
      <c r="LKC69" s="92"/>
      <c r="LKD69" s="92"/>
      <c r="LKE69" s="92"/>
      <c r="LKF69" s="92"/>
      <c r="LKG69" s="92"/>
      <c r="LKH69" s="92"/>
      <c r="LKI69" s="92"/>
      <c r="LKJ69" s="92"/>
      <c r="LKK69" s="92"/>
      <c r="LKL69" s="92"/>
      <c r="LKM69" s="92"/>
      <c r="LKN69" s="92"/>
      <c r="LKO69" s="92"/>
      <c r="LKP69" s="92"/>
      <c r="LKQ69" s="92"/>
      <c r="LKR69" s="92"/>
      <c r="LKS69" s="92"/>
      <c r="LKT69" s="92"/>
      <c r="LKU69" s="92"/>
      <c r="LKV69" s="92"/>
      <c r="LKW69" s="92"/>
      <c r="LKX69" s="92"/>
      <c r="LKY69" s="92"/>
      <c r="LKZ69" s="92"/>
      <c r="LLA69" s="92"/>
      <c r="LLB69" s="92"/>
      <c r="LLC69" s="92"/>
      <c r="LLD69" s="92"/>
      <c r="LLE69" s="92"/>
      <c r="LLF69" s="92"/>
      <c r="LLG69" s="92"/>
      <c r="LLH69" s="92"/>
      <c r="LLI69" s="92"/>
      <c r="LLJ69" s="92"/>
      <c r="LLK69" s="92"/>
      <c r="LLL69" s="92"/>
      <c r="LLM69" s="92"/>
      <c r="LLN69" s="92"/>
      <c r="LLO69" s="92"/>
      <c r="LLP69" s="92"/>
      <c r="LLQ69" s="92"/>
      <c r="LLR69" s="92"/>
      <c r="LLS69" s="92"/>
      <c r="LLT69" s="92"/>
      <c r="LLU69" s="92"/>
      <c r="LLV69" s="92"/>
      <c r="LLW69" s="92"/>
      <c r="LLX69" s="92"/>
      <c r="LLY69" s="92"/>
      <c r="LLZ69" s="92"/>
      <c r="LMA69" s="92"/>
      <c r="LMB69" s="92"/>
      <c r="LMC69" s="92"/>
      <c r="LMD69" s="92"/>
      <c r="LME69" s="92"/>
      <c r="LMF69" s="92"/>
      <c r="LMG69" s="92"/>
      <c r="LMH69" s="92"/>
      <c r="LMI69" s="92"/>
      <c r="LMJ69" s="92"/>
      <c r="LMK69" s="92"/>
      <c r="LML69" s="92"/>
      <c r="LMM69" s="92"/>
      <c r="LMN69" s="92"/>
      <c r="LMO69" s="92"/>
      <c r="LMP69" s="92"/>
      <c r="LMQ69" s="92"/>
      <c r="LMR69" s="92"/>
      <c r="LMS69" s="92"/>
      <c r="LMT69" s="92"/>
      <c r="LMU69" s="92"/>
      <c r="LMV69" s="92"/>
      <c r="LMW69" s="92"/>
      <c r="LMX69" s="92"/>
      <c r="LMY69" s="92"/>
      <c r="LMZ69" s="92"/>
      <c r="LNA69" s="92"/>
      <c r="LNB69" s="92"/>
      <c r="LNC69" s="92"/>
      <c r="LND69" s="92"/>
      <c r="LNE69" s="92"/>
      <c r="LNF69" s="92"/>
      <c r="LNG69" s="92"/>
      <c r="LNH69" s="92"/>
      <c r="LNI69" s="92"/>
      <c r="LNJ69" s="92"/>
      <c r="LNK69" s="92"/>
      <c r="LNL69" s="92"/>
      <c r="LNM69" s="92"/>
      <c r="LNN69" s="92"/>
      <c r="LNO69" s="92"/>
      <c r="LNP69" s="92"/>
      <c r="LNQ69" s="92"/>
      <c r="LNR69" s="92"/>
      <c r="LNS69" s="92"/>
      <c r="LNT69" s="92"/>
      <c r="LNU69" s="92"/>
      <c r="LNV69" s="92"/>
      <c r="LNW69" s="92"/>
      <c r="LNX69" s="92"/>
      <c r="LNY69" s="92"/>
      <c r="LNZ69" s="92"/>
      <c r="LOA69" s="92"/>
      <c r="LOB69" s="92"/>
      <c r="LOC69" s="92"/>
      <c r="LOD69" s="92"/>
      <c r="LOE69" s="92"/>
      <c r="LOF69" s="92"/>
      <c r="LOG69" s="92"/>
      <c r="LOH69" s="92"/>
      <c r="LOI69" s="92"/>
      <c r="LOJ69" s="92"/>
      <c r="LOK69" s="92"/>
      <c r="LOL69" s="92"/>
      <c r="LOM69" s="92"/>
      <c r="LON69" s="92"/>
      <c r="LOO69" s="92"/>
      <c r="LOP69" s="92"/>
      <c r="LOQ69" s="92"/>
      <c r="LOR69" s="92"/>
      <c r="LOS69" s="92"/>
      <c r="LOT69" s="92"/>
      <c r="LOU69" s="92"/>
      <c r="LOV69" s="92"/>
      <c r="LOW69" s="92"/>
      <c r="LOX69" s="92"/>
      <c r="LOY69" s="92"/>
      <c r="LOZ69" s="92"/>
      <c r="LPA69" s="92"/>
      <c r="LPB69" s="92"/>
      <c r="LPC69" s="92"/>
      <c r="LPD69" s="92"/>
      <c r="LPE69" s="92"/>
      <c r="LPF69" s="92"/>
      <c r="LPG69" s="92"/>
      <c r="LPH69" s="92"/>
      <c r="LPI69" s="92"/>
      <c r="LPJ69" s="92"/>
      <c r="LPK69" s="92"/>
      <c r="LPL69" s="92"/>
      <c r="LPM69" s="92"/>
      <c r="LPN69" s="92"/>
      <c r="LPO69" s="92"/>
      <c r="LPP69" s="92"/>
      <c r="LPQ69" s="92"/>
      <c r="LPR69" s="92"/>
      <c r="LPS69" s="92"/>
      <c r="LPT69" s="92"/>
      <c r="LPU69" s="92"/>
      <c r="LPV69" s="92"/>
      <c r="LPW69" s="92"/>
      <c r="LPX69" s="92"/>
      <c r="LPY69" s="92"/>
      <c r="LPZ69" s="92"/>
      <c r="LQA69" s="92"/>
      <c r="LQB69" s="92"/>
      <c r="LQC69" s="92"/>
      <c r="LQD69" s="92"/>
      <c r="LQE69" s="92"/>
      <c r="LQF69" s="92"/>
      <c r="LQG69" s="92"/>
      <c r="LQH69" s="92"/>
      <c r="LQI69" s="92"/>
      <c r="LQJ69" s="92"/>
      <c r="LQK69" s="92"/>
      <c r="LQL69" s="92"/>
      <c r="LQM69" s="92"/>
      <c r="LQN69" s="92"/>
      <c r="LQO69" s="92"/>
      <c r="LQP69" s="92"/>
      <c r="LQQ69" s="92"/>
      <c r="LQR69" s="92"/>
      <c r="LQS69" s="92"/>
      <c r="LQT69" s="92"/>
      <c r="LQU69" s="92"/>
      <c r="LQV69" s="92"/>
      <c r="LQW69" s="92"/>
      <c r="LQX69" s="92"/>
      <c r="LQY69" s="92"/>
      <c r="LQZ69" s="92"/>
      <c r="LRA69" s="92"/>
      <c r="LRB69" s="92"/>
      <c r="LRC69" s="92"/>
      <c r="LRD69" s="92"/>
      <c r="LRE69" s="92"/>
      <c r="LRF69" s="92"/>
      <c r="LRG69" s="92"/>
      <c r="LRH69" s="92"/>
      <c r="LRI69" s="92"/>
      <c r="LRJ69" s="92"/>
      <c r="LRK69" s="92"/>
      <c r="LRL69" s="92"/>
      <c r="LRM69" s="92"/>
      <c r="LRN69" s="92"/>
      <c r="LRO69" s="92"/>
      <c r="LRP69" s="92"/>
      <c r="LRQ69" s="92"/>
      <c r="LRR69" s="92"/>
      <c r="LRS69" s="92"/>
      <c r="LRT69" s="92"/>
      <c r="LRU69" s="92"/>
      <c r="LRV69" s="92"/>
      <c r="LRW69" s="92"/>
      <c r="LRX69" s="92"/>
      <c r="LRY69" s="92"/>
      <c r="LRZ69" s="92"/>
      <c r="LSA69" s="92"/>
      <c r="LSB69" s="92"/>
      <c r="LSC69" s="92"/>
      <c r="LSD69" s="92"/>
      <c r="LSE69" s="92"/>
      <c r="LSF69" s="92"/>
      <c r="LSG69" s="92"/>
      <c r="LSH69" s="92"/>
      <c r="LSI69" s="92"/>
      <c r="LSJ69" s="92"/>
      <c r="LSK69" s="92"/>
      <c r="LSL69" s="92"/>
      <c r="LSM69" s="92"/>
      <c r="LSN69" s="92"/>
      <c r="LSO69" s="92"/>
      <c r="LSP69" s="92"/>
      <c r="LSQ69" s="92"/>
      <c r="LSR69" s="92"/>
      <c r="LSS69" s="92"/>
      <c r="LST69" s="92"/>
      <c r="LSU69" s="92"/>
      <c r="LSV69" s="92"/>
      <c r="LSW69" s="92"/>
      <c r="LSX69" s="92"/>
      <c r="LSY69" s="92"/>
      <c r="LSZ69" s="92"/>
      <c r="LTA69" s="92"/>
      <c r="LTB69" s="92"/>
      <c r="LTC69" s="92"/>
      <c r="LTD69" s="92"/>
      <c r="LTE69" s="92"/>
      <c r="LTF69" s="92"/>
      <c r="LTG69" s="92"/>
      <c r="LTH69" s="92"/>
      <c r="LTI69" s="92"/>
      <c r="LTJ69" s="92"/>
      <c r="LTK69" s="92"/>
      <c r="LTL69" s="92"/>
      <c r="LTM69" s="92"/>
      <c r="LTN69" s="92"/>
      <c r="LTO69" s="92"/>
      <c r="LTP69" s="92"/>
      <c r="LTQ69" s="92"/>
      <c r="LTR69" s="92"/>
      <c r="LTS69" s="92"/>
      <c r="LTT69" s="92"/>
      <c r="LTU69" s="92"/>
      <c r="LTV69" s="92"/>
      <c r="LTW69" s="92"/>
      <c r="LTX69" s="92"/>
      <c r="LTY69" s="92"/>
      <c r="LTZ69" s="92"/>
      <c r="LUA69" s="92"/>
      <c r="LUB69" s="92"/>
      <c r="LUC69" s="92"/>
      <c r="LUD69" s="92"/>
      <c r="LUE69" s="92"/>
      <c r="LUF69" s="92"/>
      <c r="LUG69" s="92"/>
      <c r="LUH69" s="92"/>
      <c r="LUI69" s="92"/>
      <c r="LUJ69" s="92"/>
      <c r="LUK69" s="92"/>
      <c r="LUL69" s="92"/>
      <c r="LUM69" s="92"/>
      <c r="LUN69" s="92"/>
      <c r="LUO69" s="92"/>
      <c r="LUP69" s="92"/>
      <c r="LUQ69" s="92"/>
      <c r="LUR69" s="92"/>
      <c r="LUS69" s="92"/>
      <c r="LUT69" s="92"/>
      <c r="LUU69" s="92"/>
      <c r="LUV69" s="92"/>
      <c r="LUW69" s="92"/>
      <c r="LUX69" s="92"/>
      <c r="LUY69" s="92"/>
      <c r="LUZ69" s="92"/>
      <c r="LVA69" s="92"/>
      <c r="LVB69" s="92"/>
      <c r="LVC69" s="92"/>
      <c r="LVD69" s="92"/>
      <c r="LVE69" s="92"/>
      <c r="LVF69" s="92"/>
      <c r="LVG69" s="92"/>
      <c r="LVH69" s="92"/>
      <c r="LVI69" s="92"/>
      <c r="LVJ69" s="92"/>
      <c r="LVK69" s="92"/>
      <c r="LVL69" s="92"/>
      <c r="LVM69" s="92"/>
      <c r="LVN69" s="92"/>
      <c r="LVO69" s="92"/>
      <c r="LVP69" s="92"/>
      <c r="LVQ69" s="92"/>
      <c r="LVR69" s="92"/>
      <c r="LVS69" s="92"/>
      <c r="LVT69" s="92"/>
      <c r="LVU69" s="92"/>
      <c r="LVV69" s="92"/>
      <c r="LVW69" s="92"/>
      <c r="LVX69" s="92"/>
      <c r="LVY69" s="92"/>
      <c r="LVZ69" s="92"/>
      <c r="LWA69" s="92"/>
      <c r="LWB69" s="92"/>
      <c r="LWC69" s="92"/>
      <c r="LWD69" s="92"/>
      <c r="LWE69" s="92"/>
      <c r="LWF69" s="92"/>
      <c r="LWG69" s="92"/>
      <c r="LWH69" s="92"/>
      <c r="LWI69" s="92"/>
      <c r="LWJ69" s="92"/>
      <c r="LWK69" s="92"/>
      <c r="LWL69" s="92"/>
      <c r="LWM69" s="92"/>
      <c r="LWN69" s="92"/>
      <c r="LWO69" s="92"/>
      <c r="LWP69" s="92"/>
      <c r="LWQ69" s="92"/>
      <c r="LWR69" s="92"/>
      <c r="LWS69" s="92"/>
      <c r="LWT69" s="92"/>
      <c r="LWU69" s="92"/>
      <c r="LWV69" s="92"/>
      <c r="LWW69" s="92"/>
      <c r="LWX69" s="92"/>
      <c r="LWY69" s="92"/>
      <c r="LWZ69" s="92"/>
      <c r="LXA69" s="92"/>
      <c r="LXB69" s="92"/>
      <c r="LXC69" s="92"/>
      <c r="LXD69" s="92"/>
      <c r="LXE69" s="92"/>
      <c r="LXF69" s="92"/>
      <c r="LXG69" s="92"/>
      <c r="LXH69" s="92"/>
      <c r="LXI69" s="92"/>
      <c r="LXJ69" s="92"/>
      <c r="LXK69" s="92"/>
      <c r="LXL69" s="92"/>
      <c r="LXM69" s="92"/>
      <c r="LXN69" s="92"/>
      <c r="LXO69" s="92"/>
      <c r="LXP69" s="92"/>
      <c r="LXQ69" s="92"/>
      <c r="LXR69" s="92"/>
      <c r="LXS69" s="92"/>
      <c r="LXT69" s="92"/>
      <c r="LXU69" s="92"/>
      <c r="LXV69" s="92"/>
      <c r="LXW69" s="92"/>
      <c r="LXX69" s="92"/>
      <c r="LXY69" s="92"/>
      <c r="LXZ69" s="92"/>
      <c r="LYA69" s="92"/>
      <c r="LYB69" s="92"/>
      <c r="LYC69" s="92"/>
      <c r="LYD69" s="92"/>
      <c r="LYE69" s="92"/>
      <c r="LYF69" s="92"/>
      <c r="LYG69" s="92"/>
      <c r="LYH69" s="92"/>
      <c r="LYI69" s="92"/>
      <c r="LYJ69" s="92"/>
      <c r="LYK69" s="92"/>
      <c r="LYL69" s="92"/>
      <c r="LYM69" s="92"/>
      <c r="LYN69" s="92"/>
      <c r="LYO69" s="92"/>
      <c r="LYP69" s="92"/>
      <c r="LYQ69" s="92"/>
      <c r="LYR69" s="92"/>
      <c r="LYS69" s="92"/>
      <c r="LYT69" s="92"/>
      <c r="LYU69" s="92"/>
      <c r="LYV69" s="92"/>
      <c r="LYW69" s="92"/>
      <c r="LYX69" s="92"/>
      <c r="LYY69" s="92"/>
      <c r="LYZ69" s="92"/>
      <c r="LZA69" s="92"/>
      <c r="LZB69" s="92"/>
      <c r="LZC69" s="92"/>
      <c r="LZD69" s="92"/>
      <c r="LZE69" s="92"/>
      <c r="LZF69" s="92"/>
      <c r="LZG69" s="92"/>
      <c r="LZH69" s="92"/>
      <c r="LZI69" s="92"/>
      <c r="LZJ69" s="92"/>
      <c r="LZK69" s="92"/>
      <c r="LZL69" s="92"/>
      <c r="LZM69" s="92"/>
      <c r="LZN69" s="92"/>
      <c r="LZO69" s="92"/>
      <c r="LZP69" s="92"/>
      <c r="LZQ69" s="92"/>
      <c r="LZR69" s="92"/>
      <c r="LZS69" s="92"/>
      <c r="LZT69" s="92"/>
      <c r="LZU69" s="92"/>
      <c r="LZV69" s="92"/>
      <c r="LZW69" s="92"/>
      <c r="LZX69" s="92"/>
      <c r="LZY69" s="92"/>
      <c r="LZZ69" s="92"/>
      <c r="MAA69" s="92"/>
      <c r="MAB69" s="92"/>
      <c r="MAC69" s="92"/>
      <c r="MAD69" s="92"/>
      <c r="MAE69" s="92"/>
      <c r="MAF69" s="92"/>
      <c r="MAG69" s="92"/>
      <c r="MAH69" s="92"/>
      <c r="MAI69" s="92"/>
      <c r="MAJ69" s="92"/>
      <c r="MAK69" s="92"/>
      <c r="MAL69" s="92"/>
      <c r="MAM69" s="92"/>
      <c r="MAN69" s="92"/>
      <c r="MAO69" s="92"/>
      <c r="MAP69" s="92"/>
      <c r="MAQ69" s="92"/>
      <c r="MAR69" s="92"/>
      <c r="MAS69" s="92"/>
      <c r="MAT69" s="92"/>
      <c r="MAU69" s="92"/>
      <c r="MAV69" s="92"/>
      <c r="MAW69" s="92"/>
      <c r="MAX69" s="92"/>
      <c r="MAY69" s="92"/>
      <c r="MAZ69" s="92"/>
      <c r="MBA69" s="92"/>
      <c r="MBB69" s="92"/>
      <c r="MBC69" s="92"/>
      <c r="MBD69" s="92"/>
      <c r="MBE69" s="92"/>
      <c r="MBF69" s="92"/>
      <c r="MBG69" s="92"/>
      <c r="MBH69" s="92"/>
      <c r="MBI69" s="92"/>
      <c r="MBJ69" s="92"/>
      <c r="MBK69" s="92"/>
      <c r="MBL69" s="92"/>
      <c r="MBM69" s="92"/>
      <c r="MBN69" s="92"/>
      <c r="MBO69" s="92"/>
      <c r="MBP69" s="92"/>
      <c r="MBQ69" s="92"/>
      <c r="MBR69" s="92"/>
      <c r="MBS69" s="92"/>
      <c r="MBT69" s="92"/>
      <c r="MBU69" s="92"/>
      <c r="MBV69" s="92"/>
      <c r="MBW69" s="92"/>
      <c r="MBX69" s="92"/>
      <c r="MBY69" s="92"/>
      <c r="MBZ69" s="92"/>
      <c r="MCA69" s="92"/>
      <c r="MCB69" s="92"/>
      <c r="MCC69" s="92"/>
      <c r="MCD69" s="92"/>
      <c r="MCE69" s="92"/>
      <c r="MCF69" s="92"/>
      <c r="MCG69" s="92"/>
      <c r="MCH69" s="92"/>
      <c r="MCI69" s="92"/>
      <c r="MCJ69" s="92"/>
      <c r="MCK69" s="92"/>
      <c r="MCL69" s="92"/>
      <c r="MCM69" s="92"/>
      <c r="MCN69" s="92"/>
      <c r="MCO69" s="92"/>
      <c r="MCP69" s="92"/>
      <c r="MCQ69" s="92"/>
      <c r="MCR69" s="92"/>
      <c r="MCS69" s="92"/>
      <c r="MCT69" s="92"/>
      <c r="MCU69" s="92"/>
      <c r="MCV69" s="92"/>
      <c r="MCW69" s="92"/>
      <c r="MCX69" s="92"/>
      <c r="MCY69" s="92"/>
      <c r="MCZ69" s="92"/>
      <c r="MDA69" s="92"/>
      <c r="MDB69" s="92"/>
      <c r="MDC69" s="92"/>
      <c r="MDD69" s="92"/>
      <c r="MDE69" s="92"/>
      <c r="MDF69" s="92"/>
      <c r="MDG69" s="92"/>
      <c r="MDH69" s="92"/>
      <c r="MDI69" s="92"/>
      <c r="MDJ69" s="92"/>
      <c r="MDK69" s="92"/>
      <c r="MDL69" s="92"/>
      <c r="MDM69" s="92"/>
      <c r="MDN69" s="92"/>
      <c r="MDO69" s="92"/>
      <c r="MDP69" s="92"/>
      <c r="MDQ69" s="92"/>
      <c r="MDR69" s="92"/>
      <c r="MDS69" s="92"/>
      <c r="MDT69" s="92"/>
      <c r="MDU69" s="92"/>
      <c r="MDV69" s="92"/>
      <c r="MDW69" s="92"/>
      <c r="MDX69" s="92"/>
      <c r="MDY69" s="92"/>
      <c r="MDZ69" s="92"/>
      <c r="MEA69" s="92"/>
      <c r="MEB69" s="92"/>
      <c r="MEC69" s="92"/>
      <c r="MED69" s="92"/>
      <c r="MEE69" s="92"/>
      <c r="MEF69" s="92"/>
      <c r="MEG69" s="92"/>
      <c r="MEH69" s="92"/>
      <c r="MEI69" s="92"/>
      <c r="MEJ69" s="92"/>
      <c r="MEK69" s="92"/>
      <c r="MEL69" s="92"/>
      <c r="MEM69" s="92"/>
      <c r="MEN69" s="92"/>
      <c r="MEO69" s="92"/>
      <c r="MEP69" s="92"/>
      <c r="MEQ69" s="92"/>
      <c r="MER69" s="92"/>
      <c r="MES69" s="92"/>
      <c r="MET69" s="92"/>
      <c r="MEU69" s="92"/>
      <c r="MEV69" s="92"/>
      <c r="MEW69" s="92"/>
      <c r="MEX69" s="92"/>
      <c r="MEY69" s="92"/>
      <c r="MEZ69" s="92"/>
      <c r="MFA69" s="92"/>
      <c r="MFB69" s="92"/>
      <c r="MFC69" s="92"/>
      <c r="MFD69" s="92"/>
      <c r="MFE69" s="92"/>
      <c r="MFF69" s="92"/>
      <c r="MFG69" s="92"/>
      <c r="MFH69" s="92"/>
      <c r="MFI69" s="92"/>
      <c r="MFJ69" s="92"/>
      <c r="MFK69" s="92"/>
      <c r="MFL69" s="92"/>
      <c r="MFM69" s="92"/>
      <c r="MFN69" s="92"/>
      <c r="MFO69" s="92"/>
      <c r="MFP69" s="92"/>
      <c r="MFQ69" s="92"/>
      <c r="MFR69" s="92"/>
      <c r="MFS69" s="92"/>
      <c r="MFT69" s="92"/>
      <c r="MFU69" s="92"/>
      <c r="MFV69" s="92"/>
      <c r="MFW69" s="92"/>
      <c r="MFX69" s="92"/>
      <c r="MFY69" s="92"/>
      <c r="MFZ69" s="92"/>
      <c r="MGA69" s="92"/>
      <c r="MGB69" s="92"/>
      <c r="MGC69" s="92"/>
      <c r="MGD69" s="92"/>
      <c r="MGE69" s="92"/>
      <c r="MGF69" s="92"/>
      <c r="MGG69" s="92"/>
      <c r="MGH69" s="92"/>
      <c r="MGI69" s="92"/>
      <c r="MGJ69" s="92"/>
      <c r="MGK69" s="92"/>
      <c r="MGL69" s="92"/>
      <c r="MGM69" s="92"/>
      <c r="MGN69" s="92"/>
      <c r="MGO69" s="92"/>
      <c r="MGP69" s="92"/>
      <c r="MGQ69" s="92"/>
      <c r="MGR69" s="92"/>
      <c r="MGS69" s="92"/>
      <c r="MGT69" s="92"/>
      <c r="MGU69" s="92"/>
      <c r="MGV69" s="92"/>
      <c r="MGW69" s="92"/>
      <c r="MGX69" s="92"/>
      <c r="MGY69" s="92"/>
      <c r="MGZ69" s="92"/>
      <c r="MHA69" s="92"/>
      <c r="MHB69" s="92"/>
      <c r="MHC69" s="92"/>
      <c r="MHD69" s="92"/>
      <c r="MHE69" s="92"/>
      <c r="MHF69" s="92"/>
      <c r="MHG69" s="92"/>
      <c r="MHH69" s="92"/>
      <c r="MHI69" s="92"/>
      <c r="MHJ69" s="92"/>
      <c r="MHK69" s="92"/>
      <c r="MHL69" s="92"/>
      <c r="MHM69" s="92"/>
      <c r="MHN69" s="92"/>
      <c r="MHO69" s="92"/>
      <c r="MHP69" s="92"/>
      <c r="MHQ69" s="92"/>
      <c r="MHR69" s="92"/>
      <c r="MHS69" s="92"/>
      <c r="MHT69" s="92"/>
      <c r="MHU69" s="92"/>
      <c r="MHV69" s="92"/>
      <c r="MHW69" s="92"/>
      <c r="MHX69" s="92"/>
      <c r="MHY69" s="92"/>
      <c r="MHZ69" s="92"/>
      <c r="MIA69" s="92"/>
      <c r="MIB69" s="92"/>
      <c r="MIC69" s="92"/>
      <c r="MID69" s="92"/>
      <c r="MIE69" s="92"/>
      <c r="MIF69" s="92"/>
      <c r="MIG69" s="92"/>
      <c r="MIH69" s="92"/>
      <c r="MII69" s="92"/>
      <c r="MIJ69" s="92"/>
      <c r="MIK69" s="92"/>
      <c r="MIL69" s="92"/>
      <c r="MIM69" s="92"/>
      <c r="MIN69" s="92"/>
      <c r="MIO69" s="92"/>
      <c r="MIP69" s="92"/>
      <c r="MIQ69" s="92"/>
      <c r="MIR69" s="92"/>
      <c r="MIS69" s="92"/>
      <c r="MIT69" s="92"/>
      <c r="MIU69" s="92"/>
      <c r="MIV69" s="92"/>
      <c r="MIW69" s="92"/>
      <c r="MIX69" s="92"/>
      <c r="MIY69" s="92"/>
      <c r="MIZ69" s="92"/>
      <c r="MJA69" s="92"/>
      <c r="MJB69" s="92"/>
      <c r="MJC69" s="92"/>
      <c r="MJD69" s="92"/>
      <c r="MJE69" s="92"/>
      <c r="MJF69" s="92"/>
      <c r="MJG69" s="92"/>
      <c r="MJH69" s="92"/>
      <c r="MJI69" s="92"/>
      <c r="MJJ69" s="92"/>
      <c r="MJK69" s="92"/>
      <c r="MJL69" s="92"/>
      <c r="MJM69" s="92"/>
      <c r="MJN69" s="92"/>
      <c r="MJO69" s="92"/>
      <c r="MJP69" s="92"/>
      <c r="MJQ69" s="92"/>
      <c r="MJR69" s="92"/>
      <c r="MJS69" s="92"/>
      <c r="MJT69" s="92"/>
      <c r="MJU69" s="92"/>
      <c r="MJV69" s="92"/>
      <c r="MJW69" s="92"/>
      <c r="MJX69" s="92"/>
      <c r="MJY69" s="92"/>
      <c r="MJZ69" s="92"/>
      <c r="MKA69" s="92"/>
      <c r="MKB69" s="92"/>
      <c r="MKC69" s="92"/>
      <c r="MKD69" s="92"/>
      <c r="MKE69" s="92"/>
      <c r="MKF69" s="92"/>
      <c r="MKG69" s="92"/>
      <c r="MKH69" s="92"/>
      <c r="MKI69" s="92"/>
      <c r="MKJ69" s="92"/>
      <c r="MKK69" s="92"/>
      <c r="MKL69" s="92"/>
      <c r="MKM69" s="92"/>
      <c r="MKN69" s="92"/>
      <c r="MKO69" s="92"/>
      <c r="MKP69" s="92"/>
      <c r="MKQ69" s="92"/>
      <c r="MKR69" s="92"/>
      <c r="MKS69" s="92"/>
      <c r="MKT69" s="92"/>
      <c r="MKU69" s="92"/>
      <c r="MKV69" s="92"/>
      <c r="MKW69" s="92"/>
      <c r="MKX69" s="92"/>
      <c r="MKY69" s="92"/>
      <c r="MKZ69" s="92"/>
      <c r="MLA69" s="92"/>
      <c r="MLB69" s="92"/>
      <c r="MLC69" s="92"/>
      <c r="MLD69" s="92"/>
      <c r="MLE69" s="92"/>
      <c r="MLF69" s="92"/>
      <c r="MLG69" s="92"/>
      <c r="MLH69" s="92"/>
      <c r="MLI69" s="92"/>
      <c r="MLJ69" s="92"/>
      <c r="MLK69" s="92"/>
      <c r="MLL69" s="92"/>
      <c r="MLM69" s="92"/>
      <c r="MLN69" s="92"/>
      <c r="MLO69" s="92"/>
      <c r="MLP69" s="92"/>
      <c r="MLQ69" s="92"/>
      <c r="MLR69" s="92"/>
      <c r="MLS69" s="92"/>
      <c r="MLT69" s="92"/>
      <c r="MLU69" s="92"/>
      <c r="MLV69" s="92"/>
      <c r="MLW69" s="92"/>
      <c r="MLX69" s="92"/>
      <c r="MLY69" s="92"/>
      <c r="MLZ69" s="92"/>
      <c r="MMA69" s="92"/>
      <c r="MMB69" s="92"/>
      <c r="MMC69" s="92"/>
      <c r="MMD69" s="92"/>
      <c r="MME69" s="92"/>
      <c r="MMF69" s="92"/>
      <c r="MMG69" s="92"/>
      <c r="MMH69" s="92"/>
      <c r="MMI69" s="92"/>
      <c r="MMJ69" s="92"/>
      <c r="MMK69" s="92"/>
      <c r="MML69" s="92"/>
      <c r="MMM69" s="92"/>
      <c r="MMN69" s="92"/>
      <c r="MMO69" s="92"/>
      <c r="MMP69" s="92"/>
      <c r="MMQ69" s="92"/>
      <c r="MMR69" s="92"/>
      <c r="MMS69" s="92"/>
      <c r="MMT69" s="92"/>
      <c r="MMU69" s="92"/>
      <c r="MMV69" s="92"/>
      <c r="MMW69" s="92"/>
      <c r="MMX69" s="92"/>
      <c r="MMY69" s="92"/>
      <c r="MMZ69" s="92"/>
      <c r="MNA69" s="92"/>
      <c r="MNB69" s="92"/>
      <c r="MNC69" s="92"/>
      <c r="MND69" s="92"/>
      <c r="MNE69" s="92"/>
      <c r="MNF69" s="92"/>
      <c r="MNG69" s="92"/>
      <c r="MNH69" s="92"/>
      <c r="MNI69" s="92"/>
      <c r="MNJ69" s="92"/>
      <c r="MNK69" s="92"/>
      <c r="MNL69" s="92"/>
      <c r="MNM69" s="92"/>
      <c r="MNN69" s="92"/>
      <c r="MNO69" s="92"/>
      <c r="MNP69" s="92"/>
      <c r="MNQ69" s="92"/>
      <c r="MNR69" s="92"/>
      <c r="MNS69" s="92"/>
      <c r="MNT69" s="92"/>
      <c r="MNU69" s="92"/>
      <c r="MNV69" s="92"/>
      <c r="MNW69" s="92"/>
      <c r="MNX69" s="92"/>
      <c r="MNY69" s="92"/>
      <c r="MNZ69" s="92"/>
      <c r="MOA69" s="92"/>
      <c r="MOB69" s="92"/>
      <c r="MOC69" s="92"/>
      <c r="MOD69" s="92"/>
      <c r="MOE69" s="92"/>
      <c r="MOF69" s="92"/>
      <c r="MOG69" s="92"/>
      <c r="MOH69" s="92"/>
      <c r="MOI69" s="92"/>
      <c r="MOJ69" s="92"/>
      <c r="MOK69" s="92"/>
      <c r="MOL69" s="92"/>
      <c r="MOM69" s="92"/>
      <c r="MON69" s="92"/>
      <c r="MOO69" s="92"/>
      <c r="MOP69" s="92"/>
      <c r="MOQ69" s="92"/>
      <c r="MOR69" s="92"/>
      <c r="MOS69" s="92"/>
      <c r="MOT69" s="92"/>
      <c r="MOU69" s="92"/>
      <c r="MOV69" s="92"/>
      <c r="MOW69" s="92"/>
      <c r="MOX69" s="92"/>
      <c r="MOY69" s="92"/>
      <c r="MOZ69" s="92"/>
      <c r="MPA69" s="92"/>
      <c r="MPB69" s="92"/>
      <c r="MPC69" s="92"/>
      <c r="MPD69" s="92"/>
      <c r="MPE69" s="92"/>
      <c r="MPF69" s="92"/>
      <c r="MPG69" s="92"/>
      <c r="MPH69" s="92"/>
      <c r="MPI69" s="92"/>
      <c r="MPJ69" s="92"/>
      <c r="MPK69" s="92"/>
      <c r="MPL69" s="92"/>
      <c r="MPM69" s="92"/>
      <c r="MPN69" s="92"/>
      <c r="MPO69" s="92"/>
      <c r="MPP69" s="92"/>
      <c r="MPQ69" s="92"/>
      <c r="MPR69" s="92"/>
      <c r="MPS69" s="92"/>
      <c r="MPT69" s="92"/>
      <c r="MPU69" s="92"/>
      <c r="MPV69" s="92"/>
      <c r="MPW69" s="92"/>
      <c r="MPX69" s="92"/>
      <c r="MPY69" s="92"/>
      <c r="MPZ69" s="92"/>
      <c r="MQA69" s="92"/>
      <c r="MQB69" s="92"/>
      <c r="MQC69" s="92"/>
      <c r="MQD69" s="92"/>
      <c r="MQE69" s="92"/>
      <c r="MQF69" s="92"/>
      <c r="MQG69" s="92"/>
      <c r="MQH69" s="92"/>
      <c r="MQI69" s="92"/>
      <c r="MQJ69" s="92"/>
      <c r="MQK69" s="92"/>
      <c r="MQL69" s="92"/>
      <c r="MQM69" s="92"/>
      <c r="MQN69" s="92"/>
      <c r="MQO69" s="92"/>
      <c r="MQP69" s="92"/>
      <c r="MQQ69" s="92"/>
      <c r="MQR69" s="92"/>
      <c r="MQS69" s="92"/>
      <c r="MQT69" s="92"/>
      <c r="MQU69" s="92"/>
      <c r="MQV69" s="92"/>
      <c r="MQW69" s="92"/>
      <c r="MQX69" s="92"/>
      <c r="MQY69" s="92"/>
      <c r="MQZ69" s="92"/>
      <c r="MRA69" s="92"/>
      <c r="MRB69" s="92"/>
      <c r="MRC69" s="92"/>
      <c r="MRD69" s="92"/>
      <c r="MRE69" s="92"/>
      <c r="MRF69" s="92"/>
      <c r="MRG69" s="92"/>
      <c r="MRH69" s="92"/>
      <c r="MRI69" s="92"/>
      <c r="MRJ69" s="92"/>
      <c r="MRK69" s="92"/>
      <c r="MRL69" s="92"/>
      <c r="MRM69" s="92"/>
      <c r="MRN69" s="92"/>
      <c r="MRO69" s="92"/>
      <c r="MRP69" s="92"/>
      <c r="MRQ69" s="92"/>
      <c r="MRR69" s="92"/>
      <c r="MRS69" s="92"/>
      <c r="MRT69" s="92"/>
      <c r="MRU69" s="92"/>
      <c r="MRV69" s="92"/>
      <c r="MRW69" s="92"/>
      <c r="MRX69" s="92"/>
      <c r="MRY69" s="92"/>
      <c r="MRZ69" s="92"/>
      <c r="MSA69" s="92"/>
      <c r="MSB69" s="92"/>
      <c r="MSC69" s="92"/>
      <c r="MSD69" s="92"/>
      <c r="MSE69" s="92"/>
      <c r="MSF69" s="92"/>
      <c r="MSG69" s="92"/>
      <c r="MSH69" s="92"/>
      <c r="MSI69" s="92"/>
      <c r="MSJ69" s="92"/>
      <c r="MSK69" s="92"/>
      <c r="MSL69" s="92"/>
      <c r="MSM69" s="92"/>
      <c r="MSN69" s="92"/>
      <c r="MSO69" s="92"/>
      <c r="MSP69" s="92"/>
      <c r="MSQ69" s="92"/>
      <c r="MSR69" s="92"/>
      <c r="MSS69" s="92"/>
      <c r="MST69" s="92"/>
      <c r="MSU69" s="92"/>
      <c r="MSV69" s="92"/>
      <c r="MSW69" s="92"/>
      <c r="MSX69" s="92"/>
      <c r="MSY69" s="92"/>
      <c r="MSZ69" s="92"/>
      <c r="MTA69" s="92"/>
      <c r="MTB69" s="92"/>
      <c r="MTC69" s="92"/>
      <c r="MTD69" s="92"/>
      <c r="MTE69" s="92"/>
      <c r="MTF69" s="92"/>
      <c r="MTG69" s="92"/>
      <c r="MTH69" s="92"/>
      <c r="MTI69" s="92"/>
      <c r="MTJ69" s="92"/>
      <c r="MTK69" s="92"/>
      <c r="MTL69" s="92"/>
      <c r="MTM69" s="92"/>
      <c r="MTN69" s="92"/>
      <c r="MTO69" s="92"/>
      <c r="MTP69" s="92"/>
      <c r="MTQ69" s="92"/>
      <c r="MTR69" s="92"/>
      <c r="MTS69" s="92"/>
      <c r="MTT69" s="92"/>
      <c r="MTU69" s="92"/>
      <c r="MTV69" s="92"/>
      <c r="MTW69" s="92"/>
      <c r="MTX69" s="92"/>
      <c r="MTY69" s="92"/>
      <c r="MTZ69" s="92"/>
      <c r="MUA69" s="92"/>
      <c r="MUB69" s="92"/>
      <c r="MUC69" s="92"/>
      <c r="MUD69" s="92"/>
      <c r="MUE69" s="92"/>
      <c r="MUF69" s="92"/>
      <c r="MUG69" s="92"/>
      <c r="MUH69" s="92"/>
      <c r="MUI69" s="92"/>
      <c r="MUJ69" s="92"/>
      <c r="MUK69" s="92"/>
      <c r="MUL69" s="92"/>
      <c r="MUM69" s="92"/>
      <c r="MUN69" s="92"/>
      <c r="MUO69" s="92"/>
      <c r="MUP69" s="92"/>
      <c r="MUQ69" s="92"/>
      <c r="MUR69" s="92"/>
      <c r="MUS69" s="92"/>
      <c r="MUT69" s="92"/>
      <c r="MUU69" s="92"/>
      <c r="MUV69" s="92"/>
      <c r="MUW69" s="92"/>
      <c r="MUX69" s="92"/>
      <c r="MUY69" s="92"/>
      <c r="MUZ69" s="92"/>
      <c r="MVA69" s="92"/>
      <c r="MVB69" s="92"/>
      <c r="MVC69" s="92"/>
      <c r="MVD69" s="92"/>
      <c r="MVE69" s="92"/>
      <c r="MVF69" s="92"/>
      <c r="MVG69" s="92"/>
      <c r="MVH69" s="92"/>
      <c r="MVI69" s="92"/>
      <c r="MVJ69" s="92"/>
      <c r="MVK69" s="92"/>
      <c r="MVL69" s="92"/>
      <c r="MVM69" s="92"/>
      <c r="MVN69" s="92"/>
      <c r="MVO69" s="92"/>
      <c r="MVP69" s="92"/>
      <c r="MVQ69" s="92"/>
      <c r="MVR69" s="92"/>
      <c r="MVS69" s="92"/>
      <c r="MVT69" s="92"/>
      <c r="MVU69" s="92"/>
      <c r="MVV69" s="92"/>
      <c r="MVW69" s="92"/>
      <c r="MVX69" s="92"/>
      <c r="MVY69" s="92"/>
      <c r="MVZ69" s="92"/>
      <c r="MWA69" s="92"/>
      <c r="MWB69" s="92"/>
      <c r="MWC69" s="92"/>
      <c r="MWD69" s="92"/>
      <c r="MWE69" s="92"/>
      <c r="MWF69" s="92"/>
      <c r="MWG69" s="92"/>
      <c r="MWH69" s="92"/>
      <c r="MWI69" s="92"/>
      <c r="MWJ69" s="92"/>
      <c r="MWK69" s="92"/>
      <c r="MWL69" s="92"/>
      <c r="MWM69" s="92"/>
      <c r="MWN69" s="92"/>
      <c r="MWO69" s="92"/>
      <c r="MWP69" s="92"/>
      <c r="MWQ69" s="92"/>
      <c r="MWR69" s="92"/>
      <c r="MWS69" s="92"/>
      <c r="MWT69" s="92"/>
      <c r="MWU69" s="92"/>
      <c r="MWV69" s="92"/>
      <c r="MWW69" s="92"/>
      <c r="MWX69" s="92"/>
      <c r="MWY69" s="92"/>
      <c r="MWZ69" s="92"/>
      <c r="MXA69" s="92"/>
      <c r="MXB69" s="92"/>
      <c r="MXC69" s="92"/>
      <c r="MXD69" s="92"/>
      <c r="MXE69" s="92"/>
      <c r="MXF69" s="92"/>
      <c r="MXG69" s="92"/>
      <c r="MXH69" s="92"/>
      <c r="MXI69" s="92"/>
      <c r="MXJ69" s="92"/>
      <c r="MXK69" s="92"/>
      <c r="MXL69" s="92"/>
      <c r="MXM69" s="92"/>
      <c r="MXN69" s="92"/>
      <c r="MXO69" s="92"/>
      <c r="MXP69" s="92"/>
      <c r="MXQ69" s="92"/>
      <c r="MXR69" s="92"/>
      <c r="MXS69" s="92"/>
      <c r="MXT69" s="92"/>
      <c r="MXU69" s="92"/>
      <c r="MXV69" s="92"/>
      <c r="MXW69" s="92"/>
      <c r="MXX69" s="92"/>
      <c r="MXY69" s="92"/>
      <c r="MXZ69" s="92"/>
      <c r="MYA69" s="92"/>
      <c r="MYB69" s="92"/>
      <c r="MYC69" s="92"/>
      <c r="MYD69" s="92"/>
      <c r="MYE69" s="92"/>
      <c r="MYF69" s="92"/>
      <c r="MYG69" s="92"/>
      <c r="MYH69" s="92"/>
      <c r="MYI69" s="92"/>
      <c r="MYJ69" s="92"/>
      <c r="MYK69" s="92"/>
      <c r="MYL69" s="92"/>
      <c r="MYM69" s="92"/>
      <c r="MYN69" s="92"/>
      <c r="MYO69" s="92"/>
      <c r="MYP69" s="92"/>
      <c r="MYQ69" s="92"/>
      <c r="MYR69" s="92"/>
      <c r="MYS69" s="92"/>
      <c r="MYT69" s="92"/>
      <c r="MYU69" s="92"/>
      <c r="MYV69" s="92"/>
      <c r="MYW69" s="92"/>
      <c r="MYX69" s="92"/>
      <c r="MYY69" s="92"/>
      <c r="MYZ69" s="92"/>
      <c r="MZA69" s="92"/>
      <c r="MZB69" s="92"/>
      <c r="MZC69" s="92"/>
      <c r="MZD69" s="92"/>
      <c r="MZE69" s="92"/>
      <c r="MZF69" s="92"/>
      <c r="MZG69" s="92"/>
      <c r="MZH69" s="92"/>
      <c r="MZI69" s="92"/>
      <c r="MZJ69" s="92"/>
      <c r="MZK69" s="92"/>
      <c r="MZL69" s="92"/>
      <c r="MZM69" s="92"/>
      <c r="MZN69" s="92"/>
      <c r="MZO69" s="92"/>
      <c r="MZP69" s="92"/>
      <c r="MZQ69" s="92"/>
      <c r="MZR69" s="92"/>
      <c r="MZS69" s="92"/>
      <c r="MZT69" s="92"/>
      <c r="MZU69" s="92"/>
      <c r="MZV69" s="92"/>
      <c r="MZW69" s="92"/>
      <c r="MZX69" s="92"/>
      <c r="MZY69" s="92"/>
      <c r="MZZ69" s="92"/>
      <c r="NAA69" s="92"/>
      <c r="NAB69" s="92"/>
      <c r="NAC69" s="92"/>
      <c r="NAD69" s="92"/>
      <c r="NAE69" s="92"/>
      <c r="NAF69" s="92"/>
      <c r="NAG69" s="92"/>
      <c r="NAH69" s="92"/>
      <c r="NAI69" s="92"/>
      <c r="NAJ69" s="92"/>
      <c r="NAK69" s="92"/>
      <c r="NAL69" s="92"/>
      <c r="NAM69" s="92"/>
      <c r="NAN69" s="92"/>
      <c r="NAO69" s="92"/>
      <c r="NAP69" s="92"/>
      <c r="NAQ69" s="92"/>
      <c r="NAR69" s="92"/>
      <c r="NAS69" s="92"/>
      <c r="NAT69" s="92"/>
      <c r="NAU69" s="92"/>
      <c r="NAV69" s="92"/>
      <c r="NAW69" s="92"/>
      <c r="NAX69" s="92"/>
      <c r="NAY69" s="92"/>
      <c r="NAZ69" s="92"/>
      <c r="NBA69" s="92"/>
      <c r="NBB69" s="92"/>
      <c r="NBC69" s="92"/>
      <c r="NBD69" s="92"/>
      <c r="NBE69" s="92"/>
      <c r="NBF69" s="92"/>
      <c r="NBG69" s="92"/>
      <c r="NBH69" s="92"/>
      <c r="NBI69" s="92"/>
      <c r="NBJ69" s="92"/>
      <c r="NBK69" s="92"/>
      <c r="NBL69" s="92"/>
      <c r="NBM69" s="92"/>
      <c r="NBN69" s="92"/>
      <c r="NBO69" s="92"/>
      <c r="NBP69" s="92"/>
      <c r="NBQ69" s="92"/>
      <c r="NBR69" s="92"/>
      <c r="NBS69" s="92"/>
      <c r="NBT69" s="92"/>
      <c r="NBU69" s="92"/>
      <c r="NBV69" s="92"/>
      <c r="NBW69" s="92"/>
      <c r="NBX69" s="92"/>
      <c r="NBY69" s="92"/>
      <c r="NBZ69" s="92"/>
      <c r="NCA69" s="92"/>
      <c r="NCB69" s="92"/>
      <c r="NCC69" s="92"/>
      <c r="NCD69" s="92"/>
      <c r="NCE69" s="92"/>
      <c r="NCF69" s="92"/>
      <c r="NCG69" s="92"/>
      <c r="NCH69" s="92"/>
      <c r="NCI69" s="92"/>
      <c r="NCJ69" s="92"/>
      <c r="NCK69" s="92"/>
      <c r="NCL69" s="92"/>
      <c r="NCM69" s="92"/>
      <c r="NCN69" s="92"/>
      <c r="NCO69" s="92"/>
      <c r="NCP69" s="92"/>
      <c r="NCQ69" s="92"/>
      <c r="NCR69" s="92"/>
      <c r="NCS69" s="92"/>
      <c r="NCT69" s="92"/>
      <c r="NCU69" s="92"/>
      <c r="NCV69" s="92"/>
      <c r="NCW69" s="92"/>
      <c r="NCX69" s="92"/>
      <c r="NCY69" s="92"/>
      <c r="NCZ69" s="92"/>
      <c r="NDA69" s="92"/>
      <c r="NDB69" s="92"/>
      <c r="NDC69" s="92"/>
      <c r="NDD69" s="92"/>
      <c r="NDE69" s="92"/>
      <c r="NDF69" s="92"/>
      <c r="NDG69" s="92"/>
      <c r="NDH69" s="92"/>
      <c r="NDI69" s="92"/>
      <c r="NDJ69" s="92"/>
      <c r="NDK69" s="92"/>
      <c r="NDL69" s="92"/>
      <c r="NDM69" s="92"/>
      <c r="NDN69" s="92"/>
      <c r="NDO69" s="92"/>
      <c r="NDP69" s="92"/>
      <c r="NDQ69" s="92"/>
      <c r="NDR69" s="92"/>
      <c r="NDS69" s="92"/>
      <c r="NDT69" s="92"/>
      <c r="NDU69" s="92"/>
      <c r="NDV69" s="92"/>
      <c r="NDW69" s="92"/>
      <c r="NDX69" s="92"/>
      <c r="NDY69" s="92"/>
      <c r="NDZ69" s="92"/>
      <c r="NEA69" s="92"/>
      <c r="NEB69" s="92"/>
      <c r="NEC69" s="92"/>
      <c r="NED69" s="92"/>
      <c r="NEE69" s="92"/>
      <c r="NEF69" s="92"/>
      <c r="NEG69" s="92"/>
      <c r="NEH69" s="92"/>
      <c r="NEI69" s="92"/>
      <c r="NEJ69" s="92"/>
      <c r="NEK69" s="92"/>
      <c r="NEL69" s="92"/>
      <c r="NEM69" s="92"/>
      <c r="NEN69" s="92"/>
      <c r="NEO69" s="92"/>
      <c r="NEP69" s="92"/>
      <c r="NEQ69" s="92"/>
      <c r="NER69" s="92"/>
      <c r="NES69" s="92"/>
      <c r="NET69" s="92"/>
      <c r="NEU69" s="92"/>
      <c r="NEV69" s="92"/>
      <c r="NEW69" s="92"/>
      <c r="NEX69" s="92"/>
      <c r="NEY69" s="92"/>
      <c r="NEZ69" s="92"/>
      <c r="NFA69" s="92"/>
      <c r="NFB69" s="92"/>
      <c r="NFC69" s="92"/>
      <c r="NFD69" s="92"/>
      <c r="NFE69" s="92"/>
      <c r="NFF69" s="92"/>
      <c r="NFG69" s="92"/>
      <c r="NFH69" s="92"/>
      <c r="NFI69" s="92"/>
      <c r="NFJ69" s="92"/>
      <c r="NFK69" s="92"/>
      <c r="NFL69" s="92"/>
      <c r="NFM69" s="92"/>
      <c r="NFN69" s="92"/>
      <c r="NFO69" s="92"/>
      <c r="NFP69" s="92"/>
      <c r="NFQ69" s="92"/>
      <c r="NFR69" s="92"/>
      <c r="NFS69" s="92"/>
      <c r="NFT69" s="92"/>
      <c r="NFU69" s="92"/>
      <c r="NFV69" s="92"/>
      <c r="NFW69" s="92"/>
      <c r="NFX69" s="92"/>
      <c r="NFY69" s="92"/>
      <c r="NFZ69" s="92"/>
      <c r="NGA69" s="92"/>
      <c r="NGB69" s="92"/>
      <c r="NGC69" s="92"/>
      <c r="NGD69" s="92"/>
      <c r="NGE69" s="92"/>
      <c r="NGF69" s="92"/>
      <c r="NGG69" s="92"/>
      <c r="NGH69" s="92"/>
      <c r="NGI69" s="92"/>
      <c r="NGJ69" s="92"/>
      <c r="NGK69" s="92"/>
      <c r="NGL69" s="92"/>
      <c r="NGM69" s="92"/>
      <c r="NGN69" s="92"/>
      <c r="NGO69" s="92"/>
      <c r="NGP69" s="92"/>
      <c r="NGQ69" s="92"/>
      <c r="NGR69" s="92"/>
      <c r="NGS69" s="92"/>
      <c r="NGT69" s="92"/>
      <c r="NGU69" s="92"/>
      <c r="NGV69" s="92"/>
      <c r="NGW69" s="92"/>
      <c r="NGX69" s="92"/>
      <c r="NGY69" s="92"/>
      <c r="NGZ69" s="92"/>
      <c r="NHA69" s="92"/>
      <c r="NHB69" s="92"/>
      <c r="NHC69" s="92"/>
      <c r="NHD69" s="92"/>
      <c r="NHE69" s="92"/>
      <c r="NHF69" s="92"/>
      <c r="NHG69" s="92"/>
      <c r="NHH69" s="92"/>
      <c r="NHI69" s="92"/>
      <c r="NHJ69" s="92"/>
      <c r="NHK69" s="92"/>
      <c r="NHL69" s="92"/>
      <c r="NHM69" s="92"/>
      <c r="NHN69" s="92"/>
      <c r="NHO69" s="92"/>
      <c r="NHP69" s="92"/>
      <c r="NHQ69" s="92"/>
      <c r="NHR69" s="92"/>
      <c r="NHS69" s="92"/>
      <c r="NHT69" s="92"/>
      <c r="NHU69" s="92"/>
      <c r="NHV69" s="92"/>
      <c r="NHW69" s="92"/>
      <c r="NHX69" s="92"/>
      <c r="NHY69" s="92"/>
      <c r="NHZ69" s="92"/>
      <c r="NIA69" s="92"/>
      <c r="NIB69" s="92"/>
      <c r="NIC69" s="92"/>
      <c r="NID69" s="92"/>
      <c r="NIE69" s="92"/>
      <c r="NIF69" s="92"/>
      <c r="NIG69" s="92"/>
      <c r="NIH69" s="92"/>
      <c r="NII69" s="92"/>
      <c r="NIJ69" s="92"/>
      <c r="NIK69" s="92"/>
      <c r="NIL69" s="92"/>
      <c r="NIM69" s="92"/>
      <c r="NIN69" s="92"/>
      <c r="NIO69" s="92"/>
      <c r="NIP69" s="92"/>
      <c r="NIQ69" s="92"/>
      <c r="NIR69" s="92"/>
      <c r="NIS69" s="92"/>
      <c r="NIT69" s="92"/>
      <c r="NIU69" s="92"/>
      <c r="NIV69" s="92"/>
      <c r="NIW69" s="92"/>
      <c r="NIX69" s="92"/>
      <c r="NIY69" s="92"/>
      <c r="NIZ69" s="92"/>
      <c r="NJA69" s="92"/>
      <c r="NJB69" s="92"/>
      <c r="NJC69" s="92"/>
      <c r="NJD69" s="92"/>
      <c r="NJE69" s="92"/>
      <c r="NJF69" s="92"/>
      <c r="NJG69" s="92"/>
      <c r="NJH69" s="92"/>
      <c r="NJI69" s="92"/>
      <c r="NJJ69" s="92"/>
      <c r="NJK69" s="92"/>
      <c r="NJL69" s="92"/>
      <c r="NJM69" s="92"/>
      <c r="NJN69" s="92"/>
      <c r="NJO69" s="92"/>
      <c r="NJP69" s="92"/>
      <c r="NJQ69" s="92"/>
      <c r="NJR69" s="92"/>
      <c r="NJS69" s="92"/>
      <c r="NJT69" s="92"/>
      <c r="NJU69" s="92"/>
      <c r="NJV69" s="92"/>
      <c r="NJW69" s="92"/>
      <c r="NJX69" s="92"/>
      <c r="NJY69" s="92"/>
      <c r="NJZ69" s="92"/>
      <c r="NKA69" s="92"/>
      <c r="NKB69" s="92"/>
      <c r="NKC69" s="92"/>
      <c r="NKD69" s="92"/>
      <c r="NKE69" s="92"/>
      <c r="NKF69" s="92"/>
      <c r="NKG69" s="92"/>
      <c r="NKH69" s="92"/>
      <c r="NKI69" s="92"/>
      <c r="NKJ69" s="92"/>
      <c r="NKK69" s="92"/>
      <c r="NKL69" s="92"/>
      <c r="NKM69" s="92"/>
      <c r="NKN69" s="92"/>
      <c r="NKO69" s="92"/>
      <c r="NKP69" s="92"/>
      <c r="NKQ69" s="92"/>
      <c r="NKR69" s="92"/>
      <c r="NKS69" s="92"/>
      <c r="NKT69" s="92"/>
      <c r="NKU69" s="92"/>
      <c r="NKV69" s="92"/>
      <c r="NKW69" s="92"/>
      <c r="NKX69" s="92"/>
      <c r="NKY69" s="92"/>
      <c r="NKZ69" s="92"/>
      <c r="NLA69" s="92"/>
      <c r="NLB69" s="92"/>
      <c r="NLC69" s="92"/>
      <c r="NLD69" s="92"/>
      <c r="NLE69" s="92"/>
      <c r="NLF69" s="92"/>
      <c r="NLG69" s="92"/>
      <c r="NLH69" s="92"/>
      <c r="NLI69" s="92"/>
      <c r="NLJ69" s="92"/>
      <c r="NLK69" s="92"/>
      <c r="NLL69" s="92"/>
      <c r="NLM69" s="92"/>
      <c r="NLN69" s="92"/>
      <c r="NLO69" s="92"/>
      <c r="NLP69" s="92"/>
      <c r="NLQ69" s="92"/>
      <c r="NLR69" s="92"/>
      <c r="NLS69" s="92"/>
      <c r="NLT69" s="92"/>
      <c r="NLU69" s="92"/>
      <c r="NLV69" s="92"/>
      <c r="NLW69" s="92"/>
      <c r="NLX69" s="92"/>
      <c r="NLY69" s="92"/>
      <c r="NLZ69" s="92"/>
      <c r="NMA69" s="92"/>
      <c r="NMB69" s="92"/>
      <c r="NMC69" s="92"/>
      <c r="NMD69" s="92"/>
      <c r="NME69" s="92"/>
      <c r="NMF69" s="92"/>
      <c r="NMG69" s="92"/>
      <c r="NMH69" s="92"/>
      <c r="NMI69" s="92"/>
      <c r="NMJ69" s="92"/>
      <c r="NMK69" s="92"/>
      <c r="NML69" s="92"/>
      <c r="NMM69" s="92"/>
      <c r="NMN69" s="92"/>
      <c r="NMO69" s="92"/>
      <c r="NMP69" s="92"/>
      <c r="NMQ69" s="92"/>
      <c r="NMR69" s="92"/>
      <c r="NMS69" s="92"/>
      <c r="NMT69" s="92"/>
      <c r="NMU69" s="92"/>
      <c r="NMV69" s="92"/>
      <c r="NMW69" s="92"/>
      <c r="NMX69" s="92"/>
      <c r="NMY69" s="92"/>
      <c r="NMZ69" s="92"/>
      <c r="NNA69" s="92"/>
      <c r="NNB69" s="92"/>
      <c r="NNC69" s="92"/>
      <c r="NND69" s="92"/>
      <c r="NNE69" s="92"/>
      <c r="NNF69" s="92"/>
      <c r="NNG69" s="92"/>
      <c r="NNH69" s="92"/>
      <c r="NNI69" s="92"/>
      <c r="NNJ69" s="92"/>
      <c r="NNK69" s="92"/>
      <c r="NNL69" s="92"/>
      <c r="NNM69" s="92"/>
      <c r="NNN69" s="92"/>
      <c r="NNO69" s="92"/>
      <c r="NNP69" s="92"/>
      <c r="NNQ69" s="92"/>
      <c r="NNR69" s="92"/>
      <c r="NNS69" s="92"/>
      <c r="NNT69" s="92"/>
      <c r="NNU69" s="92"/>
      <c r="NNV69" s="92"/>
      <c r="NNW69" s="92"/>
      <c r="NNX69" s="92"/>
      <c r="NNY69" s="92"/>
      <c r="NNZ69" s="92"/>
      <c r="NOA69" s="92"/>
      <c r="NOB69" s="92"/>
      <c r="NOC69" s="92"/>
      <c r="NOD69" s="92"/>
      <c r="NOE69" s="92"/>
      <c r="NOF69" s="92"/>
      <c r="NOG69" s="92"/>
      <c r="NOH69" s="92"/>
      <c r="NOI69" s="92"/>
      <c r="NOJ69" s="92"/>
      <c r="NOK69" s="92"/>
      <c r="NOL69" s="92"/>
      <c r="NOM69" s="92"/>
      <c r="NON69" s="92"/>
      <c r="NOO69" s="92"/>
      <c r="NOP69" s="92"/>
      <c r="NOQ69" s="92"/>
      <c r="NOR69" s="92"/>
      <c r="NOS69" s="92"/>
      <c r="NOT69" s="92"/>
      <c r="NOU69" s="92"/>
      <c r="NOV69" s="92"/>
      <c r="NOW69" s="92"/>
      <c r="NOX69" s="92"/>
      <c r="NOY69" s="92"/>
      <c r="NOZ69" s="92"/>
      <c r="NPA69" s="92"/>
      <c r="NPB69" s="92"/>
      <c r="NPC69" s="92"/>
      <c r="NPD69" s="92"/>
      <c r="NPE69" s="92"/>
      <c r="NPF69" s="92"/>
      <c r="NPG69" s="92"/>
      <c r="NPH69" s="92"/>
      <c r="NPI69" s="92"/>
      <c r="NPJ69" s="92"/>
      <c r="NPK69" s="92"/>
      <c r="NPL69" s="92"/>
      <c r="NPM69" s="92"/>
      <c r="NPN69" s="92"/>
      <c r="NPO69" s="92"/>
      <c r="NPP69" s="92"/>
      <c r="NPQ69" s="92"/>
      <c r="NPR69" s="92"/>
      <c r="NPS69" s="92"/>
      <c r="NPT69" s="92"/>
      <c r="NPU69" s="92"/>
      <c r="NPV69" s="92"/>
      <c r="NPW69" s="92"/>
      <c r="NPX69" s="92"/>
      <c r="NPY69" s="92"/>
      <c r="NPZ69" s="92"/>
      <c r="NQA69" s="92"/>
      <c r="NQB69" s="92"/>
      <c r="NQC69" s="92"/>
      <c r="NQD69" s="92"/>
      <c r="NQE69" s="92"/>
      <c r="NQF69" s="92"/>
      <c r="NQG69" s="92"/>
      <c r="NQH69" s="92"/>
      <c r="NQI69" s="92"/>
      <c r="NQJ69" s="92"/>
      <c r="NQK69" s="92"/>
      <c r="NQL69" s="92"/>
      <c r="NQM69" s="92"/>
      <c r="NQN69" s="92"/>
      <c r="NQO69" s="92"/>
      <c r="NQP69" s="92"/>
      <c r="NQQ69" s="92"/>
      <c r="NQR69" s="92"/>
      <c r="NQS69" s="92"/>
      <c r="NQT69" s="92"/>
      <c r="NQU69" s="92"/>
      <c r="NQV69" s="92"/>
      <c r="NQW69" s="92"/>
      <c r="NQX69" s="92"/>
      <c r="NQY69" s="92"/>
      <c r="NQZ69" s="92"/>
      <c r="NRA69" s="92"/>
      <c r="NRB69" s="92"/>
      <c r="NRC69" s="92"/>
      <c r="NRD69" s="92"/>
      <c r="NRE69" s="92"/>
      <c r="NRF69" s="92"/>
      <c r="NRG69" s="92"/>
      <c r="NRH69" s="92"/>
      <c r="NRI69" s="92"/>
      <c r="NRJ69" s="92"/>
      <c r="NRK69" s="92"/>
      <c r="NRL69" s="92"/>
      <c r="NRM69" s="92"/>
      <c r="NRN69" s="92"/>
      <c r="NRO69" s="92"/>
      <c r="NRP69" s="92"/>
      <c r="NRQ69" s="92"/>
      <c r="NRR69" s="92"/>
      <c r="NRS69" s="92"/>
      <c r="NRT69" s="92"/>
      <c r="NRU69" s="92"/>
      <c r="NRV69" s="92"/>
      <c r="NRW69" s="92"/>
      <c r="NRX69" s="92"/>
      <c r="NRY69" s="92"/>
      <c r="NRZ69" s="92"/>
      <c r="NSA69" s="92"/>
      <c r="NSB69" s="92"/>
      <c r="NSC69" s="92"/>
      <c r="NSD69" s="92"/>
      <c r="NSE69" s="92"/>
      <c r="NSF69" s="92"/>
      <c r="NSG69" s="92"/>
      <c r="NSH69" s="92"/>
      <c r="NSI69" s="92"/>
      <c r="NSJ69" s="92"/>
      <c r="NSK69" s="92"/>
      <c r="NSL69" s="92"/>
      <c r="NSM69" s="92"/>
      <c r="NSN69" s="92"/>
      <c r="NSO69" s="92"/>
      <c r="NSP69" s="92"/>
      <c r="NSQ69" s="92"/>
      <c r="NSR69" s="92"/>
      <c r="NSS69" s="92"/>
      <c r="NST69" s="92"/>
      <c r="NSU69" s="92"/>
      <c r="NSV69" s="92"/>
      <c r="NSW69" s="92"/>
      <c r="NSX69" s="92"/>
      <c r="NSY69" s="92"/>
      <c r="NSZ69" s="92"/>
      <c r="NTA69" s="92"/>
      <c r="NTB69" s="92"/>
      <c r="NTC69" s="92"/>
      <c r="NTD69" s="92"/>
      <c r="NTE69" s="92"/>
      <c r="NTF69" s="92"/>
      <c r="NTG69" s="92"/>
      <c r="NTH69" s="92"/>
      <c r="NTI69" s="92"/>
      <c r="NTJ69" s="92"/>
      <c r="NTK69" s="92"/>
      <c r="NTL69" s="92"/>
      <c r="NTM69" s="92"/>
      <c r="NTN69" s="92"/>
      <c r="NTO69" s="92"/>
      <c r="NTP69" s="92"/>
      <c r="NTQ69" s="92"/>
      <c r="NTR69" s="92"/>
      <c r="NTS69" s="92"/>
      <c r="NTT69" s="92"/>
      <c r="NTU69" s="92"/>
      <c r="NTV69" s="92"/>
      <c r="NTW69" s="92"/>
      <c r="NTX69" s="92"/>
      <c r="NTY69" s="92"/>
      <c r="NTZ69" s="92"/>
      <c r="NUA69" s="92"/>
      <c r="NUB69" s="92"/>
      <c r="NUC69" s="92"/>
      <c r="NUD69" s="92"/>
      <c r="NUE69" s="92"/>
      <c r="NUF69" s="92"/>
      <c r="NUG69" s="92"/>
      <c r="NUH69" s="92"/>
      <c r="NUI69" s="92"/>
      <c r="NUJ69" s="92"/>
      <c r="NUK69" s="92"/>
      <c r="NUL69" s="92"/>
      <c r="NUM69" s="92"/>
      <c r="NUN69" s="92"/>
      <c r="NUO69" s="92"/>
      <c r="NUP69" s="92"/>
      <c r="NUQ69" s="92"/>
      <c r="NUR69" s="92"/>
      <c r="NUS69" s="92"/>
      <c r="NUT69" s="92"/>
      <c r="NUU69" s="92"/>
      <c r="NUV69" s="92"/>
      <c r="NUW69" s="92"/>
      <c r="NUX69" s="92"/>
      <c r="NUY69" s="92"/>
      <c r="NUZ69" s="92"/>
      <c r="NVA69" s="92"/>
      <c r="NVB69" s="92"/>
      <c r="NVC69" s="92"/>
      <c r="NVD69" s="92"/>
      <c r="NVE69" s="92"/>
      <c r="NVF69" s="92"/>
      <c r="NVG69" s="92"/>
      <c r="NVH69" s="92"/>
      <c r="NVI69" s="92"/>
      <c r="NVJ69" s="92"/>
      <c r="NVK69" s="92"/>
      <c r="NVL69" s="92"/>
      <c r="NVM69" s="92"/>
      <c r="NVN69" s="92"/>
      <c r="NVO69" s="92"/>
      <c r="NVP69" s="92"/>
      <c r="NVQ69" s="92"/>
      <c r="NVR69" s="92"/>
      <c r="NVS69" s="92"/>
      <c r="NVT69" s="92"/>
      <c r="NVU69" s="92"/>
      <c r="NVV69" s="92"/>
      <c r="NVW69" s="92"/>
      <c r="NVX69" s="92"/>
      <c r="NVY69" s="92"/>
      <c r="NVZ69" s="92"/>
      <c r="NWA69" s="92"/>
      <c r="NWB69" s="92"/>
      <c r="NWC69" s="92"/>
      <c r="NWD69" s="92"/>
      <c r="NWE69" s="92"/>
      <c r="NWF69" s="92"/>
      <c r="NWG69" s="92"/>
      <c r="NWH69" s="92"/>
      <c r="NWI69" s="92"/>
      <c r="NWJ69" s="92"/>
      <c r="NWK69" s="92"/>
      <c r="NWL69" s="92"/>
      <c r="NWM69" s="92"/>
      <c r="NWN69" s="92"/>
      <c r="NWO69" s="92"/>
      <c r="NWP69" s="92"/>
      <c r="NWQ69" s="92"/>
      <c r="NWR69" s="92"/>
      <c r="NWS69" s="92"/>
      <c r="NWT69" s="92"/>
      <c r="NWU69" s="92"/>
      <c r="NWV69" s="92"/>
      <c r="NWW69" s="92"/>
      <c r="NWX69" s="92"/>
      <c r="NWY69" s="92"/>
      <c r="NWZ69" s="92"/>
      <c r="NXA69" s="92"/>
      <c r="NXB69" s="92"/>
      <c r="NXC69" s="92"/>
      <c r="NXD69" s="92"/>
      <c r="NXE69" s="92"/>
      <c r="NXF69" s="92"/>
      <c r="NXG69" s="92"/>
      <c r="NXH69" s="92"/>
      <c r="NXI69" s="92"/>
      <c r="NXJ69" s="92"/>
      <c r="NXK69" s="92"/>
      <c r="NXL69" s="92"/>
      <c r="NXM69" s="92"/>
      <c r="NXN69" s="92"/>
      <c r="NXO69" s="92"/>
      <c r="NXP69" s="92"/>
      <c r="NXQ69" s="92"/>
      <c r="NXR69" s="92"/>
      <c r="NXS69" s="92"/>
      <c r="NXT69" s="92"/>
      <c r="NXU69" s="92"/>
      <c r="NXV69" s="92"/>
      <c r="NXW69" s="92"/>
      <c r="NXX69" s="92"/>
      <c r="NXY69" s="92"/>
      <c r="NXZ69" s="92"/>
      <c r="NYA69" s="92"/>
      <c r="NYB69" s="92"/>
      <c r="NYC69" s="92"/>
      <c r="NYD69" s="92"/>
      <c r="NYE69" s="92"/>
      <c r="NYF69" s="92"/>
      <c r="NYG69" s="92"/>
      <c r="NYH69" s="92"/>
      <c r="NYI69" s="92"/>
      <c r="NYJ69" s="92"/>
      <c r="NYK69" s="92"/>
      <c r="NYL69" s="92"/>
      <c r="NYM69" s="92"/>
      <c r="NYN69" s="92"/>
      <c r="NYO69" s="92"/>
      <c r="NYP69" s="92"/>
      <c r="NYQ69" s="92"/>
      <c r="NYR69" s="92"/>
      <c r="NYS69" s="92"/>
      <c r="NYT69" s="92"/>
      <c r="NYU69" s="92"/>
      <c r="NYV69" s="92"/>
      <c r="NYW69" s="92"/>
      <c r="NYX69" s="92"/>
      <c r="NYY69" s="92"/>
      <c r="NYZ69" s="92"/>
      <c r="NZA69" s="92"/>
      <c r="NZB69" s="92"/>
      <c r="NZC69" s="92"/>
      <c r="NZD69" s="92"/>
      <c r="NZE69" s="92"/>
      <c r="NZF69" s="92"/>
      <c r="NZG69" s="92"/>
      <c r="NZH69" s="92"/>
      <c r="NZI69" s="92"/>
      <c r="NZJ69" s="92"/>
      <c r="NZK69" s="92"/>
      <c r="NZL69" s="92"/>
      <c r="NZM69" s="92"/>
      <c r="NZN69" s="92"/>
      <c r="NZO69" s="92"/>
      <c r="NZP69" s="92"/>
      <c r="NZQ69" s="92"/>
      <c r="NZR69" s="92"/>
      <c r="NZS69" s="92"/>
      <c r="NZT69" s="92"/>
      <c r="NZU69" s="92"/>
      <c r="NZV69" s="92"/>
      <c r="NZW69" s="92"/>
      <c r="NZX69" s="92"/>
      <c r="NZY69" s="92"/>
      <c r="NZZ69" s="92"/>
      <c r="OAA69" s="92"/>
      <c r="OAB69" s="92"/>
      <c r="OAC69" s="92"/>
      <c r="OAD69" s="92"/>
      <c r="OAE69" s="92"/>
      <c r="OAF69" s="92"/>
      <c r="OAG69" s="92"/>
      <c r="OAH69" s="92"/>
      <c r="OAI69" s="92"/>
      <c r="OAJ69" s="92"/>
      <c r="OAK69" s="92"/>
      <c r="OAL69" s="92"/>
      <c r="OAM69" s="92"/>
      <c r="OAN69" s="92"/>
      <c r="OAO69" s="92"/>
      <c r="OAP69" s="92"/>
      <c r="OAQ69" s="92"/>
      <c r="OAR69" s="92"/>
      <c r="OAS69" s="92"/>
      <c r="OAT69" s="92"/>
      <c r="OAU69" s="92"/>
      <c r="OAV69" s="92"/>
      <c r="OAW69" s="92"/>
      <c r="OAX69" s="92"/>
      <c r="OAY69" s="92"/>
      <c r="OAZ69" s="92"/>
      <c r="OBA69" s="92"/>
      <c r="OBB69" s="92"/>
      <c r="OBC69" s="92"/>
      <c r="OBD69" s="92"/>
      <c r="OBE69" s="92"/>
      <c r="OBF69" s="92"/>
      <c r="OBG69" s="92"/>
      <c r="OBH69" s="92"/>
      <c r="OBI69" s="92"/>
      <c r="OBJ69" s="92"/>
      <c r="OBK69" s="92"/>
      <c r="OBL69" s="92"/>
      <c r="OBM69" s="92"/>
      <c r="OBN69" s="92"/>
      <c r="OBO69" s="92"/>
      <c r="OBP69" s="92"/>
      <c r="OBQ69" s="92"/>
      <c r="OBR69" s="92"/>
      <c r="OBS69" s="92"/>
      <c r="OBT69" s="92"/>
      <c r="OBU69" s="92"/>
      <c r="OBV69" s="92"/>
      <c r="OBW69" s="92"/>
      <c r="OBX69" s="92"/>
      <c r="OBY69" s="92"/>
      <c r="OBZ69" s="92"/>
      <c r="OCA69" s="92"/>
      <c r="OCB69" s="92"/>
      <c r="OCC69" s="92"/>
      <c r="OCD69" s="92"/>
      <c r="OCE69" s="92"/>
      <c r="OCF69" s="92"/>
      <c r="OCG69" s="92"/>
      <c r="OCH69" s="92"/>
      <c r="OCI69" s="92"/>
      <c r="OCJ69" s="92"/>
      <c r="OCK69" s="92"/>
      <c r="OCL69" s="92"/>
      <c r="OCM69" s="92"/>
      <c r="OCN69" s="92"/>
      <c r="OCO69" s="92"/>
      <c r="OCP69" s="92"/>
      <c r="OCQ69" s="92"/>
      <c r="OCR69" s="92"/>
      <c r="OCS69" s="92"/>
      <c r="OCT69" s="92"/>
      <c r="OCU69" s="92"/>
      <c r="OCV69" s="92"/>
      <c r="OCW69" s="92"/>
      <c r="OCX69" s="92"/>
      <c r="OCY69" s="92"/>
      <c r="OCZ69" s="92"/>
      <c r="ODA69" s="92"/>
      <c r="ODB69" s="92"/>
      <c r="ODC69" s="92"/>
      <c r="ODD69" s="92"/>
      <c r="ODE69" s="92"/>
      <c r="ODF69" s="92"/>
      <c r="ODG69" s="92"/>
      <c r="ODH69" s="92"/>
      <c r="ODI69" s="92"/>
      <c r="ODJ69" s="92"/>
      <c r="ODK69" s="92"/>
      <c r="ODL69" s="92"/>
      <c r="ODM69" s="92"/>
      <c r="ODN69" s="92"/>
      <c r="ODO69" s="92"/>
      <c r="ODP69" s="92"/>
      <c r="ODQ69" s="92"/>
      <c r="ODR69" s="92"/>
      <c r="ODS69" s="92"/>
      <c r="ODT69" s="92"/>
      <c r="ODU69" s="92"/>
      <c r="ODV69" s="92"/>
      <c r="ODW69" s="92"/>
      <c r="ODX69" s="92"/>
      <c r="ODY69" s="92"/>
      <c r="ODZ69" s="92"/>
      <c r="OEA69" s="92"/>
      <c r="OEB69" s="92"/>
      <c r="OEC69" s="92"/>
      <c r="OED69" s="92"/>
      <c r="OEE69" s="92"/>
      <c r="OEF69" s="92"/>
      <c r="OEG69" s="92"/>
      <c r="OEH69" s="92"/>
      <c r="OEI69" s="92"/>
      <c r="OEJ69" s="92"/>
      <c r="OEK69" s="92"/>
      <c r="OEL69" s="92"/>
      <c r="OEM69" s="92"/>
      <c r="OEN69" s="92"/>
      <c r="OEO69" s="92"/>
      <c r="OEP69" s="92"/>
      <c r="OEQ69" s="92"/>
      <c r="OER69" s="92"/>
      <c r="OES69" s="92"/>
      <c r="OET69" s="92"/>
      <c r="OEU69" s="92"/>
      <c r="OEV69" s="92"/>
      <c r="OEW69" s="92"/>
      <c r="OEX69" s="92"/>
      <c r="OEY69" s="92"/>
      <c r="OEZ69" s="92"/>
      <c r="OFA69" s="92"/>
      <c r="OFB69" s="92"/>
      <c r="OFC69" s="92"/>
      <c r="OFD69" s="92"/>
      <c r="OFE69" s="92"/>
      <c r="OFF69" s="92"/>
      <c r="OFG69" s="92"/>
      <c r="OFH69" s="92"/>
      <c r="OFI69" s="92"/>
      <c r="OFJ69" s="92"/>
      <c r="OFK69" s="92"/>
      <c r="OFL69" s="92"/>
      <c r="OFM69" s="92"/>
      <c r="OFN69" s="92"/>
      <c r="OFO69" s="92"/>
      <c r="OFP69" s="92"/>
      <c r="OFQ69" s="92"/>
      <c r="OFR69" s="92"/>
      <c r="OFS69" s="92"/>
      <c r="OFT69" s="92"/>
      <c r="OFU69" s="92"/>
      <c r="OFV69" s="92"/>
      <c r="OFW69" s="92"/>
      <c r="OFX69" s="92"/>
      <c r="OFY69" s="92"/>
      <c r="OFZ69" s="92"/>
      <c r="OGA69" s="92"/>
      <c r="OGB69" s="92"/>
      <c r="OGC69" s="92"/>
      <c r="OGD69" s="92"/>
      <c r="OGE69" s="92"/>
      <c r="OGF69" s="92"/>
      <c r="OGG69" s="92"/>
      <c r="OGH69" s="92"/>
      <c r="OGI69" s="92"/>
      <c r="OGJ69" s="92"/>
      <c r="OGK69" s="92"/>
      <c r="OGL69" s="92"/>
      <c r="OGM69" s="92"/>
      <c r="OGN69" s="92"/>
      <c r="OGO69" s="92"/>
      <c r="OGP69" s="92"/>
      <c r="OGQ69" s="92"/>
      <c r="OGR69" s="92"/>
      <c r="OGS69" s="92"/>
      <c r="OGT69" s="92"/>
      <c r="OGU69" s="92"/>
      <c r="OGV69" s="92"/>
      <c r="OGW69" s="92"/>
      <c r="OGX69" s="92"/>
      <c r="OGY69" s="92"/>
      <c r="OGZ69" s="92"/>
      <c r="OHA69" s="92"/>
      <c r="OHB69" s="92"/>
      <c r="OHC69" s="92"/>
      <c r="OHD69" s="92"/>
      <c r="OHE69" s="92"/>
      <c r="OHF69" s="92"/>
      <c r="OHG69" s="92"/>
      <c r="OHH69" s="92"/>
      <c r="OHI69" s="92"/>
      <c r="OHJ69" s="92"/>
      <c r="OHK69" s="92"/>
      <c r="OHL69" s="92"/>
      <c r="OHM69" s="92"/>
      <c r="OHN69" s="92"/>
      <c r="OHO69" s="92"/>
      <c r="OHP69" s="92"/>
      <c r="OHQ69" s="92"/>
      <c r="OHR69" s="92"/>
      <c r="OHS69" s="92"/>
      <c r="OHT69" s="92"/>
      <c r="OHU69" s="92"/>
      <c r="OHV69" s="92"/>
      <c r="OHW69" s="92"/>
      <c r="OHX69" s="92"/>
      <c r="OHY69" s="92"/>
      <c r="OHZ69" s="92"/>
      <c r="OIA69" s="92"/>
      <c r="OIB69" s="92"/>
      <c r="OIC69" s="92"/>
      <c r="OID69" s="92"/>
      <c r="OIE69" s="92"/>
      <c r="OIF69" s="92"/>
      <c r="OIG69" s="92"/>
      <c r="OIH69" s="92"/>
      <c r="OII69" s="92"/>
      <c r="OIJ69" s="92"/>
      <c r="OIK69" s="92"/>
      <c r="OIL69" s="92"/>
      <c r="OIM69" s="92"/>
      <c r="OIN69" s="92"/>
      <c r="OIO69" s="92"/>
      <c r="OIP69" s="92"/>
      <c r="OIQ69" s="92"/>
      <c r="OIR69" s="92"/>
      <c r="OIS69" s="92"/>
      <c r="OIT69" s="92"/>
      <c r="OIU69" s="92"/>
      <c r="OIV69" s="92"/>
      <c r="OIW69" s="92"/>
      <c r="OIX69" s="92"/>
      <c r="OIY69" s="92"/>
      <c r="OIZ69" s="92"/>
      <c r="OJA69" s="92"/>
      <c r="OJB69" s="92"/>
      <c r="OJC69" s="92"/>
      <c r="OJD69" s="92"/>
      <c r="OJE69" s="92"/>
      <c r="OJF69" s="92"/>
      <c r="OJG69" s="92"/>
      <c r="OJH69" s="92"/>
      <c r="OJI69" s="92"/>
      <c r="OJJ69" s="92"/>
      <c r="OJK69" s="92"/>
      <c r="OJL69" s="92"/>
      <c r="OJM69" s="92"/>
      <c r="OJN69" s="92"/>
      <c r="OJO69" s="92"/>
      <c r="OJP69" s="92"/>
      <c r="OJQ69" s="92"/>
      <c r="OJR69" s="92"/>
      <c r="OJS69" s="92"/>
      <c r="OJT69" s="92"/>
      <c r="OJU69" s="92"/>
      <c r="OJV69" s="92"/>
      <c r="OJW69" s="92"/>
      <c r="OJX69" s="92"/>
      <c r="OJY69" s="92"/>
      <c r="OJZ69" s="92"/>
      <c r="OKA69" s="92"/>
      <c r="OKB69" s="92"/>
      <c r="OKC69" s="92"/>
      <c r="OKD69" s="92"/>
      <c r="OKE69" s="92"/>
      <c r="OKF69" s="92"/>
      <c r="OKG69" s="92"/>
      <c r="OKH69" s="92"/>
      <c r="OKI69" s="92"/>
      <c r="OKJ69" s="92"/>
      <c r="OKK69" s="92"/>
      <c r="OKL69" s="92"/>
      <c r="OKM69" s="92"/>
      <c r="OKN69" s="92"/>
      <c r="OKO69" s="92"/>
      <c r="OKP69" s="92"/>
      <c r="OKQ69" s="92"/>
      <c r="OKR69" s="92"/>
      <c r="OKS69" s="92"/>
      <c r="OKT69" s="92"/>
      <c r="OKU69" s="92"/>
      <c r="OKV69" s="92"/>
      <c r="OKW69" s="92"/>
      <c r="OKX69" s="92"/>
      <c r="OKY69" s="92"/>
      <c r="OKZ69" s="92"/>
      <c r="OLA69" s="92"/>
      <c r="OLB69" s="92"/>
      <c r="OLC69" s="92"/>
      <c r="OLD69" s="92"/>
      <c r="OLE69" s="92"/>
      <c r="OLF69" s="92"/>
      <c r="OLG69" s="92"/>
      <c r="OLH69" s="92"/>
      <c r="OLI69" s="92"/>
      <c r="OLJ69" s="92"/>
      <c r="OLK69" s="92"/>
      <c r="OLL69" s="92"/>
      <c r="OLM69" s="92"/>
      <c r="OLN69" s="92"/>
      <c r="OLO69" s="92"/>
      <c r="OLP69" s="92"/>
      <c r="OLQ69" s="92"/>
      <c r="OLR69" s="92"/>
      <c r="OLS69" s="92"/>
      <c r="OLT69" s="92"/>
      <c r="OLU69" s="92"/>
      <c r="OLV69" s="92"/>
      <c r="OLW69" s="92"/>
      <c r="OLX69" s="92"/>
      <c r="OLY69" s="92"/>
      <c r="OLZ69" s="92"/>
      <c r="OMA69" s="92"/>
      <c r="OMB69" s="92"/>
      <c r="OMC69" s="92"/>
      <c r="OMD69" s="92"/>
      <c r="OME69" s="92"/>
      <c r="OMF69" s="92"/>
      <c r="OMG69" s="92"/>
      <c r="OMH69" s="92"/>
      <c r="OMI69" s="92"/>
      <c r="OMJ69" s="92"/>
      <c r="OMK69" s="92"/>
      <c r="OML69" s="92"/>
      <c r="OMM69" s="92"/>
      <c r="OMN69" s="92"/>
      <c r="OMO69" s="92"/>
      <c r="OMP69" s="92"/>
      <c r="OMQ69" s="92"/>
      <c r="OMR69" s="92"/>
      <c r="OMS69" s="92"/>
      <c r="OMT69" s="92"/>
      <c r="OMU69" s="92"/>
      <c r="OMV69" s="92"/>
      <c r="OMW69" s="92"/>
      <c r="OMX69" s="92"/>
      <c r="OMY69" s="92"/>
      <c r="OMZ69" s="92"/>
      <c r="ONA69" s="92"/>
      <c r="ONB69" s="92"/>
      <c r="ONC69" s="92"/>
      <c r="OND69" s="92"/>
      <c r="ONE69" s="92"/>
      <c r="ONF69" s="92"/>
      <c r="ONG69" s="92"/>
      <c r="ONH69" s="92"/>
      <c r="ONI69" s="92"/>
      <c r="ONJ69" s="92"/>
      <c r="ONK69" s="92"/>
      <c r="ONL69" s="92"/>
      <c r="ONM69" s="92"/>
      <c r="ONN69" s="92"/>
      <c r="ONO69" s="92"/>
      <c r="ONP69" s="92"/>
      <c r="ONQ69" s="92"/>
      <c r="ONR69" s="92"/>
      <c r="ONS69" s="92"/>
      <c r="ONT69" s="92"/>
      <c r="ONU69" s="92"/>
      <c r="ONV69" s="92"/>
      <c r="ONW69" s="92"/>
      <c r="ONX69" s="92"/>
      <c r="ONY69" s="92"/>
      <c r="ONZ69" s="92"/>
      <c r="OOA69" s="92"/>
      <c r="OOB69" s="92"/>
      <c r="OOC69" s="92"/>
      <c r="OOD69" s="92"/>
      <c r="OOE69" s="92"/>
      <c r="OOF69" s="92"/>
      <c r="OOG69" s="92"/>
      <c r="OOH69" s="92"/>
      <c r="OOI69" s="92"/>
      <c r="OOJ69" s="92"/>
      <c r="OOK69" s="92"/>
      <c r="OOL69" s="92"/>
      <c r="OOM69" s="92"/>
      <c r="OON69" s="92"/>
      <c r="OOO69" s="92"/>
      <c r="OOP69" s="92"/>
      <c r="OOQ69" s="92"/>
      <c r="OOR69" s="92"/>
      <c r="OOS69" s="92"/>
      <c r="OOT69" s="92"/>
      <c r="OOU69" s="92"/>
      <c r="OOV69" s="92"/>
      <c r="OOW69" s="92"/>
      <c r="OOX69" s="92"/>
      <c r="OOY69" s="92"/>
      <c r="OOZ69" s="92"/>
      <c r="OPA69" s="92"/>
      <c r="OPB69" s="92"/>
      <c r="OPC69" s="92"/>
      <c r="OPD69" s="92"/>
      <c r="OPE69" s="92"/>
      <c r="OPF69" s="92"/>
      <c r="OPG69" s="92"/>
      <c r="OPH69" s="92"/>
      <c r="OPI69" s="92"/>
      <c r="OPJ69" s="92"/>
      <c r="OPK69" s="92"/>
      <c r="OPL69" s="92"/>
      <c r="OPM69" s="92"/>
      <c r="OPN69" s="92"/>
      <c r="OPO69" s="92"/>
      <c r="OPP69" s="92"/>
      <c r="OPQ69" s="92"/>
      <c r="OPR69" s="92"/>
      <c r="OPS69" s="92"/>
      <c r="OPT69" s="92"/>
      <c r="OPU69" s="92"/>
      <c r="OPV69" s="92"/>
      <c r="OPW69" s="92"/>
      <c r="OPX69" s="92"/>
      <c r="OPY69" s="92"/>
      <c r="OPZ69" s="92"/>
      <c r="OQA69" s="92"/>
      <c r="OQB69" s="92"/>
      <c r="OQC69" s="92"/>
      <c r="OQD69" s="92"/>
      <c r="OQE69" s="92"/>
      <c r="OQF69" s="92"/>
      <c r="OQG69" s="92"/>
      <c r="OQH69" s="92"/>
      <c r="OQI69" s="92"/>
      <c r="OQJ69" s="92"/>
      <c r="OQK69" s="92"/>
      <c r="OQL69" s="92"/>
      <c r="OQM69" s="92"/>
      <c r="OQN69" s="92"/>
      <c r="OQO69" s="92"/>
      <c r="OQP69" s="92"/>
      <c r="OQQ69" s="92"/>
      <c r="OQR69" s="92"/>
      <c r="OQS69" s="92"/>
      <c r="OQT69" s="92"/>
      <c r="OQU69" s="92"/>
      <c r="OQV69" s="92"/>
      <c r="OQW69" s="92"/>
      <c r="OQX69" s="92"/>
      <c r="OQY69" s="92"/>
      <c r="OQZ69" s="92"/>
      <c r="ORA69" s="92"/>
      <c r="ORB69" s="92"/>
      <c r="ORC69" s="92"/>
      <c r="ORD69" s="92"/>
      <c r="ORE69" s="92"/>
      <c r="ORF69" s="92"/>
      <c r="ORG69" s="92"/>
      <c r="ORH69" s="92"/>
      <c r="ORI69" s="92"/>
      <c r="ORJ69" s="92"/>
      <c r="ORK69" s="92"/>
      <c r="ORL69" s="92"/>
      <c r="ORM69" s="92"/>
      <c r="ORN69" s="92"/>
      <c r="ORO69" s="92"/>
      <c r="ORP69" s="92"/>
      <c r="ORQ69" s="92"/>
      <c r="ORR69" s="92"/>
      <c r="ORS69" s="92"/>
      <c r="ORT69" s="92"/>
      <c r="ORU69" s="92"/>
      <c r="ORV69" s="92"/>
      <c r="ORW69" s="92"/>
      <c r="ORX69" s="92"/>
      <c r="ORY69" s="92"/>
      <c r="ORZ69" s="92"/>
      <c r="OSA69" s="92"/>
      <c r="OSB69" s="92"/>
      <c r="OSC69" s="92"/>
      <c r="OSD69" s="92"/>
      <c r="OSE69" s="92"/>
      <c r="OSF69" s="92"/>
      <c r="OSG69" s="92"/>
      <c r="OSH69" s="92"/>
      <c r="OSI69" s="92"/>
      <c r="OSJ69" s="92"/>
      <c r="OSK69" s="92"/>
      <c r="OSL69" s="92"/>
      <c r="OSM69" s="92"/>
      <c r="OSN69" s="92"/>
      <c r="OSO69" s="92"/>
      <c r="OSP69" s="92"/>
      <c r="OSQ69" s="92"/>
      <c r="OSR69" s="92"/>
      <c r="OSS69" s="92"/>
      <c r="OST69" s="92"/>
      <c r="OSU69" s="92"/>
      <c r="OSV69" s="92"/>
      <c r="OSW69" s="92"/>
      <c r="OSX69" s="92"/>
      <c r="OSY69" s="92"/>
      <c r="OSZ69" s="92"/>
      <c r="OTA69" s="92"/>
      <c r="OTB69" s="92"/>
      <c r="OTC69" s="92"/>
      <c r="OTD69" s="92"/>
      <c r="OTE69" s="92"/>
      <c r="OTF69" s="92"/>
      <c r="OTG69" s="92"/>
      <c r="OTH69" s="92"/>
      <c r="OTI69" s="92"/>
      <c r="OTJ69" s="92"/>
      <c r="OTK69" s="92"/>
      <c r="OTL69" s="92"/>
      <c r="OTM69" s="92"/>
      <c r="OTN69" s="92"/>
      <c r="OTO69" s="92"/>
      <c r="OTP69" s="92"/>
      <c r="OTQ69" s="92"/>
      <c r="OTR69" s="92"/>
      <c r="OTS69" s="92"/>
      <c r="OTT69" s="92"/>
      <c r="OTU69" s="92"/>
      <c r="OTV69" s="92"/>
      <c r="OTW69" s="92"/>
      <c r="OTX69" s="92"/>
      <c r="OTY69" s="92"/>
      <c r="OTZ69" s="92"/>
      <c r="OUA69" s="92"/>
      <c r="OUB69" s="92"/>
      <c r="OUC69" s="92"/>
      <c r="OUD69" s="92"/>
      <c r="OUE69" s="92"/>
      <c r="OUF69" s="92"/>
      <c r="OUG69" s="92"/>
      <c r="OUH69" s="92"/>
      <c r="OUI69" s="92"/>
      <c r="OUJ69" s="92"/>
      <c r="OUK69" s="92"/>
      <c r="OUL69" s="92"/>
      <c r="OUM69" s="92"/>
      <c r="OUN69" s="92"/>
      <c r="OUO69" s="92"/>
      <c r="OUP69" s="92"/>
      <c r="OUQ69" s="92"/>
      <c r="OUR69" s="92"/>
      <c r="OUS69" s="92"/>
      <c r="OUT69" s="92"/>
      <c r="OUU69" s="92"/>
      <c r="OUV69" s="92"/>
      <c r="OUW69" s="92"/>
      <c r="OUX69" s="92"/>
      <c r="OUY69" s="92"/>
      <c r="OUZ69" s="92"/>
      <c r="OVA69" s="92"/>
      <c r="OVB69" s="92"/>
      <c r="OVC69" s="92"/>
      <c r="OVD69" s="92"/>
      <c r="OVE69" s="92"/>
      <c r="OVF69" s="92"/>
      <c r="OVG69" s="92"/>
      <c r="OVH69" s="92"/>
      <c r="OVI69" s="92"/>
      <c r="OVJ69" s="92"/>
      <c r="OVK69" s="92"/>
      <c r="OVL69" s="92"/>
      <c r="OVM69" s="92"/>
      <c r="OVN69" s="92"/>
      <c r="OVO69" s="92"/>
      <c r="OVP69" s="92"/>
      <c r="OVQ69" s="92"/>
      <c r="OVR69" s="92"/>
      <c r="OVS69" s="92"/>
      <c r="OVT69" s="92"/>
      <c r="OVU69" s="92"/>
      <c r="OVV69" s="92"/>
      <c r="OVW69" s="92"/>
      <c r="OVX69" s="92"/>
      <c r="OVY69" s="92"/>
      <c r="OVZ69" s="92"/>
      <c r="OWA69" s="92"/>
      <c r="OWB69" s="92"/>
      <c r="OWC69" s="92"/>
      <c r="OWD69" s="92"/>
      <c r="OWE69" s="92"/>
      <c r="OWF69" s="92"/>
      <c r="OWG69" s="92"/>
      <c r="OWH69" s="92"/>
      <c r="OWI69" s="92"/>
      <c r="OWJ69" s="92"/>
      <c r="OWK69" s="92"/>
      <c r="OWL69" s="92"/>
      <c r="OWM69" s="92"/>
      <c r="OWN69" s="92"/>
      <c r="OWO69" s="92"/>
      <c r="OWP69" s="92"/>
      <c r="OWQ69" s="92"/>
      <c r="OWR69" s="92"/>
      <c r="OWS69" s="92"/>
      <c r="OWT69" s="92"/>
      <c r="OWU69" s="92"/>
      <c r="OWV69" s="92"/>
      <c r="OWW69" s="92"/>
      <c r="OWX69" s="92"/>
      <c r="OWY69" s="92"/>
      <c r="OWZ69" s="92"/>
      <c r="OXA69" s="92"/>
      <c r="OXB69" s="92"/>
      <c r="OXC69" s="92"/>
      <c r="OXD69" s="92"/>
      <c r="OXE69" s="92"/>
      <c r="OXF69" s="92"/>
      <c r="OXG69" s="92"/>
      <c r="OXH69" s="92"/>
      <c r="OXI69" s="92"/>
      <c r="OXJ69" s="92"/>
      <c r="OXK69" s="92"/>
      <c r="OXL69" s="92"/>
      <c r="OXM69" s="92"/>
      <c r="OXN69" s="92"/>
      <c r="OXO69" s="92"/>
      <c r="OXP69" s="92"/>
      <c r="OXQ69" s="92"/>
      <c r="OXR69" s="92"/>
      <c r="OXS69" s="92"/>
      <c r="OXT69" s="92"/>
      <c r="OXU69" s="92"/>
      <c r="OXV69" s="92"/>
      <c r="OXW69" s="92"/>
      <c r="OXX69" s="92"/>
      <c r="OXY69" s="92"/>
      <c r="OXZ69" s="92"/>
      <c r="OYA69" s="92"/>
      <c r="OYB69" s="92"/>
      <c r="OYC69" s="92"/>
      <c r="OYD69" s="92"/>
      <c r="OYE69" s="92"/>
      <c r="OYF69" s="92"/>
      <c r="OYG69" s="92"/>
      <c r="OYH69" s="92"/>
      <c r="OYI69" s="92"/>
      <c r="OYJ69" s="92"/>
      <c r="OYK69" s="92"/>
      <c r="OYL69" s="92"/>
      <c r="OYM69" s="92"/>
      <c r="OYN69" s="92"/>
      <c r="OYO69" s="92"/>
      <c r="OYP69" s="92"/>
      <c r="OYQ69" s="92"/>
      <c r="OYR69" s="92"/>
      <c r="OYS69" s="92"/>
      <c r="OYT69" s="92"/>
      <c r="OYU69" s="92"/>
      <c r="OYV69" s="92"/>
      <c r="OYW69" s="92"/>
      <c r="OYX69" s="92"/>
      <c r="OYY69" s="92"/>
      <c r="OYZ69" s="92"/>
      <c r="OZA69" s="92"/>
      <c r="OZB69" s="92"/>
      <c r="OZC69" s="92"/>
      <c r="OZD69" s="92"/>
      <c r="OZE69" s="92"/>
      <c r="OZF69" s="92"/>
      <c r="OZG69" s="92"/>
      <c r="OZH69" s="92"/>
      <c r="OZI69" s="92"/>
      <c r="OZJ69" s="92"/>
      <c r="OZK69" s="92"/>
      <c r="OZL69" s="92"/>
      <c r="OZM69" s="92"/>
      <c r="OZN69" s="92"/>
      <c r="OZO69" s="92"/>
      <c r="OZP69" s="92"/>
      <c r="OZQ69" s="92"/>
      <c r="OZR69" s="92"/>
      <c r="OZS69" s="92"/>
      <c r="OZT69" s="92"/>
      <c r="OZU69" s="92"/>
      <c r="OZV69" s="92"/>
      <c r="OZW69" s="92"/>
      <c r="OZX69" s="92"/>
      <c r="OZY69" s="92"/>
      <c r="OZZ69" s="92"/>
      <c r="PAA69" s="92"/>
      <c r="PAB69" s="92"/>
      <c r="PAC69" s="92"/>
      <c r="PAD69" s="92"/>
      <c r="PAE69" s="92"/>
      <c r="PAF69" s="92"/>
      <c r="PAG69" s="92"/>
      <c r="PAH69" s="92"/>
      <c r="PAI69" s="92"/>
      <c r="PAJ69" s="92"/>
      <c r="PAK69" s="92"/>
      <c r="PAL69" s="92"/>
      <c r="PAM69" s="92"/>
      <c r="PAN69" s="92"/>
      <c r="PAO69" s="92"/>
      <c r="PAP69" s="92"/>
      <c r="PAQ69" s="92"/>
      <c r="PAR69" s="92"/>
      <c r="PAS69" s="92"/>
      <c r="PAT69" s="92"/>
      <c r="PAU69" s="92"/>
      <c r="PAV69" s="92"/>
      <c r="PAW69" s="92"/>
      <c r="PAX69" s="92"/>
      <c r="PAY69" s="92"/>
      <c r="PAZ69" s="92"/>
      <c r="PBA69" s="92"/>
      <c r="PBB69" s="92"/>
      <c r="PBC69" s="92"/>
      <c r="PBD69" s="92"/>
      <c r="PBE69" s="92"/>
      <c r="PBF69" s="92"/>
      <c r="PBG69" s="92"/>
      <c r="PBH69" s="92"/>
      <c r="PBI69" s="92"/>
      <c r="PBJ69" s="92"/>
      <c r="PBK69" s="92"/>
      <c r="PBL69" s="92"/>
      <c r="PBM69" s="92"/>
      <c r="PBN69" s="92"/>
      <c r="PBO69" s="92"/>
      <c r="PBP69" s="92"/>
      <c r="PBQ69" s="92"/>
      <c r="PBR69" s="92"/>
      <c r="PBS69" s="92"/>
      <c r="PBT69" s="92"/>
      <c r="PBU69" s="92"/>
      <c r="PBV69" s="92"/>
      <c r="PBW69" s="92"/>
      <c r="PBX69" s="92"/>
      <c r="PBY69" s="92"/>
      <c r="PBZ69" s="92"/>
      <c r="PCA69" s="92"/>
      <c r="PCB69" s="92"/>
      <c r="PCC69" s="92"/>
      <c r="PCD69" s="92"/>
      <c r="PCE69" s="92"/>
      <c r="PCF69" s="92"/>
      <c r="PCG69" s="92"/>
      <c r="PCH69" s="92"/>
      <c r="PCI69" s="92"/>
      <c r="PCJ69" s="92"/>
      <c r="PCK69" s="92"/>
      <c r="PCL69" s="92"/>
      <c r="PCM69" s="92"/>
      <c r="PCN69" s="92"/>
      <c r="PCO69" s="92"/>
      <c r="PCP69" s="92"/>
      <c r="PCQ69" s="92"/>
      <c r="PCR69" s="92"/>
      <c r="PCS69" s="92"/>
      <c r="PCT69" s="92"/>
      <c r="PCU69" s="92"/>
      <c r="PCV69" s="92"/>
      <c r="PCW69" s="92"/>
      <c r="PCX69" s="92"/>
      <c r="PCY69" s="92"/>
      <c r="PCZ69" s="92"/>
      <c r="PDA69" s="92"/>
      <c r="PDB69" s="92"/>
      <c r="PDC69" s="92"/>
      <c r="PDD69" s="92"/>
      <c r="PDE69" s="92"/>
      <c r="PDF69" s="92"/>
      <c r="PDG69" s="92"/>
      <c r="PDH69" s="92"/>
      <c r="PDI69" s="92"/>
      <c r="PDJ69" s="92"/>
      <c r="PDK69" s="92"/>
      <c r="PDL69" s="92"/>
      <c r="PDM69" s="92"/>
      <c r="PDN69" s="92"/>
      <c r="PDO69" s="92"/>
      <c r="PDP69" s="92"/>
      <c r="PDQ69" s="92"/>
      <c r="PDR69" s="92"/>
      <c r="PDS69" s="92"/>
      <c r="PDT69" s="92"/>
      <c r="PDU69" s="92"/>
      <c r="PDV69" s="92"/>
      <c r="PDW69" s="92"/>
      <c r="PDX69" s="92"/>
      <c r="PDY69" s="92"/>
      <c r="PDZ69" s="92"/>
      <c r="PEA69" s="92"/>
      <c r="PEB69" s="92"/>
      <c r="PEC69" s="92"/>
      <c r="PED69" s="92"/>
      <c r="PEE69" s="92"/>
      <c r="PEF69" s="92"/>
      <c r="PEG69" s="92"/>
      <c r="PEH69" s="92"/>
      <c r="PEI69" s="92"/>
      <c r="PEJ69" s="92"/>
      <c r="PEK69" s="92"/>
      <c r="PEL69" s="92"/>
      <c r="PEM69" s="92"/>
      <c r="PEN69" s="92"/>
      <c r="PEO69" s="92"/>
      <c r="PEP69" s="92"/>
      <c r="PEQ69" s="92"/>
      <c r="PER69" s="92"/>
      <c r="PES69" s="92"/>
      <c r="PET69" s="92"/>
      <c r="PEU69" s="92"/>
      <c r="PEV69" s="92"/>
      <c r="PEW69" s="92"/>
      <c r="PEX69" s="92"/>
      <c r="PEY69" s="92"/>
      <c r="PEZ69" s="92"/>
      <c r="PFA69" s="92"/>
      <c r="PFB69" s="92"/>
      <c r="PFC69" s="92"/>
      <c r="PFD69" s="92"/>
      <c r="PFE69" s="92"/>
      <c r="PFF69" s="92"/>
      <c r="PFG69" s="92"/>
      <c r="PFH69" s="92"/>
      <c r="PFI69" s="92"/>
      <c r="PFJ69" s="92"/>
      <c r="PFK69" s="92"/>
      <c r="PFL69" s="92"/>
      <c r="PFM69" s="92"/>
      <c r="PFN69" s="92"/>
      <c r="PFO69" s="92"/>
      <c r="PFP69" s="92"/>
      <c r="PFQ69" s="92"/>
      <c r="PFR69" s="92"/>
      <c r="PFS69" s="92"/>
      <c r="PFT69" s="92"/>
      <c r="PFU69" s="92"/>
      <c r="PFV69" s="92"/>
      <c r="PFW69" s="92"/>
      <c r="PFX69" s="92"/>
      <c r="PFY69" s="92"/>
      <c r="PFZ69" s="92"/>
      <c r="PGA69" s="92"/>
      <c r="PGB69" s="92"/>
      <c r="PGC69" s="92"/>
      <c r="PGD69" s="92"/>
      <c r="PGE69" s="92"/>
      <c r="PGF69" s="92"/>
      <c r="PGG69" s="92"/>
      <c r="PGH69" s="92"/>
      <c r="PGI69" s="92"/>
      <c r="PGJ69" s="92"/>
      <c r="PGK69" s="92"/>
      <c r="PGL69" s="92"/>
      <c r="PGM69" s="92"/>
      <c r="PGN69" s="92"/>
      <c r="PGO69" s="92"/>
      <c r="PGP69" s="92"/>
      <c r="PGQ69" s="92"/>
      <c r="PGR69" s="92"/>
      <c r="PGS69" s="92"/>
      <c r="PGT69" s="92"/>
      <c r="PGU69" s="92"/>
      <c r="PGV69" s="92"/>
      <c r="PGW69" s="92"/>
      <c r="PGX69" s="92"/>
      <c r="PGY69" s="92"/>
      <c r="PGZ69" s="92"/>
      <c r="PHA69" s="92"/>
      <c r="PHB69" s="92"/>
      <c r="PHC69" s="92"/>
      <c r="PHD69" s="92"/>
      <c r="PHE69" s="92"/>
      <c r="PHF69" s="92"/>
      <c r="PHG69" s="92"/>
      <c r="PHH69" s="92"/>
      <c r="PHI69" s="92"/>
      <c r="PHJ69" s="92"/>
      <c r="PHK69" s="92"/>
      <c r="PHL69" s="92"/>
      <c r="PHM69" s="92"/>
      <c r="PHN69" s="92"/>
      <c r="PHO69" s="92"/>
      <c r="PHP69" s="92"/>
      <c r="PHQ69" s="92"/>
      <c r="PHR69" s="92"/>
      <c r="PHS69" s="92"/>
      <c r="PHT69" s="92"/>
      <c r="PHU69" s="92"/>
      <c r="PHV69" s="92"/>
      <c r="PHW69" s="92"/>
      <c r="PHX69" s="92"/>
      <c r="PHY69" s="92"/>
      <c r="PHZ69" s="92"/>
      <c r="PIA69" s="92"/>
      <c r="PIB69" s="92"/>
      <c r="PIC69" s="92"/>
      <c r="PID69" s="92"/>
      <c r="PIE69" s="92"/>
      <c r="PIF69" s="92"/>
      <c r="PIG69" s="92"/>
      <c r="PIH69" s="92"/>
      <c r="PII69" s="92"/>
      <c r="PIJ69" s="92"/>
      <c r="PIK69" s="92"/>
      <c r="PIL69" s="92"/>
      <c r="PIM69" s="92"/>
      <c r="PIN69" s="92"/>
      <c r="PIO69" s="92"/>
      <c r="PIP69" s="92"/>
      <c r="PIQ69" s="92"/>
      <c r="PIR69" s="92"/>
      <c r="PIS69" s="92"/>
      <c r="PIT69" s="92"/>
      <c r="PIU69" s="92"/>
      <c r="PIV69" s="92"/>
      <c r="PIW69" s="92"/>
      <c r="PIX69" s="92"/>
      <c r="PIY69" s="92"/>
      <c r="PIZ69" s="92"/>
      <c r="PJA69" s="92"/>
      <c r="PJB69" s="92"/>
      <c r="PJC69" s="92"/>
      <c r="PJD69" s="92"/>
      <c r="PJE69" s="92"/>
      <c r="PJF69" s="92"/>
      <c r="PJG69" s="92"/>
      <c r="PJH69" s="92"/>
      <c r="PJI69" s="92"/>
      <c r="PJJ69" s="92"/>
      <c r="PJK69" s="92"/>
      <c r="PJL69" s="92"/>
      <c r="PJM69" s="92"/>
      <c r="PJN69" s="92"/>
      <c r="PJO69" s="92"/>
      <c r="PJP69" s="92"/>
      <c r="PJQ69" s="92"/>
      <c r="PJR69" s="92"/>
      <c r="PJS69" s="92"/>
      <c r="PJT69" s="92"/>
      <c r="PJU69" s="92"/>
      <c r="PJV69" s="92"/>
      <c r="PJW69" s="92"/>
      <c r="PJX69" s="92"/>
      <c r="PJY69" s="92"/>
      <c r="PJZ69" s="92"/>
      <c r="PKA69" s="92"/>
      <c r="PKB69" s="92"/>
      <c r="PKC69" s="92"/>
      <c r="PKD69" s="92"/>
      <c r="PKE69" s="92"/>
      <c r="PKF69" s="92"/>
      <c r="PKG69" s="92"/>
      <c r="PKH69" s="92"/>
      <c r="PKI69" s="92"/>
      <c r="PKJ69" s="92"/>
      <c r="PKK69" s="92"/>
      <c r="PKL69" s="92"/>
      <c r="PKM69" s="92"/>
      <c r="PKN69" s="92"/>
      <c r="PKO69" s="92"/>
      <c r="PKP69" s="92"/>
      <c r="PKQ69" s="92"/>
      <c r="PKR69" s="92"/>
      <c r="PKS69" s="92"/>
      <c r="PKT69" s="92"/>
      <c r="PKU69" s="92"/>
      <c r="PKV69" s="92"/>
      <c r="PKW69" s="92"/>
      <c r="PKX69" s="92"/>
      <c r="PKY69" s="92"/>
      <c r="PKZ69" s="92"/>
      <c r="PLA69" s="92"/>
      <c r="PLB69" s="92"/>
      <c r="PLC69" s="92"/>
      <c r="PLD69" s="92"/>
      <c r="PLE69" s="92"/>
      <c r="PLF69" s="92"/>
      <c r="PLG69" s="92"/>
      <c r="PLH69" s="92"/>
      <c r="PLI69" s="92"/>
      <c r="PLJ69" s="92"/>
      <c r="PLK69" s="92"/>
      <c r="PLL69" s="92"/>
      <c r="PLM69" s="92"/>
      <c r="PLN69" s="92"/>
      <c r="PLO69" s="92"/>
      <c r="PLP69" s="92"/>
      <c r="PLQ69" s="92"/>
      <c r="PLR69" s="92"/>
      <c r="PLS69" s="92"/>
      <c r="PLT69" s="92"/>
      <c r="PLU69" s="92"/>
      <c r="PLV69" s="92"/>
      <c r="PLW69" s="92"/>
      <c r="PLX69" s="92"/>
      <c r="PLY69" s="92"/>
      <c r="PLZ69" s="92"/>
      <c r="PMA69" s="92"/>
      <c r="PMB69" s="92"/>
      <c r="PMC69" s="92"/>
      <c r="PMD69" s="92"/>
      <c r="PME69" s="92"/>
      <c r="PMF69" s="92"/>
      <c r="PMG69" s="92"/>
      <c r="PMH69" s="92"/>
      <c r="PMI69" s="92"/>
      <c r="PMJ69" s="92"/>
      <c r="PMK69" s="92"/>
      <c r="PML69" s="92"/>
      <c r="PMM69" s="92"/>
      <c r="PMN69" s="92"/>
      <c r="PMO69" s="92"/>
      <c r="PMP69" s="92"/>
      <c r="PMQ69" s="92"/>
      <c r="PMR69" s="92"/>
      <c r="PMS69" s="92"/>
      <c r="PMT69" s="92"/>
      <c r="PMU69" s="92"/>
      <c r="PMV69" s="92"/>
      <c r="PMW69" s="92"/>
      <c r="PMX69" s="92"/>
      <c r="PMY69" s="92"/>
      <c r="PMZ69" s="92"/>
      <c r="PNA69" s="92"/>
      <c r="PNB69" s="92"/>
      <c r="PNC69" s="92"/>
      <c r="PND69" s="92"/>
      <c r="PNE69" s="92"/>
      <c r="PNF69" s="92"/>
      <c r="PNG69" s="92"/>
      <c r="PNH69" s="92"/>
      <c r="PNI69" s="92"/>
      <c r="PNJ69" s="92"/>
      <c r="PNK69" s="92"/>
      <c r="PNL69" s="92"/>
      <c r="PNM69" s="92"/>
      <c r="PNN69" s="92"/>
      <c r="PNO69" s="92"/>
      <c r="PNP69" s="92"/>
      <c r="PNQ69" s="92"/>
      <c r="PNR69" s="92"/>
      <c r="PNS69" s="92"/>
      <c r="PNT69" s="92"/>
      <c r="PNU69" s="92"/>
      <c r="PNV69" s="92"/>
      <c r="PNW69" s="92"/>
      <c r="PNX69" s="92"/>
      <c r="PNY69" s="92"/>
      <c r="PNZ69" s="92"/>
      <c r="POA69" s="92"/>
      <c r="POB69" s="92"/>
      <c r="POC69" s="92"/>
      <c r="POD69" s="92"/>
      <c r="POE69" s="92"/>
      <c r="POF69" s="92"/>
      <c r="POG69" s="92"/>
      <c r="POH69" s="92"/>
      <c r="POI69" s="92"/>
      <c r="POJ69" s="92"/>
      <c r="POK69" s="92"/>
      <c r="POL69" s="92"/>
      <c r="POM69" s="92"/>
      <c r="PON69" s="92"/>
      <c r="POO69" s="92"/>
      <c r="POP69" s="92"/>
      <c r="POQ69" s="92"/>
      <c r="POR69" s="92"/>
      <c r="POS69" s="92"/>
      <c r="POT69" s="92"/>
      <c r="POU69" s="92"/>
      <c r="POV69" s="92"/>
      <c r="POW69" s="92"/>
      <c r="POX69" s="92"/>
      <c r="POY69" s="92"/>
      <c r="POZ69" s="92"/>
      <c r="PPA69" s="92"/>
      <c r="PPB69" s="92"/>
      <c r="PPC69" s="92"/>
      <c r="PPD69" s="92"/>
      <c r="PPE69" s="92"/>
      <c r="PPF69" s="92"/>
      <c r="PPG69" s="92"/>
      <c r="PPH69" s="92"/>
      <c r="PPI69" s="92"/>
      <c r="PPJ69" s="92"/>
      <c r="PPK69" s="92"/>
      <c r="PPL69" s="92"/>
      <c r="PPM69" s="92"/>
      <c r="PPN69" s="92"/>
      <c r="PPO69" s="92"/>
      <c r="PPP69" s="92"/>
      <c r="PPQ69" s="92"/>
      <c r="PPR69" s="92"/>
      <c r="PPS69" s="92"/>
      <c r="PPT69" s="92"/>
      <c r="PPU69" s="92"/>
      <c r="PPV69" s="92"/>
      <c r="PPW69" s="92"/>
      <c r="PPX69" s="92"/>
      <c r="PPY69" s="92"/>
      <c r="PPZ69" s="92"/>
      <c r="PQA69" s="92"/>
      <c r="PQB69" s="92"/>
      <c r="PQC69" s="92"/>
      <c r="PQD69" s="92"/>
      <c r="PQE69" s="92"/>
      <c r="PQF69" s="92"/>
      <c r="PQG69" s="92"/>
      <c r="PQH69" s="92"/>
      <c r="PQI69" s="92"/>
      <c r="PQJ69" s="92"/>
      <c r="PQK69" s="92"/>
      <c r="PQL69" s="92"/>
      <c r="PQM69" s="92"/>
      <c r="PQN69" s="92"/>
      <c r="PQO69" s="92"/>
      <c r="PQP69" s="92"/>
      <c r="PQQ69" s="92"/>
      <c r="PQR69" s="92"/>
      <c r="PQS69" s="92"/>
      <c r="PQT69" s="92"/>
      <c r="PQU69" s="92"/>
      <c r="PQV69" s="92"/>
      <c r="PQW69" s="92"/>
      <c r="PQX69" s="92"/>
      <c r="PQY69" s="92"/>
      <c r="PQZ69" s="92"/>
      <c r="PRA69" s="92"/>
      <c r="PRB69" s="92"/>
      <c r="PRC69" s="92"/>
      <c r="PRD69" s="92"/>
      <c r="PRE69" s="92"/>
      <c r="PRF69" s="92"/>
      <c r="PRG69" s="92"/>
      <c r="PRH69" s="92"/>
      <c r="PRI69" s="92"/>
      <c r="PRJ69" s="92"/>
      <c r="PRK69" s="92"/>
      <c r="PRL69" s="92"/>
      <c r="PRM69" s="92"/>
      <c r="PRN69" s="92"/>
      <c r="PRO69" s="92"/>
      <c r="PRP69" s="92"/>
      <c r="PRQ69" s="92"/>
      <c r="PRR69" s="92"/>
      <c r="PRS69" s="92"/>
      <c r="PRT69" s="92"/>
      <c r="PRU69" s="92"/>
      <c r="PRV69" s="92"/>
      <c r="PRW69" s="92"/>
      <c r="PRX69" s="92"/>
      <c r="PRY69" s="92"/>
      <c r="PRZ69" s="92"/>
      <c r="PSA69" s="92"/>
      <c r="PSB69" s="92"/>
      <c r="PSC69" s="92"/>
      <c r="PSD69" s="92"/>
      <c r="PSE69" s="92"/>
      <c r="PSF69" s="92"/>
      <c r="PSG69" s="92"/>
      <c r="PSH69" s="92"/>
      <c r="PSI69" s="92"/>
      <c r="PSJ69" s="92"/>
      <c r="PSK69" s="92"/>
      <c r="PSL69" s="92"/>
      <c r="PSM69" s="92"/>
      <c r="PSN69" s="92"/>
      <c r="PSO69" s="92"/>
      <c r="PSP69" s="92"/>
      <c r="PSQ69" s="92"/>
      <c r="PSR69" s="92"/>
      <c r="PSS69" s="92"/>
      <c r="PST69" s="92"/>
      <c r="PSU69" s="92"/>
      <c r="PSV69" s="92"/>
      <c r="PSW69" s="92"/>
      <c r="PSX69" s="92"/>
      <c r="PSY69" s="92"/>
      <c r="PSZ69" s="92"/>
      <c r="PTA69" s="92"/>
      <c r="PTB69" s="92"/>
      <c r="PTC69" s="92"/>
      <c r="PTD69" s="92"/>
      <c r="PTE69" s="92"/>
      <c r="PTF69" s="92"/>
      <c r="PTG69" s="92"/>
      <c r="PTH69" s="92"/>
      <c r="PTI69" s="92"/>
      <c r="PTJ69" s="92"/>
      <c r="PTK69" s="92"/>
      <c r="PTL69" s="92"/>
      <c r="PTM69" s="92"/>
      <c r="PTN69" s="92"/>
      <c r="PTO69" s="92"/>
      <c r="PTP69" s="92"/>
      <c r="PTQ69" s="92"/>
      <c r="PTR69" s="92"/>
      <c r="PTS69" s="92"/>
      <c r="PTT69" s="92"/>
      <c r="PTU69" s="92"/>
      <c r="PTV69" s="92"/>
      <c r="PTW69" s="92"/>
      <c r="PTX69" s="92"/>
      <c r="PTY69" s="92"/>
      <c r="PTZ69" s="92"/>
      <c r="PUA69" s="92"/>
      <c r="PUB69" s="92"/>
      <c r="PUC69" s="92"/>
      <c r="PUD69" s="92"/>
      <c r="PUE69" s="92"/>
      <c r="PUF69" s="92"/>
      <c r="PUG69" s="92"/>
      <c r="PUH69" s="92"/>
      <c r="PUI69" s="92"/>
      <c r="PUJ69" s="92"/>
      <c r="PUK69" s="92"/>
      <c r="PUL69" s="92"/>
      <c r="PUM69" s="92"/>
      <c r="PUN69" s="92"/>
      <c r="PUO69" s="92"/>
      <c r="PUP69" s="92"/>
      <c r="PUQ69" s="92"/>
      <c r="PUR69" s="92"/>
      <c r="PUS69" s="92"/>
      <c r="PUT69" s="92"/>
      <c r="PUU69" s="92"/>
      <c r="PUV69" s="92"/>
      <c r="PUW69" s="92"/>
      <c r="PUX69" s="92"/>
      <c r="PUY69" s="92"/>
      <c r="PUZ69" s="92"/>
      <c r="PVA69" s="92"/>
      <c r="PVB69" s="92"/>
      <c r="PVC69" s="92"/>
      <c r="PVD69" s="92"/>
      <c r="PVE69" s="92"/>
      <c r="PVF69" s="92"/>
      <c r="PVG69" s="92"/>
      <c r="PVH69" s="92"/>
      <c r="PVI69" s="92"/>
      <c r="PVJ69" s="92"/>
      <c r="PVK69" s="92"/>
      <c r="PVL69" s="92"/>
      <c r="PVM69" s="92"/>
      <c r="PVN69" s="92"/>
      <c r="PVO69" s="92"/>
      <c r="PVP69" s="92"/>
      <c r="PVQ69" s="92"/>
      <c r="PVR69" s="92"/>
      <c r="PVS69" s="92"/>
      <c r="PVT69" s="92"/>
      <c r="PVU69" s="92"/>
      <c r="PVV69" s="92"/>
      <c r="PVW69" s="92"/>
      <c r="PVX69" s="92"/>
      <c r="PVY69" s="92"/>
      <c r="PVZ69" s="92"/>
      <c r="PWA69" s="92"/>
      <c r="PWB69" s="92"/>
      <c r="PWC69" s="92"/>
      <c r="PWD69" s="92"/>
      <c r="PWE69" s="92"/>
      <c r="PWF69" s="92"/>
      <c r="PWG69" s="92"/>
      <c r="PWH69" s="92"/>
      <c r="PWI69" s="92"/>
      <c r="PWJ69" s="92"/>
      <c r="PWK69" s="92"/>
      <c r="PWL69" s="92"/>
      <c r="PWM69" s="92"/>
      <c r="PWN69" s="92"/>
      <c r="PWO69" s="92"/>
      <c r="PWP69" s="92"/>
      <c r="PWQ69" s="92"/>
      <c r="PWR69" s="92"/>
      <c r="PWS69" s="92"/>
      <c r="PWT69" s="92"/>
      <c r="PWU69" s="92"/>
      <c r="PWV69" s="92"/>
      <c r="PWW69" s="92"/>
      <c r="PWX69" s="92"/>
      <c r="PWY69" s="92"/>
      <c r="PWZ69" s="92"/>
      <c r="PXA69" s="92"/>
      <c r="PXB69" s="92"/>
      <c r="PXC69" s="92"/>
      <c r="PXD69" s="92"/>
      <c r="PXE69" s="92"/>
      <c r="PXF69" s="92"/>
      <c r="PXG69" s="92"/>
      <c r="PXH69" s="92"/>
      <c r="PXI69" s="92"/>
      <c r="PXJ69" s="92"/>
      <c r="PXK69" s="92"/>
      <c r="PXL69" s="92"/>
      <c r="PXM69" s="92"/>
      <c r="PXN69" s="92"/>
      <c r="PXO69" s="92"/>
      <c r="PXP69" s="92"/>
      <c r="PXQ69" s="92"/>
      <c r="PXR69" s="92"/>
      <c r="PXS69" s="92"/>
      <c r="PXT69" s="92"/>
      <c r="PXU69" s="92"/>
      <c r="PXV69" s="92"/>
      <c r="PXW69" s="92"/>
      <c r="PXX69" s="92"/>
      <c r="PXY69" s="92"/>
      <c r="PXZ69" s="92"/>
      <c r="PYA69" s="92"/>
      <c r="PYB69" s="92"/>
      <c r="PYC69" s="92"/>
      <c r="PYD69" s="92"/>
      <c r="PYE69" s="92"/>
      <c r="PYF69" s="92"/>
      <c r="PYG69" s="92"/>
      <c r="PYH69" s="92"/>
      <c r="PYI69" s="92"/>
      <c r="PYJ69" s="92"/>
      <c r="PYK69" s="92"/>
      <c r="PYL69" s="92"/>
      <c r="PYM69" s="92"/>
      <c r="PYN69" s="92"/>
      <c r="PYO69" s="92"/>
      <c r="PYP69" s="92"/>
      <c r="PYQ69" s="92"/>
      <c r="PYR69" s="92"/>
      <c r="PYS69" s="92"/>
      <c r="PYT69" s="92"/>
      <c r="PYU69" s="92"/>
      <c r="PYV69" s="92"/>
      <c r="PYW69" s="92"/>
      <c r="PYX69" s="92"/>
      <c r="PYY69" s="92"/>
      <c r="PYZ69" s="92"/>
      <c r="PZA69" s="92"/>
      <c r="PZB69" s="92"/>
      <c r="PZC69" s="92"/>
      <c r="PZD69" s="92"/>
      <c r="PZE69" s="92"/>
      <c r="PZF69" s="92"/>
      <c r="PZG69" s="92"/>
      <c r="PZH69" s="92"/>
      <c r="PZI69" s="92"/>
      <c r="PZJ69" s="92"/>
      <c r="PZK69" s="92"/>
      <c r="PZL69" s="92"/>
      <c r="PZM69" s="92"/>
      <c r="PZN69" s="92"/>
      <c r="PZO69" s="92"/>
      <c r="PZP69" s="92"/>
      <c r="PZQ69" s="92"/>
      <c r="PZR69" s="92"/>
      <c r="PZS69" s="92"/>
      <c r="PZT69" s="92"/>
      <c r="PZU69" s="92"/>
      <c r="PZV69" s="92"/>
      <c r="PZW69" s="92"/>
      <c r="PZX69" s="92"/>
      <c r="PZY69" s="92"/>
      <c r="PZZ69" s="92"/>
      <c r="QAA69" s="92"/>
      <c r="QAB69" s="92"/>
      <c r="QAC69" s="92"/>
      <c r="QAD69" s="92"/>
      <c r="QAE69" s="92"/>
      <c r="QAF69" s="92"/>
      <c r="QAG69" s="92"/>
      <c r="QAH69" s="92"/>
      <c r="QAI69" s="92"/>
      <c r="QAJ69" s="92"/>
      <c r="QAK69" s="92"/>
      <c r="QAL69" s="92"/>
      <c r="QAM69" s="92"/>
      <c r="QAN69" s="92"/>
      <c r="QAO69" s="92"/>
      <c r="QAP69" s="92"/>
      <c r="QAQ69" s="92"/>
      <c r="QAR69" s="92"/>
      <c r="QAS69" s="92"/>
      <c r="QAT69" s="92"/>
      <c r="QAU69" s="92"/>
      <c r="QAV69" s="92"/>
      <c r="QAW69" s="92"/>
      <c r="QAX69" s="92"/>
      <c r="QAY69" s="92"/>
      <c r="QAZ69" s="92"/>
      <c r="QBA69" s="92"/>
      <c r="QBB69" s="92"/>
      <c r="QBC69" s="92"/>
      <c r="QBD69" s="92"/>
      <c r="QBE69" s="92"/>
      <c r="QBF69" s="92"/>
      <c r="QBG69" s="92"/>
      <c r="QBH69" s="92"/>
      <c r="QBI69" s="92"/>
      <c r="QBJ69" s="92"/>
      <c r="QBK69" s="92"/>
      <c r="QBL69" s="92"/>
      <c r="QBM69" s="92"/>
      <c r="QBN69" s="92"/>
      <c r="QBO69" s="92"/>
      <c r="QBP69" s="92"/>
      <c r="QBQ69" s="92"/>
      <c r="QBR69" s="92"/>
      <c r="QBS69" s="92"/>
      <c r="QBT69" s="92"/>
      <c r="QBU69" s="92"/>
      <c r="QBV69" s="92"/>
      <c r="QBW69" s="92"/>
      <c r="QBX69" s="92"/>
      <c r="QBY69" s="92"/>
      <c r="QBZ69" s="92"/>
      <c r="QCA69" s="92"/>
      <c r="QCB69" s="92"/>
      <c r="QCC69" s="92"/>
      <c r="QCD69" s="92"/>
      <c r="QCE69" s="92"/>
      <c r="QCF69" s="92"/>
      <c r="QCG69" s="92"/>
      <c r="QCH69" s="92"/>
      <c r="QCI69" s="92"/>
      <c r="QCJ69" s="92"/>
      <c r="QCK69" s="92"/>
      <c r="QCL69" s="92"/>
      <c r="QCM69" s="92"/>
      <c r="QCN69" s="92"/>
      <c r="QCO69" s="92"/>
      <c r="QCP69" s="92"/>
      <c r="QCQ69" s="92"/>
      <c r="QCR69" s="92"/>
      <c r="QCS69" s="92"/>
      <c r="QCT69" s="92"/>
      <c r="QCU69" s="92"/>
      <c r="QCV69" s="92"/>
      <c r="QCW69" s="92"/>
      <c r="QCX69" s="92"/>
      <c r="QCY69" s="92"/>
      <c r="QCZ69" s="92"/>
      <c r="QDA69" s="92"/>
      <c r="QDB69" s="92"/>
      <c r="QDC69" s="92"/>
      <c r="QDD69" s="92"/>
      <c r="QDE69" s="92"/>
      <c r="QDF69" s="92"/>
      <c r="QDG69" s="92"/>
      <c r="QDH69" s="92"/>
      <c r="QDI69" s="92"/>
      <c r="QDJ69" s="92"/>
      <c r="QDK69" s="92"/>
      <c r="QDL69" s="92"/>
      <c r="QDM69" s="92"/>
      <c r="QDN69" s="92"/>
      <c r="QDO69" s="92"/>
      <c r="QDP69" s="92"/>
      <c r="QDQ69" s="92"/>
      <c r="QDR69" s="92"/>
      <c r="QDS69" s="92"/>
      <c r="QDT69" s="92"/>
      <c r="QDU69" s="92"/>
      <c r="QDV69" s="92"/>
      <c r="QDW69" s="92"/>
      <c r="QDX69" s="92"/>
      <c r="QDY69" s="92"/>
      <c r="QDZ69" s="92"/>
      <c r="QEA69" s="92"/>
      <c r="QEB69" s="92"/>
      <c r="QEC69" s="92"/>
      <c r="QED69" s="92"/>
      <c r="QEE69" s="92"/>
      <c r="QEF69" s="92"/>
      <c r="QEG69" s="92"/>
      <c r="QEH69" s="92"/>
      <c r="QEI69" s="92"/>
      <c r="QEJ69" s="92"/>
      <c r="QEK69" s="92"/>
      <c r="QEL69" s="92"/>
      <c r="QEM69" s="92"/>
      <c r="QEN69" s="92"/>
      <c r="QEO69" s="92"/>
      <c r="QEP69" s="92"/>
      <c r="QEQ69" s="92"/>
      <c r="QER69" s="92"/>
      <c r="QES69" s="92"/>
      <c r="QET69" s="92"/>
      <c r="QEU69" s="92"/>
      <c r="QEV69" s="92"/>
      <c r="QEW69" s="92"/>
      <c r="QEX69" s="92"/>
      <c r="QEY69" s="92"/>
      <c r="QEZ69" s="92"/>
      <c r="QFA69" s="92"/>
      <c r="QFB69" s="92"/>
      <c r="QFC69" s="92"/>
      <c r="QFD69" s="92"/>
      <c r="QFE69" s="92"/>
      <c r="QFF69" s="92"/>
      <c r="QFG69" s="92"/>
      <c r="QFH69" s="92"/>
      <c r="QFI69" s="92"/>
      <c r="QFJ69" s="92"/>
      <c r="QFK69" s="92"/>
      <c r="QFL69" s="92"/>
      <c r="QFM69" s="92"/>
      <c r="QFN69" s="92"/>
      <c r="QFO69" s="92"/>
      <c r="QFP69" s="92"/>
      <c r="QFQ69" s="92"/>
      <c r="QFR69" s="92"/>
      <c r="QFS69" s="92"/>
      <c r="QFT69" s="92"/>
      <c r="QFU69" s="92"/>
      <c r="QFV69" s="92"/>
      <c r="QFW69" s="92"/>
      <c r="QFX69" s="92"/>
      <c r="QFY69" s="92"/>
      <c r="QFZ69" s="92"/>
      <c r="QGA69" s="92"/>
      <c r="QGB69" s="92"/>
      <c r="QGC69" s="92"/>
      <c r="QGD69" s="92"/>
      <c r="QGE69" s="92"/>
      <c r="QGF69" s="92"/>
      <c r="QGG69" s="92"/>
      <c r="QGH69" s="92"/>
      <c r="QGI69" s="92"/>
      <c r="QGJ69" s="92"/>
      <c r="QGK69" s="92"/>
      <c r="QGL69" s="92"/>
      <c r="QGM69" s="92"/>
      <c r="QGN69" s="92"/>
      <c r="QGO69" s="92"/>
      <c r="QGP69" s="92"/>
      <c r="QGQ69" s="92"/>
      <c r="QGR69" s="92"/>
      <c r="QGS69" s="92"/>
      <c r="QGT69" s="92"/>
      <c r="QGU69" s="92"/>
      <c r="QGV69" s="92"/>
      <c r="QGW69" s="92"/>
      <c r="QGX69" s="92"/>
      <c r="QGY69" s="92"/>
      <c r="QGZ69" s="92"/>
      <c r="QHA69" s="92"/>
      <c r="QHB69" s="92"/>
      <c r="QHC69" s="92"/>
      <c r="QHD69" s="92"/>
      <c r="QHE69" s="92"/>
      <c r="QHF69" s="92"/>
      <c r="QHG69" s="92"/>
      <c r="QHH69" s="92"/>
      <c r="QHI69" s="92"/>
      <c r="QHJ69" s="92"/>
      <c r="QHK69" s="92"/>
      <c r="QHL69" s="92"/>
      <c r="QHM69" s="92"/>
      <c r="QHN69" s="92"/>
      <c r="QHO69" s="92"/>
      <c r="QHP69" s="92"/>
      <c r="QHQ69" s="92"/>
      <c r="QHR69" s="92"/>
      <c r="QHS69" s="92"/>
      <c r="QHT69" s="92"/>
      <c r="QHU69" s="92"/>
      <c r="QHV69" s="92"/>
      <c r="QHW69" s="92"/>
      <c r="QHX69" s="92"/>
      <c r="QHY69" s="92"/>
      <c r="QHZ69" s="92"/>
      <c r="QIA69" s="92"/>
      <c r="QIB69" s="92"/>
      <c r="QIC69" s="92"/>
      <c r="QID69" s="92"/>
      <c r="QIE69" s="92"/>
      <c r="QIF69" s="92"/>
      <c r="QIG69" s="92"/>
      <c r="QIH69" s="92"/>
      <c r="QII69" s="92"/>
      <c r="QIJ69" s="92"/>
      <c r="QIK69" s="92"/>
      <c r="QIL69" s="92"/>
      <c r="QIM69" s="92"/>
      <c r="QIN69" s="92"/>
      <c r="QIO69" s="92"/>
      <c r="QIP69" s="92"/>
      <c r="QIQ69" s="92"/>
      <c r="QIR69" s="92"/>
      <c r="QIS69" s="92"/>
      <c r="QIT69" s="92"/>
      <c r="QIU69" s="92"/>
      <c r="QIV69" s="92"/>
      <c r="QIW69" s="92"/>
      <c r="QIX69" s="92"/>
      <c r="QIY69" s="92"/>
      <c r="QIZ69" s="92"/>
      <c r="QJA69" s="92"/>
      <c r="QJB69" s="92"/>
      <c r="QJC69" s="92"/>
      <c r="QJD69" s="92"/>
      <c r="QJE69" s="92"/>
      <c r="QJF69" s="92"/>
      <c r="QJG69" s="92"/>
      <c r="QJH69" s="92"/>
      <c r="QJI69" s="92"/>
      <c r="QJJ69" s="92"/>
      <c r="QJK69" s="92"/>
      <c r="QJL69" s="92"/>
      <c r="QJM69" s="92"/>
      <c r="QJN69" s="92"/>
      <c r="QJO69" s="92"/>
      <c r="QJP69" s="92"/>
      <c r="QJQ69" s="92"/>
      <c r="QJR69" s="92"/>
      <c r="QJS69" s="92"/>
      <c r="QJT69" s="92"/>
      <c r="QJU69" s="92"/>
      <c r="QJV69" s="92"/>
      <c r="QJW69" s="92"/>
      <c r="QJX69" s="92"/>
      <c r="QJY69" s="92"/>
      <c r="QJZ69" s="92"/>
      <c r="QKA69" s="92"/>
      <c r="QKB69" s="92"/>
      <c r="QKC69" s="92"/>
      <c r="QKD69" s="92"/>
      <c r="QKE69" s="92"/>
      <c r="QKF69" s="92"/>
      <c r="QKG69" s="92"/>
      <c r="QKH69" s="92"/>
      <c r="QKI69" s="92"/>
      <c r="QKJ69" s="92"/>
      <c r="QKK69" s="92"/>
      <c r="QKL69" s="92"/>
      <c r="QKM69" s="92"/>
      <c r="QKN69" s="92"/>
      <c r="QKO69" s="92"/>
      <c r="QKP69" s="92"/>
      <c r="QKQ69" s="92"/>
      <c r="QKR69" s="92"/>
      <c r="QKS69" s="92"/>
      <c r="QKT69" s="92"/>
      <c r="QKU69" s="92"/>
      <c r="QKV69" s="92"/>
      <c r="QKW69" s="92"/>
      <c r="QKX69" s="92"/>
      <c r="QKY69" s="92"/>
      <c r="QKZ69" s="92"/>
      <c r="QLA69" s="92"/>
      <c r="QLB69" s="92"/>
      <c r="QLC69" s="92"/>
      <c r="QLD69" s="92"/>
      <c r="QLE69" s="92"/>
      <c r="QLF69" s="92"/>
      <c r="QLG69" s="92"/>
      <c r="QLH69" s="92"/>
      <c r="QLI69" s="92"/>
      <c r="QLJ69" s="92"/>
      <c r="QLK69" s="92"/>
      <c r="QLL69" s="92"/>
      <c r="QLM69" s="92"/>
      <c r="QLN69" s="92"/>
      <c r="QLO69" s="92"/>
      <c r="QLP69" s="92"/>
      <c r="QLQ69" s="92"/>
      <c r="QLR69" s="92"/>
      <c r="QLS69" s="92"/>
      <c r="QLT69" s="92"/>
      <c r="QLU69" s="92"/>
      <c r="QLV69" s="92"/>
      <c r="QLW69" s="92"/>
      <c r="QLX69" s="92"/>
      <c r="QLY69" s="92"/>
      <c r="QLZ69" s="92"/>
      <c r="QMA69" s="92"/>
      <c r="QMB69" s="92"/>
      <c r="QMC69" s="92"/>
      <c r="QMD69" s="92"/>
      <c r="QME69" s="92"/>
      <c r="QMF69" s="92"/>
      <c r="QMG69" s="92"/>
      <c r="QMH69" s="92"/>
      <c r="QMI69" s="92"/>
      <c r="QMJ69" s="92"/>
      <c r="QMK69" s="92"/>
      <c r="QML69" s="92"/>
      <c r="QMM69" s="92"/>
      <c r="QMN69" s="92"/>
      <c r="QMO69" s="92"/>
      <c r="QMP69" s="92"/>
      <c r="QMQ69" s="92"/>
      <c r="QMR69" s="92"/>
      <c r="QMS69" s="92"/>
      <c r="QMT69" s="92"/>
      <c r="QMU69" s="92"/>
      <c r="QMV69" s="92"/>
      <c r="QMW69" s="92"/>
      <c r="QMX69" s="92"/>
      <c r="QMY69" s="92"/>
      <c r="QMZ69" s="92"/>
      <c r="QNA69" s="92"/>
      <c r="QNB69" s="92"/>
      <c r="QNC69" s="92"/>
      <c r="QND69" s="92"/>
      <c r="QNE69" s="92"/>
      <c r="QNF69" s="92"/>
      <c r="QNG69" s="92"/>
      <c r="QNH69" s="92"/>
      <c r="QNI69" s="92"/>
      <c r="QNJ69" s="92"/>
      <c r="QNK69" s="92"/>
      <c r="QNL69" s="92"/>
      <c r="QNM69" s="92"/>
      <c r="QNN69" s="92"/>
      <c r="QNO69" s="92"/>
      <c r="QNP69" s="92"/>
      <c r="QNQ69" s="92"/>
      <c r="QNR69" s="92"/>
      <c r="QNS69" s="92"/>
      <c r="QNT69" s="92"/>
      <c r="QNU69" s="92"/>
      <c r="QNV69" s="92"/>
      <c r="QNW69" s="92"/>
      <c r="QNX69" s="92"/>
      <c r="QNY69" s="92"/>
      <c r="QNZ69" s="92"/>
      <c r="QOA69" s="92"/>
      <c r="QOB69" s="92"/>
      <c r="QOC69" s="92"/>
      <c r="QOD69" s="92"/>
      <c r="QOE69" s="92"/>
      <c r="QOF69" s="92"/>
      <c r="QOG69" s="92"/>
      <c r="QOH69" s="92"/>
      <c r="QOI69" s="92"/>
      <c r="QOJ69" s="92"/>
      <c r="QOK69" s="92"/>
      <c r="QOL69" s="92"/>
      <c r="QOM69" s="92"/>
      <c r="QON69" s="92"/>
      <c r="QOO69" s="92"/>
      <c r="QOP69" s="92"/>
      <c r="QOQ69" s="92"/>
      <c r="QOR69" s="92"/>
      <c r="QOS69" s="92"/>
      <c r="QOT69" s="92"/>
      <c r="QOU69" s="92"/>
      <c r="QOV69" s="92"/>
      <c r="QOW69" s="92"/>
      <c r="QOX69" s="92"/>
      <c r="QOY69" s="92"/>
      <c r="QOZ69" s="92"/>
      <c r="QPA69" s="92"/>
      <c r="QPB69" s="92"/>
      <c r="QPC69" s="92"/>
      <c r="QPD69" s="92"/>
      <c r="QPE69" s="92"/>
      <c r="QPF69" s="92"/>
      <c r="QPG69" s="92"/>
      <c r="QPH69" s="92"/>
      <c r="QPI69" s="92"/>
      <c r="QPJ69" s="92"/>
      <c r="QPK69" s="92"/>
      <c r="QPL69" s="92"/>
      <c r="QPM69" s="92"/>
      <c r="QPN69" s="92"/>
      <c r="QPO69" s="92"/>
      <c r="QPP69" s="92"/>
      <c r="QPQ69" s="92"/>
      <c r="QPR69" s="92"/>
      <c r="QPS69" s="92"/>
      <c r="QPT69" s="92"/>
      <c r="QPU69" s="92"/>
      <c r="QPV69" s="92"/>
      <c r="QPW69" s="92"/>
      <c r="QPX69" s="92"/>
      <c r="QPY69" s="92"/>
      <c r="QPZ69" s="92"/>
      <c r="QQA69" s="92"/>
      <c r="QQB69" s="92"/>
      <c r="QQC69" s="92"/>
      <c r="QQD69" s="92"/>
      <c r="QQE69" s="92"/>
      <c r="QQF69" s="92"/>
      <c r="QQG69" s="92"/>
      <c r="QQH69" s="92"/>
      <c r="QQI69" s="92"/>
      <c r="QQJ69" s="92"/>
      <c r="QQK69" s="92"/>
      <c r="QQL69" s="92"/>
      <c r="QQM69" s="92"/>
      <c r="QQN69" s="92"/>
      <c r="QQO69" s="92"/>
      <c r="QQP69" s="92"/>
      <c r="QQQ69" s="92"/>
      <c r="QQR69" s="92"/>
      <c r="QQS69" s="92"/>
      <c r="QQT69" s="92"/>
      <c r="QQU69" s="92"/>
      <c r="QQV69" s="92"/>
      <c r="QQW69" s="92"/>
      <c r="QQX69" s="92"/>
      <c r="QQY69" s="92"/>
      <c r="QQZ69" s="92"/>
      <c r="QRA69" s="92"/>
      <c r="QRB69" s="92"/>
      <c r="QRC69" s="92"/>
      <c r="QRD69" s="92"/>
      <c r="QRE69" s="92"/>
      <c r="QRF69" s="92"/>
      <c r="QRG69" s="92"/>
      <c r="QRH69" s="92"/>
      <c r="QRI69" s="92"/>
      <c r="QRJ69" s="92"/>
      <c r="QRK69" s="92"/>
      <c r="QRL69" s="92"/>
      <c r="QRM69" s="92"/>
      <c r="QRN69" s="92"/>
      <c r="QRO69" s="92"/>
      <c r="QRP69" s="92"/>
      <c r="QRQ69" s="92"/>
      <c r="QRR69" s="92"/>
      <c r="QRS69" s="92"/>
      <c r="QRT69" s="92"/>
      <c r="QRU69" s="92"/>
      <c r="QRV69" s="92"/>
      <c r="QRW69" s="92"/>
      <c r="QRX69" s="92"/>
      <c r="QRY69" s="92"/>
      <c r="QRZ69" s="92"/>
      <c r="QSA69" s="92"/>
      <c r="QSB69" s="92"/>
      <c r="QSC69" s="92"/>
      <c r="QSD69" s="92"/>
      <c r="QSE69" s="92"/>
      <c r="QSF69" s="92"/>
      <c r="QSG69" s="92"/>
      <c r="QSH69" s="92"/>
      <c r="QSI69" s="92"/>
      <c r="QSJ69" s="92"/>
      <c r="QSK69" s="92"/>
      <c r="QSL69" s="92"/>
      <c r="QSM69" s="92"/>
      <c r="QSN69" s="92"/>
      <c r="QSO69" s="92"/>
      <c r="QSP69" s="92"/>
      <c r="QSQ69" s="92"/>
      <c r="QSR69" s="92"/>
      <c r="QSS69" s="92"/>
      <c r="QST69" s="92"/>
      <c r="QSU69" s="92"/>
      <c r="QSV69" s="92"/>
      <c r="QSW69" s="92"/>
      <c r="QSX69" s="92"/>
      <c r="QSY69" s="92"/>
      <c r="QSZ69" s="92"/>
      <c r="QTA69" s="92"/>
      <c r="QTB69" s="92"/>
      <c r="QTC69" s="92"/>
      <c r="QTD69" s="92"/>
      <c r="QTE69" s="92"/>
      <c r="QTF69" s="92"/>
      <c r="QTG69" s="92"/>
      <c r="QTH69" s="92"/>
      <c r="QTI69" s="92"/>
      <c r="QTJ69" s="92"/>
      <c r="QTK69" s="92"/>
      <c r="QTL69" s="92"/>
      <c r="QTM69" s="92"/>
      <c r="QTN69" s="92"/>
      <c r="QTO69" s="92"/>
      <c r="QTP69" s="92"/>
      <c r="QTQ69" s="92"/>
      <c r="QTR69" s="92"/>
      <c r="QTS69" s="92"/>
      <c r="QTT69" s="92"/>
      <c r="QTU69" s="92"/>
      <c r="QTV69" s="92"/>
      <c r="QTW69" s="92"/>
      <c r="QTX69" s="92"/>
      <c r="QTY69" s="92"/>
      <c r="QTZ69" s="92"/>
      <c r="QUA69" s="92"/>
      <c r="QUB69" s="92"/>
      <c r="QUC69" s="92"/>
      <c r="QUD69" s="92"/>
      <c r="QUE69" s="92"/>
      <c r="QUF69" s="92"/>
      <c r="QUG69" s="92"/>
      <c r="QUH69" s="92"/>
      <c r="QUI69" s="92"/>
      <c r="QUJ69" s="92"/>
      <c r="QUK69" s="92"/>
      <c r="QUL69" s="92"/>
      <c r="QUM69" s="92"/>
      <c r="QUN69" s="92"/>
      <c r="QUO69" s="92"/>
      <c r="QUP69" s="92"/>
      <c r="QUQ69" s="92"/>
      <c r="QUR69" s="92"/>
      <c r="QUS69" s="92"/>
      <c r="QUT69" s="92"/>
      <c r="QUU69" s="92"/>
      <c r="QUV69" s="92"/>
      <c r="QUW69" s="92"/>
      <c r="QUX69" s="92"/>
      <c r="QUY69" s="92"/>
      <c r="QUZ69" s="92"/>
      <c r="QVA69" s="92"/>
      <c r="QVB69" s="92"/>
      <c r="QVC69" s="92"/>
      <c r="QVD69" s="92"/>
      <c r="QVE69" s="92"/>
      <c r="QVF69" s="92"/>
      <c r="QVG69" s="92"/>
      <c r="QVH69" s="92"/>
      <c r="QVI69" s="92"/>
      <c r="QVJ69" s="92"/>
      <c r="QVK69" s="92"/>
      <c r="QVL69" s="92"/>
      <c r="QVM69" s="92"/>
      <c r="QVN69" s="92"/>
      <c r="QVO69" s="92"/>
      <c r="QVP69" s="92"/>
      <c r="QVQ69" s="92"/>
      <c r="QVR69" s="92"/>
      <c r="QVS69" s="92"/>
      <c r="QVT69" s="92"/>
      <c r="QVU69" s="92"/>
      <c r="QVV69" s="92"/>
      <c r="QVW69" s="92"/>
      <c r="QVX69" s="92"/>
      <c r="QVY69" s="92"/>
      <c r="QVZ69" s="92"/>
      <c r="QWA69" s="92"/>
      <c r="QWB69" s="92"/>
      <c r="QWC69" s="92"/>
      <c r="QWD69" s="92"/>
      <c r="QWE69" s="92"/>
      <c r="QWF69" s="92"/>
      <c r="QWG69" s="92"/>
      <c r="QWH69" s="92"/>
      <c r="QWI69" s="92"/>
      <c r="QWJ69" s="92"/>
      <c r="QWK69" s="92"/>
      <c r="QWL69" s="92"/>
      <c r="QWM69" s="92"/>
      <c r="QWN69" s="92"/>
      <c r="QWO69" s="92"/>
      <c r="QWP69" s="92"/>
      <c r="QWQ69" s="92"/>
      <c r="QWR69" s="92"/>
      <c r="QWS69" s="92"/>
      <c r="QWT69" s="92"/>
      <c r="QWU69" s="92"/>
      <c r="QWV69" s="92"/>
      <c r="QWW69" s="92"/>
      <c r="QWX69" s="92"/>
      <c r="QWY69" s="92"/>
      <c r="QWZ69" s="92"/>
      <c r="QXA69" s="92"/>
      <c r="QXB69" s="92"/>
      <c r="QXC69" s="92"/>
      <c r="QXD69" s="92"/>
      <c r="QXE69" s="92"/>
      <c r="QXF69" s="92"/>
      <c r="QXG69" s="92"/>
      <c r="QXH69" s="92"/>
      <c r="QXI69" s="92"/>
      <c r="QXJ69" s="92"/>
      <c r="QXK69" s="92"/>
      <c r="QXL69" s="92"/>
      <c r="QXM69" s="92"/>
      <c r="QXN69" s="92"/>
      <c r="QXO69" s="92"/>
      <c r="QXP69" s="92"/>
      <c r="QXQ69" s="92"/>
      <c r="QXR69" s="92"/>
      <c r="QXS69" s="92"/>
      <c r="QXT69" s="92"/>
      <c r="QXU69" s="92"/>
      <c r="QXV69" s="92"/>
      <c r="QXW69" s="92"/>
      <c r="QXX69" s="92"/>
      <c r="QXY69" s="92"/>
      <c r="QXZ69" s="92"/>
      <c r="QYA69" s="92"/>
      <c r="QYB69" s="92"/>
      <c r="QYC69" s="92"/>
      <c r="QYD69" s="92"/>
      <c r="QYE69" s="92"/>
      <c r="QYF69" s="92"/>
      <c r="QYG69" s="92"/>
      <c r="QYH69" s="92"/>
      <c r="QYI69" s="92"/>
      <c r="QYJ69" s="92"/>
      <c r="QYK69" s="92"/>
      <c r="QYL69" s="92"/>
      <c r="QYM69" s="92"/>
      <c r="QYN69" s="92"/>
      <c r="QYO69" s="92"/>
      <c r="QYP69" s="92"/>
      <c r="QYQ69" s="92"/>
      <c r="QYR69" s="92"/>
      <c r="QYS69" s="92"/>
      <c r="QYT69" s="92"/>
      <c r="QYU69" s="92"/>
      <c r="QYV69" s="92"/>
      <c r="QYW69" s="92"/>
      <c r="QYX69" s="92"/>
      <c r="QYY69" s="92"/>
      <c r="QYZ69" s="92"/>
      <c r="QZA69" s="92"/>
      <c r="QZB69" s="92"/>
      <c r="QZC69" s="92"/>
      <c r="QZD69" s="92"/>
      <c r="QZE69" s="92"/>
      <c r="QZF69" s="92"/>
      <c r="QZG69" s="92"/>
      <c r="QZH69" s="92"/>
      <c r="QZI69" s="92"/>
      <c r="QZJ69" s="92"/>
      <c r="QZK69" s="92"/>
      <c r="QZL69" s="92"/>
      <c r="QZM69" s="92"/>
      <c r="QZN69" s="92"/>
      <c r="QZO69" s="92"/>
      <c r="QZP69" s="92"/>
      <c r="QZQ69" s="92"/>
      <c r="QZR69" s="92"/>
      <c r="QZS69" s="92"/>
      <c r="QZT69" s="92"/>
      <c r="QZU69" s="92"/>
      <c r="QZV69" s="92"/>
      <c r="QZW69" s="92"/>
      <c r="QZX69" s="92"/>
      <c r="QZY69" s="92"/>
      <c r="QZZ69" s="92"/>
      <c r="RAA69" s="92"/>
      <c r="RAB69" s="92"/>
      <c r="RAC69" s="92"/>
      <c r="RAD69" s="92"/>
      <c r="RAE69" s="92"/>
      <c r="RAF69" s="92"/>
      <c r="RAG69" s="92"/>
      <c r="RAH69" s="92"/>
      <c r="RAI69" s="92"/>
      <c r="RAJ69" s="92"/>
      <c r="RAK69" s="92"/>
      <c r="RAL69" s="92"/>
      <c r="RAM69" s="92"/>
      <c r="RAN69" s="92"/>
      <c r="RAO69" s="92"/>
      <c r="RAP69" s="92"/>
      <c r="RAQ69" s="92"/>
      <c r="RAR69" s="92"/>
      <c r="RAS69" s="92"/>
      <c r="RAT69" s="92"/>
      <c r="RAU69" s="92"/>
      <c r="RAV69" s="92"/>
      <c r="RAW69" s="92"/>
      <c r="RAX69" s="92"/>
      <c r="RAY69" s="92"/>
      <c r="RAZ69" s="92"/>
      <c r="RBA69" s="92"/>
      <c r="RBB69" s="92"/>
      <c r="RBC69" s="92"/>
      <c r="RBD69" s="92"/>
      <c r="RBE69" s="92"/>
      <c r="RBF69" s="92"/>
      <c r="RBG69" s="92"/>
      <c r="RBH69" s="92"/>
      <c r="RBI69" s="92"/>
      <c r="RBJ69" s="92"/>
      <c r="RBK69" s="92"/>
      <c r="RBL69" s="92"/>
      <c r="RBM69" s="92"/>
      <c r="RBN69" s="92"/>
      <c r="RBO69" s="92"/>
      <c r="RBP69" s="92"/>
      <c r="RBQ69" s="92"/>
      <c r="RBR69" s="92"/>
      <c r="RBS69" s="92"/>
      <c r="RBT69" s="92"/>
      <c r="RBU69" s="92"/>
      <c r="RBV69" s="92"/>
      <c r="RBW69" s="92"/>
      <c r="RBX69" s="92"/>
      <c r="RBY69" s="92"/>
      <c r="RBZ69" s="92"/>
      <c r="RCA69" s="92"/>
      <c r="RCB69" s="92"/>
      <c r="RCC69" s="92"/>
      <c r="RCD69" s="92"/>
      <c r="RCE69" s="92"/>
      <c r="RCF69" s="92"/>
      <c r="RCG69" s="92"/>
      <c r="RCH69" s="92"/>
      <c r="RCI69" s="92"/>
      <c r="RCJ69" s="92"/>
      <c r="RCK69" s="92"/>
      <c r="RCL69" s="92"/>
      <c r="RCM69" s="92"/>
      <c r="RCN69" s="92"/>
      <c r="RCO69" s="92"/>
      <c r="RCP69" s="92"/>
      <c r="RCQ69" s="92"/>
      <c r="RCR69" s="92"/>
      <c r="RCS69" s="92"/>
      <c r="RCT69" s="92"/>
      <c r="RCU69" s="92"/>
      <c r="RCV69" s="92"/>
      <c r="RCW69" s="92"/>
      <c r="RCX69" s="92"/>
      <c r="RCY69" s="92"/>
      <c r="RCZ69" s="92"/>
      <c r="RDA69" s="92"/>
      <c r="RDB69" s="92"/>
      <c r="RDC69" s="92"/>
      <c r="RDD69" s="92"/>
      <c r="RDE69" s="92"/>
      <c r="RDF69" s="92"/>
      <c r="RDG69" s="92"/>
      <c r="RDH69" s="92"/>
      <c r="RDI69" s="92"/>
      <c r="RDJ69" s="92"/>
      <c r="RDK69" s="92"/>
      <c r="RDL69" s="92"/>
      <c r="RDM69" s="92"/>
      <c r="RDN69" s="92"/>
      <c r="RDO69" s="92"/>
      <c r="RDP69" s="92"/>
      <c r="RDQ69" s="92"/>
      <c r="RDR69" s="92"/>
      <c r="RDS69" s="92"/>
      <c r="RDT69" s="92"/>
      <c r="RDU69" s="92"/>
      <c r="RDV69" s="92"/>
      <c r="RDW69" s="92"/>
      <c r="RDX69" s="92"/>
      <c r="RDY69" s="92"/>
      <c r="RDZ69" s="92"/>
      <c r="REA69" s="92"/>
      <c r="REB69" s="92"/>
      <c r="REC69" s="92"/>
      <c r="RED69" s="92"/>
      <c r="REE69" s="92"/>
      <c r="REF69" s="92"/>
      <c r="REG69" s="92"/>
      <c r="REH69" s="92"/>
      <c r="REI69" s="92"/>
      <c r="REJ69" s="92"/>
      <c r="REK69" s="92"/>
      <c r="REL69" s="92"/>
      <c r="REM69" s="92"/>
      <c r="REN69" s="92"/>
      <c r="REO69" s="92"/>
      <c r="REP69" s="92"/>
      <c r="REQ69" s="92"/>
      <c r="RER69" s="92"/>
      <c r="RES69" s="92"/>
      <c r="RET69" s="92"/>
      <c r="REU69" s="92"/>
      <c r="REV69" s="92"/>
      <c r="REW69" s="92"/>
      <c r="REX69" s="92"/>
      <c r="REY69" s="92"/>
      <c r="REZ69" s="92"/>
      <c r="RFA69" s="92"/>
      <c r="RFB69" s="92"/>
      <c r="RFC69" s="92"/>
      <c r="RFD69" s="92"/>
      <c r="RFE69" s="92"/>
      <c r="RFF69" s="92"/>
      <c r="RFG69" s="92"/>
      <c r="RFH69" s="92"/>
      <c r="RFI69" s="92"/>
      <c r="RFJ69" s="92"/>
      <c r="RFK69" s="92"/>
      <c r="RFL69" s="92"/>
      <c r="RFM69" s="92"/>
      <c r="RFN69" s="92"/>
      <c r="RFO69" s="92"/>
      <c r="RFP69" s="92"/>
      <c r="RFQ69" s="92"/>
      <c r="RFR69" s="92"/>
      <c r="RFS69" s="92"/>
      <c r="RFT69" s="92"/>
      <c r="RFU69" s="92"/>
      <c r="RFV69" s="92"/>
      <c r="RFW69" s="92"/>
      <c r="RFX69" s="92"/>
      <c r="RFY69" s="92"/>
      <c r="RFZ69" s="92"/>
      <c r="RGA69" s="92"/>
      <c r="RGB69" s="92"/>
      <c r="RGC69" s="92"/>
      <c r="RGD69" s="92"/>
      <c r="RGE69" s="92"/>
      <c r="RGF69" s="92"/>
      <c r="RGG69" s="92"/>
      <c r="RGH69" s="92"/>
      <c r="RGI69" s="92"/>
      <c r="RGJ69" s="92"/>
      <c r="RGK69" s="92"/>
      <c r="RGL69" s="92"/>
      <c r="RGM69" s="92"/>
      <c r="RGN69" s="92"/>
      <c r="RGO69" s="92"/>
      <c r="RGP69" s="92"/>
      <c r="RGQ69" s="92"/>
      <c r="RGR69" s="92"/>
      <c r="RGS69" s="92"/>
      <c r="RGT69" s="92"/>
      <c r="RGU69" s="92"/>
      <c r="RGV69" s="92"/>
      <c r="RGW69" s="92"/>
      <c r="RGX69" s="92"/>
      <c r="RGY69" s="92"/>
      <c r="RGZ69" s="92"/>
      <c r="RHA69" s="92"/>
      <c r="RHB69" s="92"/>
      <c r="RHC69" s="92"/>
      <c r="RHD69" s="92"/>
      <c r="RHE69" s="92"/>
      <c r="RHF69" s="92"/>
      <c r="RHG69" s="92"/>
      <c r="RHH69" s="92"/>
      <c r="RHI69" s="92"/>
      <c r="RHJ69" s="92"/>
      <c r="RHK69" s="92"/>
      <c r="RHL69" s="92"/>
      <c r="RHM69" s="92"/>
      <c r="RHN69" s="92"/>
      <c r="RHO69" s="92"/>
      <c r="RHP69" s="92"/>
      <c r="RHQ69" s="92"/>
      <c r="RHR69" s="92"/>
      <c r="RHS69" s="92"/>
      <c r="RHT69" s="92"/>
      <c r="RHU69" s="92"/>
      <c r="RHV69" s="92"/>
      <c r="RHW69" s="92"/>
      <c r="RHX69" s="92"/>
      <c r="RHY69" s="92"/>
      <c r="RHZ69" s="92"/>
      <c r="RIA69" s="92"/>
      <c r="RIB69" s="92"/>
      <c r="RIC69" s="92"/>
      <c r="RID69" s="92"/>
      <c r="RIE69" s="92"/>
      <c r="RIF69" s="92"/>
      <c r="RIG69" s="92"/>
      <c r="RIH69" s="92"/>
      <c r="RII69" s="92"/>
      <c r="RIJ69" s="92"/>
      <c r="RIK69" s="92"/>
      <c r="RIL69" s="92"/>
      <c r="RIM69" s="92"/>
      <c r="RIN69" s="92"/>
      <c r="RIO69" s="92"/>
      <c r="RIP69" s="92"/>
      <c r="RIQ69" s="92"/>
      <c r="RIR69" s="92"/>
      <c r="RIS69" s="92"/>
      <c r="RIT69" s="92"/>
      <c r="RIU69" s="92"/>
      <c r="RIV69" s="92"/>
      <c r="RIW69" s="92"/>
      <c r="RIX69" s="92"/>
      <c r="RIY69" s="92"/>
      <c r="RIZ69" s="92"/>
      <c r="RJA69" s="92"/>
      <c r="RJB69" s="92"/>
      <c r="RJC69" s="92"/>
      <c r="RJD69" s="92"/>
      <c r="RJE69" s="92"/>
      <c r="RJF69" s="92"/>
      <c r="RJG69" s="92"/>
      <c r="RJH69" s="92"/>
      <c r="RJI69" s="92"/>
      <c r="RJJ69" s="92"/>
      <c r="RJK69" s="92"/>
      <c r="RJL69" s="92"/>
      <c r="RJM69" s="92"/>
      <c r="RJN69" s="92"/>
      <c r="RJO69" s="92"/>
      <c r="RJP69" s="92"/>
      <c r="RJQ69" s="92"/>
      <c r="RJR69" s="92"/>
      <c r="RJS69" s="92"/>
      <c r="RJT69" s="92"/>
      <c r="RJU69" s="92"/>
      <c r="RJV69" s="92"/>
      <c r="RJW69" s="92"/>
      <c r="RJX69" s="92"/>
      <c r="RJY69" s="92"/>
      <c r="RJZ69" s="92"/>
      <c r="RKA69" s="92"/>
      <c r="RKB69" s="92"/>
      <c r="RKC69" s="92"/>
      <c r="RKD69" s="92"/>
      <c r="RKE69" s="92"/>
      <c r="RKF69" s="92"/>
      <c r="RKG69" s="92"/>
      <c r="RKH69" s="92"/>
      <c r="RKI69" s="92"/>
      <c r="RKJ69" s="92"/>
      <c r="RKK69" s="92"/>
      <c r="RKL69" s="92"/>
      <c r="RKM69" s="92"/>
      <c r="RKN69" s="92"/>
      <c r="RKO69" s="92"/>
      <c r="RKP69" s="92"/>
      <c r="RKQ69" s="92"/>
      <c r="RKR69" s="92"/>
      <c r="RKS69" s="92"/>
      <c r="RKT69" s="92"/>
      <c r="RKU69" s="92"/>
      <c r="RKV69" s="92"/>
      <c r="RKW69" s="92"/>
      <c r="RKX69" s="92"/>
      <c r="RKY69" s="92"/>
      <c r="RKZ69" s="92"/>
      <c r="RLA69" s="92"/>
      <c r="RLB69" s="92"/>
      <c r="RLC69" s="92"/>
      <c r="RLD69" s="92"/>
      <c r="RLE69" s="92"/>
      <c r="RLF69" s="92"/>
      <c r="RLG69" s="92"/>
      <c r="RLH69" s="92"/>
      <c r="RLI69" s="92"/>
      <c r="RLJ69" s="92"/>
      <c r="RLK69" s="92"/>
      <c r="RLL69" s="92"/>
      <c r="RLM69" s="92"/>
      <c r="RLN69" s="92"/>
      <c r="RLO69" s="92"/>
      <c r="RLP69" s="92"/>
      <c r="RLQ69" s="92"/>
      <c r="RLR69" s="92"/>
      <c r="RLS69" s="92"/>
      <c r="RLT69" s="92"/>
      <c r="RLU69" s="92"/>
      <c r="RLV69" s="92"/>
      <c r="RLW69" s="92"/>
      <c r="RLX69" s="92"/>
      <c r="RLY69" s="92"/>
      <c r="RLZ69" s="92"/>
      <c r="RMA69" s="92"/>
      <c r="RMB69" s="92"/>
      <c r="RMC69" s="92"/>
      <c r="RMD69" s="92"/>
      <c r="RME69" s="92"/>
      <c r="RMF69" s="92"/>
      <c r="RMG69" s="92"/>
      <c r="RMH69" s="92"/>
      <c r="RMI69" s="92"/>
      <c r="RMJ69" s="92"/>
      <c r="RMK69" s="92"/>
      <c r="RML69" s="92"/>
      <c r="RMM69" s="92"/>
      <c r="RMN69" s="92"/>
      <c r="RMO69" s="92"/>
      <c r="RMP69" s="92"/>
      <c r="RMQ69" s="92"/>
      <c r="RMR69" s="92"/>
      <c r="RMS69" s="92"/>
      <c r="RMT69" s="92"/>
      <c r="RMU69" s="92"/>
      <c r="RMV69" s="92"/>
      <c r="RMW69" s="92"/>
      <c r="RMX69" s="92"/>
      <c r="RMY69" s="92"/>
      <c r="RMZ69" s="92"/>
      <c r="RNA69" s="92"/>
      <c r="RNB69" s="92"/>
      <c r="RNC69" s="92"/>
      <c r="RND69" s="92"/>
      <c r="RNE69" s="92"/>
      <c r="RNF69" s="92"/>
      <c r="RNG69" s="92"/>
      <c r="RNH69" s="92"/>
      <c r="RNI69" s="92"/>
      <c r="RNJ69" s="92"/>
      <c r="RNK69" s="92"/>
      <c r="RNL69" s="92"/>
      <c r="RNM69" s="92"/>
      <c r="RNN69" s="92"/>
      <c r="RNO69" s="92"/>
      <c r="RNP69" s="92"/>
      <c r="RNQ69" s="92"/>
      <c r="RNR69" s="92"/>
      <c r="RNS69" s="92"/>
      <c r="RNT69" s="92"/>
      <c r="RNU69" s="92"/>
      <c r="RNV69" s="92"/>
      <c r="RNW69" s="92"/>
      <c r="RNX69" s="92"/>
      <c r="RNY69" s="92"/>
      <c r="RNZ69" s="92"/>
      <c r="ROA69" s="92"/>
      <c r="ROB69" s="92"/>
      <c r="ROC69" s="92"/>
      <c r="ROD69" s="92"/>
      <c r="ROE69" s="92"/>
      <c r="ROF69" s="92"/>
      <c r="ROG69" s="92"/>
      <c r="ROH69" s="92"/>
      <c r="ROI69" s="92"/>
      <c r="ROJ69" s="92"/>
      <c r="ROK69" s="92"/>
      <c r="ROL69" s="92"/>
      <c r="ROM69" s="92"/>
      <c r="RON69" s="92"/>
      <c r="ROO69" s="92"/>
      <c r="ROP69" s="92"/>
      <c r="ROQ69" s="92"/>
      <c r="ROR69" s="92"/>
      <c r="ROS69" s="92"/>
      <c r="ROT69" s="92"/>
      <c r="ROU69" s="92"/>
      <c r="ROV69" s="92"/>
      <c r="ROW69" s="92"/>
      <c r="ROX69" s="92"/>
      <c r="ROY69" s="92"/>
      <c r="ROZ69" s="92"/>
      <c r="RPA69" s="92"/>
      <c r="RPB69" s="92"/>
      <c r="RPC69" s="92"/>
      <c r="RPD69" s="92"/>
      <c r="RPE69" s="92"/>
      <c r="RPF69" s="92"/>
      <c r="RPG69" s="92"/>
      <c r="RPH69" s="92"/>
      <c r="RPI69" s="92"/>
      <c r="RPJ69" s="92"/>
      <c r="RPK69" s="92"/>
      <c r="RPL69" s="92"/>
      <c r="RPM69" s="92"/>
      <c r="RPN69" s="92"/>
      <c r="RPO69" s="92"/>
      <c r="RPP69" s="92"/>
      <c r="RPQ69" s="92"/>
      <c r="RPR69" s="92"/>
      <c r="RPS69" s="92"/>
      <c r="RPT69" s="92"/>
      <c r="RPU69" s="92"/>
      <c r="RPV69" s="92"/>
      <c r="RPW69" s="92"/>
      <c r="RPX69" s="92"/>
      <c r="RPY69" s="92"/>
      <c r="RPZ69" s="92"/>
      <c r="RQA69" s="92"/>
      <c r="RQB69" s="92"/>
      <c r="RQC69" s="92"/>
      <c r="RQD69" s="92"/>
      <c r="RQE69" s="92"/>
      <c r="RQF69" s="92"/>
      <c r="RQG69" s="92"/>
      <c r="RQH69" s="92"/>
      <c r="RQI69" s="92"/>
      <c r="RQJ69" s="92"/>
      <c r="RQK69" s="92"/>
      <c r="RQL69" s="92"/>
      <c r="RQM69" s="92"/>
      <c r="RQN69" s="92"/>
      <c r="RQO69" s="92"/>
      <c r="RQP69" s="92"/>
      <c r="RQQ69" s="92"/>
      <c r="RQR69" s="92"/>
      <c r="RQS69" s="92"/>
      <c r="RQT69" s="92"/>
      <c r="RQU69" s="92"/>
      <c r="RQV69" s="92"/>
      <c r="RQW69" s="92"/>
      <c r="RQX69" s="92"/>
      <c r="RQY69" s="92"/>
      <c r="RQZ69" s="92"/>
      <c r="RRA69" s="92"/>
      <c r="RRB69" s="92"/>
      <c r="RRC69" s="92"/>
      <c r="RRD69" s="92"/>
      <c r="RRE69" s="92"/>
      <c r="RRF69" s="92"/>
      <c r="RRG69" s="92"/>
      <c r="RRH69" s="92"/>
      <c r="RRI69" s="92"/>
      <c r="RRJ69" s="92"/>
      <c r="RRK69" s="92"/>
      <c r="RRL69" s="92"/>
      <c r="RRM69" s="92"/>
      <c r="RRN69" s="92"/>
      <c r="RRO69" s="92"/>
      <c r="RRP69" s="92"/>
      <c r="RRQ69" s="92"/>
      <c r="RRR69" s="92"/>
      <c r="RRS69" s="92"/>
      <c r="RRT69" s="92"/>
      <c r="RRU69" s="92"/>
      <c r="RRV69" s="92"/>
      <c r="RRW69" s="92"/>
      <c r="RRX69" s="92"/>
      <c r="RRY69" s="92"/>
      <c r="RRZ69" s="92"/>
      <c r="RSA69" s="92"/>
      <c r="RSB69" s="92"/>
      <c r="RSC69" s="92"/>
      <c r="RSD69" s="92"/>
      <c r="RSE69" s="92"/>
      <c r="RSF69" s="92"/>
      <c r="RSG69" s="92"/>
      <c r="RSH69" s="92"/>
      <c r="RSI69" s="92"/>
      <c r="RSJ69" s="92"/>
      <c r="RSK69" s="92"/>
      <c r="RSL69" s="92"/>
      <c r="RSM69" s="92"/>
      <c r="RSN69" s="92"/>
      <c r="RSO69" s="92"/>
      <c r="RSP69" s="92"/>
      <c r="RSQ69" s="92"/>
      <c r="RSR69" s="92"/>
      <c r="RSS69" s="92"/>
      <c r="RST69" s="92"/>
      <c r="RSU69" s="92"/>
      <c r="RSV69" s="92"/>
      <c r="RSW69" s="92"/>
      <c r="RSX69" s="92"/>
      <c r="RSY69" s="92"/>
      <c r="RSZ69" s="92"/>
      <c r="RTA69" s="92"/>
      <c r="RTB69" s="92"/>
      <c r="RTC69" s="92"/>
      <c r="RTD69" s="92"/>
      <c r="RTE69" s="92"/>
      <c r="RTF69" s="92"/>
      <c r="RTG69" s="92"/>
      <c r="RTH69" s="92"/>
      <c r="RTI69" s="92"/>
      <c r="RTJ69" s="92"/>
      <c r="RTK69" s="92"/>
      <c r="RTL69" s="92"/>
      <c r="RTM69" s="92"/>
      <c r="RTN69" s="92"/>
      <c r="RTO69" s="92"/>
      <c r="RTP69" s="92"/>
      <c r="RTQ69" s="92"/>
      <c r="RTR69" s="92"/>
      <c r="RTS69" s="92"/>
      <c r="RTT69" s="92"/>
      <c r="RTU69" s="92"/>
      <c r="RTV69" s="92"/>
      <c r="RTW69" s="92"/>
      <c r="RTX69" s="92"/>
      <c r="RTY69" s="92"/>
      <c r="RTZ69" s="92"/>
      <c r="RUA69" s="92"/>
      <c r="RUB69" s="92"/>
      <c r="RUC69" s="92"/>
      <c r="RUD69" s="92"/>
      <c r="RUE69" s="92"/>
      <c r="RUF69" s="92"/>
      <c r="RUG69" s="92"/>
      <c r="RUH69" s="92"/>
      <c r="RUI69" s="92"/>
      <c r="RUJ69" s="92"/>
      <c r="RUK69" s="92"/>
      <c r="RUL69" s="92"/>
      <c r="RUM69" s="92"/>
      <c r="RUN69" s="92"/>
      <c r="RUO69" s="92"/>
      <c r="RUP69" s="92"/>
      <c r="RUQ69" s="92"/>
      <c r="RUR69" s="92"/>
      <c r="RUS69" s="92"/>
      <c r="RUT69" s="92"/>
      <c r="RUU69" s="92"/>
      <c r="RUV69" s="92"/>
      <c r="RUW69" s="92"/>
      <c r="RUX69" s="92"/>
      <c r="RUY69" s="92"/>
      <c r="RUZ69" s="92"/>
      <c r="RVA69" s="92"/>
      <c r="RVB69" s="92"/>
      <c r="RVC69" s="92"/>
      <c r="RVD69" s="92"/>
      <c r="RVE69" s="92"/>
      <c r="RVF69" s="92"/>
      <c r="RVG69" s="92"/>
      <c r="RVH69" s="92"/>
      <c r="RVI69" s="92"/>
      <c r="RVJ69" s="92"/>
      <c r="RVK69" s="92"/>
      <c r="RVL69" s="92"/>
      <c r="RVM69" s="92"/>
      <c r="RVN69" s="92"/>
      <c r="RVO69" s="92"/>
      <c r="RVP69" s="92"/>
      <c r="RVQ69" s="92"/>
      <c r="RVR69" s="92"/>
      <c r="RVS69" s="92"/>
      <c r="RVT69" s="92"/>
      <c r="RVU69" s="92"/>
      <c r="RVV69" s="92"/>
      <c r="RVW69" s="92"/>
      <c r="RVX69" s="92"/>
      <c r="RVY69" s="92"/>
      <c r="RVZ69" s="92"/>
      <c r="RWA69" s="92"/>
      <c r="RWB69" s="92"/>
      <c r="RWC69" s="92"/>
      <c r="RWD69" s="92"/>
      <c r="RWE69" s="92"/>
      <c r="RWF69" s="92"/>
      <c r="RWG69" s="92"/>
      <c r="RWH69" s="92"/>
      <c r="RWI69" s="92"/>
      <c r="RWJ69" s="92"/>
      <c r="RWK69" s="92"/>
      <c r="RWL69" s="92"/>
      <c r="RWM69" s="92"/>
      <c r="RWN69" s="92"/>
      <c r="RWO69" s="92"/>
      <c r="RWP69" s="92"/>
      <c r="RWQ69" s="92"/>
      <c r="RWR69" s="92"/>
      <c r="RWS69" s="92"/>
      <c r="RWT69" s="92"/>
      <c r="RWU69" s="92"/>
      <c r="RWV69" s="92"/>
      <c r="RWW69" s="92"/>
      <c r="RWX69" s="92"/>
      <c r="RWY69" s="92"/>
      <c r="RWZ69" s="92"/>
      <c r="RXA69" s="92"/>
      <c r="RXB69" s="92"/>
      <c r="RXC69" s="92"/>
      <c r="RXD69" s="92"/>
      <c r="RXE69" s="92"/>
      <c r="RXF69" s="92"/>
      <c r="RXG69" s="92"/>
      <c r="RXH69" s="92"/>
      <c r="RXI69" s="92"/>
      <c r="RXJ69" s="92"/>
      <c r="RXK69" s="92"/>
      <c r="RXL69" s="92"/>
      <c r="RXM69" s="92"/>
      <c r="RXN69" s="92"/>
      <c r="RXO69" s="92"/>
      <c r="RXP69" s="92"/>
      <c r="RXQ69" s="92"/>
      <c r="RXR69" s="92"/>
      <c r="RXS69" s="92"/>
      <c r="RXT69" s="92"/>
      <c r="RXU69" s="92"/>
      <c r="RXV69" s="92"/>
      <c r="RXW69" s="92"/>
      <c r="RXX69" s="92"/>
      <c r="RXY69" s="92"/>
      <c r="RXZ69" s="92"/>
      <c r="RYA69" s="92"/>
      <c r="RYB69" s="92"/>
      <c r="RYC69" s="92"/>
      <c r="RYD69" s="92"/>
      <c r="RYE69" s="92"/>
      <c r="RYF69" s="92"/>
      <c r="RYG69" s="92"/>
      <c r="RYH69" s="92"/>
      <c r="RYI69" s="92"/>
      <c r="RYJ69" s="92"/>
      <c r="RYK69" s="92"/>
      <c r="RYL69" s="92"/>
      <c r="RYM69" s="92"/>
      <c r="RYN69" s="92"/>
      <c r="RYO69" s="92"/>
      <c r="RYP69" s="92"/>
      <c r="RYQ69" s="92"/>
      <c r="RYR69" s="92"/>
      <c r="RYS69" s="92"/>
      <c r="RYT69" s="92"/>
      <c r="RYU69" s="92"/>
      <c r="RYV69" s="92"/>
      <c r="RYW69" s="92"/>
      <c r="RYX69" s="92"/>
      <c r="RYY69" s="92"/>
      <c r="RYZ69" s="92"/>
      <c r="RZA69" s="92"/>
      <c r="RZB69" s="92"/>
      <c r="RZC69" s="92"/>
      <c r="RZD69" s="92"/>
      <c r="RZE69" s="92"/>
      <c r="RZF69" s="92"/>
      <c r="RZG69" s="92"/>
      <c r="RZH69" s="92"/>
      <c r="RZI69" s="92"/>
      <c r="RZJ69" s="92"/>
      <c r="RZK69" s="92"/>
      <c r="RZL69" s="92"/>
      <c r="RZM69" s="92"/>
      <c r="RZN69" s="92"/>
      <c r="RZO69" s="92"/>
      <c r="RZP69" s="92"/>
      <c r="RZQ69" s="92"/>
      <c r="RZR69" s="92"/>
      <c r="RZS69" s="92"/>
      <c r="RZT69" s="92"/>
      <c r="RZU69" s="92"/>
      <c r="RZV69" s="92"/>
      <c r="RZW69" s="92"/>
      <c r="RZX69" s="92"/>
      <c r="RZY69" s="92"/>
      <c r="RZZ69" s="92"/>
      <c r="SAA69" s="92"/>
      <c r="SAB69" s="92"/>
      <c r="SAC69" s="92"/>
      <c r="SAD69" s="92"/>
      <c r="SAE69" s="92"/>
      <c r="SAF69" s="92"/>
      <c r="SAG69" s="92"/>
      <c r="SAH69" s="92"/>
      <c r="SAI69" s="92"/>
      <c r="SAJ69" s="92"/>
      <c r="SAK69" s="92"/>
      <c r="SAL69" s="92"/>
      <c r="SAM69" s="92"/>
      <c r="SAN69" s="92"/>
      <c r="SAO69" s="92"/>
      <c r="SAP69" s="92"/>
      <c r="SAQ69" s="92"/>
      <c r="SAR69" s="92"/>
      <c r="SAS69" s="92"/>
      <c r="SAT69" s="92"/>
      <c r="SAU69" s="92"/>
      <c r="SAV69" s="92"/>
      <c r="SAW69" s="92"/>
      <c r="SAX69" s="92"/>
      <c r="SAY69" s="92"/>
      <c r="SAZ69" s="92"/>
      <c r="SBA69" s="92"/>
      <c r="SBB69" s="92"/>
      <c r="SBC69" s="92"/>
      <c r="SBD69" s="92"/>
      <c r="SBE69" s="92"/>
      <c r="SBF69" s="92"/>
      <c r="SBG69" s="92"/>
      <c r="SBH69" s="92"/>
      <c r="SBI69" s="92"/>
      <c r="SBJ69" s="92"/>
      <c r="SBK69" s="92"/>
      <c r="SBL69" s="92"/>
      <c r="SBM69" s="92"/>
      <c r="SBN69" s="92"/>
      <c r="SBO69" s="92"/>
      <c r="SBP69" s="92"/>
      <c r="SBQ69" s="92"/>
      <c r="SBR69" s="92"/>
      <c r="SBS69" s="92"/>
      <c r="SBT69" s="92"/>
      <c r="SBU69" s="92"/>
      <c r="SBV69" s="92"/>
      <c r="SBW69" s="92"/>
      <c r="SBX69" s="92"/>
      <c r="SBY69" s="92"/>
      <c r="SBZ69" s="92"/>
      <c r="SCA69" s="92"/>
      <c r="SCB69" s="92"/>
      <c r="SCC69" s="92"/>
      <c r="SCD69" s="92"/>
      <c r="SCE69" s="92"/>
      <c r="SCF69" s="92"/>
      <c r="SCG69" s="92"/>
      <c r="SCH69" s="92"/>
      <c r="SCI69" s="92"/>
      <c r="SCJ69" s="92"/>
      <c r="SCK69" s="92"/>
      <c r="SCL69" s="92"/>
      <c r="SCM69" s="92"/>
      <c r="SCN69" s="92"/>
      <c r="SCO69" s="92"/>
      <c r="SCP69" s="92"/>
      <c r="SCQ69" s="92"/>
      <c r="SCR69" s="92"/>
      <c r="SCS69" s="92"/>
      <c r="SCT69" s="92"/>
      <c r="SCU69" s="92"/>
      <c r="SCV69" s="92"/>
      <c r="SCW69" s="92"/>
      <c r="SCX69" s="92"/>
      <c r="SCY69" s="92"/>
      <c r="SCZ69" s="92"/>
      <c r="SDA69" s="92"/>
      <c r="SDB69" s="92"/>
      <c r="SDC69" s="92"/>
      <c r="SDD69" s="92"/>
      <c r="SDE69" s="92"/>
      <c r="SDF69" s="92"/>
      <c r="SDG69" s="92"/>
      <c r="SDH69" s="92"/>
      <c r="SDI69" s="92"/>
      <c r="SDJ69" s="92"/>
      <c r="SDK69" s="92"/>
      <c r="SDL69" s="92"/>
      <c r="SDM69" s="92"/>
      <c r="SDN69" s="92"/>
      <c r="SDO69" s="92"/>
      <c r="SDP69" s="92"/>
      <c r="SDQ69" s="92"/>
      <c r="SDR69" s="92"/>
      <c r="SDS69" s="92"/>
      <c r="SDT69" s="92"/>
      <c r="SDU69" s="92"/>
      <c r="SDV69" s="92"/>
      <c r="SDW69" s="92"/>
      <c r="SDX69" s="92"/>
      <c r="SDY69" s="92"/>
      <c r="SDZ69" s="92"/>
      <c r="SEA69" s="92"/>
      <c r="SEB69" s="92"/>
      <c r="SEC69" s="92"/>
      <c r="SED69" s="92"/>
      <c r="SEE69" s="92"/>
      <c r="SEF69" s="92"/>
      <c r="SEG69" s="92"/>
      <c r="SEH69" s="92"/>
      <c r="SEI69" s="92"/>
      <c r="SEJ69" s="92"/>
      <c r="SEK69" s="92"/>
      <c r="SEL69" s="92"/>
      <c r="SEM69" s="92"/>
      <c r="SEN69" s="92"/>
      <c r="SEO69" s="92"/>
      <c r="SEP69" s="92"/>
      <c r="SEQ69" s="92"/>
      <c r="SER69" s="92"/>
      <c r="SES69" s="92"/>
      <c r="SET69" s="92"/>
      <c r="SEU69" s="92"/>
      <c r="SEV69" s="92"/>
      <c r="SEW69" s="92"/>
      <c r="SEX69" s="92"/>
      <c r="SEY69" s="92"/>
      <c r="SEZ69" s="92"/>
      <c r="SFA69" s="92"/>
      <c r="SFB69" s="92"/>
      <c r="SFC69" s="92"/>
      <c r="SFD69" s="92"/>
      <c r="SFE69" s="92"/>
      <c r="SFF69" s="92"/>
      <c r="SFG69" s="92"/>
      <c r="SFH69" s="92"/>
      <c r="SFI69" s="92"/>
      <c r="SFJ69" s="92"/>
      <c r="SFK69" s="92"/>
      <c r="SFL69" s="92"/>
      <c r="SFM69" s="92"/>
      <c r="SFN69" s="92"/>
      <c r="SFO69" s="92"/>
      <c r="SFP69" s="92"/>
      <c r="SFQ69" s="92"/>
      <c r="SFR69" s="92"/>
      <c r="SFS69" s="92"/>
      <c r="SFT69" s="92"/>
      <c r="SFU69" s="92"/>
      <c r="SFV69" s="92"/>
      <c r="SFW69" s="92"/>
      <c r="SFX69" s="92"/>
      <c r="SFY69" s="92"/>
      <c r="SFZ69" s="92"/>
      <c r="SGA69" s="92"/>
      <c r="SGB69" s="92"/>
      <c r="SGC69" s="92"/>
      <c r="SGD69" s="92"/>
      <c r="SGE69" s="92"/>
      <c r="SGF69" s="92"/>
      <c r="SGG69" s="92"/>
      <c r="SGH69" s="92"/>
      <c r="SGI69" s="92"/>
      <c r="SGJ69" s="92"/>
      <c r="SGK69" s="92"/>
      <c r="SGL69" s="92"/>
      <c r="SGM69" s="92"/>
      <c r="SGN69" s="92"/>
      <c r="SGO69" s="92"/>
      <c r="SGP69" s="92"/>
      <c r="SGQ69" s="92"/>
      <c r="SGR69" s="92"/>
      <c r="SGS69" s="92"/>
      <c r="SGT69" s="92"/>
      <c r="SGU69" s="92"/>
      <c r="SGV69" s="92"/>
      <c r="SGW69" s="92"/>
      <c r="SGX69" s="92"/>
      <c r="SGY69" s="92"/>
      <c r="SGZ69" s="92"/>
      <c r="SHA69" s="92"/>
      <c r="SHB69" s="92"/>
      <c r="SHC69" s="92"/>
      <c r="SHD69" s="92"/>
      <c r="SHE69" s="92"/>
      <c r="SHF69" s="92"/>
      <c r="SHG69" s="92"/>
      <c r="SHH69" s="92"/>
      <c r="SHI69" s="92"/>
      <c r="SHJ69" s="92"/>
      <c r="SHK69" s="92"/>
      <c r="SHL69" s="92"/>
      <c r="SHM69" s="92"/>
      <c r="SHN69" s="92"/>
      <c r="SHO69" s="92"/>
      <c r="SHP69" s="92"/>
      <c r="SHQ69" s="92"/>
      <c r="SHR69" s="92"/>
      <c r="SHS69" s="92"/>
      <c r="SHT69" s="92"/>
      <c r="SHU69" s="92"/>
      <c r="SHV69" s="92"/>
      <c r="SHW69" s="92"/>
      <c r="SHX69" s="92"/>
      <c r="SHY69" s="92"/>
      <c r="SHZ69" s="92"/>
      <c r="SIA69" s="92"/>
      <c r="SIB69" s="92"/>
      <c r="SIC69" s="92"/>
      <c r="SID69" s="92"/>
      <c r="SIE69" s="92"/>
      <c r="SIF69" s="92"/>
      <c r="SIG69" s="92"/>
      <c r="SIH69" s="92"/>
      <c r="SII69" s="92"/>
      <c r="SIJ69" s="92"/>
      <c r="SIK69" s="92"/>
      <c r="SIL69" s="92"/>
      <c r="SIM69" s="92"/>
      <c r="SIN69" s="92"/>
      <c r="SIO69" s="92"/>
      <c r="SIP69" s="92"/>
      <c r="SIQ69" s="92"/>
      <c r="SIR69" s="92"/>
      <c r="SIS69" s="92"/>
      <c r="SIT69" s="92"/>
      <c r="SIU69" s="92"/>
      <c r="SIV69" s="92"/>
      <c r="SIW69" s="92"/>
      <c r="SIX69" s="92"/>
      <c r="SIY69" s="92"/>
      <c r="SIZ69" s="92"/>
      <c r="SJA69" s="92"/>
      <c r="SJB69" s="92"/>
      <c r="SJC69" s="92"/>
      <c r="SJD69" s="92"/>
      <c r="SJE69" s="92"/>
      <c r="SJF69" s="92"/>
      <c r="SJG69" s="92"/>
      <c r="SJH69" s="92"/>
      <c r="SJI69" s="92"/>
      <c r="SJJ69" s="92"/>
      <c r="SJK69" s="92"/>
      <c r="SJL69" s="92"/>
      <c r="SJM69" s="92"/>
      <c r="SJN69" s="92"/>
      <c r="SJO69" s="92"/>
      <c r="SJP69" s="92"/>
      <c r="SJQ69" s="92"/>
      <c r="SJR69" s="92"/>
      <c r="SJS69" s="92"/>
      <c r="SJT69" s="92"/>
      <c r="SJU69" s="92"/>
      <c r="SJV69" s="92"/>
      <c r="SJW69" s="92"/>
      <c r="SJX69" s="92"/>
      <c r="SJY69" s="92"/>
      <c r="SJZ69" s="92"/>
      <c r="SKA69" s="92"/>
      <c r="SKB69" s="92"/>
      <c r="SKC69" s="92"/>
      <c r="SKD69" s="92"/>
      <c r="SKE69" s="92"/>
      <c r="SKF69" s="92"/>
      <c r="SKG69" s="92"/>
      <c r="SKH69" s="92"/>
      <c r="SKI69" s="92"/>
      <c r="SKJ69" s="92"/>
      <c r="SKK69" s="92"/>
      <c r="SKL69" s="92"/>
      <c r="SKM69" s="92"/>
      <c r="SKN69" s="92"/>
      <c r="SKO69" s="92"/>
      <c r="SKP69" s="92"/>
      <c r="SKQ69" s="92"/>
      <c r="SKR69" s="92"/>
      <c r="SKS69" s="92"/>
      <c r="SKT69" s="92"/>
      <c r="SKU69" s="92"/>
      <c r="SKV69" s="92"/>
      <c r="SKW69" s="92"/>
      <c r="SKX69" s="92"/>
      <c r="SKY69" s="92"/>
      <c r="SKZ69" s="92"/>
      <c r="SLA69" s="92"/>
      <c r="SLB69" s="92"/>
      <c r="SLC69" s="92"/>
      <c r="SLD69" s="92"/>
      <c r="SLE69" s="92"/>
      <c r="SLF69" s="92"/>
      <c r="SLG69" s="92"/>
      <c r="SLH69" s="92"/>
      <c r="SLI69" s="92"/>
      <c r="SLJ69" s="92"/>
      <c r="SLK69" s="92"/>
      <c r="SLL69" s="92"/>
      <c r="SLM69" s="92"/>
      <c r="SLN69" s="92"/>
      <c r="SLO69" s="92"/>
      <c r="SLP69" s="92"/>
      <c r="SLQ69" s="92"/>
      <c r="SLR69" s="92"/>
      <c r="SLS69" s="92"/>
      <c r="SLT69" s="92"/>
      <c r="SLU69" s="92"/>
      <c r="SLV69" s="92"/>
      <c r="SLW69" s="92"/>
      <c r="SLX69" s="92"/>
      <c r="SLY69" s="92"/>
      <c r="SLZ69" s="92"/>
      <c r="SMA69" s="92"/>
      <c r="SMB69" s="92"/>
      <c r="SMC69" s="92"/>
      <c r="SMD69" s="92"/>
      <c r="SME69" s="92"/>
      <c r="SMF69" s="92"/>
      <c r="SMG69" s="92"/>
      <c r="SMH69" s="92"/>
      <c r="SMI69" s="92"/>
      <c r="SMJ69" s="92"/>
      <c r="SMK69" s="92"/>
      <c r="SML69" s="92"/>
      <c r="SMM69" s="92"/>
      <c r="SMN69" s="92"/>
      <c r="SMO69" s="92"/>
      <c r="SMP69" s="92"/>
      <c r="SMQ69" s="92"/>
      <c r="SMR69" s="92"/>
      <c r="SMS69" s="92"/>
      <c r="SMT69" s="92"/>
      <c r="SMU69" s="92"/>
      <c r="SMV69" s="92"/>
      <c r="SMW69" s="92"/>
      <c r="SMX69" s="92"/>
      <c r="SMY69" s="92"/>
      <c r="SMZ69" s="92"/>
      <c r="SNA69" s="92"/>
      <c r="SNB69" s="92"/>
      <c r="SNC69" s="92"/>
      <c r="SND69" s="92"/>
      <c r="SNE69" s="92"/>
      <c r="SNF69" s="92"/>
      <c r="SNG69" s="92"/>
      <c r="SNH69" s="92"/>
      <c r="SNI69" s="92"/>
      <c r="SNJ69" s="92"/>
      <c r="SNK69" s="92"/>
      <c r="SNL69" s="92"/>
      <c r="SNM69" s="92"/>
      <c r="SNN69" s="92"/>
      <c r="SNO69" s="92"/>
      <c r="SNP69" s="92"/>
      <c r="SNQ69" s="92"/>
      <c r="SNR69" s="92"/>
      <c r="SNS69" s="92"/>
      <c r="SNT69" s="92"/>
      <c r="SNU69" s="92"/>
      <c r="SNV69" s="92"/>
      <c r="SNW69" s="92"/>
      <c r="SNX69" s="92"/>
      <c r="SNY69" s="92"/>
      <c r="SNZ69" s="92"/>
      <c r="SOA69" s="92"/>
      <c r="SOB69" s="92"/>
      <c r="SOC69" s="92"/>
      <c r="SOD69" s="92"/>
      <c r="SOE69" s="92"/>
      <c r="SOF69" s="92"/>
      <c r="SOG69" s="92"/>
      <c r="SOH69" s="92"/>
      <c r="SOI69" s="92"/>
      <c r="SOJ69" s="92"/>
      <c r="SOK69" s="92"/>
      <c r="SOL69" s="92"/>
      <c r="SOM69" s="92"/>
      <c r="SON69" s="92"/>
      <c r="SOO69" s="92"/>
      <c r="SOP69" s="92"/>
      <c r="SOQ69" s="92"/>
      <c r="SOR69" s="92"/>
      <c r="SOS69" s="92"/>
      <c r="SOT69" s="92"/>
      <c r="SOU69" s="92"/>
      <c r="SOV69" s="92"/>
      <c r="SOW69" s="92"/>
      <c r="SOX69" s="92"/>
      <c r="SOY69" s="92"/>
      <c r="SOZ69" s="92"/>
      <c r="SPA69" s="92"/>
      <c r="SPB69" s="92"/>
      <c r="SPC69" s="92"/>
      <c r="SPD69" s="92"/>
      <c r="SPE69" s="92"/>
      <c r="SPF69" s="92"/>
      <c r="SPG69" s="92"/>
      <c r="SPH69" s="92"/>
      <c r="SPI69" s="92"/>
      <c r="SPJ69" s="92"/>
      <c r="SPK69" s="92"/>
      <c r="SPL69" s="92"/>
      <c r="SPM69" s="92"/>
      <c r="SPN69" s="92"/>
      <c r="SPO69" s="92"/>
      <c r="SPP69" s="92"/>
      <c r="SPQ69" s="92"/>
      <c r="SPR69" s="92"/>
      <c r="SPS69" s="92"/>
      <c r="SPT69" s="92"/>
      <c r="SPU69" s="92"/>
      <c r="SPV69" s="92"/>
      <c r="SPW69" s="92"/>
      <c r="SPX69" s="92"/>
      <c r="SPY69" s="92"/>
      <c r="SPZ69" s="92"/>
      <c r="SQA69" s="92"/>
      <c r="SQB69" s="92"/>
      <c r="SQC69" s="92"/>
      <c r="SQD69" s="92"/>
      <c r="SQE69" s="92"/>
      <c r="SQF69" s="92"/>
      <c r="SQG69" s="92"/>
      <c r="SQH69" s="92"/>
      <c r="SQI69" s="92"/>
      <c r="SQJ69" s="92"/>
      <c r="SQK69" s="92"/>
      <c r="SQL69" s="92"/>
      <c r="SQM69" s="92"/>
      <c r="SQN69" s="92"/>
      <c r="SQO69" s="92"/>
      <c r="SQP69" s="92"/>
      <c r="SQQ69" s="92"/>
      <c r="SQR69" s="92"/>
      <c r="SQS69" s="92"/>
      <c r="SQT69" s="92"/>
      <c r="SQU69" s="92"/>
      <c r="SQV69" s="92"/>
      <c r="SQW69" s="92"/>
      <c r="SQX69" s="92"/>
      <c r="SQY69" s="92"/>
      <c r="SQZ69" s="92"/>
      <c r="SRA69" s="92"/>
      <c r="SRB69" s="92"/>
      <c r="SRC69" s="92"/>
      <c r="SRD69" s="92"/>
      <c r="SRE69" s="92"/>
      <c r="SRF69" s="92"/>
      <c r="SRG69" s="92"/>
      <c r="SRH69" s="92"/>
      <c r="SRI69" s="92"/>
      <c r="SRJ69" s="92"/>
      <c r="SRK69" s="92"/>
      <c r="SRL69" s="92"/>
      <c r="SRM69" s="92"/>
      <c r="SRN69" s="92"/>
      <c r="SRO69" s="92"/>
      <c r="SRP69" s="92"/>
      <c r="SRQ69" s="92"/>
      <c r="SRR69" s="92"/>
      <c r="SRS69" s="92"/>
      <c r="SRT69" s="92"/>
      <c r="SRU69" s="92"/>
      <c r="SRV69" s="92"/>
      <c r="SRW69" s="92"/>
      <c r="SRX69" s="92"/>
      <c r="SRY69" s="92"/>
      <c r="SRZ69" s="92"/>
      <c r="SSA69" s="92"/>
      <c r="SSB69" s="92"/>
      <c r="SSC69" s="92"/>
      <c r="SSD69" s="92"/>
      <c r="SSE69" s="92"/>
      <c r="SSF69" s="92"/>
      <c r="SSG69" s="92"/>
      <c r="SSH69" s="92"/>
      <c r="SSI69" s="92"/>
      <c r="SSJ69" s="92"/>
      <c r="SSK69" s="92"/>
      <c r="SSL69" s="92"/>
      <c r="SSM69" s="92"/>
      <c r="SSN69" s="92"/>
      <c r="SSO69" s="92"/>
      <c r="SSP69" s="92"/>
      <c r="SSQ69" s="92"/>
      <c r="SSR69" s="92"/>
      <c r="SSS69" s="92"/>
      <c r="SST69" s="92"/>
      <c r="SSU69" s="92"/>
      <c r="SSV69" s="92"/>
      <c r="SSW69" s="92"/>
      <c r="SSX69" s="92"/>
      <c r="SSY69" s="92"/>
      <c r="SSZ69" s="92"/>
      <c r="STA69" s="92"/>
      <c r="STB69" s="92"/>
      <c r="STC69" s="92"/>
      <c r="STD69" s="92"/>
      <c r="STE69" s="92"/>
      <c r="STF69" s="92"/>
      <c r="STG69" s="92"/>
      <c r="STH69" s="92"/>
      <c r="STI69" s="92"/>
      <c r="STJ69" s="92"/>
      <c r="STK69" s="92"/>
      <c r="STL69" s="92"/>
      <c r="STM69" s="92"/>
      <c r="STN69" s="92"/>
      <c r="STO69" s="92"/>
      <c r="STP69" s="92"/>
      <c r="STQ69" s="92"/>
      <c r="STR69" s="92"/>
      <c r="STS69" s="92"/>
      <c r="STT69" s="92"/>
      <c r="STU69" s="92"/>
      <c r="STV69" s="92"/>
      <c r="STW69" s="92"/>
      <c r="STX69" s="92"/>
      <c r="STY69" s="92"/>
      <c r="STZ69" s="92"/>
      <c r="SUA69" s="92"/>
      <c r="SUB69" s="92"/>
      <c r="SUC69" s="92"/>
      <c r="SUD69" s="92"/>
      <c r="SUE69" s="92"/>
      <c r="SUF69" s="92"/>
      <c r="SUG69" s="92"/>
      <c r="SUH69" s="92"/>
      <c r="SUI69" s="92"/>
      <c r="SUJ69" s="92"/>
      <c r="SUK69" s="92"/>
      <c r="SUL69" s="92"/>
      <c r="SUM69" s="92"/>
      <c r="SUN69" s="92"/>
      <c r="SUO69" s="92"/>
      <c r="SUP69" s="92"/>
      <c r="SUQ69" s="92"/>
      <c r="SUR69" s="92"/>
      <c r="SUS69" s="92"/>
      <c r="SUT69" s="92"/>
      <c r="SUU69" s="92"/>
      <c r="SUV69" s="92"/>
      <c r="SUW69" s="92"/>
      <c r="SUX69" s="92"/>
      <c r="SUY69" s="92"/>
      <c r="SUZ69" s="92"/>
      <c r="SVA69" s="92"/>
      <c r="SVB69" s="92"/>
      <c r="SVC69" s="92"/>
      <c r="SVD69" s="92"/>
      <c r="SVE69" s="92"/>
      <c r="SVF69" s="92"/>
      <c r="SVG69" s="92"/>
      <c r="SVH69" s="92"/>
      <c r="SVI69" s="92"/>
      <c r="SVJ69" s="92"/>
      <c r="SVK69" s="92"/>
      <c r="SVL69" s="92"/>
      <c r="SVM69" s="92"/>
      <c r="SVN69" s="92"/>
      <c r="SVO69" s="92"/>
      <c r="SVP69" s="92"/>
      <c r="SVQ69" s="92"/>
      <c r="SVR69" s="92"/>
      <c r="SVS69" s="92"/>
      <c r="SVT69" s="92"/>
      <c r="SVU69" s="92"/>
      <c r="SVV69" s="92"/>
      <c r="SVW69" s="92"/>
      <c r="SVX69" s="92"/>
      <c r="SVY69" s="92"/>
      <c r="SVZ69" s="92"/>
      <c r="SWA69" s="92"/>
      <c r="SWB69" s="92"/>
      <c r="SWC69" s="92"/>
      <c r="SWD69" s="92"/>
      <c r="SWE69" s="92"/>
      <c r="SWF69" s="92"/>
      <c r="SWG69" s="92"/>
      <c r="SWH69" s="92"/>
      <c r="SWI69" s="92"/>
      <c r="SWJ69" s="92"/>
      <c r="SWK69" s="92"/>
      <c r="SWL69" s="92"/>
      <c r="SWM69" s="92"/>
      <c r="SWN69" s="92"/>
      <c r="SWO69" s="92"/>
      <c r="SWP69" s="92"/>
      <c r="SWQ69" s="92"/>
      <c r="SWR69" s="92"/>
      <c r="SWS69" s="92"/>
      <c r="SWT69" s="92"/>
      <c r="SWU69" s="92"/>
      <c r="SWV69" s="92"/>
      <c r="SWW69" s="92"/>
      <c r="SWX69" s="92"/>
      <c r="SWY69" s="92"/>
      <c r="SWZ69" s="92"/>
      <c r="SXA69" s="92"/>
      <c r="SXB69" s="92"/>
      <c r="SXC69" s="92"/>
      <c r="SXD69" s="92"/>
      <c r="SXE69" s="92"/>
      <c r="SXF69" s="92"/>
      <c r="SXG69" s="92"/>
      <c r="SXH69" s="92"/>
      <c r="SXI69" s="92"/>
      <c r="SXJ69" s="92"/>
      <c r="SXK69" s="92"/>
      <c r="SXL69" s="92"/>
      <c r="SXM69" s="92"/>
      <c r="SXN69" s="92"/>
      <c r="SXO69" s="92"/>
      <c r="SXP69" s="92"/>
      <c r="SXQ69" s="92"/>
      <c r="SXR69" s="92"/>
      <c r="SXS69" s="92"/>
      <c r="SXT69" s="92"/>
      <c r="SXU69" s="92"/>
      <c r="SXV69" s="92"/>
      <c r="SXW69" s="92"/>
      <c r="SXX69" s="92"/>
      <c r="SXY69" s="92"/>
      <c r="SXZ69" s="92"/>
      <c r="SYA69" s="92"/>
      <c r="SYB69" s="92"/>
      <c r="SYC69" s="92"/>
      <c r="SYD69" s="92"/>
      <c r="SYE69" s="92"/>
      <c r="SYF69" s="92"/>
      <c r="SYG69" s="92"/>
      <c r="SYH69" s="92"/>
      <c r="SYI69" s="92"/>
      <c r="SYJ69" s="92"/>
      <c r="SYK69" s="92"/>
      <c r="SYL69" s="92"/>
      <c r="SYM69" s="92"/>
      <c r="SYN69" s="92"/>
      <c r="SYO69" s="92"/>
      <c r="SYP69" s="92"/>
      <c r="SYQ69" s="92"/>
      <c r="SYR69" s="92"/>
      <c r="SYS69" s="92"/>
      <c r="SYT69" s="92"/>
      <c r="SYU69" s="92"/>
      <c r="SYV69" s="92"/>
      <c r="SYW69" s="92"/>
      <c r="SYX69" s="92"/>
      <c r="SYY69" s="92"/>
      <c r="SYZ69" s="92"/>
      <c r="SZA69" s="92"/>
      <c r="SZB69" s="92"/>
      <c r="SZC69" s="92"/>
      <c r="SZD69" s="92"/>
      <c r="SZE69" s="92"/>
      <c r="SZF69" s="92"/>
      <c r="SZG69" s="92"/>
      <c r="SZH69" s="92"/>
      <c r="SZI69" s="92"/>
      <c r="SZJ69" s="92"/>
      <c r="SZK69" s="92"/>
      <c r="SZL69" s="92"/>
      <c r="SZM69" s="92"/>
      <c r="SZN69" s="92"/>
      <c r="SZO69" s="92"/>
      <c r="SZP69" s="92"/>
      <c r="SZQ69" s="92"/>
      <c r="SZR69" s="92"/>
      <c r="SZS69" s="92"/>
      <c r="SZT69" s="92"/>
      <c r="SZU69" s="92"/>
      <c r="SZV69" s="92"/>
      <c r="SZW69" s="92"/>
      <c r="SZX69" s="92"/>
      <c r="SZY69" s="92"/>
      <c r="SZZ69" s="92"/>
      <c r="TAA69" s="92"/>
      <c r="TAB69" s="92"/>
      <c r="TAC69" s="92"/>
      <c r="TAD69" s="92"/>
      <c r="TAE69" s="92"/>
      <c r="TAF69" s="92"/>
      <c r="TAG69" s="92"/>
      <c r="TAH69" s="92"/>
      <c r="TAI69" s="92"/>
      <c r="TAJ69" s="92"/>
      <c r="TAK69" s="92"/>
      <c r="TAL69" s="92"/>
      <c r="TAM69" s="92"/>
      <c r="TAN69" s="92"/>
      <c r="TAO69" s="92"/>
      <c r="TAP69" s="92"/>
      <c r="TAQ69" s="92"/>
      <c r="TAR69" s="92"/>
      <c r="TAS69" s="92"/>
      <c r="TAT69" s="92"/>
      <c r="TAU69" s="92"/>
      <c r="TAV69" s="92"/>
      <c r="TAW69" s="92"/>
      <c r="TAX69" s="92"/>
      <c r="TAY69" s="92"/>
      <c r="TAZ69" s="92"/>
      <c r="TBA69" s="92"/>
      <c r="TBB69" s="92"/>
      <c r="TBC69" s="92"/>
      <c r="TBD69" s="92"/>
      <c r="TBE69" s="92"/>
      <c r="TBF69" s="92"/>
      <c r="TBG69" s="92"/>
      <c r="TBH69" s="92"/>
      <c r="TBI69" s="92"/>
      <c r="TBJ69" s="92"/>
      <c r="TBK69" s="92"/>
      <c r="TBL69" s="92"/>
      <c r="TBM69" s="92"/>
      <c r="TBN69" s="92"/>
      <c r="TBO69" s="92"/>
      <c r="TBP69" s="92"/>
      <c r="TBQ69" s="92"/>
      <c r="TBR69" s="92"/>
      <c r="TBS69" s="92"/>
      <c r="TBT69" s="92"/>
      <c r="TBU69" s="92"/>
      <c r="TBV69" s="92"/>
      <c r="TBW69" s="92"/>
      <c r="TBX69" s="92"/>
      <c r="TBY69" s="92"/>
      <c r="TBZ69" s="92"/>
      <c r="TCA69" s="92"/>
      <c r="TCB69" s="92"/>
      <c r="TCC69" s="92"/>
      <c r="TCD69" s="92"/>
      <c r="TCE69" s="92"/>
      <c r="TCF69" s="92"/>
      <c r="TCG69" s="92"/>
      <c r="TCH69" s="92"/>
      <c r="TCI69" s="92"/>
      <c r="TCJ69" s="92"/>
      <c r="TCK69" s="92"/>
      <c r="TCL69" s="92"/>
      <c r="TCM69" s="92"/>
      <c r="TCN69" s="92"/>
      <c r="TCO69" s="92"/>
      <c r="TCP69" s="92"/>
      <c r="TCQ69" s="92"/>
      <c r="TCR69" s="92"/>
      <c r="TCS69" s="92"/>
      <c r="TCT69" s="92"/>
      <c r="TCU69" s="92"/>
      <c r="TCV69" s="92"/>
      <c r="TCW69" s="92"/>
      <c r="TCX69" s="92"/>
      <c r="TCY69" s="92"/>
      <c r="TCZ69" s="92"/>
      <c r="TDA69" s="92"/>
      <c r="TDB69" s="92"/>
      <c r="TDC69" s="92"/>
      <c r="TDD69" s="92"/>
      <c r="TDE69" s="92"/>
      <c r="TDF69" s="92"/>
      <c r="TDG69" s="92"/>
      <c r="TDH69" s="92"/>
      <c r="TDI69" s="92"/>
      <c r="TDJ69" s="92"/>
      <c r="TDK69" s="92"/>
      <c r="TDL69" s="92"/>
      <c r="TDM69" s="92"/>
      <c r="TDN69" s="92"/>
      <c r="TDO69" s="92"/>
      <c r="TDP69" s="92"/>
      <c r="TDQ69" s="92"/>
      <c r="TDR69" s="92"/>
      <c r="TDS69" s="92"/>
      <c r="TDT69" s="92"/>
      <c r="TDU69" s="92"/>
      <c r="TDV69" s="92"/>
      <c r="TDW69" s="92"/>
      <c r="TDX69" s="92"/>
      <c r="TDY69" s="92"/>
      <c r="TDZ69" s="92"/>
      <c r="TEA69" s="92"/>
      <c r="TEB69" s="92"/>
      <c r="TEC69" s="92"/>
      <c r="TED69" s="92"/>
      <c r="TEE69" s="92"/>
      <c r="TEF69" s="92"/>
      <c r="TEG69" s="92"/>
      <c r="TEH69" s="92"/>
      <c r="TEI69" s="92"/>
      <c r="TEJ69" s="92"/>
      <c r="TEK69" s="92"/>
      <c r="TEL69" s="92"/>
      <c r="TEM69" s="92"/>
      <c r="TEN69" s="92"/>
      <c r="TEO69" s="92"/>
      <c r="TEP69" s="92"/>
      <c r="TEQ69" s="92"/>
      <c r="TER69" s="92"/>
      <c r="TES69" s="92"/>
      <c r="TET69" s="92"/>
      <c r="TEU69" s="92"/>
      <c r="TEV69" s="92"/>
      <c r="TEW69" s="92"/>
      <c r="TEX69" s="92"/>
      <c r="TEY69" s="92"/>
      <c r="TEZ69" s="92"/>
      <c r="TFA69" s="92"/>
      <c r="TFB69" s="92"/>
      <c r="TFC69" s="92"/>
      <c r="TFD69" s="92"/>
      <c r="TFE69" s="92"/>
      <c r="TFF69" s="92"/>
      <c r="TFG69" s="92"/>
      <c r="TFH69" s="92"/>
      <c r="TFI69" s="92"/>
      <c r="TFJ69" s="92"/>
      <c r="TFK69" s="92"/>
      <c r="TFL69" s="92"/>
      <c r="TFM69" s="92"/>
      <c r="TFN69" s="92"/>
      <c r="TFO69" s="92"/>
      <c r="TFP69" s="92"/>
      <c r="TFQ69" s="92"/>
      <c r="TFR69" s="92"/>
      <c r="TFS69" s="92"/>
      <c r="TFT69" s="92"/>
      <c r="TFU69" s="92"/>
      <c r="TFV69" s="92"/>
      <c r="TFW69" s="92"/>
      <c r="TFX69" s="92"/>
      <c r="TFY69" s="92"/>
      <c r="TFZ69" s="92"/>
      <c r="TGA69" s="92"/>
      <c r="TGB69" s="92"/>
      <c r="TGC69" s="92"/>
      <c r="TGD69" s="92"/>
      <c r="TGE69" s="92"/>
      <c r="TGF69" s="92"/>
      <c r="TGG69" s="92"/>
      <c r="TGH69" s="92"/>
      <c r="TGI69" s="92"/>
      <c r="TGJ69" s="92"/>
      <c r="TGK69" s="92"/>
      <c r="TGL69" s="92"/>
      <c r="TGM69" s="92"/>
      <c r="TGN69" s="92"/>
      <c r="TGO69" s="92"/>
      <c r="TGP69" s="92"/>
      <c r="TGQ69" s="92"/>
      <c r="TGR69" s="92"/>
      <c r="TGS69" s="92"/>
      <c r="TGT69" s="92"/>
      <c r="TGU69" s="92"/>
      <c r="TGV69" s="92"/>
      <c r="TGW69" s="92"/>
      <c r="TGX69" s="92"/>
      <c r="TGY69" s="92"/>
      <c r="TGZ69" s="92"/>
      <c r="THA69" s="92"/>
      <c r="THB69" s="92"/>
      <c r="THC69" s="92"/>
      <c r="THD69" s="92"/>
      <c r="THE69" s="92"/>
      <c r="THF69" s="92"/>
      <c r="THG69" s="92"/>
      <c r="THH69" s="92"/>
      <c r="THI69" s="92"/>
      <c r="THJ69" s="92"/>
      <c r="THK69" s="92"/>
      <c r="THL69" s="92"/>
      <c r="THM69" s="92"/>
      <c r="THN69" s="92"/>
      <c r="THO69" s="92"/>
      <c r="THP69" s="92"/>
      <c r="THQ69" s="92"/>
      <c r="THR69" s="92"/>
      <c r="THS69" s="92"/>
      <c r="THT69" s="92"/>
      <c r="THU69" s="92"/>
      <c r="THV69" s="92"/>
      <c r="THW69" s="92"/>
      <c r="THX69" s="92"/>
      <c r="THY69" s="92"/>
      <c r="THZ69" s="92"/>
      <c r="TIA69" s="92"/>
      <c r="TIB69" s="92"/>
      <c r="TIC69" s="92"/>
      <c r="TID69" s="92"/>
      <c r="TIE69" s="92"/>
      <c r="TIF69" s="92"/>
      <c r="TIG69" s="92"/>
      <c r="TIH69" s="92"/>
      <c r="TII69" s="92"/>
      <c r="TIJ69" s="92"/>
      <c r="TIK69" s="92"/>
      <c r="TIL69" s="92"/>
      <c r="TIM69" s="92"/>
      <c r="TIN69" s="92"/>
      <c r="TIO69" s="92"/>
      <c r="TIP69" s="92"/>
      <c r="TIQ69" s="92"/>
      <c r="TIR69" s="92"/>
      <c r="TIS69" s="92"/>
      <c r="TIT69" s="92"/>
      <c r="TIU69" s="92"/>
      <c r="TIV69" s="92"/>
      <c r="TIW69" s="92"/>
      <c r="TIX69" s="92"/>
      <c r="TIY69" s="92"/>
      <c r="TIZ69" s="92"/>
      <c r="TJA69" s="92"/>
      <c r="TJB69" s="92"/>
      <c r="TJC69" s="92"/>
      <c r="TJD69" s="92"/>
      <c r="TJE69" s="92"/>
      <c r="TJF69" s="92"/>
      <c r="TJG69" s="92"/>
      <c r="TJH69" s="92"/>
      <c r="TJI69" s="92"/>
      <c r="TJJ69" s="92"/>
      <c r="TJK69" s="92"/>
      <c r="TJL69" s="92"/>
      <c r="TJM69" s="92"/>
      <c r="TJN69" s="92"/>
      <c r="TJO69" s="92"/>
      <c r="TJP69" s="92"/>
      <c r="TJQ69" s="92"/>
      <c r="TJR69" s="92"/>
      <c r="TJS69" s="92"/>
      <c r="TJT69" s="92"/>
      <c r="TJU69" s="92"/>
      <c r="TJV69" s="92"/>
      <c r="TJW69" s="92"/>
      <c r="TJX69" s="92"/>
      <c r="TJY69" s="92"/>
      <c r="TJZ69" s="92"/>
      <c r="TKA69" s="92"/>
      <c r="TKB69" s="92"/>
      <c r="TKC69" s="92"/>
      <c r="TKD69" s="92"/>
      <c r="TKE69" s="92"/>
      <c r="TKF69" s="92"/>
      <c r="TKG69" s="92"/>
      <c r="TKH69" s="92"/>
      <c r="TKI69" s="92"/>
      <c r="TKJ69" s="92"/>
      <c r="TKK69" s="92"/>
      <c r="TKL69" s="92"/>
      <c r="TKM69" s="92"/>
      <c r="TKN69" s="92"/>
      <c r="TKO69" s="92"/>
      <c r="TKP69" s="92"/>
      <c r="TKQ69" s="92"/>
      <c r="TKR69" s="92"/>
      <c r="TKS69" s="92"/>
      <c r="TKT69" s="92"/>
      <c r="TKU69" s="92"/>
      <c r="TKV69" s="92"/>
      <c r="TKW69" s="92"/>
      <c r="TKX69" s="92"/>
      <c r="TKY69" s="92"/>
      <c r="TKZ69" s="92"/>
      <c r="TLA69" s="92"/>
      <c r="TLB69" s="92"/>
      <c r="TLC69" s="92"/>
      <c r="TLD69" s="92"/>
      <c r="TLE69" s="92"/>
      <c r="TLF69" s="92"/>
      <c r="TLG69" s="92"/>
      <c r="TLH69" s="92"/>
      <c r="TLI69" s="92"/>
      <c r="TLJ69" s="92"/>
      <c r="TLK69" s="92"/>
      <c r="TLL69" s="92"/>
      <c r="TLM69" s="92"/>
      <c r="TLN69" s="92"/>
      <c r="TLO69" s="92"/>
      <c r="TLP69" s="92"/>
      <c r="TLQ69" s="92"/>
      <c r="TLR69" s="92"/>
      <c r="TLS69" s="92"/>
      <c r="TLT69" s="92"/>
      <c r="TLU69" s="92"/>
      <c r="TLV69" s="92"/>
      <c r="TLW69" s="92"/>
      <c r="TLX69" s="92"/>
      <c r="TLY69" s="92"/>
      <c r="TLZ69" s="92"/>
      <c r="TMA69" s="92"/>
      <c r="TMB69" s="92"/>
      <c r="TMC69" s="92"/>
      <c r="TMD69" s="92"/>
      <c r="TME69" s="92"/>
      <c r="TMF69" s="92"/>
      <c r="TMG69" s="92"/>
      <c r="TMH69" s="92"/>
      <c r="TMI69" s="92"/>
      <c r="TMJ69" s="92"/>
      <c r="TMK69" s="92"/>
      <c r="TML69" s="92"/>
      <c r="TMM69" s="92"/>
      <c r="TMN69" s="92"/>
      <c r="TMO69" s="92"/>
      <c r="TMP69" s="92"/>
      <c r="TMQ69" s="92"/>
      <c r="TMR69" s="92"/>
      <c r="TMS69" s="92"/>
      <c r="TMT69" s="92"/>
      <c r="TMU69" s="92"/>
      <c r="TMV69" s="92"/>
      <c r="TMW69" s="92"/>
      <c r="TMX69" s="92"/>
      <c r="TMY69" s="92"/>
      <c r="TMZ69" s="92"/>
      <c r="TNA69" s="92"/>
      <c r="TNB69" s="92"/>
      <c r="TNC69" s="92"/>
      <c r="TND69" s="92"/>
      <c r="TNE69" s="92"/>
      <c r="TNF69" s="92"/>
      <c r="TNG69" s="92"/>
      <c r="TNH69" s="92"/>
      <c r="TNI69" s="92"/>
      <c r="TNJ69" s="92"/>
      <c r="TNK69" s="92"/>
      <c r="TNL69" s="92"/>
      <c r="TNM69" s="92"/>
      <c r="TNN69" s="92"/>
      <c r="TNO69" s="92"/>
      <c r="TNP69" s="92"/>
      <c r="TNQ69" s="92"/>
      <c r="TNR69" s="92"/>
      <c r="TNS69" s="92"/>
      <c r="TNT69" s="92"/>
      <c r="TNU69" s="92"/>
      <c r="TNV69" s="92"/>
      <c r="TNW69" s="92"/>
      <c r="TNX69" s="92"/>
      <c r="TNY69" s="92"/>
      <c r="TNZ69" s="92"/>
      <c r="TOA69" s="92"/>
      <c r="TOB69" s="92"/>
      <c r="TOC69" s="92"/>
      <c r="TOD69" s="92"/>
      <c r="TOE69" s="92"/>
      <c r="TOF69" s="92"/>
      <c r="TOG69" s="92"/>
      <c r="TOH69" s="92"/>
      <c r="TOI69" s="92"/>
      <c r="TOJ69" s="92"/>
      <c r="TOK69" s="92"/>
      <c r="TOL69" s="92"/>
      <c r="TOM69" s="92"/>
      <c r="TON69" s="92"/>
      <c r="TOO69" s="92"/>
      <c r="TOP69" s="92"/>
      <c r="TOQ69" s="92"/>
      <c r="TOR69" s="92"/>
      <c r="TOS69" s="92"/>
      <c r="TOT69" s="92"/>
      <c r="TOU69" s="92"/>
      <c r="TOV69" s="92"/>
      <c r="TOW69" s="92"/>
      <c r="TOX69" s="92"/>
      <c r="TOY69" s="92"/>
      <c r="TOZ69" s="92"/>
      <c r="TPA69" s="92"/>
      <c r="TPB69" s="92"/>
      <c r="TPC69" s="92"/>
      <c r="TPD69" s="92"/>
      <c r="TPE69" s="92"/>
      <c r="TPF69" s="92"/>
      <c r="TPG69" s="92"/>
      <c r="TPH69" s="92"/>
      <c r="TPI69" s="92"/>
      <c r="TPJ69" s="92"/>
      <c r="TPK69" s="92"/>
      <c r="TPL69" s="92"/>
      <c r="TPM69" s="92"/>
      <c r="TPN69" s="92"/>
      <c r="TPO69" s="92"/>
      <c r="TPP69" s="92"/>
      <c r="TPQ69" s="92"/>
      <c r="TPR69" s="92"/>
      <c r="TPS69" s="92"/>
      <c r="TPT69" s="92"/>
      <c r="TPU69" s="92"/>
      <c r="TPV69" s="92"/>
      <c r="TPW69" s="92"/>
      <c r="TPX69" s="92"/>
      <c r="TPY69" s="92"/>
      <c r="TPZ69" s="92"/>
      <c r="TQA69" s="92"/>
      <c r="TQB69" s="92"/>
      <c r="TQC69" s="92"/>
      <c r="TQD69" s="92"/>
      <c r="TQE69" s="92"/>
      <c r="TQF69" s="92"/>
      <c r="TQG69" s="92"/>
      <c r="TQH69" s="92"/>
      <c r="TQI69" s="92"/>
      <c r="TQJ69" s="92"/>
      <c r="TQK69" s="92"/>
      <c r="TQL69" s="92"/>
      <c r="TQM69" s="92"/>
      <c r="TQN69" s="92"/>
      <c r="TQO69" s="92"/>
      <c r="TQP69" s="92"/>
      <c r="TQQ69" s="92"/>
      <c r="TQR69" s="92"/>
      <c r="TQS69" s="92"/>
      <c r="TQT69" s="92"/>
      <c r="TQU69" s="92"/>
      <c r="TQV69" s="92"/>
      <c r="TQW69" s="92"/>
      <c r="TQX69" s="92"/>
      <c r="TQY69" s="92"/>
      <c r="TQZ69" s="92"/>
      <c r="TRA69" s="92"/>
      <c r="TRB69" s="92"/>
      <c r="TRC69" s="92"/>
      <c r="TRD69" s="92"/>
      <c r="TRE69" s="92"/>
      <c r="TRF69" s="92"/>
      <c r="TRG69" s="92"/>
      <c r="TRH69" s="92"/>
      <c r="TRI69" s="92"/>
      <c r="TRJ69" s="92"/>
      <c r="TRK69" s="92"/>
      <c r="TRL69" s="92"/>
      <c r="TRM69" s="92"/>
      <c r="TRN69" s="92"/>
      <c r="TRO69" s="92"/>
      <c r="TRP69" s="92"/>
      <c r="TRQ69" s="92"/>
      <c r="TRR69" s="92"/>
      <c r="TRS69" s="92"/>
      <c r="TRT69" s="92"/>
      <c r="TRU69" s="92"/>
      <c r="TRV69" s="92"/>
      <c r="TRW69" s="92"/>
      <c r="TRX69" s="92"/>
      <c r="TRY69" s="92"/>
      <c r="TRZ69" s="92"/>
      <c r="TSA69" s="92"/>
      <c r="TSB69" s="92"/>
      <c r="TSC69" s="92"/>
      <c r="TSD69" s="92"/>
      <c r="TSE69" s="92"/>
      <c r="TSF69" s="92"/>
      <c r="TSG69" s="92"/>
      <c r="TSH69" s="92"/>
      <c r="TSI69" s="92"/>
      <c r="TSJ69" s="92"/>
      <c r="TSK69" s="92"/>
      <c r="TSL69" s="92"/>
      <c r="TSM69" s="92"/>
      <c r="TSN69" s="92"/>
      <c r="TSO69" s="92"/>
      <c r="TSP69" s="92"/>
      <c r="TSQ69" s="92"/>
      <c r="TSR69" s="92"/>
      <c r="TSS69" s="92"/>
      <c r="TST69" s="92"/>
      <c r="TSU69" s="92"/>
      <c r="TSV69" s="92"/>
      <c r="TSW69" s="92"/>
      <c r="TSX69" s="92"/>
      <c r="TSY69" s="92"/>
      <c r="TSZ69" s="92"/>
      <c r="TTA69" s="92"/>
      <c r="TTB69" s="92"/>
      <c r="TTC69" s="92"/>
      <c r="TTD69" s="92"/>
      <c r="TTE69" s="92"/>
      <c r="TTF69" s="92"/>
      <c r="TTG69" s="92"/>
      <c r="TTH69" s="92"/>
      <c r="TTI69" s="92"/>
      <c r="TTJ69" s="92"/>
      <c r="TTK69" s="92"/>
      <c r="TTL69" s="92"/>
      <c r="TTM69" s="92"/>
      <c r="TTN69" s="92"/>
      <c r="TTO69" s="92"/>
      <c r="TTP69" s="92"/>
      <c r="TTQ69" s="92"/>
      <c r="TTR69" s="92"/>
      <c r="TTS69" s="92"/>
      <c r="TTT69" s="92"/>
      <c r="TTU69" s="92"/>
      <c r="TTV69" s="92"/>
      <c r="TTW69" s="92"/>
      <c r="TTX69" s="92"/>
      <c r="TTY69" s="92"/>
      <c r="TTZ69" s="92"/>
      <c r="TUA69" s="92"/>
      <c r="TUB69" s="92"/>
      <c r="TUC69" s="92"/>
      <c r="TUD69" s="92"/>
      <c r="TUE69" s="92"/>
      <c r="TUF69" s="92"/>
      <c r="TUG69" s="92"/>
      <c r="TUH69" s="92"/>
      <c r="TUI69" s="92"/>
      <c r="TUJ69" s="92"/>
      <c r="TUK69" s="92"/>
      <c r="TUL69" s="92"/>
      <c r="TUM69" s="92"/>
      <c r="TUN69" s="92"/>
      <c r="TUO69" s="92"/>
      <c r="TUP69" s="92"/>
      <c r="TUQ69" s="92"/>
      <c r="TUR69" s="92"/>
      <c r="TUS69" s="92"/>
      <c r="TUT69" s="92"/>
      <c r="TUU69" s="92"/>
      <c r="TUV69" s="92"/>
      <c r="TUW69" s="92"/>
      <c r="TUX69" s="92"/>
      <c r="TUY69" s="92"/>
      <c r="TUZ69" s="92"/>
      <c r="TVA69" s="92"/>
      <c r="TVB69" s="92"/>
      <c r="TVC69" s="92"/>
      <c r="TVD69" s="92"/>
      <c r="TVE69" s="92"/>
      <c r="TVF69" s="92"/>
      <c r="TVG69" s="92"/>
      <c r="TVH69" s="92"/>
      <c r="TVI69" s="92"/>
      <c r="TVJ69" s="92"/>
      <c r="TVK69" s="92"/>
      <c r="TVL69" s="92"/>
      <c r="TVM69" s="92"/>
      <c r="TVN69" s="92"/>
      <c r="TVO69" s="92"/>
      <c r="TVP69" s="92"/>
      <c r="TVQ69" s="92"/>
      <c r="TVR69" s="92"/>
      <c r="TVS69" s="92"/>
      <c r="TVT69" s="92"/>
      <c r="TVU69" s="92"/>
      <c r="TVV69" s="92"/>
      <c r="TVW69" s="92"/>
      <c r="TVX69" s="92"/>
      <c r="TVY69" s="92"/>
      <c r="TVZ69" s="92"/>
      <c r="TWA69" s="92"/>
      <c r="TWB69" s="92"/>
      <c r="TWC69" s="92"/>
      <c r="TWD69" s="92"/>
      <c r="TWE69" s="92"/>
      <c r="TWF69" s="92"/>
      <c r="TWG69" s="92"/>
      <c r="TWH69" s="92"/>
      <c r="TWI69" s="92"/>
      <c r="TWJ69" s="92"/>
      <c r="TWK69" s="92"/>
      <c r="TWL69" s="92"/>
      <c r="TWM69" s="92"/>
      <c r="TWN69" s="92"/>
      <c r="TWO69" s="92"/>
      <c r="TWP69" s="92"/>
      <c r="TWQ69" s="92"/>
      <c r="TWR69" s="92"/>
      <c r="TWS69" s="92"/>
      <c r="TWT69" s="92"/>
      <c r="TWU69" s="92"/>
      <c r="TWV69" s="92"/>
      <c r="TWW69" s="92"/>
      <c r="TWX69" s="92"/>
      <c r="TWY69" s="92"/>
      <c r="TWZ69" s="92"/>
      <c r="TXA69" s="92"/>
      <c r="TXB69" s="92"/>
      <c r="TXC69" s="92"/>
      <c r="TXD69" s="92"/>
      <c r="TXE69" s="92"/>
      <c r="TXF69" s="92"/>
      <c r="TXG69" s="92"/>
      <c r="TXH69" s="92"/>
      <c r="TXI69" s="92"/>
      <c r="TXJ69" s="92"/>
      <c r="TXK69" s="92"/>
      <c r="TXL69" s="92"/>
      <c r="TXM69" s="92"/>
      <c r="TXN69" s="92"/>
      <c r="TXO69" s="92"/>
      <c r="TXP69" s="92"/>
      <c r="TXQ69" s="92"/>
      <c r="TXR69" s="92"/>
      <c r="TXS69" s="92"/>
      <c r="TXT69" s="92"/>
      <c r="TXU69" s="92"/>
      <c r="TXV69" s="92"/>
      <c r="TXW69" s="92"/>
      <c r="TXX69" s="92"/>
      <c r="TXY69" s="92"/>
      <c r="TXZ69" s="92"/>
      <c r="TYA69" s="92"/>
      <c r="TYB69" s="92"/>
      <c r="TYC69" s="92"/>
      <c r="TYD69" s="92"/>
      <c r="TYE69" s="92"/>
      <c r="TYF69" s="92"/>
      <c r="TYG69" s="92"/>
      <c r="TYH69" s="92"/>
      <c r="TYI69" s="92"/>
      <c r="TYJ69" s="92"/>
      <c r="TYK69" s="92"/>
      <c r="TYL69" s="92"/>
      <c r="TYM69" s="92"/>
      <c r="TYN69" s="92"/>
      <c r="TYO69" s="92"/>
      <c r="TYP69" s="92"/>
      <c r="TYQ69" s="92"/>
      <c r="TYR69" s="92"/>
      <c r="TYS69" s="92"/>
      <c r="TYT69" s="92"/>
      <c r="TYU69" s="92"/>
      <c r="TYV69" s="92"/>
      <c r="TYW69" s="92"/>
      <c r="TYX69" s="92"/>
      <c r="TYY69" s="92"/>
      <c r="TYZ69" s="92"/>
      <c r="TZA69" s="92"/>
      <c r="TZB69" s="92"/>
      <c r="TZC69" s="92"/>
      <c r="TZD69" s="92"/>
      <c r="TZE69" s="92"/>
      <c r="TZF69" s="92"/>
      <c r="TZG69" s="92"/>
      <c r="TZH69" s="92"/>
      <c r="TZI69" s="92"/>
      <c r="TZJ69" s="92"/>
      <c r="TZK69" s="92"/>
      <c r="TZL69" s="92"/>
      <c r="TZM69" s="92"/>
      <c r="TZN69" s="92"/>
      <c r="TZO69" s="92"/>
      <c r="TZP69" s="92"/>
      <c r="TZQ69" s="92"/>
      <c r="TZR69" s="92"/>
      <c r="TZS69" s="92"/>
      <c r="TZT69" s="92"/>
      <c r="TZU69" s="92"/>
      <c r="TZV69" s="92"/>
      <c r="TZW69" s="92"/>
      <c r="TZX69" s="92"/>
      <c r="TZY69" s="92"/>
      <c r="TZZ69" s="92"/>
      <c r="UAA69" s="92"/>
      <c r="UAB69" s="92"/>
      <c r="UAC69" s="92"/>
      <c r="UAD69" s="92"/>
      <c r="UAE69" s="92"/>
      <c r="UAF69" s="92"/>
      <c r="UAG69" s="92"/>
      <c r="UAH69" s="92"/>
      <c r="UAI69" s="92"/>
      <c r="UAJ69" s="92"/>
      <c r="UAK69" s="92"/>
      <c r="UAL69" s="92"/>
      <c r="UAM69" s="92"/>
      <c r="UAN69" s="92"/>
      <c r="UAO69" s="92"/>
      <c r="UAP69" s="92"/>
      <c r="UAQ69" s="92"/>
      <c r="UAR69" s="92"/>
      <c r="UAS69" s="92"/>
      <c r="UAT69" s="92"/>
      <c r="UAU69" s="92"/>
      <c r="UAV69" s="92"/>
      <c r="UAW69" s="92"/>
      <c r="UAX69" s="92"/>
      <c r="UAY69" s="92"/>
      <c r="UAZ69" s="92"/>
      <c r="UBA69" s="92"/>
      <c r="UBB69" s="92"/>
      <c r="UBC69" s="92"/>
      <c r="UBD69" s="92"/>
      <c r="UBE69" s="92"/>
      <c r="UBF69" s="92"/>
      <c r="UBG69" s="92"/>
      <c r="UBH69" s="92"/>
      <c r="UBI69" s="92"/>
      <c r="UBJ69" s="92"/>
      <c r="UBK69" s="92"/>
      <c r="UBL69" s="92"/>
      <c r="UBM69" s="92"/>
      <c r="UBN69" s="92"/>
      <c r="UBO69" s="92"/>
      <c r="UBP69" s="92"/>
      <c r="UBQ69" s="92"/>
      <c r="UBR69" s="92"/>
      <c r="UBS69" s="92"/>
      <c r="UBT69" s="92"/>
      <c r="UBU69" s="92"/>
      <c r="UBV69" s="92"/>
      <c r="UBW69" s="92"/>
      <c r="UBX69" s="92"/>
      <c r="UBY69" s="92"/>
      <c r="UBZ69" s="92"/>
      <c r="UCA69" s="92"/>
      <c r="UCB69" s="92"/>
      <c r="UCC69" s="92"/>
      <c r="UCD69" s="92"/>
      <c r="UCE69" s="92"/>
      <c r="UCF69" s="92"/>
      <c r="UCG69" s="92"/>
      <c r="UCH69" s="92"/>
      <c r="UCI69" s="92"/>
      <c r="UCJ69" s="92"/>
      <c r="UCK69" s="92"/>
      <c r="UCL69" s="92"/>
      <c r="UCM69" s="92"/>
      <c r="UCN69" s="92"/>
      <c r="UCO69" s="92"/>
      <c r="UCP69" s="92"/>
      <c r="UCQ69" s="92"/>
      <c r="UCR69" s="92"/>
      <c r="UCS69" s="92"/>
      <c r="UCT69" s="92"/>
      <c r="UCU69" s="92"/>
      <c r="UCV69" s="92"/>
      <c r="UCW69" s="92"/>
      <c r="UCX69" s="92"/>
      <c r="UCY69" s="92"/>
      <c r="UCZ69" s="92"/>
      <c r="UDA69" s="92"/>
      <c r="UDB69" s="92"/>
      <c r="UDC69" s="92"/>
      <c r="UDD69" s="92"/>
      <c r="UDE69" s="92"/>
      <c r="UDF69" s="92"/>
      <c r="UDG69" s="92"/>
      <c r="UDH69" s="92"/>
      <c r="UDI69" s="92"/>
      <c r="UDJ69" s="92"/>
      <c r="UDK69" s="92"/>
      <c r="UDL69" s="92"/>
      <c r="UDM69" s="92"/>
      <c r="UDN69" s="92"/>
      <c r="UDO69" s="92"/>
      <c r="UDP69" s="92"/>
      <c r="UDQ69" s="92"/>
      <c r="UDR69" s="92"/>
      <c r="UDS69" s="92"/>
      <c r="UDT69" s="92"/>
      <c r="UDU69" s="92"/>
      <c r="UDV69" s="92"/>
      <c r="UDW69" s="92"/>
      <c r="UDX69" s="92"/>
      <c r="UDY69" s="92"/>
      <c r="UDZ69" s="92"/>
      <c r="UEA69" s="92"/>
      <c r="UEB69" s="92"/>
      <c r="UEC69" s="92"/>
      <c r="UED69" s="92"/>
      <c r="UEE69" s="92"/>
      <c r="UEF69" s="92"/>
      <c r="UEG69" s="92"/>
      <c r="UEH69" s="92"/>
      <c r="UEI69" s="92"/>
      <c r="UEJ69" s="92"/>
      <c r="UEK69" s="92"/>
      <c r="UEL69" s="92"/>
      <c r="UEM69" s="92"/>
      <c r="UEN69" s="92"/>
      <c r="UEO69" s="92"/>
      <c r="UEP69" s="92"/>
      <c r="UEQ69" s="92"/>
      <c r="UER69" s="92"/>
      <c r="UES69" s="92"/>
      <c r="UET69" s="92"/>
      <c r="UEU69" s="92"/>
      <c r="UEV69" s="92"/>
      <c r="UEW69" s="92"/>
      <c r="UEX69" s="92"/>
      <c r="UEY69" s="92"/>
      <c r="UEZ69" s="92"/>
      <c r="UFA69" s="92"/>
      <c r="UFB69" s="92"/>
      <c r="UFC69" s="92"/>
      <c r="UFD69" s="92"/>
      <c r="UFE69" s="92"/>
      <c r="UFF69" s="92"/>
      <c r="UFG69" s="92"/>
      <c r="UFH69" s="92"/>
      <c r="UFI69" s="92"/>
      <c r="UFJ69" s="92"/>
      <c r="UFK69" s="92"/>
      <c r="UFL69" s="92"/>
      <c r="UFM69" s="92"/>
      <c r="UFN69" s="92"/>
      <c r="UFO69" s="92"/>
      <c r="UFP69" s="92"/>
      <c r="UFQ69" s="92"/>
      <c r="UFR69" s="92"/>
      <c r="UFS69" s="92"/>
      <c r="UFT69" s="92"/>
      <c r="UFU69" s="92"/>
      <c r="UFV69" s="92"/>
      <c r="UFW69" s="92"/>
      <c r="UFX69" s="92"/>
      <c r="UFY69" s="92"/>
      <c r="UFZ69" s="92"/>
      <c r="UGA69" s="92"/>
      <c r="UGB69" s="92"/>
      <c r="UGC69" s="92"/>
      <c r="UGD69" s="92"/>
      <c r="UGE69" s="92"/>
      <c r="UGF69" s="92"/>
      <c r="UGG69" s="92"/>
      <c r="UGH69" s="92"/>
      <c r="UGI69" s="92"/>
      <c r="UGJ69" s="92"/>
      <c r="UGK69" s="92"/>
      <c r="UGL69" s="92"/>
      <c r="UGM69" s="92"/>
      <c r="UGN69" s="92"/>
      <c r="UGO69" s="92"/>
      <c r="UGP69" s="92"/>
      <c r="UGQ69" s="92"/>
      <c r="UGR69" s="92"/>
      <c r="UGS69" s="92"/>
      <c r="UGT69" s="92"/>
      <c r="UGU69" s="92"/>
      <c r="UGV69" s="92"/>
      <c r="UGW69" s="92"/>
      <c r="UGX69" s="92"/>
      <c r="UGY69" s="92"/>
      <c r="UGZ69" s="92"/>
      <c r="UHA69" s="92"/>
      <c r="UHB69" s="92"/>
      <c r="UHC69" s="92"/>
      <c r="UHD69" s="92"/>
      <c r="UHE69" s="92"/>
      <c r="UHF69" s="92"/>
      <c r="UHG69" s="92"/>
      <c r="UHH69" s="92"/>
      <c r="UHI69" s="92"/>
      <c r="UHJ69" s="92"/>
      <c r="UHK69" s="92"/>
      <c r="UHL69" s="92"/>
      <c r="UHM69" s="92"/>
      <c r="UHN69" s="92"/>
      <c r="UHO69" s="92"/>
      <c r="UHP69" s="92"/>
      <c r="UHQ69" s="92"/>
      <c r="UHR69" s="92"/>
      <c r="UHS69" s="92"/>
      <c r="UHT69" s="92"/>
      <c r="UHU69" s="92"/>
      <c r="UHV69" s="92"/>
      <c r="UHW69" s="92"/>
      <c r="UHX69" s="92"/>
      <c r="UHY69" s="92"/>
      <c r="UHZ69" s="92"/>
      <c r="UIA69" s="92"/>
      <c r="UIB69" s="92"/>
      <c r="UIC69" s="92"/>
      <c r="UID69" s="92"/>
      <c r="UIE69" s="92"/>
      <c r="UIF69" s="92"/>
      <c r="UIG69" s="92"/>
      <c r="UIH69" s="92"/>
      <c r="UII69" s="92"/>
      <c r="UIJ69" s="92"/>
      <c r="UIK69" s="92"/>
      <c r="UIL69" s="92"/>
      <c r="UIM69" s="92"/>
      <c r="UIN69" s="92"/>
      <c r="UIO69" s="92"/>
      <c r="UIP69" s="92"/>
      <c r="UIQ69" s="92"/>
      <c r="UIR69" s="92"/>
      <c r="UIS69" s="92"/>
      <c r="UIT69" s="92"/>
      <c r="UIU69" s="92"/>
      <c r="UIV69" s="92"/>
      <c r="UIW69" s="92"/>
      <c r="UIX69" s="92"/>
      <c r="UIY69" s="92"/>
      <c r="UIZ69" s="92"/>
      <c r="UJA69" s="92"/>
      <c r="UJB69" s="92"/>
      <c r="UJC69" s="92"/>
      <c r="UJD69" s="92"/>
      <c r="UJE69" s="92"/>
      <c r="UJF69" s="92"/>
      <c r="UJG69" s="92"/>
      <c r="UJH69" s="92"/>
      <c r="UJI69" s="92"/>
      <c r="UJJ69" s="92"/>
      <c r="UJK69" s="92"/>
      <c r="UJL69" s="92"/>
      <c r="UJM69" s="92"/>
      <c r="UJN69" s="92"/>
      <c r="UJO69" s="92"/>
      <c r="UJP69" s="92"/>
      <c r="UJQ69" s="92"/>
      <c r="UJR69" s="92"/>
      <c r="UJS69" s="92"/>
      <c r="UJT69" s="92"/>
      <c r="UJU69" s="92"/>
      <c r="UJV69" s="92"/>
      <c r="UJW69" s="92"/>
      <c r="UJX69" s="92"/>
      <c r="UJY69" s="92"/>
      <c r="UJZ69" s="92"/>
      <c r="UKA69" s="92"/>
      <c r="UKB69" s="92"/>
      <c r="UKC69" s="92"/>
      <c r="UKD69" s="92"/>
      <c r="UKE69" s="92"/>
      <c r="UKF69" s="92"/>
      <c r="UKG69" s="92"/>
      <c r="UKH69" s="92"/>
      <c r="UKI69" s="92"/>
      <c r="UKJ69" s="92"/>
      <c r="UKK69" s="92"/>
      <c r="UKL69" s="92"/>
      <c r="UKM69" s="92"/>
      <c r="UKN69" s="92"/>
      <c r="UKO69" s="92"/>
      <c r="UKP69" s="92"/>
      <c r="UKQ69" s="92"/>
      <c r="UKR69" s="92"/>
      <c r="UKS69" s="92"/>
      <c r="UKT69" s="92"/>
      <c r="UKU69" s="92"/>
      <c r="UKV69" s="92"/>
      <c r="UKW69" s="92"/>
      <c r="UKX69" s="92"/>
      <c r="UKY69" s="92"/>
      <c r="UKZ69" s="92"/>
      <c r="ULA69" s="92"/>
      <c r="ULB69" s="92"/>
      <c r="ULC69" s="92"/>
      <c r="ULD69" s="92"/>
      <c r="ULE69" s="92"/>
      <c r="ULF69" s="92"/>
      <c r="ULG69" s="92"/>
      <c r="ULH69" s="92"/>
      <c r="ULI69" s="92"/>
      <c r="ULJ69" s="92"/>
      <c r="ULK69" s="92"/>
      <c r="ULL69" s="92"/>
      <c r="ULM69" s="92"/>
      <c r="ULN69" s="92"/>
      <c r="ULO69" s="92"/>
      <c r="ULP69" s="92"/>
      <c r="ULQ69" s="92"/>
      <c r="ULR69" s="92"/>
      <c r="ULS69" s="92"/>
      <c r="ULT69" s="92"/>
      <c r="ULU69" s="92"/>
      <c r="ULV69" s="92"/>
      <c r="ULW69" s="92"/>
      <c r="ULX69" s="92"/>
      <c r="ULY69" s="92"/>
      <c r="ULZ69" s="92"/>
      <c r="UMA69" s="92"/>
      <c r="UMB69" s="92"/>
      <c r="UMC69" s="92"/>
      <c r="UMD69" s="92"/>
      <c r="UME69" s="92"/>
      <c r="UMF69" s="92"/>
      <c r="UMG69" s="92"/>
      <c r="UMH69" s="92"/>
      <c r="UMI69" s="92"/>
      <c r="UMJ69" s="92"/>
      <c r="UMK69" s="92"/>
      <c r="UML69" s="92"/>
      <c r="UMM69" s="92"/>
      <c r="UMN69" s="92"/>
      <c r="UMO69" s="92"/>
      <c r="UMP69" s="92"/>
      <c r="UMQ69" s="92"/>
      <c r="UMR69" s="92"/>
      <c r="UMS69" s="92"/>
      <c r="UMT69" s="92"/>
      <c r="UMU69" s="92"/>
      <c r="UMV69" s="92"/>
      <c r="UMW69" s="92"/>
      <c r="UMX69" s="92"/>
      <c r="UMY69" s="92"/>
      <c r="UMZ69" s="92"/>
      <c r="UNA69" s="92"/>
      <c r="UNB69" s="92"/>
      <c r="UNC69" s="92"/>
      <c r="UND69" s="92"/>
      <c r="UNE69" s="92"/>
      <c r="UNF69" s="92"/>
      <c r="UNG69" s="92"/>
      <c r="UNH69" s="92"/>
      <c r="UNI69" s="92"/>
      <c r="UNJ69" s="92"/>
      <c r="UNK69" s="92"/>
      <c r="UNL69" s="92"/>
      <c r="UNM69" s="92"/>
      <c r="UNN69" s="92"/>
      <c r="UNO69" s="92"/>
      <c r="UNP69" s="92"/>
      <c r="UNQ69" s="92"/>
      <c r="UNR69" s="92"/>
      <c r="UNS69" s="92"/>
      <c r="UNT69" s="92"/>
      <c r="UNU69" s="92"/>
      <c r="UNV69" s="92"/>
      <c r="UNW69" s="92"/>
      <c r="UNX69" s="92"/>
      <c r="UNY69" s="92"/>
      <c r="UNZ69" s="92"/>
      <c r="UOA69" s="92"/>
      <c r="UOB69" s="92"/>
      <c r="UOC69" s="92"/>
      <c r="UOD69" s="92"/>
      <c r="UOE69" s="92"/>
      <c r="UOF69" s="92"/>
      <c r="UOG69" s="92"/>
      <c r="UOH69" s="92"/>
      <c r="UOI69" s="92"/>
      <c r="UOJ69" s="92"/>
      <c r="UOK69" s="92"/>
      <c r="UOL69" s="92"/>
      <c r="UOM69" s="92"/>
      <c r="UON69" s="92"/>
      <c r="UOO69" s="92"/>
      <c r="UOP69" s="92"/>
      <c r="UOQ69" s="92"/>
      <c r="UOR69" s="92"/>
      <c r="UOS69" s="92"/>
      <c r="UOT69" s="92"/>
      <c r="UOU69" s="92"/>
      <c r="UOV69" s="92"/>
      <c r="UOW69" s="92"/>
      <c r="UOX69" s="92"/>
      <c r="UOY69" s="92"/>
      <c r="UOZ69" s="92"/>
      <c r="UPA69" s="92"/>
      <c r="UPB69" s="92"/>
      <c r="UPC69" s="92"/>
      <c r="UPD69" s="92"/>
      <c r="UPE69" s="92"/>
      <c r="UPF69" s="92"/>
      <c r="UPG69" s="92"/>
      <c r="UPH69" s="92"/>
      <c r="UPI69" s="92"/>
      <c r="UPJ69" s="92"/>
      <c r="UPK69" s="92"/>
      <c r="UPL69" s="92"/>
      <c r="UPM69" s="92"/>
      <c r="UPN69" s="92"/>
      <c r="UPO69" s="92"/>
      <c r="UPP69" s="92"/>
      <c r="UPQ69" s="92"/>
      <c r="UPR69" s="92"/>
      <c r="UPS69" s="92"/>
      <c r="UPT69" s="92"/>
      <c r="UPU69" s="92"/>
      <c r="UPV69" s="92"/>
      <c r="UPW69" s="92"/>
      <c r="UPX69" s="92"/>
      <c r="UPY69" s="92"/>
      <c r="UPZ69" s="92"/>
      <c r="UQA69" s="92"/>
      <c r="UQB69" s="92"/>
      <c r="UQC69" s="92"/>
      <c r="UQD69" s="92"/>
      <c r="UQE69" s="92"/>
      <c r="UQF69" s="92"/>
      <c r="UQG69" s="92"/>
      <c r="UQH69" s="92"/>
      <c r="UQI69" s="92"/>
      <c r="UQJ69" s="92"/>
      <c r="UQK69" s="92"/>
      <c r="UQL69" s="92"/>
      <c r="UQM69" s="92"/>
      <c r="UQN69" s="92"/>
      <c r="UQO69" s="92"/>
      <c r="UQP69" s="92"/>
      <c r="UQQ69" s="92"/>
      <c r="UQR69" s="92"/>
      <c r="UQS69" s="92"/>
      <c r="UQT69" s="92"/>
      <c r="UQU69" s="92"/>
      <c r="UQV69" s="92"/>
      <c r="UQW69" s="92"/>
      <c r="UQX69" s="92"/>
      <c r="UQY69" s="92"/>
      <c r="UQZ69" s="92"/>
      <c r="URA69" s="92"/>
      <c r="URB69" s="92"/>
      <c r="URC69" s="92"/>
      <c r="URD69" s="92"/>
      <c r="URE69" s="92"/>
      <c r="URF69" s="92"/>
      <c r="URG69" s="92"/>
      <c r="URH69" s="92"/>
      <c r="URI69" s="92"/>
      <c r="URJ69" s="92"/>
      <c r="URK69" s="92"/>
      <c r="URL69" s="92"/>
      <c r="URM69" s="92"/>
      <c r="URN69" s="92"/>
      <c r="URO69" s="92"/>
      <c r="URP69" s="92"/>
      <c r="URQ69" s="92"/>
      <c r="URR69" s="92"/>
      <c r="URS69" s="92"/>
      <c r="URT69" s="92"/>
      <c r="URU69" s="92"/>
      <c r="URV69" s="92"/>
      <c r="URW69" s="92"/>
      <c r="URX69" s="92"/>
      <c r="URY69" s="92"/>
      <c r="URZ69" s="92"/>
      <c r="USA69" s="92"/>
      <c r="USB69" s="92"/>
      <c r="USC69" s="92"/>
      <c r="USD69" s="92"/>
      <c r="USE69" s="92"/>
      <c r="USF69" s="92"/>
      <c r="USG69" s="92"/>
      <c r="USH69" s="92"/>
      <c r="USI69" s="92"/>
      <c r="USJ69" s="92"/>
      <c r="USK69" s="92"/>
      <c r="USL69" s="92"/>
      <c r="USM69" s="92"/>
      <c r="USN69" s="92"/>
      <c r="USO69" s="92"/>
      <c r="USP69" s="92"/>
      <c r="USQ69" s="92"/>
      <c r="USR69" s="92"/>
      <c r="USS69" s="92"/>
      <c r="UST69" s="92"/>
      <c r="USU69" s="92"/>
      <c r="USV69" s="92"/>
      <c r="USW69" s="92"/>
      <c r="USX69" s="92"/>
      <c r="USY69" s="92"/>
      <c r="USZ69" s="92"/>
      <c r="UTA69" s="92"/>
      <c r="UTB69" s="92"/>
      <c r="UTC69" s="92"/>
      <c r="UTD69" s="92"/>
      <c r="UTE69" s="92"/>
      <c r="UTF69" s="92"/>
      <c r="UTG69" s="92"/>
      <c r="UTH69" s="92"/>
      <c r="UTI69" s="92"/>
      <c r="UTJ69" s="92"/>
      <c r="UTK69" s="92"/>
      <c r="UTL69" s="92"/>
      <c r="UTM69" s="92"/>
      <c r="UTN69" s="92"/>
      <c r="UTO69" s="92"/>
      <c r="UTP69" s="92"/>
      <c r="UTQ69" s="92"/>
      <c r="UTR69" s="92"/>
      <c r="UTS69" s="92"/>
      <c r="UTT69" s="92"/>
      <c r="UTU69" s="92"/>
      <c r="UTV69" s="92"/>
      <c r="UTW69" s="92"/>
      <c r="UTX69" s="92"/>
      <c r="UTY69" s="92"/>
      <c r="UTZ69" s="92"/>
      <c r="UUA69" s="92"/>
      <c r="UUB69" s="92"/>
      <c r="UUC69" s="92"/>
      <c r="UUD69" s="92"/>
      <c r="UUE69" s="92"/>
      <c r="UUF69" s="92"/>
      <c r="UUG69" s="92"/>
      <c r="UUH69" s="92"/>
      <c r="UUI69" s="92"/>
      <c r="UUJ69" s="92"/>
      <c r="UUK69" s="92"/>
      <c r="UUL69" s="92"/>
      <c r="UUM69" s="92"/>
      <c r="UUN69" s="92"/>
      <c r="UUO69" s="92"/>
      <c r="UUP69" s="92"/>
      <c r="UUQ69" s="92"/>
      <c r="UUR69" s="92"/>
      <c r="UUS69" s="92"/>
      <c r="UUT69" s="92"/>
      <c r="UUU69" s="92"/>
      <c r="UUV69" s="92"/>
      <c r="UUW69" s="92"/>
      <c r="UUX69" s="92"/>
      <c r="UUY69" s="92"/>
      <c r="UUZ69" s="92"/>
      <c r="UVA69" s="92"/>
      <c r="UVB69" s="92"/>
      <c r="UVC69" s="92"/>
      <c r="UVD69" s="92"/>
      <c r="UVE69" s="92"/>
      <c r="UVF69" s="92"/>
      <c r="UVG69" s="92"/>
      <c r="UVH69" s="92"/>
      <c r="UVI69" s="92"/>
      <c r="UVJ69" s="92"/>
      <c r="UVK69" s="92"/>
      <c r="UVL69" s="92"/>
      <c r="UVM69" s="92"/>
      <c r="UVN69" s="92"/>
      <c r="UVO69" s="92"/>
      <c r="UVP69" s="92"/>
      <c r="UVQ69" s="92"/>
      <c r="UVR69" s="92"/>
      <c r="UVS69" s="92"/>
      <c r="UVT69" s="92"/>
      <c r="UVU69" s="92"/>
      <c r="UVV69" s="92"/>
      <c r="UVW69" s="92"/>
      <c r="UVX69" s="92"/>
      <c r="UVY69" s="92"/>
      <c r="UVZ69" s="92"/>
      <c r="UWA69" s="92"/>
      <c r="UWB69" s="92"/>
      <c r="UWC69" s="92"/>
      <c r="UWD69" s="92"/>
      <c r="UWE69" s="92"/>
      <c r="UWF69" s="92"/>
      <c r="UWG69" s="92"/>
      <c r="UWH69" s="92"/>
      <c r="UWI69" s="92"/>
      <c r="UWJ69" s="92"/>
      <c r="UWK69" s="92"/>
      <c r="UWL69" s="92"/>
      <c r="UWM69" s="92"/>
      <c r="UWN69" s="92"/>
      <c r="UWO69" s="92"/>
      <c r="UWP69" s="92"/>
      <c r="UWQ69" s="92"/>
      <c r="UWR69" s="92"/>
      <c r="UWS69" s="92"/>
      <c r="UWT69" s="92"/>
      <c r="UWU69" s="92"/>
      <c r="UWV69" s="92"/>
      <c r="UWW69" s="92"/>
      <c r="UWX69" s="92"/>
      <c r="UWY69" s="92"/>
      <c r="UWZ69" s="92"/>
      <c r="UXA69" s="92"/>
      <c r="UXB69" s="92"/>
      <c r="UXC69" s="92"/>
      <c r="UXD69" s="92"/>
      <c r="UXE69" s="92"/>
      <c r="UXF69" s="92"/>
      <c r="UXG69" s="92"/>
      <c r="UXH69" s="92"/>
      <c r="UXI69" s="92"/>
      <c r="UXJ69" s="92"/>
      <c r="UXK69" s="92"/>
      <c r="UXL69" s="92"/>
      <c r="UXM69" s="92"/>
      <c r="UXN69" s="92"/>
      <c r="UXO69" s="92"/>
      <c r="UXP69" s="92"/>
      <c r="UXQ69" s="92"/>
      <c r="UXR69" s="92"/>
      <c r="UXS69" s="92"/>
      <c r="UXT69" s="92"/>
      <c r="UXU69" s="92"/>
      <c r="UXV69" s="92"/>
      <c r="UXW69" s="92"/>
      <c r="UXX69" s="92"/>
      <c r="UXY69" s="92"/>
      <c r="UXZ69" s="92"/>
      <c r="UYA69" s="92"/>
      <c r="UYB69" s="92"/>
      <c r="UYC69" s="92"/>
      <c r="UYD69" s="92"/>
      <c r="UYE69" s="92"/>
      <c r="UYF69" s="92"/>
      <c r="UYG69" s="92"/>
      <c r="UYH69" s="92"/>
      <c r="UYI69" s="92"/>
      <c r="UYJ69" s="92"/>
      <c r="UYK69" s="92"/>
      <c r="UYL69" s="92"/>
      <c r="UYM69" s="92"/>
      <c r="UYN69" s="92"/>
      <c r="UYO69" s="92"/>
      <c r="UYP69" s="92"/>
      <c r="UYQ69" s="92"/>
      <c r="UYR69" s="92"/>
      <c r="UYS69" s="92"/>
      <c r="UYT69" s="92"/>
      <c r="UYU69" s="92"/>
      <c r="UYV69" s="92"/>
      <c r="UYW69" s="92"/>
      <c r="UYX69" s="92"/>
      <c r="UYY69" s="92"/>
      <c r="UYZ69" s="92"/>
      <c r="UZA69" s="92"/>
      <c r="UZB69" s="92"/>
      <c r="UZC69" s="92"/>
      <c r="UZD69" s="92"/>
      <c r="UZE69" s="92"/>
      <c r="UZF69" s="92"/>
      <c r="UZG69" s="92"/>
      <c r="UZH69" s="92"/>
      <c r="UZI69" s="92"/>
      <c r="UZJ69" s="92"/>
      <c r="UZK69" s="92"/>
      <c r="UZL69" s="92"/>
      <c r="UZM69" s="92"/>
      <c r="UZN69" s="92"/>
      <c r="UZO69" s="92"/>
      <c r="UZP69" s="92"/>
      <c r="UZQ69" s="92"/>
      <c r="UZR69" s="92"/>
      <c r="UZS69" s="92"/>
      <c r="UZT69" s="92"/>
      <c r="UZU69" s="92"/>
      <c r="UZV69" s="92"/>
      <c r="UZW69" s="92"/>
      <c r="UZX69" s="92"/>
      <c r="UZY69" s="92"/>
      <c r="UZZ69" s="92"/>
      <c r="VAA69" s="92"/>
      <c r="VAB69" s="92"/>
      <c r="VAC69" s="92"/>
      <c r="VAD69" s="92"/>
      <c r="VAE69" s="92"/>
      <c r="VAF69" s="92"/>
      <c r="VAG69" s="92"/>
      <c r="VAH69" s="92"/>
      <c r="VAI69" s="92"/>
      <c r="VAJ69" s="92"/>
      <c r="VAK69" s="92"/>
      <c r="VAL69" s="92"/>
      <c r="VAM69" s="92"/>
      <c r="VAN69" s="92"/>
      <c r="VAO69" s="92"/>
      <c r="VAP69" s="92"/>
      <c r="VAQ69" s="92"/>
      <c r="VAR69" s="92"/>
      <c r="VAS69" s="92"/>
      <c r="VAT69" s="92"/>
      <c r="VAU69" s="92"/>
      <c r="VAV69" s="92"/>
      <c r="VAW69" s="92"/>
      <c r="VAX69" s="92"/>
      <c r="VAY69" s="92"/>
      <c r="VAZ69" s="92"/>
      <c r="VBA69" s="92"/>
      <c r="VBB69" s="92"/>
      <c r="VBC69" s="92"/>
      <c r="VBD69" s="92"/>
      <c r="VBE69" s="92"/>
      <c r="VBF69" s="92"/>
      <c r="VBG69" s="92"/>
      <c r="VBH69" s="92"/>
      <c r="VBI69" s="92"/>
      <c r="VBJ69" s="92"/>
      <c r="VBK69" s="92"/>
      <c r="VBL69" s="92"/>
      <c r="VBM69" s="92"/>
      <c r="VBN69" s="92"/>
      <c r="VBO69" s="92"/>
      <c r="VBP69" s="92"/>
      <c r="VBQ69" s="92"/>
      <c r="VBR69" s="92"/>
      <c r="VBS69" s="92"/>
      <c r="VBT69" s="92"/>
      <c r="VBU69" s="92"/>
      <c r="VBV69" s="92"/>
      <c r="VBW69" s="92"/>
      <c r="VBX69" s="92"/>
      <c r="VBY69" s="92"/>
      <c r="VBZ69" s="92"/>
      <c r="VCA69" s="92"/>
      <c r="VCB69" s="92"/>
      <c r="VCC69" s="92"/>
      <c r="VCD69" s="92"/>
      <c r="VCE69" s="92"/>
      <c r="VCF69" s="92"/>
      <c r="VCG69" s="92"/>
      <c r="VCH69" s="92"/>
      <c r="VCI69" s="92"/>
      <c r="VCJ69" s="92"/>
      <c r="VCK69" s="92"/>
      <c r="VCL69" s="92"/>
      <c r="VCM69" s="92"/>
      <c r="VCN69" s="92"/>
      <c r="VCO69" s="92"/>
      <c r="VCP69" s="92"/>
      <c r="VCQ69" s="92"/>
      <c r="VCR69" s="92"/>
      <c r="VCS69" s="92"/>
      <c r="VCT69" s="92"/>
      <c r="VCU69" s="92"/>
      <c r="VCV69" s="92"/>
      <c r="VCW69" s="92"/>
      <c r="VCX69" s="92"/>
      <c r="VCY69" s="92"/>
      <c r="VCZ69" s="92"/>
      <c r="VDA69" s="92"/>
      <c r="VDB69" s="92"/>
      <c r="VDC69" s="92"/>
      <c r="VDD69" s="92"/>
      <c r="VDE69" s="92"/>
      <c r="VDF69" s="92"/>
      <c r="VDG69" s="92"/>
      <c r="VDH69" s="92"/>
      <c r="VDI69" s="92"/>
      <c r="VDJ69" s="92"/>
      <c r="VDK69" s="92"/>
      <c r="VDL69" s="92"/>
      <c r="VDM69" s="92"/>
      <c r="VDN69" s="92"/>
      <c r="VDO69" s="92"/>
      <c r="VDP69" s="92"/>
      <c r="VDQ69" s="92"/>
      <c r="VDR69" s="92"/>
      <c r="VDS69" s="92"/>
      <c r="VDT69" s="92"/>
      <c r="VDU69" s="92"/>
      <c r="VDV69" s="92"/>
      <c r="VDW69" s="92"/>
      <c r="VDX69" s="92"/>
      <c r="VDY69" s="92"/>
      <c r="VDZ69" s="92"/>
      <c r="VEA69" s="92"/>
      <c r="VEB69" s="92"/>
      <c r="VEC69" s="92"/>
      <c r="VED69" s="92"/>
      <c r="VEE69" s="92"/>
      <c r="VEF69" s="92"/>
      <c r="VEG69" s="92"/>
      <c r="VEH69" s="92"/>
      <c r="VEI69" s="92"/>
      <c r="VEJ69" s="92"/>
      <c r="VEK69" s="92"/>
      <c r="VEL69" s="92"/>
      <c r="VEM69" s="92"/>
      <c r="VEN69" s="92"/>
      <c r="VEO69" s="92"/>
      <c r="VEP69" s="92"/>
      <c r="VEQ69" s="92"/>
      <c r="VER69" s="92"/>
      <c r="VES69" s="92"/>
      <c r="VET69" s="92"/>
      <c r="VEU69" s="92"/>
      <c r="VEV69" s="92"/>
      <c r="VEW69" s="92"/>
      <c r="VEX69" s="92"/>
      <c r="VEY69" s="92"/>
      <c r="VEZ69" s="92"/>
      <c r="VFA69" s="92"/>
      <c r="VFB69" s="92"/>
      <c r="VFC69" s="92"/>
      <c r="VFD69" s="92"/>
      <c r="VFE69" s="92"/>
      <c r="VFF69" s="92"/>
      <c r="VFG69" s="92"/>
      <c r="VFH69" s="92"/>
      <c r="VFI69" s="92"/>
      <c r="VFJ69" s="92"/>
      <c r="VFK69" s="92"/>
      <c r="VFL69" s="92"/>
      <c r="VFM69" s="92"/>
      <c r="VFN69" s="92"/>
      <c r="VFO69" s="92"/>
      <c r="VFP69" s="92"/>
      <c r="VFQ69" s="92"/>
      <c r="VFR69" s="92"/>
      <c r="VFS69" s="92"/>
      <c r="VFT69" s="92"/>
      <c r="VFU69" s="92"/>
      <c r="VFV69" s="92"/>
      <c r="VFW69" s="92"/>
      <c r="VFX69" s="92"/>
      <c r="VFY69" s="92"/>
      <c r="VFZ69" s="92"/>
      <c r="VGA69" s="92"/>
      <c r="VGB69" s="92"/>
      <c r="VGC69" s="92"/>
      <c r="VGD69" s="92"/>
      <c r="VGE69" s="92"/>
      <c r="VGF69" s="92"/>
      <c r="VGG69" s="92"/>
      <c r="VGH69" s="92"/>
      <c r="VGI69" s="92"/>
      <c r="VGJ69" s="92"/>
      <c r="VGK69" s="92"/>
      <c r="VGL69" s="92"/>
      <c r="VGM69" s="92"/>
      <c r="VGN69" s="92"/>
      <c r="VGO69" s="92"/>
      <c r="VGP69" s="92"/>
      <c r="VGQ69" s="92"/>
      <c r="VGR69" s="92"/>
      <c r="VGS69" s="92"/>
      <c r="VGT69" s="92"/>
      <c r="VGU69" s="92"/>
      <c r="VGV69" s="92"/>
      <c r="VGW69" s="92"/>
      <c r="VGX69" s="92"/>
      <c r="VGY69" s="92"/>
      <c r="VGZ69" s="92"/>
      <c r="VHA69" s="92"/>
      <c r="VHB69" s="92"/>
      <c r="VHC69" s="92"/>
      <c r="VHD69" s="92"/>
      <c r="VHE69" s="92"/>
      <c r="VHF69" s="92"/>
      <c r="VHG69" s="92"/>
      <c r="VHH69" s="92"/>
      <c r="VHI69" s="92"/>
      <c r="VHJ69" s="92"/>
      <c r="VHK69" s="92"/>
      <c r="VHL69" s="92"/>
      <c r="VHM69" s="92"/>
      <c r="VHN69" s="92"/>
      <c r="VHO69" s="92"/>
      <c r="VHP69" s="92"/>
      <c r="VHQ69" s="92"/>
      <c r="VHR69" s="92"/>
      <c r="VHS69" s="92"/>
      <c r="VHT69" s="92"/>
      <c r="VHU69" s="92"/>
      <c r="VHV69" s="92"/>
      <c r="VHW69" s="92"/>
      <c r="VHX69" s="92"/>
      <c r="VHY69" s="92"/>
      <c r="VHZ69" s="92"/>
      <c r="VIA69" s="92"/>
      <c r="VIB69" s="92"/>
      <c r="VIC69" s="92"/>
      <c r="VID69" s="92"/>
      <c r="VIE69" s="92"/>
      <c r="VIF69" s="92"/>
      <c r="VIG69" s="92"/>
      <c r="VIH69" s="92"/>
      <c r="VII69" s="92"/>
      <c r="VIJ69" s="92"/>
      <c r="VIK69" s="92"/>
      <c r="VIL69" s="92"/>
      <c r="VIM69" s="92"/>
      <c r="VIN69" s="92"/>
      <c r="VIO69" s="92"/>
      <c r="VIP69" s="92"/>
      <c r="VIQ69" s="92"/>
      <c r="VIR69" s="92"/>
      <c r="VIS69" s="92"/>
      <c r="VIT69" s="92"/>
      <c r="VIU69" s="92"/>
      <c r="VIV69" s="92"/>
      <c r="VIW69" s="92"/>
      <c r="VIX69" s="92"/>
      <c r="VIY69" s="92"/>
      <c r="VIZ69" s="92"/>
      <c r="VJA69" s="92"/>
      <c r="VJB69" s="92"/>
      <c r="VJC69" s="92"/>
      <c r="VJD69" s="92"/>
      <c r="VJE69" s="92"/>
      <c r="VJF69" s="92"/>
      <c r="VJG69" s="92"/>
      <c r="VJH69" s="92"/>
      <c r="VJI69" s="92"/>
      <c r="VJJ69" s="92"/>
      <c r="VJK69" s="92"/>
      <c r="VJL69" s="92"/>
      <c r="VJM69" s="92"/>
      <c r="VJN69" s="92"/>
      <c r="VJO69" s="92"/>
      <c r="VJP69" s="92"/>
      <c r="VJQ69" s="92"/>
      <c r="VJR69" s="92"/>
      <c r="VJS69" s="92"/>
      <c r="VJT69" s="92"/>
      <c r="VJU69" s="92"/>
      <c r="VJV69" s="92"/>
      <c r="VJW69" s="92"/>
      <c r="VJX69" s="92"/>
      <c r="VJY69" s="92"/>
      <c r="VJZ69" s="92"/>
      <c r="VKA69" s="92"/>
      <c r="VKB69" s="92"/>
      <c r="VKC69" s="92"/>
      <c r="VKD69" s="92"/>
      <c r="VKE69" s="92"/>
      <c r="VKF69" s="92"/>
      <c r="VKG69" s="92"/>
      <c r="VKH69" s="92"/>
      <c r="VKI69" s="92"/>
      <c r="VKJ69" s="92"/>
      <c r="VKK69" s="92"/>
      <c r="VKL69" s="92"/>
      <c r="VKM69" s="92"/>
      <c r="VKN69" s="92"/>
      <c r="VKO69" s="92"/>
      <c r="VKP69" s="92"/>
      <c r="VKQ69" s="92"/>
      <c r="VKR69" s="92"/>
      <c r="VKS69" s="92"/>
      <c r="VKT69" s="92"/>
      <c r="VKU69" s="92"/>
      <c r="VKV69" s="92"/>
      <c r="VKW69" s="92"/>
      <c r="VKX69" s="92"/>
      <c r="VKY69" s="92"/>
      <c r="VKZ69" s="92"/>
      <c r="VLA69" s="92"/>
      <c r="VLB69" s="92"/>
      <c r="VLC69" s="92"/>
      <c r="VLD69" s="92"/>
      <c r="VLE69" s="92"/>
      <c r="VLF69" s="92"/>
      <c r="VLG69" s="92"/>
      <c r="VLH69" s="92"/>
      <c r="VLI69" s="92"/>
      <c r="VLJ69" s="92"/>
      <c r="VLK69" s="92"/>
      <c r="VLL69" s="92"/>
      <c r="VLM69" s="92"/>
      <c r="VLN69" s="92"/>
      <c r="VLO69" s="92"/>
      <c r="VLP69" s="92"/>
      <c r="VLQ69" s="92"/>
      <c r="VLR69" s="92"/>
      <c r="VLS69" s="92"/>
      <c r="VLT69" s="92"/>
      <c r="VLU69" s="92"/>
      <c r="VLV69" s="92"/>
      <c r="VLW69" s="92"/>
      <c r="VLX69" s="92"/>
      <c r="VLY69" s="92"/>
      <c r="VLZ69" s="92"/>
      <c r="VMA69" s="92"/>
      <c r="VMB69" s="92"/>
      <c r="VMC69" s="92"/>
      <c r="VMD69" s="92"/>
      <c r="VME69" s="92"/>
      <c r="VMF69" s="92"/>
      <c r="VMG69" s="92"/>
      <c r="VMH69" s="92"/>
      <c r="VMI69" s="92"/>
      <c r="VMJ69" s="92"/>
      <c r="VMK69" s="92"/>
      <c r="VML69" s="92"/>
      <c r="VMM69" s="92"/>
      <c r="VMN69" s="92"/>
      <c r="VMO69" s="92"/>
      <c r="VMP69" s="92"/>
      <c r="VMQ69" s="92"/>
      <c r="VMR69" s="92"/>
      <c r="VMS69" s="92"/>
      <c r="VMT69" s="92"/>
      <c r="VMU69" s="92"/>
      <c r="VMV69" s="92"/>
      <c r="VMW69" s="92"/>
      <c r="VMX69" s="92"/>
      <c r="VMY69" s="92"/>
      <c r="VMZ69" s="92"/>
      <c r="VNA69" s="92"/>
      <c r="VNB69" s="92"/>
      <c r="VNC69" s="92"/>
      <c r="VND69" s="92"/>
      <c r="VNE69" s="92"/>
      <c r="VNF69" s="92"/>
      <c r="VNG69" s="92"/>
      <c r="VNH69" s="92"/>
      <c r="VNI69" s="92"/>
      <c r="VNJ69" s="92"/>
      <c r="VNK69" s="92"/>
      <c r="VNL69" s="92"/>
      <c r="VNM69" s="92"/>
      <c r="VNN69" s="92"/>
      <c r="VNO69" s="92"/>
      <c r="VNP69" s="92"/>
      <c r="VNQ69" s="92"/>
      <c r="VNR69" s="92"/>
      <c r="VNS69" s="92"/>
      <c r="VNT69" s="92"/>
      <c r="VNU69" s="92"/>
      <c r="VNV69" s="92"/>
      <c r="VNW69" s="92"/>
      <c r="VNX69" s="92"/>
      <c r="VNY69" s="92"/>
      <c r="VNZ69" s="92"/>
      <c r="VOA69" s="92"/>
      <c r="VOB69" s="92"/>
      <c r="VOC69" s="92"/>
      <c r="VOD69" s="92"/>
      <c r="VOE69" s="92"/>
      <c r="VOF69" s="92"/>
      <c r="VOG69" s="92"/>
      <c r="VOH69" s="92"/>
      <c r="VOI69" s="92"/>
      <c r="VOJ69" s="92"/>
      <c r="VOK69" s="92"/>
      <c r="VOL69" s="92"/>
      <c r="VOM69" s="92"/>
      <c r="VON69" s="92"/>
      <c r="VOO69" s="92"/>
      <c r="VOP69" s="92"/>
      <c r="VOQ69" s="92"/>
      <c r="VOR69" s="92"/>
      <c r="VOS69" s="92"/>
      <c r="VOT69" s="92"/>
      <c r="VOU69" s="92"/>
      <c r="VOV69" s="92"/>
      <c r="VOW69" s="92"/>
      <c r="VOX69" s="92"/>
      <c r="VOY69" s="92"/>
      <c r="VOZ69" s="92"/>
      <c r="VPA69" s="92"/>
      <c r="VPB69" s="92"/>
      <c r="VPC69" s="92"/>
      <c r="VPD69" s="92"/>
      <c r="VPE69" s="92"/>
      <c r="VPF69" s="92"/>
      <c r="VPG69" s="92"/>
      <c r="VPH69" s="92"/>
      <c r="VPI69" s="92"/>
      <c r="VPJ69" s="92"/>
      <c r="VPK69" s="92"/>
      <c r="VPL69" s="92"/>
      <c r="VPM69" s="92"/>
      <c r="VPN69" s="92"/>
      <c r="VPO69" s="92"/>
      <c r="VPP69" s="92"/>
      <c r="VPQ69" s="92"/>
      <c r="VPR69" s="92"/>
      <c r="VPS69" s="92"/>
      <c r="VPT69" s="92"/>
      <c r="VPU69" s="92"/>
      <c r="VPV69" s="92"/>
      <c r="VPW69" s="92"/>
      <c r="VPX69" s="92"/>
      <c r="VPY69" s="92"/>
      <c r="VPZ69" s="92"/>
      <c r="VQA69" s="92"/>
      <c r="VQB69" s="92"/>
      <c r="VQC69" s="92"/>
      <c r="VQD69" s="92"/>
      <c r="VQE69" s="92"/>
      <c r="VQF69" s="92"/>
      <c r="VQG69" s="92"/>
      <c r="VQH69" s="92"/>
      <c r="VQI69" s="92"/>
      <c r="VQJ69" s="92"/>
      <c r="VQK69" s="92"/>
      <c r="VQL69" s="92"/>
      <c r="VQM69" s="92"/>
      <c r="VQN69" s="92"/>
      <c r="VQO69" s="92"/>
      <c r="VQP69" s="92"/>
      <c r="VQQ69" s="92"/>
      <c r="VQR69" s="92"/>
      <c r="VQS69" s="92"/>
      <c r="VQT69" s="92"/>
      <c r="VQU69" s="92"/>
      <c r="VQV69" s="92"/>
      <c r="VQW69" s="92"/>
      <c r="VQX69" s="92"/>
      <c r="VQY69" s="92"/>
      <c r="VQZ69" s="92"/>
      <c r="VRA69" s="92"/>
      <c r="VRB69" s="92"/>
      <c r="VRC69" s="92"/>
      <c r="VRD69" s="92"/>
      <c r="VRE69" s="92"/>
      <c r="VRF69" s="92"/>
      <c r="VRG69" s="92"/>
      <c r="VRH69" s="92"/>
      <c r="VRI69" s="92"/>
      <c r="VRJ69" s="92"/>
      <c r="VRK69" s="92"/>
      <c r="VRL69" s="92"/>
      <c r="VRM69" s="92"/>
      <c r="VRN69" s="92"/>
      <c r="VRO69" s="92"/>
      <c r="VRP69" s="92"/>
      <c r="VRQ69" s="92"/>
      <c r="VRR69" s="92"/>
      <c r="VRS69" s="92"/>
      <c r="VRT69" s="92"/>
      <c r="VRU69" s="92"/>
      <c r="VRV69" s="92"/>
      <c r="VRW69" s="92"/>
      <c r="VRX69" s="92"/>
      <c r="VRY69" s="92"/>
      <c r="VRZ69" s="92"/>
      <c r="VSA69" s="92"/>
      <c r="VSB69" s="92"/>
      <c r="VSC69" s="92"/>
      <c r="VSD69" s="92"/>
      <c r="VSE69" s="92"/>
      <c r="VSF69" s="92"/>
      <c r="VSG69" s="92"/>
      <c r="VSH69" s="92"/>
      <c r="VSI69" s="92"/>
      <c r="VSJ69" s="92"/>
      <c r="VSK69" s="92"/>
      <c r="VSL69" s="92"/>
      <c r="VSM69" s="92"/>
      <c r="VSN69" s="92"/>
      <c r="VSO69" s="92"/>
      <c r="VSP69" s="92"/>
      <c r="VSQ69" s="92"/>
      <c r="VSR69" s="92"/>
      <c r="VSS69" s="92"/>
      <c r="VST69" s="92"/>
      <c r="VSU69" s="92"/>
      <c r="VSV69" s="92"/>
      <c r="VSW69" s="92"/>
      <c r="VSX69" s="92"/>
      <c r="VSY69" s="92"/>
      <c r="VSZ69" s="92"/>
      <c r="VTA69" s="92"/>
      <c r="VTB69" s="92"/>
      <c r="VTC69" s="92"/>
      <c r="VTD69" s="92"/>
      <c r="VTE69" s="92"/>
      <c r="VTF69" s="92"/>
      <c r="VTG69" s="92"/>
      <c r="VTH69" s="92"/>
      <c r="VTI69" s="92"/>
      <c r="VTJ69" s="92"/>
      <c r="VTK69" s="92"/>
      <c r="VTL69" s="92"/>
      <c r="VTM69" s="92"/>
      <c r="VTN69" s="92"/>
      <c r="VTO69" s="92"/>
      <c r="VTP69" s="92"/>
      <c r="VTQ69" s="92"/>
      <c r="VTR69" s="92"/>
      <c r="VTS69" s="92"/>
      <c r="VTT69" s="92"/>
      <c r="VTU69" s="92"/>
      <c r="VTV69" s="92"/>
      <c r="VTW69" s="92"/>
      <c r="VTX69" s="92"/>
      <c r="VTY69" s="92"/>
      <c r="VTZ69" s="92"/>
      <c r="VUA69" s="92"/>
      <c r="VUB69" s="92"/>
      <c r="VUC69" s="92"/>
      <c r="VUD69" s="92"/>
      <c r="VUE69" s="92"/>
      <c r="VUF69" s="92"/>
      <c r="VUG69" s="92"/>
      <c r="VUH69" s="92"/>
      <c r="VUI69" s="92"/>
      <c r="VUJ69" s="92"/>
      <c r="VUK69" s="92"/>
      <c r="VUL69" s="92"/>
      <c r="VUM69" s="92"/>
      <c r="VUN69" s="92"/>
      <c r="VUO69" s="92"/>
      <c r="VUP69" s="92"/>
      <c r="VUQ69" s="92"/>
      <c r="VUR69" s="92"/>
      <c r="VUS69" s="92"/>
      <c r="VUT69" s="92"/>
      <c r="VUU69" s="92"/>
      <c r="VUV69" s="92"/>
      <c r="VUW69" s="92"/>
      <c r="VUX69" s="92"/>
      <c r="VUY69" s="92"/>
      <c r="VUZ69" s="92"/>
      <c r="VVA69" s="92"/>
      <c r="VVB69" s="92"/>
      <c r="VVC69" s="92"/>
      <c r="VVD69" s="92"/>
      <c r="VVE69" s="92"/>
      <c r="VVF69" s="92"/>
      <c r="VVG69" s="92"/>
      <c r="VVH69" s="92"/>
      <c r="VVI69" s="92"/>
      <c r="VVJ69" s="92"/>
      <c r="VVK69" s="92"/>
      <c r="VVL69" s="92"/>
      <c r="VVM69" s="92"/>
      <c r="VVN69" s="92"/>
      <c r="VVO69" s="92"/>
      <c r="VVP69" s="92"/>
      <c r="VVQ69" s="92"/>
      <c r="VVR69" s="92"/>
      <c r="VVS69" s="92"/>
      <c r="VVT69" s="92"/>
      <c r="VVU69" s="92"/>
      <c r="VVV69" s="92"/>
      <c r="VVW69" s="92"/>
      <c r="VVX69" s="92"/>
      <c r="VVY69" s="92"/>
      <c r="VVZ69" s="92"/>
      <c r="VWA69" s="92"/>
      <c r="VWB69" s="92"/>
      <c r="VWC69" s="92"/>
      <c r="VWD69" s="92"/>
      <c r="VWE69" s="92"/>
      <c r="VWF69" s="92"/>
      <c r="VWG69" s="92"/>
      <c r="VWH69" s="92"/>
      <c r="VWI69" s="92"/>
      <c r="VWJ69" s="92"/>
      <c r="VWK69" s="92"/>
      <c r="VWL69" s="92"/>
      <c r="VWM69" s="92"/>
      <c r="VWN69" s="92"/>
      <c r="VWO69" s="92"/>
      <c r="VWP69" s="92"/>
      <c r="VWQ69" s="92"/>
      <c r="VWR69" s="92"/>
      <c r="VWS69" s="92"/>
      <c r="VWT69" s="92"/>
      <c r="VWU69" s="92"/>
      <c r="VWV69" s="92"/>
      <c r="VWW69" s="92"/>
      <c r="VWX69" s="92"/>
      <c r="VWY69" s="92"/>
      <c r="VWZ69" s="92"/>
      <c r="VXA69" s="92"/>
      <c r="VXB69" s="92"/>
      <c r="VXC69" s="92"/>
      <c r="VXD69" s="92"/>
      <c r="VXE69" s="92"/>
      <c r="VXF69" s="92"/>
      <c r="VXG69" s="92"/>
      <c r="VXH69" s="92"/>
      <c r="VXI69" s="92"/>
      <c r="VXJ69" s="92"/>
      <c r="VXK69" s="92"/>
      <c r="VXL69" s="92"/>
      <c r="VXM69" s="92"/>
      <c r="VXN69" s="92"/>
      <c r="VXO69" s="92"/>
      <c r="VXP69" s="92"/>
      <c r="VXQ69" s="92"/>
      <c r="VXR69" s="92"/>
      <c r="VXS69" s="92"/>
      <c r="VXT69" s="92"/>
      <c r="VXU69" s="92"/>
      <c r="VXV69" s="92"/>
      <c r="VXW69" s="92"/>
      <c r="VXX69" s="92"/>
      <c r="VXY69" s="92"/>
      <c r="VXZ69" s="92"/>
      <c r="VYA69" s="92"/>
      <c r="VYB69" s="92"/>
      <c r="VYC69" s="92"/>
      <c r="VYD69" s="92"/>
      <c r="VYE69" s="92"/>
      <c r="VYF69" s="92"/>
      <c r="VYG69" s="92"/>
      <c r="VYH69" s="92"/>
      <c r="VYI69" s="92"/>
      <c r="VYJ69" s="92"/>
      <c r="VYK69" s="92"/>
      <c r="VYL69" s="92"/>
      <c r="VYM69" s="92"/>
      <c r="VYN69" s="92"/>
      <c r="VYO69" s="92"/>
      <c r="VYP69" s="92"/>
      <c r="VYQ69" s="92"/>
      <c r="VYR69" s="92"/>
      <c r="VYS69" s="92"/>
      <c r="VYT69" s="92"/>
      <c r="VYU69" s="92"/>
      <c r="VYV69" s="92"/>
      <c r="VYW69" s="92"/>
      <c r="VYX69" s="92"/>
      <c r="VYY69" s="92"/>
      <c r="VYZ69" s="92"/>
      <c r="VZA69" s="92"/>
      <c r="VZB69" s="92"/>
      <c r="VZC69" s="92"/>
      <c r="VZD69" s="92"/>
      <c r="VZE69" s="92"/>
      <c r="VZF69" s="92"/>
      <c r="VZG69" s="92"/>
      <c r="VZH69" s="92"/>
      <c r="VZI69" s="92"/>
      <c r="VZJ69" s="92"/>
      <c r="VZK69" s="92"/>
      <c r="VZL69" s="92"/>
      <c r="VZM69" s="92"/>
      <c r="VZN69" s="92"/>
      <c r="VZO69" s="92"/>
      <c r="VZP69" s="92"/>
      <c r="VZQ69" s="92"/>
      <c r="VZR69" s="92"/>
      <c r="VZS69" s="92"/>
      <c r="VZT69" s="92"/>
      <c r="VZU69" s="92"/>
      <c r="VZV69" s="92"/>
      <c r="VZW69" s="92"/>
      <c r="VZX69" s="92"/>
      <c r="VZY69" s="92"/>
      <c r="VZZ69" s="92"/>
      <c r="WAA69" s="92"/>
      <c r="WAB69" s="92"/>
      <c r="WAC69" s="92"/>
      <c r="WAD69" s="92"/>
      <c r="WAE69" s="92"/>
      <c r="WAF69" s="92"/>
      <c r="WAG69" s="92"/>
      <c r="WAH69" s="92"/>
      <c r="WAI69" s="92"/>
      <c r="WAJ69" s="92"/>
      <c r="WAK69" s="92"/>
      <c r="WAL69" s="92"/>
      <c r="WAM69" s="92"/>
      <c r="WAN69" s="92"/>
      <c r="WAO69" s="92"/>
      <c r="WAP69" s="92"/>
      <c r="WAQ69" s="92"/>
      <c r="WAR69" s="92"/>
      <c r="WAS69" s="92"/>
      <c r="WAT69" s="92"/>
      <c r="WAU69" s="92"/>
      <c r="WAV69" s="92"/>
      <c r="WAW69" s="92"/>
      <c r="WAX69" s="92"/>
      <c r="WAY69" s="92"/>
      <c r="WAZ69" s="92"/>
      <c r="WBA69" s="92"/>
      <c r="WBB69" s="92"/>
      <c r="WBC69" s="92"/>
      <c r="WBD69" s="92"/>
      <c r="WBE69" s="92"/>
      <c r="WBF69" s="92"/>
      <c r="WBG69" s="92"/>
      <c r="WBH69" s="92"/>
      <c r="WBI69" s="92"/>
      <c r="WBJ69" s="92"/>
      <c r="WBK69" s="92"/>
      <c r="WBL69" s="92"/>
      <c r="WBM69" s="92"/>
      <c r="WBN69" s="92"/>
      <c r="WBO69" s="92"/>
      <c r="WBP69" s="92"/>
      <c r="WBQ69" s="92"/>
      <c r="WBR69" s="92"/>
      <c r="WBS69" s="92"/>
      <c r="WBT69" s="92"/>
      <c r="WBU69" s="92"/>
      <c r="WBV69" s="92"/>
      <c r="WBW69" s="92"/>
      <c r="WBX69" s="92"/>
      <c r="WBY69" s="92"/>
      <c r="WBZ69" s="92"/>
      <c r="WCA69" s="92"/>
      <c r="WCB69" s="92"/>
      <c r="WCC69" s="92"/>
      <c r="WCD69" s="92"/>
      <c r="WCE69" s="92"/>
      <c r="WCF69" s="92"/>
      <c r="WCG69" s="92"/>
      <c r="WCH69" s="92"/>
      <c r="WCI69" s="92"/>
      <c r="WCJ69" s="92"/>
      <c r="WCK69" s="92"/>
      <c r="WCL69" s="92"/>
      <c r="WCM69" s="92"/>
      <c r="WCN69" s="92"/>
      <c r="WCO69" s="92"/>
      <c r="WCP69" s="92"/>
      <c r="WCQ69" s="92"/>
      <c r="WCR69" s="92"/>
      <c r="WCS69" s="92"/>
      <c r="WCT69" s="92"/>
      <c r="WCU69" s="92"/>
      <c r="WCV69" s="92"/>
      <c r="WCW69" s="92"/>
      <c r="WCX69" s="92"/>
      <c r="WCY69" s="92"/>
      <c r="WCZ69" s="92"/>
      <c r="WDA69" s="92"/>
      <c r="WDB69" s="92"/>
      <c r="WDC69" s="92"/>
      <c r="WDD69" s="92"/>
      <c r="WDE69" s="92"/>
      <c r="WDF69" s="92"/>
      <c r="WDG69" s="92"/>
      <c r="WDH69" s="92"/>
      <c r="WDI69" s="92"/>
      <c r="WDJ69" s="92"/>
      <c r="WDK69" s="92"/>
      <c r="WDL69" s="92"/>
      <c r="WDM69" s="92"/>
      <c r="WDN69" s="92"/>
      <c r="WDO69" s="92"/>
      <c r="WDP69" s="92"/>
      <c r="WDQ69" s="92"/>
      <c r="WDR69" s="92"/>
      <c r="WDS69" s="92"/>
      <c r="WDT69" s="92"/>
      <c r="WDU69" s="92"/>
      <c r="WDV69" s="92"/>
      <c r="WDW69" s="92"/>
      <c r="WDX69" s="92"/>
      <c r="WDY69" s="92"/>
      <c r="WDZ69" s="92"/>
      <c r="WEA69" s="92"/>
      <c r="WEB69" s="92"/>
      <c r="WEC69" s="92"/>
      <c r="WED69" s="92"/>
      <c r="WEE69" s="92"/>
      <c r="WEF69" s="92"/>
      <c r="WEG69" s="92"/>
      <c r="WEH69" s="92"/>
      <c r="WEI69" s="92"/>
      <c r="WEJ69" s="92"/>
      <c r="WEK69" s="92"/>
      <c r="WEL69" s="92"/>
      <c r="WEM69" s="92"/>
      <c r="WEN69" s="92"/>
      <c r="WEO69" s="92"/>
      <c r="WEP69" s="92"/>
      <c r="WEQ69" s="92"/>
      <c r="WER69" s="92"/>
      <c r="WES69" s="92"/>
      <c r="WET69" s="92"/>
      <c r="WEU69" s="92"/>
      <c r="WEV69" s="92"/>
      <c r="WEW69" s="92"/>
      <c r="WEX69" s="92"/>
      <c r="WEY69" s="92"/>
      <c r="WEZ69" s="92"/>
      <c r="WFA69" s="92"/>
      <c r="WFB69" s="92"/>
      <c r="WFC69" s="92"/>
      <c r="WFD69" s="92"/>
      <c r="WFE69" s="92"/>
      <c r="WFF69" s="92"/>
      <c r="WFG69" s="92"/>
      <c r="WFH69" s="92"/>
      <c r="WFI69" s="92"/>
      <c r="WFJ69" s="92"/>
      <c r="WFK69" s="92"/>
      <c r="WFL69" s="92"/>
      <c r="WFM69" s="92"/>
      <c r="WFN69" s="92"/>
      <c r="WFO69" s="92"/>
      <c r="WFP69" s="92"/>
      <c r="WFQ69" s="92"/>
      <c r="WFR69" s="92"/>
      <c r="WFS69" s="92"/>
      <c r="WFT69" s="92"/>
      <c r="WFU69" s="92"/>
      <c r="WFV69" s="92"/>
      <c r="WFW69" s="92"/>
      <c r="WFX69" s="92"/>
      <c r="WFY69" s="92"/>
      <c r="WFZ69" s="92"/>
      <c r="WGA69" s="92"/>
      <c r="WGB69" s="92"/>
      <c r="WGC69" s="92"/>
      <c r="WGD69" s="92"/>
      <c r="WGE69" s="92"/>
      <c r="WGF69" s="92"/>
      <c r="WGG69" s="92"/>
      <c r="WGH69" s="92"/>
      <c r="WGI69" s="92"/>
      <c r="WGJ69" s="92"/>
      <c r="WGK69" s="92"/>
      <c r="WGL69" s="92"/>
      <c r="WGM69" s="92"/>
      <c r="WGN69" s="92"/>
      <c r="WGO69" s="92"/>
      <c r="WGP69" s="92"/>
      <c r="WGQ69" s="92"/>
      <c r="WGR69" s="92"/>
      <c r="WGS69" s="92"/>
      <c r="WGT69" s="92"/>
      <c r="WGU69" s="92"/>
      <c r="WGV69" s="92"/>
      <c r="WGW69" s="92"/>
      <c r="WGX69" s="92"/>
      <c r="WGY69" s="92"/>
      <c r="WGZ69" s="92"/>
      <c r="WHA69" s="92"/>
      <c r="WHB69" s="92"/>
      <c r="WHC69" s="92"/>
      <c r="WHD69" s="92"/>
      <c r="WHE69" s="92"/>
      <c r="WHF69" s="92"/>
      <c r="WHG69" s="92"/>
      <c r="WHH69" s="92"/>
      <c r="WHI69" s="92"/>
      <c r="WHJ69" s="92"/>
      <c r="WHK69" s="92"/>
      <c r="WHL69" s="92"/>
      <c r="WHM69" s="92"/>
      <c r="WHN69" s="92"/>
      <c r="WHO69" s="92"/>
      <c r="WHP69" s="92"/>
      <c r="WHQ69" s="92"/>
      <c r="WHR69" s="92"/>
      <c r="WHS69" s="92"/>
      <c r="WHT69" s="92"/>
      <c r="WHU69" s="92"/>
      <c r="WHV69" s="92"/>
      <c r="WHW69" s="92"/>
      <c r="WHX69" s="92"/>
      <c r="WHY69" s="92"/>
      <c r="WHZ69" s="92"/>
      <c r="WIA69" s="92"/>
      <c r="WIB69" s="92"/>
      <c r="WIC69" s="92"/>
      <c r="WID69" s="92"/>
      <c r="WIE69" s="92"/>
      <c r="WIF69" s="92"/>
      <c r="WIG69" s="92"/>
      <c r="WIH69" s="92"/>
      <c r="WII69" s="92"/>
      <c r="WIJ69" s="92"/>
      <c r="WIK69" s="92"/>
      <c r="WIL69" s="92"/>
      <c r="WIM69" s="92"/>
      <c r="WIN69" s="92"/>
      <c r="WIO69" s="92"/>
      <c r="WIP69" s="92"/>
      <c r="WIQ69" s="92"/>
      <c r="WIR69" s="92"/>
      <c r="WIS69" s="92"/>
      <c r="WIT69" s="92"/>
      <c r="WIU69" s="92"/>
      <c r="WIV69" s="92"/>
      <c r="WIW69" s="92"/>
      <c r="WIX69" s="92"/>
      <c r="WIY69" s="92"/>
      <c r="WIZ69" s="92"/>
      <c r="WJA69" s="92"/>
      <c r="WJB69" s="92"/>
      <c r="WJC69" s="92"/>
      <c r="WJD69" s="92"/>
      <c r="WJE69" s="92"/>
      <c r="WJF69" s="92"/>
      <c r="WJG69" s="92"/>
      <c r="WJH69" s="92"/>
      <c r="WJI69" s="92"/>
      <c r="WJJ69" s="92"/>
      <c r="WJK69" s="92"/>
      <c r="WJL69" s="92"/>
      <c r="WJM69" s="92"/>
      <c r="WJN69" s="92"/>
      <c r="WJO69" s="92"/>
      <c r="WJP69" s="92"/>
      <c r="WJQ69" s="92"/>
      <c r="WJR69" s="92"/>
      <c r="WJS69" s="92"/>
      <c r="WJT69" s="92"/>
      <c r="WJU69" s="92"/>
      <c r="WJV69" s="92"/>
      <c r="WJW69" s="92"/>
      <c r="WJX69" s="92"/>
      <c r="WJY69" s="92"/>
      <c r="WJZ69" s="92"/>
      <c r="WKA69" s="92"/>
      <c r="WKB69" s="92"/>
      <c r="WKC69" s="92"/>
      <c r="WKD69" s="92"/>
      <c r="WKE69" s="92"/>
      <c r="WKF69" s="92"/>
      <c r="WKG69" s="92"/>
      <c r="WKH69" s="92"/>
      <c r="WKI69" s="92"/>
      <c r="WKJ69" s="92"/>
      <c r="WKK69" s="92"/>
      <c r="WKL69" s="92"/>
      <c r="WKM69" s="92"/>
      <c r="WKN69" s="92"/>
      <c r="WKO69" s="92"/>
      <c r="WKP69" s="92"/>
      <c r="WKQ69" s="92"/>
      <c r="WKR69" s="92"/>
      <c r="WKS69" s="92"/>
      <c r="WKT69" s="92"/>
      <c r="WKU69" s="92"/>
      <c r="WKV69" s="92"/>
      <c r="WKW69" s="92"/>
      <c r="WKX69" s="92"/>
      <c r="WKY69" s="92"/>
      <c r="WKZ69" s="92"/>
      <c r="WLA69" s="92"/>
      <c r="WLB69" s="92"/>
      <c r="WLC69" s="92"/>
      <c r="WLD69" s="92"/>
      <c r="WLE69" s="92"/>
      <c r="WLF69" s="92"/>
      <c r="WLG69" s="92"/>
      <c r="WLH69" s="92"/>
      <c r="WLI69" s="92"/>
      <c r="WLJ69" s="92"/>
      <c r="WLK69" s="92"/>
      <c r="WLL69" s="92"/>
      <c r="WLM69" s="92"/>
      <c r="WLN69" s="92"/>
      <c r="WLO69" s="92"/>
      <c r="WLP69" s="92"/>
      <c r="WLQ69" s="92"/>
      <c r="WLR69" s="92"/>
      <c r="WLS69" s="92"/>
      <c r="WLT69" s="92"/>
      <c r="WLU69" s="92"/>
      <c r="WLV69" s="92"/>
      <c r="WLW69" s="92"/>
      <c r="WLX69" s="92"/>
      <c r="WLY69" s="92"/>
      <c r="WLZ69" s="92"/>
      <c r="WMA69" s="92"/>
      <c r="WMB69" s="92"/>
      <c r="WMC69" s="92"/>
      <c r="WMD69" s="92"/>
      <c r="WME69" s="92"/>
      <c r="WMF69" s="92"/>
      <c r="WMG69" s="92"/>
      <c r="WMH69" s="92"/>
      <c r="WMI69" s="92"/>
      <c r="WMJ69" s="92"/>
      <c r="WMK69" s="92"/>
      <c r="WML69" s="92"/>
      <c r="WMM69" s="92"/>
      <c r="WMN69" s="92"/>
      <c r="WMO69" s="92"/>
      <c r="WMP69" s="92"/>
      <c r="WMQ69" s="92"/>
      <c r="WMR69" s="92"/>
      <c r="WMS69" s="92"/>
      <c r="WMT69" s="92"/>
      <c r="WMU69" s="92"/>
      <c r="WMV69" s="92"/>
      <c r="WMW69" s="92"/>
      <c r="WMX69" s="92"/>
      <c r="WMY69" s="92"/>
      <c r="WMZ69" s="92"/>
      <c r="WNA69" s="92"/>
      <c r="WNB69" s="92"/>
      <c r="WNC69" s="92"/>
      <c r="WND69" s="92"/>
      <c r="WNE69" s="92"/>
      <c r="WNF69" s="92"/>
      <c r="WNG69" s="92"/>
      <c r="WNH69" s="92"/>
      <c r="WNI69" s="92"/>
      <c r="WNJ69" s="92"/>
      <c r="WNK69" s="92"/>
      <c r="WNL69" s="92"/>
      <c r="WNM69" s="92"/>
      <c r="WNN69" s="92"/>
      <c r="WNO69" s="92"/>
      <c r="WNP69" s="92"/>
      <c r="WNQ69" s="92"/>
      <c r="WNR69" s="92"/>
      <c r="WNS69" s="92"/>
      <c r="WNT69" s="92"/>
      <c r="WNU69" s="92"/>
      <c r="WNV69" s="92"/>
      <c r="WNW69" s="92"/>
      <c r="WNX69" s="92"/>
      <c r="WNY69" s="92"/>
      <c r="WNZ69" s="92"/>
      <c r="WOA69" s="92"/>
      <c r="WOB69" s="92"/>
      <c r="WOC69" s="92"/>
      <c r="WOD69" s="92"/>
      <c r="WOE69" s="92"/>
      <c r="WOF69" s="92"/>
      <c r="WOG69" s="92"/>
      <c r="WOH69" s="92"/>
      <c r="WOI69" s="92"/>
      <c r="WOJ69" s="92"/>
      <c r="WOK69" s="92"/>
      <c r="WOL69" s="92"/>
      <c r="WOM69" s="92"/>
      <c r="WON69" s="92"/>
      <c r="WOO69" s="92"/>
      <c r="WOP69" s="92"/>
      <c r="WOQ69" s="92"/>
      <c r="WOR69" s="92"/>
      <c r="WOS69" s="92"/>
      <c r="WOT69" s="92"/>
      <c r="WOU69" s="92"/>
      <c r="WOV69" s="92"/>
      <c r="WOW69" s="92"/>
      <c r="WOX69" s="92"/>
      <c r="WOY69" s="92"/>
      <c r="WOZ69" s="92"/>
      <c r="WPA69" s="92"/>
      <c r="WPB69" s="92"/>
      <c r="WPC69" s="92"/>
      <c r="WPD69" s="92"/>
      <c r="WPE69" s="92"/>
      <c r="WPF69" s="92"/>
      <c r="WPG69" s="92"/>
      <c r="WPH69" s="92"/>
      <c r="WPI69" s="92"/>
      <c r="WPJ69" s="92"/>
      <c r="WPK69" s="92"/>
      <c r="WPL69" s="92"/>
      <c r="WPM69" s="92"/>
      <c r="WPN69" s="92"/>
      <c r="WPO69" s="92"/>
      <c r="WPP69" s="92"/>
      <c r="WPQ69" s="92"/>
      <c r="WPR69" s="92"/>
      <c r="WPS69" s="92"/>
      <c r="WPT69" s="92"/>
      <c r="WPU69" s="92"/>
      <c r="WPV69" s="92"/>
      <c r="WPW69" s="92"/>
      <c r="WPX69" s="92"/>
      <c r="WPY69" s="92"/>
      <c r="WPZ69" s="92"/>
      <c r="WQA69" s="92"/>
      <c r="WQB69" s="92"/>
      <c r="WQC69" s="92"/>
      <c r="WQD69" s="92"/>
      <c r="WQE69" s="92"/>
      <c r="WQF69" s="92"/>
      <c r="WQG69" s="92"/>
      <c r="WQH69" s="92"/>
      <c r="WQI69" s="92"/>
      <c r="WQJ69" s="92"/>
      <c r="WQK69" s="92"/>
      <c r="WQL69" s="92"/>
      <c r="WQM69" s="92"/>
      <c r="WQN69" s="92"/>
      <c r="WQO69" s="92"/>
      <c r="WQP69" s="92"/>
      <c r="WQQ69" s="92"/>
      <c r="WQR69" s="92"/>
      <c r="WQS69" s="92"/>
      <c r="WQT69" s="92"/>
      <c r="WQU69" s="92"/>
      <c r="WQV69" s="92"/>
      <c r="WQW69" s="92"/>
      <c r="WQX69" s="92"/>
      <c r="WQY69" s="92"/>
      <c r="WQZ69" s="92"/>
      <c r="WRA69" s="92"/>
      <c r="WRB69" s="92"/>
      <c r="WRC69" s="92"/>
      <c r="WRD69" s="92"/>
      <c r="WRE69" s="92"/>
      <c r="WRF69" s="92"/>
      <c r="WRG69" s="92"/>
      <c r="WRH69" s="92"/>
      <c r="WRI69" s="92"/>
      <c r="WRJ69" s="92"/>
      <c r="WRK69" s="92"/>
      <c r="WRL69" s="92"/>
      <c r="WRM69" s="92"/>
      <c r="WRN69" s="92"/>
      <c r="WRO69" s="92"/>
      <c r="WRP69" s="92"/>
      <c r="WRQ69" s="92"/>
      <c r="WRR69" s="92"/>
      <c r="WRS69" s="92"/>
      <c r="WRT69" s="92"/>
      <c r="WRU69" s="92"/>
      <c r="WRV69" s="92"/>
      <c r="WRW69" s="92"/>
      <c r="WRX69" s="92"/>
      <c r="WRY69" s="92"/>
      <c r="WRZ69" s="92"/>
      <c r="WSA69" s="92"/>
      <c r="WSB69" s="92"/>
      <c r="WSC69" s="92"/>
      <c r="WSD69" s="92"/>
      <c r="WSE69" s="92"/>
      <c r="WSF69" s="92"/>
      <c r="WSG69" s="92"/>
      <c r="WSH69" s="92"/>
      <c r="WSI69" s="92"/>
      <c r="WSJ69" s="92"/>
      <c r="WSK69" s="92"/>
      <c r="WSL69" s="92"/>
      <c r="WSM69" s="92"/>
      <c r="WSN69" s="92"/>
      <c r="WSO69" s="92"/>
      <c r="WSP69" s="92"/>
      <c r="WSQ69" s="92"/>
      <c r="WSR69" s="92"/>
      <c r="WSS69" s="92"/>
      <c r="WST69" s="92"/>
      <c r="WSU69" s="92"/>
      <c r="WSV69" s="92"/>
      <c r="WSW69" s="92"/>
      <c r="WSX69" s="92"/>
      <c r="WSY69" s="92"/>
      <c r="WSZ69" s="92"/>
      <c r="WTA69" s="92"/>
      <c r="WTB69" s="92"/>
      <c r="WTC69" s="92"/>
      <c r="WTD69" s="92"/>
      <c r="WTE69" s="92"/>
      <c r="WTF69" s="92"/>
      <c r="WTG69" s="92"/>
      <c r="WTH69" s="92"/>
      <c r="WTI69" s="92"/>
      <c r="WTJ69" s="92"/>
      <c r="WTK69" s="92"/>
      <c r="WTL69" s="92"/>
      <c r="WTM69" s="92"/>
      <c r="WTN69" s="92"/>
      <c r="WTO69" s="92"/>
      <c r="WTP69" s="92"/>
      <c r="WTQ69" s="92"/>
      <c r="WTR69" s="92"/>
      <c r="WTS69" s="92"/>
      <c r="WTT69" s="92"/>
      <c r="WTU69" s="92"/>
      <c r="WTV69" s="92"/>
      <c r="WTW69" s="92"/>
      <c r="WTX69" s="92"/>
      <c r="WTY69" s="92"/>
      <c r="WTZ69" s="92"/>
      <c r="WUA69" s="92"/>
      <c r="WUB69" s="92"/>
      <c r="WUC69" s="92"/>
      <c r="WUD69" s="92"/>
      <c r="WUE69" s="92"/>
      <c r="WUF69" s="92"/>
      <c r="WUG69" s="92"/>
      <c r="WUH69" s="92"/>
      <c r="WUI69" s="92"/>
      <c r="WUJ69" s="92"/>
      <c r="WUK69" s="92"/>
      <c r="WUL69" s="92"/>
      <c r="WUM69" s="92"/>
      <c r="WUN69" s="92"/>
      <c r="WUO69" s="92"/>
      <c r="WUP69" s="92"/>
      <c r="WUQ69" s="92"/>
      <c r="WUR69" s="92"/>
      <c r="WUS69" s="92"/>
      <c r="WUT69" s="92"/>
      <c r="WUU69" s="92"/>
      <c r="WUV69" s="92"/>
      <c r="WUW69" s="92"/>
      <c r="WUX69" s="92"/>
      <c r="WUY69" s="92"/>
      <c r="WUZ69" s="92"/>
      <c r="WVA69" s="92"/>
      <c r="WVB69" s="92"/>
      <c r="WVC69" s="92"/>
      <c r="WVD69" s="92"/>
      <c r="WVE69" s="92"/>
      <c r="WVF69" s="92"/>
      <c r="WVG69" s="92"/>
      <c r="WVH69" s="92"/>
      <c r="WVI69" s="92"/>
      <c r="WVJ69" s="92"/>
      <c r="WVK69" s="92"/>
      <c r="WVL69" s="92"/>
      <c r="WVM69" s="92"/>
      <c r="WVN69" s="92"/>
      <c r="WVO69" s="92"/>
      <c r="WVP69" s="92"/>
      <c r="WVQ69" s="92"/>
      <c r="WVR69" s="92"/>
      <c r="WVS69" s="92"/>
      <c r="WVT69" s="92"/>
      <c r="WVU69" s="92"/>
      <c r="WVV69" s="92"/>
      <c r="WVW69" s="92"/>
      <c r="WVX69" s="92"/>
      <c r="WVY69" s="92"/>
      <c r="WVZ69" s="92"/>
      <c r="WWA69" s="92"/>
      <c r="WWB69" s="92"/>
      <c r="WWC69" s="92"/>
      <c r="WWD69" s="92"/>
      <c r="WWE69" s="92"/>
      <c r="WWF69" s="92"/>
      <c r="WWG69" s="92"/>
      <c r="WWH69" s="92"/>
      <c r="WWI69" s="92"/>
      <c r="WWJ69" s="92"/>
      <c r="WWK69" s="92"/>
      <c r="WWL69" s="92"/>
      <c r="WWM69" s="92"/>
      <c r="WWN69" s="92"/>
      <c r="WWO69" s="92"/>
      <c r="WWP69" s="92"/>
      <c r="WWQ69" s="92"/>
      <c r="WWR69" s="92"/>
      <c r="WWS69" s="92"/>
      <c r="WWT69" s="92"/>
      <c r="WWU69" s="92"/>
      <c r="WWV69" s="92"/>
      <c r="WWW69" s="92"/>
      <c r="WWX69" s="92"/>
      <c r="WWY69" s="92"/>
      <c r="WWZ69" s="92"/>
      <c r="WXA69" s="92"/>
      <c r="WXB69" s="92"/>
      <c r="WXC69" s="92"/>
      <c r="WXD69" s="92"/>
      <c r="WXE69" s="92"/>
      <c r="WXF69" s="92"/>
      <c r="WXG69" s="92"/>
      <c r="WXH69" s="92"/>
      <c r="WXI69" s="92"/>
      <c r="WXJ69" s="92"/>
      <c r="WXK69" s="92"/>
      <c r="WXL69" s="92"/>
      <c r="WXM69" s="92"/>
      <c r="WXN69" s="92"/>
      <c r="WXO69" s="92"/>
      <c r="WXP69" s="92"/>
      <c r="WXQ69" s="92"/>
      <c r="WXR69" s="92"/>
      <c r="WXS69" s="92"/>
      <c r="WXT69" s="92"/>
      <c r="WXU69" s="92"/>
      <c r="WXV69" s="92"/>
      <c r="WXW69" s="92"/>
      <c r="WXX69" s="92"/>
      <c r="WXY69" s="92"/>
      <c r="WXZ69" s="92"/>
      <c r="WYA69" s="92"/>
      <c r="WYB69" s="92"/>
      <c r="WYC69" s="92"/>
      <c r="WYD69" s="92"/>
      <c r="WYE69" s="92"/>
      <c r="WYF69" s="92"/>
      <c r="WYG69" s="92"/>
      <c r="WYH69" s="92"/>
      <c r="WYI69" s="92"/>
      <c r="WYJ69" s="92"/>
      <c r="WYK69" s="92"/>
      <c r="WYL69" s="92"/>
      <c r="WYM69" s="92"/>
      <c r="WYN69" s="92"/>
      <c r="WYO69" s="92"/>
      <c r="WYP69" s="92"/>
      <c r="WYQ69" s="92"/>
      <c r="WYR69" s="92"/>
      <c r="WYS69" s="92"/>
      <c r="WYT69" s="92"/>
      <c r="WYU69" s="92"/>
      <c r="WYV69" s="92"/>
      <c r="WYW69" s="92"/>
      <c r="WYX69" s="92"/>
      <c r="WYY69" s="92"/>
      <c r="WYZ69" s="92"/>
      <c r="WZA69" s="92"/>
      <c r="WZB69" s="92"/>
      <c r="WZC69" s="92"/>
      <c r="WZD69" s="92"/>
      <c r="WZE69" s="92"/>
      <c r="WZF69" s="92"/>
      <c r="WZG69" s="92"/>
      <c r="WZH69" s="92"/>
      <c r="WZI69" s="92"/>
      <c r="WZJ69" s="92"/>
      <c r="WZK69" s="92"/>
      <c r="WZL69" s="92"/>
      <c r="WZM69" s="92"/>
      <c r="WZN69" s="92"/>
      <c r="WZO69" s="92"/>
      <c r="WZP69" s="92"/>
      <c r="WZQ69" s="92"/>
      <c r="WZR69" s="92"/>
      <c r="WZS69" s="92"/>
      <c r="WZT69" s="92"/>
      <c r="WZU69" s="92"/>
      <c r="WZV69" s="92"/>
      <c r="WZW69" s="92"/>
      <c r="WZX69" s="92"/>
      <c r="WZY69" s="92"/>
      <c r="WZZ69" s="92"/>
      <c r="XAA69" s="92"/>
      <c r="XAB69" s="92"/>
      <c r="XAC69" s="92"/>
      <c r="XAD69" s="92"/>
      <c r="XAE69" s="92"/>
      <c r="XAF69" s="92"/>
      <c r="XAG69" s="92"/>
      <c r="XAH69" s="92"/>
      <c r="XAI69" s="92"/>
      <c r="XAJ69" s="92"/>
      <c r="XAK69" s="92"/>
      <c r="XAL69" s="92"/>
      <c r="XAM69" s="92"/>
      <c r="XAN69" s="92"/>
      <c r="XAO69" s="92"/>
      <c r="XAP69" s="92"/>
      <c r="XAQ69" s="92"/>
      <c r="XAR69" s="92"/>
      <c r="XAS69" s="92"/>
      <c r="XAT69" s="92"/>
      <c r="XAU69" s="92"/>
      <c r="XAV69" s="92"/>
      <c r="XAW69" s="92"/>
      <c r="XAX69" s="92"/>
      <c r="XAY69" s="92"/>
      <c r="XAZ69" s="92"/>
      <c r="XBA69" s="92"/>
      <c r="XBB69" s="92"/>
      <c r="XBC69" s="92"/>
      <c r="XBD69" s="92"/>
      <c r="XBE69" s="92"/>
      <c r="XBF69" s="92"/>
      <c r="XBG69" s="92"/>
      <c r="XBH69" s="92"/>
      <c r="XBI69" s="92"/>
      <c r="XBJ69" s="92"/>
      <c r="XBK69" s="92"/>
      <c r="XBL69" s="92"/>
      <c r="XBM69" s="92"/>
      <c r="XBN69" s="92"/>
      <c r="XBO69" s="92"/>
      <c r="XBP69" s="92"/>
      <c r="XBQ69" s="92"/>
      <c r="XBR69" s="92"/>
      <c r="XBS69" s="92"/>
      <c r="XBT69" s="92"/>
      <c r="XBU69" s="92"/>
      <c r="XBV69" s="92"/>
      <c r="XBW69" s="92"/>
      <c r="XBX69" s="92"/>
      <c r="XBY69" s="92"/>
      <c r="XBZ69" s="92"/>
      <c r="XCA69" s="92"/>
      <c r="XCB69" s="92"/>
      <c r="XCC69" s="92"/>
      <c r="XCD69" s="92"/>
      <c r="XCE69" s="92"/>
      <c r="XCF69" s="92"/>
      <c r="XCG69" s="92"/>
      <c r="XCH69" s="92"/>
      <c r="XCI69" s="92"/>
      <c r="XCJ69" s="92"/>
      <c r="XCK69" s="92"/>
      <c r="XCL69" s="92"/>
      <c r="XCM69" s="92"/>
      <c r="XCN69" s="92"/>
      <c r="XCO69" s="92"/>
      <c r="XCP69" s="92"/>
      <c r="XCQ69" s="92"/>
      <c r="XCR69" s="92"/>
      <c r="XCS69" s="92"/>
      <c r="XCT69" s="92"/>
      <c r="XCU69" s="92"/>
      <c r="XCV69" s="92"/>
      <c r="XCW69" s="92"/>
      <c r="XCX69" s="92"/>
      <c r="XCY69" s="92"/>
      <c r="XCZ69" s="92"/>
      <c r="XDA69" s="92"/>
      <c r="XDB69" s="92"/>
      <c r="XDC69" s="92"/>
      <c r="XDD69" s="92"/>
      <c r="XDE69" s="92"/>
      <c r="XDF69" s="92"/>
      <c r="XDG69" s="92"/>
      <c r="XDH69" s="92"/>
      <c r="XDI69" s="92"/>
      <c r="XDJ69" s="92"/>
      <c r="XDK69" s="92"/>
      <c r="XDL69" s="92"/>
      <c r="XDM69" s="92"/>
      <c r="XDN69" s="92"/>
      <c r="XDO69" s="92"/>
      <c r="XDP69" s="92"/>
      <c r="XDQ69" s="92"/>
      <c r="XDR69" s="92"/>
      <c r="XDS69" s="92"/>
      <c r="XDT69" s="92"/>
      <c r="XDU69" s="92"/>
      <c r="XDV69" s="92"/>
      <c r="XDW69" s="92"/>
      <c r="XDX69" s="92"/>
      <c r="XDY69" s="92"/>
      <c r="XDZ69" s="92"/>
      <c r="XEA69" s="92"/>
      <c r="XEB69" s="92"/>
      <c r="XEC69" s="92"/>
      <c r="XED69" s="92"/>
      <c r="XEE69" s="92"/>
      <c r="XEF69" s="92"/>
      <c r="XEG69" s="92"/>
      <c r="XEH69" s="92"/>
      <c r="XEI69" s="92"/>
      <c r="XEJ69" s="92"/>
      <c r="XEK69" s="92"/>
      <c r="XEL69" s="92"/>
      <c r="XEM69" s="92"/>
      <c r="XEN69" s="92"/>
      <c r="XEO69" s="92"/>
      <c r="XEP69" s="92"/>
      <c r="XEQ69" s="92"/>
      <c r="XER69" s="92"/>
      <c r="XES69" s="92"/>
      <c r="XET69" s="92"/>
      <c r="XEU69" s="92"/>
    </row>
    <row r="70" spans="1:16375" ht="51" x14ac:dyDescent="0.2">
      <c r="B70" s="675" t="s">
        <v>166</v>
      </c>
      <c r="C70" s="146" t="s">
        <v>167</v>
      </c>
      <c r="D70" s="153" t="s">
        <v>168</v>
      </c>
      <c r="E70" s="153" t="s">
        <v>169</v>
      </c>
      <c r="F70" s="154" t="s">
        <v>164</v>
      </c>
      <c r="G70" s="146" t="s">
        <v>165</v>
      </c>
      <c r="H70" s="238" t="s">
        <v>56</v>
      </c>
      <c r="I70" s="389">
        <f>IFERROR(((I25/(I25+I26+I27+I28))*100),"")</f>
        <v>79.667017811519969</v>
      </c>
      <c r="J70" s="155">
        <f t="shared" ref="J70:T70" si="11">IFERROR(((J25/(J25+J26+J27+J28))*100),"")</f>
        <v>80.964284046109881</v>
      </c>
      <c r="K70" s="155">
        <f t="shared" si="11"/>
        <v>82.034407178246084</v>
      </c>
      <c r="L70" s="155">
        <f t="shared" si="11"/>
        <v>83.196438621106068</v>
      </c>
      <c r="M70" s="155">
        <f t="shared" si="11"/>
        <v>83.940295975835824</v>
      </c>
      <c r="N70" s="155">
        <f t="shared" si="11"/>
        <v>84.792268122225821</v>
      </c>
      <c r="O70" s="155">
        <f t="shared" si="11"/>
        <v>84.915443981923616</v>
      </c>
      <c r="P70" s="155" t="str">
        <f t="shared" si="11"/>
        <v/>
      </c>
      <c r="Q70" s="155" t="str">
        <f t="shared" si="11"/>
        <v/>
      </c>
      <c r="R70" s="155" t="str">
        <f t="shared" si="11"/>
        <v/>
      </c>
      <c r="S70" s="155" t="str">
        <f t="shared" si="11"/>
        <v/>
      </c>
      <c r="T70" s="390" t="str">
        <f t="shared" si="11"/>
        <v/>
      </c>
      <c r="U70" s="388"/>
      <c r="V70" s="346"/>
      <c r="W70" s="346"/>
      <c r="X70" s="346"/>
      <c r="Y70" s="346"/>
      <c r="Z70" s="346"/>
      <c r="AA70" s="346"/>
      <c r="AB70" s="346"/>
      <c r="AC70" s="346"/>
      <c r="AD70" s="346"/>
      <c r="AE70" s="346"/>
      <c r="AF70" s="346"/>
      <c r="AG70" s="346"/>
      <c r="AH70" s="346"/>
      <c r="AI70" s="346"/>
      <c r="AJ70" s="346"/>
      <c r="AK70" s="346"/>
      <c r="AL70" s="346"/>
      <c r="AM70" s="202"/>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89"/>
      <c r="DB70" s="189"/>
      <c r="DC70" s="189"/>
      <c r="DD70" s="189"/>
      <c r="DE70" s="189"/>
      <c r="DF70" s="189"/>
      <c r="DG70" s="189"/>
      <c r="DH70" s="189"/>
      <c r="DI70" s="189"/>
      <c r="DJ70" s="189"/>
      <c r="DK70" s="189"/>
      <c r="DL70" s="189"/>
      <c r="DM70" s="189"/>
      <c r="DN70" s="189"/>
      <c r="DO70" s="189"/>
      <c r="DP70" s="189"/>
      <c r="DQ70" s="189"/>
      <c r="DR70" s="189"/>
      <c r="DS70" s="189"/>
      <c r="DT70" s="189"/>
      <c r="DU70" s="189"/>
      <c r="DV70" s="189"/>
      <c r="DW70" s="189"/>
      <c r="DX70" s="189"/>
      <c r="DY70" s="189"/>
      <c r="DZ70" s="189"/>
      <c r="EA70" s="189"/>
      <c r="EB70" s="189"/>
      <c r="EC70" s="189"/>
      <c r="ED70" s="189"/>
      <c r="EE70" s="189"/>
      <c r="EF70" s="189"/>
      <c r="EG70" s="189"/>
      <c r="EH70" s="189"/>
      <c r="EI70" s="189"/>
      <c r="EJ70" s="189"/>
      <c r="EK70" s="189"/>
      <c r="EL70" s="189"/>
      <c r="EM70" s="189"/>
      <c r="EN70" s="189"/>
      <c r="EO70" s="189"/>
      <c r="EP70" s="189"/>
      <c r="EQ70" s="189"/>
      <c r="ER70" s="189"/>
      <c r="ES70" s="189"/>
      <c r="ET70" s="189"/>
      <c r="EU70" s="189"/>
      <c r="EV70" s="189"/>
      <c r="EW70" s="189"/>
      <c r="EX70" s="189"/>
      <c r="EY70" s="189"/>
      <c r="EZ70" s="189"/>
      <c r="FA70" s="189"/>
      <c r="FB70" s="189"/>
      <c r="FC70" s="189"/>
      <c r="FD70" s="189"/>
      <c r="FE70" s="189"/>
      <c r="FF70" s="189"/>
      <c r="FG70" s="189"/>
      <c r="FH70" s="189"/>
      <c r="FI70" s="189"/>
      <c r="FJ70" s="189"/>
      <c r="FK70" s="189"/>
      <c r="FL70" s="189"/>
      <c r="FM70" s="189"/>
      <c r="FN70" s="189"/>
      <c r="FO70" s="189"/>
      <c r="FP70" s="189"/>
      <c r="FQ70" s="189"/>
      <c r="FR70" s="189"/>
      <c r="FS70" s="189"/>
      <c r="FT70" s="189"/>
      <c r="FU70" s="189"/>
      <c r="FV70" s="189"/>
      <c r="FW70" s="189"/>
      <c r="FX70" s="189"/>
      <c r="FY70" s="189"/>
      <c r="FZ70" s="189"/>
      <c r="GA70" s="189"/>
      <c r="GB70" s="189"/>
      <c r="GC70" s="189"/>
      <c r="GD70" s="189"/>
      <c r="GE70" s="189"/>
      <c r="GF70" s="189"/>
      <c r="GG70" s="189"/>
      <c r="GH70" s="189"/>
      <c r="GI70" s="189"/>
      <c r="GJ70" s="189"/>
      <c r="GK70" s="189"/>
      <c r="GL70" s="189"/>
      <c r="GM70" s="189"/>
      <c r="GN70" s="189"/>
      <c r="GO70" s="189"/>
      <c r="GP70" s="189"/>
      <c r="GQ70" s="189"/>
      <c r="GR70" s="189"/>
      <c r="GS70" s="189"/>
      <c r="GT70" s="189"/>
      <c r="GU70" s="189"/>
      <c r="GV70" s="189"/>
      <c r="GW70" s="189"/>
      <c r="GX70" s="189"/>
      <c r="GY70" s="189"/>
      <c r="GZ70" s="189"/>
      <c r="HA70" s="189"/>
      <c r="HB70" s="189"/>
      <c r="HC70" s="189"/>
      <c r="HD70" s="189"/>
      <c r="HE70" s="189"/>
      <c r="HF70" s="189"/>
      <c r="HG70" s="189"/>
      <c r="HH70" s="189"/>
      <c r="HI70" s="189"/>
      <c r="HJ70" s="189"/>
      <c r="HK70" s="189"/>
      <c r="HL70" s="189"/>
      <c r="HM70" s="189"/>
      <c r="HN70" s="189"/>
      <c r="HO70" s="189"/>
      <c r="HP70" s="189"/>
      <c r="HQ70" s="189"/>
      <c r="HR70" s="189"/>
      <c r="HS70" s="189"/>
      <c r="HT70" s="189"/>
      <c r="HU70" s="189"/>
      <c r="HV70" s="189"/>
      <c r="HW70" s="189"/>
      <c r="HX70" s="189"/>
      <c r="HY70" s="189"/>
      <c r="HZ70" s="189"/>
      <c r="IA70" s="189"/>
      <c r="IB70" s="189"/>
      <c r="IC70" s="189"/>
      <c r="ID70" s="189"/>
      <c r="IE70" s="189"/>
      <c r="IF70" s="189"/>
      <c r="IG70" s="189"/>
      <c r="IH70" s="189"/>
      <c r="II70" s="189"/>
      <c r="IJ70" s="189"/>
      <c r="IK70" s="189"/>
      <c r="IL70" s="189"/>
      <c r="IM70" s="189"/>
      <c r="IN70" s="189"/>
      <c r="IO70" s="189"/>
      <c r="IP70" s="189"/>
      <c r="IQ70" s="189"/>
      <c r="IR70" s="189"/>
      <c r="IS70" s="189"/>
      <c r="IT70" s="189"/>
      <c r="IU70" s="189"/>
      <c r="IV70" s="189"/>
      <c r="IW70" s="189"/>
      <c r="IX70" s="189"/>
      <c r="IY70" s="189"/>
      <c r="IZ70" s="189"/>
      <c r="JA70" s="189"/>
      <c r="JB70" s="189"/>
      <c r="JC70" s="189"/>
      <c r="JD70" s="189"/>
      <c r="JE70" s="189"/>
      <c r="JF70" s="189"/>
      <c r="JG70" s="189"/>
      <c r="JH70" s="189"/>
      <c r="JI70" s="189"/>
      <c r="JJ70" s="189"/>
      <c r="JK70" s="189"/>
      <c r="JL70" s="189"/>
      <c r="JM70" s="189"/>
      <c r="JN70" s="189"/>
      <c r="JO70" s="189"/>
      <c r="JP70" s="189"/>
      <c r="JQ70" s="189"/>
      <c r="JR70" s="189"/>
      <c r="JS70" s="189"/>
      <c r="JT70" s="189"/>
      <c r="JU70" s="189"/>
      <c r="JV70" s="189"/>
      <c r="JW70" s="189"/>
      <c r="JX70" s="189"/>
      <c r="JY70" s="189"/>
      <c r="JZ70" s="189"/>
      <c r="KA70" s="189"/>
      <c r="KB70" s="189"/>
      <c r="KC70" s="189"/>
      <c r="KD70" s="189"/>
      <c r="KE70" s="189"/>
      <c r="KF70" s="189"/>
      <c r="KG70" s="189"/>
      <c r="KH70" s="189"/>
      <c r="KI70" s="189"/>
      <c r="KJ70" s="189"/>
      <c r="KK70" s="189"/>
      <c r="KL70" s="189"/>
      <c r="KM70" s="189"/>
      <c r="KN70" s="189"/>
      <c r="KO70" s="189"/>
      <c r="KP70" s="189"/>
      <c r="KQ70" s="189"/>
      <c r="KR70" s="189"/>
      <c r="KS70" s="189"/>
      <c r="KT70" s="189"/>
      <c r="KU70" s="189"/>
      <c r="KV70" s="189"/>
      <c r="KW70" s="189"/>
      <c r="KX70" s="189"/>
      <c r="KY70" s="189"/>
      <c r="KZ70" s="189"/>
      <c r="LA70" s="189"/>
      <c r="LB70" s="189"/>
      <c r="LC70" s="189"/>
      <c r="LD70" s="189"/>
      <c r="LE70" s="189"/>
      <c r="LF70" s="189"/>
      <c r="LG70" s="189"/>
      <c r="LH70" s="189"/>
      <c r="LI70" s="189"/>
      <c r="LJ70" s="189"/>
      <c r="LK70" s="189"/>
      <c r="LL70" s="189"/>
      <c r="LM70" s="189"/>
      <c r="LN70" s="189"/>
      <c r="LO70" s="189"/>
      <c r="LP70" s="189"/>
      <c r="LQ70" s="189"/>
      <c r="LR70" s="189"/>
      <c r="LS70" s="189"/>
      <c r="LT70" s="189"/>
      <c r="LU70" s="189"/>
      <c r="LV70" s="189"/>
      <c r="LW70" s="189"/>
      <c r="LX70" s="189"/>
      <c r="LY70" s="189"/>
      <c r="LZ70" s="189"/>
      <c r="MA70" s="189"/>
      <c r="MB70" s="189"/>
      <c r="MC70" s="189"/>
      <c r="MD70" s="189"/>
      <c r="ME70" s="189"/>
      <c r="MF70" s="189"/>
      <c r="MG70" s="189"/>
      <c r="MH70" s="189"/>
      <c r="MI70" s="189"/>
      <c r="MJ70" s="189"/>
      <c r="MK70" s="189"/>
      <c r="ML70" s="189"/>
      <c r="MM70" s="189"/>
      <c r="MN70" s="189"/>
      <c r="MO70" s="189"/>
      <c r="MP70" s="189"/>
      <c r="MQ70" s="189"/>
      <c r="MR70" s="189"/>
      <c r="MS70" s="189"/>
      <c r="MT70" s="189"/>
      <c r="MU70" s="189"/>
      <c r="MV70" s="189"/>
      <c r="MW70" s="189"/>
      <c r="MX70" s="189"/>
      <c r="MY70" s="189"/>
      <c r="MZ70" s="189"/>
      <c r="NA70" s="189"/>
      <c r="NB70" s="189"/>
      <c r="NC70" s="189"/>
      <c r="ND70" s="189"/>
      <c r="NE70" s="189"/>
      <c r="NF70" s="189"/>
      <c r="NG70" s="189"/>
      <c r="NH70" s="189"/>
      <c r="NI70" s="189"/>
      <c r="NJ70" s="189"/>
      <c r="NK70" s="189"/>
      <c r="NL70" s="189"/>
      <c r="NM70" s="189"/>
      <c r="NN70" s="189"/>
      <c r="NO70" s="189"/>
      <c r="NP70" s="189"/>
      <c r="NQ70" s="189"/>
      <c r="NR70" s="189"/>
      <c r="NS70" s="189"/>
      <c r="NT70" s="189"/>
      <c r="NU70" s="189"/>
      <c r="NV70" s="189"/>
      <c r="NW70" s="189"/>
      <c r="NX70" s="189"/>
      <c r="NY70" s="189"/>
      <c r="NZ70" s="189"/>
      <c r="OA70" s="189"/>
      <c r="OB70" s="189"/>
      <c r="OC70" s="189"/>
      <c r="OD70" s="189"/>
      <c r="OE70" s="189"/>
      <c r="OF70" s="189"/>
      <c r="OG70" s="189"/>
      <c r="OH70" s="189"/>
      <c r="OI70" s="189"/>
      <c r="OJ70" s="189"/>
      <c r="OK70" s="189"/>
      <c r="OL70" s="189"/>
      <c r="OM70" s="189"/>
      <c r="ON70" s="189"/>
      <c r="OO70" s="189"/>
      <c r="OP70" s="189"/>
      <c r="OQ70" s="189"/>
      <c r="OR70" s="189"/>
      <c r="OS70" s="189"/>
      <c r="OT70" s="189"/>
      <c r="OU70" s="189"/>
      <c r="OV70" s="189"/>
      <c r="OW70" s="189"/>
      <c r="OX70" s="189"/>
      <c r="OY70" s="189"/>
      <c r="OZ70" s="189"/>
      <c r="PA70" s="189"/>
      <c r="PB70" s="189"/>
      <c r="PC70" s="189"/>
      <c r="PD70" s="189"/>
      <c r="PE70" s="189"/>
      <c r="PF70" s="189"/>
      <c r="PG70" s="189"/>
      <c r="PH70" s="189"/>
      <c r="PI70" s="189"/>
      <c r="PJ70" s="189"/>
      <c r="PK70" s="189"/>
      <c r="PL70" s="189"/>
      <c r="PM70" s="189"/>
      <c r="PN70" s="189"/>
      <c r="PO70" s="189"/>
      <c r="PP70" s="189"/>
      <c r="PQ70" s="189"/>
      <c r="PR70" s="189"/>
      <c r="PS70" s="189"/>
      <c r="PT70" s="189"/>
      <c r="PU70" s="189"/>
      <c r="PV70" s="189"/>
      <c r="PW70" s="189"/>
      <c r="PX70" s="189"/>
      <c r="PY70" s="189"/>
      <c r="PZ70" s="189"/>
      <c r="QA70" s="189"/>
      <c r="QB70" s="189"/>
      <c r="QC70" s="189"/>
      <c r="QD70" s="189"/>
      <c r="QE70" s="189"/>
      <c r="QF70" s="189"/>
      <c r="QG70" s="189"/>
      <c r="QH70" s="189"/>
      <c r="QI70" s="189"/>
      <c r="QJ70" s="189"/>
      <c r="QK70" s="189"/>
      <c r="QL70" s="189"/>
      <c r="QM70" s="189"/>
      <c r="QN70" s="189"/>
      <c r="QO70" s="189"/>
      <c r="QP70" s="189"/>
      <c r="QQ70" s="189"/>
      <c r="QR70" s="189"/>
      <c r="QS70" s="189"/>
      <c r="QT70" s="189"/>
      <c r="QU70" s="189"/>
      <c r="QV70" s="189"/>
      <c r="QW70" s="189"/>
      <c r="QX70" s="189"/>
      <c r="QY70" s="189"/>
      <c r="QZ70" s="189"/>
      <c r="RA70" s="189"/>
      <c r="RB70" s="189"/>
      <c r="RC70" s="189"/>
      <c r="RD70" s="189"/>
      <c r="RE70" s="189"/>
      <c r="RF70" s="189"/>
      <c r="RG70" s="189"/>
      <c r="RH70" s="189"/>
      <c r="RI70" s="189"/>
      <c r="RJ70" s="189"/>
      <c r="RK70" s="189"/>
      <c r="RL70" s="189"/>
      <c r="RM70" s="189"/>
      <c r="RN70" s="189"/>
      <c r="RO70" s="189"/>
      <c r="RP70" s="189"/>
      <c r="RQ70" s="189"/>
      <c r="RR70" s="189"/>
      <c r="RS70" s="189"/>
      <c r="RT70" s="189"/>
      <c r="RU70" s="189"/>
      <c r="RV70" s="189"/>
      <c r="RW70" s="189"/>
      <c r="RX70" s="189"/>
      <c r="RY70" s="189"/>
      <c r="RZ70" s="189"/>
      <c r="SA70" s="189"/>
      <c r="SB70" s="189"/>
      <c r="SC70" s="189"/>
      <c r="SD70" s="189"/>
      <c r="SE70" s="189"/>
      <c r="SF70" s="189"/>
      <c r="SG70" s="189"/>
      <c r="SH70" s="189"/>
      <c r="SI70" s="189"/>
      <c r="SJ70" s="189"/>
      <c r="SK70" s="189"/>
      <c r="SL70" s="189"/>
      <c r="SM70" s="189"/>
      <c r="SN70" s="189"/>
      <c r="SO70" s="189"/>
      <c r="SP70" s="189"/>
      <c r="SQ70" s="189"/>
      <c r="SR70" s="189"/>
      <c r="SS70" s="189"/>
      <c r="ST70" s="189"/>
      <c r="SU70" s="189"/>
      <c r="SV70" s="189"/>
      <c r="SW70" s="189"/>
      <c r="SX70" s="189"/>
      <c r="SY70" s="189"/>
      <c r="SZ70" s="189"/>
      <c r="TA70" s="189"/>
      <c r="TB70" s="189"/>
      <c r="TC70" s="189"/>
      <c r="TD70" s="189"/>
      <c r="TE70" s="189"/>
      <c r="TF70" s="189"/>
      <c r="TG70" s="189"/>
      <c r="TH70" s="189"/>
      <c r="TI70" s="189"/>
      <c r="TJ70" s="189"/>
      <c r="TK70" s="189"/>
      <c r="TL70" s="189"/>
      <c r="TM70" s="189"/>
      <c r="TN70" s="189"/>
      <c r="TO70" s="189"/>
      <c r="TP70" s="189"/>
      <c r="TQ70" s="189"/>
      <c r="TR70" s="189"/>
      <c r="TS70" s="189"/>
      <c r="TT70" s="189"/>
      <c r="TU70" s="189"/>
      <c r="TV70" s="189"/>
      <c r="TW70" s="189"/>
      <c r="TX70" s="189"/>
      <c r="TY70" s="189"/>
      <c r="TZ70" s="189"/>
      <c r="UA70" s="189"/>
      <c r="UB70" s="189"/>
      <c r="UC70" s="189"/>
      <c r="UD70" s="189"/>
      <c r="UE70" s="189"/>
      <c r="UF70" s="189"/>
      <c r="UG70" s="189"/>
      <c r="UH70" s="189"/>
      <c r="UI70" s="189"/>
      <c r="UJ70" s="189"/>
      <c r="UK70" s="189"/>
      <c r="UL70" s="189"/>
      <c r="UM70" s="189"/>
      <c r="UN70" s="189"/>
      <c r="UO70" s="189"/>
      <c r="UP70" s="189"/>
      <c r="UQ70" s="189"/>
      <c r="UR70" s="189"/>
      <c r="US70" s="189"/>
      <c r="UT70" s="189"/>
      <c r="UU70" s="189"/>
      <c r="UV70" s="189"/>
      <c r="UW70" s="189"/>
      <c r="UX70" s="189"/>
      <c r="UY70" s="189"/>
      <c r="UZ70" s="189"/>
      <c r="VA70" s="189"/>
      <c r="VB70" s="189"/>
      <c r="VC70" s="189"/>
      <c r="VD70" s="189"/>
      <c r="VE70" s="189"/>
      <c r="VF70" s="189"/>
      <c r="VG70" s="189"/>
      <c r="VH70" s="189"/>
      <c r="VI70" s="189"/>
      <c r="VJ70" s="189"/>
      <c r="VK70" s="189"/>
      <c r="VL70" s="189"/>
      <c r="VM70" s="189"/>
      <c r="VN70" s="189"/>
      <c r="VO70" s="189"/>
      <c r="VP70" s="189"/>
      <c r="VQ70" s="189"/>
      <c r="VR70" s="189"/>
      <c r="VS70" s="189"/>
      <c r="VT70" s="189"/>
      <c r="VU70" s="189"/>
      <c r="VV70" s="189"/>
      <c r="VW70" s="189"/>
      <c r="VX70" s="189"/>
      <c r="VY70" s="189"/>
      <c r="VZ70" s="189"/>
      <c r="WA70" s="189"/>
      <c r="WB70" s="189"/>
      <c r="WC70" s="189"/>
      <c r="WD70" s="189"/>
      <c r="WE70" s="189"/>
      <c r="WF70" s="189"/>
      <c r="WG70" s="189"/>
      <c r="WH70" s="189"/>
      <c r="WI70" s="189"/>
      <c r="WJ70" s="189"/>
      <c r="WK70" s="189"/>
      <c r="WL70" s="189"/>
      <c r="WM70" s="189"/>
      <c r="WN70" s="189"/>
      <c r="WO70" s="189"/>
      <c r="WP70" s="189"/>
      <c r="WQ70" s="189"/>
      <c r="WR70" s="189"/>
      <c r="WS70" s="189"/>
      <c r="WT70" s="189"/>
      <c r="WU70" s="189"/>
      <c r="WV70" s="189"/>
      <c r="WW70" s="189"/>
      <c r="WX70" s="189"/>
      <c r="WY70" s="189"/>
      <c r="WZ70" s="189"/>
      <c r="XA70" s="189"/>
      <c r="XB70" s="189"/>
      <c r="XC70" s="189"/>
      <c r="XD70" s="189"/>
      <c r="XE70" s="189"/>
      <c r="XF70" s="189"/>
      <c r="XG70" s="189"/>
      <c r="XH70" s="189"/>
      <c r="XI70" s="189"/>
      <c r="XJ70" s="189"/>
      <c r="XK70" s="189"/>
      <c r="XL70" s="189"/>
      <c r="XM70" s="189"/>
      <c r="XN70" s="189"/>
      <c r="XO70" s="189"/>
      <c r="XP70" s="189"/>
      <c r="XQ70" s="189"/>
      <c r="XR70" s="189"/>
      <c r="XS70" s="189"/>
      <c r="XT70" s="189"/>
      <c r="XU70" s="189"/>
      <c r="XV70" s="189"/>
      <c r="XW70" s="189"/>
      <c r="XX70" s="189"/>
      <c r="XY70" s="189"/>
      <c r="XZ70" s="189"/>
      <c r="YA70" s="189"/>
      <c r="YB70" s="189"/>
      <c r="YC70" s="189"/>
      <c r="YD70" s="189"/>
      <c r="YE70" s="189"/>
      <c r="YF70" s="189"/>
      <c r="YG70" s="189"/>
      <c r="YH70" s="189"/>
      <c r="YI70" s="189"/>
      <c r="YJ70" s="189"/>
      <c r="YK70" s="189"/>
      <c r="YL70" s="189"/>
      <c r="YM70" s="189"/>
      <c r="YN70" s="189"/>
      <c r="YO70" s="189"/>
      <c r="YP70" s="189"/>
      <c r="YQ70" s="189"/>
      <c r="YR70" s="189"/>
      <c r="YS70" s="189"/>
      <c r="YT70" s="189"/>
      <c r="YU70" s="189"/>
      <c r="YV70" s="189"/>
      <c r="YW70" s="189"/>
      <c r="YX70" s="189"/>
      <c r="YY70" s="189"/>
      <c r="YZ70" s="189"/>
      <c r="ZA70" s="189"/>
      <c r="ZB70" s="189"/>
      <c r="ZC70" s="189"/>
      <c r="ZD70" s="189"/>
      <c r="ZE70" s="189"/>
      <c r="ZF70" s="189"/>
      <c r="ZG70" s="189"/>
      <c r="ZH70" s="189"/>
      <c r="ZI70" s="189"/>
      <c r="ZJ70" s="189"/>
      <c r="ZK70" s="189"/>
      <c r="ZL70" s="189"/>
      <c r="ZM70" s="189"/>
      <c r="ZN70" s="189"/>
      <c r="ZO70" s="189"/>
      <c r="ZP70" s="189"/>
      <c r="ZQ70" s="189"/>
      <c r="ZR70" s="189"/>
      <c r="ZS70" s="189"/>
      <c r="ZT70" s="189"/>
      <c r="ZU70" s="189"/>
      <c r="ZV70" s="189"/>
      <c r="ZW70" s="189"/>
      <c r="ZX70" s="189"/>
      <c r="ZY70" s="189"/>
      <c r="ZZ70" s="189"/>
      <c r="AAA70" s="189"/>
      <c r="AAB70" s="189"/>
      <c r="AAC70" s="189"/>
      <c r="AAD70" s="189"/>
      <c r="AAE70" s="189"/>
      <c r="AAF70" s="189"/>
      <c r="AAG70" s="189"/>
      <c r="AAH70" s="189"/>
      <c r="AAI70" s="189"/>
      <c r="AAJ70" s="189"/>
      <c r="AAK70" s="189"/>
      <c r="AAL70" s="189"/>
      <c r="AAM70" s="189"/>
      <c r="AAN70" s="189"/>
      <c r="AAO70" s="189"/>
      <c r="AAP70" s="189"/>
      <c r="AAQ70" s="189"/>
      <c r="AAR70" s="189"/>
      <c r="AAS70" s="189"/>
      <c r="AAT70" s="189"/>
      <c r="AAU70" s="189"/>
      <c r="AAV70" s="189"/>
      <c r="AAW70" s="189"/>
      <c r="AAX70" s="189"/>
      <c r="AAY70" s="189"/>
      <c r="AAZ70" s="189"/>
      <c r="ABA70" s="189"/>
      <c r="ABB70" s="189"/>
      <c r="ABC70" s="189"/>
      <c r="ABD70" s="189"/>
      <c r="ABE70" s="189"/>
      <c r="ABF70" s="189"/>
      <c r="ABG70" s="189"/>
      <c r="ABH70" s="189"/>
      <c r="ABI70" s="189"/>
      <c r="ABJ70" s="189"/>
      <c r="ABK70" s="189"/>
      <c r="ABL70" s="189"/>
      <c r="ABM70" s="189"/>
      <c r="ABN70" s="189"/>
      <c r="ABO70" s="189"/>
      <c r="ABP70" s="189"/>
      <c r="ABQ70" s="189"/>
      <c r="ABR70" s="189"/>
      <c r="ABS70" s="189"/>
      <c r="ABT70" s="189"/>
      <c r="ABU70" s="189"/>
      <c r="ABV70" s="189"/>
      <c r="ABW70" s="189"/>
      <c r="ABX70" s="189"/>
      <c r="ABY70" s="189"/>
      <c r="ABZ70" s="189"/>
      <c r="ACA70" s="189"/>
      <c r="ACB70" s="189"/>
      <c r="ACC70" s="189"/>
      <c r="ACD70" s="189"/>
      <c r="ACE70" s="189"/>
      <c r="ACF70" s="189"/>
      <c r="ACG70" s="189"/>
      <c r="ACH70" s="189"/>
      <c r="ACI70" s="189"/>
      <c r="ACJ70" s="189"/>
      <c r="ACK70" s="189"/>
      <c r="ACL70" s="189"/>
      <c r="ACM70" s="189"/>
      <c r="ACN70" s="189"/>
      <c r="ACO70" s="189"/>
      <c r="ACP70" s="189"/>
      <c r="ACQ70" s="189"/>
      <c r="ACR70" s="189"/>
      <c r="ACS70" s="189"/>
      <c r="ACT70" s="189"/>
      <c r="ACU70" s="189"/>
      <c r="ACV70" s="189"/>
      <c r="ACW70" s="189"/>
      <c r="ACX70" s="189"/>
      <c r="ACY70" s="189"/>
      <c r="ACZ70" s="189"/>
      <c r="ADA70" s="189"/>
      <c r="ADB70" s="189"/>
      <c r="ADC70" s="189"/>
      <c r="ADD70" s="189"/>
      <c r="ADE70" s="189"/>
      <c r="ADF70" s="189"/>
      <c r="ADG70" s="189"/>
      <c r="ADH70" s="189"/>
      <c r="ADI70" s="189"/>
      <c r="ADJ70" s="189"/>
      <c r="ADK70" s="189"/>
      <c r="ADL70" s="189"/>
      <c r="ADM70" s="189"/>
      <c r="ADN70" s="189"/>
      <c r="ADO70" s="189"/>
      <c r="ADP70" s="189"/>
      <c r="ADQ70" s="189"/>
      <c r="ADR70" s="189"/>
      <c r="ADS70" s="189"/>
      <c r="ADT70" s="189"/>
      <c r="ADU70" s="189"/>
      <c r="ADV70" s="189"/>
      <c r="ADW70" s="189"/>
      <c r="ADX70" s="189"/>
      <c r="ADY70" s="189"/>
      <c r="ADZ70" s="189"/>
      <c r="AEA70" s="189"/>
      <c r="AEB70" s="189"/>
      <c r="AEC70" s="189"/>
      <c r="AED70" s="189"/>
      <c r="AEE70" s="189"/>
      <c r="AEF70" s="189"/>
      <c r="AEG70" s="189"/>
      <c r="AEH70" s="189"/>
      <c r="AEI70" s="189"/>
      <c r="AEJ70" s="189"/>
      <c r="AEK70" s="189"/>
      <c r="AEL70" s="189"/>
      <c r="AEM70" s="189"/>
      <c r="AEN70" s="189"/>
      <c r="AEO70" s="189"/>
      <c r="AEP70" s="189"/>
      <c r="AEQ70" s="189"/>
      <c r="AER70" s="189"/>
      <c r="AES70" s="189"/>
      <c r="AET70" s="189"/>
      <c r="AEU70" s="189"/>
      <c r="AEV70" s="189"/>
      <c r="AEW70" s="189"/>
      <c r="AEX70" s="189"/>
      <c r="AEY70" s="189"/>
      <c r="AEZ70" s="189"/>
      <c r="AFA70" s="189"/>
      <c r="AFB70" s="189"/>
      <c r="AFC70" s="189"/>
      <c r="AFD70" s="189"/>
      <c r="AFE70" s="189"/>
      <c r="AFF70" s="189"/>
      <c r="AFG70" s="189"/>
      <c r="AFH70" s="189"/>
      <c r="AFI70" s="189"/>
      <c r="AFJ70" s="189"/>
      <c r="AFK70" s="189"/>
      <c r="AFL70" s="189"/>
      <c r="AFM70" s="189"/>
      <c r="AFN70" s="189"/>
      <c r="AFO70" s="189"/>
      <c r="AFP70" s="189"/>
      <c r="AFQ70" s="189"/>
      <c r="AFR70" s="189"/>
      <c r="AFS70" s="189"/>
      <c r="AFT70" s="189"/>
      <c r="AFU70" s="189"/>
      <c r="AFV70" s="189"/>
      <c r="AFW70" s="189"/>
      <c r="AFX70" s="189"/>
      <c r="AFY70" s="189"/>
      <c r="AFZ70" s="189"/>
      <c r="AGA70" s="189"/>
      <c r="AGB70" s="189"/>
      <c r="AGC70" s="189"/>
      <c r="AGD70" s="189"/>
      <c r="AGE70" s="189"/>
      <c r="AGF70" s="189"/>
      <c r="AGG70" s="189"/>
      <c r="AGH70" s="189"/>
      <c r="AGI70" s="189"/>
      <c r="AGJ70" s="189"/>
      <c r="AGK70" s="189"/>
      <c r="AGL70" s="189"/>
      <c r="AGM70" s="189"/>
      <c r="AGN70" s="189"/>
      <c r="AGO70" s="189"/>
      <c r="AGP70" s="189"/>
      <c r="AGQ70" s="189"/>
      <c r="AGR70" s="189"/>
      <c r="AGS70" s="189"/>
      <c r="AGT70" s="189"/>
      <c r="AGU70" s="189"/>
      <c r="AGV70" s="189"/>
      <c r="AGW70" s="189"/>
      <c r="AGX70" s="189"/>
      <c r="AGY70" s="189"/>
      <c r="AGZ70" s="189"/>
      <c r="AHA70" s="189"/>
      <c r="AHB70" s="189"/>
      <c r="AHC70" s="189"/>
      <c r="AHD70" s="189"/>
      <c r="AHE70" s="189"/>
      <c r="AHF70" s="189"/>
      <c r="AHG70" s="189"/>
      <c r="AHH70" s="189"/>
      <c r="AHI70" s="189"/>
      <c r="AHJ70" s="189"/>
      <c r="AHK70" s="189"/>
      <c r="AHL70" s="189"/>
      <c r="AHM70" s="189"/>
      <c r="AHN70" s="189"/>
      <c r="AHO70" s="189"/>
      <c r="AHP70" s="189"/>
      <c r="AHQ70" s="189"/>
      <c r="AHR70" s="189"/>
      <c r="AHS70" s="189"/>
      <c r="AHT70" s="189"/>
      <c r="AHU70" s="189"/>
      <c r="AHV70" s="189"/>
      <c r="AHW70" s="189"/>
      <c r="AHX70" s="189"/>
      <c r="AHY70" s="189"/>
      <c r="AHZ70" s="189"/>
      <c r="AIA70" s="189"/>
      <c r="AIB70" s="189"/>
      <c r="AIC70" s="189"/>
      <c r="AID70" s="189"/>
      <c r="AIE70" s="189"/>
      <c r="AIF70" s="189"/>
      <c r="AIG70" s="189"/>
      <c r="AIH70" s="189"/>
      <c r="AII70" s="189"/>
      <c r="AIJ70" s="189"/>
      <c r="AIK70" s="189"/>
      <c r="AIL70" s="189"/>
      <c r="AIM70" s="189"/>
      <c r="AIN70" s="189"/>
      <c r="AIO70" s="189"/>
      <c r="AIP70" s="189"/>
      <c r="AIQ70" s="189"/>
      <c r="AIR70" s="189"/>
      <c r="AIS70" s="189"/>
      <c r="AIT70" s="189"/>
      <c r="AIU70" s="189"/>
      <c r="AIV70" s="189"/>
      <c r="AIW70" s="189"/>
      <c r="AIX70" s="189"/>
      <c r="AIY70" s="189"/>
      <c r="AIZ70" s="189"/>
      <c r="AJA70" s="189"/>
      <c r="AJB70" s="189"/>
      <c r="AJC70" s="189"/>
      <c r="AJD70" s="189"/>
      <c r="AJE70" s="189"/>
      <c r="AJF70" s="189"/>
      <c r="AJG70" s="189"/>
      <c r="AJH70" s="189"/>
      <c r="AJI70" s="189"/>
      <c r="AJJ70" s="189"/>
      <c r="AJK70" s="189"/>
      <c r="AJL70" s="189"/>
      <c r="AJM70" s="189"/>
      <c r="AJN70" s="189"/>
      <c r="AJO70" s="189"/>
      <c r="AJP70" s="189"/>
      <c r="AJQ70" s="189"/>
      <c r="AJR70" s="189"/>
      <c r="AJS70" s="189"/>
      <c r="AJT70" s="189"/>
      <c r="AJU70" s="189"/>
      <c r="AJV70" s="189"/>
      <c r="AJW70" s="189"/>
      <c r="AJX70" s="189"/>
      <c r="AJY70" s="189"/>
      <c r="AJZ70" s="189"/>
      <c r="AKA70" s="189"/>
      <c r="AKB70" s="189"/>
      <c r="AKC70" s="189"/>
      <c r="AKD70" s="189"/>
      <c r="AKE70" s="189"/>
      <c r="AKF70" s="189"/>
      <c r="AKG70" s="189"/>
      <c r="AKH70" s="189"/>
      <c r="AKI70" s="189"/>
      <c r="AKJ70" s="189"/>
      <c r="AKK70" s="189"/>
      <c r="AKL70" s="189"/>
      <c r="AKM70" s="189"/>
      <c r="AKN70" s="189"/>
      <c r="AKO70" s="189"/>
      <c r="AKP70" s="189"/>
      <c r="AKQ70" s="189"/>
      <c r="AKR70" s="189"/>
      <c r="AKS70" s="189"/>
      <c r="AKT70" s="189"/>
      <c r="AKU70" s="189"/>
      <c r="AKV70" s="189"/>
      <c r="AKW70" s="189"/>
      <c r="AKX70" s="189"/>
      <c r="AKY70" s="189"/>
      <c r="AKZ70" s="189"/>
      <c r="ALA70" s="189"/>
      <c r="ALB70" s="189"/>
      <c r="ALC70" s="189"/>
      <c r="ALD70" s="189"/>
      <c r="ALE70" s="189"/>
      <c r="ALF70" s="189"/>
      <c r="ALG70" s="189"/>
      <c r="ALH70" s="189"/>
      <c r="ALI70" s="189"/>
      <c r="ALJ70" s="189"/>
      <c r="ALK70" s="189"/>
      <c r="ALL70" s="189"/>
      <c r="ALM70" s="189"/>
      <c r="ALN70" s="189"/>
      <c r="ALO70" s="189"/>
      <c r="ALP70" s="189"/>
      <c r="ALQ70" s="189"/>
      <c r="ALR70" s="189"/>
      <c r="ALS70" s="189"/>
      <c r="ALT70" s="189"/>
      <c r="ALU70" s="189"/>
      <c r="ALV70" s="189"/>
      <c r="ALW70" s="189"/>
      <c r="ALX70" s="189"/>
      <c r="ALY70" s="189"/>
      <c r="ALZ70" s="189"/>
      <c r="AMA70" s="189"/>
      <c r="AMB70" s="189"/>
      <c r="AMC70" s="189"/>
      <c r="AMD70" s="189"/>
      <c r="AME70" s="189"/>
      <c r="AMF70" s="189"/>
      <c r="AMG70" s="189"/>
      <c r="AMH70" s="189"/>
      <c r="AMI70" s="189"/>
      <c r="AMJ70" s="189"/>
      <c r="AMK70" s="189"/>
      <c r="AML70" s="189"/>
      <c r="AMM70" s="189"/>
      <c r="AMN70" s="189"/>
      <c r="AMO70" s="189"/>
      <c r="AMP70" s="189"/>
      <c r="AMQ70" s="189"/>
      <c r="AMR70" s="189"/>
      <c r="AMS70" s="189"/>
      <c r="AMT70" s="189"/>
      <c r="AMU70" s="189"/>
      <c r="AMV70" s="189"/>
      <c r="AMW70" s="189"/>
      <c r="AMX70" s="189"/>
      <c r="AMY70" s="189"/>
      <c r="AMZ70" s="189"/>
      <c r="ANA70" s="189"/>
      <c r="ANB70" s="189"/>
      <c r="ANC70" s="189"/>
      <c r="AND70" s="189"/>
      <c r="ANE70" s="189"/>
      <c r="ANF70" s="189"/>
      <c r="ANG70" s="189"/>
      <c r="ANH70" s="189"/>
      <c r="ANI70" s="189"/>
      <c r="ANJ70" s="189"/>
      <c r="ANK70" s="189"/>
      <c r="ANL70" s="189"/>
      <c r="ANM70" s="189"/>
      <c r="ANN70" s="189"/>
      <c r="ANO70" s="189"/>
      <c r="ANP70" s="189"/>
      <c r="ANQ70" s="189"/>
      <c r="ANR70" s="189"/>
      <c r="ANS70" s="189"/>
      <c r="ANT70" s="189"/>
      <c r="ANU70" s="189"/>
      <c r="ANV70" s="189"/>
      <c r="ANW70" s="189"/>
      <c r="ANX70" s="189"/>
      <c r="ANY70" s="189"/>
      <c r="ANZ70" s="189"/>
      <c r="AOA70" s="189"/>
      <c r="AOB70" s="189"/>
      <c r="AOC70" s="189"/>
      <c r="AOD70" s="189"/>
      <c r="AOE70" s="189"/>
      <c r="AOF70" s="189"/>
      <c r="AOG70" s="189"/>
      <c r="AOH70" s="189"/>
      <c r="AOI70" s="189"/>
      <c r="AOJ70" s="189"/>
      <c r="AOK70" s="189"/>
      <c r="AOL70" s="189"/>
      <c r="AOM70" s="189"/>
      <c r="AON70" s="189"/>
      <c r="AOO70" s="189"/>
      <c r="AOP70" s="189"/>
      <c r="AOQ70" s="189"/>
      <c r="AOR70" s="189"/>
      <c r="AOS70" s="189"/>
      <c r="AOT70" s="189"/>
      <c r="AOU70" s="189"/>
      <c r="AOV70" s="189"/>
      <c r="AOW70" s="189"/>
      <c r="AOX70" s="189"/>
      <c r="AOY70" s="189"/>
      <c r="AOZ70" s="189"/>
      <c r="APA70" s="189"/>
      <c r="APB70" s="189"/>
      <c r="APC70" s="189"/>
      <c r="APD70" s="189"/>
      <c r="APE70" s="189"/>
      <c r="APF70" s="189"/>
      <c r="APG70" s="189"/>
      <c r="APH70" s="189"/>
      <c r="API70" s="189"/>
      <c r="APJ70" s="189"/>
      <c r="APK70" s="189"/>
      <c r="APL70" s="189"/>
      <c r="APM70" s="189"/>
      <c r="APN70" s="189"/>
      <c r="APO70" s="189"/>
      <c r="APP70" s="189"/>
      <c r="APQ70" s="189"/>
      <c r="APR70" s="189"/>
      <c r="APS70" s="189"/>
      <c r="APT70" s="189"/>
      <c r="APU70" s="189"/>
      <c r="APV70" s="189"/>
      <c r="APW70" s="189"/>
      <c r="APX70" s="189"/>
      <c r="APY70" s="189"/>
      <c r="APZ70" s="189"/>
      <c r="AQA70" s="189"/>
      <c r="AQB70" s="189"/>
      <c r="AQC70" s="189"/>
      <c r="AQD70" s="189"/>
      <c r="AQE70" s="189"/>
      <c r="AQF70" s="189"/>
      <c r="AQG70" s="189"/>
      <c r="AQH70" s="189"/>
      <c r="AQI70" s="189"/>
      <c r="AQJ70" s="189"/>
      <c r="AQK70" s="189"/>
      <c r="AQL70" s="189"/>
      <c r="AQM70" s="189"/>
      <c r="AQN70" s="189"/>
      <c r="AQO70" s="189"/>
      <c r="AQP70" s="189"/>
      <c r="AQQ70" s="189"/>
      <c r="AQR70" s="189"/>
      <c r="AQS70" s="189"/>
      <c r="AQT70" s="189"/>
      <c r="AQU70" s="189"/>
      <c r="AQV70" s="189"/>
      <c r="AQW70" s="189"/>
      <c r="AQX70" s="189"/>
      <c r="AQY70" s="189"/>
      <c r="AQZ70" s="189"/>
      <c r="ARA70" s="189"/>
      <c r="ARB70" s="189"/>
      <c r="ARC70" s="189"/>
      <c r="ARD70" s="189"/>
      <c r="ARE70" s="189"/>
      <c r="ARF70" s="189"/>
      <c r="ARG70" s="189"/>
      <c r="ARH70" s="189"/>
      <c r="ARI70" s="189"/>
      <c r="ARJ70" s="189"/>
      <c r="ARK70" s="189"/>
      <c r="ARL70" s="189"/>
      <c r="ARM70" s="189"/>
      <c r="ARN70" s="189"/>
      <c r="ARO70" s="189"/>
      <c r="ARP70" s="189"/>
      <c r="ARQ70" s="189"/>
      <c r="ARR70" s="189"/>
      <c r="ARS70" s="189"/>
      <c r="ART70" s="189"/>
      <c r="ARU70" s="189"/>
      <c r="ARV70" s="189"/>
      <c r="ARW70" s="189"/>
      <c r="ARX70" s="189"/>
      <c r="ARY70" s="189"/>
      <c r="ARZ70" s="189"/>
      <c r="ASA70" s="189"/>
      <c r="ASB70" s="189"/>
      <c r="ASC70" s="189"/>
      <c r="ASD70" s="189"/>
      <c r="ASE70" s="189"/>
      <c r="ASF70" s="189"/>
      <c r="ASG70" s="189"/>
      <c r="ASH70" s="189"/>
      <c r="ASI70" s="189"/>
      <c r="ASJ70" s="189"/>
      <c r="ASK70" s="189"/>
      <c r="ASL70" s="189"/>
      <c r="ASM70" s="189"/>
      <c r="ASN70" s="189"/>
      <c r="ASO70" s="189"/>
      <c r="ASP70" s="189"/>
      <c r="ASQ70" s="189"/>
      <c r="ASR70" s="189"/>
      <c r="ASS70" s="189"/>
      <c r="AST70" s="189"/>
      <c r="ASU70" s="189"/>
      <c r="ASV70" s="189"/>
      <c r="ASW70" s="189"/>
      <c r="ASX70" s="189"/>
      <c r="ASY70" s="189"/>
      <c r="ASZ70" s="189"/>
      <c r="ATA70" s="189"/>
      <c r="ATB70" s="189"/>
      <c r="ATC70" s="189"/>
      <c r="ATD70" s="189"/>
      <c r="ATE70" s="189"/>
      <c r="ATF70" s="189"/>
      <c r="ATG70" s="189"/>
      <c r="ATH70" s="189"/>
      <c r="ATI70" s="189"/>
      <c r="ATJ70" s="189"/>
      <c r="ATK70" s="189"/>
      <c r="ATL70" s="189"/>
      <c r="ATM70" s="189"/>
      <c r="ATN70" s="189"/>
      <c r="ATO70" s="189"/>
      <c r="ATP70" s="189"/>
      <c r="ATQ70" s="189"/>
      <c r="ATR70" s="189"/>
      <c r="ATS70" s="189"/>
      <c r="ATT70" s="189"/>
      <c r="ATU70" s="189"/>
      <c r="ATV70" s="189"/>
      <c r="ATW70" s="189"/>
      <c r="ATX70" s="189"/>
      <c r="ATY70" s="189"/>
      <c r="ATZ70" s="189"/>
      <c r="AUA70" s="189"/>
      <c r="AUB70" s="189"/>
      <c r="AUC70" s="189"/>
      <c r="AUD70" s="189"/>
      <c r="AUE70" s="189"/>
      <c r="AUF70" s="189"/>
      <c r="AUG70" s="189"/>
      <c r="AUH70" s="189"/>
      <c r="AUI70" s="189"/>
      <c r="AUJ70" s="189"/>
      <c r="AUK70" s="189"/>
      <c r="AUL70" s="189"/>
      <c r="AUM70" s="189"/>
      <c r="AUN70" s="189"/>
      <c r="AUO70" s="189"/>
      <c r="AUP70" s="189"/>
      <c r="AUQ70" s="189"/>
      <c r="AUR70" s="189"/>
      <c r="AUS70" s="189"/>
      <c r="AUT70" s="189"/>
      <c r="AUU70" s="189"/>
      <c r="AUV70" s="189"/>
      <c r="AUW70" s="189"/>
      <c r="AUX70" s="189"/>
      <c r="AUY70" s="189"/>
      <c r="AUZ70" s="189"/>
      <c r="AVA70" s="189"/>
      <c r="AVB70" s="189"/>
      <c r="AVC70" s="189"/>
      <c r="AVD70" s="189"/>
      <c r="AVE70" s="189"/>
      <c r="AVF70" s="189"/>
      <c r="AVG70" s="189"/>
      <c r="AVH70" s="189"/>
      <c r="AVI70" s="189"/>
      <c r="AVJ70" s="189"/>
      <c r="AVK70" s="189"/>
      <c r="AVL70" s="189"/>
      <c r="AVM70" s="189"/>
      <c r="AVN70" s="189"/>
      <c r="AVO70" s="189"/>
      <c r="AVP70" s="189"/>
      <c r="AVQ70" s="189"/>
      <c r="AVR70" s="189"/>
      <c r="AVS70" s="189"/>
      <c r="AVT70" s="189"/>
      <c r="AVU70" s="189"/>
      <c r="AVV70" s="189"/>
      <c r="AVW70" s="189"/>
      <c r="AVX70" s="189"/>
      <c r="AVY70" s="189"/>
      <c r="AVZ70" s="189"/>
      <c r="AWA70" s="189"/>
      <c r="AWB70" s="189"/>
      <c r="AWC70" s="189"/>
      <c r="AWD70" s="189"/>
      <c r="AWE70" s="189"/>
      <c r="AWF70" s="189"/>
      <c r="AWG70" s="189"/>
      <c r="AWH70" s="189"/>
      <c r="AWI70" s="189"/>
      <c r="AWJ70" s="189"/>
      <c r="AWK70" s="189"/>
      <c r="AWL70" s="189"/>
      <c r="AWM70" s="189"/>
      <c r="AWN70" s="189"/>
      <c r="AWO70" s="189"/>
      <c r="AWP70" s="189"/>
      <c r="AWQ70" s="189"/>
      <c r="AWR70" s="189"/>
      <c r="AWS70" s="189"/>
      <c r="AWT70" s="189"/>
      <c r="AWU70" s="189"/>
      <c r="AWV70" s="189"/>
      <c r="AWW70" s="189"/>
      <c r="AWX70" s="189"/>
      <c r="AWY70" s="189"/>
      <c r="AWZ70" s="189"/>
      <c r="AXA70" s="189"/>
      <c r="AXB70" s="189"/>
      <c r="AXC70" s="189"/>
      <c r="AXD70" s="189"/>
      <c r="AXE70" s="189"/>
      <c r="AXF70" s="189"/>
      <c r="AXG70" s="189"/>
      <c r="AXH70" s="189"/>
      <c r="AXI70" s="189"/>
      <c r="AXJ70" s="189"/>
      <c r="AXK70" s="189"/>
      <c r="AXL70" s="189"/>
      <c r="AXM70" s="189"/>
      <c r="AXN70" s="189"/>
      <c r="AXO70" s="189"/>
      <c r="AXP70" s="189"/>
      <c r="AXQ70" s="189"/>
      <c r="AXR70" s="189"/>
      <c r="AXS70" s="189"/>
      <c r="AXT70" s="189"/>
      <c r="AXU70" s="189"/>
      <c r="AXV70" s="189"/>
      <c r="AXW70" s="189"/>
      <c r="AXX70" s="189"/>
      <c r="AXY70" s="189"/>
      <c r="AXZ70" s="189"/>
      <c r="AYA70" s="189"/>
      <c r="AYB70" s="189"/>
      <c r="AYC70" s="189"/>
      <c r="AYD70" s="189"/>
      <c r="AYE70" s="189"/>
      <c r="AYF70" s="189"/>
      <c r="AYG70" s="189"/>
      <c r="AYH70" s="189"/>
      <c r="AYI70" s="189"/>
      <c r="AYJ70" s="189"/>
      <c r="AYK70" s="189"/>
      <c r="AYL70" s="189"/>
      <c r="AYM70" s="189"/>
      <c r="AYN70" s="189"/>
      <c r="AYO70" s="189"/>
      <c r="AYP70" s="189"/>
      <c r="AYQ70" s="189"/>
      <c r="AYR70" s="189"/>
      <c r="AYS70" s="189"/>
      <c r="AYT70" s="189"/>
      <c r="AYU70" s="189"/>
      <c r="AYV70" s="189"/>
      <c r="AYW70" s="189"/>
      <c r="AYX70" s="189"/>
      <c r="AYY70" s="189"/>
      <c r="AYZ70" s="189"/>
      <c r="AZA70" s="189"/>
      <c r="AZB70" s="189"/>
      <c r="AZC70" s="189"/>
      <c r="AZD70" s="189"/>
      <c r="AZE70" s="189"/>
      <c r="AZF70" s="189"/>
      <c r="AZG70" s="189"/>
      <c r="AZH70" s="189"/>
      <c r="AZI70" s="189"/>
      <c r="AZJ70" s="189"/>
      <c r="AZK70" s="189"/>
      <c r="AZL70" s="189"/>
      <c r="AZM70" s="189"/>
      <c r="AZN70" s="189"/>
      <c r="AZO70" s="189"/>
      <c r="AZP70" s="189"/>
      <c r="AZQ70" s="189"/>
      <c r="AZR70" s="189"/>
      <c r="AZS70" s="189"/>
      <c r="AZT70" s="189"/>
      <c r="AZU70" s="189"/>
      <c r="AZV70" s="189"/>
      <c r="AZW70" s="189"/>
      <c r="AZX70" s="189"/>
      <c r="AZY70" s="189"/>
      <c r="AZZ70" s="189"/>
      <c r="BAA70" s="189"/>
      <c r="BAB70" s="189"/>
      <c r="BAC70" s="189"/>
      <c r="BAD70" s="189"/>
      <c r="BAE70" s="189"/>
      <c r="BAF70" s="189"/>
      <c r="BAG70" s="189"/>
      <c r="BAH70" s="189"/>
      <c r="BAI70" s="189"/>
      <c r="BAJ70" s="189"/>
      <c r="BAK70" s="189"/>
      <c r="BAL70" s="189"/>
      <c r="BAM70" s="189"/>
      <c r="BAN70" s="189"/>
      <c r="BAO70" s="189"/>
      <c r="BAP70" s="189"/>
      <c r="BAQ70" s="189"/>
      <c r="BAR70" s="189"/>
      <c r="BAS70" s="189"/>
      <c r="BAT70" s="189"/>
      <c r="BAU70" s="189"/>
      <c r="BAV70" s="189"/>
      <c r="BAW70" s="189"/>
      <c r="BAX70" s="189"/>
      <c r="BAY70" s="189"/>
      <c r="BAZ70" s="189"/>
      <c r="BBA70" s="189"/>
      <c r="BBB70" s="189"/>
      <c r="BBC70" s="189"/>
      <c r="BBD70" s="189"/>
      <c r="BBE70" s="189"/>
      <c r="BBF70" s="189"/>
      <c r="BBG70" s="189"/>
      <c r="BBH70" s="189"/>
      <c r="BBI70" s="189"/>
      <c r="BBJ70" s="189"/>
      <c r="BBK70" s="189"/>
      <c r="BBL70" s="189"/>
      <c r="BBM70" s="189"/>
      <c r="BBN70" s="189"/>
      <c r="BBO70" s="189"/>
      <c r="BBP70" s="189"/>
      <c r="BBQ70" s="189"/>
      <c r="BBR70" s="189"/>
      <c r="BBS70" s="189"/>
      <c r="BBT70" s="189"/>
      <c r="BBU70" s="189"/>
      <c r="BBV70" s="189"/>
      <c r="BBW70" s="189"/>
      <c r="BBX70" s="189"/>
      <c r="BBY70" s="189"/>
      <c r="BBZ70" s="189"/>
      <c r="BCA70" s="189"/>
      <c r="BCB70" s="189"/>
      <c r="BCC70" s="189"/>
      <c r="BCD70" s="189"/>
      <c r="BCE70" s="189"/>
      <c r="BCF70" s="189"/>
      <c r="BCG70" s="189"/>
      <c r="BCH70" s="189"/>
      <c r="BCI70" s="189"/>
      <c r="BCJ70" s="189"/>
      <c r="BCK70" s="189"/>
      <c r="BCL70" s="189"/>
      <c r="BCM70" s="189"/>
      <c r="BCN70" s="189"/>
      <c r="BCO70" s="189"/>
      <c r="BCP70" s="189"/>
      <c r="BCQ70" s="189"/>
      <c r="BCR70" s="189"/>
      <c r="BCS70" s="189"/>
      <c r="BCT70" s="189"/>
      <c r="BCU70" s="189"/>
      <c r="BCV70" s="189"/>
      <c r="BCW70" s="189"/>
      <c r="BCX70" s="189"/>
      <c r="BCY70" s="189"/>
      <c r="BCZ70" s="189"/>
      <c r="BDA70" s="189"/>
      <c r="BDB70" s="189"/>
      <c r="BDC70" s="189"/>
      <c r="BDD70" s="189"/>
      <c r="BDE70" s="189"/>
      <c r="BDF70" s="189"/>
      <c r="BDG70" s="189"/>
      <c r="BDH70" s="189"/>
      <c r="BDI70" s="189"/>
      <c r="BDJ70" s="189"/>
      <c r="BDK70" s="189"/>
      <c r="BDL70" s="189"/>
      <c r="BDM70" s="189"/>
      <c r="BDN70" s="189"/>
      <c r="BDO70" s="189"/>
      <c r="BDP70" s="189"/>
      <c r="BDQ70" s="189"/>
      <c r="BDR70" s="189"/>
      <c r="BDS70" s="189"/>
      <c r="BDT70" s="189"/>
      <c r="BDU70" s="189"/>
      <c r="BDV70" s="189"/>
      <c r="BDW70" s="189"/>
      <c r="BDX70" s="189"/>
      <c r="BDY70" s="189"/>
      <c r="BDZ70" s="189"/>
      <c r="BEA70" s="189"/>
      <c r="BEB70" s="189"/>
      <c r="BEC70" s="189"/>
      <c r="BED70" s="189"/>
      <c r="BEE70" s="189"/>
      <c r="BEF70" s="189"/>
      <c r="BEG70" s="189"/>
      <c r="BEH70" s="189"/>
      <c r="BEI70" s="189"/>
      <c r="BEJ70" s="189"/>
      <c r="BEK70" s="189"/>
      <c r="BEL70" s="189"/>
      <c r="BEM70" s="189"/>
      <c r="BEN70" s="189"/>
      <c r="BEO70" s="189"/>
      <c r="BEP70" s="189"/>
      <c r="BEQ70" s="189"/>
      <c r="BER70" s="189"/>
      <c r="BES70" s="189"/>
      <c r="BET70" s="189"/>
      <c r="BEU70" s="189"/>
      <c r="BEV70" s="189"/>
      <c r="BEW70" s="189"/>
      <c r="BEX70" s="189"/>
      <c r="BEY70" s="189"/>
      <c r="BEZ70" s="189"/>
      <c r="BFA70" s="189"/>
      <c r="BFB70" s="189"/>
      <c r="BFC70" s="189"/>
      <c r="BFD70" s="189"/>
      <c r="BFE70" s="189"/>
      <c r="BFF70" s="189"/>
      <c r="BFG70" s="189"/>
      <c r="BFH70" s="189"/>
      <c r="BFI70" s="189"/>
      <c r="BFJ70" s="189"/>
      <c r="BFK70" s="189"/>
      <c r="BFL70" s="189"/>
      <c r="BFM70" s="189"/>
      <c r="BFN70" s="189"/>
      <c r="BFO70" s="189"/>
      <c r="BFP70" s="189"/>
      <c r="BFQ70" s="189"/>
      <c r="BFR70" s="189"/>
      <c r="BFS70" s="189"/>
      <c r="BFT70" s="189"/>
      <c r="BFU70" s="189"/>
      <c r="BFV70" s="189"/>
      <c r="BFW70" s="189"/>
      <c r="BFX70" s="189"/>
      <c r="BFY70" s="189"/>
      <c r="BFZ70" s="189"/>
      <c r="BGA70" s="189"/>
      <c r="BGB70" s="189"/>
      <c r="BGC70" s="189"/>
      <c r="BGD70" s="189"/>
      <c r="BGE70" s="189"/>
      <c r="BGF70" s="189"/>
      <c r="BGG70" s="189"/>
      <c r="BGH70" s="189"/>
      <c r="BGI70" s="189"/>
      <c r="BGJ70" s="189"/>
      <c r="BGK70" s="189"/>
      <c r="BGL70" s="189"/>
      <c r="BGM70" s="189"/>
      <c r="BGN70" s="189"/>
      <c r="BGO70" s="189"/>
      <c r="BGP70" s="189"/>
      <c r="BGQ70" s="189"/>
      <c r="BGR70" s="189"/>
      <c r="BGS70" s="189"/>
      <c r="BGT70" s="189"/>
      <c r="BGU70" s="189"/>
      <c r="BGV70" s="189"/>
      <c r="BGW70" s="189"/>
      <c r="BGX70" s="189"/>
      <c r="BGY70" s="189"/>
      <c r="BGZ70" s="189"/>
      <c r="BHA70" s="189"/>
      <c r="BHB70" s="189"/>
      <c r="BHC70" s="189"/>
      <c r="BHD70" s="189"/>
      <c r="BHE70" s="189"/>
      <c r="BHF70" s="189"/>
      <c r="BHG70" s="189"/>
      <c r="BHH70" s="189"/>
      <c r="BHI70" s="189"/>
      <c r="BHJ70" s="189"/>
      <c r="BHK70" s="189"/>
      <c r="BHL70" s="189"/>
      <c r="BHM70" s="189"/>
      <c r="BHN70" s="189"/>
      <c r="BHO70" s="189"/>
      <c r="BHP70" s="189"/>
      <c r="BHQ70" s="189"/>
      <c r="BHR70" s="189"/>
      <c r="BHS70" s="189"/>
      <c r="BHT70" s="189"/>
      <c r="BHU70" s="189"/>
      <c r="BHV70" s="189"/>
      <c r="BHW70" s="189"/>
      <c r="BHX70" s="189"/>
      <c r="BHY70" s="189"/>
      <c r="BHZ70" s="189"/>
      <c r="BIA70" s="189"/>
      <c r="BIB70" s="189"/>
      <c r="BIC70" s="189"/>
      <c r="BID70" s="189"/>
      <c r="BIE70" s="189"/>
      <c r="BIF70" s="189"/>
      <c r="BIG70" s="189"/>
      <c r="BIH70" s="189"/>
      <c r="BII70" s="189"/>
      <c r="BIJ70" s="189"/>
      <c r="BIK70" s="189"/>
      <c r="BIL70" s="189"/>
      <c r="BIM70" s="189"/>
      <c r="BIN70" s="189"/>
      <c r="BIO70" s="189"/>
      <c r="BIP70" s="189"/>
      <c r="BIQ70" s="189"/>
      <c r="BIR70" s="189"/>
      <c r="BIS70" s="189"/>
      <c r="BIT70" s="189"/>
      <c r="BIU70" s="189"/>
      <c r="BIV70" s="189"/>
      <c r="BIW70" s="189"/>
      <c r="BIX70" s="189"/>
      <c r="BIY70" s="189"/>
      <c r="BIZ70" s="189"/>
      <c r="BJA70" s="189"/>
      <c r="BJB70" s="189"/>
      <c r="BJC70" s="189"/>
      <c r="BJD70" s="189"/>
      <c r="BJE70" s="189"/>
      <c r="BJF70" s="189"/>
      <c r="BJG70" s="189"/>
      <c r="BJH70" s="189"/>
      <c r="BJI70" s="189"/>
      <c r="BJJ70" s="189"/>
      <c r="BJK70" s="189"/>
      <c r="BJL70" s="189"/>
      <c r="BJM70" s="189"/>
      <c r="BJN70" s="189"/>
      <c r="BJO70" s="189"/>
      <c r="BJP70" s="189"/>
      <c r="BJQ70" s="189"/>
      <c r="BJR70" s="189"/>
      <c r="BJS70" s="189"/>
      <c r="BJT70" s="189"/>
      <c r="BJU70" s="189"/>
      <c r="BJV70" s="189"/>
      <c r="BJW70" s="189"/>
      <c r="BJX70" s="189"/>
      <c r="BJY70" s="189"/>
      <c r="BJZ70" s="189"/>
      <c r="BKA70" s="189"/>
      <c r="BKB70" s="189"/>
      <c r="BKC70" s="189"/>
      <c r="BKD70" s="189"/>
      <c r="BKE70" s="189"/>
      <c r="BKF70" s="189"/>
      <c r="BKG70" s="189"/>
      <c r="BKH70" s="189"/>
      <c r="BKI70" s="189"/>
      <c r="BKJ70" s="189"/>
      <c r="BKK70" s="189"/>
      <c r="BKL70" s="189"/>
      <c r="BKM70" s="189"/>
      <c r="BKN70" s="189"/>
      <c r="BKO70" s="189"/>
      <c r="BKP70" s="189"/>
      <c r="BKQ70" s="189"/>
      <c r="BKR70" s="189"/>
      <c r="BKS70" s="189"/>
      <c r="BKT70" s="189"/>
      <c r="BKU70" s="189"/>
      <c r="BKV70" s="189"/>
      <c r="BKW70" s="189"/>
      <c r="BKX70" s="189"/>
      <c r="BKY70" s="189"/>
      <c r="BKZ70" s="189"/>
      <c r="BLA70" s="189"/>
      <c r="BLB70" s="189"/>
      <c r="BLC70" s="189"/>
      <c r="BLD70" s="189"/>
      <c r="BLE70" s="189"/>
      <c r="BLF70" s="189"/>
      <c r="BLG70" s="189"/>
      <c r="BLH70" s="189"/>
      <c r="BLI70" s="189"/>
      <c r="BLJ70" s="189"/>
      <c r="BLK70" s="189"/>
      <c r="BLL70" s="189"/>
      <c r="BLM70" s="189"/>
      <c r="BLN70" s="189"/>
      <c r="BLO70" s="189"/>
      <c r="BLP70" s="189"/>
      <c r="BLQ70" s="189"/>
      <c r="BLR70" s="189"/>
      <c r="BLS70" s="189"/>
      <c r="BLT70" s="189"/>
      <c r="BLU70" s="189"/>
      <c r="BLV70" s="189"/>
      <c r="BLW70" s="189"/>
      <c r="BLX70" s="189"/>
      <c r="BLY70" s="189"/>
      <c r="BLZ70" s="189"/>
      <c r="BMA70" s="189"/>
      <c r="BMB70" s="189"/>
      <c r="BMC70" s="189"/>
      <c r="BMD70" s="189"/>
      <c r="BME70" s="189"/>
      <c r="BMF70" s="189"/>
      <c r="BMG70" s="189"/>
      <c r="BMH70" s="189"/>
      <c r="BMI70" s="189"/>
      <c r="BMJ70" s="189"/>
      <c r="BMK70" s="189"/>
      <c r="BML70" s="189"/>
      <c r="BMM70" s="189"/>
      <c r="BMN70" s="189"/>
      <c r="BMO70" s="189"/>
      <c r="BMP70" s="189"/>
      <c r="BMQ70" s="189"/>
      <c r="BMR70" s="189"/>
      <c r="BMS70" s="189"/>
      <c r="BMT70" s="189"/>
      <c r="BMU70" s="189"/>
      <c r="BMV70" s="189"/>
      <c r="BMW70" s="189"/>
      <c r="BMX70" s="189"/>
      <c r="BMY70" s="189"/>
      <c r="BMZ70" s="189"/>
      <c r="BNA70" s="189"/>
      <c r="BNB70" s="189"/>
      <c r="BNC70" s="189"/>
      <c r="BND70" s="189"/>
      <c r="BNE70" s="189"/>
      <c r="BNF70" s="189"/>
      <c r="BNG70" s="189"/>
      <c r="BNH70" s="189"/>
      <c r="BNI70" s="189"/>
      <c r="BNJ70" s="189"/>
      <c r="BNK70" s="189"/>
      <c r="BNL70" s="189"/>
      <c r="BNM70" s="189"/>
      <c r="BNN70" s="189"/>
      <c r="BNO70" s="189"/>
      <c r="BNP70" s="189"/>
      <c r="BNQ70" s="189"/>
      <c r="BNR70" s="189"/>
      <c r="BNS70" s="189"/>
      <c r="BNT70" s="189"/>
      <c r="BNU70" s="189"/>
      <c r="BNV70" s="189"/>
      <c r="BNW70" s="189"/>
      <c r="BNX70" s="189"/>
      <c r="BNY70" s="189"/>
      <c r="BNZ70" s="189"/>
      <c r="BOA70" s="189"/>
      <c r="BOB70" s="189"/>
      <c r="BOC70" s="189"/>
      <c r="BOD70" s="189"/>
      <c r="BOE70" s="189"/>
      <c r="BOF70" s="189"/>
      <c r="BOG70" s="189"/>
      <c r="BOH70" s="189"/>
      <c r="BOI70" s="189"/>
      <c r="BOJ70" s="189"/>
      <c r="BOK70" s="189"/>
      <c r="BOL70" s="189"/>
      <c r="BOM70" s="189"/>
      <c r="BON70" s="189"/>
      <c r="BOO70" s="189"/>
      <c r="BOP70" s="189"/>
      <c r="BOQ70" s="189"/>
      <c r="BOR70" s="189"/>
      <c r="BOS70" s="189"/>
      <c r="BOT70" s="189"/>
      <c r="BOU70" s="189"/>
      <c r="BOV70" s="189"/>
      <c r="BOW70" s="189"/>
      <c r="BOX70" s="189"/>
      <c r="BOY70" s="189"/>
      <c r="BOZ70" s="189"/>
      <c r="BPA70" s="189"/>
      <c r="BPB70" s="189"/>
      <c r="BPC70" s="189"/>
      <c r="BPD70" s="189"/>
      <c r="BPE70" s="189"/>
      <c r="BPF70" s="189"/>
      <c r="BPG70" s="189"/>
      <c r="BPH70" s="189"/>
      <c r="BPI70" s="189"/>
      <c r="BPJ70" s="189"/>
      <c r="BPK70" s="189"/>
      <c r="BPL70" s="189"/>
      <c r="BPM70" s="189"/>
      <c r="BPN70" s="189"/>
      <c r="BPO70" s="189"/>
      <c r="BPP70" s="189"/>
      <c r="BPQ70" s="189"/>
      <c r="BPR70" s="189"/>
      <c r="BPS70" s="189"/>
      <c r="BPT70" s="189"/>
      <c r="BPU70" s="189"/>
      <c r="BPV70" s="189"/>
      <c r="BPW70" s="189"/>
      <c r="BPX70" s="189"/>
      <c r="BPY70" s="189"/>
      <c r="BPZ70" s="189"/>
      <c r="BQA70" s="189"/>
      <c r="BQB70" s="189"/>
      <c r="BQC70" s="189"/>
      <c r="BQD70" s="189"/>
      <c r="BQE70" s="189"/>
      <c r="BQF70" s="189"/>
      <c r="BQG70" s="189"/>
      <c r="BQH70" s="189"/>
      <c r="BQI70" s="189"/>
      <c r="BQJ70" s="189"/>
      <c r="BQK70" s="189"/>
      <c r="BQL70" s="189"/>
      <c r="BQM70" s="189"/>
      <c r="BQN70" s="189"/>
      <c r="BQO70" s="189"/>
      <c r="BQP70" s="189"/>
      <c r="BQQ70" s="189"/>
      <c r="BQR70" s="189"/>
      <c r="BQS70" s="189"/>
      <c r="BQT70" s="189"/>
      <c r="BQU70" s="189"/>
      <c r="BQV70" s="189"/>
      <c r="BQW70" s="189"/>
      <c r="BQX70" s="189"/>
      <c r="BQY70" s="189"/>
      <c r="BQZ70" s="189"/>
      <c r="BRA70" s="189"/>
      <c r="BRB70" s="189"/>
      <c r="BRC70" s="189"/>
      <c r="BRD70" s="189"/>
      <c r="BRE70" s="189"/>
      <c r="BRF70" s="189"/>
      <c r="BRG70" s="189"/>
      <c r="BRH70" s="189"/>
      <c r="BRI70" s="189"/>
      <c r="BRJ70" s="189"/>
      <c r="BRK70" s="189"/>
      <c r="BRL70" s="189"/>
      <c r="BRM70" s="189"/>
      <c r="BRN70" s="189"/>
      <c r="BRO70" s="189"/>
      <c r="BRP70" s="189"/>
      <c r="BRQ70" s="189"/>
      <c r="BRR70" s="189"/>
      <c r="BRS70" s="189"/>
      <c r="BRT70" s="189"/>
      <c r="BRU70" s="189"/>
      <c r="BRV70" s="189"/>
      <c r="BRW70" s="189"/>
      <c r="BRX70" s="189"/>
      <c r="BRY70" s="189"/>
      <c r="BRZ70" s="189"/>
      <c r="BSA70" s="189"/>
      <c r="BSB70" s="189"/>
      <c r="BSC70" s="189"/>
      <c r="BSD70" s="189"/>
      <c r="BSE70" s="189"/>
      <c r="BSF70" s="189"/>
      <c r="BSG70" s="189"/>
      <c r="BSH70" s="189"/>
      <c r="BSI70" s="189"/>
      <c r="BSJ70" s="189"/>
      <c r="BSK70" s="189"/>
      <c r="BSL70" s="189"/>
      <c r="BSM70" s="189"/>
      <c r="BSN70" s="189"/>
      <c r="BSO70" s="189"/>
      <c r="BSP70" s="189"/>
      <c r="BSQ70" s="189"/>
      <c r="BSR70" s="189"/>
      <c r="BSS70" s="189"/>
      <c r="BST70" s="189"/>
      <c r="BSU70" s="189"/>
      <c r="BSV70" s="189"/>
      <c r="BSW70" s="189"/>
      <c r="BSX70" s="189"/>
      <c r="BSY70" s="189"/>
      <c r="BSZ70" s="189"/>
      <c r="BTA70" s="189"/>
      <c r="BTB70" s="189"/>
      <c r="BTC70" s="189"/>
      <c r="BTD70" s="189"/>
      <c r="BTE70" s="189"/>
      <c r="BTF70" s="189"/>
      <c r="BTG70" s="189"/>
      <c r="BTH70" s="189"/>
      <c r="BTI70" s="189"/>
      <c r="BTJ70" s="189"/>
      <c r="BTK70" s="189"/>
      <c r="BTL70" s="189"/>
      <c r="BTM70" s="189"/>
      <c r="BTN70" s="189"/>
      <c r="BTO70" s="189"/>
      <c r="BTP70" s="189"/>
      <c r="BTQ70" s="189"/>
      <c r="BTR70" s="189"/>
      <c r="BTS70" s="189"/>
      <c r="BTT70" s="189"/>
      <c r="BTU70" s="189"/>
      <c r="BTV70" s="189"/>
      <c r="BTW70" s="189"/>
      <c r="BTX70" s="189"/>
      <c r="BTY70" s="189"/>
      <c r="BTZ70" s="189"/>
      <c r="BUA70" s="189"/>
      <c r="BUB70" s="189"/>
      <c r="BUC70" s="189"/>
      <c r="BUD70" s="189"/>
      <c r="BUE70" s="189"/>
      <c r="BUF70" s="189"/>
      <c r="BUG70" s="189"/>
      <c r="BUH70" s="189"/>
      <c r="BUI70" s="189"/>
      <c r="BUJ70" s="189"/>
      <c r="BUK70" s="189"/>
      <c r="BUL70" s="189"/>
      <c r="BUM70" s="189"/>
      <c r="BUN70" s="189"/>
      <c r="BUO70" s="189"/>
      <c r="BUP70" s="189"/>
      <c r="BUQ70" s="189"/>
      <c r="BUR70" s="189"/>
      <c r="BUS70" s="189"/>
      <c r="BUT70" s="189"/>
      <c r="BUU70" s="189"/>
      <c r="BUV70" s="189"/>
      <c r="BUW70" s="189"/>
      <c r="BUX70" s="189"/>
      <c r="BUY70" s="189"/>
      <c r="BUZ70" s="189"/>
      <c r="BVA70" s="189"/>
      <c r="BVB70" s="189"/>
      <c r="BVC70" s="189"/>
      <c r="BVD70" s="189"/>
      <c r="BVE70" s="189"/>
      <c r="BVF70" s="189"/>
      <c r="BVG70" s="189"/>
      <c r="BVH70" s="189"/>
      <c r="BVI70" s="189"/>
      <c r="BVJ70" s="189"/>
      <c r="BVK70" s="189"/>
      <c r="BVL70" s="189"/>
      <c r="BVM70" s="189"/>
      <c r="BVN70" s="189"/>
      <c r="BVO70" s="189"/>
      <c r="BVP70" s="189"/>
      <c r="BVQ70" s="189"/>
      <c r="BVR70" s="189"/>
      <c r="BVS70" s="189"/>
      <c r="BVT70" s="189"/>
      <c r="BVU70" s="189"/>
      <c r="BVV70" s="189"/>
      <c r="BVW70" s="189"/>
      <c r="BVX70" s="189"/>
      <c r="BVY70" s="189"/>
      <c r="BVZ70" s="189"/>
      <c r="BWA70" s="189"/>
      <c r="BWB70" s="189"/>
      <c r="BWC70" s="189"/>
      <c r="BWD70" s="189"/>
      <c r="BWE70" s="189"/>
      <c r="BWF70" s="189"/>
      <c r="BWG70" s="189"/>
      <c r="BWH70" s="189"/>
      <c r="BWI70" s="189"/>
      <c r="BWJ70" s="189"/>
      <c r="BWK70" s="189"/>
      <c r="BWL70" s="189"/>
      <c r="BWM70" s="189"/>
      <c r="BWN70" s="189"/>
      <c r="BWO70" s="189"/>
      <c r="BWP70" s="189"/>
      <c r="BWQ70" s="189"/>
      <c r="BWR70" s="189"/>
      <c r="BWS70" s="189"/>
      <c r="BWT70" s="189"/>
      <c r="BWU70" s="189"/>
      <c r="BWV70" s="189"/>
      <c r="BWW70" s="189"/>
      <c r="BWX70" s="189"/>
      <c r="BWY70" s="189"/>
      <c r="BWZ70" s="189"/>
      <c r="BXA70" s="189"/>
      <c r="BXB70" s="189"/>
      <c r="BXC70" s="189"/>
      <c r="BXD70" s="189"/>
      <c r="BXE70" s="189"/>
      <c r="BXF70" s="189"/>
      <c r="BXG70" s="189"/>
      <c r="BXH70" s="189"/>
      <c r="BXI70" s="189"/>
      <c r="BXJ70" s="189"/>
      <c r="BXK70" s="189"/>
      <c r="BXL70" s="189"/>
      <c r="BXM70" s="189"/>
      <c r="BXN70" s="189"/>
      <c r="BXO70" s="189"/>
      <c r="BXP70" s="189"/>
      <c r="BXQ70" s="189"/>
      <c r="BXR70" s="189"/>
      <c r="BXS70" s="189"/>
      <c r="BXT70" s="189"/>
      <c r="BXU70" s="189"/>
      <c r="BXV70" s="189"/>
      <c r="BXW70" s="189"/>
      <c r="BXX70" s="189"/>
      <c r="BXY70" s="189"/>
      <c r="BXZ70" s="189"/>
      <c r="BYA70" s="189"/>
      <c r="BYB70" s="189"/>
      <c r="BYC70" s="189"/>
      <c r="BYD70" s="189"/>
      <c r="BYE70" s="189"/>
      <c r="BYF70" s="189"/>
      <c r="BYG70" s="189"/>
      <c r="BYH70" s="189"/>
      <c r="BYI70" s="189"/>
      <c r="BYJ70" s="189"/>
      <c r="BYK70" s="189"/>
      <c r="BYL70" s="189"/>
      <c r="BYM70" s="189"/>
      <c r="BYN70" s="189"/>
      <c r="BYO70" s="189"/>
      <c r="BYP70" s="189"/>
      <c r="BYQ70" s="189"/>
      <c r="BYR70" s="189"/>
      <c r="BYS70" s="189"/>
      <c r="BYT70" s="189"/>
      <c r="BYU70" s="189"/>
      <c r="BYV70" s="189"/>
      <c r="BYW70" s="189"/>
      <c r="BYX70" s="189"/>
      <c r="BYY70" s="189"/>
      <c r="BYZ70" s="189"/>
      <c r="BZA70" s="189"/>
      <c r="BZB70" s="189"/>
      <c r="BZC70" s="189"/>
      <c r="BZD70" s="189"/>
      <c r="BZE70" s="189"/>
      <c r="BZF70" s="189"/>
      <c r="BZG70" s="189"/>
      <c r="BZH70" s="189"/>
      <c r="BZI70" s="189"/>
      <c r="BZJ70" s="189"/>
      <c r="BZK70" s="189"/>
      <c r="BZL70" s="189"/>
      <c r="BZM70" s="189"/>
      <c r="BZN70" s="189"/>
      <c r="BZO70" s="189"/>
      <c r="BZP70" s="189"/>
      <c r="BZQ70" s="189"/>
      <c r="BZR70" s="189"/>
      <c r="BZS70" s="189"/>
      <c r="BZT70" s="189"/>
      <c r="BZU70" s="189"/>
      <c r="BZV70" s="189"/>
      <c r="BZW70" s="189"/>
      <c r="BZX70" s="189"/>
      <c r="BZY70" s="189"/>
      <c r="BZZ70" s="189"/>
      <c r="CAA70" s="189"/>
      <c r="CAB70" s="189"/>
      <c r="CAC70" s="189"/>
      <c r="CAD70" s="189"/>
      <c r="CAE70" s="189"/>
      <c r="CAF70" s="189"/>
      <c r="CAG70" s="189"/>
      <c r="CAH70" s="189"/>
      <c r="CAI70" s="189"/>
      <c r="CAJ70" s="189"/>
      <c r="CAK70" s="189"/>
      <c r="CAL70" s="189"/>
      <c r="CAM70" s="189"/>
      <c r="CAN70" s="189"/>
      <c r="CAO70" s="189"/>
      <c r="CAP70" s="189"/>
      <c r="CAQ70" s="189"/>
      <c r="CAR70" s="189"/>
      <c r="CAS70" s="189"/>
      <c r="CAT70" s="189"/>
      <c r="CAU70" s="189"/>
      <c r="CAV70" s="189"/>
      <c r="CAW70" s="189"/>
      <c r="CAX70" s="189"/>
      <c r="CAY70" s="189"/>
      <c r="CAZ70" s="189"/>
      <c r="CBA70" s="189"/>
      <c r="CBB70" s="189"/>
      <c r="CBC70" s="189"/>
      <c r="CBD70" s="189"/>
      <c r="CBE70" s="189"/>
      <c r="CBF70" s="189"/>
      <c r="CBG70" s="189"/>
      <c r="CBH70" s="189"/>
      <c r="CBI70" s="189"/>
      <c r="CBJ70" s="189"/>
      <c r="CBK70" s="189"/>
      <c r="CBL70" s="189"/>
      <c r="CBM70" s="189"/>
      <c r="CBN70" s="189"/>
      <c r="CBO70" s="189"/>
      <c r="CBP70" s="189"/>
      <c r="CBQ70" s="189"/>
      <c r="CBR70" s="189"/>
      <c r="CBS70" s="189"/>
      <c r="CBT70" s="189"/>
      <c r="CBU70" s="189"/>
      <c r="CBV70" s="189"/>
      <c r="CBW70" s="189"/>
      <c r="CBX70" s="189"/>
      <c r="CBY70" s="189"/>
      <c r="CBZ70" s="189"/>
      <c r="CCA70" s="189"/>
      <c r="CCB70" s="189"/>
      <c r="CCC70" s="189"/>
      <c r="CCD70" s="189"/>
      <c r="CCE70" s="189"/>
      <c r="CCF70" s="189"/>
      <c r="CCG70" s="189"/>
      <c r="CCH70" s="189"/>
      <c r="CCI70" s="189"/>
      <c r="CCJ70" s="189"/>
      <c r="CCK70" s="189"/>
      <c r="CCL70" s="189"/>
      <c r="CCM70" s="189"/>
      <c r="CCN70" s="189"/>
      <c r="CCO70" s="189"/>
      <c r="CCP70" s="189"/>
      <c r="CCQ70" s="189"/>
      <c r="CCR70" s="189"/>
      <c r="CCS70" s="189"/>
      <c r="CCT70" s="189"/>
      <c r="CCU70" s="189"/>
      <c r="CCV70" s="189"/>
      <c r="CCW70" s="189"/>
      <c r="CCX70" s="189"/>
      <c r="CCY70" s="189"/>
      <c r="CCZ70" s="189"/>
      <c r="CDA70" s="189"/>
      <c r="CDB70" s="189"/>
      <c r="CDC70" s="189"/>
      <c r="CDD70" s="189"/>
      <c r="CDE70" s="189"/>
      <c r="CDF70" s="189"/>
      <c r="CDG70" s="189"/>
      <c r="CDH70" s="189"/>
      <c r="CDI70" s="189"/>
      <c r="CDJ70" s="189"/>
      <c r="CDK70" s="189"/>
      <c r="CDL70" s="189"/>
      <c r="CDM70" s="189"/>
      <c r="CDN70" s="189"/>
      <c r="CDO70" s="189"/>
      <c r="CDP70" s="189"/>
      <c r="CDQ70" s="189"/>
      <c r="CDR70" s="189"/>
      <c r="CDS70" s="189"/>
      <c r="CDT70" s="189"/>
      <c r="CDU70" s="189"/>
      <c r="CDV70" s="189"/>
      <c r="CDW70" s="189"/>
      <c r="CDX70" s="189"/>
      <c r="CDY70" s="189"/>
      <c r="CDZ70" s="189"/>
      <c r="CEA70" s="189"/>
      <c r="CEB70" s="189"/>
      <c r="CEC70" s="189"/>
      <c r="CED70" s="189"/>
      <c r="CEE70" s="189"/>
      <c r="CEF70" s="189"/>
      <c r="CEG70" s="189"/>
      <c r="CEH70" s="189"/>
      <c r="CEI70" s="189"/>
      <c r="CEJ70" s="189"/>
      <c r="CEK70" s="189"/>
      <c r="CEL70" s="189"/>
      <c r="CEM70" s="189"/>
      <c r="CEN70" s="189"/>
      <c r="CEO70" s="189"/>
      <c r="CEP70" s="189"/>
      <c r="CEQ70" s="189"/>
      <c r="CER70" s="189"/>
      <c r="CES70" s="189"/>
      <c r="CET70" s="189"/>
      <c r="CEU70" s="189"/>
      <c r="CEV70" s="189"/>
      <c r="CEW70" s="189"/>
      <c r="CEX70" s="189"/>
      <c r="CEY70" s="189"/>
      <c r="CEZ70" s="189"/>
      <c r="CFA70" s="189"/>
      <c r="CFB70" s="189"/>
      <c r="CFC70" s="189"/>
      <c r="CFD70" s="189"/>
      <c r="CFE70" s="189"/>
      <c r="CFF70" s="189"/>
      <c r="CFG70" s="189"/>
      <c r="CFH70" s="189"/>
      <c r="CFI70" s="189"/>
      <c r="CFJ70" s="189"/>
      <c r="CFK70" s="189"/>
      <c r="CFL70" s="189"/>
      <c r="CFM70" s="189"/>
      <c r="CFN70" s="189"/>
      <c r="CFO70" s="189"/>
      <c r="CFP70" s="189"/>
      <c r="CFQ70" s="189"/>
      <c r="CFR70" s="189"/>
      <c r="CFS70" s="189"/>
      <c r="CFT70" s="189"/>
      <c r="CFU70" s="189"/>
      <c r="CFV70" s="189"/>
      <c r="CFW70" s="189"/>
      <c r="CFX70" s="189"/>
      <c r="CFY70" s="189"/>
      <c r="CFZ70" s="189"/>
      <c r="CGA70" s="189"/>
      <c r="CGB70" s="189"/>
      <c r="CGC70" s="189"/>
      <c r="CGD70" s="189"/>
      <c r="CGE70" s="189"/>
      <c r="CGF70" s="189"/>
      <c r="CGG70" s="189"/>
      <c r="CGH70" s="189"/>
      <c r="CGI70" s="189"/>
      <c r="CGJ70" s="189"/>
      <c r="CGK70" s="189"/>
      <c r="CGL70" s="189"/>
      <c r="CGM70" s="189"/>
      <c r="CGN70" s="189"/>
      <c r="CGO70" s="189"/>
      <c r="CGP70" s="189"/>
      <c r="CGQ70" s="189"/>
      <c r="CGR70" s="189"/>
      <c r="CGS70" s="189"/>
      <c r="CGT70" s="189"/>
      <c r="CGU70" s="189"/>
      <c r="CGV70" s="189"/>
      <c r="CGW70" s="189"/>
      <c r="CGX70" s="189"/>
      <c r="CGY70" s="189"/>
      <c r="CGZ70" s="189"/>
      <c r="CHA70" s="189"/>
      <c r="CHB70" s="189"/>
      <c r="CHC70" s="189"/>
      <c r="CHD70" s="189"/>
      <c r="CHE70" s="189"/>
      <c r="CHF70" s="189"/>
      <c r="CHG70" s="189"/>
      <c r="CHH70" s="189"/>
      <c r="CHI70" s="189"/>
      <c r="CHJ70" s="189"/>
      <c r="CHK70" s="189"/>
      <c r="CHL70" s="189"/>
      <c r="CHM70" s="189"/>
      <c r="CHN70" s="189"/>
      <c r="CHO70" s="189"/>
      <c r="CHP70" s="189"/>
      <c r="CHQ70" s="189"/>
      <c r="CHR70" s="189"/>
      <c r="CHS70" s="189"/>
      <c r="CHT70" s="189"/>
      <c r="CHU70" s="189"/>
      <c r="CHV70" s="189"/>
      <c r="CHW70" s="189"/>
      <c r="CHX70" s="189"/>
      <c r="CHY70" s="189"/>
      <c r="CHZ70" s="189"/>
      <c r="CIA70" s="189"/>
      <c r="CIB70" s="189"/>
      <c r="CIC70" s="189"/>
      <c r="CID70" s="189"/>
      <c r="CIE70" s="189"/>
      <c r="CIF70" s="189"/>
      <c r="CIG70" s="189"/>
      <c r="CIH70" s="189"/>
      <c r="CII70" s="189"/>
      <c r="CIJ70" s="189"/>
      <c r="CIK70" s="189"/>
      <c r="CIL70" s="189"/>
      <c r="CIM70" s="189"/>
      <c r="CIN70" s="189"/>
      <c r="CIO70" s="189"/>
      <c r="CIP70" s="189"/>
      <c r="CIQ70" s="189"/>
      <c r="CIR70" s="189"/>
      <c r="CIS70" s="189"/>
      <c r="CIT70" s="189"/>
      <c r="CIU70" s="189"/>
      <c r="CIV70" s="189"/>
      <c r="CIW70" s="189"/>
      <c r="CIX70" s="189"/>
      <c r="CIY70" s="189"/>
      <c r="CIZ70" s="189"/>
      <c r="CJA70" s="189"/>
      <c r="CJB70" s="189"/>
      <c r="CJC70" s="189"/>
      <c r="CJD70" s="189"/>
      <c r="CJE70" s="189"/>
      <c r="CJF70" s="189"/>
      <c r="CJG70" s="189"/>
      <c r="CJH70" s="189"/>
      <c r="CJI70" s="189"/>
      <c r="CJJ70" s="189"/>
      <c r="CJK70" s="189"/>
      <c r="CJL70" s="189"/>
      <c r="CJM70" s="189"/>
      <c r="CJN70" s="189"/>
      <c r="CJO70" s="189"/>
      <c r="CJP70" s="189"/>
      <c r="CJQ70" s="189"/>
      <c r="CJR70" s="189"/>
      <c r="CJS70" s="189"/>
      <c r="CJT70" s="189"/>
      <c r="CJU70" s="189"/>
      <c r="CJV70" s="189"/>
      <c r="CJW70" s="189"/>
      <c r="CJX70" s="189"/>
      <c r="CJY70" s="189"/>
      <c r="CJZ70" s="189"/>
      <c r="CKA70" s="189"/>
      <c r="CKB70" s="189"/>
      <c r="CKC70" s="189"/>
      <c r="CKD70" s="189"/>
      <c r="CKE70" s="189"/>
      <c r="CKF70" s="189"/>
      <c r="CKG70" s="189"/>
      <c r="CKH70" s="189"/>
      <c r="CKI70" s="189"/>
      <c r="CKJ70" s="189"/>
      <c r="CKK70" s="189"/>
      <c r="CKL70" s="189"/>
      <c r="CKM70" s="189"/>
      <c r="CKN70" s="189"/>
      <c r="CKO70" s="189"/>
      <c r="CKP70" s="189"/>
      <c r="CKQ70" s="189"/>
      <c r="CKR70" s="189"/>
      <c r="CKS70" s="189"/>
      <c r="CKT70" s="189"/>
      <c r="CKU70" s="189"/>
      <c r="CKV70" s="189"/>
      <c r="CKW70" s="189"/>
      <c r="CKX70" s="189"/>
      <c r="CKY70" s="189"/>
      <c r="CKZ70" s="189"/>
      <c r="CLA70" s="189"/>
      <c r="CLB70" s="189"/>
      <c r="CLC70" s="189"/>
      <c r="CLD70" s="189"/>
      <c r="CLE70" s="189"/>
      <c r="CLF70" s="189"/>
      <c r="CLG70" s="189"/>
      <c r="CLH70" s="189"/>
      <c r="CLI70" s="189"/>
      <c r="CLJ70" s="189"/>
      <c r="CLK70" s="189"/>
      <c r="CLL70" s="189"/>
      <c r="CLM70" s="189"/>
      <c r="CLN70" s="189"/>
      <c r="CLO70" s="189"/>
      <c r="CLP70" s="189"/>
      <c r="CLQ70" s="189"/>
      <c r="CLR70" s="189"/>
      <c r="CLS70" s="189"/>
      <c r="CLT70" s="189"/>
      <c r="CLU70" s="189"/>
      <c r="CLV70" s="189"/>
      <c r="CLW70" s="189"/>
      <c r="CLX70" s="189"/>
      <c r="CLY70" s="189"/>
      <c r="CLZ70" s="189"/>
      <c r="CMA70" s="189"/>
      <c r="CMB70" s="189"/>
      <c r="CMC70" s="189"/>
      <c r="CMD70" s="189"/>
      <c r="CME70" s="189"/>
      <c r="CMF70" s="189"/>
      <c r="CMG70" s="189"/>
      <c r="CMH70" s="189"/>
      <c r="CMI70" s="189"/>
      <c r="CMJ70" s="189"/>
      <c r="CMK70" s="189"/>
      <c r="CML70" s="189"/>
      <c r="CMM70" s="189"/>
      <c r="CMN70" s="189"/>
      <c r="CMO70" s="189"/>
      <c r="CMP70" s="189"/>
      <c r="CMQ70" s="189"/>
      <c r="CMR70" s="189"/>
      <c r="CMS70" s="189"/>
      <c r="CMT70" s="189"/>
      <c r="CMU70" s="189"/>
      <c r="CMV70" s="189"/>
      <c r="CMW70" s="189"/>
      <c r="CMX70" s="189"/>
      <c r="CMY70" s="189"/>
      <c r="CMZ70" s="189"/>
      <c r="CNA70" s="189"/>
      <c r="CNB70" s="189"/>
      <c r="CNC70" s="189"/>
      <c r="CND70" s="189"/>
      <c r="CNE70" s="189"/>
      <c r="CNF70" s="189"/>
      <c r="CNG70" s="189"/>
      <c r="CNH70" s="189"/>
      <c r="CNI70" s="189"/>
      <c r="CNJ70" s="189"/>
      <c r="CNK70" s="189"/>
      <c r="CNL70" s="189"/>
      <c r="CNM70" s="189"/>
      <c r="CNN70" s="189"/>
      <c r="CNO70" s="189"/>
      <c r="CNP70" s="189"/>
      <c r="CNQ70" s="189"/>
      <c r="CNR70" s="189"/>
      <c r="CNS70" s="189"/>
      <c r="CNT70" s="189"/>
      <c r="CNU70" s="189"/>
      <c r="CNV70" s="189"/>
      <c r="CNW70" s="189"/>
      <c r="CNX70" s="189"/>
      <c r="CNY70" s="189"/>
      <c r="CNZ70" s="189"/>
      <c r="COA70" s="189"/>
      <c r="COB70" s="189"/>
      <c r="COC70" s="189"/>
      <c r="COD70" s="189"/>
      <c r="COE70" s="189"/>
      <c r="COF70" s="189"/>
      <c r="COG70" s="189"/>
      <c r="COH70" s="189"/>
      <c r="COI70" s="189"/>
      <c r="COJ70" s="189"/>
      <c r="COK70" s="189"/>
      <c r="COL70" s="189"/>
      <c r="COM70" s="189"/>
      <c r="CON70" s="189"/>
      <c r="COO70" s="189"/>
      <c r="COP70" s="189"/>
      <c r="COQ70" s="189"/>
      <c r="COR70" s="189"/>
      <c r="COS70" s="189"/>
      <c r="COT70" s="189"/>
      <c r="COU70" s="189"/>
      <c r="COV70" s="189"/>
      <c r="COW70" s="189"/>
      <c r="COX70" s="189"/>
      <c r="COY70" s="189"/>
      <c r="COZ70" s="189"/>
      <c r="CPA70" s="189"/>
      <c r="CPB70" s="189"/>
      <c r="CPC70" s="189"/>
      <c r="CPD70" s="189"/>
      <c r="CPE70" s="189"/>
      <c r="CPF70" s="189"/>
      <c r="CPG70" s="189"/>
      <c r="CPH70" s="189"/>
      <c r="CPI70" s="189"/>
      <c r="CPJ70" s="189"/>
      <c r="CPK70" s="189"/>
      <c r="CPL70" s="189"/>
      <c r="CPM70" s="189"/>
      <c r="CPN70" s="189"/>
      <c r="CPO70" s="189"/>
      <c r="CPP70" s="189"/>
      <c r="CPQ70" s="189"/>
      <c r="CPR70" s="189"/>
      <c r="CPS70" s="189"/>
      <c r="CPT70" s="189"/>
      <c r="CPU70" s="189"/>
      <c r="CPV70" s="189"/>
      <c r="CPW70" s="189"/>
      <c r="CPX70" s="189"/>
      <c r="CPY70" s="189"/>
      <c r="CPZ70" s="189"/>
      <c r="CQA70" s="189"/>
      <c r="CQB70" s="189"/>
      <c r="CQC70" s="189"/>
      <c r="CQD70" s="189"/>
      <c r="CQE70" s="189"/>
      <c r="CQF70" s="189"/>
      <c r="CQG70" s="189"/>
      <c r="CQH70" s="189"/>
      <c r="CQI70" s="189"/>
      <c r="CQJ70" s="189"/>
      <c r="CQK70" s="189"/>
      <c r="CQL70" s="189"/>
      <c r="CQM70" s="189"/>
      <c r="CQN70" s="189"/>
      <c r="CQO70" s="189"/>
      <c r="CQP70" s="189"/>
      <c r="CQQ70" s="189"/>
      <c r="CQR70" s="189"/>
      <c r="CQS70" s="189"/>
      <c r="CQT70" s="189"/>
      <c r="CQU70" s="189"/>
      <c r="CQV70" s="189"/>
      <c r="CQW70" s="189"/>
      <c r="CQX70" s="189"/>
      <c r="CQY70" s="189"/>
      <c r="CQZ70" s="189"/>
      <c r="CRA70" s="189"/>
      <c r="CRB70" s="189"/>
      <c r="CRC70" s="189"/>
      <c r="CRD70" s="189"/>
      <c r="CRE70" s="189"/>
      <c r="CRF70" s="189"/>
      <c r="CRG70" s="189"/>
      <c r="CRH70" s="189"/>
      <c r="CRI70" s="189"/>
      <c r="CRJ70" s="189"/>
      <c r="CRK70" s="189"/>
      <c r="CRL70" s="189"/>
      <c r="CRM70" s="189"/>
      <c r="CRN70" s="189"/>
      <c r="CRO70" s="189"/>
      <c r="CRP70" s="189"/>
      <c r="CRQ70" s="189"/>
      <c r="CRR70" s="189"/>
      <c r="CRS70" s="189"/>
      <c r="CRT70" s="189"/>
      <c r="CRU70" s="189"/>
      <c r="CRV70" s="189"/>
      <c r="CRW70" s="189"/>
      <c r="CRX70" s="189"/>
      <c r="CRY70" s="189"/>
      <c r="CRZ70" s="189"/>
      <c r="CSA70" s="189"/>
      <c r="CSB70" s="189"/>
      <c r="CSC70" s="189"/>
      <c r="CSD70" s="189"/>
      <c r="CSE70" s="189"/>
      <c r="CSF70" s="189"/>
      <c r="CSG70" s="189"/>
      <c r="CSH70" s="189"/>
      <c r="CSI70" s="189"/>
      <c r="CSJ70" s="189"/>
      <c r="CSK70" s="189"/>
      <c r="CSL70" s="189"/>
      <c r="CSM70" s="189"/>
      <c r="CSN70" s="189"/>
      <c r="CSO70" s="189"/>
      <c r="CSP70" s="189"/>
      <c r="CSQ70" s="189"/>
      <c r="CSR70" s="189"/>
      <c r="CSS70" s="189"/>
      <c r="CST70" s="189"/>
      <c r="CSU70" s="189"/>
      <c r="CSV70" s="189"/>
      <c r="CSW70" s="189"/>
      <c r="CSX70" s="189"/>
      <c r="CSY70" s="189"/>
      <c r="CSZ70" s="189"/>
      <c r="CTA70" s="189"/>
      <c r="CTB70" s="189"/>
      <c r="CTC70" s="189"/>
      <c r="CTD70" s="189"/>
      <c r="CTE70" s="189"/>
      <c r="CTF70" s="189"/>
      <c r="CTG70" s="189"/>
      <c r="CTH70" s="189"/>
      <c r="CTI70" s="189"/>
      <c r="CTJ70" s="189"/>
      <c r="CTK70" s="189"/>
      <c r="CTL70" s="189"/>
      <c r="CTM70" s="189"/>
      <c r="CTN70" s="189"/>
      <c r="CTO70" s="189"/>
      <c r="CTP70" s="189"/>
      <c r="CTQ70" s="189"/>
      <c r="CTR70" s="189"/>
      <c r="CTS70" s="189"/>
      <c r="CTT70" s="189"/>
      <c r="CTU70" s="189"/>
      <c r="CTV70" s="189"/>
      <c r="CTW70" s="189"/>
      <c r="CTX70" s="189"/>
      <c r="CTY70" s="189"/>
      <c r="CTZ70" s="189"/>
      <c r="CUA70" s="189"/>
      <c r="CUB70" s="189"/>
      <c r="CUC70" s="189"/>
      <c r="CUD70" s="189"/>
      <c r="CUE70" s="189"/>
      <c r="CUF70" s="189"/>
      <c r="CUG70" s="189"/>
      <c r="CUH70" s="189"/>
      <c r="CUI70" s="189"/>
      <c r="CUJ70" s="189"/>
      <c r="CUK70" s="189"/>
      <c r="CUL70" s="189"/>
      <c r="CUM70" s="189"/>
      <c r="CUN70" s="189"/>
      <c r="CUO70" s="189"/>
      <c r="CUP70" s="189"/>
      <c r="CUQ70" s="189"/>
      <c r="CUR70" s="189"/>
      <c r="CUS70" s="189"/>
      <c r="CUT70" s="189"/>
      <c r="CUU70" s="189"/>
      <c r="CUV70" s="189"/>
      <c r="CUW70" s="189"/>
      <c r="CUX70" s="189"/>
      <c r="CUY70" s="189"/>
      <c r="CUZ70" s="189"/>
      <c r="CVA70" s="189"/>
      <c r="CVB70" s="189"/>
      <c r="CVC70" s="189"/>
      <c r="CVD70" s="189"/>
      <c r="CVE70" s="189"/>
      <c r="CVF70" s="189"/>
      <c r="CVG70" s="189"/>
      <c r="CVH70" s="189"/>
      <c r="CVI70" s="189"/>
      <c r="CVJ70" s="189"/>
      <c r="CVK70" s="189"/>
      <c r="CVL70" s="189"/>
      <c r="CVM70" s="189"/>
      <c r="CVN70" s="189"/>
      <c r="CVO70" s="189"/>
      <c r="CVP70" s="189"/>
      <c r="CVQ70" s="189"/>
      <c r="CVR70" s="189"/>
      <c r="CVS70" s="189"/>
      <c r="CVT70" s="189"/>
      <c r="CVU70" s="189"/>
      <c r="CVV70" s="189"/>
      <c r="CVW70" s="189"/>
      <c r="CVX70" s="189"/>
      <c r="CVY70" s="189"/>
      <c r="CVZ70" s="189"/>
      <c r="CWA70" s="189"/>
      <c r="CWB70" s="189"/>
      <c r="CWC70" s="189"/>
      <c r="CWD70" s="189"/>
      <c r="CWE70" s="189"/>
      <c r="CWF70" s="189"/>
      <c r="CWG70" s="189"/>
      <c r="CWH70" s="189"/>
      <c r="CWI70" s="189"/>
      <c r="CWJ70" s="189"/>
      <c r="CWK70" s="189"/>
      <c r="CWL70" s="189"/>
      <c r="CWM70" s="189"/>
      <c r="CWN70" s="189"/>
      <c r="CWO70" s="189"/>
      <c r="CWP70" s="189"/>
      <c r="CWQ70" s="189"/>
      <c r="CWR70" s="189"/>
      <c r="CWS70" s="189"/>
      <c r="CWT70" s="189"/>
      <c r="CWU70" s="189"/>
      <c r="CWV70" s="189"/>
      <c r="CWW70" s="189"/>
      <c r="CWX70" s="189"/>
      <c r="CWY70" s="189"/>
      <c r="CWZ70" s="189"/>
      <c r="CXA70" s="189"/>
      <c r="CXB70" s="189"/>
      <c r="CXC70" s="189"/>
      <c r="CXD70" s="189"/>
      <c r="CXE70" s="189"/>
      <c r="CXF70" s="189"/>
      <c r="CXG70" s="189"/>
      <c r="CXH70" s="189"/>
      <c r="CXI70" s="189"/>
      <c r="CXJ70" s="189"/>
      <c r="CXK70" s="189"/>
      <c r="CXL70" s="189"/>
      <c r="CXM70" s="189"/>
      <c r="CXN70" s="189"/>
      <c r="CXO70" s="189"/>
      <c r="CXP70" s="189"/>
      <c r="CXQ70" s="189"/>
      <c r="CXR70" s="189"/>
      <c r="CXS70" s="189"/>
      <c r="CXT70" s="189"/>
      <c r="CXU70" s="189"/>
      <c r="CXV70" s="189"/>
      <c r="CXW70" s="189"/>
      <c r="CXX70" s="189"/>
      <c r="CXY70" s="189"/>
      <c r="CXZ70" s="189"/>
      <c r="CYA70" s="189"/>
      <c r="CYB70" s="189"/>
      <c r="CYC70" s="189"/>
      <c r="CYD70" s="189"/>
      <c r="CYE70" s="189"/>
      <c r="CYF70" s="189"/>
      <c r="CYG70" s="189"/>
      <c r="CYH70" s="189"/>
      <c r="CYI70" s="189"/>
      <c r="CYJ70" s="189"/>
      <c r="CYK70" s="189"/>
      <c r="CYL70" s="189"/>
      <c r="CYM70" s="189"/>
      <c r="CYN70" s="189"/>
      <c r="CYO70" s="189"/>
      <c r="CYP70" s="189"/>
      <c r="CYQ70" s="189"/>
      <c r="CYR70" s="189"/>
      <c r="CYS70" s="189"/>
      <c r="CYT70" s="189"/>
      <c r="CYU70" s="189"/>
      <c r="CYV70" s="189"/>
      <c r="CYW70" s="189"/>
      <c r="CYX70" s="189"/>
      <c r="CYY70" s="189"/>
      <c r="CYZ70" s="189"/>
      <c r="CZA70" s="189"/>
      <c r="CZB70" s="189"/>
      <c r="CZC70" s="189"/>
      <c r="CZD70" s="189"/>
      <c r="CZE70" s="189"/>
      <c r="CZF70" s="189"/>
      <c r="CZG70" s="189"/>
      <c r="CZH70" s="189"/>
      <c r="CZI70" s="189"/>
      <c r="CZJ70" s="189"/>
      <c r="CZK70" s="189"/>
      <c r="CZL70" s="189"/>
      <c r="CZM70" s="189"/>
      <c r="CZN70" s="189"/>
      <c r="CZO70" s="189"/>
      <c r="CZP70" s="189"/>
      <c r="CZQ70" s="189"/>
      <c r="CZR70" s="189"/>
      <c r="CZS70" s="189"/>
      <c r="CZT70" s="189"/>
      <c r="CZU70" s="189"/>
      <c r="CZV70" s="189"/>
      <c r="CZW70" s="189"/>
      <c r="CZX70" s="189"/>
      <c r="CZY70" s="189"/>
      <c r="CZZ70" s="189"/>
      <c r="DAA70" s="189"/>
      <c r="DAB70" s="189"/>
      <c r="DAC70" s="189"/>
      <c r="DAD70" s="189"/>
      <c r="DAE70" s="189"/>
      <c r="DAF70" s="189"/>
      <c r="DAG70" s="189"/>
      <c r="DAH70" s="189"/>
      <c r="DAI70" s="189"/>
      <c r="DAJ70" s="189"/>
      <c r="DAK70" s="189"/>
      <c r="DAL70" s="189"/>
      <c r="DAM70" s="189"/>
      <c r="DAN70" s="189"/>
      <c r="DAO70" s="189"/>
      <c r="DAP70" s="189"/>
      <c r="DAQ70" s="189"/>
      <c r="DAR70" s="189"/>
      <c r="DAS70" s="189"/>
      <c r="DAT70" s="189"/>
      <c r="DAU70" s="189"/>
      <c r="DAV70" s="189"/>
      <c r="DAW70" s="189"/>
      <c r="DAX70" s="189"/>
      <c r="DAY70" s="189"/>
      <c r="DAZ70" s="189"/>
      <c r="DBA70" s="189"/>
      <c r="DBB70" s="189"/>
      <c r="DBC70" s="189"/>
      <c r="DBD70" s="189"/>
      <c r="DBE70" s="189"/>
      <c r="DBF70" s="189"/>
      <c r="DBG70" s="189"/>
      <c r="DBH70" s="189"/>
      <c r="DBI70" s="189"/>
      <c r="DBJ70" s="189"/>
      <c r="DBK70" s="189"/>
      <c r="DBL70" s="189"/>
      <c r="DBM70" s="189"/>
      <c r="DBN70" s="189"/>
      <c r="DBO70" s="189"/>
      <c r="DBP70" s="189"/>
      <c r="DBQ70" s="189"/>
      <c r="DBR70" s="189"/>
      <c r="DBS70" s="189"/>
      <c r="DBT70" s="189"/>
      <c r="DBU70" s="189"/>
      <c r="DBV70" s="189"/>
      <c r="DBW70" s="189"/>
      <c r="DBX70" s="189"/>
      <c r="DBY70" s="189"/>
      <c r="DBZ70" s="189"/>
      <c r="DCA70" s="189"/>
      <c r="DCB70" s="189"/>
      <c r="DCC70" s="189"/>
      <c r="DCD70" s="189"/>
      <c r="DCE70" s="189"/>
      <c r="DCF70" s="189"/>
      <c r="DCG70" s="189"/>
      <c r="DCH70" s="189"/>
      <c r="DCI70" s="189"/>
      <c r="DCJ70" s="189"/>
      <c r="DCK70" s="189"/>
      <c r="DCL70" s="189"/>
      <c r="DCM70" s="189"/>
      <c r="DCN70" s="189"/>
      <c r="DCO70" s="189"/>
      <c r="DCP70" s="189"/>
      <c r="DCQ70" s="189"/>
      <c r="DCR70" s="189"/>
      <c r="DCS70" s="189"/>
      <c r="DCT70" s="189"/>
      <c r="DCU70" s="189"/>
      <c r="DCV70" s="189"/>
      <c r="DCW70" s="189"/>
      <c r="DCX70" s="189"/>
      <c r="DCY70" s="189"/>
      <c r="DCZ70" s="189"/>
      <c r="DDA70" s="189"/>
      <c r="DDB70" s="189"/>
      <c r="DDC70" s="189"/>
      <c r="DDD70" s="189"/>
      <c r="DDE70" s="189"/>
      <c r="DDF70" s="189"/>
      <c r="DDG70" s="189"/>
      <c r="DDH70" s="189"/>
      <c r="DDI70" s="189"/>
      <c r="DDJ70" s="189"/>
      <c r="DDK70" s="189"/>
      <c r="DDL70" s="189"/>
      <c r="DDM70" s="189"/>
      <c r="DDN70" s="189"/>
      <c r="DDO70" s="189"/>
      <c r="DDP70" s="189"/>
      <c r="DDQ70" s="189"/>
      <c r="DDR70" s="189"/>
      <c r="DDS70" s="189"/>
      <c r="DDT70" s="189"/>
      <c r="DDU70" s="189"/>
      <c r="DDV70" s="189"/>
      <c r="DDW70" s="189"/>
      <c r="DDX70" s="189"/>
      <c r="DDY70" s="189"/>
      <c r="DDZ70" s="189"/>
      <c r="DEA70" s="189"/>
      <c r="DEB70" s="189"/>
      <c r="DEC70" s="189"/>
      <c r="DED70" s="189"/>
      <c r="DEE70" s="189"/>
      <c r="DEF70" s="189"/>
      <c r="DEG70" s="189"/>
      <c r="DEH70" s="189"/>
      <c r="DEI70" s="189"/>
      <c r="DEJ70" s="189"/>
      <c r="DEK70" s="189"/>
      <c r="DEL70" s="189"/>
      <c r="DEM70" s="189"/>
      <c r="DEN70" s="189"/>
      <c r="DEO70" s="189"/>
      <c r="DEP70" s="189"/>
      <c r="DEQ70" s="189"/>
      <c r="DER70" s="189"/>
      <c r="DES70" s="189"/>
      <c r="DET70" s="189"/>
      <c r="DEU70" s="189"/>
      <c r="DEV70" s="189"/>
      <c r="DEW70" s="189"/>
      <c r="DEX70" s="189"/>
      <c r="DEY70" s="189"/>
      <c r="DEZ70" s="189"/>
      <c r="DFA70" s="189"/>
      <c r="DFB70" s="189"/>
      <c r="DFC70" s="189"/>
      <c r="DFD70" s="189"/>
      <c r="DFE70" s="189"/>
      <c r="DFF70" s="189"/>
      <c r="DFG70" s="189"/>
      <c r="DFH70" s="189"/>
      <c r="DFI70" s="189"/>
      <c r="DFJ70" s="189"/>
      <c r="DFK70" s="189"/>
      <c r="DFL70" s="189"/>
      <c r="DFM70" s="189"/>
      <c r="DFN70" s="189"/>
      <c r="DFO70" s="189"/>
      <c r="DFP70" s="189"/>
      <c r="DFQ70" s="189"/>
      <c r="DFR70" s="189"/>
      <c r="DFS70" s="189"/>
      <c r="DFT70" s="189"/>
      <c r="DFU70" s="189"/>
      <c r="DFV70" s="189"/>
      <c r="DFW70" s="189"/>
      <c r="DFX70" s="189"/>
      <c r="DFY70" s="189"/>
      <c r="DFZ70" s="189"/>
      <c r="DGA70" s="189"/>
      <c r="DGB70" s="189"/>
      <c r="DGC70" s="189"/>
      <c r="DGD70" s="189"/>
      <c r="DGE70" s="189"/>
      <c r="DGF70" s="189"/>
      <c r="DGG70" s="189"/>
      <c r="DGH70" s="189"/>
      <c r="DGI70" s="189"/>
      <c r="DGJ70" s="189"/>
      <c r="DGK70" s="189"/>
      <c r="DGL70" s="189"/>
      <c r="DGM70" s="189"/>
      <c r="DGN70" s="189"/>
      <c r="DGO70" s="189"/>
      <c r="DGP70" s="189"/>
      <c r="DGQ70" s="189"/>
      <c r="DGR70" s="189"/>
      <c r="DGS70" s="189"/>
      <c r="DGT70" s="189"/>
      <c r="DGU70" s="189"/>
      <c r="DGV70" s="189"/>
      <c r="DGW70" s="189"/>
      <c r="DGX70" s="189"/>
      <c r="DGY70" s="189"/>
      <c r="DGZ70" s="189"/>
      <c r="DHA70" s="189"/>
      <c r="DHB70" s="189"/>
      <c r="DHC70" s="189"/>
      <c r="DHD70" s="189"/>
      <c r="DHE70" s="189"/>
      <c r="DHF70" s="189"/>
      <c r="DHG70" s="189"/>
      <c r="DHH70" s="189"/>
      <c r="DHI70" s="189"/>
      <c r="DHJ70" s="189"/>
      <c r="DHK70" s="189"/>
      <c r="DHL70" s="189"/>
      <c r="DHM70" s="189"/>
      <c r="DHN70" s="189"/>
      <c r="DHO70" s="189"/>
      <c r="DHP70" s="189"/>
      <c r="DHQ70" s="189"/>
      <c r="DHR70" s="189"/>
      <c r="DHS70" s="189"/>
      <c r="DHT70" s="189"/>
      <c r="DHU70" s="189"/>
      <c r="DHV70" s="189"/>
      <c r="DHW70" s="189"/>
      <c r="DHX70" s="189"/>
      <c r="DHY70" s="189"/>
      <c r="DHZ70" s="189"/>
      <c r="DIA70" s="189"/>
      <c r="DIB70" s="189"/>
      <c r="DIC70" s="189"/>
      <c r="DID70" s="189"/>
      <c r="DIE70" s="189"/>
      <c r="DIF70" s="189"/>
      <c r="DIG70" s="189"/>
      <c r="DIH70" s="189"/>
      <c r="DII70" s="189"/>
      <c r="DIJ70" s="189"/>
      <c r="DIK70" s="189"/>
      <c r="DIL70" s="189"/>
      <c r="DIM70" s="189"/>
      <c r="DIN70" s="189"/>
      <c r="DIO70" s="189"/>
      <c r="DIP70" s="189"/>
      <c r="DIQ70" s="189"/>
      <c r="DIR70" s="189"/>
      <c r="DIS70" s="189"/>
      <c r="DIT70" s="189"/>
      <c r="DIU70" s="189"/>
      <c r="DIV70" s="189"/>
      <c r="DIW70" s="189"/>
      <c r="DIX70" s="189"/>
      <c r="DIY70" s="189"/>
      <c r="DIZ70" s="189"/>
      <c r="DJA70" s="189"/>
      <c r="DJB70" s="189"/>
      <c r="DJC70" s="189"/>
      <c r="DJD70" s="189"/>
      <c r="DJE70" s="189"/>
      <c r="DJF70" s="189"/>
      <c r="DJG70" s="189"/>
      <c r="DJH70" s="189"/>
      <c r="DJI70" s="189"/>
      <c r="DJJ70" s="189"/>
      <c r="DJK70" s="189"/>
      <c r="DJL70" s="189"/>
      <c r="DJM70" s="189"/>
      <c r="DJN70" s="189"/>
      <c r="DJO70" s="189"/>
      <c r="DJP70" s="189"/>
      <c r="DJQ70" s="189"/>
      <c r="DJR70" s="189"/>
      <c r="DJS70" s="189"/>
      <c r="DJT70" s="189"/>
      <c r="DJU70" s="189"/>
      <c r="DJV70" s="189"/>
      <c r="DJW70" s="189"/>
      <c r="DJX70" s="189"/>
      <c r="DJY70" s="189"/>
      <c r="DJZ70" s="189"/>
      <c r="DKA70" s="189"/>
      <c r="DKB70" s="189"/>
      <c r="DKC70" s="189"/>
      <c r="DKD70" s="189"/>
      <c r="DKE70" s="189"/>
      <c r="DKF70" s="189"/>
      <c r="DKG70" s="189"/>
      <c r="DKH70" s="189"/>
      <c r="DKI70" s="189"/>
      <c r="DKJ70" s="189"/>
      <c r="DKK70" s="189"/>
      <c r="DKL70" s="189"/>
      <c r="DKM70" s="189"/>
      <c r="DKN70" s="189"/>
      <c r="DKO70" s="189"/>
      <c r="DKP70" s="189"/>
      <c r="DKQ70" s="189"/>
      <c r="DKR70" s="189"/>
      <c r="DKS70" s="189"/>
      <c r="DKT70" s="189"/>
      <c r="DKU70" s="189"/>
      <c r="DKV70" s="189"/>
      <c r="DKW70" s="189"/>
      <c r="DKX70" s="189"/>
      <c r="DKY70" s="189"/>
      <c r="DKZ70" s="189"/>
      <c r="DLA70" s="189"/>
      <c r="DLB70" s="189"/>
      <c r="DLC70" s="189"/>
      <c r="DLD70" s="189"/>
      <c r="DLE70" s="189"/>
      <c r="DLF70" s="189"/>
      <c r="DLG70" s="189"/>
      <c r="DLH70" s="189"/>
      <c r="DLI70" s="189"/>
      <c r="DLJ70" s="189"/>
      <c r="DLK70" s="189"/>
      <c r="DLL70" s="189"/>
      <c r="DLM70" s="189"/>
      <c r="DLN70" s="189"/>
      <c r="DLO70" s="189"/>
      <c r="DLP70" s="189"/>
      <c r="DLQ70" s="189"/>
      <c r="DLR70" s="189"/>
      <c r="DLS70" s="189"/>
      <c r="DLT70" s="189"/>
      <c r="DLU70" s="189"/>
      <c r="DLV70" s="189"/>
      <c r="DLW70" s="189"/>
      <c r="DLX70" s="189"/>
      <c r="DLY70" s="189"/>
      <c r="DLZ70" s="189"/>
      <c r="DMA70" s="189"/>
      <c r="DMB70" s="189"/>
      <c r="DMC70" s="189"/>
      <c r="DMD70" s="189"/>
      <c r="DME70" s="189"/>
      <c r="DMF70" s="189"/>
      <c r="DMG70" s="189"/>
      <c r="DMH70" s="189"/>
      <c r="DMI70" s="189"/>
      <c r="DMJ70" s="189"/>
      <c r="DMK70" s="189"/>
      <c r="DML70" s="189"/>
      <c r="DMM70" s="189"/>
      <c r="DMN70" s="189"/>
      <c r="DMO70" s="189"/>
      <c r="DMP70" s="189"/>
      <c r="DMQ70" s="189"/>
      <c r="DMR70" s="189"/>
      <c r="DMS70" s="189"/>
      <c r="DMT70" s="189"/>
      <c r="DMU70" s="189"/>
      <c r="DMV70" s="189"/>
      <c r="DMW70" s="189"/>
      <c r="DMX70" s="189"/>
      <c r="DMY70" s="189"/>
      <c r="DMZ70" s="189"/>
      <c r="DNA70" s="189"/>
      <c r="DNB70" s="189"/>
      <c r="DNC70" s="189"/>
      <c r="DND70" s="189"/>
      <c r="DNE70" s="189"/>
      <c r="DNF70" s="189"/>
      <c r="DNG70" s="189"/>
      <c r="DNH70" s="189"/>
      <c r="DNI70" s="189"/>
      <c r="DNJ70" s="189"/>
      <c r="DNK70" s="189"/>
      <c r="DNL70" s="189"/>
      <c r="DNM70" s="189"/>
      <c r="DNN70" s="189"/>
      <c r="DNO70" s="189"/>
      <c r="DNP70" s="189"/>
      <c r="DNQ70" s="189"/>
      <c r="DNR70" s="189"/>
      <c r="DNS70" s="189"/>
      <c r="DNT70" s="189"/>
      <c r="DNU70" s="189"/>
      <c r="DNV70" s="189"/>
      <c r="DNW70" s="189"/>
      <c r="DNX70" s="189"/>
      <c r="DNY70" s="189"/>
      <c r="DNZ70" s="189"/>
      <c r="DOA70" s="189"/>
      <c r="DOB70" s="189"/>
      <c r="DOC70" s="189"/>
      <c r="DOD70" s="189"/>
      <c r="DOE70" s="189"/>
      <c r="DOF70" s="189"/>
      <c r="DOG70" s="189"/>
      <c r="DOH70" s="189"/>
      <c r="DOI70" s="189"/>
      <c r="DOJ70" s="189"/>
      <c r="DOK70" s="189"/>
      <c r="DOL70" s="189"/>
      <c r="DOM70" s="189"/>
      <c r="DON70" s="189"/>
      <c r="DOO70" s="189"/>
      <c r="DOP70" s="189"/>
      <c r="DOQ70" s="189"/>
      <c r="DOR70" s="189"/>
      <c r="DOS70" s="189"/>
      <c r="DOT70" s="189"/>
      <c r="DOU70" s="189"/>
      <c r="DOV70" s="189"/>
      <c r="DOW70" s="189"/>
      <c r="DOX70" s="189"/>
      <c r="DOY70" s="189"/>
      <c r="DOZ70" s="189"/>
      <c r="DPA70" s="189"/>
      <c r="DPB70" s="189"/>
      <c r="DPC70" s="189"/>
      <c r="DPD70" s="189"/>
      <c r="DPE70" s="189"/>
      <c r="DPF70" s="189"/>
      <c r="DPG70" s="189"/>
      <c r="DPH70" s="189"/>
      <c r="DPI70" s="189"/>
      <c r="DPJ70" s="189"/>
      <c r="DPK70" s="189"/>
      <c r="DPL70" s="189"/>
      <c r="DPM70" s="189"/>
      <c r="DPN70" s="189"/>
      <c r="DPO70" s="189"/>
      <c r="DPP70" s="189"/>
      <c r="DPQ70" s="189"/>
      <c r="DPR70" s="189"/>
      <c r="DPS70" s="189"/>
      <c r="DPT70" s="189"/>
      <c r="DPU70" s="189"/>
      <c r="DPV70" s="189"/>
      <c r="DPW70" s="189"/>
      <c r="DPX70" s="189"/>
      <c r="DPY70" s="189"/>
      <c r="DPZ70" s="189"/>
      <c r="DQA70" s="189"/>
      <c r="DQB70" s="189"/>
      <c r="DQC70" s="189"/>
      <c r="DQD70" s="189"/>
      <c r="DQE70" s="189"/>
      <c r="DQF70" s="189"/>
      <c r="DQG70" s="189"/>
      <c r="DQH70" s="189"/>
      <c r="DQI70" s="189"/>
      <c r="DQJ70" s="189"/>
      <c r="DQK70" s="189"/>
      <c r="DQL70" s="189"/>
      <c r="DQM70" s="189"/>
      <c r="DQN70" s="189"/>
      <c r="DQO70" s="189"/>
      <c r="DQP70" s="189"/>
      <c r="DQQ70" s="189"/>
      <c r="DQR70" s="189"/>
      <c r="DQS70" s="189"/>
      <c r="DQT70" s="189"/>
      <c r="DQU70" s="189"/>
      <c r="DQV70" s="189"/>
      <c r="DQW70" s="189"/>
      <c r="DQX70" s="189"/>
      <c r="DQY70" s="189"/>
      <c r="DQZ70" s="189"/>
      <c r="DRA70" s="189"/>
      <c r="DRB70" s="189"/>
      <c r="DRC70" s="189"/>
      <c r="DRD70" s="189"/>
      <c r="DRE70" s="189"/>
      <c r="DRF70" s="189"/>
      <c r="DRG70" s="189"/>
      <c r="DRH70" s="189"/>
      <c r="DRI70" s="189"/>
      <c r="DRJ70" s="189"/>
      <c r="DRK70" s="189"/>
      <c r="DRL70" s="189"/>
      <c r="DRM70" s="189"/>
      <c r="DRN70" s="189"/>
      <c r="DRO70" s="189"/>
      <c r="DRP70" s="189"/>
      <c r="DRQ70" s="189"/>
      <c r="DRR70" s="189"/>
      <c r="DRS70" s="189"/>
      <c r="DRT70" s="189"/>
      <c r="DRU70" s="189"/>
      <c r="DRV70" s="189"/>
      <c r="DRW70" s="189"/>
      <c r="DRX70" s="189"/>
      <c r="DRY70" s="189"/>
      <c r="DRZ70" s="189"/>
      <c r="DSA70" s="189"/>
      <c r="DSB70" s="189"/>
      <c r="DSC70" s="189"/>
      <c r="DSD70" s="189"/>
      <c r="DSE70" s="189"/>
      <c r="DSF70" s="189"/>
      <c r="DSG70" s="189"/>
      <c r="DSH70" s="189"/>
      <c r="DSI70" s="189"/>
      <c r="DSJ70" s="189"/>
      <c r="DSK70" s="189"/>
      <c r="DSL70" s="189"/>
      <c r="DSM70" s="189"/>
      <c r="DSN70" s="189"/>
      <c r="DSO70" s="189"/>
      <c r="DSP70" s="189"/>
      <c r="DSQ70" s="189"/>
      <c r="DSR70" s="189"/>
      <c r="DSS70" s="189"/>
      <c r="DST70" s="189"/>
      <c r="DSU70" s="189"/>
      <c r="DSV70" s="189"/>
      <c r="DSW70" s="189"/>
      <c r="DSX70" s="189"/>
      <c r="DSY70" s="189"/>
      <c r="DSZ70" s="189"/>
      <c r="DTA70" s="189"/>
      <c r="DTB70" s="189"/>
      <c r="DTC70" s="189"/>
      <c r="DTD70" s="189"/>
      <c r="DTE70" s="189"/>
      <c r="DTF70" s="189"/>
      <c r="DTG70" s="189"/>
      <c r="DTH70" s="189"/>
      <c r="DTI70" s="189"/>
      <c r="DTJ70" s="189"/>
      <c r="DTK70" s="189"/>
      <c r="DTL70" s="189"/>
      <c r="DTM70" s="189"/>
      <c r="DTN70" s="189"/>
      <c r="DTO70" s="189"/>
      <c r="DTP70" s="189"/>
      <c r="DTQ70" s="189"/>
      <c r="DTR70" s="189"/>
      <c r="DTS70" s="189"/>
      <c r="DTT70" s="189"/>
      <c r="DTU70" s="189"/>
      <c r="DTV70" s="189"/>
      <c r="DTW70" s="189"/>
      <c r="DTX70" s="189"/>
      <c r="DTY70" s="189"/>
      <c r="DTZ70" s="189"/>
      <c r="DUA70" s="189"/>
      <c r="DUB70" s="189"/>
      <c r="DUC70" s="189"/>
      <c r="DUD70" s="189"/>
      <c r="DUE70" s="189"/>
      <c r="DUF70" s="189"/>
      <c r="DUG70" s="189"/>
      <c r="DUH70" s="189"/>
      <c r="DUI70" s="189"/>
      <c r="DUJ70" s="189"/>
      <c r="DUK70" s="189"/>
      <c r="DUL70" s="189"/>
      <c r="DUM70" s="189"/>
      <c r="DUN70" s="189"/>
      <c r="DUO70" s="189"/>
      <c r="DUP70" s="189"/>
      <c r="DUQ70" s="189"/>
      <c r="DUR70" s="189"/>
      <c r="DUS70" s="189"/>
      <c r="DUT70" s="189"/>
      <c r="DUU70" s="189"/>
      <c r="DUV70" s="189"/>
      <c r="DUW70" s="189"/>
      <c r="DUX70" s="189"/>
      <c r="DUY70" s="189"/>
      <c r="DUZ70" s="189"/>
      <c r="DVA70" s="189"/>
      <c r="DVB70" s="189"/>
      <c r="DVC70" s="189"/>
      <c r="DVD70" s="189"/>
      <c r="DVE70" s="189"/>
      <c r="DVF70" s="189"/>
      <c r="DVG70" s="189"/>
      <c r="DVH70" s="189"/>
      <c r="DVI70" s="189"/>
      <c r="DVJ70" s="189"/>
      <c r="DVK70" s="189"/>
      <c r="DVL70" s="189"/>
      <c r="DVM70" s="189"/>
      <c r="DVN70" s="189"/>
      <c r="DVO70" s="189"/>
      <c r="DVP70" s="189"/>
      <c r="DVQ70" s="189"/>
      <c r="DVR70" s="189"/>
      <c r="DVS70" s="189"/>
      <c r="DVT70" s="189"/>
      <c r="DVU70" s="189"/>
      <c r="DVV70" s="189"/>
      <c r="DVW70" s="189"/>
      <c r="DVX70" s="189"/>
      <c r="DVY70" s="189"/>
      <c r="DVZ70" s="189"/>
      <c r="DWA70" s="189"/>
      <c r="DWB70" s="189"/>
      <c r="DWC70" s="189"/>
      <c r="DWD70" s="189"/>
      <c r="DWE70" s="189"/>
      <c r="DWF70" s="189"/>
      <c r="DWG70" s="189"/>
      <c r="DWH70" s="189"/>
      <c r="DWI70" s="189"/>
      <c r="DWJ70" s="189"/>
      <c r="DWK70" s="189"/>
      <c r="DWL70" s="189"/>
      <c r="DWM70" s="189"/>
      <c r="DWN70" s="189"/>
      <c r="DWO70" s="189"/>
      <c r="DWP70" s="189"/>
      <c r="DWQ70" s="189"/>
      <c r="DWR70" s="189"/>
      <c r="DWS70" s="189"/>
      <c r="DWT70" s="189"/>
      <c r="DWU70" s="189"/>
      <c r="DWV70" s="189"/>
      <c r="DWW70" s="189"/>
      <c r="DWX70" s="189"/>
      <c r="DWY70" s="189"/>
      <c r="DWZ70" s="189"/>
      <c r="DXA70" s="189"/>
      <c r="DXB70" s="189"/>
      <c r="DXC70" s="189"/>
      <c r="DXD70" s="189"/>
      <c r="DXE70" s="189"/>
      <c r="DXF70" s="189"/>
      <c r="DXG70" s="189"/>
      <c r="DXH70" s="189"/>
      <c r="DXI70" s="189"/>
      <c r="DXJ70" s="189"/>
      <c r="DXK70" s="189"/>
      <c r="DXL70" s="189"/>
      <c r="DXM70" s="189"/>
      <c r="DXN70" s="189"/>
      <c r="DXO70" s="189"/>
      <c r="DXP70" s="189"/>
      <c r="DXQ70" s="189"/>
      <c r="DXR70" s="189"/>
      <c r="DXS70" s="189"/>
      <c r="DXT70" s="189"/>
      <c r="DXU70" s="189"/>
      <c r="DXV70" s="189"/>
      <c r="DXW70" s="189"/>
      <c r="DXX70" s="189"/>
      <c r="DXY70" s="189"/>
      <c r="DXZ70" s="189"/>
      <c r="DYA70" s="189"/>
      <c r="DYB70" s="189"/>
      <c r="DYC70" s="189"/>
      <c r="DYD70" s="189"/>
      <c r="DYE70" s="189"/>
      <c r="DYF70" s="189"/>
      <c r="DYG70" s="189"/>
      <c r="DYH70" s="189"/>
      <c r="DYI70" s="189"/>
      <c r="DYJ70" s="189"/>
      <c r="DYK70" s="189"/>
      <c r="DYL70" s="189"/>
      <c r="DYM70" s="189"/>
      <c r="DYN70" s="189"/>
      <c r="DYO70" s="189"/>
      <c r="DYP70" s="189"/>
      <c r="DYQ70" s="189"/>
      <c r="DYR70" s="189"/>
      <c r="DYS70" s="189"/>
      <c r="DYT70" s="189"/>
      <c r="DYU70" s="189"/>
      <c r="DYV70" s="189"/>
      <c r="DYW70" s="189"/>
      <c r="DYX70" s="189"/>
      <c r="DYY70" s="189"/>
      <c r="DYZ70" s="189"/>
      <c r="DZA70" s="189"/>
      <c r="DZB70" s="189"/>
      <c r="DZC70" s="189"/>
      <c r="DZD70" s="189"/>
      <c r="DZE70" s="189"/>
      <c r="DZF70" s="189"/>
      <c r="DZG70" s="189"/>
      <c r="DZH70" s="189"/>
      <c r="DZI70" s="189"/>
      <c r="DZJ70" s="189"/>
      <c r="DZK70" s="189"/>
      <c r="DZL70" s="189"/>
      <c r="DZM70" s="189"/>
      <c r="DZN70" s="189"/>
      <c r="DZO70" s="189"/>
      <c r="DZP70" s="189"/>
      <c r="DZQ70" s="189"/>
      <c r="DZR70" s="189"/>
      <c r="DZS70" s="189"/>
      <c r="DZT70" s="189"/>
      <c r="DZU70" s="189"/>
      <c r="DZV70" s="189"/>
      <c r="DZW70" s="189"/>
      <c r="DZX70" s="189"/>
      <c r="DZY70" s="189"/>
      <c r="DZZ70" s="189"/>
      <c r="EAA70" s="189"/>
      <c r="EAB70" s="189"/>
      <c r="EAC70" s="189"/>
      <c r="EAD70" s="189"/>
      <c r="EAE70" s="189"/>
      <c r="EAF70" s="189"/>
      <c r="EAG70" s="189"/>
      <c r="EAH70" s="189"/>
      <c r="EAI70" s="189"/>
      <c r="EAJ70" s="189"/>
      <c r="EAK70" s="189"/>
      <c r="EAL70" s="189"/>
      <c r="EAM70" s="189"/>
      <c r="EAN70" s="189"/>
      <c r="EAO70" s="189"/>
      <c r="EAP70" s="189"/>
      <c r="EAQ70" s="189"/>
      <c r="EAR70" s="189"/>
      <c r="EAS70" s="189"/>
      <c r="EAT70" s="189"/>
      <c r="EAU70" s="189"/>
      <c r="EAV70" s="189"/>
      <c r="EAW70" s="189"/>
      <c r="EAX70" s="189"/>
      <c r="EAY70" s="189"/>
      <c r="EAZ70" s="189"/>
      <c r="EBA70" s="189"/>
      <c r="EBB70" s="189"/>
      <c r="EBC70" s="189"/>
      <c r="EBD70" s="189"/>
      <c r="EBE70" s="189"/>
      <c r="EBF70" s="189"/>
      <c r="EBG70" s="189"/>
      <c r="EBH70" s="189"/>
      <c r="EBI70" s="189"/>
      <c r="EBJ70" s="189"/>
      <c r="EBK70" s="189"/>
      <c r="EBL70" s="189"/>
      <c r="EBM70" s="189"/>
      <c r="EBN70" s="189"/>
      <c r="EBO70" s="189"/>
      <c r="EBP70" s="189"/>
      <c r="EBQ70" s="189"/>
      <c r="EBR70" s="189"/>
      <c r="EBS70" s="189"/>
      <c r="EBT70" s="189"/>
      <c r="EBU70" s="189"/>
      <c r="EBV70" s="189"/>
      <c r="EBW70" s="189"/>
      <c r="EBX70" s="189"/>
      <c r="EBY70" s="189"/>
      <c r="EBZ70" s="189"/>
      <c r="ECA70" s="189"/>
      <c r="ECB70" s="189"/>
      <c r="ECC70" s="189"/>
      <c r="ECD70" s="189"/>
      <c r="ECE70" s="189"/>
      <c r="ECF70" s="189"/>
      <c r="ECG70" s="189"/>
      <c r="ECH70" s="189"/>
      <c r="ECI70" s="189"/>
      <c r="ECJ70" s="189"/>
      <c r="ECK70" s="189"/>
      <c r="ECL70" s="189"/>
      <c r="ECM70" s="189"/>
      <c r="ECN70" s="189"/>
      <c r="ECO70" s="189"/>
      <c r="ECP70" s="189"/>
      <c r="ECQ70" s="189"/>
      <c r="ECR70" s="189"/>
      <c r="ECS70" s="189"/>
      <c r="ECT70" s="189"/>
      <c r="ECU70" s="189"/>
      <c r="ECV70" s="189"/>
      <c r="ECW70" s="189"/>
      <c r="ECX70" s="189"/>
      <c r="ECY70" s="189"/>
      <c r="ECZ70" s="189"/>
      <c r="EDA70" s="189"/>
      <c r="EDB70" s="189"/>
      <c r="EDC70" s="189"/>
      <c r="EDD70" s="189"/>
      <c r="EDE70" s="189"/>
      <c r="EDF70" s="189"/>
      <c r="EDG70" s="189"/>
      <c r="EDH70" s="189"/>
      <c r="EDI70" s="189"/>
      <c r="EDJ70" s="189"/>
      <c r="EDK70" s="189"/>
      <c r="EDL70" s="189"/>
      <c r="EDM70" s="189"/>
      <c r="EDN70" s="189"/>
      <c r="EDO70" s="189"/>
      <c r="EDP70" s="189"/>
      <c r="EDQ70" s="189"/>
      <c r="EDR70" s="189"/>
      <c r="EDS70" s="189"/>
      <c r="EDT70" s="189"/>
      <c r="EDU70" s="189"/>
      <c r="EDV70" s="189"/>
      <c r="EDW70" s="189"/>
      <c r="EDX70" s="189"/>
      <c r="EDY70" s="189"/>
      <c r="EDZ70" s="189"/>
      <c r="EEA70" s="189"/>
      <c r="EEB70" s="189"/>
      <c r="EEC70" s="189"/>
      <c r="EED70" s="189"/>
      <c r="EEE70" s="189"/>
      <c r="EEF70" s="189"/>
      <c r="EEG70" s="189"/>
      <c r="EEH70" s="189"/>
      <c r="EEI70" s="189"/>
      <c r="EEJ70" s="189"/>
      <c r="EEK70" s="189"/>
      <c r="EEL70" s="189"/>
      <c r="EEM70" s="189"/>
      <c r="EEN70" s="189"/>
      <c r="EEO70" s="189"/>
      <c r="EEP70" s="189"/>
      <c r="EEQ70" s="189"/>
      <c r="EER70" s="189"/>
      <c r="EES70" s="189"/>
      <c r="EET70" s="189"/>
      <c r="EEU70" s="189"/>
      <c r="EEV70" s="189"/>
      <c r="EEW70" s="189"/>
      <c r="EEX70" s="189"/>
      <c r="EEY70" s="189"/>
      <c r="EEZ70" s="189"/>
      <c r="EFA70" s="189"/>
      <c r="EFB70" s="189"/>
      <c r="EFC70" s="189"/>
      <c r="EFD70" s="189"/>
      <c r="EFE70" s="189"/>
      <c r="EFF70" s="189"/>
      <c r="EFG70" s="189"/>
      <c r="EFH70" s="189"/>
      <c r="EFI70" s="189"/>
      <c r="EFJ70" s="189"/>
      <c r="EFK70" s="189"/>
      <c r="EFL70" s="189"/>
      <c r="EFM70" s="189"/>
      <c r="EFN70" s="189"/>
      <c r="EFO70" s="189"/>
      <c r="EFP70" s="189"/>
      <c r="EFQ70" s="189"/>
      <c r="EFR70" s="189"/>
      <c r="EFS70" s="189"/>
      <c r="EFT70" s="189"/>
      <c r="EFU70" s="189"/>
      <c r="EFV70" s="189"/>
      <c r="EFW70" s="189"/>
      <c r="EFX70" s="189"/>
      <c r="EFY70" s="189"/>
      <c r="EFZ70" s="189"/>
      <c r="EGA70" s="189"/>
      <c r="EGB70" s="189"/>
      <c r="EGC70" s="189"/>
      <c r="EGD70" s="189"/>
      <c r="EGE70" s="189"/>
      <c r="EGF70" s="189"/>
      <c r="EGG70" s="189"/>
      <c r="EGH70" s="189"/>
      <c r="EGI70" s="189"/>
      <c r="EGJ70" s="189"/>
      <c r="EGK70" s="189"/>
      <c r="EGL70" s="189"/>
      <c r="EGM70" s="189"/>
      <c r="EGN70" s="189"/>
      <c r="EGO70" s="189"/>
      <c r="EGP70" s="189"/>
      <c r="EGQ70" s="189"/>
      <c r="EGR70" s="189"/>
      <c r="EGS70" s="189"/>
      <c r="EGT70" s="189"/>
      <c r="EGU70" s="189"/>
      <c r="EGV70" s="189"/>
      <c r="EGW70" s="189"/>
      <c r="EGX70" s="189"/>
      <c r="EGY70" s="189"/>
      <c r="EGZ70" s="189"/>
      <c r="EHA70" s="189"/>
      <c r="EHB70" s="189"/>
      <c r="EHC70" s="189"/>
      <c r="EHD70" s="189"/>
      <c r="EHE70" s="189"/>
      <c r="EHF70" s="189"/>
      <c r="EHG70" s="189"/>
      <c r="EHH70" s="189"/>
      <c r="EHI70" s="189"/>
      <c r="EHJ70" s="189"/>
      <c r="EHK70" s="189"/>
      <c r="EHL70" s="189"/>
      <c r="EHM70" s="189"/>
      <c r="EHN70" s="189"/>
      <c r="EHO70" s="189"/>
      <c r="EHP70" s="189"/>
      <c r="EHQ70" s="189"/>
      <c r="EHR70" s="189"/>
      <c r="EHS70" s="189"/>
      <c r="EHT70" s="189"/>
      <c r="EHU70" s="189"/>
      <c r="EHV70" s="189"/>
      <c r="EHW70" s="189"/>
      <c r="EHX70" s="189"/>
      <c r="EHY70" s="189"/>
      <c r="EHZ70" s="189"/>
      <c r="EIA70" s="189"/>
      <c r="EIB70" s="189"/>
      <c r="EIC70" s="189"/>
      <c r="EID70" s="189"/>
      <c r="EIE70" s="189"/>
      <c r="EIF70" s="189"/>
      <c r="EIG70" s="189"/>
      <c r="EIH70" s="189"/>
      <c r="EII70" s="189"/>
      <c r="EIJ70" s="189"/>
      <c r="EIK70" s="189"/>
      <c r="EIL70" s="189"/>
      <c r="EIM70" s="189"/>
      <c r="EIN70" s="189"/>
      <c r="EIO70" s="189"/>
      <c r="EIP70" s="189"/>
      <c r="EIQ70" s="189"/>
      <c r="EIR70" s="189"/>
      <c r="EIS70" s="189"/>
      <c r="EIT70" s="189"/>
      <c r="EIU70" s="189"/>
      <c r="EIV70" s="189"/>
      <c r="EIW70" s="189"/>
      <c r="EIX70" s="189"/>
      <c r="EIY70" s="189"/>
      <c r="EIZ70" s="189"/>
      <c r="EJA70" s="189"/>
      <c r="EJB70" s="189"/>
      <c r="EJC70" s="189"/>
      <c r="EJD70" s="189"/>
      <c r="EJE70" s="189"/>
      <c r="EJF70" s="189"/>
      <c r="EJG70" s="189"/>
      <c r="EJH70" s="189"/>
      <c r="EJI70" s="189"/>
      <c r="EJJ70" s="189"/>
      <c r="EJK70" s="189"/>
      <c r="EJL70" s="189"/>
      <c r="EJM70" s="189"/>
      <c r="EJN70" s="189"/>
      <c r="EJO70" s="189"/>
      <c r="EJP70" s="189"/>
      <c r="EJQ70" s="189"/>
      <c r="EJR70" s="189"/>
      <c r="EJS70" s="189"/>
      <c r="EJT70" s="189"/>
      <c r="EJU70" s="189"/>
      <c r="EJV70" s="189"/>
      <c r="EJW70" s="189"/>
      <c r="EJX70" s="189"/>
      <c r="EJY70" s="189"/>
      <c r="EJZ70" s="189"/>
      <c r="EKA70" s="189"/>
      <c r="EKB70" s="189"/>
      <c r="EKC70" s="189"/>
      <c r="EKD70" s="189"/>
      <c r="EKE70" s="189"/>
      <c r="EKF70" s="189"/>
      <c r="EKG70" s="189"/>
      <c r="EKH70" s="189"/>
      <c r="EKI70" s="189"/>
      <c r="EKJ70" s="189"/>
      <c r="EKK70" s="189"/>
      <c r="EKL70" s="189"/>
      <c r="EKM70" s="189"/>
      <c r="EKN70" s="189"/>
      <c r="EKO70" s="189"/>
      <c r="EKP70" s="189"/>
      <c r="EKQ70" s="189"/>
      <c r="EKR70" s="189"/>
      <c r="EKS70" s="189"/>
      <c r="EKT70" s="189"/>
      <c r="EKU70" s="189"/>
      <c r="EKV70" s="189"/>
      <c r="EKW70" s="189"/>
      <c r="EKX70" s="189"/>
      <c r="EKY70" s="189"/>
      <c r="EKZ70" s="189"/>
      <c r="ELA70" s="189"/>
      <c r="ELB70" s="189"/>
      <c r="ELC70" s="189"/>
      <c r="ELD70" s="189"/>
      <c r="ELE70" s="189"/>
      <c r="ELF70" s="189"/>
      <c r="ELG70" s="189"/>
      <c r="ELH70" s="189"/>
      <c r="ELI70" s="189"/>
      <c r="ELJ70" s="189"/>
      <c r="ELK70" s="189"/>
      <c r="ELL70" s="189"/>
      <c r="ELM70" s="189"/>
      <c r="ELN70" s="189"/>
      <c r="ELO70" s="189"/>
      <c r="ELP70" s="189"/>
      <c r="ELQ70" s="189"/>
      <c r="ELR70" s="189"/>
      <c r="ELS70" s="189"/>
      <c r="ELT70" s="189"/>
      <c r="ELU70" s="189"/>
      <c r="ELV70" s="189"/>
      <c r="ELW70" s="189"/>
      <c r="ELX70" s="189"/>
      <c r="ELY70" s="189"/>
      <c r="ELZ70" s="189"/>
      <c r="EMA70" s="189"/>
      <c r="EMB70" s="189"/>
      <c r="EMC70" s="189"/>
      <c r="EMD70" s="189"/>
      <c r="EME70" s="189"/>
      <c r="EMF70" s="189"/>
      <c r="EMG70" s="189"/>
      <c r="EMH70" s="189"/>
      <c r="EMI70" s="189"/>
      <c r="EMJ70" s="189"/>
      <c r="EMK70" s="189"/>
      <c r="EML70" s="189"/>
      <c r="EMM70" s="189"/>
      <c r="EMN70" s="189"/>
      <c r="EMO70" s="189"/>
      <c r="EMP70" s="189"/>
      <c r="EMQ70" s="189"/>
      <c r="EMR70" s="189"/>
      <c r="EMS70" s="189"/>
      <c r="EMT70" s="189"/>
      <c r="EMU70" s="189"/>
      <c r="EMV70" s="189"/>
      <c r="EMW70" s="189"/>
      <c r="EMX70" s="189"/>
      <c r="EMY70" s="189"/>
      <c r="EMZ70" s="189"/>
      <c r="ENA70" s="189"/>
      <c r="ENB70" s="189"/>
      <c r="ENC70" s="189"/>
      <c r="END70" s="189"/>
      <c r="ENE70" s="189"/>
      <c r="ENF70" s="189"/>
      <c r="ENG70" s="189"/>
      <c r="ENH70" s="189"/>
      <c r="ENI70" s="189"/>
      <c r="ENJ70" s="189"/>
      <c r="ENK70" s="189"/>
      <c r="ENL70" s="189"/>
      <c r="ENM70" s="189"/>
      <c r="ENN70" s="189"/>
      <c r="ENO70" s="189"/>
      <c r="ENP70" s="189"/>
      <c r="ENQ70" s="189"/>
      <c r="ENR70" s="189"/>
      <c r="ENS70" s="189"/>
      <c r="ENT70" s="189"/>
      <c r="ENU70" s="189"/>
      <c r="ENV70" s="189"/>
      <c r="ENW70" s="189"/>
      <c r="ENX70" s="189"/>
      <c r="ENY70" s="189"/>
      <c r="ENZ70" s="189"/>
      <c r="EOA70" s="189"/>
      <c r="EOB70" s="189"/>
      <c r="EOC70" s="189"/>
      <c r="EOD70" s="189"/>
      <c r="EOE70" s="189"/>
      <c r="EOF70" s="189"/>
      <c r="EOG70" s="189"/>
      <c r="EOH70" s="189"/>
      <c r="EOI70" s="189"/>
      <c r="EOJ70" s="189"/>
      <c r="EOK70" s="189"/>
      <c r="EOL70" s="189"/>
      <c r="EOM70" s="189"/>
      <c r="EON70" s="189"/>
      <c r="EOO70" s="189"/>
      <c r="EOP70" s="189"/>
      <c r="EOQ70" s="189"/>
      <c r="EOR70" s="189"/>
      <c r="EOS70" s="189"/>
      <c r="EOT70" s="189"/>
      <c r="EOU70" s="189"/>
      <c r="EOV70" s="189"/>
      <c r="EOW70" s="189"/>
      <c r="EOX70" s="189"/>
      <c r="EOY70" s="189"/>
      <c r="EOZ70" s="189"/>
      <c r="EPA70" s="189"/>
      <c r="EPB70" s="189"/>
      <c r="EPC70" s="189"/>
      <c r="EPD70" s="189"/>
      <c r="EPE70" s="189"/>
      <c r="EPF70" s="189"/>
      <c r="EPG70" s="189"/>
      <c r="EPH70" s="189"/>
      <c r="EPI70" s="189"/>
      <c r="EPJ70" s="189"/>
      <c r="EPK70" s="189"/>
      <c r="EPL70" s="189"/>
      <c r="EPM70" s="189"/>
      <c r="EPN70" s="189"/>
      <c r="EPO70" s="189"/>
      <c r="EPP70" s="189"/>
      <c r="EPQ70" s="189"/>
      <c r="EPR70" s="189"/>
      <c r="EPS70" s="189"/>
      <c r="EPT70" s="189"/>
      <c r="EPU70" s="189"/>
      <c r="EPV70" s="189"/>
      <c r="EPW70" s="189"/>
      <c r="EPX70" s="189"/>
      <c r="EPY70" s="189"/>
      <c r="EPZ70" s="189"/>
      <c r="EQA70" s="189"/>
      <c r="EQB70" s="189"/>
      <c r="EQC70" s="189"/>
      <c r="EQD70" s="189"/>
      <c r="EQE70" s="189"/>
      <c r="EQF70" s="189"/>
      <c r="EQG70" s="189"/>
      <c r="EQH70" s="189"/>
      <c r="EQI70" s="189"/>
      <c r="EQJ70" s="189"/>
      <c r="EQK70" s="189"/>
      <c r="EQL70" s="189"/>
      <c r="EQM70" s="189"/>
      <c r="EQN70" s="189"/>
      <c r="EQO70" s="189"/>
      <c r="EQP70" s="189"/>
      <c r="EQQ70" s="189"/>
      <c r="EQR70" s="189"/>
      <c r="EQS70" s="189"/>
      <c r="EQT70" s="189"/>
      <c r="EQU70" s="189"/>
      <c r="EQV70" s="189"/>
      <c r="EQW70" s="189"/>
      <c r="EQX70" s="189"/>
      <c r="EQY70" s="189"/>
      <c r="EQZ70" s="189"/>
      <c r="ERA70" s="189"/>
      <c r="ERB70" s="189"/>
      <c r="ERC70" s="189"/>
      <c r="ERD70" s="189"/>
      <c r="ERE70" s="189"/>
      <c r="ERF70" s="189"/>
      <c r="ERG70" s="189"/>
      <c r="ERH70" s="189"/>
      <c r="ERI70" s="189"/>
      <c r="ERJ70" s="189"/>
      <c r="ERK70" s="189"/>
      <c r="ERL70" s="189"/>
      <c r="ERM70" s="189"/>
      <c r="ERN70" s="189"/>
      <c r="ERO70" s="189"/>
      <c r="ERP70" s="189"/>
      <c r="ERQ70" s="189"/>
      <c r="ERR70" s="189"/>
      <c r="ERS70" s="189"/>
      <c r="ERT70" s="189"/>
      <c r="ERU70" s="189"/>
      <c r="ERV70" s="189"/>
      <c r="ERW70" s="189"/>
      <c r="ERX70" s="189"/>
      <c r="ERY70" s="189"/>
      <c r="ERZ70" s="189"/>
      <c r="ESA70" s="189"/>
      <c r="ESB70" s="189"/>
      <c r="ESC70" s="189"/>
      <c r="ESD70" s="189"/>
      <c r="ESE70" s="189"/>
      <c r="ESF70" s="189"/>
      <c r="ESG70" s="189"/>
      <c r="ESH70" s="189"/>
      <c r="ESI70" s="189"/>
      <c r="ESJ70" s="189"/>
      <c r="ESK70" s="189"/>
      <c r="ESL70" s="189"/>
      <c r="ESM70" s="189"/>
      <c r="ESN70" s="189"/>
      <c r="ESO70" s="189"/>
      <c r="ESP70" s="189"/>
      <c r="ESQ70" s="189"/>
      <c r="ESR70" s="189"/>
      <c r="ESS70" s="189"/>
      <c r="EST70" s="189"/>
      <c r="ESU70" s="189"/>
      <c r="ESV70" s="189"/>
      <c r="ESW70" s="189"/>
      <c r="ESX70" s="189"/>
      <c r="ESY70" s="189"/>
      <c r="ESZ70" s="189"/>
      <c r="ETA70" s="189"/>
      <c r="ETB70" s="189"/>
      <c r="ETC70" s="189"/>
      <c r="ETD70" s="189"/>
      <c r="ETE70" s="189"/>
      <c r="ETF70" s="189"/>
      <c r="ETG70" s="189"/>
      <c r="ETH70" s="189"/>
      <c r="ETI70" s="189"/>
      <c r="ETJ70" s="189"/>
      <c r="ETK70" s="189"/>
      <c r="ETL70" s="189"/>
      <c r="ETM70" s="189"/>
      <c r="ETN70" s="189"/>
      <c r="ETO70" s="189"/>
      <c r="ETP70" s="189"/>
      <c r="ETQ70" s="189"/>
      <c r="ETR70" s="189"/>
      <c r="ETS70" s="189"/>
      <c r="ETT70" s="189"/>
      <c r="ETU70" s="189"/>
      <c r="ETV70" s="189"/>
      <c r="ETW70" s="189"/>
      <c r="ETX70" s="189"/>
      <c r="ETY70" s="189"/>
      <c r="ETZ70" s="189"/>
      <c r="EUA70" s="189"/>
      <c r="EUB70" s="189"/>
      <c r="EUC70" s="189"/>
      <c r="EUD70" s="189"/>
      <c r="EUE70" s="189"/>
      <c r="EUF70" s="189"/>
      <c r="EUG70" s="189"/>
      <c r="EUH70" s="189"/>
      <c r="EUI70" s="189"/>
      <c r="EUJ70" s="189"/>
      <c r="EUK70" s="189"/>
      <c r="EUL70" s="189"/>
      <c r="EUM70" s="189"/>
      <c r="EUN70" s="189"/>
      <c r="EUO70" s="189"/>
      <c r="EUP70" s="189"/>
      <c r="EUQ70" s="189"/>
      <c r="EUR70" s="189"/>
      <c r="EUS70" s="189"/>
      <c r="EUT70" s="189"/>
      <c r="EUU70" s="189"/>
      <c r="EUV70" s="189"/>
      <c r="EUW70" s="189"/>
      <c r="EUX70" s="189"/>
      <c r="EUY70" s="189"/>
      <c r="EUZ70" s="189"/>
      <c r="EVA70" s="189"/>
      <c r="EVB70" s="189"/>
      <c r="EVC70" s="189"/>
      <c r="EVD70" s="189"/>
      <c r="EVE70" s="189"/>
      <c r="EVF70" s="189"/>
      <c r="EVG70" s="189"/>
      <c r="EVH70" s="189"/>
      <c r="EVI70" s="189"/>
      <c r="EVJ70" s="189"/>
      <c r="EVK70" s="189"/>
      <c r="EVL70" s="189"/>
      <c r="EVM70" s="189"/>
      <c r="EVN70" s="189"/>
      <c r="EVO70" s="189"/>
      <c r="EVP70" s="189"/>
      <c r="EVQ70" s="189"/>
      <c r="EVR70" s="189"/>
      <c r="EVS70" s="189"/>
      <c r="EVT70" s="189"/>
      <c r="EVU70" s="189"/>
      <c r="EVV70" s="189"/>
      <c r="EVW70" s="189"/>
      <c r="EVX70" s="189"/>
      <c r="EVY70" s="189"/>
      <c r="EVZ70" s="189"/>
      <c r="EWA70" s="189"/>
      <c r="EWB70" s="189"/>
      <c r="EWC70" s="189"/>
      <c r="EWD70" s="189"/>
      <c r="EWE70" s="189"/>
      <c r="EWF70" s="189"/>
      <c r="EWG70" s="189"/>
      <c r="EWH70" s="189"/>
      <c r="EWI70" s="189"/>
      <c r="EWJ70" s="189"/>
      <c r="EWK70" s="189"/>
      <c r="EWL70" s="189"/>
      <c r="EWM70" s="189"/>
      <c r="EWN70" s="189"/>
      <c r="EWO70" s="189"/>
      <c r="EWP70" s="189"/>
      <c r="EWQ70" s="189"/>
      <c r="EWR70" s="189"/>
      <c r="EWS70" s="189"/>
      <c r="EWT70" s="189"/>
      <c r="EWU70" s="189"/>
      <c r="EWV70" s="189"/>
      <c r="EWW70" s="189"/>
      <c r="EWX70" s="189"/>
      <c r="EWY70" s="189"/>
      <c r="EWZ70" s="189"/>
      <c r="EXA70" s="189"/>
      <c r="EXB70" s="189"/>
      <c r="EXC70" s="189"/>
      <c r="EXD70" s="189"/>
      <c r="EXE70" s="189"/>
      <c r="EXF70" s="189"/>
      <c r="EXG70" s="189"/>
      <c r="EXH70" s="189"/>
      <c r="EXI70" s="189"/>
      <c r="EXJ70" s="189"/>
      <c r="EXK70" s="189"/>
      <c r="EXL70" s="189"/>
      <c r="EXM70" s="189"/>
      <c r="EXN70" s="189"/>
      <c r="EXO70" s="189"/>
      <c r="EXP70" s="189"/>
      <c r="EXQ70" s="189"/>
      <c r="EXR70" s="189"/>
      <c r="EXS70" s="189"/>
      <c r="EXT70" s="189"/>
      <c r="EXU70" s="189"/>
      <c r="EXV70" s="189"/>
      <c r="EXW70" s="189"/>
      <c r="EXX70" s="189"/>
      <c r="EXY70" s="189"/>
      <c r="EXZ70" s="189"/>
      <c r="EYA70" s="189"/>
      <c r="EYB70" s="189"/>
      <c r="EYC70" s="189"/>
      <c r="EYD70" s="189"/>
      <c r="EYE70" s="189"/>
      <c r="EYF70" s="189"/>
      <c r="EYG70" s="189"/>
      <c r="EYH70" s="189"/>
      <c r="EYI70" s="189"/>
      <c r="EYJ70" s="189"/>
      <c r="EYK70" s="189"/>
      <c r="EYL70" s="189"/>
      <c r="EYM70" s="189"/>
      <c r="EYN70" s="189"/>
      <c r="EYO70" s="189"/>
      <c r="EYP70" s="189"/>
      <c r="EYQ70" s="189"/>
      <c r="EYR70" s="189"/>
      <c r="EYS70" s="189"/>
      <c r="EYT70" s="189"/>
      <c r="EYU70" s="189"/>
      <c r="EYV70" s="189"/>
      <c r="EYW70" s="189"/>
      <c r="EYX70" s="189"/>
      <c r="EYY70" s="189"/>
      <c r="EYZ70" s="189"/>
      <c r="EZA70" s="189"/>
      <c r="EZB70" s="189"/>
      <c r="EZC70" s="189"/>
      <c r="EZD70" s="189"/>
      <c r="EZE70" s="189"/>
      <c r="EZF70" s="189"/>
      <c r="EZG70" s="189"/>
      <c r="EZH70" s="189"/>
      <c r="EZI70" s="189"/>
      <c r="EZJ70" s="189"/>
      <c r="EZK70" s="189"/>
      <c r="EZL70" s="189"/>
      <c r="EZM70" s="189"/>
      <c r="EZN70" s="189"/>
      <c r="EZO70" s="189"/>
      <c r="EZP70" s="189"/>
      <c r="EZQ70" s="189"/>
      <c r="EZR70" s="189"/>
      <c r="EZS70" s="189"/>
      <c r="EZT70" s="189"/>
      <c r="EZU70" s="189"/>
      <c r="EZV70" s="189"/>
      <c r="EZW70" s="189"/>
      <c r="EZX70" s="189"/>
      <c r="EZY70" s="189"/>
      <c r="EZZ70" s="189"/>
      <c r="FAA70" s="189"/>
      <c r="FAB70" s="189"/>
      <c r="FAC70" s="189"/>
      <c r="FAD70" s="189"/>
      <c r="FAE70" s="189"/>
      <c r="FAF70" s="189"/>
      <c r="FAG70" s="189"/>
      <c r="FAH70" s="189"/>
      <c r="FAI70" s="189"/>
      <c r="FAJ70" s="189"/>
      <c r="FAK70" s="189"/>
      <c r="FAL70" s="189"/>
      <c r="FAM70" s="189"/>
      <c r="FAN70" s="189"/>
      <c r="FAO70" s="189"/>
      <c r="FAP70" s="189"/>
      <c r="FAQ70" s="189"/>
      <c r="FAR70" s="189"/>
      <c r="FAS70" s="189"/>
      <c r="FAT70" s="189"/>
      <c r="FAU70" s="189"/>
      <c r="FAV70" s="189"/>
      <c r="FAW70" s="189"/>
      <c r="FAX70" s="189"/>
      <c r="FAY70" s="189"/>
      <c r="FAZ70" s="189"/>
      <c r="FBA70" s="189"/>
      <c r="FBB70" s="189"/>
      <c r="FBC70" s="189"/>
      <c r="FBD70" s="189"/>
      <c r="FBE70" s="189"/>
      <c r="FBF70" s="189"/>
      <c r="FBG70" s="189"/>
      <c r="FBH70" s="189"/>
      <c r="FBI70" s="189"/>
      <c r="FBJ70" s="189"/>
      <c r="FBK70" s="189"/>
      <c r="FBL70" s="189"/>
      <c r="FBM70" s="189"/>
      <c r="FBN70" s="189"/>
      <c r="FBO70" s="189"/>
      <c r="FBP70" s="189"/>
      <c r="FBQ70" s="189"/>
      <c r="FBR70" s="189"/>
      <c r="FBS70" s="189"/>
      <c r="FBT70" s="189"/>
      <c r="FBU70" s="189"/>
      <c r="FBV70" s="189"/>
      <c r="FBW70" s="189"/>
      <c r="FBX70" s="189"/>
      <c r="FBY70" s="189"/>
      <c r="FBZ70" s="189"/>
      <c r="FCA70" s="189"/>
      <c r="FCB70" s="189"/>
      <c r="FCC70" s="189"/>
      <c r="FCD70" s="189"/>
      <c r="FCE70" s="189"/>
      <c r="FCF70" s="189"/>
      <c r="FCG70" s="189"/>
      <c r="FCH70" s="189"/>
      <c r="FCI70" s="189"/>
      <c r="FCJ70" s="189"/>
      <c r="FCK70" s="189"/>
      <c r="FCL70" s="189"/>
      <c r="FCM70" s="189"/>
      <c r="FCN70" s="189"/>
      <c r="FCO70" s="189"/>
      <c r="FCP70" s="189"/>
      <c r="FCQ70" s="189"/>
      <c r="FCR70" s="189"/>
      <c r="FCS70" s="189"/>
      <c r="FCT70" s="189"/>
      <c r="FCU70" s="189"/>
      <c r="FCV70" s="189"/>
      <c r="FCW70" s="189"/>
      <c r="FCX70" s="189"/>
      <c r="FCY70" s="189"/>
      <c r="FCZ70" s="189"/>
      <c r="FDA70" s="189"/>
      <c r="FDB70" s="189"/>
      <c r="FDC70" s="189"/>
      <c r="FDD70" s="189"/>
      <c r="FDE70" s="189"/>
      <c r="FDF70" s="189"/>
      <c r="FDG70" s="189"/>
      <c r="FDH70" s="189"/>
      <c r="FDI70" s="189"/>
      <c r="FDJ70" s="189"/>
      <c r="FDK70" s="189"/>
      <c r="FDL70" s="189"/>
      <c r="FDM70" s="189"/>
      <c r="FDN70" s="189"/>
      <c r="FDO70" s="189"/>
      <c r="FDP70" s="189"/>
      <c r="FDQ70" s="189"/>
      <c r="FDR70" s="189"/>
      <c r="FDS70" s="189"/>
      <c r="FDT70" s="189"/>
      <c r="FDU70" s="189"/>
      <c r="FDV70" s="189"/>
      <c r="FDW70" s="189"/>
      <c r="FDX70" s="189"/>
      <c r="FDY70" s="189"/>
      <c r="FDZ70" s="189"/>
      <c r="FEA70" s="189"/>
      <c r="FEB70" s="189"/>
      <c r="FEC70" s="189"/>
      <c r="FED70" s="189"/>
      <c r="FEE70" s="189"/>
      <c r="FEF70" s="189"/>
      <c r="FEG70" s="189"/>
      <c r="FEH70" s="189"/>
      <c r="FEI70" s="189"/>
      <c r="FEJ70" s="189"/>
      <c r="FEK70" s="189"/>
      <c r="FEL70" s="189"/>
      <c r="FEM70" s="189"/>
      <c r="FEN70" s="189"/>
      <c r="FEO70" s="189"/>
      <c r="FEP70" s="189"/>
      <c r="FEQ70" s="189"/>
      <c r="FER70" s="189"/>
      <c r="FES70" s="189"/>
      <c r="FET70" s="189"/>
      <c r="FEU70" s="189"/>
      <c r="FEV70" s="189"/>
      <c r="FEW70" s="189"/>
      <c r="FEX70" s="189"/>
      <c r="FEY70" s="189"/>
      <c r="FEZ70" s="189"/>
      <c r="FFA70" s="189"/>
      <c r="FFB70" s="189"/>
      <c r="FFC70" s="189"/>
      <c r="FFD70" s="189"/>
      <c r="FFE70" s="189"/>
      <c r="FFF70" s="189"/>
      <c r="FFG70" s="189"/>
      <c r="FFH70" s="189"/>
      <c r="FFI70" s="189"/>
      <c r="FFJ70" s="189"/>
      <c r="FFK70" s="189"/>
      <c r="FFL70" s="189"/>
      <c r="FFM70" s="189"/>
      <c r="FFN70" s="189"/>
      <c r="FFO70" s="189"/>
      <c r="FFP70" s="189"/>
      <c r="FFQ70" s="189"/>
      <c r="FFR70" s="189"/>
      <c r="FFS70" s="189"/>
      <c r="FFT70" s="189"/>
      <c r="FFU70" s="189"/>
      <c r="FFV70" s="189"/>
      <c r="FFW70" s="189"/>
      <c r="FFX70" s="189"/>
      <c r="FFY70" s="189"/>
      <c r="FFZ70" s="189"/>
      <c r="FGA70" s="189"/>
      <c r="FGB70" s="189"/>
      <c r="FGC70" s="189"/>
      <c r="FGD70" s="189"/>
      <c r="FGE70" s="189"/>
      <c r="FGF70" s="189"/>
      <c r="FGG70" s="189"/>
      <c r="FGH70" s="189"/>
      <c r="FGI70" s="189"/>
      <c r="FGJ70" s="189"/>
      <c r="FGK70" s="189"/>
      <c r="FGL70" s="189"/>
      <c r="FGM70" s="189"/>
      <c r="FGN70" s="189"/>
      <c r="FGO70" s="189"/>
      <c r="FGP70" s="189"/>
      <c r="FGQ70" s="189"/>
      <c r="FGR70" s="189"/>
      <c r="FGS70" s="189"/>
      <c r="FGT70" s="189"/>
      <c r="FGU70" s="189"/>
      <c r="FGV70" s="189"/>
      <c r="FGW70" s="189"/>
      <c r="FGX70" s="189"/>
      <c r="FGY70" s="189"/>
      <c r="FGZ70" s="189"/>
      <c r="FHA70" s="189"/>
      <c r="FHB70" s="189"/>
      <c r="FHC70" s="189"/>
      <c r="FHD70" s="189"/>
      <c r="FHE70" s="189"/>
      <c r="FHF70" s="189"/>
      <c r="FHG70" s="189"/>
      <c r="FHH70" s="189"/>
      <c r="FHI70" s="189"/>
      <c r="FHJ70" s="189"/>
      <c r="FHK70" s="189"/>
      <c r="FHL70" s="189"/>
      <c r="FHM70" s="189"/>
      <c r="FHN70" s="189"/>
      <c r="FHO70" s="189"/>
      <c r="FHP70" s="189"/>
      <c r="FHQ70" s="189"/>
      <c r="FHR70" s="189"/>
      <c r="FHS70" s="189"/>
      <c r="FHT70" s="189"/>
      <c r="FHU70" s="189"/>
      <c r="FHV70" s="189"/>
      <c r="FHW70" s="189"/>
      <c r="FHX70" s="189"/>
      <c r="FHY70" s="189"/>
      <c r="FHZ70" s="189"/>
      <c r="FIA70" s="189"/>
      <c r="FIB70" s="189"/>
      <c r="FIC70" s="189"/>
      <c r="FID70" s="189"/>
      <c r="FIE70" s="189"/>
      <c r="FIF70" s="189"/>
      <c r="FIG70" s="189"/>
      <c r="FIH70" s="189"/>
      <c r="FII70" s="189"/>
      <c r="FIJ70" s="189"/>
      <c r="FIK70" s="189"/>
      <c r="FIL70" s="189"/>
      <c r="FIM70" s="189"/>
      <c r="FIN70" s="189"/>
      <c r="FIO70" s="189"/>
      <c r="FIP70" s="189"/>
      <c r="FIQ70" s="189"/>
      <c r="FIR70" s="189"/>
      <c r="FIS70" s="189"/>
      <c r="FIT70" s="189"/>
      <c r="FIU70" s="189"/>
      <c r="FIV70" s="189"/>
      <c r="FIW70" s="189"/>
      <c r="FIX70" s="189"/>
      <c r="FIY70" s="189"/>
      <c r="FIZ70" s="189"/>
      <c r="FJA70" s="189"/>
      <c r="FJB70" s="189"/>
      <c r="FJC70" s="189"/>
      <c r="FJD70" s="189"/>
      <c r="FJE70" s="189"/>
      <c r="FJF70" s="189"/>
      <c r="FJG70" s="189"/>
      <c r="FJH70" s="189"/>
      <c r="FJI70" s="189"/>
      <c r="FJJ70" s="189"/>
      <c r="FJK70" s="189"/>
      <c r="FJL70" s="189"/>
      <c r="FJM70" s="189"/>
      <c r="FJN70" s="189"/>
      <c r="FJO70" s="189"/>
      <c r="FJP70" s="189"/>
      <c r="FJQ70" s="189"/>
      <c r="FJR70" s="189"/>
      <c r="FJS70" s="189"/>
      <c r="FJT70" s="189"/>
      <c r="FJU70" s="189"/>
      <c r="FJV70" s="189"/>
      <c r="FJW70" s="189"/>
      <c r="FJX70" s="189"/>
      <c r="FJY70" s="189"/>
      <c r="FJZ70" s="189"/>
      <c r="FKA70" s="189"/>
      <c r="FKB70" s="189"/>
      <c r="FKC70" s="189"/>
      <c r="FKD70" s="189"/>
      <c r="FKE70" s="189"/>
      <c r="FKF70" s="189"/>
      <c r="FKG70" s="189"/>
      <c r="FKH70" s="189"/>
      <c r="FKI70" s="189"/>
      <c r="FKJ70" s="189"/>
      <c r="FKK70" s="189"/>
      <c r="FKL70" s="189"/>
      <c r="FKM70" s="189"/>
      <c r="FKN70" s="189"/>
      <c r="FKO70" s="189"/>
      <c r="FKP70" s="189"/>
      <c r="FKQ70" s="189"/>
      <c r="FKR70" s="189"/>
      <c r="FKS70" s="189"/>
      <c r="FKT70" s="189"/>
      <c r="FKU70" s="189"/>
      <c r="FKV70" s="189"/>
      <c r="FKW70" s="189"/>
      <c r="FKX70" s="189"/>
      <c r="FKY70" s="189"/>
      <c r="FKZ70" s="189"/>
      <c r="FLA70" s="189"/>
      <c r="FLB70" s="189"/>
      <c r="FLC70" s="189"/>
      <c r="FLD70" s="189"/>
      <c r="FLE70" s="189"/>
      <c r="FLF70" s="189"/>
      <c r="FLG70" s="189"/>
      <c r="FLH70" s="189"/>
      <c r="FLI70" s="189"/>
      <c r="FLJ70" s="189"/>
      <c r="FLK70" s="189"/>
      <c r="FLL70" s="189"/>
      <c r="FLM70" s="189"/>
      <c r="FLN70" s="189"/>
      <c r="FLO70" s="189"/>
      <c r="FLP70" s="189"/>
      <c r="FLQ70" s="189"/>
      <c r="FLR70" s="189"/>
      <c r="FLS70" s="189"/>
      <c r="FLT70" s="189"/>
      <c r="FLU70" s="189"/>
      <c r="FLV70" s="189"/>
      <c r="FLW70" s="189"/>
      <c r="FLX70" s="189"/>
      <c r="FLY70" s="189"/>
      <c r="FLZ70" s="189"/>
      <c r="FMA70" s="189"/>
      <c r="FMB70" s="189"/>
      <c r="FMC70" s="189"/>
      <c r="FMD70" s="189"/>
      <c r="FME70" s="189"/>
      <c r="FMF70" s="189"/>
      <c r="FMG70" s="189"/>
      <c r="FMH70" s="189"/>
      <c r="FMI70" s="189"/>
      <c r="FMJ70" s="189"/>
      <c r="FMK70" s="189"/>
      <c r="FML70" s="189"/>
      <c r="FMM70" s="189"/>
      <c r="FMN70" s="189"/>
      <c r="FMO70" s="189"/>
      <c r="FMP70" s="189"/>
      <c r="FMQ70" s="189"/>
      <c r="FMR70" s="189"/>
      <c r="FMS70" s="189"/>
      <c r="FMT70" s="189"/>
      <c r="FMU70" s="189"/>
      <c r="FMV70" s="189"/>
      <c r="FMW70" s="189"/>
      <c r="FMX70" s="189"/>
      <c r="FMY70" s="189"/>
      <c r="FMZ70" s="189"/>
      <c r="FNA70" s="189"/>
      <c r="FNB70" s="189"/>
      <c r="FNC70" s="189"/>
      <c r="FND70" s="189"/>
      <c r="FNE70" s="189"/>
      <c r="FNF70" s="189"/>
      <c r="FNG70" s="189"/>
      <c r="FNH70" s="189"/>
      <c r="FNI70" s="189"/>
      <c r="FNJ70" s="189"/>
      <c r="FNK70" s="189"/>
      <c r="FNL70" s="189"/>
      <c r="FNM70" s="189"/>
      <c r="FNN70" s="189"/>
      <c r="FNO70" s="189"/>
      <c r="FNP70" s="189"/>
      <c r="FNQ70" s="189"/>
      <c r="FNR70" s="189"/>
      <c r="FNS70" s="189"/>
      <c r="FNT70" s="189"/>
      <c r="FNU70" s="189"/>
      <c r="FNV70" s="189"/>
      <c r="FNW70" s="189"/>
      <c r="FNX70" s="189"/>
      <c r="FNY70" s="189"/>
      <c r="FNZ70" s="189"/>
      <c r="FOA70" s="189"/>
      <c r="FOB70" s="189"/>
      <c r="FOC70" s="189"/>
      <c r="FOD70" s="189"/>
      <c r="FOE70" s="189"/>
      <c r="FOF70" s="189"/>
      <c r="FOG70" s="189"/>
      <c r="FOH70" s="189"/>
      <c r="FOI70" s="189"/>
      <c r="FOJ70" s="189"/>
      <c r="FOK70" s="189"/>
      <c r="FOL70" s="189"/>
      <c r="FOM70" s="189"/>
      <c r="FON70" s="189"/>
      <c r="FOO70" s="189"/>
      <c r="FOP70" s="189"/>
      <c r="FOQ70" s="189"/>
      <c r="FOR70" s="189"/>
      <c r="FOS70" s="189"/>
      <c r="FOT70" s="189"/>
      <c r="FOU70" s="189"/>
      <c r="FOV70" s="189"/>
      <c r="FOW70" s="189"/>
      <c r="FOX70" s="189"/>
      <c r="FOY70" s="189"/>
      <c r="FOZ70" s="189"/>
      <c r="FPA70" s="189"/>
      <c r="FPB70" s="189"/>
      <c r="FPC70" s="189"/>
      <c r="FPD70" s="189"/>
      <c r="FPE70" s="189"/>
      <c r="FPF70" s="189"/>
      <c r="FPG70" s="189"/>
      <c r="FPH70" s="189"/>
      <c r="FPI70" s="189"/>
      <c r="FPJ70" s="189"/>
      <c r="FPK70" s="189"/>
      <c r="FPL70" s="189"/>
      <c r="FPM70" s="189"/>
      <c r="FPN70" s="189"/>
      <c r="FPO70" s="189"/>
      <c r="FPP70" s="189"/>
      <c r="FPQ70" s="189"/>
      <c r="FPR70" s="189"/>
      <c r="FPS70" s="189"/>
      <c r="FPT70" s="189"/>
      <c r="FPU70" s="189"/>
      <c r="FPV70" s="189"/>
      <c r="FPW70" s="189"/>
      <c r="FPX70" s="189"/>
      <c r="FPY70" s="189"/>
      <c r="FPZ70" s="189"/>
      <c r="FQA70" s="189"/>
      <c r="FQB70" s="189"/>
      <c r="FQC70" s="189"/>
      <c r="FQD70" s="189"/>
      <c r="FQE70" s="189"/>
      <c r="FQF70" s="189"/>
      <c r="FQG70" s="189"/>
      <c r="FQH70" s="189"/>
      <c r="FQI70" s="189"/>
      <c r="FQJ70" s="189"/>
      <c r="FQK70" s="189"/>
      <c r="FQL70" s="189"/>
      <c r="FQM70" s="189"/>
      <c r="FQN70" s="189"/>
      <c r="FQO70" s="189"/>
      <c r="FQP70" s="189"/>
      <c r="FQQ70" s="189"/>
      <c r="FQR70" s="189"/>
      <c r="FQS70" s="189"/>
      <c r="FQT70" s="189"/>
      <c r="FQU70" s="189"/>
      <c r="FQV70" s="189"/>
      <c r="FQW70" s="189"/>
      <c r="FQX70" s="189"/>
      <c r="FQY70" s="189"/>
      <c r="FQZ70" s="189"/>
      <c r="FRA70" s="189"/>
      <c r="FRB70" s="189"/>
      <c r="FRC70" s="189"/>
      <c r="FRD70" s="189"/>
      <c r="FRE70" s="189"/>
      <c r="FRF70" s="189"/>
      <c r="FRG70" s="189"/>
      <c r="FRH70" s="189"/>
      <c r="FRI70" s="189"/>
      <c r="FRJ70" s="189"/>
      <c r="FRK70" s="189"/>
      <c r="FRL70" s="189"/>
      <c r="FRM70" s="189"/>
      <c r="FRN70" s="189"/>
      <c r="FRO70" s="189"/>
      <c r="FRP70" s="189"/>
      <c r="FRQ70" s="189"/>
      <c r="FRR70" s="189"/>
      <c r="FRS70" s="189"/>
      <c r="FRT70" s="189"/>
      <c r="FRU70" s="189"/>
      <c r="FRV70" s="189"/>
      <c r="FRW70" s="189"/>
      <c r="FRX70" s="189"/>
      <c r="FRY70" s="189"/>
      <c r="FRZ70" s="189"/>
      <c r="FSA70" s="189"/>
      <c r="FSB70" s="189"/>
      <c r="FSC70" s="189"/>
      <c r="FSD70" s="189"/>
      <c r="FSE70" s="189"/>
      <c r="FSF70" s="189"/>
      <c r="FSG70" s="189"/>
      <c r="FSH70" s="189"/>
      <c r="FSI70" s="189"/>
      <c r="FSJ70" s="189"/>
      <c r="FSK70" s="189"/>
      <c r="FSL70" s="189"/>
      <c r="FSM70" s="189"/>
      <c r="FSN70" s="189"/>
      <c r="FSO70" s="189"/>
      <c r="FSP70" s="189"/>
      <c r="FSQ70" s="189"/>
      <c r="FSR70" s="189"/>
      <c r="FSS70" s="189"/>
      <c r="FST70" s="189"/>
      <c r="FSU70" s="189"/>
      <c r="FSV70" s="189"/>
      <c r="FSW70" s="189"/>
      <c r="FSX70" s="189"/>
      <c r="FSY70" s="189"/>
      <c r="FSZ70" s="189"/>
      <c r="FTA70" s="189"/>
      <c r="FTB70" s="189"/>
      <c r="FTC70" s="189"/>
      <c r="FTD70" s="189"/>
      <c r="FTE70" s="189"/>
      <c r="FTF70" s="189"/>
      <c r="FTG70" s="189"/>
      <c r="FTH70" s="189"/>
      <c r="FTI70" s="189"/>
      <c r="FTJ70" s="189"/>
      <c r="FTK70" s="189"/>
      <c r="FTL70" s="189"/>
      <c r="FTM70" s="189"/>
      <c r="FTN70" s="189"/>
      <c r="FTO70" s="189"/>
      <c r="FTP70" s="189"/>
      <c r="FTQ70" s="189"/>
      <c r="FTR70" s="189"/>
      <c r="FTS70" s="189"/>
      <c r="FTT70" s="189"/>
      <c r="FTU70" s="189"/>
      <c r="FTV70" s="189"/>
      <c r="FTW70" s="189"/>
      <c r="FTX70" s="189"/>
      <c r="FTY70" s="189"/>
      <c r="FTZ70" s="189"/>
      <c r="FUA70" s="189"/>
      <c r="FUB70" s="189"/>
      <c r="FUC70" s="189"/>
      <c r="FUD70" s="189"/>
      <c r="FUE70" s="189"/>
      <c r="FUF70" s="189"/>
      <c r="FUG70" s="189"/>
      <c r="FUH70" s="189"/>
      <c r="FUI70" s="189"/>
      <c r="FUJ70" s="189"/>
      <c r="FUK70" s="189"/>
      <c r="FUL70" s="189"/>
      <c r="FUM70" s="189"/>
      <c r="FUN70" s="189"/>
      <c r="FUO70" s="189"/>
      <c r="FUP70" s="189"/>
      <c r="FUQ70" s="189"/>
      <c r="FUR70" s="189"/>
      <c r="FUS70" s="189"/>
      <c r="FUT70" s="189"/>
      <c r="FUU70" s="189"/>
      <c r="FUV70" s="189"/>
      <c r="FUW70" s="189"/>
      <c r="FUX70" s="189"/>
      <c r="FUY70" s="189"/>
      <c r="FUZ70" s="189"/>
      <c r="FVA70" s="189"/>
      <c r="FVB70" s="189"/>
      <c r="FVC70" s="189"/>
      <c r="FVD70" s="189"/>
      <c r="FVE70" s="189"/>
      <c r="FVF70" s="189"/>
      <c r="FVG70" s="189"/>
      <c r="FVH70" s="189"/>
      <c r="FVI70" s="189"/>
      <c r="FVJ70" s="189"/>
      <c r="FVK70" s="189"/>
      <c r="FVL70" s="189"/>
      <c r="FVM70" s="189"/>
      <c r="FVN70" s="189"/>
      <c r="FVO70" s="189"/>
      <c r="FVP70" s="189"/>
      <c r="FVQ70" s="189"/>
      <c r="FVR70" s="189"/>
      <c r="FVS70" s="189"/>
      <c r="FVT70" s="189"/>
      <c r="FVU70" s="189"/>
      <c r="FVV70" s="189"/>
      <c r="FVW70" s="189"/>
      <c r="FVX70" s="189"/>
      <c r="FVY70" s="189"/>
      <c r="FVZ70" s="189"/>
      <c r="FWA70" s="189"/>
      <c r="FWB70" s="189"/>
      <c r="FWC70" s="189"/>
      <c r="FWD70" s="189"/>
      <c r="FWE70" s="189"/>
      <c r="FWF70" s="189"/>
      <c r="FWG70" s="189"/>
      <c r="FWH70" s="189"/>
      <c r="FWI70" s="189"/>
      <c r="FWJ70" s="189"/>
      <c r="FWK70" s="189"/>
      <c r="FWL70" s="189"/>
      <c r="FWM70" s="189"/>
      <c r="FWN70" s="189"/>
      <c r="FWO70" s="189"/>
      <c r="FWP70" s="189"/>
      <c r="FWQ70" s="189"/>
      <c r="FWR70" s="189"/>
      <c r="FWS70" s="189"/>
      <c r="FWT70" s="189"/>
      <c r="FWU70" s="189"/>
      <c r="FWV70" s="189"/>
      <c r="FWW70" s="189"/>
      <c r="FWX70" s="189"/>
      <c r="FWY70" s="189"/>
      <c r="FWZ70" s="189"/>
      <c r="FXA70" s="189"/>
      <c r="FXB70" s="189"/>
      <c r="FXC70" s="189"/>
      <c r="FXD70" s="189"/>
      <c r="FXE70" s="189"/>
      <c r="FXF70" s="189"/>
      <c r="FXG70" s="189"/>
      <c r="FXH70" s="189"/>
      <c r="FXI70" s="189"/>
      <c r="FXJ70" s="189"/>
      <c r="FXK70" s="189"/>
      <c r="FXL70" s="189"/>
      <c r="FXM70" s="189"/>
      <c r="FXN70" s="189"/>
      <c r="FXO70" s="189"/>
      <c r="FXP70" s="189"/>
      <c r="FXQ70" s="189"/>
      <c r="FXR70" s="189"/>
      <c r="FXS70" s="189"/>
      <c r="FXT70" s="189"/>
      <c r="FXU70" s="189"/>
      <c r="FXV70" s="189"/>
      <c r="FXW70" s="189"/>
      <c r="FXX70" s="189"/>
      <c r="FXY70" s="189"/>
      <c r="FXZ70" s="189"/>
      <c r="FYA70" s="189"/>
      <c r="FYB70" s="189"/>
      <c r="FYC70" s="189"/>
      <c r="FYD70" s="189"/>
      <c r="FYE70" s="189"/>
      <c r="FYF70" s="189"/>
      <c r="FYG70" s="189"/>
      <c r="FYH70" s="189"/>
      <c r="FYI70" s="189"/>
      <c r="FYJ70" s="189"/>
      <c r="FYK70" s="189"/>
      <c r="FYL70" s="189"/>
      <c r="FYM70" s="189"/>
      <c r="FYN70" s="189"/>
      <c r="FYO70" s="189"/>
      <c r="FYP70" s="189"/>
      <c r="FYQ70" s="189"/>
      <c r="FYR70" s="189"/>
      <c r="FYS70" s="189"/>
      <c r="FYT70" s="189"/>
      <c r="FYU70" s="189"/>
      <c r="FYV70" s="189"/>
      <c r="FYW70" s="189"/>
      <c r="FYX70" s="189"/>
      <c r="FYY70" s="189"/>
      <c r="FYZ70" s="189"/>
      <c r="FZA70" s="189"/>
      <c r="FZB70" s="189"/>
      <c r="FZC70" s="189"/>
      <c r="FZD70" s="189"/>
      <c r="FZE70" s="189"/>
      <c r="FZF70" s="189"/>
      <c r="FZG70" s="189"/>
      <c r="FZH70" s="189"/>
      <c r="FZI70" s="189"/>
      <c r="FZJ70" s="189"/>
      <c r="FZK70" s="189"/>
      <c r="FZL70" s="189"/>
      <c r="FZM70" s="189"/>
      <c r="FZN70" s="189"/>
      <c r="FZO70" s="189"/>
      <c r="FZP70" s="189"/>
      <c r="FZQ70" s="189"/>
      <c r="FZR70" s="189"/>
      <c r="FZS70" s="189"/>
      <c r="FZT70" s="189"/>
      <c r="FZU70" s="189"/>
      <c r="FZV70" s="189"/>
      <c r="FZW70" s="189"/>
      <c r="FZX70" s="189"/>
      <c r="FZY70" s="189"/>
      <c r="FZZ70" s="189"/>
      <c r="GAA70" s="189"/>
      <c r="GAB70" s="189"/>
      <c r="GAC70" s="189"/>
      <c r="GAD70" s="189"/>
      <c r="GAE70" s="189"/>
      <c r="GAF70" s="189"/>
      <c r="GAG70" s="189"/>
      <c r="GAH70" s="189"/>
      <c r="GAI70" s="189"/>
      <c r="GAJ70" s="189"/>
      <c r="GAK70" s="189"/>
      <c r="GAL70" s="189"/>
      <c r="GAM70" s="189"/>
      <c r="GAN70" s="189"/>
      <c r="GAO70" s="189"/>
      <c r="GAP70" s="189"/>
      <c r="GAQ70" s="189"/>
      <c r="GAR70" s="189"/>
      <c r="GAS70" s="189"/>
      <c r="GAT70" s="189"/>
      <c r="GAU70" s="189"/>
      <c r="GAV70" s="189"/>
      <c r="GAW70" s="189"/>
      <c r="GAX70" s="189"/>
      <c r="GAY70" s="189"/>
      <c r="GAZ70" s="189"/>
      <c r="GBA70" s="189"/>
      <c r="GBB70" s="189"/>
      <c r="GBC70" s="189"/>
      <c r="GBD70" s="189"/>
      <c r="GBE70" s="189"/>
      <c r="GBF70" s="189"/>
      <c r="GBG70" s="189"/>
      <c r="GBH70" s="189"/>
      <c r="GBI70" s="189"/>
      <c r="GBJ70" s="189"/>
      <c r="GBK70" s="189"/>
      <c r="GBL70" s="189"/>
      <c r="GBM70" s="189"/>
      <c r="GBN70" s="189"/>
      <c r="GBO70" s="189"/>
      <c r="GBP70" s="189"/>
      <c r="GBQ70" s="189"/>
      <c r="GBR70" s="189"/>
      <c r="GBS70" s="189"/>
      <c r="GBT70" s="189"/>
      <c r="GBU70" s="189"/>
      <c r="GBV70" s="189"/>
      <c r="GBW70" s="189"/>
      <c r="GBX70" s="189"/>
      <c r="GBY70" s="189"/>
      <c r="GBZ70" s="189"/>
      <c r="GCA70" s="189"/>
      <c r="GCB70" s="189"/>
      <c r="GCC70" s="189"/>
      <c r="GCD70" s="189"/>
      <c r="GCE70" s="189"/>
      <c r="GCF70" s="189"/>
      <c r="GCG70" s="189"/>
      <c r="GCH70" s="189"/>
      <c r="GCI70" s="189"/>
      <c r="GCJ70" s="189"/>
      <c r="GCK70" s="189"/>
      <c r="GCL70" s="189"/>
      <c r="GCM70" s="189"/>
      <c r="GCN70" s="189"/>
      <c r="GCO70" s="189"/>
      <c r="GCP70" s="189"/>
      <c r="GCQ70" s="189"/>
      <c r="GCR70" s="189"/>
      <c r="GCS70" s="189"/>
      <c r="GCT70" s="189"/>
      <c r="GCU70" s="189"/>
      <c r="GCV70" s="189"/>
      <c r="GCW70" s="189"/>
      <c r="GCX70" s="189"/>
      <c r="GCY70" s="189"/>
      <c r="GCZ70" s="189"/>
      <c r="GDA70" s="189"/>
      <c r="GDB70" s="189"/>
      <c r="GDC70" s="189"/>
      <c r="GDD70" s="189"/>
      <c r="GDE70" s="189"/>
      <c r="GDF70" s="189"/>
      <c r="GDG70" s="189"/>
      <c r="GDH70" s="189"/>
      <c r="GDI70" s="189"/>
      <c r="GDJ70" s="189"/>
      <c r="GDK70" s="189"/>
      <c r="GDL70" s="189"/>
      <c r="GDM70" s="189"/>
      <c r="GDN70" s="189"/>
      <c r="GDO70" s="189"/>
      <c r="GDP70" s="189"/>
      <c r="GDQ70" s="189"/>
      <c r="GDR70" s="189"/>
      <c r="GDS70" s="189"/>
      <c r="GDT70" s="189"/>
      <c r="GDU70" s="189"/>
      <c r="GDV70" s="189"/>
      <c r="GDW70" s="189"/>
      <c r="GDX70" s="189"/>
      <c r="GDY70" s="189"/>
      <c r="GDZ70" s="189"/>
      <c r="GEA70" s="189"/>
      <c r="GEB70" s="189"/>
      <c r="GEC70" s="189"/>
      <c r="GED70" s="189"/>
      <c r="GEE70" s="189"/>
      <c r="GEF70" s="189"/>
      <c r="GEG70" s="189"/>
      <c r="GEH70" s="189"/>
      <c r="GEI70" s="189"/>
      <c r="GEJ70" s="189"/>
      <c r="GEK70" s="189"/>
      <c r="GEL70" s="189"/>
      <c r="GEM70" s="189"/>
      <c r="GEN70" s="189"/>
      <c r="GEO70" s="189"/>
      <c r="GEP70" s="189"/>
      <c r="GEQ70" s="189"/>
      <c r="GER70" s="189"/>
      <c r="GES70" s="189"/>
      <c r="GET70" s="189"/>
      <c r="GEU70" s="189"/>
      <c r="GEV70" s="189"/>
      <c r="GEW70" s="189"/>
      <c r="GEX70" s="189"/>
      <c r="GEY70" s="189"/>
      <c r="GEZ70" s="189"/>
      <c r="GFA70" s="189"/>
      <c r="GFB70" s="189"/>
      <c r="GFC70" s="189"/>
      <c r="GFD70" s="189"/>
      <c r="GFE70" s="189"/>
      <c r="GFF70" s="189"/>
      <c r="GFG70" s="189"/>
      <c r="GFH70" s="189"/>
      <c r="GFI70" s="189"/>
      <c r="GFJ70" s="189"/>
      <c r="GFK70" s="189"/>
      <c r="GFL70" s="189"/>
      <c r="GFM70" s="189"/>
      <c r="GFN70" s="189"/>
      <c r="GFO70" s="189"/>
      <c r="GFP70" s="189"/>
      <c r="GFQ70" s="189"/>
      <c r="GFR70" s="189"/>
      <c r="GFS70" s="189"/>
      <c r="GFT70" s="189"/>
      <c r="GFU70" s="189"/>
      <c r="GFV70" s="189"/>
      <c r="GFW70" s="189"/>
      <c r="GFX70" s="189"/>
      <c r="GFY70" s="189"/>
      <c r="GFZ70" s="189"/>
      <c r="GGA70" s="189"/>
      <c r="GGB70" s="189"/>
      <c r="GGC70" s="189"/>
      <c r="GGD70" s="189"/>
      <c r="GGE70" s="189"/>
      <c r="GGF70" s="189"/>
      <c r="GGG70" s="189"/>
      <c r="GGH70" s="189"/>
      <c r="GGI70" s="189"/>
      <c r="GGJ70" s="189"/>
      <c r="GGK70" s="189"/>
      <c r="GGL70" s="189"/>
      <c r="GGM70" s="189"/>
      <c r="GGN70" s="189"/>
      <c r="GGO70" s="189"/>
      <c r="GGP70" s="189"/>
      <c r="GGQ70" s="189"/>
      <c r="GGR70" s="189"/>
      <c r="GGS70" s="189"/>
      <c r="GGT70" s="189"/>
      <c r="GGU70" s="189"/>
      <c r="GGV70" s="189"/>
      <c r="GGW70" s="189"/>
      <c r="GGX70" s="189"/>
      <c r="GGY70" s="189"/>
      <c r="GGZ70" s="189"/>
      <c r="GHA70" s="189"/>
      <c r="GHB70" s="189"/>
      <c r="GHC70" s="189"/>
      <c r="GHD70" s="189"/>
      <c r="GHE70" s="189"/>
      <c r="GHF70" s="189"/>
      <c r="GHG70" s="189"/>
      <c r="GHH70" s="189"/>
      <c r="GHI70" s="189"/>
      <c r="GHJ70" s="189"/>
      <c r="GHK70" s="189"/>
      <c r="GHL70" s="189"/>
      <c r="GHM70" s="189"/>
      <c r="GHN70" s="189"/>
      <c r="GHO70" s="189"/>
      <c r="GHP70" s="189"/>
      <c r="GHQ70" s="189"/>
      <c r="GHR70" s="189"/>
      <c r="GHS70" s="189"/>
      <c r="GHT70" s="189"/>
      <c r="GHU70" s="189"/>
      <c r="GHV70" s="189"/>
      <c r="GHW70" s="189"/>
      <c r="GHX70" s="189"/>
      <c r="GHY70" s="189"/>
      <c r="GHZ70" s="189"/>
      <c r="GIA70" s="189"/>
      <c r="GIB70" s="189"/>
      <c r="GIC70" s="189"/>
      <c r="GID70" s="189"/>
      <c r="GIE70" s="189"/>
      <c r="GIF70" s="189"/>
      <c r="GIG70" s="189"/>
      <c r="GIH70" s="189"/>
      <c r="GII70" s="189"/>
      <c r="GIJ70" s="189"/>
      <c r="GIK70" s="189"/>
      <c r="GIL70" s="189"/>
      <c r="GIM70" s="189"/>
      <c r="GIN70" s="189"/>
      <c r="GIO70" s="189"/>
      <c r="GIP70" s="189"/>
      <c r="GIQ70" s="189"/>
      <c r="GIR70" s="189"/>
      <c r="GIS70" s="189"/>
      <c r="GIT70" s="189"/>
      <c r="GIU70" s="189"/>
      <c r="GIV70" s="189"/>
      <c r="GIW70" s="189"/>
      <c r="GIX70" s="189"/>
      <c r="GIY70" s="189"/>
      <c r="GIZ70" s="189"/>
      <c r="GJA70" s="189"/>
      <c r="GJB70" s="189"/>
      <c r="GJC70" s="189"/>
      <c r="GJD70" s="189"/>
      <c r="GJE70" s="189"/>
      <c r="GJF70" s="189"/>
      <c r="GJG70" s="189"/>
      <c r="GJH70" s="189"/>
      <c r="GJI70" s="189"/>
      <c r="GJJ70" s="189"/>
      <c r="GJK70" s="189"/>
      <c r="GJL70" s="189"/>
      <c r="GJM70" s="189"/>
      <c r="GJN70" s="189"/>
      <c r="GJO70" s="189"/>
      <c r="GJP70" s="189"/>
      <c r="GJQ70" s="189"/>
      <c r="GJR70" s="189"/>
      <c r="GJS70" s="189"/>
      <c r="GJT70" s="189"/>
      <c r="GJU70" s="189"/>
      <c r="GJV70" s="189"/>
      <c r="GJW70" s="189"/>
      <c r="GJX70" s="189"/>
      <c r="GJY70" s="189"/>
      <c r="GJZ70" s="189"/>
      <c r="GKA70" s="189"/>
      <c r="GKB70" s="189"/>
      <c r="GKC70" s="189"/>
      <c r="GKD70" s="189"/>
      <c r="GKE70" s="189"/>
      <c r="GKF70" s="189"/>
      <c r="GKG70" s="189"/>
      <c r="GKH70" s="189"/>
      <c r="GKI70" s="189"/>
      <c r="GKJ70" s="189"/>
      <c r="GKK70" s="189"/>
      <c r="GKL70" s="189"/>
      <c r="GKM70" s="189"/>
      <c r="GKN70" s="189"/>
      <c r="GKO70" s="189"/>
      <c r="GKP70" s="189"/>
      <c r="GKQ70" s="189"/>
      <c r="GKR70" s="189"/>
      <c r="GKS70" s="189"/>
      <c r="GKT70" s="189"/>
      <c r="GKU70" s="189"/>
      <c r="GKV70" s="189"/>
      <c r="GKW70" s="189"/>
      <c r="GKX70" s="189"/>
      <c r="GKY70" s="189"/>
      <c r="GKZ70" s="189"/>
      <c r="GLA70" s="189"/>
      <c r="GLB70" s="189"/>
      <c r="GLC70" s="189"/>
      <c r="GLD70" s="189"/>
      <c r="GLE70" s="189"/>
      <c r="GLF70" s="189"/>
      <c r="GLG70" s="189"/>
      <c r="GLH70" s="189"/>
      <c r="GLI70" s="189"/>
      <c r="GLJ70" s="189"/>
      <c r="GLK70" s="189"/>
      <c r="GLL70" s="189"/>
      <c r="GLM70" s="189"/>
      <c r="GLN70" s="189"/>
      <c r="GLO70" s="189"/>
      <c r="GLP70" s="189"/>
      <c r="GLQ70" s="189"/>
      <c r="GLR70" s="189"/>
      <c r="GLS70" s="189"/>
      <c r="GLT70" s="189"/>
      <c r="GLU70" s="189"/>
      <c r="GLV70" s="189"/>
      <c r="GLW70" s="189"/>
      <c r="GLX70" s="189"/>
      <c r="GLY70" s="189"/>
      <c r="GLZ70" s="189"/>
      <c r="GMA70" s="189"/>
      <c r="GMB70" s="189"/>
      <c r="GMC70" s="189"/>
      <c r="GMD70" s="189"/>
      <c r="GME70" s="189"/>
      <c r="GMF70" s="189"/>
      <c r="GMG70" s="189"/>
      <c r="GMH70" s="189"/>
      <c r="GMI70" s="189"/>
      <c r="GMJ70" s="189"/>
      <c r="GMK70" s="189"/>
      <c r="GML70" s="189"/>
      <c r="GMM70" s="189"/>
      <c r="GMN70" s="189"/>
      <c r="GMO70" s="189"/>
      <c r="GMP70" s="189"/>
      <c r="GMQ70" s="189"/>
      <c r="GMR70" s="189"/>
      <c r="GMS70" s="189"/>
      <c r="GMT70" s="189"/>
      <c r="GMU70" s="189"/>
      <c r="GMV70" s="189"/>
      <c r="GMW70" s="189"/>
      <c r="GMX70" s="189"/>
      <c r="GMY70" s="189"/>
      <c r="GMZ70" s="189"/>
      <c r="GNA70" s="189"/>
      <c r="GNB70" s="189"/>
      <c r="GNC70" s="189"/>
      <c r="GND70" s="189"/>
      <c r="GNE70" s="189"/>
      <c r="GNF70" s="189"/>
      <c r="GNG70" s="189"/>
      <c r="GNH70" s="189"/>
      <c r="GNI70" s="189"/>
      <c r="GNJ70" s="189"/>
      <c r="GNK70" s="189"/>
      <c r="GNL70" s="189"/>
      <c r="GNM70" s="189"/>
      <c r="GNN70" s="189"/>
      <c r="GNO70" s="189"/>
      <c r="GNP70" s="189"/>
      <c r="GNQ70" s="189"/>
      <c r="GNR70" s="189"/>
      <c r="GNS70" s="189"/>
      <c r="GNT70" s="189"/>
      <c r="GNU70" s="189"/>
      <c r="GNV70" s="189"/>
      <c r="GNW70" s="189"/>
      <c r="GNX70" s="189"/>
      <c r="GNY70" s="189"/>
      <c r="GNZ70" s="189"/>
      <c r="GOA70" s="189"/>
      <c r="GOB70" s="189"/>
      <c r="GOC70" s="189"/>
      <c r="GOD70" s="189"/>
      <c r="GOE70" s="189"/>
      <c r="GOF70" s="189"/>
      <c r="GOG70" s="189"/>
      <c r="GOH70" s="189"/>
      <c r="GOI70" s="189"/>
      <c r="GOJ70" s="189"/>
      <c r="GOK70" s="189"/>
      <c r="GOL70" s="189"/>
      <c r="GOM70" s="189"/>
      <c r="GON70" s="189"/>
      <c r="GOO70" s="189"/>
      <c r="GOP70" s="189"/>
      <c r="GOQ70" s="189"/>
      <c r="GOR70" s="189"/>
      <c r="GOS70" s="189"/>
      <c r="GOT70" s="189"/>
      <c r="GOU70" s="189"/>
      <c r="GOV70" s="189"/>
      <c r="GOW70" s="189"/>
      <c r="GOX70" s="189"/>
      <c r="GOY70" s="189"/>
      <c r="GOZ70" s="189"/>
      <c r="GPA70" s="189"/>
      <c r="GPB70" s="189"/>
      <c r="GPC70" s="189"/>
      <c r="GPD70" s="189"/>
      <c r="GPE70" s="189"/>
      <c r="GPF70" s="189"/>
      <c r="GPG70" s="189"/>
      <c r="GPH70" s="189"/>
      <c r="GPI70" s="189"/>
      <c r="GPJ70" s="189"/>
      <c r="GPK70" s="189"/>
      <c r="GPL70" s="189"/>
      <c r="GPM70" s="189"/>
      <c r="GPN70" s="189"/>
      <c r="GPO70" s="189"/>
      <c r="GPP70" s="189"/>
      <c r="GPQ70" s="189"/>
      <c r="GPR70" s="189"/>
      <c r="GPS70" s="189"/>
      <c r="GPT70" s="189"/>
      <c r="GPU70" s="189"/>
      <c r="GPV70" s="189"/>
      <c r="GPW70" s="189"/>
      <c r="GPX70" s="189"/>
      <c r="GPY70" s="189"/>
      <c r="GPZ70" s="189"/>
      <c r="GQA70" s="189"/>
      <c r="GQB70" s="189"/>
      <c r="GQC70" s="189"/>
      <c r="GQD70" s="189"/>
      <c r="GQE70" s="189"/>
      <c r="GQF70" s="189"/>
      <c r="GQG70" s="189"/>
      <c r="GQH70" s="189"/>
      <c r="GQI70" s="189"/>
      <c r="GQJ70" s="189"/>
      <c r="GQK70" s="189"/>
      <c r="GQL70" s="189"/>
      <c r="GQM70" s="189"/>
      <c r="GQN70" s="189"/>
      <c r="GQO70" s="189"/>
      <c r="GQP70" s="189"/>
      <c r="GQQ70" s="189"/>
      <c r="GQR70" s="189"/>
      <c r="GQS70" s="189"/>
      <c r="GQT70" s="189"/>
      <c r="GQU70" s="189"/>
      <c r="GQV70" s="189"/>
      <c r="GQW70" s="189"/>
      <c r="GQX70" s="189"/>
      <c r="GQY70" s="189"/>
      <c r="GQZ70" s="189"/>
      <c r="GRA70" s="189"/>
      <c r="GRB70" s="189"/>
      <c r="GRC70" s="189"/>
      <c r="GRD70" s="189"/>
      <c r="GRE70" s="189"/>
      <c r="GRF70" s="189"/>
      <c r="GRG70" s="189"/>
      <c r="GRH70" s="189"/>
      <c r="GRI70" s="189"/>
      <c r="GRJ70" s="189"/>
      <c r="GRK70" s="189"/>
      <c r="GRL70" s="189"/>
      <c r="GRM70" s="189"/>
      <c r="GRN70" s="189"/>
      <c r="GRO70" s="189"/>
      <c r="GRP70" s="189"/>
      <c r="GRQ70" s="189"/>
      <c r="GRR70" s="189"/>
      <c r="GRS70" s="189"/>
      <c r="GRT70" s="189"/>
      <c r="GRU70" s="189"/>
      <c r="GRV70" s="189"/>
      <c r="GRW70" s="189"/>
      <c r="GRX70" s="189"/>
      <c r="GRY70" s="189"/>
      <c r="GRZ70" s="189"/>
      <c r="GSA70" s="189"/>
      <c r="GSB70" s="189"/>
      <c r="GSC70" s="189"/>
      <c r="GSD70" s="189"/>
      <c r="GSE70" s="189"/>
      <c r="GSF70" s="189"/>
      <c r="GSG70" s="189"/>
      <c r="GSH70" s="189"/>
      <c r="GSI70" s="189"/>
      <c r="GSJ70" s="189"/>
      <c r="GSK70" s="189"/>
      <c r="GSL70" s="189"/>
      <c r="GSM70" s="189"/>
      <c r="GSN70" s="189"/>
      <c r="GSO70" s="189"/>
      <c r="GSP70" s="189"/>
      <c r="GSQ70" s="189"/>
      <c r="GSR70" s="189"/>
      <c r="GSS70" s="189"/>
      <c r="GST70" s="189"/>
      <c r="GSU70" s="189"/>
      <c r="GSV70" s="189"/>
      <c r="GSW70" s="189"/>
      <c r="GSX70" s="189"/>
      <c r="GSY70" s="189"/>
      <c r="GSZ70" s="189"/>
      <c r="GTA70" s="189"/>
      <c r="GTB70" s="189"/>
      <c r="GTC70" s="189"/>
      <c r="GTD70" s="189"/>
      <c r="GTE70" s="189"/>
      <c r="GTF70" s="189"/>
      <c r="GTG70" s="189"/>
      <c r="GTH70" s="189"/>
      <c r="GTI70" s="189"/>
      <c r="GTJ70" s="189"/>
      <c r="GTK70" s="189"/>
      <c r="GTL70" s="189"/>
      <c r="GTM70" s="189"/>
      <c r="GTN70" s="189"/>
      <c r="GTO70" s="189"/>
      <c r="GTP70" s="189"/>
      <c r="GTQ70" s="189"/>
      <c r="GTR70" s="189"/>
      <c r="GTS70" s="189"/>
      <c r="GTT70" s="189"/>
      <c r="GTU70" s="189"/>
      <c r="GTV70" s="189"/>
      <c r="GTW70" s="189"/>
      <c r="GTX70" s="189"/>
      <c r="GTY70" s="189"/>
      <c r="GTZ70" s="189"/>
      <c r="GUA70" s="189"/>
      <c r="GUB70" s="189"/>
      <c r="GUC70" s="189"/>
      <c r="GUD70" s="189"/>
      <c r="GUE70" s="189"/>
      <c r="GUF70" s="189"/>
      <c r="GUG70" s="189"/>
      <c r="GUH70" s="189"/>
      <c r="GUI70" s="189"/>
      <c r="GUJ70" s="189"/>
      <c r="GUK70" s="189"/>
      <c r="GUL70" s="189"/>
      <c r="GUM70" s="189"/>
      <c r="GUN70" s="189"/>
      <c r="GUO70" s="189"/>
      <c r="GUP70" s="189"/>
      <c r="GUQ70" s="189"/>
      <c r="GUR70" s="189"/>
      <c r="GUS70" s="189"/>
      <c r="GUT70" s="189"/>
      <c r="GUU70" s="189"/>
      <c r="GUV70" s="189"/>
      <c r="GUW70" s="189"/>
      <c r="GUX70" s="189"/>
      <c r="GUY70" s="189"/>
      <c r="GUZ70" s="189"/>
      <c r="GVA70" s="189"/>
      <c r="GVB70" s="189"/>
      <c r="GVC70" s="189"/>
      <c r="GVD70" s="189"/>
      <c r="GVE70" s="189"/>
      <c r="GVF70" s="189"/>
      <c r="GVG70" s="189"/>
      <c r="GVH70" s="189"/>
      <c r="GVI70" s="189"/>
      <c r="GVJ70" s="189"/>
      <c r="GVK70" s="189"/>
      <c r="GVL70" s="189"/>
      <c r="GVM70" s="189"/>
      <c r="GVN70" s="189"/>
      <c r="GVO70" s="189"/>
      <c r="GVP70" s="189"/>
      <c r="GVQ70" s="189"/>
      <c r="GVR70" s="189"/>
      <c r="GVS70" s="189"/>
      <c r="GVT70" s="189"/>
      <c r="GVU70" s="189"/>
      <c r="GVV70" s="189"/>
      <c r="GVW70" s="189"/>
      <c r="GVX70" s="189"/>
      <c r="GVY70" s="189"/>
      <c r="GVZ70" s="189"/>
      <c r="GWA70" s="189"/>
      <c r="GWB70" s="189"/>
      <c r="GWC70" s="189"/>
      <c r="GWD70" s="189"/>
      <c r="GWE70" s="189"/>
      <c r="GWF70" s="189"/>
      <c r="GWG70" s="189"/>
      <c r="GWH70" s="189"/>
      <c r="GWI70" s="189"/>
      <c r="GWJ70" s="189"/>
      <c r="GWK70" s="189"/>
      <c r="GWL70" s="189"/>
      <c r="GWM70" s="189"/>
      <c r="GWN70" s="189"/>
      <c r="GWO70" s="189"/>
      <c r="GWP70" s="189"/>
      <c r="GWQ70" s="189"/>
      <c r="GWR70" s="189"/>
      <c r="GWS70" s="189"/>
      <c r="GWT70" s="189"/>
      <c r="GWU70" s="189"/>
      <c r="GWV70" s="189"/>
      <c r="GWW70" s="189"/>
      <c r="GWX70" s="189"/>
      <c r="GWY70" s="189"/>
      <c r="GWZ70" s="189"/>
      <c r="GXA70" s="189"/>
      <c r="GXB70" s="189"/>
      <c r="GXC70" s="189"/>
      <c r="GXD70" s="189"/>
      <c r="GXE70" s="189"/>
      <c r="GXF70" s="189"/>
      <c r="GXG70" s="189"/>
      <c r="GXH70" s="189"/>
      <c r="GXI70" s="189"/>
      <c r="GXJ70" s="189"/>
      <c r="GXK70" s="189"/>
      <c r="GXL70" s="189"/>
      <c r="GXM70" s="189"/>
      <c r="GXN70" s="189"/>
      <c r="GXO70" s="189"/>
      <c r="GXP70" s="189"/>
      <c r="GXQ70" s="189"/>
      <c r="GXR70" s="189"/>
      <c r="GXS70" s="189"/>
      <c r="GXT70" s="189"/>
      <c r="GXU70" s="189"/>
      <c r="GXV70" s="189"/>
      <c r="GXW70" s="189"/>
      <c r="GXX70" s="189"/>
      <c r="GXY70" s="189"/>
      <c r="GXZ70" s="189"/>
      <c r="GYA70" s="189"/>
      <c r="GYB70" s="189"/>
      <c r="GYC70" s="189"/>
      <c r="GYD70" s="189"/>
      <c r="GYE70" s="189"/>
      <c r="GYF70" s="189"/>
      <c r="GYG70" s="189"/>
      <c r="GYH70" s="189"/>
      <c r="GYI70" s="189"/>
      <c r="GYJ70" s="189"/>
      <c r="GYK70" s="189"/>
      <c r="GYL70" s="189"/>
      <c r="GYM70" s="189"/>
      <c r="GYN70" s="189"/>
      <c r="GYO70" s="189"/>
      <c r="GYP70" s="189"/>
      <c r="GYQ70" s="189"/>
      <c r="GYR70" s="189"/>
      <c r="GYS70" s="189"/>
      <c r="GYT70" s="189"/>
      <c r="GYU70" s="189"/>
      <c r="GYV70" s="189"/>
      <c r="GYW70" s="189"/>
      <c r="GYX70" s="189"/>
      <c r="GYY70" s="189"/>
      <c r="GYZ70" s="189"/>
      <c r="GZA70" s="189"/>
      <c r="GZB70" s="189"/>
      <c r="GZC70" s="189"/>
      <c r="GZD70" s="189"/>
      <c r="GZE70" s="189"/>
      <c r="GZF70" s="189"/>
      <c r="GZG70" s="189"/>
      <c r="GZH70" s="189"/>
      <c r="GZI70" s="189"/>
      <c r="GZJ70" s="189"/>
      <c r="GZK70" s="189"/>
      <c r="GZL70" s="189"/>
      <c r="GZM70" s="189"/>
      <c r="GZN70" s="189"/>
      <c r="GZO70" s="189"/>
      <c r="GZP70" s="189"/>
      <c r="GZQ70" s="189"/>
      <c r="GZR70" s="189"/>
      <c r="GZS70" s="189"/>
      <c r="GZT70" s="189"/>
      <c r="GZU70" s="189"/>
      <c r="GZV70" s="189"/>
      <c r="GZW70" s="189"/>
      <c r="GZX70" s="189"/>
      <c r="GZY70" s="189"/>
      <c r="GZZ70" s="189"/>
      <c r="HAA70" s="189"/>
      <c r="HAB70" s="189"/>
      <c r="HAC70" s="189"/>
      <c r="HAD70" s="189"/>
      <c r="HAE70" s="189"/>
      <c r="HAF70" s="189"/>
      <c r="HAG70" s="189"/>
      <c r="HAH70" s="189"/>
      <c r="HAI70" s="189"/>
      <c r="HAJ70" s="189"/>
      <c r="HAK70" s="189"/>
      <c r="HAL70" s="189"/>
      <c r="HAM70" s="189"/>
      <c r="HAN70" s="189"/>
      <c r="HAO70" s="189"/>
      <c r="HAP70" s="189"/>
      <c r="HAQ70" s="189"/>
      <c r="HAR70" s="189"/>
      <c r="HAS70" s="189"/>
      <c r="HAT70" s="189"/>
      <c r="HAU70" s="189"/>
      <c r="HAV70" s="189"/>
      <c r="HAW70" s="189"/>
      <c r="HAX70" s="189"/>
      <c r="HAY70" s="189"/>
      <c r="HAZ70" s="189"/>
      <c r="HBA70" s="189"/>
      <c r="HBB70" s="189"/>
      <c r="HBC70" s="189"/>
      <c r="HBD70" s="189"/>
      <c r="HBE70" s="189"/>
      <c r="HBF70" s="189"/>
      <c r="HBG70" s="189"/>
      <c r="HBH70" s="189"/>
      <c r="HBI70" s="189"/>
      <c r="HBJ70" s="189"/>
      <c r="HBK70" s="189"/>
      <c r="HBL70" s="189"/>
      <c r="HBM70" s="189"/>
      <c r="HBN70" s="189"/>
      <c r="HBO70" s="189"/>
      <c r="HBP70" s="189"/>
      <c r="HBQ70" s="189"/>
      <c r="HBR70" s="189"/>
      <c r="HBS70" s="189"/>
      <c r="HBT70" s="189"/>
      <c r="HBU70" s="189"/>
      <c r="HBV70" s="189"/>
      <c r="HBW70" s="189"/>
      <c r="HBX70" s="189"/>
      <c r="HBY70" s="189"/>
      <c r="HBZ70" s="189"/>
      <c r="HCA70" s="189"/>
      <c r="HCB70" s="189"/>
      <c r="HCC70" s="189"/>
      <c r="HCD70" s="189"/>
      <c r="HCE70" s="189"/>
      <c r="HCF70" s="189"/>
      <c r="HCG70" s="189"/>
      <c r="HCH70" s="189"/>
      <c r="HCI70" s="189"/>
      <c r="HCJ70" s="189"/>
      <c r="HCK70" s="189"/>
      <c r="HCL70" s="189"/>
      <c r="HCM70" s="189"/>
      <c r="HCN70" s="189"/>
      <c r="HCO70" s="189"/>
      <c r="HCP70" s="189"/>
      <c r="HCQ70" s="189"/>
      <c r="HCR70" s="189"/>
      <c r="HCS70" s="189"/>
      <c r="HCT70" s="189"/>
      <c r="HCU70" s="189"/>
      <c r="HCV70" s="189"/>
      <c r="HCW70" s="189"/>
      <c r="HCX70" s="189"/>
      <c r="HCY70" s="189"/>
      <c r="HCZ70" s="189"/>
      <c r="HDA70" s="189"/>
      <c r="HDB70" s="189"/>
      <c r="HDC70" s="189"/>
      <c r="HDD70" s="189"/>
      <c r="HDE70" s="189"/>
      <c r="HDF70" s="189"/>
      <c r="HDG70" s="189"/>
      <c r="HDH70" s="189"/>
      <c r="HDI70" s="189"/>
      <c r="HDJ70" s="189"/>
      <c r="HDK70" s="189"/>
      <c r="HDL70" s="189"/>
      <c r="HDM70" s="189"/>
      <c r="HDN70" s="189"/>
      <c r="HDO70" s="189"/>
      <c r="HDP70" s="189"/>
      <c r="HDQ70" s="189"/>
      <c r="HDR70" s="189"/>
      <c r="HDS70" s="189"/>
      <c r="HDT70" s="189"/>
      <c r="HDU70" s="189"/>
      <c r="HDV70" s="189"/>
      <c r="HDW70" s="189"/>
      <c r="HDX70" s="189"/>
      <c r="HDY70" s="189"/>
      <c r="HDZ70" s="189"/>
      <c r="HEA70" s="189"/>
      <c r="HEB70" s="189"/>
      <c r="HEC70" s="189"/>
      <c r="HED70" s="189"/>
      <c r="HEE70" s="189"/>
      <c r="HEF70" s="189"/>
      <c r="HEG70" s="189"/>
      <c r="HEH70" s="189"/>
      <c r="HEI70" s="189"/>
      <c r="HEJ70" s="189"/>
      <c r="HEK70" s="189"/>
      <c r="HEL70" s="189"/>
      <c r="HEM70" s="189"/>
      <c r="HEN70" s="189"/>
      <c r="HEO70" s="189"/>
      <c r="HEP70" s="189"/>
      <c r="HEQ70" s="189"/>
      <c r="HER70" s="189"/>
      <c r="HES70" s="189"/>
      <c r="HET70" s="189"/>
      <c r="HEU70" s="189"/>
      <c r="HEV70" s="189"/>
      <c r="HEW70" s="189"/>
      <c r="HEX70" s="189"/>
      <c r="HEY70" s="189"/>
      <c r="HEZ70" s="189"/>
      <c r="HFA70" s="189"/>
      <c r="HFB70" s="189"/>
      <c r="HFC70" s="189"/>
      <c r="HFD70" s="189"/>
      <c r="HFE70" s="189"/>
      <c r="HFF70" s="189"/>
      <c r="HFG70" s="189"/>
      <c r="HFH70" s="189"/>
      <c r="HFI70" s="189"/>
      <c r="HFJ70" s="189"/>
      <c r="HFK70" s="189"/>
      <c r="HFL70" s="189"/>
      <c r="HFM70" s="189"/>
      <c r="HFN70" s="189"/>
      <c r="HFO70" s="189"/>
      <c r="HFP70" s="189"/>
      <c r="HFQ70" s="189"/>
      <c r="HFR70" s="189"/>
      <c r="HFS70" s="189"/>
      <c r="HFT70" s="189"/>
      <c r="HFU70" s="189"/>
      <c r="HFV70" s="189"/>
      <c r="HFW70" s="189"/>
      <c r="HFX70" s="189"/>
      <c r="HFY70" s="189"/>
      <c r="HFZ70" s="189"/>
      <c r="HGA70" s="189"/>
      <c r="HGB70" s="189"/>
      <c r="HGC70" s="189"/>
      <c r="HGD70" s="189"/>
      <c r="HGE70" s="189"/>
      <c r="HGF70" s="189"/>
      <c r="HGG70" s="189"/>
      <c r="HGH70" s="189"/>
      <c r="HGI70" s="189"/>
      <c r="HGJ70" s="189"/>
      <c r="HGK70" s="189"/>
      <c r="HGL70" s="189"/>
      <c r="HGM70" s="189"/>
      <c r="HGN70" s="189"/>
      <c r="HGO70" s="189"/>
      <c r="HGP70" s="189"/>
      <c r="HGQ70" s="189"/>
      <c r="HGR70" s="189"/>
      <c r="HGS70" s="189"/>
      <c r="HGT70" s="189"/>
      <c r="HGU70" s="189"/>
      <c r="HGV70" s="189"/>
      <c r="HGW70" s="189"/>
      <c r="HGX70" s="189"/>
      <c r="HGY70" s="189"/>
      <c r="HGZ70" s="189"/>
      <c r="HHA70" s="189"/>
      <c r="HHB70" s="189"/>
      <c r="HHC70" s="189"/>
      <c r="HHD70" s="189"/>
      <c r="HHE70" s="189"/>
      <c r="HHF70" s="189"/>
      <c r="HHG70" s="189"/>
      <c r="HHH70" s="189"/>
      <c r="HHI70" s="189"/>
      <c r="HHJ70" s="189"/>
      <c r="HHK70" s="189"/>
      <c r="HHL70" s="189"/>
      <c r="HHM70" s="189"/>
      <c r="HHN70" s="189"/>
      <c r="HHO70" s="189"/>
      <c r="HHP70" s="189"/>
      <c r="HHQ70" s="189"/>
      <c r="HHR70" s="189"/>
      <c r="HHS70" s="189"/>
      <c r="HHT70" s="189"/>
      <c r="HHU70" s="189"/>
      <c r="HHV70" s="189"/>
      <c r="HHW70" s="189"/>
      <c r="HHX70" s="189"/>
      <c r="HHY70" s="189"/>
      <c r="HHZ70" s="189"/>
      <c r="HIA70" s="189"/>
      <c r="HIB70" s="189"/>
      <c r="HIC70" s="189"/>
      <c r="HID70" s="189"/>
      <c r="HIE70" s="189"/>
      <c r="HIF70" s="189"/>
      <c r="HIG70" s="189"/>
      <c r="HIH70" s="189"/>
      <c r="HII70" s="189"/>
      <c r="HIJ70" s="189"/>
      <c r="HIK70" s="189"/>
      <c r="HIL70" s="189"/>
      <c r="HIM70" s="189"/>
      <c r="HIN70" s="189"/>
      <c r="HIO70" s="189"/>
      <c r="HIP70" s="189"/>
      <c r="HIQ70" s="189"/>
      <c r="HIR70" s="189"/>
      <c r="HIS70" s="189"/>
      <c r="HIT70" s="189"/>
      <c r="HIU70" s="189"/>
      <c r="HIV70" s="189"/>
      <c r="HIW70" s="189"/>
      <c r="HIX70" s="189"/>
      <c r="HIY70" s="189"/>
      <c r="HIZ70" s="189"/>
      <c r="HJA70" s="189"/>
      <c r="HJB70" s="189"/>
      <c r="HJC70" s="189"/>
      <c r="HJD70" s="189"/>
      <c r="HJE70" s="189"/>
      <c r="HJF70" s="189"/>
      <c r="HJG70" s="189"/>
      <c r="HJH70" s="189"/>
      <c r="HJI70" s="189"/>
      <c r="HJJ70" s="189"/>
      <c r="HJK70" s="189"/>
      <c r="HJL70" s="189"/>
      <c r="HJM70" s="189"/>
      <c r="HJN70" s="189"/>
      <c r="HJO70" s="189"/>
      <c r="HJP70" s="189"/>
      <c r="HJQ70" s="189"/>
      <c r="HJR70" s="189"/>
      <c r="HJS70" s="189"/>
      <c r="HJT70" s="189"/>
      <c r="HJU70" s="189"/>
      <c r="HJV70" s="189"/>
      <c r="HJW70" s="189"/>
      <c r="HJX70" s="189"/>
      <c r="HJY70" s="189"/>
      <c r="HJZ70" s="189"/>
      <c r="HKA70" s="189"/>
      <c r="HKB70" s="189"/>
      <c r="HKC70" s="189"/>
      <c r="HKD70" s="189"/>
      <c r="HKE70" s="189"/>
      <c r="HKF70" s="189"/>
      <c r="HKG70" s="189"/>
      <c r="HKH70" s="189"/>
      <c r="HKI70" s="189"/>
      <c r="HKJ70" s="189"/>
      <c r="HKK70" s="189"/>
      <c r="HKL70" s="189"/>
      <c r="HKM70" s="189"/>
      <c r="HKN70" s="189"/>
      <c r="HKO70" s="189"/>
      <c r="HKP70" s="189"/>
      <c r="HKQ70" s="189"/>
      <c r="HKR70" s="189"/>
      <c r="HKS70" s="189"/>
      <c r="HKT70" s="189"/>
      <c r="HKU70" s="189"/>
      <c r="HKV70" s="189"/>
      <c r="HKW70" s="189"/>
      <c r="HKX70" s="189"/>
      <c r="HKY70" s="189"/>
      <c r="HKZ70" s="189"/>
      <c r="HLA70" s="189"/>
      <c r="HLB70" s="189"/>
      <c r="HLC70" s="189"/>
      <c r="HLD70" s="189"/>
      <c r="HLE70" s="189"/>
      <c r="HLF70" s="189"/>
      <c r="HLG70" s="189"/>
      <c r="HLH70" s="189"/>
      <c r="HLI70" s="189"/>
      <c r="HLJ70" s="189"/>
      <c r="HLK70" s="189"/>
      <c r="HLL70" s="189"/>
      <c r="HLM70" s="189"/>
      <c r="HLN70" s="189"/>
      <c r="HLO70" s="189"/>
      <c r="HLP70" s="189"/>
      <c r="HLQ70" s="189"/>
      <c r="HLR70" s="189"/>
      <c r="HLS70" s="189"/>
      <c r="HLT70" s="189"/>
      <c r="HLU70" s="189"/>
      <c r="HLV70" s="189"/>
      <c r="HLW70" s="189"/>
      <c r="HLX70" s="189"/>
      <c r="HLY70" s="189"/>
      <c r="HLZ70" s="189"/>
      <c r="HMA70" s="189"/>
      <c r="HMB70" s="189"/>
      <c r="HMC70" s="189"/>
      <c r="HMD70" s="189"/>
      <c r="HME70" s="189"/>
      <c r="HMF70" s="189"/>
      <c r="HMG70" s="189"/>
      <c r="HMH70" s="189"/>
      <c r="HMI70" s="189"/>
      <c r="HMJ70" s="189"/>
      <c r="HMK70" s="189"/>
      <c r="HML70" s="189"/>
      <c r="HMM70" s="189"/>
      <c r="HMN70" s="189"/>
      <c r="HMO70" s="189"/>
      <c r="HMP70" s="189"/>
      <c r="HMQ70" s="189"/>
      <c r="HMR70" s="189"/>
      <c r="HMS70" s="189"/>
      <c r="HMT70" s="189"/>
      <c r="HMU70" s="189"/>
      <c r="HMV70" s="189"/>
      <c r="HMW70" s="189"/>
      <c r="HMX70" s="189"/>
      <c r="HMY70" s="189"/>
      <c r="HMZ70" s="189"/>
      <c r="HNA70" s="189"/>
      <c r="HNB70" s="189"/>
      <c r="HNC70" s="189"/>
      <c r="HND70" s="189"/>
      <c r="HNE70" s="189"/>
      <c r="HNF70" s="189"/>
      <c r="HNG70" s="189"/>
      <c r="HNH70" s="189"/>
      <c r="HNI70" s="189"/>
      <c r="HNJ70" s="189"/>
      <c r="HNK70" s="189"/>
      <c r="HNL70" s="189"/>
      <c r="HNM70" s="189"/>
      <c r="HNN70" s="189"/>
      <c r="HNO70" s="189"/>
      <c r="HNP70" s="189"/>
      <c r="HNQ70" s="189"/>
      <c r="HNR70" s="189"/>
      <c r="HNS70" s="189"/>
      <c r="HNT70" s="189"/>
      <c r="HNU70" s="189"/>
      <c r="HNV70" s="189"/>
      <c r="HNW70" s="189"/>
      <c r="HNX70" s="189"/>
      <c r="HNY70" s="189"/>
      <c r="HNZ70" s="189"/>
      <c r="HOA70" s="189"/>
      <c r="HOB70" s="189"/>
      <c r="HOC70" s="189"/>
      <c r="HOD70" s="189"/>
      <c r="HOE70" s="189"/>
      <c r="HOF70" s="189"/>
      <c r="HOG70" s="189"/>
      <c r="HOH70" s="189"/>
      <c r="HOI70" s="189"/>
      <c r="HOJ70" s="189"/>
      <c r="HOK70" s="189"/>
      <c r="HOL70" s="189"/>
      <c r="HOM70" s="189"/>
      <c r="HON70" s="189"/>
      <c r="HOO70" s="189"/>
      <c r="HOP70" s="189"/>
      <c r="HOQ70" s="189"/>
      <c r="HOR70" s="189"/>
      <c r="HOS70" s="189"/>
      <c r="HOT70" s="189"/>
      <c r="HOU70" s="189"/>
      <c r="HOV70" s="189"/>
      <c r="HOW70" s="189"/>
      <c r="HOX70" s="189"/>
      <c r="HOY70" s="189"/>
      <c r="HOZ70" s="189"/>
      <c r="HPA70" s="189"/>
      <c r="HPB70" s="189"/>
      <c r="HPC70" s="189"/>
      <c r="HPD70" s="189"/>
      <c r="HPE70" s="189"/>
      <c r="HPF70" s="189"/>
      <c r="HPG70" s="189"/>
      <c r="HPH70" s="189"/>
      <c r="HPI70" s="189"/>
      <c r="HPJ70" s="189"/>
      <c r="HPK70" s="189"/>
      <c r="HPL70" s="189"/>
      <c r="HPM70" s="189"/>
      <c r="HPN70" s="189"/>
      <c r="HPO70" s="189"/>
      <c r="HPP70" s="189"/>
      <c r="HPQ70" s="189"/>
      <c r="HPR70" s="189"/>
      <c r="HPS70" s="189"/>
      <c r="HPT70" s="189"/>
      <c r="HPU70" s="189"/>
      <c r="HPV70" s="189"/>
      <c r="HPW70" s="189"/>
      <c r="HPX70" s="189"/>
      <c r="HPY70" s="189"/>
      <c r="HPZ70" s="189"/>
      <c r="HQA70" s="189"/>
      <c r="HQB70" s="189"/>
      <c r="HQC70" s="189"/>
      <c r="HQD70" s="189"/>
      <c r="HQE70" s="189"/>
      <c r="HQF70" s="189"/>
      <c r="HQG70" s="189"/>
      <c r="HQH70" s="189"/>
      <c r="HQI70" s="189"/>
      <c r="HQJ70" s="189"/>
      <c r="HQK70" s="189"/>
      <c r="HQL70" s="189"/>
      <c r="HQM70" s="189"/>
      <c r="HQN70" s="189"/>
      <c r="HQO70" s="189"/>
      <c r="HQP70" s="189"/>
      <c r="HQQ70" s="189"/>
      <c r="HQR70" s="189"/>
      <c r="HQS70" s="189"/>
      <c r="HQT70" s="189"/>
      <c r="HQU70" s="189"/>
      <c r="HQV70" s="189"/>
      <c r="HQW70" s="189"/>
      <c r="HQX70" s="189"/>
      <c r="HQY70" s="189"/>
      <c r="HQZ70" s="189"/>
      <c r="HRA70" s="189"/>
      <c r="HRB70" s="189"/>
      <c r="HRC70" s="189"/>
      <c r="HRD70" s="189"/>
      <c r="HRE70" s="189"/>
      <c r="HRF70" s="189"/>
      <c r="HRG70" s="189"/>
      <c r="HRH70" s="189"/>
      <c r="HRI70" s="189"/>
      <c r="HRJ70" s="189"/>
      <c r="HRK70" s="189"/>
      <c r="HRL70" s="189"/>
      <c r="HRM70" s="189"/>
      <c r="HRN70" s="189"/>
      <c r="HRO70" s="189"/>
      <c r="HRP70" s="189"/>
      <c r="HRQ70" s="189"/>
      <c r="HRR70" s="189"/>
      <c r="HRS70" s="189"/>
      <c r="HRT70" s="189"/>
      <c r="HRU70" s="189"/>
      <c r="HRV70" s="189"/>
      <c r="HRW70" s="189"/>
      <c r="HRX70" s="189"/>
      <c r="HRY70" s="189"/>
      <c r="HRZ70" s="189"/>
      <c r="HSA70" s="189"/>
      <c r="HSB70" s="189"/>
      <c r="HSC70" s="189"/>
      <c r="HSD70" s="189"/>
      <c r="HSE70" s="189"/>
      <c r="HSF70" s="189"/>
      <c r="HSG70" s="189"/>
      <c r="HSH70" s="189"/>
      <c r="HSI70" s="189"/>
      <c r="HSJ70" s="189"/>
      <c r="HSK70" s="189"/>
      <c r="HSL70" s="189"/>
      <c r="HSM70" s="189"/>
      <c r="HSN70" s="189"/>
      <c r="HSO70" s="189"/>
      <c r="HSP70" s="189"/>
      <c r="HSQ70" s="189"/>
      <c r="HSR70" s="189"/>
      <c r="HSS70" s="189"/>
      <c r="HST70" s="189"/>
      <c r="HSU70" s="189"/>
      <c r="HSV70" s="189"/>
      <c r="HSW70" s="189"/>
      <c r="HSX70" s="189"/>
      <c r="HSY70" s="189"/>
      <c r="HSZ70" s="189"/>
      <c r="HTA70" s="189"/>
      <c r="HTB70" s="189"/>
      <c r="HTC70" s="189"/>
      <c r="HTD70" s="189"/>
      <c r="HTE70" s="189"/>
      <c r="HTF70" s="189"/>
      <c r="HTG70" s="189"/>
      <c r="HTH70" s="189"/>
      <c r="HTI70" s="189"/>
      <c r="HTJ70" s="189"/>
      <c r="HTK70" s="189"/>
      <c r="HTL70" s="189"/>
      <c r="HTM70" s="189"/>
      <c r="HTN70" s="189"/>
      <c r="HTO70" s="189"/>
      <c r="HTP70" s="189"/>
      <c r="HTQ70" s="189"/>
      <c r="HTR70" s="189"/>
      <c r="HTS70" s="189"/>
      <c r="HTT70" s="189"/>
      <c r="HTU70" s="189"/>
      <c r="HTV70" s="189"/>
      <c r="HTW70" s="189"/>
      <c r="HTX70" s="189"/>
      <c r="HTY70" s="189"/>
      <c r="HTZ70" s="189"/>
      <c r="HUA70" s="189"/>
      <c r="HUB70" s="189"/>
      <c r="HUC70" s="189"/>
      <c r="HUD70" s="189"/>
      <c r="HUE70" s="189"/>
      <c r="HUF70" s="189"/>
      <c r="HUG70" s="189"/>
      <c r="HUH70" s="189"/>
      <c r="HUI70" s="189"/>
      <c r="HUJ70" s="189"/>
      <c r="HUK70" s="189"/>
      <c r="HUL70" s="189"/>
      <c r="HUM70" s="189"/>
      <c r="HUN70" s="189"/>
      <c r="HUO70" s="189"/>
      <c r="HUP70" s="189"/>
      <c r="HUQ70" s="189"/>
      <c r="HUR70" s="189"/>
      <c r="HUS70" s="189"/>
      <c r="HUT70" s="189"/>
      <c r="HUU70" s="189"/>
      <c r="HUV70" s="189"/>
      <c r="HUW70" s="189"/>
      <c r="HUX70" s="189"/>
      <c r="HUY70" s="189"/>
      <c r="HUZ70" s="189"/>
      <c r="HVA70" s="189"/>
      <c r="HVB70" s="189"/>
      <c r="HVC70" s="189"/>
      <c r="HVD70" s="189"/>
      <c r="HVE70" s="189"/>
      <c r="HVF70" s="189"/>
      <c r="HVG70" s="189"/>
      <c r="HVH70" s="189"/>
      <c r="HVI70" s="189"/>
      <c r="HVJ70" s="189"/>
      <c r="HVK70" s="189"/>
      <c r="HVL70" s="189"/>
      <c r="HVM70" s="189"/>
      <c r="HVN70" s="189"/>
      <c r="HVO70" s="189"/>
      <c r="HVP70" s="189"/>
      <c r="HVQ70" s="189"/>
      <c r="HVR70" s="189"/>
      <c r="HVS70" s="189"/>
      <c r="HVT70" s="189"/>
      <c r="HVU70" s="189"/>
      <c r="HVV70" s="189"/>
      <c r="HVW70" s="189"/>
      <c r="HVX70" s="189"/>
      <c r="HVY70" s="189"/>
      <c r="HVZ70" s="189"/>
      <c r="HWA70" s="189"/>
      <c r="HWB70" s="189"/>
      <c r="HWC70" s="189"/>
      <c r="HWD70" s="189"/>
      <c r="HWE70" s="189"/>
      <c r="HWF70" s="189"/>
      <c r="HWG70" s="189"/>
      <c r="HWH70" s="189"/>
      <c r="HWI70" s="189"/>
      <c r="HWJ70" s="189"/>
      <c r="HWK70" s="189"/>
      <c r="HWL70" s="189"/>
      <c r="HWM70" s="189"/>
      <c r="HWN70" s="189"/>
      <c r="HWO70" s="189"/>
      <c r="HWP70" s="189"/>
      <c r="HWQ70" s="189"/>
      <c r="HWR70" s="189"/>
      <c r="HWS70" s="189"/>
      <c r="HWT70" s="189"/>
      <c r="HWU70" s="189"/>
      <c r="HWV70" s="189"/>
      <c r="HWW70" s="189"/>
      <c r="HWX70" s="189"/>
      <c r="HWY70" s="189"/>
      <c r="HWZ70" s="189"/>
      <c r="HXA70" s="189"/>
      <c r="HXB70" s="189"/>
      <c r="HXC70" s="189"/>
      <c r="HXD70" s="189"/>
      <c r="HXE70" s="189"/>
      <c r="HXF70" s="189"/>
      <c r="HXG70" s="189"/>
      <c r="HXH70" s="189"/>
      <c r="HXI70" s="189"/>
      <c r="HXJ70" s="189"/>
      <c r="HXK70" s="189"/>
      <c r="HXL70" s="189"/>
      <c r="HXM70" s="189"/>
      <c r="HXN70" s="189"/>
      <c r="HXO70" s="189"/>
      <c r="HXP70" s="189"/>
      <c r="HXQ70" s="189"/>
      <c r="HXR70" s="189"/>
      <c r="HXS70" s="189"/>
      <c r="HXT70" s="189"/>
      <c r="HXU70" s="189"/>
      <c r="HXV70" s="189"/>
      <c r="HXW70" s="189"/>
      <c r="HXX70" s="189"/>
      <c r="HXY70" s="189"/>
      <c r="HXZ70" s="189"/>
      <c r="HYA70" s="189"/>
      <c r="HYB70" s="189"/>
      <c r="HYC70" s="189"/>
      <c r="HYD70" s="189"/>
      <c r="HYE70" s="189"/>
      <c r="HYF70" s="189"/>
      <c r="HYG70" s="189"/>
      <c r="HYH70" s="189"/>
      <c r="HYI70" s="189"/>
      <c r="HYJ70" s="189"/>
      <c r="HYK70" s="189"/>
      <c r="HYL70" s="189"/>
      <c r="HYM70" s="189"/>
      <c r="HYN70" s="189"/>
      <c r="HYO70" s="189"/>
      <c r="HYP70" s="189"/>
      <c r="HYQ70" s="189"/>
      <c r="HYR70" s="189"/>
      <c r="HYS70" s="189"/>
      <c r="HYT70" s="189"/>
      <c r="HYU70" s="189"/>
      <c r="HYV70" s="189"/>
      <c r="HYW70" s="189"/>
      <c r="HYX70" s="189"/>
      <c r="HYY70" s="189"/>
      <c r="HYZ70" s="189"/>
      <c r="HZA70" s="189"/>
      <c r="HZB70" s="189"/>
      <c r="HZC70" s="189"/>
      <c r="HZD70" s="189"/>
      <c r="HZE70" s="189"/>
      <c r="HZF70" s="189"/>
      <c r="HZG70" s="189"/>
      <c r="HZH70" s="189"/>
      <c r="HZI70" s="189"/>
      <c r="HZJ70" s="189"/>
      <c r="HZK70" s="189"/>
      <c r="HZL70" s="189"/>
      <c r="HZM70" s="189"/>
      <c r="HZN70" s="189"/>
      <c r="HZO70" s="189"/>
      <c r="HZP70" s="189"/>
      <c r="HZQ70" s="189"/>
      <c r="HZR70" s="189"/>
      <c r="HZS70" s="189"/>
      <c r="HZT70" s="189"/>
      <c r="HZU70" s="189"/>
      <c r="HZV70" s="189"/>
      <c r="HZW70" s="189"/>
      <c r="HZX70" s="189"/>
      <c r="HZY70" s="189"/>
      <c r="HZZ70" s="189"/>
      <c r="IAA70" s="189"/>
      <c r="IAB70" s="189"/>
      <c r="IAC70" s="189"/>
      <c r="IAD70" s="189"/>
      <c r="IAE70" s="189"/>
      <c r="IAF70" s="189"/>
      <c r="IAG70" s="189"/>
      <c r="IAH70" s="189"/>
      <c r="IAI70" s="189"/>
      <c r="IAJ70" s="189"/>
      <c r="IAK70" s="189"/>
      <c r="IAL70" s="189"/>
      <c r="IAM70" s="189"/>
      <c r="IAN70" s="189"/>
      <c r="IAO70" s="189"/>
      <c r="IAP70" s="189"/>
      <c r="IAQ70" s="189"/>
      <c r="IAR70" s="189"/>
      <c r="IAS70" s="189"/>
      <c r="IAT70" s="189"/>
      <c r="IAU70" s="189"/>
      <c r="IAV70" s="189"/>
      <c r="IAW70" s="189"/>
      <c r="IAX70" s="189"/>
      <c r="IAY70" s="189"/>
      <c r="IAZ70" s="189"/>
      <c r="IBA70" s="189"/>
      <c r="IBB70" s="189"/>
      <c r="IBC70" s="189"/>
      <c r="IBD70" s="189"/>
      <c r="IBE70" s="189"/>
      <c r="IBF70" s="189"/>
      <c r="IBG70" s="189"/>
      <c r="IBH70" s="189"/>
      <c r="IBI70" s="189"/>
      <c r="IBJ70" s="189"/>
      <c r="IBK70" s="189"/>
      <c r="IBL70" s="189"/>
      <c r="IBM70" s="189"/>
      <c r="IBN70" s="189"/>
      <c r="IBO70" s="189"/>
      <c r="IBP70" s="189"/>
      <c r="IBQ70" s="189"/>
      <c r="IBR70" s="189"/>
      <c r="IBS70" s="189"/>
      <c r="IBT70" s="189"/>
      <c r="IBU70" s="189"/>
      <c r="IBV70" s="189"/>
      <c r="IBW70" s="189"/>
      <c r="IBX70" s="189"/>
      <c r="IBY70" s="189"/>
      <c r="IBZ70" s="189"/>
      <c r="ICA70" s="189"/>
      <c r="ICB70" s="189"/>
      <c r="ICC70" s="189"/>
      <c r="ICD70" s="189"/>
      <c r="ICE70" s="189"/>
      <c r="ICF70" s="189"/>
      <c r="ICG70" s="189"/>
      <c r="ICH70" s="189"/>
      <c r="ICI70" s="189"/>
      <c r="ICJ70" s="189"/>
      <c r="ICK70" s="189"/>
      <c r="ICL70" s="189"/>
      <c r="ICM70" s="189"/>
      <c r="ICN70" s="189"/>
      <c r="ICO70" s="189"/>
      <c r="ICP70" s="189"/>
      <c r="ICQ70" s="189"/>
      <c r="ICR70" s="189"/>
      <c r="ICS70" s="189"/>
      <c r="ICT70" s="189"/>
      <c r="ICU70" s="189"/>
      <c r="ICV70" s="189"/>
      <c r="ICW70" s="189"/>
      <c r="ICX70" s="189"/>
      <c r="ICY70" s="189"/>
      <c r="ICZ70" s="189"/>
      <c r="IDA70" s="189"/>
      <c r="IDB70" s="189"/>
      <c r="IDC70" s="189"/>
      <c r="IDD70" s="189"/>
      <c r="IDE70" s="189"/>
      <c r="IDF70" s="189"/>
      <c r="IDG70" s="189"/>
      <c r="IDH70" s="189"/>
      <c r="IDI70" s="189"/>
      <c r="IDJ70" s="189"/>
      <c r="IDK70" s="189"/>
      <c r="IDL70" s="189"/>
      <c r="IDM70" s="189"/>
      <c r="IDN70" s="189"/>
      <c r="IDO70" s="189"/>
      <c r="IDP70" s="189"/>
      <c r="IDQ70" s="189"/>
      <c r="IDR70" s="189"/>
      <c r="IDS70" s="189"/>
      <c r="IDT70" s="189"/>
      <c r="IDU70" s="189"/>
      <c r="IDV70" s="189"/>
      <c r="IDW70" s="189"/>
      <c r="IDX70" s="189"/>
      <c r="IDY70" s="189"/>
      <c r="IDZ70" s="189"/>
      <c r="IEA70" s="189"/>
      <c r="IEB70" s="189"/>
      <c r="IEC70" s="189"/>
      <c r="IED70" s="189"/>
      <c r="IEE70" s="189"/>
      <c r="IEF70" s="189"/>
      <c r="IEG70" s="189"/>
      <c r="IEH70" s="189"/>
      <c r="IEI70" s="189"/>
      <c r="IEJ70" s="189"/>
      <c r="IEK70" s="189"/>
      <c r="IEL70" s="189"/>
      <c r="IEM70" s="189"/>
      <c r="IEN70" s="189"/>
      <c r="IEO70" s="189"/>
      <c r="IEP70" s="189"/>
      <c r="IEQ70" s="189"/>
      <c r="IER70" s="189"/>
      <c r="IES70" s="189"/>
      <c r="IET70" s="189"/>
      <c r="IEU70" s="189"/>
      <c r="IEV70" s="189"/>
      <c r="IEW70" s="189"/>
      <c r="IEX70" s="189"/>
      <c r="IEY70" s="189"/>
      <c r="IEZ70" s="189"/>
      <c r="IFA70" s="189"/>
      <c r="IFB70" s="189"/>
      <c r="IFC70" s="189"/>
      <c r="IFD70" s="189"/>
      <c r="IFE70" s="189"/>
      <c r="IFF70" s="189"/>
      <c r="IFG70" s="189"/>
      <c r="IFH70" s="189"/>
      <c r="IFI70" s="189"/>
      <c r="IFJ70" s="189"/>
      <c r="IFK70" s="189"/>
      <c r="IFL70" s="189"/>
      <c r="IFM70" s="189"/>
      <c r="IFN70" s="189"/>
      <c r="IFO70" s="189"/>
      <c r="IFP70" s="189"/>
      <c r="IFQ70" s="189"/>
      <c r="IFR70" s="189"/>
      <c r="IFS70" s="189"/>
      <c r="IFT70" s="189"/>
      <c r="IFU70" s="189"/>
      <c r="IFV70" s="189"/>
      <c r="IFW70" s="189"/>
      <c r="IFX70" s="189"/>
      <c r="IFY70" s="189"/>
      <c r="IFZ70" s="189"/>
      <c r="IGA70" s="189"/>
      <c r="IGB70" s="189"/>
      <c r="IGC70" s="189"/>
      <c r="IGD70" s="189"/>
      <c r="IGE70" s="189"/>
      <c r="IGF70" s="189"/>
      <c r="IGG70" s="189"/>
      <c r="IGH70" s="189"/>
      <c r="IGI70" s="189"/>
      <c r="IGJ70" s="189"/>
      <c r="IGK70" s="189"/>
      <c r="IGL70" s="189"/>
      <c r="IGM70" s="189"/>
      <c r="IGN70" s="189"/>
      <c r="IGO70" s="189"/>
      <c r="IGP70" s="189"/>
      <c r="IGQ70" s="189"/>
      <c r="IGR70" s="189"/>
      <c r="IGS70" s="189"/>
      <c r="IGT70" s="189"/>
      <c r="IGU70" s="189"/>
      <c r="IGV70" s="189"/>
      <c r="IGW70" s="189"/>
      <c r="IGX70" s="189"/>
      <c r="IGY70" s="189"/>
      <c r="IGZ70" s="189"/>
      <c r="IHA70" s="189"/>
      <c r="IHB70" s="189"/>
      <c r="IHC70" s="189"/>
      <c r="IHD70" s="189"/>
      <c r="IHE70" s="189"/>
      <c r="IHF70" s="189"/>
      <c r="IHG70" s="189"/>
      <c r="IHH70" s="189"/>
      <c r="IHI70" s="189"/>
      <c r="IHJ70" s="189"/>
      <c r="IHK70" s="189"/>
      <c r="IHL70" s="189"/>
      <c r="IHM70" s="189"/>
      <c r="IHN70" s="189"/>
      <c r="IHO70" s="189"/>
      <c r="IHP70" s="189"/>
      <c r="IHQ70" s="189"/>
      <c r="IHR70" s="189"/>
      <c r="IHS70" s="189"/>
      <c r="IHT70" s="189"/>
      <c r="IHU70" s="189"/>
      <c r="IHV70" s="189"/>
      <c r="IHW70" s="189"/>
      <c r="IHX70" s="189"/>
      <c r="IHY70" s="189"/>
      <c r="IHZ70" s="189"/>
      <c r="IIA70" s="189"/>
      <c r="IIB70" s="189"/>
      <c r="IIC70" s="189"/>
      <c r="IID70" s="189"/>
      <c r="IIE70" s="189"/>
      <c r="IIF70" s="189"/>
      <c r="IIG70" s="189"/>
      <c r="IIH70" s="189"/>
      <c r="III70" s="189"/>
      <c r="IIJ70" s="189"/>
      <c r="IIK70" s="189"/>
      <c r="IIL70" s="189"/>
      <c r="IIM70" s="189"/>
      <c r="IIN70" s="189"/>
      <c r="IIO70" s="189"/>
      <c r="IIP70" s="189"/>
      <c r="IIQ70" s="189"/>
      <c r="IIR70" s="189"/>
      <c r="IIS70" s="189"/>
      <c r="IIT70" s="189"/>
      <c r="IIU70" s="189"/>
      <c r="IIV70" s="189"/>
      <c r="IIW70" s="189"/>
      <c r="IIX70" s="189"/>
      <c r="IIY70" s="189"/>
      <c r="IIZ70" s="189"/>
      <c r="IJA70" s="189"/>
      <c r="IJB70" s="189"/>
      <c r="IJC70" s="189"/>
      <c r="IJD70" s="189"/>
      <c r="IJE70" s="189"/>
      <c r="IJF70" s="189"/>
      <c r="IJG70" s="189"/>
      <c r="IJH70" s="189"/>
      <c r="IJI70" s="189"/>
      <c r="IJJ70" s="189"/>
      <c r="IJK70" s="189"/>
      <c r="IJL70" s="189"/>
      <c r="IJM70" s="189"/>
      <c r="IJN70" s="189"/>
      <c r="IJO70" s="189"/>
      <c r="IJP70" s="189"/>
      <c r="IJQ70" s="189"/>
      <c r="IJR70" s="189"/>
      <c r="IJS70" s="189"/>
      <c r="IJT70" s="189"/>
      <c r="IJU70" s="189"/>
      <c r="IJV70" s="189"/>
      <c r="IJW70" s="189"/>
      <c r="IJX70" s="189"/>
      <c r="IJY70" s="189"/>
      <c r="IJZ70" s="189"/>
      <c r="IKA70" s="189"/>
      <c r="IKB70" s="189"/>
      <c r="IKC70" s="189"/>
      <c r="IKD70" s="189"/>
      <c r="IKE70" s="189"/>
      <c r="IKF70" s="189"/>
      <c r="IKG70" s="189"/>
      <c r="IKH70" s="189"/>
      <c r="IKI70" s="189"/>
      <c r="IKJ70" s="189"/>
      <c r="IKK70" s="189"/>
      <c r="IKL70" s="189"/>
      <c r="IKM70" s="189"/>
      <c r="IKN70" s="189"/>
      <c r="IKO70" s="189"/>
      <c r="IKP70" s="189"/>
      <c r="IKQ70" s="189"/>
      <c r="IKR70" s="189"/>
      <c r="IKS70" s="189"/>
      <c r="IKT70" s="189"/>
      <c r="IKU70" s="189"/>
      <c r="IKV70" s="189"/>
      <c r="IKW70" s="189"/>
      <c r="IKX70" s="189"/>
      <c r="IKY70" s="189"/>
      <c r="IKZ70" s="189"/>
      <c r="ILA70" s="189"/>
      <c r="ILB70" s="189"/>
      <c r="ILC70" s="189"/>
      <c r="ILD70" s="189"/>
      <c r="ILE70" s="189"/>
      <c r="ILF70" s="189"/>
      <c r="ILG70" s="189"/>
      <c r="ILH70" s="189"/>
      <c r="ILI70" s="189"/>
      <c r="ILJ70" s="189"/>
      <c r="ILK70" s="189"/>
      <c r="ILL70" s="189"/>
      <c r="ILM70" s="189"/>
      <c r="ILN70" s="189"/>
      <c r="ILO70" s="189"/>
      <c r="ILP70" s="189"/>
      <c r="ILQ70" s="189"/>
      <c r="ILR70" s="189"/>
      <c r="ILS70" s="189"/>
      <c r="ILT70" s="189"/>
      <c r="ILU70" s="189"/>
      <c r="ILV70" s="189"/>
      <c r="ILW70" s="189"/>
      <c r="ILX70" s="189"/>
      <c r="ILY70" s="189"/>
      <c r="ILZ70" s="189"/>
      <c r="IMA70" s="189"/>
      <c r="IMB70" s="189"/>
      <c r="IMC70" s="189"/>
      <c r="IMD70" s="189"/>
      <c r="IME70" s="189"/>
      <c r="IMF70" s="189"/>
      <c r="IMG70" s="189"/>
      <c r="IMH70" s="189"/>
      <c r="IMI70" s="189"/>
      <c r="IMJ70" s="189"/>
      <c r="IMK70" s="189"/>
      <c r="IML70" s="189"/>
      <c r="IMM70" s="189"/>
      <c r="IMN70" s="189"/>
      <c r="IMO70" s="189"/>
      <c r="IMP70" s="189"/>
      <c r="IMQ70" s="189"/>
      <c r="IMR70" s="189"/>
      <c r="IMS70" s="189"/>
      <c r="IMT70" s="189"/>
      <c r="IMU70" s="189"/>
      <c r="IMV70" s="189"/>
      <c r="IMW70" s="189"/>
      <c r="IMX70" s="189"/>
      <c r="IMY70" s="189"/>
      <c r="IMZ70" s="189"/>
      <c r="INA70" s="189"/>
      <c r="INB70" s="189"/>
      <c r="INC70" s="189"/>
      <c r="IND70" s="189"/>
      <c r="INE70" s="189"/>
      <c r="INF70" s="189"/>
      <c r="ING70" s="189"/>
      <c r="INH70" s="189"/>
      <c r="INI70" s="189"/>
      <c r="INJ70" s="189"/>
      <c r="INK70" s="189"/>
      <c r="INL70" s="189"/>
      <c r="INM70" s="189"/>
      <c r="INN70" s="189"/>
      <c r="INO70" s="189"/>
      <c r="INP70" s="189"/>
      <c r="INQ70" s="189"/>
      <c r="INR70" s="189"/>
      <c r="INS70" s="189"/>
      <c r="INT70" s="189"/>
      <c r="INU70" s="189"/>
      <c r="INV70" s="189"/>
      <c r="INW70" s="189"/>
      <c r="INX70" s="189"/>
      <c r="INY70" s="189"/>
      <c r="INZ70" s="189"/>
      <c r="IOA70" s="189"/>
      <c r="IOB70" s="189"/>
      <c r="IOC70" s="189"/>
      <c r="IOD70" s="189"/>
      <c r="IOE70" s="189"/>
      <c r="IOF70" s="189"/>
      <c r="IOG70" s="189"/>
      <c r="IOH70" s="189"/>
      <c r="IOI70" s="189"/>
      <c r="IOJ70" s="189"/>
      <c r="IOK70" s="189"/>
      <c r="IOL70" s="189"/>
      <c r="IOM70" s="189"/>
      <c r="ION70" s="189"/>
      <c r="IOO70" s="189"/>
      <c r="IOP70" s="189"/>
      <c r="IOQ70" s="189"/>
      <c r="IOR70" s="189"/>
      <c r="IOS70" s="189"/>
      <c r="IOT70" s="189"/>
      <c r="IOU70" s="189"/>
      <c r="IOV70" s="189"/>
      <c r="IOW70" s="189"/>
      <c r="IOX70" s="189"/>
      <c r="IOY70" s="189"/>
      <c r="IOZ70" s="189"/>
      <c r="IPA70" s="189"/>
      <c r="IPB70" s="189"/>
      <c r="IPC70" s="189"/>
      <c r="IPD70" s="189"/>
      <c r="IPE70" s="189"/>
      <c r="IPF70" s="189"/>
      <c r="IPG70" s="189"/>
      <c r="IPH70" s="189"/>
      <c r="IPI70" s="189"/>
      <c r="IPJ70" s="189"/>
      <c r="IPK70" s="189"/>
      <c r="IPL70" s="189"/>
      <c r="IPM70" s="189"/>
      <c r="IPN70" s="189"/>
      <c r="IPO70" s="189"/>
      <c r="IPP70" s="189"/>
      <c r="IPQ70" s="189"/>
      <c r="IPR70" s="189"/>
      <c r="IPS70" s="189"/>
      <c r="IPT70" s="189"/>
      <c r="IPU70" s="189"/>
      <c r="IPV70" s="189"/>
      <c r="IPW70" s="189"/>
      <c r="IPX70" s="189"/>
      <c r="IPY70" s="189"/>
      <c r="IPZ70" s="189"/>
      <c r="IQA70" s="189"/>
      <c r="IQB70" s="189"/>
      <c r="IQC70" s="189"/>
      <c r="IQD70" s="189"/>
      <c r="IQE70" s="189"/>
      <c r="IQF70" s="189"/>
      <c r="IQG70" s="189"/>
      <c r="IQH70" s="189"/>
      <c r="IQI70" s="189"/>
      <c r="IQJ70" s="189"/>
      <c r="IQK70" s="189"/>
      <c r="IQL70" s="189"/>
      <c r="IQM70" s="189"/>
      <c r="IQN70" s="189"/>
      <c r="IQO70" s="189"/>
      <c r="IQP70" s="189"/>
      <c r="IQQ70" s="189"/>
      <c r="IQR70" s="189"/>
      <c r="IQS70" s="189"/>
      <c r="IQT70" s="189"/>
      <c r="IQU70" s="189"/>
      <c r="IQV70" s="189"/>
      <c r="IQW70" s="189"/>
      <c r="IQX70" s="189"/>
      <c r="IQY70" s="189"/>
      <c r="IQZ70" s="189"/>
      <c r="IRA70" s="189"/>
      <c r="IRB70" s="189"/>
      <c r="IRC70" s="189"/>
      <c r="IRD70" s="189"/>
      <c r="IRE70" s="189"/>
      <c r="IRF70" s="189"/>
      <c r="IRG70" s="189"/>
      <c r="IRH70" s="189"/>
      <c r="IRI70" s="189"/>
      <c r="IRJ70" s="189"/>
      <c r="IRK70" s="189"/>
      <c r="IRL70" s="189"/>
      <c r="IRM70" s="189"/>
      <c r="IRN70" s="189"/>
      <c r="IRO70" s="189"/>
      <c r="IRP70" s="189"/>
      <c r="IRQ70" s="189"/>
      <c r="IRR70" s="189"/>
      <c r="IRS70" s="189"/>
      <c r="IRT70" s="189"/>
      <c r="IRU70" s="189"/>
      <c r="IRV70" s="189"/>
      <c r="IRW70" s="189"/>
      <c r="IRX70" s="189"/>
      <c r="IRY70" s="189"/>
      <c r="IRZ70" s="189"/>
      <c r="ISA70" s="189"/>
      <c r="ISB70" s="189"/>
      <c r="ISC70" s="189"/>
      <c r="ISD70" s="189"/>
      <c r="ISE70" s="189"/>
      <c r="ISF70" s="189"/>
      <c r="ISG70" s="189"/>
      <c r="ISH70" s="189"/>
      <c r="ISI70" s="189"/>
      <c r="ISJ70" s="189"/>
      <c r="ISK70" s="189"/>
      <c r="ISL70" s="189"/>
      <c r="ISM70" s="189"/>
      <c r="ISN70" s="189"/>
      <c r="ISO70" s="189"/>
      <c r="ISP70" s="189"/>
      <c r="ISQ70" s="189"/>
      <c r="ISR70" s="189"/>
      <c r="ISS70" s="189"/>
      <c r="IST70" s="189"/>
      <c r="ISU70" s="189"/>
      <c r="ISV70" s="189"/>
      <c r="ISW70" s="189"/>
      <c r="ISX70" s="189"/>
      <c r="ISY70" s="189"/>
      <c r="ISZ70" s="189"/>
      <c r="ITA70" s="189"/>
      <c r="ITB70" s="189"/>
      <c r="ITC70" s="189"/>
      <c r="ITD70" s="189"/>
      <c r="ITE70" s="189"/>
      <c r="ITF70" s="189"/>
      <c r="ITG70" s="189"/>
      <c r="ITH70" s="189"/>
      <c r="ITI70" s="189"/>
      <c r="ITJ70" s="189"/>
      <c r="ITK70" s="189"/>
      <c r="ITL70" s="189"/>
      <c r="ITM70" s="189"/>
      <c r="ITN70" s="189"/>
      <c r="ITO70" s="189"/>
      <c r="ITP70" s="189"/>
      <c r="ITQ70" s="189"/>
      <c r="ITR70" s="189"/>
      <c r="ITS70" s="189"/>
      <c r="ITT70" s="189"/>
      <c r="ITU70" s="189"/>
      <c r="ITV70" s="189"/>
      <c r="ITW70" s="189"/>
      <c r="ITX70" s="189"/>
      <c r="ITY70" s="189"/>
      <c r="ITZ70" s="189"/>
      <c r="IUA70" s="189"/>
      <c r="IUB70" s="189"/>
      <c r="IUC70" s="189"/>
      <c r="IUD70" s="189"/>
      <c r="IUE70" s="189"/>
      <c r="IUF70" s="189"/>
      <c r="IUG70" s="189"/>
      <c r="IUH70" s="189"/>
      <c r="IUI70" s="189"/>
      <c r="IUJ70" s="189"/>
      <c r="IUK70" s="189"/>
      <c r="IUL70" s="189"/>
      <c r="IUM70" s="189"/>
      <c r="IUN70" s="189"/>
      <c r="IUO70" s="189"/>
      <c r="IUP70" s="189"/>
      <c r="IUQ70" s="189"/>
      <c r="IUR70" s="189"/>
      <c r="IUS70" s="189"/>
      <c r="IUT70" s="189"/>
      <c r="IUU70" s="189"/>
      <c r="IUV70" s="189"/>
      <c r="IUW70" s="189"/>
      <c r="IUX70" s="189"/>
      <c r="IUY70" s="189"/>
      <c r="IUZ70" s="189"/>
      <c r="IVA70" s="189"/>
      <c r="IVB70" s="189"/>
      <c r="IVC70" s="189"/>
      <c r="IVD70" s="189"/>
      <c r="IVE70" s="189"/>
      <c r="IVF70" s="189"/>
      <c r="IVG70" s="189"/>
      <c r="IVH70" s="189"/>
      <c r="IVI70" s="189"/>
      <c r="IVJ70" s="189"/>
      <c r="IVK70" s="189"/>
      <c r="IVL70" s="189"/>
      <c r="IVM70" s="189"/>
      <c r="IVN70" s="189"/>
      <c r="IVO70" s="189"/>
      <c r="IVP70" s="189"/>
      <c r="IVQ70" s="189"/>
      <c r="IVR70" s="189"/>
      <c r="IVS70" s="189"/>
      <c r="IVT70" s="189"/>
      <c r="IVU70" s="189"/>
      <c r="IVV70" s="189"/>
      <c r="IVW70" s="189"/>
      <c r="IVX70" s="189"/>
      <c r="IVY70" s="189"/>
      <c r="IVZ70" s="189"/>
      <c r="IWA70" s="189"/>
      <c r="IWB70" s="189"/>
      <c r="IWC70" s="189"/>
      <c r="IWD70" s="189"/>
      <c r="IWE70" s="189"/>
      <c r="IWF70" s="189"/>
      <c r="IWG70" s="189"/>
      <c r="IWH70" s="189"/>
      <c r="IWI70" s="189"/>
      <c r="IWJ70" s="189"/>
      <c r="IWK70" s="189"/>
      <c r="IWL70" s="189"/>
      <c r="IWM70" s="189"/>
      <c r="IWN70" s="189"/>
      <c r="IWO70" s="189"/>
      <c r="IWP70" s="189"/>
      <c r="IWQ70" s="189"/>
      <c r="IWR70" s="189"/>
      <c r="IWS70" s="189"/>
      <c r="IWT70" s="189"/>
      <c r="IWU70" s="189"/>
      <c r="IWV70" s="189"/>
      <c r="IWW70" s="189"/>
      <c r="IWX70" s="189"/>
      <c r="IWY70" s="189"/>
      <c r="IWZ70" s="189"/>
      <c r="IXA70" s="189"/>
      <c r="IXB70" s="189"/>
      <c r="IXC70" s="189"/>
      <c r="IXD70" s="189"/>
      <c r="IXE70" s="189"/>
      <c r="IXF70" s="189"/>
      <c r="IXG70" s="189"/>
      <c r="IXH70" s="189"/>
      <c r="IXI70" s="189"/>
      <c r="IXJ70" s="189"/>
      <c r="IXK70" s="189"/>
      <c r="IXL70" s="189"/>
      <c r="IXM70" s="189"/>
      <c r="IXN70" s="189"/>
      <c r="IXO70" s="189"/>
      <c r="IXP70" s="189"/>
      <c r="IXQ70" s="189"/>
      <c r="IXR70" s="189"/>
      <c r="IXS70" s="189"/>
      <c r="IXT70" s="189"/>
      <c r="IXU70" s="189"/>
      <c r="IXV70" s="189"/>
      <c r="IXW70" s="189"/>
      <c r="IXX70" s="189"/>
      <c r="IXY70" s="189"/>
      <c r="IXZ70" s="189"/>
      <c r="IYA70" s="189"/>
      <c r="IYB70" s="189"/>
      <c r="IYC70" s="189"/>
      <c r="IYD70" s="189"/>
      <c r="IYE70" s="189"/>
      <c r="IYF70" s="189"/>
      <c r="IYG70" s="189"/>
      <c r="IYH70" s="189"/>
      <c r="IYI70" s="189"/>
      <c r="IYJ70" s="189"/>
      <c r="IYK70" s="189"/>
      <c r="IYL70" s="189"/>
      <c r="IYM70" s="189"/>
      <c r="IYN70" s="189"/>
      <c r="IYO70" s="189"/>
      <c r="IYP70" s="189"/>
      <c r="IYQ70" s="189"/>
      <c r="IYR70" s="189"/>
      <c r="IYS70" s="189"/>
      <c r="IYT70" s="189"/>
      <c r="IYU70" s="189"/>
      <c r="IYV70" s="189"/>
      <c r="IYW70" s="189"/>
      <c r="IYX70" s="189"/>
      <c r="IYY70" s="189"/>
      <c r="IYZ70" s="189"/>
      <c r="IZA70" s="189"/>
      <c r="IZB70" s="189"/>
      <c r="IZC70" s="189"/>
      <c r="IZD70" s="189"/>
      <c r="IZE70" s="189"/>
      <c r="IZF70" s="189"/>
      <c r="IZG70" s="189"/>
      <c r="IZH70" s="189"/>
      <c r="IZI70" s="189"/>
      <c r="IZJ70" s="189"/>
      <c r="IZK70" s="189"/>
      <c r="IZL70" s="189"/>
      <c r="IZM70" s="189"/>
      <c r="IZN70" s="189"/>
      <c r="IZO70" s="189"/>
      <c r="IZP70" s="189"/>
      <c r="IZQ70" s="189"/>
      <c r="IZR70" s="189"/>
      <c r="IZS70" s="189"/>
      <c r="IZT70" s="189"/>
      <c r="IZU70" s="189"/>
      <c r="IZV70" s="189"/>
      <c r="IZW70" s="189"/>
      <c r="IZX70" s="189"/>
      <c r="IZY70" s="189"/>
      <c r="IZZ70" s="189"/>
      <c r="JAA70" s="189"/>
      <c r="JAB70" s="189"/>
      <c r="JAC70" s="189"/>
      <c r="JAD70" s="189"/>
      <c r="JAE70" s="189"/>
      <c r="JAF70" s="189"/>
      <c r="JAG70" s="189"/>
      <c r="JAH70" s="189"/>
      <c r="JAI70" s="189"/>
      <c r="JAJ70" s="189"/>
      <c r="JAK70" s="189"/>
      <c r="JAL70" s="189"/>
      <c r="JAM70" s="189"/>
      <c r="JAN70" s="189"/>
      <c r="JAO70" s="189"/>
      <c r="JAP70" s="189"/>
      <c r="JAQ70" s="189"/>
      <c r="JAR70" s="189"/>
      <c r="JAS70" s="189"/>
      <c r="JAT70" s="189"/>
      <c r="JAU70" s="189"/>
      <c r="JAV70" s="189"/>
      <c r="JAW70" s="189"/>
      <c r="JAX70" s="189"/>
      <c r="JAY70" s="189"/>
      <c r="JAZ70" s="189"/>
      <c r="JBA70" s="189"/>
      <c r="JBB70" s="189"/>
      <c r="JBC70" s="189"/>
      <c r="JBD70" s="189"/>
      <c r="JBE70" s="189"/>
      <c r="JBF70" s="189"/>
      <c r="JBG70" s="189"/>
      <c r="JBH70" s="189"/>
      <c r="JBI70" s="189"/>
      <c r="JBJ70" s="189"/>
      <c r="JBK70" s="189"/>
      <c r="JBL70" s="189"/>
      <c r="JBM70" s="189"/>
      <c r="JBN70" s="189"/>
      <c r="JBO70" s="189"/>
      <c r="JBP70" s="189"/>
      <c r="JBQ70" s="189"/>
      <c r="JBR70" s="189"/>
      <c r="JBS70" s="189"/>
      <c r="JBT70" s="189"/>
      <c r="JBU70" s="189"/>
      <c r="JBV70" s="189"/>
      <c r="JBW70" s="189"/>
      <c r="JBX70" s="189"/>
      <c r="JBY70" s="189"/>
      <c r="JBZ70" s="189"/>
      <c r="JCA70" s="189"/>
      <c r="JCB70" s="189"/>
      <c r="JCC70" s="189"/>
      <c r="JCD70" s="189"/>
      <c r="JCE70" s="189"/>
      <c r="JCF70" s="189"/>
      <c r="JCG70" s="189"/>
      <c r="JCH70" s="189"/>
      <c r="JCI70" s="189"/>
      <c r="JCJ70" s="189"/>
      <c r="JCK70" s="189"/>
      <c r="JCL70" s="189"/>
      <c r="JCM70" s="189"/>
      <c r="JCN70" s="189"/>
      <c r="JCO70" s="189"/>
      <c r="JCP70" s="189"/>
      <c r="JCQ70" s="189"/>
      <c r="JCR70" s="189"/>
      <c r="JCS70" s="189"/>
      <c r="JCT70" s="189"/>
      <c r="JCU70" s="189"/>
      <c r="JCV70" s="189"/>
      <c r="JCW70" s="189"/>
      <c r="JCX70" s="189"/>
      <c r="JCY70" s="189"/>
      <c r="JCZ70" s="189"/>
      <c r="JDA70" s="189"/>
      <c r="JDB70" s="189"/>
      <c r="JDC70" s="189"/>
      <c r="JDD70" s="189"/>
      <c r="JDE70" s="189"/>
      <c r="JDF70" s="189"/>
      <c r="JDG70" s="189"/>
      <c r="JDH70" s="189"/>
      <c r="JDI70" s="189"/>
      <c r="JDJ70" s="189"/>
      <c r="JDK70" s="189"/>
      <c r="JDL70" s="189"/>
      <c r="JDM70" s="189"/>
      <c r="JDN70" s="189"/>
      <c r="JDO70" s="189"/>
      <c r="JDP70" s="189"/>
      <c r="JDQ70" s="189"/>
      <c r="JDR70" s="189"/>
      <c r="JDS70" s="189"/>
      <c r="JDT70" s="189"/>
      <c r="JDU70" s="189"/>
      <c r="JDV70" s="189"/>
      <c r="JDW70" s="189"/>
      <c r="JDX70" s="189"/>
      <c r="JDY70" s="189"/>
      <c r="JDZ70" s="189"/>
      <c r="JEA70" s="189"/>
      <c r="JEB70" s="189"/>
      <c r="JEC70" s="189"/>
      <c r="JED70" s="189"/>
      <c r="JEE70" s="189"/>
      <c r="JEF70" s="189"/>
      <c r="JEG70" s="189"/>
      <c r="JEH70" s="189"/>
      <c r="JEI70" s="189"/>
      <c r="JEJ70" s="189"/>
      <c r="JEK70" s="189"/>
      <c r="JEL70" s="189"/>
      <c r="JEM70" s="189"/>
      <c r="JEN70" s="189"/>
      <c r="JEO70" s="189"/>
      <c r="JEP70" s="189"/>
      <c r="JEQ70" s="189"/>
      <c r="JER70" s="189"/>
      <c r="JES70" s="189"/>
      <c r="JET70" s="189"/>
      <c r="JEU70" s="189"/>
      <c r="JEV70" s="189"/>
      <c r="JEW70" s="189"/>
      <c r="JEX70" s="189"/>
      <c r="JEY70" s="189"/>
      <c r="JEZ70" s="189"/>
      <c r="JFA70" s="189"/>
      <c r="JFB70" s="189"/>
      <c r="JFC70" s="189"/>
      <c r="JFD70" s="189"/>
      <c r="JFE70" s="189"/>
      <c r="JFF70" s="189"/>
      <c r="JFG70" s="189"/>
      <c r="JFH70" s="189"/>
      <c r="JFI70" s="189"/>
      <c r="JFJ70" s="189"/>
      <c r="JFK70" s="189"/>
      <c r="JFL70" s="189"/>
      <c r="JFM70" s="189"/>
      <c r="JFN70" s="189"/>
      <c r="JFO70" s="189"/>
      <c r="JFP70" s="189"/>
      <c r="JFQ70" s="189"/>
      <c r="JFR70" s="189"/>
      <c r="JFS70" s="189"/>
      <c r="JFT70" s="189"/>
      <c r="JFU70" s="189"/>
      <c r="JFV70" s="189"/>
      <c r="JFW70" s="189"/>
      <c r="JFX70" s="189"/>
      <c r="JFY70" s="189"/>
      <c r="JFZ70" s="189"/>
      <c r="JGA70" s="189"/>
      <c r="JGB70" s="189"/>
      <c r="JGC70" s="189"/>
      <c r="JGD70" s="189"/>
      <c r="JGE70" s="189"/>
      <c r="JGF70" s="189"/>
      <c r="JGG70" s="189"/>
      <c r="JGH70" s="189"/>
      <c r="JGI70" s="189"/>
      <c r="JGJ70" s="189"/>
      <c r="JGK70" s="189"/>
      <c r="JGL70" s="189"/>
      <c r="JGM70" s="189"/>
      <c r="JGN70" s="189"/>
      <c r="JGO70" s="189"/>
      <c r="JGP70" s="189"/>
      <c r="JGQ70" s="189"/>
      <c r="JGR70" s="189"/>
      <c r="JGS70" s="189"/>
      <c r="JGT70" s="189"/>
      <c r="JGU70" s="189"/>
      <c r="JGV70" s="189"/>
      <c r="JGW70" s="189"/>
      <c r="JGX70" s="189"/>
      <c r="JGY70" s="189"/>
      <c r="JGZ70" s="189"/>
      <c r="JHA70" s="189"/>
      <c r="JHB70" s="189"/>
      <c r="JHC70" s="189"/>
      <c r="JHD70" s="189"/>
      <c r="JHE70" s="189"/>
      <c r="JHF70" s="189"/>
      <c r="JHG70" s="189"/>
      <c r="JHH70" s="189"/>
      <c r="JHI70" s="189"/>
      <c r="JHJ70" s="189"/>
      <c r="JHK70" s="189"/>
      <c r="JHL70" s="189"/>
      <c r="JHM70" s="189"/>
      <c r="JHN70" s="189"/>
      <c r="JHO70" s="189"/>
      <c r="JHP70" s="189"/>
      <c r="JHQ70" s="189"/>
      <c r="JHR70" s="189"/>
      <c r="JHS70" s="189"/>
      <c r="JHT70" s="189"/>
      <c r="JHU70" s="189"/>
      <c r="JHV70" s="189"/>
      <c r="JHW70" s="189"/>
      <c r="JHX70" s="189"/>
      <c r="JHY70" s="189"/>
      <c r="JHZ70" s="189"/>
      <c r="JIA70" s="189"/>
      <c r="JIB70" s="189"/>
      <c r="JIC70" s="189"/>
      <c r="JID70" s="189"/>
      <c r="JIE70" s="189"/>
      <c r="JIF70" s="189"/>
      <c r="JIG70" s="189"/>
      <c r="JIH70" s="189"/>
      <c r="JII70" s="189"/>
      <c r="JIJ70" s="189"/>
      <c r="JIK70" s="189"/>
      <c r="JIL70" s="189"/>
      <c r="JIM70" s="189"/>
      <c r="JIN70" s="189"/>
      <c r="JIO70" s="189"/>
      <c r="JIP70" s="189"/>
      <c r="JIQ70" s="189"/>
      <c r="JIR70" s="189"/>
      <c r="JIS70" s="189"/>
      <c r="JIT70" s="189"/>
      <c r="JIU70" s="189"/>
      <c r="JIV70" s="189"/>
      <c r="JIW70" s="189"/>
      <c r="JIX70" s="189"/>
      <c r="JIY70" s="189"/>
      <c r="JIZ70" s="189"/>
      <c r="JJA70" s="189"/>
      <c r="JJB70" s="189"/>
      <c r="JJC70" s="189"/>
      <c r="JJD70" s="189"/>
      <c r="JJE70" s="189"/>
      <c r="JJF70" s="189"/>
      <c r="JJG70" s="189"/>
      <c r="JJH70" s="189"/>
      <c r="JJI70" s="189"/>
      <c r="JJJ70" s="189"/>
      <c r="JJK70" s="189"/>
      <c r="JJL70" s="189"/>
      <c r="JJM70" s="189"/>
      <c r="JJN70" s="189"/>
      <c r="JJO70" s="189"/>
      <c r="JJP70" s="189"/>
      <c r="JJQ70" s="189"/>
      <c r="JJR70" s="189"/>
      <c r="JJS70" s="189"/>
      <c r="JJT70" s="189"/>
      <c r="JJU70" s="189"/>
      <c r="JJV70" s="189"/>
      <c r="JJW70" s="189"/>
      <c r="JJX70" s="189"/>
      <c r="JJY70" s="189"/>
      <c r="JJZ70" s="189"/>
      <c r="JKA70" s="189"/>
      <c r="JKB70" s="189"/>
      <c r="JKC70" s="189"/>
      <c r="JKD70" s="189"/>
      <c r="JKE70" s="189"/>
      <c r="JKF70" s="189"/>
      <c r="JKG70" s="189"/>
      <c r="JKH70" s="189"/>
      <c r="JKI70" s="189"/>
      <c r="JKJ70" s="189"/>
      <c r="JKK70" s="189"/>
      <c r="JKL70" s="189"/>
      <c r="JKM70" s="189"/>
      <c r="JKN70" s="189"/>
      <c r="JKO70" s="189"/>
      <c r="JKP70" s="189"/>
      <c r="JKQ70" s="189"/>
      <c r="JKR70" s="189"/>
      <c r="JKS70" s="189"/>
      <c r="JKT70" s="189"/>
      <c r="JKU70" s="189"/>
      <c r="JKV70" s="189"/>
      <c r="JKW70" s="189"/>
      <c r="JKX70" s="189"/>
      <c r="JKY70" s="189"/>
      <c r="JKZ70" s="189"/>
      <c r="JLA70" s="189"/>
      <c r="JLB70" s="189"/>
      <c r="JLC70" s="189"/>
      <c r="JLD70" s="189"/>
      <c r="JLE70" s="189"/>
      <c r="JLF70" s="189"/>
      <c r="JLG70" s="189"/>
      <c r="JLH70" s="189"/>
      <c r="JLI70" s="189"/>
      <c r="JLJ70" s="189"/>
      <c r="JLK70" s="189"/>
      <c r="JLL70" s="189"/>
      <c r="JLM70" s="189"/>
      <c r="JLN70" s="189"/>
      <c r="JLO70" s="189"/>
      <c r="JLP70" s="189"/>
      <c r="JLQ70" s="189"/>
      <c r="JLR70" s="189"/>
      <c r="JLS70" s="189"/>
      <c r="JLT70" s="189"/>
      <c r="JLU70" s="189"/>
      <c r="JLV70" s="189"/>
      <c r="JLW70" s="189"/>
      <c r="JLX70" s="189"/>
      <c r="JLY70" s="189"/>
      <c r="JLZ70" s="189"/>
      <c r="JMA70" s="189"/>
      <c r="JMB70" s="189"/>
      <c r="JMC70" s="189"/>
      <c r="JMD70" s="189"/>
      <c r="JME70" s="189"/>
      <c r="JMF70" s="189"/>
      <c r="JMG70" s="189"/>
      <c r="JMH70" s="189"/>
      <c r="JMI70" s="189"/>
      <c r="JMJ70" s="189"/>
      <c r="JMK70" s="189"/>
      <c r="JML70" s="189"/>
      <c r="JMM70" s="189"/>
      <c r="JMN70" s="189"/>
      <c r="JMO70" s="189"/>
      <c r="JMP70" s="189"/>
      <c r="JMQ70" s="189"/>
      <c r="JMR70" s="189"/>
      <c r="JMS70" s="189"/>
      <c r="JMT70" s="189"/>
      <c r="JMU70" s="189"/>
      <c r="JMV70" s="189"/>
      <c r="JMW70" s="189"/>
      <c r="JMX70" s="189"/>
      <c r="JMY70" s="189"/>
      <c r="JMZ70" s="189"/>
      <c r="JNA70" s="189"/>
      <c r="JNB70" s="189"/>
      <c r="JNC70" s="189"/>
      <c r="JND70" s="189"/>
      <c r="JNE70" s="189"/>
      <c r="JNF70" s="189"/>
      <c r="JNG70" s="189"/>
      <c r="JNH70" s="189"/>
      <c r="JNI70" s="189"/>
      <c r="JNJ70" s="189"/>
      <c r="JNK70" s="189"/>
      <c r="JNL70" s="189"/>
      <c r="JNM70" s="189"/>
      <c r="JNN70" s="189"/>
      <c r="JNO70" s="189"/>
      <c r="JNP70" s="189"/>
      <c r="JNQ70" s="189"/>
      <c r="JNR70" s="189"/>
      <c r="JNS70" s="189"/>
      <c r="JNT70" s="189"/>
      <c r="JNU70" s="189"/>
      <c r="JNV70" s="189"/>
      <c r="JNW70" s="189"/>
      <c r="JNX70" s="189"/>
      <c r="JNY70" s="189"/>
      <c r="JNZ70" s="189"/>
      <c r="JOA70" s="189"/>
      <c r="JOB70" s="189"/>
      <c r="JOC70" s="189"/>
      <c r="JOD70" s="189"/>
      <c r="JOE70" s="189"/>
      <c r="JOF70" s="189"/>
      <c r="JOG70" s="189"/>
      <c r="JOH70" s="189"/>
      <c r="JOI70" s="189"/>
      <c r="JOJ70" s="189"/>
      <c r="JOK70" s="189"/>
      <c r="JOL70" s="189"/>
      <c r="JOM70" s="189"/>
      <c r="JON70" s="189"/>
      <c r="JOO70" s="189"/>
      <c r="JOP70" s="189"/>
      <c r="JOQ70" s="189"/>
      <c r="JOR70" s="189"/>
      <c r="JOS70" s="189"/>
      <c r="JOT70" s="189"/>
      <c r="JOU70" s="189"/>
      <c r="JOV70" s="189"/>
      <c r="JOW70" s="189"/>
      <c r="JOX70" s="189"/>
      <c r="JOY70" s="189"/>
      <c r="JOZ70" s="189"/>
      <c r="JPA70" s="189"/>
      <c r="JPB70" s="189"/>
      <c r="JPC70" s="189"/>
      <c r="JPD70" s="189"/>
      <c r="JPE70" s="189"/>
      <c r="JPF70" s="189"/>
      <c r="JPG70" s="189"/>
      <c r="JPH70" s="189"/>
      <c r="JPI70" s="189"/>
      <c r="JPJ70" s="189"/>
      <c r="JPK70" s="189"/>
      <c r="JPL70" s="189"/>
      <c r="JPM70" s="189"/>
      <c r="JPN70" s="189"/>
      <c r="JPO70" s="189"/>
      <c r="JPP70" s="189"/>
      <c r="JPQ70" s="189"/>
      <c r="JPR70" s="189"/>
      <c r="JPS70" s="189"/>
      <c r="JPT70" s="189"/>
      <c r="JPU70" s="189"/>
      <c r="JPV70" s="189"/>
      <c r="JPW70" s="189"/>
      <c r="JPX70" s="189"/>
      <c r="JPY70" s="189"/>
      <c r="JPZ70" s="189"/>
      <c r="JQA70" s="189"/>
      <c r="JQB70" s="189"/>
      <c r="JQC70" s="189"/>
      <c r="JQD70" s="189"/>
      <c r="JQE70" s="189"/>
      <c r="JQF70" s="189"/>
      <c r="JQG70" s="189"/>
      <c r="JQH70" s="189"/>
      <c r="JQI70" s="189"/>
      <c r="JQJ70" s="189"/>
      <c r="JQK70" s="189"/>
      <c r="JQL70" s="189"/>
      <c r="JQM70" s="189"/>
      <c r="JQN70" s="189"/>
      <c r="JQO70" s="189"/>
      <c r="JQP70" s="189"/>
      <c r="JQQ70" s="189"/>
      <c r="JQR70" s="189"/>
      <c r="JQS70" s="189"/>
      <c r="JQT70" s="189"/>
      <c r="JQU70" s="189"/>
      <c r="JQV70" s="189"/>
      <c r="JQW70" s="189"/>
      <c r="JQX70" s="189"/>
      <c r="JQY70" s="189"/>
      <c r="JQZ70" s="189"/>
      <c r="JRA70" s="189"/>
      <c r="JRB70" s="189"/>
      <c r="JRC70" s="189"/>
      <c r="JRD70" s="189"/>
      <c r="JRE70" s="189"/>
      <c r="JRF70" s="189"/>
      <c r="JRG70" s="189"/>
      <c r="JRH70" s="189"/>
      <c r="JRI70" s="189"/>
      <c r="JRJ70" s="189"/>
      <c r="JRK70" s="189"/>
      <c r="JRL70" s="189"/>
      <c r="JRM70" s="189"/>
      <c r="JRN70" s="189"/>
      <c r="JRO70" s="189"/>
      <c r="JRP70" s="189"/>
      <c r="JRQ70" s="189"/>
      <c r="JRR70" s="189"/>
      <c r="JRS70" s="189"/>
      <c r="JRT70" s="189"/>
      <c r="JRU70" s="189"/>
      <c r="JRV70" s="189"/>
      <c r="JRW70" s="189"/>
      <c r="JRX70" s="189"/>
      <c r="JRY70" s="189"/>
      <c r="JRZ70" s="189"/>
      <c r="JSA70" s="189"/>
      <c r="JSB70" s="189"/>
      <c r="JSC70" s="189"/>
      <c r="JSD70" s="189"/>
      <c r="JSE70" s="189"/>
      <c r="JSF70" s="189"/>
      <c r="JSG70" s="189"/>
      <c r="JSH70" s="189"/>
      <c r="JSI70" s="189"/>
      <c r="JSJ70" s="189"/>
      <c r="JSK70" s="189"/>
      <c r="JSL70" s="189"/>
      <c r="JSM70" s="189"/>
      <c r="JSN70" s="189"/>
      <c r="JSO70" s="189"/>
      <c r="JSP70" s="189"/>
      <c r="JSQ70" s="189"/>
      <c r="JSR70" s="189"/>
      <c r="JSS70" s="189"/>
      <c r="JST70" s="189"/>
      <c r="JSU70" s="189"/>
      <c r="JSV70" s="189"/>
      <c r="JSW70" s="189"/>
      <c r="JSX70" s="189"/>
      <c r="JSY70" s="189"/>
      <c r="JSZ70" s="189"/>
      <c r="JTA70" s="189"/>
      <c r="JTB70" s="189"/>
      <c r="JTC70" s="189"/>
      <c r="JTD70" s="189"/>
      <c r="JTE70" s="189"/>
      <c r="JTF70" s="189"/>
      <c r="JTG70" s="189"/>
      <c r="JTH70" s="189"/>
      <c r="JTI70" s="189"/>
      <c r="JTJ70" s="189"/>
      <c r="JTK70" s="189"/>
      <c r="JTL70" s="189"/>
      <c r="JTM70" s="189"/>
      <c r="JTN70" s="189"/>
      <c r="JTO70" s="189"/>
      <c r="JTP70" s="189"/>
      <c r="JTQ70" s="189"/>
      <c r="JTR70" s="189"/>
      <c r="JTS70" s="189"/>
      <c r="JTT70" s="189"/>
      <c r="JTU70" s="189"/>
      <c r="JTV70" s="189"/>
      <c r="JTW70" s="189"/>
      <c r="JTX70" s="189"/>
      <c r="JTY70" s="189"/>
      <c r="JTZ70" s="189"/>
      <c r="JUA70" s="189"/>
      <c r="JUB70" s="189"/>
      <c r="JUC70" s="189"/>
      <c r="JUD70" s="189"/>
      <c r="JUE70" s="189"/>
      <c r="JUF70" s="189"/>
      <c r="JUG70" s="189"/>
      <c r="JUH70" s="189"/>
      <c r="JUI70" s="189"/>
      <c r="JUJ70" s="189"/>
      <c r="JUK70" s="189"/>
      <c r="JUL70" s="189"/>
      <c r="JUM70" s="189"/>
      <c r="JUN70" s="189"/>
      <c r="JUO70" s="189"/>
      <c r="JUP70" s="189"/>
      <c r="JUQ70" s="189"/>
      <c r="JUR70" s="189"/>
      <c r="JUS70" s="189"/>
      <c r="JUT70" s="189"/>
      <c r="JUU70" s="189"/>
      <c r="JUV70" s="189"/>
      <c r="JUW70" s="189"/>
      <c r="JUX70" s="189"/>
      <c r="JUY70" s="189"/>
      <c r="JUZ70" s="189"/>
      <c r="JVA70" s="189"/>
      <c r="JVB70" s="189"/>
      <c r="JVC70" s="189"/>
      <c r="JVD70" s="189"/>
      <c r="JVE70" s="189"/>
      <c r="JVF70" s="189"/>
      <c r="JVG70" s="189"/>
      <c r="JVH70" s="189"/>
      <c r="JVI70" s="189"/>
      <c r="JVJ70" s="189"/>
      <c r="JVK70" s="189"/>
      <c r="JVL70" s="189"/>
      <c r="JVM70" s="189"/>
      <c r="JVN70" s="189"/>
      <c r="JVO70" s="189"/>
      <c r="JVP70" s="189"/>
      <c r="JVQ70" s="189"/>
      <c r="JVR70" s="189"/>
      <c r="JVS70" s="189"/>
      <c r="JVT70" s="189"/>
      <c r="JVU70" s="189"/>
      <c r="JVV70" s="189"/>
      <c r="JVW70" s="189"/>
      <c r="JVX70" s="189"/>
      <c r="JVY70" s="189"/>
      <c r="JVZ70" s="189"/>
      <c r="JWA70" s="189"/>
      <c r="JWB70" s="189"/>
      <c r="JWC70" s="189"/>
      <c r="JWD70" s="189"/>
      <c r="JWE70" s="189"/>
      <c r="JWF70" s="189"/>
      <c r="JWG70" s="189"/>
      <c r="JWH70" s="189"/>
      <c r="JWI70" s="189"/>
      <c r="JWJ70" s="189"/>
      <c r="JWK70" s="189"/>
      <c r="JWL70" s="189"/>
      <c r="JWM70" s="189"/>
      <c r="JWN70" s="189"/>
      <c r="JWO70" s="189"/>
      <c r="JWP70" s="189"/>
      <c r="JWQ70" s="189"/>
      <c r="JWR70" s="189"/>
      <c r="JWS70" s="189"/>
      <c r="JWT70" s="189"/>
      <c r="JWU70" s="189"/>
      <c r="JWV70" s="189"/>
      <c r="JWW70" s="189"/>
      <c r="JWX70" s="189"/>
      <c r="JWY70" s="189"/>
      <c r="JWZ70" s="189"/>
      <c r="JXA70" s="189"/>
      <c r="JXB70" s="189"/>
      <c r="JXC70" s="189"/>
      <c r="JXD70" s="189"/>
      <c r="JXE70" s="189"/>
      <c r="JXF70" s="189"/>
      <c r="JXG70" s="189"/>
      <c r="JXH70" s="189"/>
      <c r="JXI70" s="189"/>
      <c r="JXJ70" s="189"/>
      <c r="JXK70" s="189"/>
      <c r="JXL70" s="189"/>
      <c r="JXM70" s="189"/>
      <c r="JXN70" s="189"/>
      <c r="JXO70" s="189"/>
      <c r="JXP70" s="189"/>
      <c r="JXQ70" s="189"/>
      <c r="JXR70" s="189"/>
      <c r="JXS70" s="189"/>
      <c r="JXT70" s="189"/>
      <c r="JXU70" s="189"/>
      <c r="JXV70" s="189"/>
      <c r="JXW70" s="189"/>
      <c r="JXX70" s="189"/>
      <c r="JXY70" s="189"/>
      <c r="JXZ70" s="189"/>
      <c r="JYA70" s="189"/>
      <c r="JYB70" s="189"/>
      <c r="JYC70" s="189"/>
      <c r="JYD70" s="189"/>
      <c r="JYE70" s="189"/>
      <c r="JYF70" s="189"/>
      <c r="JYG70" s="189"/>
      <c r="JYH70" s="189"/>
      <c r="JYI70" s="189"/>
      <c r="JYJ70" s="189"/>
      <c r="JYK70" s="189"/>
      <c r="JYL70" s="189"/>
      <c r="JYM70" s="189"/>
      <c r="JYN70" s="189"/>
      <c r="JYO70" s="189"/>
      <c r="JYP70" s="189"/>
      <c r="JYQ70" s="189"/>
      <c r="JYR70" s="189"/>
      <c r="JYS70" s="189"/>
      <c r="JYT70" s="189"/>
      <c r="JYU70" s="189"/>
      <c r="JYV70" s="189"/>
      <c r="JYW70" s="189"/>
      <c r="JYX70" s="189"/>
      <c r="JYY70" s="189"/>
      <c r="JYZ70" s="189"/>
      <c r="JZA70" s="189"/>
      <c r="JZB70" s="189"/>
      <c r="JZC70" s="189"/>
      <c r="JZD70" s="189"/>
      <c r="JZE70" s="189"/>
      <c r="JZF70" s="189"/>
      <c r="JZG70" s="189"/>
      <c r="JZH70" s="189"/>
      <c r="JZI70" s="189"/>
      <c r="JZJ70" s="189"/>
      <c r="JZK70" s="189"/>
      <c r="JZL70" s="189"/>
      <c r="JZM70" s="189"/>
      <c r="JZN70" s="189"/>
      <c r="JZO70" s="189"/>
      <c r="JZP70" s="189"/>
      <c r="JZQ70" s="189"/>
      <c r="JZR70" s="189"/>
      <c r="JZS70" s="189"/>
      <c r="JZT70" s="189"/>
      <c r="JZU70" s="189"/>
      <c r="JZV70" s="189"/>
      <c r="JZW70" s="189"/>
      <c r="JZX70" s="189"/>
      <c r="JZY70" s="189"/>
      <c r="JZZ70" s="189"/>
      <c r="KAA70" s="189"/>
      <c r="KAB70" s="189"/>
      <c r="KAC70" s="189"/>
      <c r="KAD70" s="189"/>
      <c r="KAE70" s="189"/>
      <c r="KAF70" s="189"/>
      <c r="KAG70" s="189"/>
      <c r="KAH70" s="189"/>
      <c r="KAI70" s="189"/>
      <c r="KAJ70" s="189"/>
      <c r="KAK70" s="189"/>
      <c r="KAL70" s="189"/>
      <c r="KAM70" s="189"/>
      <c r="KAN70" s="189"/>
      <c r="KAO70" s="189"/>
      <c r="KAP70" s="189"/>
      <c r="KAQ70" s="189"/>
      <c r="KAR70" s="189"/>
      <c r="KAS70" s="189"/>
      <c r="KAT70" s="189"/>
      <c r="KAU70" s="189"/>
      <c r="KAV70" s="189"/>
      <c r="KAW70" s="189"/>
      <c r="KAX70" s="189"/>
      <c r="KAY70" s="189"/>
      <c r="KAZ70" s="189"/>
      <c r="KBA70" s="189"/>
      <c r="KBB70" s="189"/>
      <c r="KBC70" s="189"/>
      <c r="KBD70" s="189"/>
      <c r="KBE70" s="189"/>
      <c r="KBF70" s="189"/>
      <c r="KBG70" s="189"/>
      <c r="KBH70" s="189"/>
      <c r="KBI70" s="189"/>
      <c r="KBJ70" s="189"/>
      <c r="KBK70" s="189"/>
      <c r="KBL70" s="189"/>
      <c r="KBM70" s="189"/>
      <c r="KBN70" s="189"/>
      <c r="KBO70" s="189"/>
      <c r="KBP70" s="189"/>
      <c r="KBQ70" s="189"/>
      <c r="KBR70" s="189"/>
      <c r="KBS70" s="189"/>
      <c r="KBT70" s="189"/>
      <c r="KBU70" s="189"/>
      <c r="KBV70" s="189"/>
      <c r="KBW70" s="189"/>
      <c r="KBX70" s="189"/>
      <c r="KBY70" s="189"/>
      <c r="KBZ70" s="189"/>
      <c r="KCA70" s="189"/>
      <c r="KCB70" s="189"/>
      <c r="KCC70" s="189"/>
      <c r="KCD70" s="189"/>
      <c r="KCE70" s="189"/>
      <c r="KCF70" s="189"/>
      <c r="KCG70" s="189"/>
      <c r="KCH70" s="189"/>
      <c r="KCI70" s="189"/>
      <c r="KCJ70" s="189"/>
      <c r="KCK70" s="189"/>
      <c r="KCL70" s="189"/>
      <c r="KCM70" s="189"/>
      <c r="KCN70" s="189"/>
      <c r="KCO70" s="189"/>
      <c r="KCP70" s="189"/>
      <c r="KCQ70" s="189"/>
      <c r="KCR70" s="189"/>
      <c r="KCS70" s="189"/>
      <c r="KCT70" s="189"/>
      <c r="KCU70" s="189"/>
      <c r="KCV70" s="189"/>
      <c r="KCW70" s="189"/>
      <c r="KCX70" s="189"/>
      <c r="KCY70" s="189"/>
      <c r="KCZ70" s="189"/>
      <c r="KDA70" s="189"/>
      <c r="KDB70" s="189"/>
      <c r="KDC70" s="189"/>
      <c r="KDD70" s="189"/>
      <c r="KDE70" s="189"/>
      <c r="KDF70" s="189"/>
      <c r="KDG70" s="189"/>
      <c r="KDH70" s="189"/>
      <c r="KDI70" s="189"/>
      <c r="KDJ70" s="189"/>
      <c r="KDK70" s="189"/>
      <c r="KDL70" s="189"/>
      <c r="KDM70" s="189"/>
      <c r="KDN70" s="189"/>
      <c r="KDO70" s="189"/>
      <c r="KDP70" s="189"/>
      <c r="KDQ70" s="189"/>
      <c r="KDR70" s="189"/>
      <c r="KDS70" s="189"/>
      <c r="KDT70" s="189"/>
      <c r="KDU70" s="189"/>
      <c r="KDV70" s="189"/>
      <c r="KDW70" s="189"/>
      <c r="KDX70" s="189"/>
      <c r="KDY70" s="189"/>
      <c r="KDZ70" s="189"/>
      <c r="KEA70" s="189"/>
      <c r="KEB70" s="189"/>
      <c r="KEC70" s="189"/>
      <c r="KED70" s="189"/>
      <c r="KEE70" s="189"/>
      <c r="KEF70" s="189"/>
      <c r="KEG70" s="189"/>
      <c r="KEH70" s="189"/>
      <c r="KEI70" s="189"/>
      <c r="KEJ70" s="189"/>
      <c r="KEK70" s="189"/>
      <c r="KEL70" s="189"/>
      <c r="KEM70" s="189"/>
      <c r="KEN70" s="189"/>
      <c r="KEO70" s="189"/>
      <c r="KEP70" s="189"/>
      <c r="KEQ70" s="189"/>
      <c r="KER70" s="189"/>
      <c r="KES70" s="189"/>
      <c r="KET70" s="189"/>
      <c r="KEU70" s="189"/>
      <c r="KEV70" s="189"/>
      <c r="KEW70" s="189"/>
      <c r="KEX70" s="189"/>
      <c r="KEY70" s="189"/>
      <c r="KEZ70" s="189"/>
      <c r="KFA70" s="189"/>
      <c r="KFB70" s="189"/>
      <c r="KFC70" s="189"/>
      <c r="KFD70" s="189"/>
      <c r="KFE70" s="189"/>
      <c r="KFF70" s="189"/>
      <c r="KFG70" s="189"/>
      <c r="KFH70" s="189"/>
      <c r="KFI70" s="189"/>
      <c r="KFJ70" s="189"/>
      <c r="KFK70" s="189"/>
      <c r="KFL70" s="189"/>
      <c r="KFM70" s="189"/>
      <c r="KFN70" s="189"/>
      <c r="KFO70" s="189"/>
      <c r="KFP70" s="189"/>
      <c r="KFQ70" s="189"/>
      <c r="KFR70" s="189"/>
      <c r="KFS70" s="189"/>
      <c r="KFT70" s="189"/>
      <c r="KFU70" s="189"/>
      <c r="KFV70" s="189"/>
      <c r="KFW70" s="189"/>
      <c r="KFX70" s="189"/>
      <c r="KFY70" s="189"/>
      <c r="KFZ70" s="189"/>
      <c r="KGA70" s="189"/>
      <c r="KGB70" s="189"/>
      <c r="KGC70" s="189"/>
      <c r="KGD70" s="189"/>
      <c r="KGE70" s="189"/>
      <c r="KGF70" s="189"/>
      <c r="KGG70" s="189"/>
      <c r="KGH70" s="189"/>
      <c r="KGI70" s="189"/>
      <c r="KGJ70" s="189"/>
      <c r="KGK70" s="189"/>
      <c r="KGL70" s="189"/>
      <c r="KGM70" s="189"/>
      <c r="KGN70" s="189"/>
      <c r="KGO70" s="189"/>
      <c r="KGP70" s="189"/>
      <c r="KGQ70" s="189"/>
      <c r="KGR70" s="189"/>
      <c r="KGS70" s="189"/>
      <c r="KGT70" s="189"/>
      <c r="KGU70" s="189"/>
      <c r="KGV70" s="189"/>
      <c r="KGW70" s="189"/>
      <c r="KGX70" s="189"/>
      <c r="KGY70" s="189"/>
      <c r="KGZ70" s="189"/>
      <c r="KHA70" s="189"/>
      <c r="KHB70" s="189"/>
      <c r="KHC70" s="189"/>
      <c r="KHD70" s="189"/>
      <c r="KHE70" s="189"/>
      <c r="KHF70" s="189"/>
      <c r="KHG70" s="189"/>
      <c r="KHH70" s="189"/>
      <c r="KHI70" s="189"/>
      <c r="KHJ70" s="189"/>
      <c r="KHK70" s="189"/>
      <c r="KHL70" s="189"/>
      <c r="KHM70" s="189"/>
      <c r="KHN70" s="189"/>
      <c r="KHO70" s="189"/>
      <c r="KHP70" s="189"/>
      <c r="KHQ70" s="189"/>
      <c r="KHR70" s="189"/>
      <c r="KHS70" s="189"/>
      <c r="KHT70" s="189"/>
      <c r="KHU70" s="189"/>
      <c r="KHV70" s="189"/>
      <c r="KHW70" s="189"/>
      <c r="KHX70" s="189"/>
      <c r="KHY70" s="189"/>
      <c r="KHZ70" s="189"/>
      <c r="KIA70" s="189"/>
      <c r="KIB70" s="189"/>
      <c r="KIC70" s="189"/>
      <c r="KID70" s="189"/>
      <c r="KIE70" s="189"/>
      <c r="KIF70" s="189"/>
      <c r="KIG70" s="189"/>
      <c r="KIH70" s="189"/>
      <c r="KII70" s="189"/>
      <c r="KIJ70" s="189"/>
      <c r="KIK70" s="189"/>
      <c r="KIL70" s="189"/>
      <c r="KIM70" s="189"/>
      <c r="KIN70" s="189"/>
      <c r="KIO70" s="189"/>
      <c r="KIP70" s="189"/>
      <c r="KIQ70" s="189"/>
      <c r="KIR70" s="189"/>
      <c r="KIS70" s="189"/>
      <c r="KIT70" s="189"/>
      <c r="KIU70" s="189"/>
      <c r="KIV70" s="189"/>
      <c r="KIW70" s="189"/>
      <c r="KIX70" s="189"/>
      <c r="KIY70" s="189"/>
      <c r="KIZ70" s="189"/>
      <c r="KJA70" s="189"/>
      <c r="KJB70" s="189"/>
      <c r="KJC70" s="189"/>
      <c r="KJD70" s="189"/>
      <c r="KJE70" s="189"/>
      <c r="KJF70" s="189"/>
      <c r="KJG70" s="189"/>
      <c r="KJH70" s="189"/>
      <c r="KJI70" s="189"/>
      <c r="KJJ70" s="189"/>
      <c r="KJK70" s="189"/>
      <c r="KJL70" s="189"/>
      <c r="KJM70" s="189"/>
      <c r="KJN70" s="189"/>
      <c r="KJO70" s="189"/>
      <c r="KJP70" s="189"/>
      <c r="KJQ70" s="189"/>
      <c r="KJR70" s="189"/>
      <c r="KJS70" s="189"/>
      <c r="KJT70" s="189"/>
      <c r="KJU70" s="189"/>
      <c r="KJV70" s="189"/>
      <c r="KJW70" s="189"/>
      <c r="KJX70" s="189"/>
      <c r="KJY70" s="189"/>
      <c r="KJZ70" s="189"/>
      <c r="KKA70" s="189"/>
      <c r="KKB70" s="189"/>
      <c r="KKC70" s="189"/>
      <c r="KKD70" s="189"/>
      <c r="KKE70" s="189"/>
      <c r="KKF70" s="189"/>
      <c r="KKG70" s="189"/>
      <c r="KKH70" s="189"/>
      <c r="KKI70" s="189"/>
      <c r="KKJ70" s="189"/>
      <c r="KKK70" s="189"/>
      <c r="KKL70" s="189"/>
      <c r="KKM70" s="189"/>
      <c r="KKN70" s="189"/>
      <c r="KKO70" s="189"/>
      <c r="KKP70" s="189"/>
      <c r="KKQ70" s="189"/>
      <c r="KKR70" s="189"/>
      <c r="KKS70" s="189"/>
      <c r="KKT70" s="189"/>
      <c r="KKU70" s="189"/>
      <c r="KKV70" s="189"/>
      <c r="KKW70" s="189"/>
      <c r="KKX70" s="189"/>
      <c r="KKY70" s="189"/>
      <c r="KKZ70" s="189"/>
      <c r="KLA70" s="189"/>
      <c r="KLB70" s="189"/>
      <c r="KLC70" s="189"/>
      <c r="KLD70" s="189"/>
      <c r="KLE70" s="189"/>
      <c r="KLF70" s="189"/>
      <c r="KLG70" s="189"/>
      <c r="KLH70" s="189"/>
      <c r="KLI70" s="189"/>
      <c r="KLJ70" s="189"/>
      <c r="KLK70" s="189"/>
      <c r="KLL70" s="189"/>
      <c r="KLM70" s="189"/>
      <c r="KLN70" s="189"/>
      <c r="KLO70" s="189"/>
      <c r="KLP70" s="189"/>
      <c r="KLQ70" s="189"/>
      <c r="KLR70" s="189"/>
      <c r="KLS70" s="189"/>
      <c r="KLT70" s="189"/>
      <c r="KLU70" s="189"/>
      <c r="KLV70" s="189"/>
      <c r="KLW70" s="189"/>
      <c r="KLX70" s="189"/>
      <c r="KLY70" s="189"/>
      <c r="KLZ70" s="189"/>
      <c r="KMA70" s="189"/>
      <c r="KMB70" s="189"/>
      <c r="KMC70" s="189"/>
      <c r="KMD70" s="189"/>
      <c r="KME70" s="189"/>
      <c r="KMF70" s="189"/>
      <c r="KMG70" s="189"/>
      <c r="KMH70" s="189"/>
      <c r="KMI70" s="189"/>
      <c r="KMJ70" s="189"/>
      <c r="KMK70" s="189"/>
      <c r="KML70" s="189"/>
      <c r="KMM70" s="189"/>
      <c r="KMN70" s="189"/>
      <c r="KMO70" s="189"/>
      <c r="KMP70" s="189"/>
      <c r="KMQ70" s="189"/>
      <c r="KMR70" s="189"/>
      <c r="KMS70" s="189"/>
      <c r="KMT70" s="189"/>
      <c r="KMU70" s="189"/>
      <c r="KMV70" s="189"/>
      <c r="KMW70" s="189"/>
      <c r="KMX70" s="189"/>
      <c r="KMY70" s="189"/>
      <c r="KMZ70" s="189"/>
      <c r="KNA70" s="189"/>
      <c r="KNB70" s="189"/>
      <c r="KNC70" s="189"/>
      <c r="KND70" s="189"/>
      <c r="KNE70" s="189"/>
      <c r="KNF70" s="189"/>
      <c r="KNG70" s="189"/>
      <c r="KNH70" s="189"/>
      <c r="KNI70" s="189"/>
      <c r="KNJ70" s="189"/>
      <c r="KNK70" s="189"/>
      <c r="KNL70" s="189"/>
      <c r="KNM70" s="189"/>
      <c r="KNN70" s="189"/>
      <c r="KNO70" s="189"/>
      <c r="KNP70" s="189"/>
      <c r="KNQ70" s="189"/>
      <c r="KNR70" s="189"/>
      <c r="KNS70" s="189"/>
      <c r="KNT70" s="189"/>
      <c r="KNU70" s="189"/>
      <c r="KNV70" s="189"/>
      <c r="KNW70" s="189"/>
      <c r="KNX70" s="189"/>
      <c r="KNY70" s="189"/>
      <c r="KNZ70" s="189"/>
      <c r="KOA70" s="189"/>
      <c r="KOB70" s="189"/>
      <c r="KOC70" s="189"/>
      <c r="KOD70" s="189"/>
      <c r="KOE70" s="189"/>
      <c r="KOF70" s="189"/>
      <c r="KOG70" s="189"/>
      <c r="KOH70" s="189"/>
      <c r="KOI70" s="189"/>
      <c r="KOJ70" s="189"/>
      <c r="KOK70" s="189"/>
      <c r="KOL70" s="189"/>
      <c r="KOM70" s="189"/>
      <c r="KON70" s="189"/>
      <c r="KOO70" s="189"/>
      <c r="KOP70" s="189"/>
      <c r="KOQ70" s="189"/>
      <c r="KOR70" s="189"/>
      <c r="KOS70" s="189"/>
      <c r="KOT70" s="189"/>
      <c r="KOU70" s="189"/>
      <c r="KOV70" s="189"/>
      <c r="KOW70" s="189"/>
      <c r="KOX70" s="189"/>
      <c r="KOY70" s="189"/>
      <c r="KOZ70" s="189"/>
      <c r="KPA70" s="189"/>
      <c r="KPB70" s="189"/>
      <c r="KPC70" s="189"/>
      <c r="KPD70" s="189"/>
      <c r="KPE70" s="189"/>
      <c r="KPF70" s="189"/>
      <c r="KPG70" s="189"/>
      <c r="KPH70" s="189"/>
      <c r="KPI70" s="189"/>
      <c r="KPJ70" s="189"/>
      <c r="KPK70" s="189"/>
      <c r="KPL70" s="189"/>
      <c r="KPM70" s="189"/>
      <c r="KPN70" s="189"/>
      <c r="KPO70" s="189"/>
      <c r="KPP70" s="189"/>
      <c r="KPQ70" s="189"/>
      <c r="KPR70" s="189"/>
      <c r="KPS70" s="189"/>
      <c r="KPT70" s="189"/>
      <c r="KPU70" s="189"/>
      <c r="KPV70" s="189"/>
      <c r="KPW70" s="189"/>
      <c r="KPX70" s="189"/>
      <c r="KPY70" s="189"/>
      <c r="KPZ70" s="189"/>
      <c r="KQA70" s="189"/>
      <c r="KQB70" s="189"/>
      <c r="KQC70" s="189"/>
      <c r="KQD70" s="189"/>
      <c r="KQE70" s="189"/>
      <c r="KQF70" s="189"/>
      <c r="KQG70" s="189"/>
      <c r="KQH70" s="189"/>
      <c r="KQI70" s="189"/>
      <c r="KQJ70" s="189"/>
      <c r="KQK70" s="189"/>
      <c r="KQL70" s="189"/>
      <c r="KQM70" s="189"/>
      <c r="KQN70" s="189"/>
      <c r="KQO70" s="189"/>
      <c r="KQP70" s="189"/>
      <c r="KQQ70" s="189"/>
      <c r="KQR70" s="189"/>
      <c r="KQS70" s="189"/>
      <c r="KQT70" s="189"/>
      <c r="KQU70" s="189"/>
      <c r="KQV70" s="189"/>
      <c r="KQW70" s="189"/>
      <c r="KQX70" s="189"/>
      <c r="KQY70" s="189"/>
      <c r="KQZ70" s="189"/>
      <c r="KRA70" s="189"/>
      <c r="KRB70" s="189"/>
      <c r="KRC70" s="189"/>
      <c r="KRD70" s="189"/>
      <c r="KRE70" s="189"/>
      <c r="KRF70" s="189"/>
      <c r="KRG70" s="189"/>
      <c r="KRH70" s="189"/>
      <c r="KRI70" s="189"/>
      <c r="KRJ70" s="189"/>
      <c r="KRK70" s="189"/>
      <c r="KRL70" s="189"/>
      <c r="KRM70" s="189"/>
      <c r="KRN70" s="189"/>
      <c r="KRO70" s="189"/>
      <c r="KRP70" s="189"/>
      <c r="KRQ70" s="189"/>
      <c r="KRR70" s="189"/>
      <c r="KRS70" s="189"/>
      <c r="KRT70" s="189"/>
      <c r="KRU70" s="189"/>
      <c r="KRV70" s="189"/>
      <c r="KRW70" s="189"/>
      <c r="KRX70" s="189"/>
      <c r="KRY70" s="189"/>
      <c r="KRZ70" s="189"/>
      <c r="KSA70" s="189"/>
      <c r="KSB70" s="189"/>
      <c r="KSC70" s="189"/>
      <c r="KSD70" s="189"/>
      <c r="KSE70" s="189"/>
      <c r="KSF70" s="189"/>
      <c r="KSG70" s="189"/>
      <c r="KSH70" s="189"/>
      <c r="KSI70" s="189"/>
      <c r="KSJ70" s="189"/>
      <c r="KSK70" s="189"/>
      <c r="KSL70" s="189"/>
      <c r="KSM70" s="189"/>
      <c r="KSN70" s="189"/>
      <c r="KSO70" s="189"/>
      <c r="KSP70" s="189"/>
      <c r="KSQ70" s="189"/>
      <c r="KSR70" s="189"/>
      <c r="KSS70" s="189"/>
      <c r="KST70" s="189"/>
      <c r="KSU70" s="189"/>
      <c r="KSV70" s="189"/>
      <c r="KSW70" s="189"/>
      <c r="KSX70" s="189"/>
      <c r="KSY70" s="189"/>
      <c r="KSZ70" s="189"/>
      <c r="KTA70" s="189"/>
      <c r="KTB70" s="189"/>
      <c r="KTC70" s="189"/>
      <c r="KTD70" s="189"/>
      <c r="KTE70" s="189"/>
      <c r="KTF70" s="189"/>
      <c r="KTG70" s="189"/>
      <c r="KTH70" s="189"/>
      <c r="KTI70" s="189"/>
      <c r="KTJ70" s="189"/>
      <c r="KTK70" s="189"/>
      <c r="KTL70" s="189"/>
      <c r="KTM70" s="189"/>
      <c r="KTN70" s="189"/>
      <c r="KTO70" s="189"/>
      <c r="KTP70" s="189"/>
      <c r="KTQ70" s="189"/>
      <c r="KTR70" s="189"/>
      <c r="KTS70" s="189"/>
      <c r="KTT70" s="189"/>
      <c r="KTU70" s="189"/>
      <c r="KTV70" s="189"/>
      <c r="KTW70" s="189"/>
      <c r="KTX70" s="189"/>
      <c r="KTY70" s="189"/>
      <c r="KTZ70" s="189"/>
      <c r="KUA70" s="189"/>
      <c r="KUB70" s="189"/>
      <c r="KUC70" s="189"/>
      <c r="KUD70" s="189"/>
      <c r="KUE70" s="189"/>
      <c r="KUF70" s="189"/>
      <c r="KUG70" s="189"/>
      <c r="KUH70" s="189"/>
      <c r="KUI70" s="189"/>
      <c r="KUJ70" s="189"/>
      <c r="KUK70" s="189"/>
      <c r="KUL70" s="189"/>
      <c r="KUM70" s="189"/>
      <c r="KUN70" s="189"/>
      <c r="KUO70" s="189"/>
      <c r="KUP70" s="189"/>
      <c r="KUQ70" s="189"/>
      <c r="KUR70" s="189"/>
      <c r="KUS70" s="189"/>
      <c r="KUT70" s="189"/>
      <c r="KUU70" s="189"/>
      <c r="KUV70" s="189"/>
      <c r="KUW70" s="189"/>
      <c r="KUX70" s="189"/>
      <c r="KUY70" s="189"/>
      <c r="KUZ70" s="189"/>
      <c r="KVA70" s="189"/>
      <c r="KVB70" s="189"/>
      <c r="KVC70" s="189"/>
      <c r="KVD70" s="189"/>
      <c r="KVE70" s="189"/>
      <c r="KVF70" s="189"/>
      <c r="KVG70" s="189"/>
      <c r="KVH70" s="189"/>
      <c r="KVI70" s="189"/>
      <c r="KVJ70" s="189"/>
      <c r="KVK70" s="189"/>
      <c r="KVL70" s="189"/>
      <c r="KVM70" s="189"/>
      <c r="KVN70" s="189"/>
      <c r="KVO70" s="189"/>
      <c r="KVP70" s="189"/>
      <c r="KVQ70" s="189"/>
      <c r="KVR70" s="189"/>
      <c r="KVS70" s="189"/>
      <c r="KVT70" s="189"/>
      <c r="KVU70" s="189"/>
      <c r="KVV70" s="189"/>
      <c r="KVW70" s="189"/>
      <c r="KVX70" s="189"/>
      <c r="KVY70" s="189"/>
      <c r="KVZ70" s="189"/>
      <c r="KWA70" s="189"/>
      <c r="KWB70" s="189"/>
      <c r="KWC70" s="189"/>
      <c r="KWD70" s="189"/>
      <c r="KWE70" s="189"/>
      <c r="KWF70" s="189"/>
      <c r="KWG70" s="189"/>
      <c r="KWH70" s="189"/>
      <c r="KWI70" s="189"/>
      <c r="KWJ70" s="189"/>
      <c r="KWK70" s="189"/>
      <c r="KWL70" s="189"/>
      <c r="KWM70" s="189"/>
      <c r="KWN70" s="189"/>
      <c r="KWO70" s="189"/>
      <c r="KWP70" s="189"/>
      <c r="KWQ70" s="189"/>
      <c r="KWR70" s="189"/>
      <c r="KWS70" s="189"/>
      <c r="KWT70" s="189"/>
      <c r="KWU70" s="189"/>
      <c r="KWV70" s="189"/>
      <c r="KWW70" s="189"/>
      <c r="KWX70" s="189"/>
      <c r="KWY70" s="189"/>
      <c r="KWZ70" s="189"/>
      <c r="KXA70" s="189"/>
      <c r="KXB70" s="189"/>
      <c r="KXC70" s="189"/>
      <c r="KXD70" s="189"/>
      <c r="KXE70" s="189"/>
      <c r="KXF70" s="189"/>
      <c r="KXG70" s="189"/>
      <c r="KXH70" s="189"/>
      <c r="KXI70" s="189"/>
      <c r="KXJ70" s="189"/>
      <c r="KXK70" s="189"/>
      <c r="KXL70" s="189"/>
      <c r="KXM70" s="189"/>
      <c r="KXN70" s="189"/>
      <c r="KXO70" s="189"/>
      <c r="KXP70" s="189"/>
      <c r="KXQ70" s="189"/>
      <c r="KXR70" s="189"/>
      <c r="KXS70" s="189"/>
      <c r="KXT70" s="189"/>
      <c r="KXU70" s="189"/>
      <c r="KXV70" s="189"/>
      <c r="KXW70" s="189"/>
      <c r="KXX70" s="189"/>
      <c r="KXY70" s="189"/>
      <c r="KXZ70" s="189"/>
      <c r="KYA70" s="189"/>
      <c r="KYB70" s="189"/>
      <c r="KYC70" s="189"/>
      <c r="KYD70" s="189"/>
      <c r="KYE70" s="189"/>
      <c r="KYF70" s="189"/>
      <c r="KYG70" s="189"/>
      <c r="KYH70" s="189"/>
      <c r="KYI70" s="189"/>
      <c r="KYJ70" s="189"/>
      <c r="KYK70" s="189"/>
      <c r="KYL70" s="189"/>
      <c r="KYM70" s="189"/>
      <c r="KYN70" s="189"/>
      <c r="KYO70" s="189"/>
      <c r="KYP70" s="189"/>
      <c r="KYQ70" s="189"/>
      <c r="KYR70" s="189"/>
      <c r="KYS70" s="189"/>
      <c r="KYT70" s="189"/>
      <c r="KYU70" s="189"/>
      <c r="KYV70" s="189"/>
      <c r="KYW70" s="189"/>
      <c r="KYX70" s="189"/>
      <c r="KYY70" s="189"/>
      <c r="KYZ70" s="189"/>
      <c r="KZA70" s="189"/>
      <c r="KZB70" s="189"/>
      <c r="KZC70" s="189"/>
      <c r="KZD70" s="189"/>
      <c r="KZE70" s="189"/>
      <c r="KZF70" s="189"/>
      <c r="KZG70" s="189"/>
      <c r="KZH70" s="189"/>
      <c r="KZI70" s="189"/>
      <c r="KZJ70" s="189"/>
      <c r="KZK70" s="189"/>
      <c r="KZL70" s="189"/>
      <c r="KZM70" s="189"/>
      <c r="KZN70" s="189"/>
      <c r="KZO70" s="189"/>
      <c r="KZP70" s="189"/>
      <c r="KZQ70" s="189"/>
      <c r="KZR70" s="189"/>
      <c r="KZS70" s="189"/>
      <c r="KZT70" s="189"/>
      <c r="KZU70" s="189"/>
      <c r="KZV70" s="189"/>
      <c r="KZW70" s="189"/>
      <c r="KZX70" s="189"/>
      <c r="KZY70" s="189"/>
      <c r="KZZ70" s="189"/>
      <c r="LAA70" s="189"/>
      <c r="LAB70" s="189"/>
      <c r="LAC70" s="189"/>
      <c r="LAD70" s="189"/>
      <c r="LAE70" s="189"/>
      <c r="LAF70" s="189"/>
      <c r="LAG70" s="189"/>
      <c r="LAH70" s="189"/>
      <c r="LAI70" s="189"/>
      <c r="LAJ70" s="189"/>
      <c r="LAK70" s="189"/>
      <c r="LAL70" s="189"/>
      <c r="LAM70" s="189"/>
      <c r="LAN70" s="189"/>
      <c r="LAO70" s="189"/>
      <c r="LAP70" s="189"/>
      <c r="LAQ70" s="189"/>
      <c r="LAR70" s="189"/>
      <c r="LAS70" s="189"/>
      <c r="LAT70" s="189"/>
      <c r="LAU70" s="189"/>
      <c r="LAV70" s="189"/>
      <c r="LAW70" s="189"/>
      <c r="LAX70" s="189"/>
      <c r="LAY70" s="189"/>
      <c r="LAZ70" s="189"/>
      <c r="LBA70" s="189"/>
      <c r="LBB70" s="189"/>
      <c r="LBC70" s="189"/>
      <c r="LBD70" s="189"/>
      <c r="LBE70" s="189"/>
      <c r="LBF70" s="189"/>
      <c r="LBG70" s="189"/>
      <c r="LBH70" s="189"/>
      <c r="LBI70" s="189"/>
      <c r="LBJ70" s="189"/>
      <c r="LBK70" s="189"/>
      <c r="LBL70" s="189"/>
      <c r="LBM70" s="189"/>
      <c r="LBN70" s="189"/>
      <c r="LBO70" s="189"/>
      <c r="LBP70" s="189"/>
      <c r="LBQ70" s="189"/>
      <c r="LBR70" s="189"/>
      <c r="LBS70" s="189"/>
      <c r="LBT70" s="189"/>
      <c r="LBU70" s="189"/>
      <c r="LBV70" s="189"/>
      <c r="LBW70" s="189"/>
      <c r="LBX70" s="189"/>
      <c r="LBY70" s="189"/>
      <c r="LBZ70" s="189"/>
      <c r="LCA70" s="189"/>
      <c r="LCB70" s="189"/>
      <c r="LCC70" s="189"/>
      <c r="LCD70" s="189"/>
      <c r="LCE70" s="189"/>
      <c r="LCF70" s="189"/>
      <c r="LCG70" s="189"/>
      <c r="LCH70" s="189"/>
      <c r="LCI70" s="189"/>
      <c r="LCJ70" s="189"/>
      <c r="LCK70" s="189"/>
      <c r="LCL70" s="189"/>
      <c r="LCM70" s="189"/>
      <c r="LCN70" s="189"/>
      <c r="LCO70" s="92"/>
      <c r="LCP70" s="92"/>
      <c r="LCQ70" s="92"/>
      <c r="LCR70" s="92"/>
      <c r="LCS70" s="92"/>
      <c r="LCT70" s="92"/>
      <c r="LCU70" s="92"/>
      <c r="LCV70" s="92"/>
      <c r="LCW70" s="92"/>
      <c r="LCX70" s="92"/>
      <c r="LCY70" s="92"/>
      <c r="LCZ70" s="92"/>
      <c r="LDA70" s="92"/>
      <c r="LDB70" s="92"/>
      <c r="LDC70" s="92"/>
      <c r="LDD70" s="92"/>
      <c r="LDE70" s="92"/>
      <c r="LDF70" s="92"/>
      <c r="LDG70" s="92"/>
      <c r="LDH70" s="92"/>
      <c r="LDI70" s="92"/>
      <c r="LDJ70" s="92"/>
      <c r="LDK70" s="92"/>
      <c r="LDL70" s="92"/>
      <c r="LDM70" s="92"/>
      <c r="LDN70" s="92"/>
      <c r="LDO70" s="92"/>
      <c r="LDP70" s="92"/>
      <c r="LDQ70" s="92"/>
      <c r="LDR70" s="92"/>
      <c r="LDS70" s="92"/>
      <c r="LDT70" s="92"/>
      <c r="LDU70" s="92"/>
      <c r="LDV70" s="92"/>
      <c r="LDW70" s="92"/>
      <c r="LDX70" s="92"/>
      <c r="LDY70" s="92"/>
      <c r="LDZ70" s="92"/>
      <c r="LEA70" s="92"/>
      <c r="LEB70" s="92"/>
      <c r="LEC70" s="92"/>
      <c r="LED70" s="92"/>
      <c r="LEE70" s="92"/>
      <c r="LEF70" s="92"/>
      <c r="LEG70" s="92"/>
      <c r="LEH70" s="92"/>
      <c r="LEI70" s="92"/>
      <c r="LEJ70" s="92"/>
      <c r="LEK70" s="92"/>
      <c r="LEL70" s="92"/>
      <c r="LEM70" s="92"/>
      <c r="LEN70" s="92"/>
      <c r="LEO70" s="92"/>
      <c r="LEP70" s="92"/>
      <c r="LEQ70" s="92"/>
      <c r="LER70" s="92"/>
      <c r="LES70" s="92"/>
      <c r="LET70" s="92"/>
      <c r="LEU70" s="92"/>
      <c r="LEV70" s="92"/>
      <c r="LEW70" s="92"/>
      <c r="LEX70" s="92"/>
      <c r="LEY70" s="92"/>
      <c r="LEZ70" s="92"/>
      <c r="LFA70" s="92"/>
      <c r="LFB70" s="92"/>
      <c r="LFC70" s="92"/>
      <c r="LFD70" s="92"/>
      <c r="LFE70" s="92"/>
      <c r="LFF70" s="92"/>
      <c r="LFG70" s="92"/>
      <c r="LFH70" s="92"/>
      <c r="LFI70" s="92"/>
      <c r="LFJ70" s="92"/>
      <c r="LFK70" s="92"/>
      <c r="LFL70" s="92"/>
      <c r="LFM70" s="92"/>
      <c r="LFN70" s="92"/>
      <c r="LFO70" s="92"/>
      <c r="LFP70" s="92"/>
      <c r="LFQ70" s="92"/>
      <c r="LFR70" s="92"/>
      <c r="LFS70" s="92"/>
      <c r="LFT70" s="92"/>
      <c r="LFU70" s="92"/>
      <c r="LFV70" s="92"/>
      <c r="LFW70" s="92"/>
      <c r="LFX70" s="92"/>
      <c r="LFY70" s="92"/>
      <c r="LFZ70" s="92"/>
      <c r="LGA70" s="92"/>
      <c r="LGB70" s="92"/>
      <c r="LGC70" s="92"/>
      <c r="LGD70" s="92"/>
      <c r="LGE70" s="92"/>
      <c r="LGF70" s="92"/>
      <c r="LGG70" s="92"/>
      <c r="LGH70" s="92"/>
      <c r="LGI70" s="92"/>
      <c r="LGJ70" s="92"/>
      <c r="LGK70" s="92"/>
      <c r="LGL70" s="92"/>
      <c r="LGM70" s="92"/>
      <c r="LGN70" s="92"/>
      <c r="LGO70" s="92"/>
      <c r="LGP70" s="92"/>
      <c r="LGQ70" s="92"/>
      <c r="LGR70" s="92"/>
      <c r="LGS70" s="92"/>
      <c r="LGT70" s="92"/>
      <c r="LGU70" s="92"/>
      <c r="LGV70" s="92"/>
      <c r="LGW70" s="92"/>
      <c r="LGX70" s="92"/>
      <c r="LGY70" s="92"/>
      <c r="LGZ70" s="92"/>
      <c r="LHA70" s="92"/>
      <c r="LHB70" s="92"/>
      <c r="LHC70" s="92"/>
      <c r="LHD70" s="92"/>
      <c r="LHE70" s="92"/>
      <c r="LHF70" s="92"/>
      <c r="LHG70" s="92"/>
      <c r="LHH70" s="92"/>
      <c r="LHI70" s="92"/>
      <c r="LHJ70" s="92"/>
      <c r="LHK70" s="92"/>
      <c r="LHL70" s="92"/>
      <c r="LHM70" s="92"/>
      <c r="LHN70" s="92"/>
      <c r="LHO70" s="92"/>
      <c r="LHP70" s="92"/>
      <c r="LHQ70" s="92"/>
      <c r="LHR70" s="92"/>
      <c r="LHS70" s="92"/>
      <c r="LHT70" s="92"/>
      <c r="LHU70" s="92"/>
      <c r="LHV70" s="92"/>
      <c r="LHW70" s="92"/>
      <c r="LHX70" s="92"/>
      <c r="LHY70" s="92"/>
      <c r="LHZ70" s="92"/>
      <c r="LIA70" s="92"/>
      <c r="LIB70" s="92"/>
      <c r="LIC70" s="92"/>
      <c r="LID70" s="92"/>
      <c r="LIE70" s="92"/>
      <c r="LIF70" s="92"/>
      <c r="LIG70" s="92"/>
      <c r="LIH70" s="92"/>
      <c r="LII70" s="92"/>
      <c r="LIJ70" s="92"/>
      <c r="LIK70" s="92"/>
      <c r="LIL70" s="92"/>
      <c r="LIM70" s="92"/>
      <c r="LIN70" s="92"/>
      <c r="LIO70" s="92"/>
      <c r="LIP70" s="92"/>
      <c r="LIQ70" s="92"/>
      <c r="LIR70" s="92"/>
      <c r="LIS70" s="92"/>
      <c r="LIT70" s="92"/>
      <c r="LIU70" s="92"/>
      <c r="LIV70" s="92"/>
      <c r="LIW70" s="92"/>
      <c r="LIX70" s="92"/>
      <c r="LIY70" s="92"/>
      <c r="LIZ70" s="92"/>
      <c r="LJA70" s="92"/>
      <c r="LJB70" s="92"/>
      <c r="LJC70" s="92"/>
      <c r="LJD70" s="92"/>
      <c r="LJE70" s="92"/>
      <c r="LJF70" s="92"/>
      <c r="LJG70" s="92"/>
      <c r="LJH70" s="92"/>
      <c r="LJI70" s="92"/>
      <c r="LJJ70" s="92"/>
      <c r="LJK70" s="92"/>
      <c r="LJL70" s="92"/>
      <c r="LJM70" s="92"/>
      <c r="LJN70" s="92"/>
      <c r="LJO70" s="92"/>
      <c r="LJP70" s="92"/>
      <c r="LJQ70" s="92"/>
      <c r="LJR70" s="92"/>
      <c r="LJS70" s="92"/>
      <c r="LJT70" s="92"/>
      <c r="LJU70" s="92"/>
      <c r="LJV70" s="92"/>
      <c r="LJW70" s="92"/>
      <c r="LJX70" s="92"/>
      <c r="LJY70" s="92"/>
      <c r="LJZ70" s="92"/>
      <c r="LKA70" s="92"/>
      <c r="LKB70" s="92"/>
      <c r="LKC70" s="92"/>
      <c r="LKD70" s="92"/>
      <c r="LKE70" s="92"/>
      <c r="LKF70" s="92"/>
      <c r="LKG70" s="92"/>
      <c r="LKH70" s="92"/>
      <c r="LKI70" s="92"/>
      <c r="LKJ70" s="92"/>
      <c r="LKK70" s="92"/>
      <c r="LKL70" s="92"/>
      <c r="LKM70" s="92"/>
      <c r="LKN70" s="92"/>
      <c r="LKO70" s="92"/>
      <c r="LKP70" s="92"/>
      <c r="LKQ70" s="92"/>
      <c r="LKR70" s="92"/>
      <c r="LKS70" s="92"/>
      <c r="LKT70" s="92"/>
      <c r="LKU70" s="92"/>
      <c r="LKV70" s="92"/>
      <c r="LKW70" s="92"/>
      <c r="LKX70" s="92"/>
      <c r="LKY70" s="92"/>
      <c r="LKZ70" s="92"/>
      <c r="LLA70" s="92"/>
      <c r="LLB70" s="92"/>
      <c r="LLC70" s="92"/>
      <c r="LLD70" s="92"/>
      <c r="LLE70" s="92"/>
      <c r="LLF70" s="92"/>
      <c r="LLG70" s="92"/>
      <c r="LLH70" s="92"/>
      <c r="LLI70" s="92"/>
      <c r="LLJ70" s="92"/>
      <c r="LLK70" s="92"/>
      <c r="LLL70" s="92"/>
      <c r="LLM70" s="92"/>
      <c r="LLN70" s="92"/>
      <c r="LLO70" s="92"/>
      <c r="LLP70" s="92"/>
      <c r="LLQ70" s="92"/>
      <c r="LLR70" s="92"/>
      <c r="LLS70" s="92"/>
      <c r="LLT70" s="92"/>
      <c r="LLU70" s="92"/>
      <c r="LLV70" s="92"/>
      <c r="LLW70" s="92"/>
      <c r="LLX70" s="92"/>
      <c r="LLY70" s="92"/>
      <c r="LLZ70" s="92"/>
      <c r="LMA70" s="92"/>
      <c r="LMB70" s="92"/>
      <c r="LMC70" s="92"/>
      <c r="LMD70" s="92"/>
      <c r="LME70" s="92"/>
      <c r="LMF70" s="92"/>
      <c r="LMG70" s="92"/>
      <c r="LMH70" s="92"/>
      <c r="LMI70" s="92"/>
      <c r="LMJ70" s="92"/>
      <c r="LMK70" s="92"/>
      <c r="LML70" s="92"/>
      <c r="LMM70" s="92"/>
      <c r="LMN70" s="92"/>
      <c r="LMO70" s="92"/>
      <c r="LMP70" s="92"/>
      <c r="LMQ70" s="92"/>
      <c r="LMR70" s="92"/>
      <c r="LMS70" s="92"/>
      <c r="LMT70" s="92"/>
      <c r="LMU70" s="92"/>
      <c r="LMV70" s="92"/>
      <c r="LMW70" s="92"/>
      <c r="LMX70" s="92"/>
      <c r="LMY70" s="92"/>
      <c r="LMZ70" s="92"/>
      <c r="LNA70" s="92"/>
      <c r="LNB70" s="92"/>
      <c r="LNC70" s="92"/>
      <c r="LND70" s="92"/>
      <c r="LNE70" s="92"/>
      <c r="LNF70" s="92"/>
      <c r="LNG70" s="92"/>
      <c r="LNH70" s="92"/>
      <c r="LNI70" s="92"/>
      <c r="LNJ70" s="92"/>
      <c r="LNK70" s="92"/>
      <c r="LNL70" s="92"/>
      <c r="LNM70" s="92"/>
      <c r="LNN70" s="92"/>
      <c r="LNO70" s="92"/>
      <c r="LNP70" s="92"/>
      <c r="LNQ70" s="92"/>
      <c r="LNR70" s="92"/>
      <c r="LNS70" s="92"/>
      <c r="LNT70" s="92"/>
      <c r="LNU70" s="92"/>
      <c r="LNV70" s="92"/>
      <c r="LNW70" s="92"/>
      <c r="LNX70" s="92"/>
      <c r="LNY70" s="92"/>
      <c r="LNZ70" s="92"/>
      <c r="LOA70" s="92"/>
      <c r="LOB70" s="92"/>
      <c r="LOC70" s="92"/>
      <c r="LOD70" s="92"/>
      <c r="LOE70" s="92"/>
      <c r="LOF70" s="92"/>
      <c r="LOG70" s="92"/>
      <c r="LOH70" s="92"/>
      <c r="LOI70" s="92"/>
      <c r="LOJ70" s="92"/>
      <c r="LOK70" s="92"/>
      <c r="LOL70" s="92"/>
      <c r="LOM70" s="92"/>
      <c r="LON70" s="92"/>
      <c r="LOO70" s="92"/>
      <c r="LOP70" s="92"/>
      <c r="LOQ70" s="92"/>
      <c r="LOR70" s="92"/>
      <c r="LOS70" s="92"/>
      <c r="LOT70" s="92"/>
      <c r="LOU70" s="92"/>
      <c r="LOV70" s="92"/>
      <c r="LOW70" s="92"/>
      <c r="LOX70" s="92"/>
      <c r="LOY70" s="92"/>
      <c r="LOZ70" s="92"/>
      <c r="LPA70" s="92"/>
      <c r="LPB70" s="92"/>
      <c r="LPC70" s="92"/>
      <c r="LPD70" s="92"/>
      <c r="LPE70" s="92"/>
      <c r="LPF70" s="92"/>
      <c r="LPG70" s="92"/>
      <c r="LPH70" s="92"/>
      <c r="LPI70" s="92"/>
      <c r="LPJ70" s="92"/>
      <c r="LPK70" s="92"/>
      <c r="LPL70" s="92"/>
      <c r="LPM70" s="92"/>
      <c r="LPN70" s="92"/>
      <c r="LPO70" s="92"/>
      <c r="LPP70" s="92"/>
      <c r="LPQ70" s="92"/>
      <c r="LPR70" s="92"/>
      <c r="LPS70" s="92"/>
      <c r="LPT70" s="92"/>
      <c r="LPU70" s="92"/>
      <c r="LPV70" s="92"/>
      <c r="LPW70" s="92"/>
      <c r="LPX70" s="92"/>
      <c r="LPY70" s="92"/>
      <c r="LPZ70" s="92"/>
      <c r="LQA70" s="92"/>
      <c r="LQB70" s="92"/>
      <c r="LQC70" s="92"/>
      <c r="LQD70" s="92"/>
      <c r="LQE70" s="92"/>
      <c r="LQF70" s="92"/>
      <c r="LQG70" s="92"/>
      <c r="LQH70" s="92"/>
      <c r="LQI70" s="92"/>
      <c r="LQJ70" s="92"/>
      <c r="LQK70" s="92"/>
      <c r="LQL70" s="92"/>
      <c r="LQM70" s="92"/>
      <c r="LQN70" s="92"/>
      <c r="LQO70" s="92"/>
      <c r="LQP70" s="92"/>
      <c r="LQQ70" s="92"/>
      <c r="LQR70" s="92"/>
      <c r="LQS70" s="92"/>
      <c r="LQT70" s="92"/>
      <c r="LQU70" s="92"/>
      <c r="LQV70" s="92"/>
      <c r="LQW70" s="92"/>
      <c r="LQX70" s="92"/>
      <c r="LQY70" s="92"/>
      <c r="LQZ70" s="92"/>
      <c r="LRA70" s="92"/>
      <c r="LRB70" s="92"/>
      <c r="LRC70" s="92"/>
      <c r="LRD70" s="92"/>
      <c r="LRE70" s="92"/>
      <c r="LRF70" s="92"/>
      <c r="LRG70" s="92"/>
      <c r="LRH70" s="92"/>
      <c r="LRI70" s="92"/>
      <c r="LRJ70" s="92"/>
      <c r="LRK70" s="92"/>
      <c r="LRL70" s="92"/>
      <c r="LRM70" s="92"/>
      <c r="LRN70" s="92"/>
      <c r="LRO70" s="92"/>
      <c r="LRP70" s="92"/>
      <c r="LRQ70" s="92"/>
      <c r="LRR70" s="92"/>
      <c r="LRS70" s="92"/>
      <c r="LRT70" s="92"/>
      <c r="LRU70" s="92"/>
      <c r="LRV70" s="92"/>
      <c r="LRW70" s="92"/>
      <c r="LRX70" s="92"/>
      <c r="LRY70" s="92"/>
      <c r="LRZ70" s="92"/>
      <c r="LSA70" s="92"/>
      <c r="LSB70" s="92"/>
      <c r="LSC70" s="92"/>
      <c r="LSD70" s="92"/>
      <c r="LSE70" s="92"/>
      <c r="LSF70" s="92"/>
      <c r="LSG70" s="92"/>
      <c r="LSH70" s="92"/>
      <c r="LSI70" s="92"/>
      <c r="LSJ70" s="92"/>
      <c r="LSK70" s="92"/>
      <c r="LSL70" s="92"/>
      <c r="LSM70" s="92"/>
      <c r="LSN70" s="92"/>
      <c r="LSO70" s="92"/>
      <c r="LSP70" s="92"/>
      <c r="LSQ70" s="92"/>
      <c r="LSR70" s="92"/>
      <c r="LSS70" s="92"/>
      <c r="LST70" s="92"/>
      <c r="LSU70" s="92"/>
      <c r="LSV70" s="92"/>
      <c r="LSW70" s="92"/>
      <c r="LSX70" s="92"/>
      <c r="LSY70" s="92"/>
      <c r="LSZ70" s="92"/>
      <c r="LTA70" s="92"/>
      <c r="LTB70" s="92"/>
      <c r="LTC70" s="92"/>
      <c r="LTD70" s="92"/>
      <c r="LTE70" s="92"/>
      <c r="LTF70" s="92"/>
      <c r="LTG70" s="92"/>
      <c r="LTH70" s="92"/>
      <c r="LTI70" s="92"/>
      <c r="LTJ70" s="92"/>
      <c r="LTK70" s="92"/>
      <c r="LTL70" s="92"/>
      <c r="LTM70" s="92"/>
      <c r="LTN70" s="92"/>
      <c r="LTO70" s="92"/>
      <c r="LTP70" s="92"/>
      <c r="LTQ70" s="92"/>
      <c r="LTR70" s="92"/>
      <c r="LTS70" s="92"/>
      <c r="LTT70" s="92"/>
      <c r="LTU70" s="92"/>
      <c r="LTV70" s="92"/>
      <c r="LTW70" s="92"/>
      <c r="LTX70" s="92"/>
      <c r="LTY70" s="92"/>
      <c r="LTZ70" s="92"/>
      <c r="LUA70" s="92"/>
      <c r="LUB70" s="92"/>
      <c r="LUC70" s="92"/>
      <c r="LUD70" s="92"/>
      <c r="LUE70" s="92"/>
      <c r="LUF70" s="92"/>
      <c r="LUG70" s="92"/>
      <c r="LUH70" s="92"/>
      <c r="LUI70" s="92"/>
      <c r="LUJ70" s="92"/>
      <c r="LUK70" s="92"/>
      <c r="LUL70" s="92"/>
      <c r="LUM70" s="92"/>
      <c r="LUN70" s="92"/>
      <c r="LUO70" s="92"/>
      <c r="LUP70" s="92"/>
      <c r="LUQ70" s="92"/>
      <c r="LUR70" s="92"/>
      <c r="LUS70" s="92"/>
      <c r="LUT70" s="92"/>
      <c r="LUU70" s="92"/>
      <c r="LUV70" s="92"/>
      <c r="LUW70" s="92"/>
      <c r="LUX70" s="92"/>
      <c r="LUY70" s="92"/>
      <c r="LUZ70" s="92"/>
      <c r="LVA70" s="92"/>
      <c r="LVB70" s="92"/>
      <c r="LVC70" s="92"/>
      <c r="LVD70" s="92"/>
      <c r="LVE70" s="92"/>
      <c r="LVF70" s="92"/>
      <c r="LVG70" s="92"/>
      <c r="LVH70" s="92"/>
      <c r="LVI70" s="92"/>
      <c r="LVJ70" s="92"/>
      <c r="LVK70" s="92"/>
      <c r="LVL70" s="92"/>
      <c r="LVM70" s="92"/>
      <c r="LVN70" s="92"/>
      <c r="LVO70" s="92"/>
      <c r="LVP70" s="92"/>
      <c r="LVQ70" s="92"/>
      <c r="LVR70" s="92"/>
      <c r="LVS70" s="92"/>
      <c r="LVT70" s="92"/>
      <c r="LVU70" s="92"/>
      <c r="LVV70" s="92"/>
      <c r="LVW70" s="92"/>
      <c r="LVX70" s="92"/>
      <c r="LVY70" s="92"/>
      <c r="LVZ70" s="92"/>
      <c r="LWA70" s="92"/>
      <c r="LWB70" s="92"/>
      <c r="LWC70" s="92"/>
      <c r="LWD70" s="92"/>
      <c r="LWE70" s="92"/>
      <c r="LWF70" s="92"/>
      <c r="LWG70" s="92"/>
      <c r="LWH70" s="92"/>
      <c r="LWI70" s="92"/>
      <c r="LWJ70" s="92"/>
      <c r="LWK70" s="92"/>
      <c r="LWL70" s="92"/>
      <c r="LWM70" s="92"/>
      <c r="LWN70" s="92"/>
      <c r="LWO70" s="92"/>
      <c r="LWP70" s="92"/>
      <c r="LWQ70" s="92"/>
      <c r="LWR70" s="92"/>
      <c r="LWS70" s="92"/>
      <c r="LWT70" s="92"/>
      <c r="LWU70" s="92"/>
      <c r="LWV70" s="92"/>
      <c r="LWW70" s="92"/>
      <c r="LWX70" s="92"/>
      <c r="LWY70" s="92"/>
      <c r="LWZ70" s="92"/>
      <c r="LXA70" s="92"/>
      <c r="LXB70" s="92"/>
      <c r="LXC70" s="92"/>
      <c r="LXD70" s="92"/>
      <c r="LXE70" s="92"/>
      <c r="LXF70" s="92"/>
      <c r="LXG70" s="92"/>
      <c r="LXH70" s="92"/>
      <c r="LXI70" s="92"/>
      <c r="LXJ70" s="92"/>
      <c r="LXK70" s="92"/>
      <c r="LXL70" s="92"/>
      <c r="LXM70" s="92"/>
      <c r="LXN70" s="92"/>
      <c r="LXO70" s="92"/>
      <c r="LXP70" s="92"/>
      <c r="LXQ70" s="92"/>
      <c r="LXR70" s="92"/>
      <c r="LXS70" s="92"/>
      <c r="LXT70" s="92"/>
      <c r="LXU70" s="92"/>
      <c r="LXV70" s="92"/>
      <c r="LXW70" s="92"/>
      <c r="LXX70" s="92"/>
      <c r="LXY70" s="92"/>
      <c r="LXZ70" s="92"/>
      <c r="LYA70" s="92"/>
      <c r="LYB70" s="92"/>
      <c r="LYC70" s="92"/>
      <c r="LYD70" s="92"/>
      <c r="LYE70" s="92"/>
      <c r="LYF70" s="92"/>
      <c r="LYG70" s="92"/>
      <c r="LYH70" s="92"/>
      <c r="LYI70" s="92"/>
      <c r="LYJ70" s="92"/>
      <c r="LYK70" s="92"/>
      <c r="LYL70" s="92"/>
      <c r="LYM70" s="92"/>
      <c r="LYN70" s="92"/>
      <c r="LYO70" s="92"/>
      <c r="LYP70" s="92"/>
      <c r="LYQ70" s="92"/>
      <c r="LYR70" s="92"/>
      <c r="LYS70" s="92"/>
      <c r="LYT70" s="92"/>
      <c r="LYU70" s="92"/>
      <c r="LYV70" s="92"/>
      <c r="LYW70" s="92"/>
      <c r="LYX70" s="92"/>
      <c r="LYY70" s="92"/>
      <c r="LYZ70" s="92"/>
      <c r="LZA70" s="92"/>
      <c r="LZB70" s="92"/>
      <c r="LZC70" s="92"/>
      <c r="LZD70" s="92"/>
      <c r="LZE70" s="92"/>
      <c r="LZF70" s="92"/>
      <c r="LZG70" s="92"/>
      <c r="LZH70" s="92"/>
      <c r="LZI70" s="92"/>
      <c r="LZJ70" s="92"/>
      <c r="LZK70" s="92"/>
      <c r="LZL70" s="92"/>
      <c r="LZM70" s="92"/>
      <c r="LZN70" s="92"/>
      <c r="LZO70" s="92"/>
      <c r="LZP70" s="92"/>
      <c r="LZQ70" s="92"/>
      <c r="LZR70" s="92"/>
      <c r="LZS70" s="92"/>
      <c r="LZT70" s="92"/>
      <c r="LZU70" s="92"/>
      <c r="LZV70" s="92"/>
      <c r="LZW70" s="92"/>
      <c r="LZX70" s="92"/>
      <c r="LZY70" s="92"/>
      <c r="LZZ70" s="92"/>
      <c r="MAA70" s="92"/>
      <c r="MAB70" s="92"/>
      <c r="MAC70" s="92"/>
      <c r="MAD70" s="92"/>
      <c r="MAE70" s="92"/>
      <c r="MAF70" s="92"/>
      <c r="MAG70" s="92"/>
      <c r="MAH70" s="92"/>
      <c r="MAI70" s="92"/>
      <c r="MAJ70" s="92"/>
      <c r="MAK70" s="92"/>
      <c r="MAL70" s="92"/>
      <c r="MAM70" s="92"/>
      <c r="MAN70" s="92"/>
      <c r="MAO70" s="92"/>
      <c r="MAP70" s="92"/>
      <c r="MAQ70" s="92"/>
      <c r="MAR70" s="92"/>
      <c r="MAS70" s="92"/>
      <c r="MAT70" s="92"/>
      <c r="MAU70" s="92"/>
      <c r="MAV70" s="92"/>
      <c r="MAW70" s="92"/>
      <c r="MAX70" s="92"/>
      <c r="MAY70" s="92"/>
      <c r="MAZ70" s="92"/>
      <c r="MBA70" s="92"/>
      <c r="MBB70" s="92"/>
      <c r="MBC70" s="92"/>
      <c r="MBD70" s="92"/>
      <c r="MBE70" s="92"/>
      <c r="MBF70" s="92"/>
      <c r="MBG70" s="92"/>
      <c r="MBH70" s="92"/>
      <c r="MBI70" s="92"/>
      <c r="MBJ70" s="92"/>
      <c r="MBK70" s="92"/>
      <c r="MBL70" s="92"/>
      <c r="MBM70" s="92"/>
      <c r="MBN70" s="92"/>
      <c r="MBO70" s="92"/>
      <c r="MBP70" s="92"/>
      <c r="MBQ70" s="92"/>
      <c r="MBR70" s="92"/>
      <c r="MBS70" s="92"/>
      <c r="MBT70" s="92"/>
      <c r="MBU70" s="92"/>
      <c r="MBV70" s="92"/>
      <c r="MBW70" s="92"/>
      <c r="MBX70" s="92"/>
      <c r="MBY70" s="92"/>
      <c r="MBZ70" s="92"/>
      <c r="MCA70" s="92"/>
      <c r="MCB70" s="92"/>
      <c r="MCC70" s="92"/>
      <c r="MCD70" s="92"/>
      <c r="MCE70" s="92"/>
      <c r="MCF70" s="92"/>
      <c r="MCG70" s="92"/>
      <c r="MCH70" s="92"/>
      <c r="MCI70" s="92"/>
      <c r="MCJ70" s="92"/>
      <c r="MCK70" s="92"/>
      <c r="MCL70" s="92"/>
      <c r="MCM70" s="92"/>
      <c r="MCN70" s="92"/>
      <c r="MCO70" s="92"/>
      <c r="MCP70" s="92"/>
      <c r="MCQ70" s="92"/>
      <c r="MCR70" s="92"/>
      <c r="MCS70" s="92"/>
      <c r="MCT70" s="92"/>
      <c r="MCU70" s="92"/>
      <c r="MCV70" s="92"/>
      <c r="MCW70" s="92"/>
      <c r="MCX70" s="92"/>
      <c r="MCY70" s="92"/>
      <c r="MCZ70" s="92"/>
      <c r="MDA70" s="92"/>
      <c r="MDB70" s="92"/>
      <c r="MDC70" s="92"/>
      <c r="MDD70" s="92"/>
      <c r="MDE70" s="92"/>
      <c r="MDF70" s="92"/>
      <c r="MDG70" s="92"/>
      <c r="MDH70" s="92"/>
      <c r="MDI70" s="92"/>
      <c r="MDJ70" s="92"/>
      <c r="MDK70" s="92"/>
      <c r="MDL70" s="92"/>
      <c r="MDM70" s="92"/>
      <c r="MDN70" s="92"/>
      <c r="MDO70" s="92"/>
      <c r="MDP70" s="92"/>
      <c r="MDQ70" s="92"/>
      <c r="MDR70" s="92"/>
      <c r="MDS70" s="92"/>
      <c r="MDT70" s="92"/>
      <c r="MDU70" s="92"/>
      <c r="MDV70" s="92"/>
      <c r="MDW70" s="92"/>
      <c r="MDX70" s="92"/>
      <c r="MDY70" s="92"/>
      <c r="MDZ70" s="92"/>
      <c r="MEA70" s="92"/>
      <c r="MEB70" s="92"/>
      <c r="MEC70" s="92"/>
      <c r="MED70" s="92"/>
      <c r="MEE70" s="92"/>
      <c r="MEF70" s="92"/>
      <c r="MEG70" s="92"/>
      <c r="MEH70" s="92"/>
      <c r="MEI70" s="92"/>
      <c r="MEJ70" s="92"/>
      <c r="MEK70" s="92"/>
      <c r="MEL70" s="92"/>
      <c r="MEM70" s="92"/>
      <c r="MEN70" s="92"/>
      <c r="MEO70" s="92"/>
      <c r="MEP70" s="92"/>
      <c r="MEQ70" s="92"/>
      <c r="MER70" s="92"/>
      <c r="MES70" s="92"/>
      <c r="MET70" s="92"/>
      <c r="MEU70" s="92"/>
      <c r="MEV70" s="92"/>
      <c r="MEW70" s="92"/>
      <c r="MEX70" s="92"/>
      <c r="MEY70" s="92"/>
      <c r="MEZ70" s="92"/>
      <c r="MFA70" s="92"/>
      <c r="MFB70" s="92"/>
      <c r="MFC70" s="92"/>
      <c r="MFD70" s="92"/>
      <c r="MFE70" s="92"/>
      <c r="MFF70" s="92"/>
      <c r="MFG70" s="92"/>
      <c r="MFH70" s="92"/>
      <c r="MFI70" s="92"/>
      <c r="MFJ70" s="92"/>
      <c r="MFK70" s="92"/>
      <c r="MFL70" s="92"/>
      <c r="MFM70" s="92"/>
      <c r="MFN70" s="92"/>
      <c r="MFO70" s="92"/>
      <c r="MFP70" s="92"/>
      <c r="MFQ70" s="92"/>
      <c r="MFR70" s="92"/>
      <c r="MFS70" s="92"/>
      <c r="MFT70" s="92"/>
      <c r="MFU70" s="92"/>
      <c r="MFV70" s="92"/>
      <c r="MFW70" s="92"/>
      <c r="MFX70" s="92"/>
      <c r="MFY70" s="92"/>
      <c r="MFZ70" s="92"/>
      <c r="MGA70" s="92"/>
      <c r="MGB70" s="92"/>
      <c r="MGC70" s="92"/>
      <c r="MGD70" s="92"/>
      <c r="MGE70" s="92"/>
      <c r="MGF70" s="92"/>
      <c r="MGG70" s="92"/>
      <c r="MGH70" s="92"/>
      <c r="MGI70" s="92"/>
      <c r="MGJ70" s="92"/>
      <c r="MGK70" s="92"/>
      <c r="MGL70" s="92"/>
      <c r="MGM70" s="92"/>
      <c r="MGN70" s="92"/>
      <c r="MGO70" s="92"/>
      <c r="MGP70" s="92"/>
      <c r="MGQ70" s="92"/>
      <c r="MGR70" s="92"/>
      <c r="MGS70" s="92"/>
      <c r="MGT70" s="92"/>
      <c r="MGU70" s="92"/>
      <c r="MGV70" s="92"/>
      <c r="MGW70" s="92"/>
      <c r="MGX70" s="92"/>
      <c r="MGY70" s="92"/>
      <c r="MGZ70" s="92"/>
      <c r="MHA70" s="92"/>
      <c r="MHB70" s="92"/>
      <c r="MHC70" s="92"/>
      <c r="MHD70" s="92"/>
      <c r="MHE70" s="92"/>
      <c r="MHF70" s="92"/>
      <c r="MHG70" s="92"/>
      <c r="MHH70" s="92"/>
      <c r="MHI70" s="92"/>
      <c r="MHJ70" s="92"/>
      <c r="MHK70" s="92"/>
      <c r="MHL70" s="92"/>
      <c r="MHM70" s="92"/>
      <c r="MHN70" s="92"/>
      <c r="MHO70" s="92"/>
      <c r="MHP70" s="92"/>
      <c r="MHQ70" s="92"/>
      <c r="MHR70" s="92"/>
      <c r="MHS70" s="92"/>
      <c r="MHT70" s="92"/>
      <c r="MHU70" s="92"/>
      <c r="MHV70" s="92"/>
      <c r="MHW70" s="92"/>
      <c r="MHX70" s="92"/>
      <c r="MHY70" s="92"/>
      <c r="MHZ70" s="92"/>
      <c r="MIA70" s="92"/>
      <c r="MIB70" s="92"/>
      <c r="MIC70" s="92"/>
      <c r="MID70" s="92"/>
      <c r="MIE70" s="92"/>
      <c r="MIF70" s="92"/>
      <c r="MIG70" s="92"/>
      <c r="MIH70" s="92"/>
      <c r="MII70" s="92"/>
      <c r="MIJ70" s="92"/>
      <c r="MIK70" s="92"/>
      <c r="MIL70" s="92"/>
      <c r="MIM70" s="92"/>
      <c r="MIN70" s="92"/>
      <c r="MIO70" s="92"/>
      <c r="MIP70" s="92"/>
      <c r="MIQ70" s="92"/>
      <c r="MIR70" s="92"/>
      <c r="MIS70" s="92"/>
      <c r="MIT70" s="92"/>
      <c r="MIU70" s="92"/>
      <c r="MIV70" s="92"/>
      <c r="MIW70" s="92"/>
      <c r="MIX70" s="92"/>
      <c r="MIY70" s="92"/>
      <c r="MIZ70" s="92"/>
      <c r="MJA70" s="92"/>
      <c r="MJB70" s="92"/>
      <c r="MJC70" s="92"/>
      <c r="MJD70" s="92"/>
      <c r="MJE70" s="92"/>
      <c r="MJF70" s="92"/>
      <c r="MJG70" s="92"/>
      <c r="MJH70" s="92"/>
      <c r="MJI70" s="92"/>
      <c r="MJJ70" s="92"/>
      <c r="MJK70" s="92"/>
      <c r="MJL70" s="92"/>
      <c r="MJM70" s="92"/>
      <c r="MJN70" s="92"/>
      <c r="MJO70" s="92"/>
      <c r="MJP70" s="92"/>
      <c r="MJQ70" s="92"/>
      <c r="MJR70" s="92"/>
      <c r="MJS70" s="92"/>
      <c r="MJT70" s="92"/>
      <c r="MJU70" s="92"/>
      <c r="MJV70" s="92"/>
      <c r="MJW70" s="92"/>
      <c r="MJX70" s="92"/>
      <c r="MJY70" s="92"/>
      <c r="MJZ70" s="92"/>
      <c r="MKA70" s="92"/>
      <c r="MKB70" s="92"/>
      <c r="MKC70" s="92"/>
      <c r="MKD70" s="92"/>
      <c r="MKE70" s="92"/>
      <c r="MKF70" s="92"/>
      <c r="MKG70" s="92"/>
      <c r="MKH70" s="92"/>
      <c r="MKI70" s="92"/>
      <c r="MKJ70" s="92"/>
      <c r="MKK70" s="92"/>
      <c r="MKL70" s="92"/>
      <c r="MKM70" s="92"/>
      <c r="MKN70" s="92"/>
      <c r="MKO70" s="92"/>
      <c r="MKP70" s="92"/>
      <c r="MKQ70" s="92"/>
      <c r="MKR70" s="92"/>
      <c r="MKS70" s="92"/>
      <c r="MKT70" s="92"/>
      <c r="MKU70" s="92"/>
      <c r="MKV70" s="92"/>
      <c r="MKW70" s="92"/>
      <c r="MKX70" s="92"/>
      <c r="MKY70" s="92"/>
      <c r="MKZ70" s="92"/>
      <c r="MLA70" s="92"/>
      <c r="MLB70" s="92"/>
      <c r="MLC70" s="92"/>
      <c r="MLD70" s="92"/>
      <c r="MLE70" s="92"/>
      <c r="MLF70" s="92"/>
      <c r="MLG70" s="92"/>
      <c r="MLH70" s="92"/>
      <c r="MLI70" s="92"/>
      <c r="MLJ70" s="92"/>
      <c r="MLK70" s="92"/>
      <c r="MLL70" s="92"/>
      <c r="MLM70" s="92"/>
      <c r="MLN70" s="92"/>
      <c r="MLO70" s="92"/>
      <c r="MLP70" s="92"/>
      <c r="MLQ70" s="92"/>
      <c r="MLR70" s="92"/>
      <c r="MLS70" s="92"/>
      <c r="MLT70" s="92"/>
      <c r="MLU70" s="92"/>
      <c r="MLV70" s="92"/>
      <c r="MLW70" s="92"/>
      <c r="MLX70" s="92"/>
      <c r="MLY70" s="92"/>
      <c r="MLZ70" s="92"/>
      <c r="MMA70" s="92"/>
      <c r="MMB70" s="92"/>
      <c r="MMC70" s="92"/>
      <c r="MMD70" s="92"/>
      <c r="MME70" s="92"/>
      <c r="MMF70" s="92"/>
      <c r="MMG70" s="92"/>
      <c r="MMH70" s="92"/>
      <c r="MMI70" s="92"/>
      <c r="MMJ70" s="92"/>
      <c r="MMK70" s="92"/>
      <c r="MML70" s="92"/>
      <c r="MMM70" s="92"/>
      <c r="MMN70" s="92"/>
      <c r="MMO70" s="92"/>
      <c r="MMP70" s="92"/>
      <c r="MMQ70" s="92"/>
      <c r="MMR70" s="92"/>
      <c r="MMS70" s="92"/>
      <c r="MMT70" s="92"/>
      <c r="MMU70" s="92"/>
      <c r="MMV70" s="92"/>
      <c r="MMW70" s="92"/>
      <c r="MMX70" s="92"/>
      <c r="MMY70" s="92"/>
      <c r="MMZ70" s="92"/>
      <c r="MNA70" s="92"/>
      <c r="MNB70" s="92"/>
      <c r="MNC70" s="92"/>
      <c r="MND70" s="92"/>
      <c r="MNE70" s="92"/>
      <c r="MNF70" s="92"/>
      <c r="MNG70" s="92"/>
      <c r="MNH70" s="92"/>
      <c r="MNI70" s="92"/>
      <c r="MNJ70" s="92"/>
      <c r="MNK70" s="92"/>
      <c r="MNL70" s="92"/>
      <c r="MNM70" s="92"/>
      <c r="MNN70" s="92"/>
      <c r="MNO70" s="92"/>
      <c r="MNP70" s="92"/>
      <c r="MNQ70" s="92"/>
      <c r="MNR70" s="92"/>
      <c r="MNS70" s="92"/>
      <c r="MNT70" s="92"/>
      <c r="MNU70" s="92"/>
      <c r="MNV70" s="92"/>
      <c r="MNW70" s="92"/>
      <c r="MNX70" s="92"/>
      <c r="MNY70" s="92"/>
      <c r="MNZ70" s="92"/>
      <c r="MOA70" s="92"/>
      <c r="MOB70" s="92"/>
      <c r="MOC70" s="92"/>
      <c r="MOD70" s="92"/>
      <c r="MOE70" s="92"/>
      <c r="MOF70" s="92"/>
      <c r="MOG70" s="92"/>
      <c r="MOH70" s="92"/>
      <c r="MOI70" s="92"/>
      <c r="MOJ70" s="92"/>
      <c r="MOK70" s="92"/>
      <c r="MOL70" s="92"/>
      <c r="MOM70" s="92"/>
      <c r="MON70" s="92"/>
      <c r="MOO70" s="92"/>
      <c r="MOP70" s="92"/>
      <c r="MOQ70" s="92"/>
      <c r="MOR70" s="92"/>
      <c r="MOS70" s="92"/>
      <c r="MOT70" s="92"/>
      <c r="MOU70" s="92"/>
      <c r="MOV70" s="92"/>
      <c r="MOW70" s="92"/>
      <c r="MOX70" s="92"/>
      <c r="MOY70" s="92"/>
      <c r="MOZ70" s="92"/>
      <c r="MPA70" s="92"/>
      <c r="MPB70" s="92"/>
      <c r="MPC70" s="92"/>
      <c r="MPD70" s="92"/>
      <c r="MPE70" s="92"/>
      <c r="MPF70" s="92"/>
      <c r="MPG70" s="92"/>
      <c r="MPH70" s="92"/>
      <c r="MPI70" s="92"/>
      <c r="MPJ70" s="92"/>
      <c r="MPK70" s="92"/>
      <c r="MPL70" s="92"/>
      <c r="MPM70" s="92"/>
      <c r="MPN70" s="92"/>
      <c r="MPO70" s="92"/>
      <c r="MPP70" s="92"/>
      <c r="MPQ70" s="92"/>
      <c r="MPR70" s="92"/>
      <c r="MPS70" s="92"/>
      <c r="MPT70" s="92"/>
      <c r="MPU70" s="92"/>
      <c r="MPV70" s="92"/>
      <c r="MPW70" s="92"/>
      <c r="MPX70" s="92"/>
      <c r="MPY70" s="92"/>
      <c r="MPZ70" s="92"/>
      <c r="MQA70" s="92"/>
      <c r="MQB70" s="92"/>
      <c r="MQC70" s="92"/>
      <c r="MQD70" s="92"/>
      <c r="MQE70" s="92"/>
      <c r="MQF70" s="92"/>
      <c r="MQG70" s="92"/>
      <c r="MQH70" s="92"/>
      <c r="MQI70" s="92"/>
      <c r="MQJ70" s="92"/>
      <c r="MQK70" s="92"/>
      <c r="MQL70" s="92"/>
      <c r="MQM70" s="92"/>
      <c r="MQN70" s="92"/>
      <c r="MQO70" s="92"/>
      <c r="MQP70" s="92"/>
      <c r="MQQ70" s="92"/>
      <c r="MQR70" s="92"/>
      <c r="MQS70" s="92"/>
      <c r="MQT70" s="92"/>
      <c r="MQU70" s="92"/>
      <c r="MQV70" s="92"/>
      <c r="MQW70" s="92"/>
      <c r="MQX70" s="92"/>
      <c r="MQY70" s="92"/>
      <c r="MQZ70" s="92"/>
      <c r="MRA70" s="92"/>
      <c r="MRB70" s="92"/>
      <c r="MRC70" s="92"/>
      <c r="MRD70" s="92"/>
      <c r="MRE70" s="92"/>
      <c r="MRF70" s="92"/>
      <c r="MRG70" s="92"/>
      <c r="MRH70" s="92"/>
      <c r="MRI70" s="92"/>
      <c r="MRJ70" s="92"/>
      <c r="MRK70" s="92"/>
      <c r="MRL70" s="92"/>
      <c r="MRM70" s="92"/>
      <c r="MRN70" s="92"/>
      <c r="MRO70" s="92"/>
      <c r="MRP70" s="92"/>
      <c r="MRQ70" s="92"/>
      <c r="MRR70" s="92"/>
      <c r="MRS70" s="92"/>
      <c r="MRT70" s="92"/>
      <c r="MRU70" s="92"/>
      <c r="MRV70" s="92"/>
      <c r="MRW70" s="92"/>
      <c r="MRX70" s="92"/>
      <c r="MRY70" s="92"/>
      <c r="MRZ70" s="92"/>
      <c r="MSA70" s="92"/>
      <c r="MSB70" s="92"/>
      <c r="MSC70" s="92"/>
      <c r="MSD70" s="92"/>
      <c r="MSE70" s="92"/>
      <c r="MSF70" s="92"/>
      <c r="MSG70" s="92"/>
      <c r="MSH70" s="92"/>
      <c r="MSI70" s="92"/>
      <c r="MSJ70" s="92"/>
      <c r="MSK70" s="92"/>
      <c r="MSL70" s="92"/>
      <c r="MSM70" s="92"/>
      <c r="MSN70" s="92"/>
      <c r="MSO70" s="92"/>
      <c r="MSP70" s="92"/>
      <c r="MSQ70" s="92"/>
      <c r="MSR70" s="92"/>
      <c r="MSS70" s="92"/>
      <c r="MST70" s="92"/>
      <c r="MSU70" s="92"/>
      <c r="MSV70" s="92"/>
      <c r="MSW70" s="92"/>
      <c r="MSX70" s="92"/>
      <c r="MSY70" s="92"/>
      <c r="MSZ70" s="92"/>
      <c r="MTA70" s="92"/>
      <c r="MTB70" s="92"/>
      <c r="MTC70" s="92"/>
      <c r="MTD70" s="92"/>
      <c r="MTE70" s="92"/>
      <c r="MTF70" s="92"/>
      <c r="MTG70" s="92"/>
      <c r="MTH70" s="92"/>
      <c r="MTI70" s="92"/>
      <c r="MTJ70" s="92"/>
      <c r="MTK70" s="92"/>
      <c r="MTL70" s="92"/>
      <c r="MTM70" s="92"/>
      <c r="MTN70" s="92"/>
      <c r="MTO70" s="92"/>
      <c r="MTP70" s="92"/>
      <c r="MTQ70" s="92"/>
      <c r="MTR70" s="92"/>
      <c r="MTS70" s="92"/>
      <c r="MTT70" s="92"/>
      <c r="MTU70" s="92"/>
      <c r="MTV70" s="92"/>
      <c r="MTW70" s="92"/>
      <c r="MTX70" s="92"/>
      <c r="MTY70" s="92"/>
      <c r="MTZ70" s="92"/>
      <c r="MUA70" s="92"/>
      <c r="MUB70" s="92"/>
      <c r="MUC70" s="92"/>
      <c r="MUD70" s="92"/>
      <c r="MUE70" s="92"/>
      <c r="MUF70" s="92"/>
      <c r="MUG70" s="92"/>
      <c r="MUH70" s="92"/>
      <c r="MUI70" s="92"/>
      <c r="MUJ70" s="92"/>
      <c r="MUK70" s="92"/>
      <c r="MUL70" s="92"/>
      <c r="MUM70" s="92"/>
      <c r="MUN70" s="92"/>
      <c r="MUO70" s="92"/>
      <c r="MUP70" s="92"/>
      <c r="MUQ70" s="92"/>
      <c r="MUR70" s="92"/>
      <c r="MUS70" s="92"/>
      <c r="MUT70" s="92"/>
      <c r="MUU70" s="92"/>
      <c r="MUV70" s="92"/>
      <c r="MUW70" s="92"/>
      <c r="MUX70" s="92"/>
      <c r="MUY70" s="92"/>
      <c r="MUZ70" s="92"/>
      <c r="MVA70" s="92"/>
      <c r="MVB70" s="92"/>
      <c r="MVC70" s="92"/>
      <c r="MVD70" s="92"/>
      <c r="MVE70" s="92"/>
      <c r="MVF70" s="92"/>
      <c r="MVG70" s="92"/>
      <c r="MVH70" s="92"/>
      <c r="MVI70" s="92"/>
      <c r="MVJ70" s="92"/>
      <c r="MVK70" s="92"/>
      <c r="MVL70" s="92"/>
      <c r="MVM70" s="92"/>
      <c r="MVN70" s="92"/>
      <c r="MVO70" s="92"/>
      <c r="MVP70" s="92"/>
      <c r="MVQ70" s="92"/>
      <c r="MVR70" s="92"/>
      <c r="MVS70" s="92"/>
      <c r="MVT70" s="92"/>
      <c r="MVU70" s="92"/>
      <c r="MVV70" s="92"/>
      <c r="MVW70" s="92"/>
      <c r="MVX70" s="92"/>
      <c r="MVY70" s="92"/>
      <c r="MVZ70" s="92"/>
      <c r="MWA70" s="92"/>
      <c r="MWB70" s="92"/>
      <c r="MWC70" s="92"/>
      <c r="MWD70" s="92"/>
      <c r="MWE70" s="92"/>
      <c r="MWF70" s="92"/>
      <c r="MWG70" s="92"/>
      <c r="MWH70" s="92"/>
      <c r="MWI70" s="92"/>
      <c r="MWJ70" s="92"/>
      <c r="MWK70" s="92"/>
      <c r="MWL70" s="92"/>
      <c r="MWM70" s="92"/>
      <c r="MWN70" s="92"/>
      <c r="MWO70" s="92"/>
      <c r="MWP70" s="92"/>
      <c r="MWQ70" s="92"/>
      <c r="MWR70" s="92"/>
      <c r="MWS70" s="92"/>
      <c r="MWT70" s="92"/>
      <c r="MWU70" s="92"/>
      <c r="MWV70" s="92"/>
      <c r="MWW70" s="92"/>
      <c r="MWX70" s="92"/>
      <c r="MWY70" s="92"/>
      <c r="MWZ70" s="92"/>
      <c r="MXA70" s="92"/>
      <c r="MXB70" s="92"/>
      <c r="MXC70" s="92"/>
      <c r="MXD70" s="92"/>
      <c r="MXE70" s="92"/>
      <c r="MXF70" s="92"/>
      <c r="MXG70" s="92"/>
      <c r="MXH70" s="92"/>
      <c r="MXI70" s="92"/>
      <c r="MXJ70" s="92"/>
      <c r="MXK70" s="92"/>
      <c r="MXL70" s="92"/>
      <c r="MXM70" s="92"/>
      <c r="MXN70" s="92"/>
      <c r="MXO70" s="92"/>
      <c r="MXP70" s="92"/>
      <c r="MXQ70" s="92"/>
      <c r="MXR70" s="92"/>
      <c r="MXS70" s="92"/>
      <c r="MXT70" s="92"/>
      <c r="MXU70" s="92"/>
      <c r="MXV70" s="92"/>
      <c r="MXW70" s="92"/>
      <c r="MXX70" s="92"/>
      <c r="MXY70" s="92"/>
      <c r="MXZ70" s="92"/>
      <c r="MYA70" s="92"/>
      <c r="MYB70" s="92"/>
      <c r="MYC70" s="92"/>
      <c r="MYD70" s="92"/>
      <c r="MYE70" s="92"/>
      <c r="MYF70" s="92"/>
      <c r="MYG70" s="92"/>
      <c r="MYH70" s="92"/>
      <c r="MYI70" s="92"/>
      <c r="MYJ70" s="92"/>
      <c r="MYK70" s="92"/>
      <c r="MYL70" s="92"/>
      <c r="MYM70" s="92"/>
      <c r="MYN70" s="92"/>
      <c r="MYO70" s="92"/>
      <c r="MYP70" s="92"/>
      <c r="MYQ70" s="92"/>
      <c r="MYR70" s="92"/>
      <c r="MYS70" s="92"/>
      <c r="MYT70" s="92"/>
      <c r="MYU70" s="92"/>
      <c r="MYV70" s="92"/>
      <c r="MYW70" s="92"/>
      <c r="MYX70" s="92"/>
      <c r="MYY70" s="92"/>
      <c r="MYZ70" s="92"/>
      <c r="MZA70" s="92"/>
      <c r="MZB70" s="92"/>
      <c r="MZC70" s="92"/>
      <c r="MZD70" s="92"/>
      <c r="MZE70" s="92"/>
      <c r="MZF70" s="92"/>
      <c r="MZG70" s="92"/>
      <c r="MZH70" s="92"/>
      <c r="MZI70" s="92"/>
      <c r="MZJ70" s="92"/>
      <c r="MZK70" s="92"/>
      <c r="MZL70" s="92"/>
      <c r="MZM70" s="92"/>
      <c r="MZN70" s="92"/>
      <c r="MZO70" s="92"/>
      <c r="MZP70" s="92"/>
      <c r="MZQ70" s="92"/>
      <c r="MZR70" s="92"/>
      <c r="MZS70" s="92"/>
      <c r="MZT70" s="92"/>
      <c r="MZU70" s="92"/>
      <c r="MZV70" s="92"/>
      <c r="MZW70" s="92"/>
      <c r="MZX70" s="92"/>
      <c r="MZY70" s="92"/>
      <c r="MZZ70" s="92"/>
      <c r="NAA70" s="92"/>
      <c r="NAB70" s="92"/>
      <c r="NAC70" s="92"/>
      <c r="NAD70" s="92"/>
      <c r="NAE70" s="92"/>
      <c r="NAF70" s="92"/>
      <c r="NAG70" s="92"/>
      <c r="NAH70" s="92"/>
      <c r="NAI70" s="92"/>
      <c r="NAJ70" s="92"/>
      <c r="NAK70" s="92"/>
      <c r="NAL70" s="92"/>
      <c r="NAM70" s="92"/>
      <c r="NAN70" s="92"/>
      <c r="NAO70" s="92"/>
      <c r="NAP70" s="92"/>
      <c r="NAQ70" s="92"/>
      <c r="NAR70" s="92"/>
      <c r="NAS70" s="92"/>
      <c r="NAT70" s="92"/>
      <c r="NAU70" s="92"/>
      <c r="NAV70" s="92"/>
      <c r="NAW70" s="92"/>
      <c r="NAX70" s="92"/>
      <c r="NAY70" s="92"/>
      <c r="NAZ70" s="92"/>
      <c r="NBA70" s="92"/>
      <c r="NBB70" s="92"/>
      <c r="NBC70" s="92"/>
      <c r="NBD70" s="92"/>
      <c r="NBE70" s="92"/>
      <c r="NBF70" s="92"/>
      <c r="NBG70" s="92"/>
      <c r="NBH70" s="92"/>
      <c r="NBI70" s="92"/>
      <c r="NBJ70" s="92"/>
      <c r="NBK70" s="92"/>
      <c r="NBL70" s="92"/>
      <c r="NBM70" s="92"/>
      <c r="NBN70" s="92"/>
      <c r="NBO70" s="92"/>
      <c r="NBP70" s="92"/>
      <c r="NBQ70" s="92"/>
      <c r="NBR70" s="92"/>
      <c r="NBS70" s="92"/>
      <c r="NBT70" s="92"/>
      <c r="NBU70" s="92"/>
      <c r="NBV70" s="92"/>
      <c r="NBW70" s="92"/>
      <c r="NBX70" s="92"/>
      <c r="NBY70" s="92"/>
      <c r="NBZ70" s="92"/>
      <c r="NCA70" s="92"/>
      <c r="NCB70" s="92"/>
      <c r="NCC70" s="92"/>
      <c r="NCD70" s="92"/>
      <c r="NCE70" s="92"/>
      <c r="NCF70" s="92"/>
      <c r="NCG70" s="92"/>
      <c r="NCH70" s="92"/>
      <c r="NCI70" s="92"/>
      <c r="NCJ70" s="92"/>
      <c r="NCK70" s="92"/>
      <c r="NCL70" s="92"/>
      <c r="NCM70" s="92"/>
      <c r="NCN70" s="92"/>
      <c r="NCO70" s="92"/>
      <c r="NCP70" s="92"/>
      <c r="NCQ70" s="92"/>
      <c r="NCR70" s="92"/>
      <c r="NCS70" s="92"/>
      <c r="NCT70" s="92"/>
      <c r="NCU70" s="92"/>
      <c r="NCV70" s="92"/>
      <c r="NCW70" s="92"/>
      <c r="NCX70" s="92"/>
      <c r="NCY70" s="92"/>
      <c r="NCZ70" s="92"/>
      <c r="NDA70" s="92"/>
      <c r="NDB70" s="92"/>
      <c r="NDC70" s="92"/>
      <c r="NDD70" s="92"/>
      <c r="NDE70" s="92"/>
      <c r="NDF70" s="92"/>
      <c r="NDG70" s="92"/>
      <c r="NDH70" s="92"/>
      <c r="NDI70" s="92"/>
      <c r="NDJ70" s="92"/>
      <c r="NDK70" s="92"/>
      <c r="NDL70" s="92"/>
      <c r="NDM70" s="92"/>
      <c r="NDN70" s="92"/>
      <c r="NDO70" s="92"/>
      <c r="NDP70" s="92"/>
      <c r="NDQ70" s="92"/>
      <c r="NDR70" s="92"/>
      <c r="NDS70" s="92"/>
      <c r="NDT70" s="92"/>
      <c r="NDU70" s="92"/>
      <c r="NDV70" s="92"/>
      <c r="NDW70" s="92"/>
      <c r="NDX70" s="92"/>
      <c r="NDY70" s="92"/>
      <c r="NDZ70" s="92"/>
      <c r="NEA70" s="92"/>
      <c r="NEB70" s="92"/>
      <c r="NEC70" s="92"/>
      <c r="NED70" s="92"/>
      <c r="NEE70" s="92"/>
      <c r="NEF70" s="92"/>
      <c r="NEG70" s="92"/>
      <c r="NEH70" s="92"/>
      <c r="NEI70" s="92"/>
      <c r="NEJ70" s="92"/>
      <c r="NEK70" s="92"/>
      <c r="NEL70" s="92"/>
      <c r="NEM70" s="92"/>
      <c r="NEN70" s="92"/>
      <c r="NEO70" s="92"/>
      <c r="NEP70" s="92"/>
      <c r="NEQ70" s="92"/>
      <c r="NER70" s="92"/>
      <c r="NES70" s="92"/>
      <c r="NET70" s="92"/>
      <c r="NEU70" s="92"/>
      <c r="NEV70" s="92"/>
      <c r="NEW70" s="92"/>
      <c r="NEX70" s="92"/>
      <c r="NEY70" s="92"/>
      <c r="NEZ70" s="92"/>
      <c r="NFA70" s="92"/>
      <c r="NFB70" s="92"/>
      <c r="NFC70" s="92"/>
      <c r="NFD70" s="92"/>
      <c r="NFE70" s="92"/>
      <c r="NFF70" s="92"/>
      <c r="NFG70" s="92"/>
      <c r="NFH70" s="92"/>
      <c r="NFI70" s="92"/>
      <c r="NFJ70" s="92"/>
      <c r="NFK70" s="92"/>
      <c r="NFL70" s="92"/>
      <c r="NFM70" s="92"/>
      <c r="NFN70" s="92"/>
      <c r="NFO70" s="92"/>
      <c r="NFP70" s="92"/>
      <c r="NFQ70" s="92"/>
      <c r="NFR70" s="92"/>
      <c r="NFS70" s="92"/>
      <c r="NFT70" s="92"/>
      <c r="NFU70" s="92"/>
      <c r="NFV70" s="92"/>
      <c r="NFW70" s="92"/>
      <c r="NFX70" s="92"/>
      <c r="NFY70" s="92"/>
      <c r="NFZ70" s="92"/>
      <c r="NGA70" s="92"/>
      <c r="NGB70" s="92"/>
      <c r="NGC70" s="92"/>
      <c r="NGD70" s="92"/>
      <c r="NGE70" s="92"/>
      <c r="NGF70" s="92"/>
      <c r="NGG70" s="92"/>
      <c r="NGH70" s="92"/>
      <c r="NGI70" s="92"/>
      <c r="NGJ70" s="92"/>
      <c r="NGK70" s="92"/>
      <c r="NGL70" s="92"/>
      <c r="NGM70" s="92"/>
      <c r="NGN70" s="92"/>
      <c r="NGO70" s="92"/>
      <c r="NGP70" s="92"/>
      <c r="NGQ70" s="92"/>
      <c r="NGR70" s="92"/>
      <c r="NGS70" s="92"/>
      <c r="NGT70" s="92"/>
      <c r="NGU70" s="92"/>
      <c r="NGV70" s="92"/>
      <c r="NGW70" s="92"/>
      <c r="NGX70" s="92"/>
      <c r="NGY70" s="92"/>
      <c r="NGZ70" s="92"/>
      <c r="NHA70" s="92"/>
      <c r="NHB70" s="92"/>
      <c r="NHC70" s="92"/>
      <c r="NHD70" s="92"/>
      <c r="NHE70" s="92"/>
      <c r="NHF70" s="92"/>
      <c r="NHG70" s="92"/>
      <c r="NHH70" s="92"/>
      <c r="NHI70" s="92"/>
      <c r="NHJ70" s="92"/>
      <c r="NHK70" s="92"/>
      <c r="NHL70" s="92"/>
      <c r="NHM70" s="92"/>
      <c r="NHN70" s="92"/>
      <c r="NHO70" s="92"/>
      <c r="NHP70" s="92"/>
      <c r="NHQ70" s="92"/>
      <c r="NHR70" s="92"/>
      <c r="NHS70" s="92"/>
      <c r="NHT70" s="92"/>
      <c r="NHU70" s="92"/>
      <c r="NHV70" s="92"/>
      <c r="NHW70" s="92"/>
      <c r="NHX70" s="92"/>
      <c r="NHY70" s="92"/>
      <c r="NHZ70" s="92"/>
      <c r="NIA70" s="92"/>
      <c r="NIB70" s="92"/>
      <c r="NIC70" s="92"/>
      <c r="NID70" s="92"/>
      <c r="NIE70" s="92"/>
      <c r="NIF70" s="92"/>
      <c r="NIG70" s="92"/>
      <c r="NIH70" s="92"/>
      <c r="NII70" s="92"/>
      <c r="NIJ70" s="92"/>
      <c r="NIK70" s="92"/>
      <c r="NIL70" s="92"/>
      <c r="NIM70" s="92"/>
      <c r="NIN70" s="92"/>
      <c r="NIO70" s="92"/>
      <c r="NIP70" s="92"/>
      <c r="NIQ70" s="92"/>
      <c r="NIR70" s="92"/>
      <c r="NIS70" s="92"/>
      <c r="NIT70" s="92"/>
      <c r="NIU70" s="92"/>
      <c r="NIV70" s="92"/>
      <c r="NIW70" s="92"/>
      <c r="NIX70" s="92"/>
      <c r="NIY70" s="92"/>
      <c r="NIZ70" s="92"/>
      <c r="NJA70" s="92"/>
      <c r="NJB70" s="92"/>
      <c r="NJC70" s="92"/>
      <c r="NJD70" s="92"/>
      <c r="NJE70" s="92"/>
      <c r="NJF70" s="92"/>
      <c r="NJG70" s="92"/>
      <c r="NJH70" s="92"/>
      <c r="NJI70" s="92"/>
      <c r="NJJ70" s="92"/>
      <c r="NJK70" s="92"/>
      <c r="NJL70" s="92"/>
      <c r="NJM70" s="92"/>
      <c r="NJN70" s="92"/>
      <c r="NJO70" s="92"/>
      <c r="NJP70" s="92"/>
      <c r="NJQ70" s="92"/>
      <c r="NJR70" s="92"/>
      <c r="NJS70" s="92"/>
      <c r="NJT70" s="92"/>
      <c r="NJU70" s="92"/>
      <c r="NJV70" s="92"/>
      <c r="NJW70" s="92"/>
      <c r="NJX70" s="92"/>
      <c r="NJY70" s="92"/>
      <c r="NJZ70" s="92"/>
      <c r="NKA70" s="92"/>
      <c r="NKB70" s="92"/>
      <c r="NKC70" s="92"/>
      <c r="NKD70" s="92"/>
      <c r="NKE70" s="92"/>
      <c r="NKF70" s="92"/>
      <c r="NKG70" s="92"/>
      <c r="NKH70" s="92"/>
      <c r="NKI70" s="92"/>
      <c r="NKJ70" s="92"/>
      <c r="NKK70" s="92"/>
      <c r="NKL70" s="92"/>
      <c r="NKM70" s="92"/>
      <c r="NKN70" s="92"/>
      <c r="NKO70" s="92"/>
      <c r="NKP70" s="92"/>
      <c r="NKQ70" s="92"/>
      <c r="NKR70" s="92"/>
      <c r="NKS70" s="92"/>
      <c r="NKT70" s="92"/>
      <c r="NKU70" s="92"/>
      <c r="NKV70" s="92"/>
      <c r="NKW70" s="92"/>
      <c r="NKX70" s="92"/>
      <c r="NKY70" s="92"/>
      <c r="NKZ70" s="92"/>
      <c r="NLA70" s="92"/>
      <c r="NLB70" s="92"/>
      <c r="NLC70" s="92"/>
      <c r="NLD70" s="92"/>
      <c r="NLE70" s="92"/>
      <c r="NLF70" s="92"/>
      <c r="NLG70" s="92"/>
      <c r="NLH70" s="92"/>
      <c r="NLI70" s="92"/>
      <c r="NLJ70" s="92"/>
      <c r="NLK70" s="92"/>
      <c r="NLL70" s="92"/>
      <c r="NLM70" s="92"/>
      <c r="NLN70" s="92"/>
      <c r="NLO70" s="92"/>
      <c r="NLP70" s="92"/>
      <c r="NLQ70" s="92"/>
      <c r="NLR70" s="92"/>
      <c r="NLS70" s="92"/>
      <c r="NLT70" s="92"/>
      <c r="NLU70" s="92"/>
      <c r="NLV70" s="92"/>
      <c r="NLW70" s="92"/>
      <c r="NLX70" s="92"/>
      <c r="NLY70" s="92"/>
      <c r="NLZ70" s="92"/>
      <c r="NMA70" s="92"/>
      <c r="NMB70" s="92"/>
      <c r="NMC70" s="92"/>
      <c r="NMD70" s="92"/>
      <c r="NME70" s="92"/>
      <c r="NMF70" s="92"/>
      <c r="NMG70" s="92"/>
      <c r="NMH70" s="92"/>
      <c r="NMI70" s="92"/>
      <c r="NMJ70" s="92"/>
      <c r="NMK70" s="92"/>
      <c r="NML70" s="92"/>
      <c r="NMM70" s="92"/>
      <c r="NMN70" s="92"/>
      <c r="NMO70" s="92"/>
      <c r="NMP70" s="92"/>
      <c r="NMQ70" s="92"/>
      <c r="NMR70" s="92"/>
      <c r="NMS70" s="92"/>
      <c r="NMT70" s="92"/>
      <c r="NMU70" s="92"/>
      <c r="NMV70" s="92"/>
      <c r="NMW70" s="92"/>
      <c r="NMX70" s="92"/>
      <c r="NMY70" s="92"/>
      <c r="NMZ70" s="92"/>
      <c r="NNA70" s="92"/>
      <c r="NNB70" s="92"/>
      <c r="NNC70" s="92"/>
      <c r="NND70" s="92"/>
      <c r="NNE70" s="92"/>
      <c r="NNF70" s="92"/>
      <c r="NNG70" s="92"/>
      <c r="NNH70" s="92"/>
      <c r="NNI70" s="92"/>
      <c r="NNJ70" s="92"/>
      <c r="NNK70" s="92"/>
      <c r="NNL70" s="92"/>
      <c r="NNM70" s="92"/>
      <c r="NNN70" s="92"/>
      <c r="NNO70" s="92"/>
      <c r="NNP70" s="92"/>
      <c r="NNQ70" s="92"/>
      <c r="NNR70" s="92"/>
      <c r="NNS70" s="92"/>
      <c r="NNT70" s="92"/>
      <c r="NNU70" s="92"/>
      <c r="NNV70" s="92"/>
      <c r="NNW70" s="92"/>
      <c r="NNX70" s="92"/>
      <c r="NNY70" s="92"/>
      <c r="NNZ70" s="92"/>
      <c r="NOA70" s="92"/>
      <c r="NOB70" s="92"/>
      <c r="NOC70" s="92"/>
      <c r="NOD70" s="92"/>
      <c r="NOE70" s="92"/>
      <c r="NOF70" s="92"/>
      <c r="NOG70" s="92"/>
      <c r="NOH70" s="92"/>
      <c r="NOI70" s="92"/>
      <c r="NOJ70" s="92"/>
      <c r="NOK70" s="92"/>
      <c r="NOL70" s="92"/>
      <c r="NOM70" s="92"/>
      <c r="NON70" s="92"/>
      <c r="NOO70" s="92"/>
      <c r="NOP70" s="92"/>
      <c r="NOQ70" s="92"/>
      <c r="NOR70" s="92"/>
      <c r="NOS70" s="92"/>
      <c r="NOT70" s="92"/>
      <c r="NOU70" s="92"/>
      <c r="NOV70" s="92"/>
      <c r="NOW70" s="92"/>
      <c r="NOX70" s="92"/>
      <c r="NOY70" s="92"/>
      <c r="NOZ70" s="92"/>
      <c r="NPA70" s="92"/>
      <c r="NPB70" s="92"/>
      <c r="NPC70" s="92"/>
      <c r="NPD70" s="92"/>
      <c r="NPE70" s="92"/>
      <c r="NPF70" s="92"/>
      <c r="NPG70" s="92"/>
      <c r="NPH70" s="92"/>
      <c r="NPI70" s="92"/>
      <c r="NPJ70" s="92"/>
      <c r="NPK70" s="92"/>
      <c r="NPL70" s="92"/>
      <c r="NPM70" s="92"/>
      <c r="NPN70" s="92"/>
      <c r="NPO70" s="92"/>
      <c r="NPP70" s="92"/>
      <c r="NPQ70" s="92"/>
      <c r="NPR70" s="92"/>
      <c r="NPS70" s="92"/>
      <c r="NPT70" s="92"/>
      <c r="NPU70" s="92"/>
      <c r="NPV70" s="92"/>
      <c r="NPW70" s="92"/>
      <c r="NPX70" s="92"/>
      <c r="NPY70" s="92"/>
      <c r="NPZ70" s="92"/>
      <c r="NQA70" s="92"/>
      <c r="NQB70" s="92"/>
      <c r="NQC70" s="92"/>
      <c r="NQD70" s="92"/>
      <c r="NQE70" s="92"/>
      <c r="NQF70" s="92"/>
      <c r="NQG70" s="92"/>
      <c r="NQH70" s="92"/>
      <c r="NQI70" s="92"/>
      <c r="NQJ70" s="92"/>
      <c r="NQK70" s="92"/>
      <c r="NQL70" s="92"/>
      <c r="NQM70" s="92"/>
      <c r="NQN70" s="92"/>
      <c r="NQO70" s="92"/>
      <c r="NQP70" s="92"/>
      <c r="NQQ70" s="92"/>
      <c r="NQR70" s="92"/>
      <c r="NQS70" s="92"/>
      <c r="NQT70" s="92"/>
      <c r="NQU70" s="92"/>
      <c r="NQV70" s="92"/>
      <c r="NQW70" s="92"/>
      <c r="NQX70" s="92"/>
      <c r="NQY70" s="92"/>
      <c r="NQZ70" s="92"/>
      <c r="NRA70" s="92"/>
      <c r="NRB70" s="92"/>
      <c r="NRC70" s="92"/>
      <c r="NRD70" s="92"/>
      <c r="NRE70" s="92"/>
      <c r="NRF70" s="92"/>
      <c r="NRG70" s="92"/>
      <c r="NRH70" s="92"/>
      <c r="NRI70" s="92"/>
      <c r="NRJ70" s="92"/>
      <c r="NRK70" s="92"/>
      <c r="NRL70" s="92"/>
      <c r="NRM70" s="92"/>
      <c r="NRN70" s="92"/>
      <c r="NRO70" s="92"/>
      <c r="NRP70" s="92"/>
      <c r="NRQ70" s="92"/>
      <c r="NRR70" s="92"/>
      <c r="NRS70" s="92"/>
      <c r="NRT70" s="92"/>
      <c r="NRU70" s="92"/>
      <c r="NRV70" s="92"/>
      <c r="NRW70" s="92"/>
      <c r="NRX70" s="92"/>
      <c r="NRY70" s="92"/>
      <c r="NRZ70" s="92"/>
      <c r="NSA70" s="92"/>
      <c r="NSB70" s="92"/>
      <c r="NSC70" s="92"/>
      <c r="NSD70" s="92"/>
      <c r="NSE70" s="92"/>
      <c r="NSF70" s="92"/>
      <c r="NSG70" s="92"/>
      <c r="NSH70" s="92"/>
      <c r="NSI70" s="92"/>
      <c r="NSJ70" s="92"/>
      <c r="NSK70" s="92"/>
      <c r="NSL70" s="92"/>
      <c r="NSM70" s="92"/>
      <c r="NSN70" s="92"/>
      <c r="NSO70" s="92"/>
      <c r="NSP70" s="92"/>
      <c r="NSQ70" s="92"/>
      <c r="NSR70" s="92"/>
      <c r="NSS70" s="92"/>
      <c r="NST70" s="92"/>
      <c r="NSU70" s="92"/>
      <c r="NSV70" s="92"/>
      <c r="NSW70" s="92"/>
      <c r="NSX70" s="92"/>
      <c r="NSY70" s="92"/>
      <c r="NSZ70" s="92"/>
      <c r="NTA70" s="92"/>
      <c r="NTB70" s="92"/>
      <c r="NTC70" s="92"/>
      <c r="NTD70" s="92"/>
      <c r="NTE70" s="92"/>
      <c r="NTF70" s="92"/>
      <c r="NTG70" s="92"/>
      <c r="NTH70" s="92"/>
      <c r="NTI70" s="92"/>
      <c r="NTJ70" s="92"/>
      <c r="NTK70" s="92"/>
      <c r="NTL70" s="92"/>
      <c r="NTM70" s="92"/>
      <c r="NTN70" s="92"/>
      <c r="NTO70" s="92"/>
      <c r="NTP70" s="92"/>
      <c r="NTQ70" s="92"/>
      <c r="NTR70" s="92"/>
      <c r="NTS70" s="92"/>
      <c r="NTT70" s="92"/>
      <c r="NTU70" s="92"/>
      <c r="NTV70" s="92"/>
      <c r="NTW70" s="92"/>
      <c r="NTX70" s="92"/>
      <c r="NTY70" s="92"/>
      <c r="NTZ70" s="92"/>
      <c r="NUA70" s="92"/>
      <c r="NUB70" s="92"/>
      <c r="NUC70" s="92"/>
      <c r="NUD70" s="92"/>
      <c r="NUE70" s="92"/>
      <c r="NUF70" s="92"/>
      <c r="NUG70" s="92"/>
      <c r="NUH70" s="92"/>
      <c r="NUI70" s="92"/>
      <c r="NUJ70" s="92"/>
      <c r="NUK70" s="92"/>
      <c r="NUL70" s="92"/>
      <c r="NUM70" s="92"/>
      <c r="NUN70" s="92"/>
      <c r="NUO70" s="92"/>
      <c r="NUP70" s="92"/>
      <c r="NUQ70" s="92"/>
      <c r="NUR70" s="92"/>
      <c r="NUS70" s="92"/>
      <c r="NUT70" s="92"/>
      <c r="NUU70" s="92"/>
      <c r="NUV70" s="92"/>
      <c r="NUW70" s="92"/>
      <c r="NUX70" s="92"/>
      <c r="NUY70" s="92"/>
      <c r="NUZ70" s="92"/>
      <c r="NVA70" s="92"/>
      <c r="NVB70" s="92"/>
      <c r="NVC70" s="92"/>
      <c r="NVD70" s="92"/>
      <c r="NVE70" s="92"/>
      <c r="NVF70" s="92"/>
      <c r="NVG70" s="92"/>
      <c r="NVH70" s="92"/>
      <c r="NVI70" s="92"/>
      <c r="NVJ70" s="92"/>
      <c r="NVK70" s="92"/>
      <c r="NVL70" s="92"/>
      <c r="NVM70" s="92"/>
      <c r="NVN70" s="92"/>
      <c r="NVO70" s="92"/>
      <c r="NVP70" s="92"/>
      <c r="NVQ70" s="92"/>
      <c r="NVR70" s="92"/>
      <c r="NVS70" s="92"/>
      <c r="NVT70" s="92"/>
      <c r="NVU70" s="92"/>
      <c r="NVV70" s="92"/>
      <c r="NVW70" s="92"/>
      <c r="NVX70" s="92"/>
      <c r="NVY70" s="92"/>
      <c r="NVZ70" s="92"/>
      <c r="NWA70" s="92"/>
      <c r="NWB70" s="92"/>
      <c r="NWC70" s="92"/>
      <c r="NWD70" s="92"/>
      <c r="NWE70" s="92"/>
      <c r="NWF70" s="92"/>
      <c r="NWG70" s="92"/>
      <c r="NWH70" s="92"/>
      <c r="NWI70" s="92"/>
      <c r="NWJ70" s="92"/>
      <c r="NWK70" s="92"/>
      <c r="NWL70" s="92"/>
      <c r="NWM70" s="92"/>
      <c r="NWN70" s="92"/>
      <c r="NWO70" s="92"/>
      <c r="NWP70" s="92"/>
      <c r="NWQ70" s="92"/>
      <c r="NWR70" s="92"/>
      <c r="NWS70" s="92"/>
      <c r="NWT70" s="92"/>
      <c r="NWU70" s="92"/>
      <c r="NWV70" s="92"/>
      <c r="NWW70" s="92"/>
      <c r="NWX70" s="92"/>
      <c r="NWY70" s="92"/>
      <c r="NWZ70" s="92"/>
      <c r="NXA70" s="92"/>
      <c r="NXB70" s="92"/>
      <c r="NXC70" s="92"/>
      <c r="NXD70" s="92"/>
      <c r="NXE70" s="92"/>
      <c r="NXF70" s="92"/>
      <c r="NXG70" s="92"/>
      <c r="NXH70" s="92"/>
      <c r="NXI70" s="92"/>
      <c r="NXJ70" s="92"/>
      <c r="NXK70" s="92"/>
      <c r="NXL70" s="92"/>
      <c r="NXM70" s="92"/>
      <c r="NXN70" s="92"/>
      <c r="NXO70" s="92"/>
      <c r="NXP70" s="92"/>
      <c r="NXQ70" s="92"/>
      <c r="NXR70" s="92"/>
      <c r="NXS70" s="92"/>
      <c r="NXT70" s="92"/>
      <c r="NXU70" s="92"/>
      <c r="NXV70" s="92"/>
      <c r="NXW70" s="92"/>
      <c r="NXX70" s="92"/>
      <c r="NXY70" s="92"/>
      <c r="NXZ70" s="92"/>
      <c r="NYA70" s="92"/>
      <c r="NYB70" s="92"/>
      <c r="NYC70" s="92"/>
      <c r="NYD70" s="92"/>
      <c r="NYE70" s="92"/>
      <c r="NYF70" s="92"/>
      <c r="NYG70" s="92"/>
      <c r="NYH70" s="92"/>
      <c r="NYI70" s="92"/>
      <c r="NYJ70" s="92"/>
      <c r="NYK70" s="92"/>
      <c r="NYL70" s="92"/>
      <c r="NYM70" s="92"/>
      <c r="NYN70" s="92"/>
      <c r="NYO70" s="92"/>
      <c r="NYP70" s="92"/>
      <c r="NYQ70" s="92"/>
      <c r="NYR70" s="92"/>
      <c r="NYS70" s="92"/>
      <c r="NYT70" s="92"/>
      <c r="NYU70" s="92"/>
      <c r="NYV70" s="92"/>
      <c r="NYW70" s="92"/>
      <c r="NYX70" s="92"/>
      <c r="NYY70" s="92"/>
      <c r="NYZ70" s="92"/>
      <c r="NZA70" s="92"/>
      <c r="NZB70" s="92"/>
      <c r="NZC70" s="92"/>
      <c r="NZD70" s="92"/>
      <c r="NZE70" s="92"/>
      <c r="NZF70" s="92"/>
      <c r="NZG70" s="92"/>
      <c r="NZH70" s="92"/>
      <c r="NZI70" s="92"/>
      <c r="NZJ70" s="92"/>
      <c r="NZK70" s="92"/>
      <c r="NZL70" s="92"/>
      <c r="NZM70" s="92"/>
      <c r="NZN70" s="92"/>
      <c r="NZO70" s="92"/>
      <c r="NZP70" s="92"/>
      <c r="NZQ70" s="92"/>
      <c r="NZR70" s="92"/>
      <c r="NZS70" s="92"/>
      <c r="NZT70" s="92"/>
      <c r="NZU70" s="92"/>
      <c r="NZV70" s="92"/>
      <c r="NZW70" s="92"/>
      <c r="NZX70" s="92"/>
      <c r="NZY70" s="92"/>
      <c r="NZZ70" s="92"/>
      <c r="OAA70" s="92"/>
      <c r="OAB70" s="92"/>
      <c r="OAC70" s="92"/>
      <c r="OAD70" s="92"/>
      <c r="OAE70" s="92"/>
      <c r="OAF70" s="92"/>
      <c r="OAG70" s="92"/>
      <c r="OAH70" s="92"/>
      <c r="OAI70" s="92"/>
      <c r="OAJ70" s="92"/>
      <c r="OAK70" s="92"/>
      <c r="OAL70" s="92"/>
      <c r="OAM70" s="92"/>
      <c r="OAN70" s="92"/>
      <c r="OAO70" s="92"/>
      <c r="OAP70" s="92"/>
      <c r="OAQ70" s="92"/>
      <c r="OAR70" s="92"/>
      <c r="OAS70" s="92"/>
      <c r="OAT70" s="92"/>
      <c r="OAU70" s="92"/>
      <c r="OAV70" s="92"/>
      <c r="OAW70" s="92"/>
      <c r="OAX70" s="92"/>
      <c r="OAY70" s="92"/>
      <c r="OAZ70" s="92"/>
      <c r="OBA70" s="92"/>
      <c r="OBB70" s="92"/>
      <c r="OBC70" s="92"/>
      <c r="OBD70" s="92"/>
      <c r="OBE70" s="92"/>
      <c r="OBF70" s="92"/>
      <c r="OBG70" s="92"/>
      <c r="OBH70" s="92"/>
      <c r="OBI70" s="92"/>
      <c r="OBJ70" s="92"/>
      <c r="OBK70" s="92"/>
      <c r="OBL70" s="92"/>
      <c r="OBM70" s="92"/>
      <c r="OBN70" s="92"/>
      <c r="OBO70" s="92"/>
      <c r="OBP70" s="92"/>
      <c r="OBQ70" s="92"/>
      <c r="OBR70" s="92"/>
      <c r="OBS70" s="92"/>
      <c r="OBT70" s="92"/>
      <c r="OBU70" s="92"/>
      <c r="OBV70" s="92"/>
      <c r="OBW70" s="92"/>
      <c r="OBX70" s="92"/>
      <c r="OBY70" s="92"/>
      <c r="OBZ70" s="92"/>
      <c r="OCA70" s="92"/>
      <c r="OCB70" s="92"/>
      <c r="OCC70" s="92"/>
      <c r="OCD70" s="92"/>
      <c r="OCE70" s="92"/>
      <c r="OCF70" s="92"/>
      <c r="OCG70" s="92"/>
      <c r="OCH70" s="92"/>
      <c r="OCI70" s="92"/>
      <c r="OCJ70" s="92"/>
      <c r="OCK70" s="92"/>
      <c r="OCL70" s="92"/>
      <c r="OCM70" s="92"/>
      <c r="OCN70" s="92"/>
      <c r="OCO70" s="92"/>
      <c r="OCP70" s="92"/>
      <c r="OCQ70" s="92"/>
      <c r="OCR70" s="92"/>
      <c r="OCS70" s="92"/>
      <c r="OCT70" s="92"/>
      <c r="OCU70" s="92"/>
      <c r="OCV70" s="92"/>
      <c r="OCW70" s="92"/>
      <c r="OCX70" s="92"/>
      <c r="OCY70" s="92"/>
      <c r="OCZ70" s="92"/>
      <c r="ODA70" s="92"/>
      <c r="ODB70" s="92"/>
      <c r="ODC70" s="92"/>
      <c r="ODD70" s="92"/>
      <c r="ODE70" s="92"/>
      <c r="ODF70" s="92"/>
      <c r="ODG70" s="92"/>
      <c r="ODH70" s="92"/>
      <c r="ODI70" s="92"/>
      <c r="ODJ70" s="92"/>
      <c r="ODK70" s="92"/>
      <c r="ODL70" s="92"/>
      <c r="ODM70" s="92"/>
      <c r="ODN70" s="92"/>
      <c r="ODO70" s="92"/>
      <c r="ODP70" s="92"/>
      <c r="ODQ70" s="92"/>
      <c r="ODR70" s="92"/>
      <c r="ODS70" s="92"/>
      <c r="ODT70" s="92"/>
      <c r="ODU70" s="92"/>
      <c r="ODV70" s="92"/>
      <c r="ODW70" s="92"/>
      <c r="ODX70" s="92"/>
      <c r="ODY70" s="92"/>
      <c r="ODZ70" s="92"/>
      <c r="OEA70" s="92"/>
      <c r="OEB70" s="92"/>
      <c r="OEC70" s="92"/>
      <c r="OED70" s="92"/>
      <c r="OEE70" s="92"/>
      <c r="OEF70" s="92"/>
      <c r="OEG70" s="92"/>
      <c r="OEH70" s="92"/>
      <c r="OEI70" s="92"/>
      <c r="OEJ70" s="92"/>
      <c r="OEK70" s="92"/>
      <c r="OEL70" s="92"/>
      <c r="OEM70" s="92"/>
      <c r="OEN70" s="92"/>
      <c r="OEO70" s="92"/>
      <c r="OEP70" s="92"/>
      <c r="OEQ70" s="92"/>
      <c r="OER70" s="92"/>
      <c r="OES70" s="92"/>
      <c r="OET70" s="92"/>
      <c r="OEU70" s="92"/>
      <c r="OEV70" s="92"/>
      <c r="OEW70" s="92"/>
      <c r="OEX70" s="92"/>
      <c r="OEY70" s="92"/>
      <c r="OEZ70" s="92"/>
      <c r="OFA70" s="92"/>
      <c r="OFB70" s="92"/>
      <c r="OFC70" s="92"/>
      <c r="OFD70" s="92"/>
      <c r="OFE70" s="92"/>
      <c r="OFF70" s="92"/>
      <c r="OFG70" s="92"/>
      <c r="OFH70" s="92"/>
      <c r="OFI70" s="92"/>
      <c r="OFJ70" s="92"/>
      <c r="OFK70" s="92"/>
      <c r="OFL70" s="92"/>
      <c r="OFM70" s="92"/>
      <c r="OFN70" s="92"/>
      <c r="OFO70" s="92"/>
      <c r="OFP70" s="92"/>
      <c r="OFQ70" s="92"/>
      <c r="OFR70" s="92"/>
      <c r="OFS70" s="92"/>
      <c r="OFT70" s="92"/>
      <c r="OFU70" s="92"/>
      <c r="OFV70" s="92"/>
      <c r="OFW70" s="92"/>
      <c r="OFX70" s="92"/>
      <c r="OFY70" s="92"/>
      <c r="OFZ70" s="92"/>
      <c r="OGA70" s="92"/>
      <c r="OGB70" s="92"/>
      <c r="OGC70" s="92"/>
      <c r="OGD70" s="92"/>
      <c r="OGE70" s="92"/>
      <c r="OGF70" s="92"/>
      <c r="OGG70" s="92"/>
      <c r="OGH70" s="92"/>
      <c r="OGI70" s="92"/>
      <c r="OGJ70" s="92"/>
      <c r="OGK70" s="92"/>
      <c r="OGL70" s="92"/>
      <c r="OGM70" s="92"/>
      <c r="OGN70" s="92"/>
      <c r="OGO70" s="92"/>
      <c r="OGP70" s="92"/>
      <c r="OGQ70" s="92"/>
      <c r="OGR70" s="92"/>
      <c r="OGS70" s="92"/>
      <c r="OGT70" s="92"/>
      <c r="OGU70" s="92"/>
      <c r="OGV70" s="92"/>
      <c r="OGW70" s="92"/>
      <c r="OGX70" s="92"/>
      <c r="OGY70" s="92"/>
      <c r="OGZ70" s="92"/>
      <c r="OHA70" s="92"/>
      <c r="OHB70" s="92"/>
      <c r="OHC70" s="92"/>
      <c r="OHD70" s="92"/>
      <c r="OHE70" s="92"/>
      <c r="OHF70" s="92"/>
      <c r="OHG70" s="92"/>
      <c r="OHH70" s="92"/>
      <c r="OHI70" s="92"/>
      <c r="OHJ70" s="92"/>
      <c r="OHK70" s="92"/>
      <c r="OHL70" s="92"/>
      <c r="OHM70" s="92"/>
      <c r="OHN70" s="92"/>
      <c r="OHO70" s="92"/>
      <c r="OHP70" s="92"/>
      <c r="OHQ70" s="92"/>
      <c r="OHR70" s="92"/>
      <c r="OHS70" s="92"/>
      <c r="OHT70" s="92"/>
      <c r="OHU70" s="92"/>
      <c r="OHV70" s="92"/>
      <c r="OHW70" s="92"/>
      <c r="OHX70" s="92"/>
      <c r="OHY70" s="92"/>
      <c r="OHZ70" s="92"/>
      <c r="OIA70" s="92"/>
      <c r="OIB70" s="92"/>
      <c r="OIC70" s="92"/>
      <c r="OID70" s="92"/>
      <c r="OIE70" s="92"/>
      <c r="OIF70" s="92"/>
      <c r="OIG70" s="92"/>
      <c r="OIH70" s="92"/>
      <c r="OII70" s="92"/>
      <c r="OIJ70" s="92"/>
      <c r="OIK70" s="92"/>
      <c r="OIL70" s="92"/>
      <c r="OIM70" s="92"/>
      <c r="OIN70" s="92"/>
      <c r="OIO70" s="92"/>
      <c r="OIP70" s="92"/>
      <c r="OIQ70" s="92"/>
      <c r="OIR70" s="92"/>
      <c r="OIS70" s="92"/>
      <c r="OIT70" s="92"/>
      <c r="OIU70" s="92"/>
      <c r="OIV70" s="92"/>
      <c r="OIW70" s="92"/>
      <c r="OIX70" s="92"/>
      <c r="OIY70" s="92"/>
      <c r="OIZ70" s="92"/>
      <c r="OJA70" s="92"/>
      <c r="OJB70" s="92"/>
      <c r="OJC70" s="92"/>
      <c r="OJD70" s="92"/>
      <c r="OJE70" s="92"/>
      <c r="OJF70" s="92"/>
      <c r="OJG70" s="92"/>
      <c r="OJH70" s="92"/>
      <c r="OJI70" s="92"/>
      <c r="OJJ70" s="92"/>
      <c r="OJK70" s="92"/>
      <c r="OJL70" s="92"/>
      <c r="OJM70" s="92"/>
      <c r="OJN70" s="92"/>
      <c r="OJO70" s="92"/>
      <c r="OJP70" s="92"/>
      <c r="OJQ70" s="92"/>
      <c r="OJR70" s="92"/>
      <c r="OJS70" s="92"/>
      <c r="OJT70" s="92"/>
      <c r="OJU70" s="92"/>
      <c r="OJV70" s="92"/>
      <c r="OJW70" s="92"/>
      <c r="OJX70" s="92"/>
      <c r="OJY70" s="92"/>
      <c r="OJZ70" s="92"/>
      <c r="OKA70" s="92"/>
      <c r="OKB70" s="92"/>
      <c r="OKC70" s="92"/>
      <c r="OKD70" s="92"/>
      <c r="OKE70" s="92"/>
      <c r="OKF70" s="92"/>
      <c r="OKG70" s="92"/>
      <c r="OKH70" s="92"/>
      <c r="OKI70" s="92"/>
      <c r="OKJ70" s="92"/>
      <c r="OKK70" s="92"/>
      <c r="OKL70" s="92"/>
      <c r="OKM70" s="92"/>
      <c r="OKN70" s="92"/>
      <c r="OKO70" s="92"/>
      <c r="OKP70" s="92"/>
      <c r="OKQ70" s="92"/>
      <c r="OKR70" s="92"/>
      <c r="OKS70" s="92"/>
      <c r="OKT70" s="92"/>
      <c r="OKU70" s="92"/>
      <c r="OKV70" s="92"/>
      <c r="OKW70" s="92"/>
      <c r="OKX70" s="92"/>
      <c r="OKY70" s="92"/>
      <c r="OKZ70" s="92"/>
      <c r="OLA70" s="92"/>
      <c r="OLB70" s="92"/>
      <c r="OLC70" s="92"/>
      <c r="OLD70" s="92"/>
      <c r="OLE70" s="92"/>
      <c r="OLF70" s="92"/>
      <c r="OLG70" s="92"/>
      <c r="OLH70" s="92"/>
      <c r="OLI70" s="92"/>
      <c r="OLJ70" s="92"/>
      <c r="OLK70" s="92"/>
      <c r="OLL70" s="92"/>
      <c r="OLM70" s="92"/>
      <c r="OLN70" s="92"/>
      <c r="OLO70" s="92"/>
      <c r="OLP70" s="92"/>
      <c r="OLQ70" s="92"/>
      <c r="OLR70" s="92"/>
      <c r="OLS70" s="92"/>
      <c r="OLT70" s="92"/>
      <c r="OLU70" s="92"/>
      <c r="OLV70" s="92"/>
      <c r="OLW70" s="92"/>
      <c r="OLX70" s="92"/>
      <c r="OLY70" s="92"/>
      <c r="OLZ70" s="92"/>
      <c r="OMA70" s="92"/>
      <c r="OMB70" s="92"/>
      <c r="OMC70" s="92"/>
      <c r="OMD70" s="92"/>
      <c r="OME70" s="92"/>
      <c r="OMF70" s="92"/>
      <c r="OMG70" s="92"/>
      <c r="OMH70" s="92"/>
      <c r="OMI70" s="92"/>
      <c r="OMJ70" s="92"/>
      <c r="OMK70" s="92"/>
      <c r="OML70" s="92"/>
      <c r="OMM70" s="92"/>
      <c r="OMN70" s="92"/>
      <c r="OMO70" s="92"/>
      <c r="OMP70" s="92"/>
      <c r="OMQ70" s="92"/>
      <c r="OMR70" s="92"/>
      <c r="OMS70" s="92"/>
      <c r="OMT70" s="92"/>
      <c r="OMU70" s="92"/>
      <c r="OMV70" s="92"/>
      <c r="OMW70" s="92"/>
      <c r="OMX70" s="92"/>
      <c r="OMY70" s="92"/>
      <c r="OMZ70" s="92"/>
      <c r="ONA70" s="92"/>
      <c r="ONB70" s="92"/>
      <c r="ONC70" s="92"/>
      <c r="OND70" s="92"/>
      <c r="ONE70" s="92"/>
      <c r="ONF70" s="92"/>
      <c r="ONG70" s="92"/>
      <c r="ONH70" s="92"/>
      <c r="ONI70" s="92"/>
      <c r="ONJ70" s="92"/>
      <c r="ONK70" s="92"/>
      <c r="ONL70" s="92"/>
      <c r="ONM70" s="92"/>
      <c r="ONN70" s="92"/>
      <c r="ONO70" s="92"/>
      <c r="ONP70" s="92"/>
      <c r="ONQ70" s="92"/>
      <c r="ONR70" s="92"/>
      <c r="ONS70" s="92"/>
      <c r="ONT70" s="92"/>
      <c r="ONU70" s="92"/>
      <c r="ONV70" s="92"/>
      <c r="ONW70" s="92"/>
      <c r="ONX70" s="92"/>
      <c r="ONY70" s="92"/>
      <c r="ONZ70" s="92"/>
      <c r="OOA70" s="92"/>
      <c r="OOB70" s="92"/>
      <c r="OOC70" s="92"/>
      <c r="OOD70" s="92"/>
      <c r="OOE70" s="92"/>
      <c r="OOF70" s="92"/>
      <c r="OOG70" s="92"/>
      <c r="OOH70" s="92"/>
      <c r="OOI70" s="92"/>
      <c r="OOJ70" s="92"/>
      <c r="OOK70" s="92"/>
      <c r="OOL70" s="92"/>
      <c r="OOM70" s="92"/>
      <c r="OON70" s="92"/>
      <c r="OOO70" s="92"/>
      <c r="OOP70" s="92"/>
      <c r="OOQ70" s="92"/>
      <c r="OOR70" s="92"/>
      <c r="OOS70" s="92"/>
      <c r="OOT70" s="92"/>
      <c r="OOU70" s="92"/>
      <c r="OOV70" s="92"/>
      <c r="OOW70" s="92"/>
      <c r="OOX70" s="92"/>
      <c r="OOY70" s="92"/>
      <c r="OOZ70" s="92"/>
      <c r="OPA70" s="92"/>
      <c r="OPB70" s="92"/>
      <c r="OPC70" s="92"/>
      <c r="OPD70" s="92"/>
      <c r="OPE70" s="92"/>
      <c r="OPF70" s="92"/>
      <c r="OPG70" s="92"/>
      <c r="OPH70" s="92"/>
      <c r="OPI70" s="92"/>
      <c r="OPJ70" s="92"/>
      <c r="OPK70" s="92"/>
      <c r="OPL70" s="92"/>
      <c r="OPM70" s="92"/>
      <c r="OPN70" s="92"/>
      <c r="OPO70" s="92"/>
      <c r="OPP70" s="92"/>
      <c r="OPQ70" s="92"/>
      <c r="OPR70" s="92"/>
      <c r="OPS70" s="92"/>
      <c r="OPT70" s="92"/>
      <c r="OPU70" s="92"/>
      <c r="OPV70" s="92"/>
      <c r="OPW70" s="92"/>
      <c r="OPX70" s="92"/>
      <c r="OPY70" s="92"/>
      <c r="OPZ70" s="92"/>
      <c r="OQA70" s="92"/>
      <c r="OQB70" s="92"/>
      <c r="OQC70" s="92"/>
      <c r="OQD70" s="92"/>
      <c r="OQE70" s="92"/>
      <c r="OQF70" s="92"/>
      <c r="OQG70" s="92"/>
      <c r="OQH70" s="92"/>
      <c r="OQI70" s="92"/>
      <c r="OQJ70" s="92"/>
      <c r="OQK70" s="92"/>
      <c r="OQL70" s="92"/>
      <c r="OQM70" s="92"/>
      <c r="OQN70" s="92"/>
      <c r="OQO70" s="92"/>
      <c r="OQP70" s="92"/>
      <c r="OQQ70" s="92"/>
      <c r="OQR70" s="92"/>
      <c r="OQS70" s="92"/>
      <c r="OQT70" s="92"/>
      <c r="OQU70" s="92"/>
      <c r="OQV70" s="92"/>
      <c r="OQW70" s="92"/>
      <c r="OQX70" s="92"/>
      <c r="OQY70" s="92"/>
      <c r="OQZ70" s="92"/>
      <c r="ORA70" s="92"/>
      <c r="ORB70" s="92"/>
      <c r="ORC70" s="92"/>
      <c r="ORD70" s="92"/>
      <c r="ORE70" s="92"/>
      <c r="ORF70" s="92"/>
      <c r="ORG70" s="92"/>
      <c r="ORH70" s="92"/>
      <c r="ORI70" s="92"/>
      <c r="ORJ70" s="92"/>
      <c r="ORK70" s="92"/>
      <c r="ORL70" s="92"/>
      <c r="ORM70" s="92"/>
      <c r="ORN70" s="92"/>
      <c r="ORO70" s="92"/>
      <c r="ORP70" s="92"/>
      <c r="ORQ70" s="92"/>
      <c r="ORR70" s="92"/>
      <c r="ORS70" s="92"/>
      <c r="ORT70" s="92"/>
      <c r="ORU70" s="92"/>
      <c r="ORV70" s="92"/>
      <c r="ORW70" s="92"/>
      <c r="ORX70" s="92"/>
      <c r="ORY70" s="92"/>
      <c r="ORZ70" s="92"/>
      <c r="OSA70" s="92"/>
      <c r="OSB70" s="92"/>
      <c r="OSC70" s="92"/>
      <c r="OSD70" s="92"/>
      <c r="OSE70" s="92"/>
      <c r="OSF70" s="92"/>
      <c r="OSG70" s="92"/>
      <c r="OSH70" s="92"/>
      <c r="OSI70" s="92"/>
      <c r="OSJ70" s="92"/>
      <c r="OSK70" s="92"/>
      <c r="OSL70" s="92"/>
      <c r="OSM70" s="92"/>
      <c r="OSN70" s="92"/>
      <c r="OSO70" s="92"/>
      <c r="OSP70" s="92"/>
      <c r="OSQ70" s="92"/>
      <c r="OSR70" s="92"/>
      <c r="OSS70" s="92"/>
      <c r="OST70" s="92"/>
      <c r="OSU70" s="92"/>
      <c r="OSV70" s="92"/>
      <c r="OSW70" s="92"/>
      <c r="OSX70" s="92"/>
      <c r="OSY70" s="92"/>
      <c r="OSZ70" s="92"/>
      <c r="OTA70" s="92"/>
      <c r="OTB70" s="92"/>
      <c r="OTC70" s="92"/>
      <c r="OTD70" s="92"/>
      <c r="OTE70" s="92"/>
      <c r="OTF70" s="92"/>
      <c r="OTG70" s="92"/>
      <c r="OTH70" s="92"/>
      <c r="OTI70" s="92"/>
      <c r="OTJ70" s="92"/>
      <c r="OTK70" s="92"/>
      <c r="OTL70" s="92"/>
      <c r="OTM70" s="92"/>
      <c r="OTN70" s="92"/>
      <c r="OTO70" s="92"/>
      <c r="OTP70" s="92"/>
      <c r="OTQ70" s="92"/>
      <c r="OTR70" s="92"/>
      <c r="OTS70" s="92"/>
      <c r="OTT70" s="92"/>
      <c r="OTU70" s="92"/>
      <c r="OTV70" s="92"/>
      <c r="OTW70" s="92"/>
      <c r="OTX70" s="92"/>
      <c r="OTY70" s="92"/>
      <c r="OTZ70" s="92"/>
      <c r="OUA70" s="92"/>
      <c r="OUB70" s="92"/>
      <c r="OUC70" s="92"/>
      <c r="OUD70" s="92"/>
      <c r="OUE70" s="92"/>
      <c r="OUF70" s="92"/>
      <c r="OUG70" s="92"/>
      <c r="OUH70" s="92"/>
      <c r="OUI70" s="92"/>
      <c r="OUJ70" s="92"/>
      <c r="OUK70" s="92"/>
      <c r="OUL70" s="92"/>
      <c r="OUM70" s="92"/>
      <c r="OUN70" s="92"/>
      <c r="OUO70" s="92"/>
      <c r="OUP70" s="92"/>
      <c r="OUQ70" s="92"/>
      <c r="OUR70" s="92"/>
      <c r="OUS70" s="92"/>
      <c r="OUT70" s="92"/>
      <c r="OUU70" s="92"/>
      <c r="OUV70" s="92"/>
      <c r="OUW70" s="92"/>
      <c r="OUX70" s="92"/>
      <c r="OUY70" s="92"/>
      <c r="OUZ70" s="92"/>
      <c r="OVA70" s="92"/>
      <c r="OVB70" s="92"/>
      <c r="OVC70" s="92"/>
      <c r="OVD70" s="92"/>
      <c r="OVE70" s="92"/>
      <c r="OVF70" s="92"/>
      <c r="OVG70" s="92"/>
      <c r="OVH70" s="92"/>
      <c r="OVI70" s="92"/>
      <c r="OVJ70" s="92"/>
      <c r="OVK70" s="92"/>
      <c r="OVL70" s="92"/>
      <c r="OVM70" s="92"/>
      <c r="OVN70" s="92"/>
      <c r="OVO70" s="92"/>
      <c r="OVP70" s="92"/>
      <c r="OVQ70" s="92"/>
      <c r="OVR70" s="92"/>
      <c r="OVS70" s="92"/>
      <c r="OVT70" s="92"/>
      <c r="OVU70" s="92"/>
      <c r="OVV70" s="92"/>
      <c r="OVW70" s="92"/>
      <c r="OVX70" s="92"/>
      <c r="OVY70" s="92"/>
      <c r="OVZ70" s="92"/>
      <c r="OWA70" s="92"/>
      <c r="OWB70" s="92"/>
      <c r="OWC70" s="92"/>
      <c r="OWD70" s="92"/>
      <c r="OWE70" s="92"/>
      <c r="OWF70" s="92"/>
      <c r="OWG70" s="92"/>
      <c r="OWH70" s="92"/>
      <c r="OWI70" s="92"/>
      <c r="OWJ70" s="92"/>
      <c r="OWK70" s="92"/>
      <c r="OWL70" s="92"/>
      <c r="OWM70" s="92"/>
      <c r="OWN70" s="92"/>
      <c r="OWO70" s="92"/>
      <c r="OWP70" s="92"/>
      <c r="OWQ70" s="92"/>
      <c r="OWR70" s="92"/>
      <c r="OWS70" s="92"/>
      <c r="OWT70" s="92"/>
      <c r="OWU70" s="92"/>
      <c r="OWV70" s="92"/>
      <c r="OWW70" s="92"/>
      <c r="OWX70" s="92"/>
      <c r="OWY70" s="92"/>
      <c r="OWZ70" s="92"/>
      <c r="OXA70" s="92"/>
      <c r="OXB70" s="92"/>
      <c r="OXC70" s="92"/>
      <c r="OXD70" s="92"/>
      <c r="OXE70" s="92"/>
      <c r="OXF70" s="92"/>
      <c r="OXG70" s="92"/>
      <c r="OXH70" s="92"/>
      <c r="OXI70" s="92"/>
      <c r="OXJ70" s="92"/>
      <c r="OXK70" s="92"/>
      <c r="OXL70" s="92"/>
      <c r="OXM70" s="92"/>
      <c r="OXN70" s="92"/>
      <c r="OXO70" s="92"/>
      <c r="OXP70" s="92"/>
      <c r="OXQ70" s="92"/>
      <c r="OXR70" s="92"/>
      <c r="OXS70" s="92"/>
      <c r="OXT70" s="92"/>
      <c r="OXU70" s="92"/>
      <c r="OXV70" s="92"/>
      <c r="OXW70" s="92"/>
      <c r="OXX70" s="92"/>
      <c r="OXY70" s="92"/>
      <c r="OXZ70" s="92"/>
      <c r="OYA70" s="92"/>
      <c r="OYB70" s="92"/>
      <c r="OYC70" s="92"/>
      <c r="OYD70" s="92"/>
      <c r="OYE70" s="92"/>
      <c r="OYF70" s="92"/>
      <c r="OYG70" s="92"/>
      <c r="OYH70" s="92"/>
      <c r="OYI70" s="92"/>
      <c r="OYJ70" s="92"/>
      <c r="OYK70" s="92"/>
      <c r="OYL70" s="92"/>
      <c r="OYM70" s="92"/>
      <c r="OYN70" s="92"/>
      <c r="OYO70" s="92"/>
      <c r="OYP70" s="92"/>
      <c r="OYQ70" s="92"/>
      <c r="OYR70" s="92"/>
      <c r="OYS70" s="92"/>
      <c r="OYT70" s="92"/>
      <c r="OYU70" s="92"/>
      <c r="OYV70" s="92"/>
      <c r="OYW70" s="92"/>
      <c r="OYX70" s="92"/>
      <c r="OYY70" s="92"/>
      <c r="OYZ70" s="92"/>
      <c r="OZA70" s="92"/>
      <c r="OZB70" s="92"/>
      <c r="OZC70" s="92"/>
      <c r="OZD70" s="92"/>
      <c r="OZE70" s="92"/>
      <c r="OZF70" s="92"/>
      <c r="OZG70" s="92"/>
      <c r="OZH70" s="92"/>
      <c r="OZI70" s="92"/>
      <c r="OZJ70" s="92"/>
      <c r="OZK70" s="92"/>
      <c r="OZL70" s="92"/>
      <c r="OZM70" s="92"/>
      <c r="OZN70" s="92"/>
      <c r="OZO70" s="92"/>
      <c r="OZP70" s="92"/>
      <c r="OZQ70" s="92"/>
      <c r="OZR70" s="92"/>
      <c r="OZS70" s="92"/>
      <c r="OZT70" s="92"/>
      <c r="OZU70" s="92"/>
      <c r="OZV70" s="92"/>
      <c r="OZW70" s="92"/>
      <c r="OZX70" s="92"/>
      <c r="OZY70" s="92"/>
      <c r="OZZ70" s="92"/>
      <c r="PAA70" s="92"/>
      <c r="PAB70" s="92"/>
      <c r="PAC70" s="92"/>
      <c r="PAD70" s="92"/>
      <c r="PAE70" s="92"/>
      <c r="PAF70" s="92"/>
      <c r="PAG70" s="92"/>
      <c r="PAH70" s="92"/>
      <c r="PAI70" s="92"/>
      <c r="PAJ70" s="92"/>
      <c r="PAK70" s="92"/>
      <c r="PAL70" s="92"/>
      <c r="PAM70" s="92"/>
      <c r="PAN70" s="92"/>
      <c r="PAO70" s="92"/>
      <c r="PAP70" s="92"/>
      <c r="PAQ70" s="92"/>
      <c r="PAR70" s="92"/>
      <c r="PAS70" s="92"/>
      <c r="PAT70" s="92"/>
      <c r="PAU70" s="92"/>
      <c r="PAV70" s="92"/>
      <c r="PAW70" s="92"/>
      <c r="PAX70" s="92"/>
      <c r="PAY70" s="92"/>
      <c r="PAZ70" s="92"/>
      <c r="PBA70" s="92"/>
      <c r="PBB70" s="92"/>
      <c r="PBC70" s="92"/>
      <c r="PBD70" s="92"/>
      <c r="PBE70" s="92"/>
      <c r="PBF70" s="92"/>
      <c r="PBG70" s="92"/>
      <c r="PBH70" s="92"/>
      <c r="PBI70" s="92"/>
      <c r="PBJ70" s="92"/>
      <c r="PBK70" s="92"/>
      <c r="PBL70" s="92"/>
      <c r="PBM70" s="92"/>
      <c r="PBN70" s="92"/>
      <c r="PBO70" s="92"/>
      <c r="PBP70" s="92"/>
      <c r="PBQ70" s="92"/>
      <c r="PBR70" s="92"/>
      <c r="PBS70" s="92"/>
      <c r="PBT70" s="92"/>
      <c r="PBU70" s="92"/>
      <c r="PBV70" s="92"/>
      <c r="PBW70" s="92"/>
      <c r="PBX70" s="92"/>
      <c r="PBY70" s="92"/>
      <c r="PBZ70" s="92"/>
      <c r="PCA70" s="92"/>
      <c r="PCB70" s="92"/>
      <c r="PCC70" s="92"/>
      <c r="PCD70" s="92"/>
      <c r="PCE70" s="92"/>
      <c r="PCF70" s="92"/>
      <c r="PCG70" s="92"/>
      <c r="PCH70" s="92"/>
      <c r="PCI70" s="92"/>
      <c r="PCJ70" s="92"/>
      <c r="PCK70" s="92"/>
      <c r="PCL70" s="92"/>
      <c r="PCM70" s="92"/>
      <c r="PCN70" s="92"/>
      <c r="PCO70" s="92"/>
      <c r="PCP70" s="92"/>
      <c r="PCQ70" s="92"/>
      <c r="PCR70" s="92"/>
      <c r="PCS70" s="92"/>
      <c r="PCT70" s="92"/>
      <c r="PCU70" s="92"/>
      <c r="PCV70" s="92"/>
      <c r="PCW70" s="92"/>
      <c r="PCX70" s="92"/>
      <c r="PCY70" s="92"/>
      <c r="PCZ70" s="92"/>
      <c r="PDA70" s="92"/>
      <c r="PDB70" s="92"/>
      <c r="PDC70" s="92"/>
      <c r="PDD70" s="92"/>
      <c r="PDE70" s="92"/>
      <c r="PDF70" s="92"/>
      <c r="PDG70" s="92"/>
      <c r="PDH70" s="92"/>
      <c r="PDI70" s="92"/>
      <c r="PDJ70" s="92"/>
      <c r="PDK70" s="92"/>
      <c r="PDL70" s="92"/>
      <c r="PDM70" s="92"/>
      <c r="PDN70" s="92"/>
      <c r="PDO70" s="92"/>
      <c r="PDP70" s="92"/>
      <c r="PDQ70" s="92"/>
      <c r="PDR70" s="92"/>
      <c r="PDS70" s="92"/>
      <c r="PDT70" s="92"/>
      <c r="PDU70" s="92"/>
      <c r="PDV70" s="92"/>
      <c r="PDW70" s="92"/>
      <c r="PDX70" s="92"/>
      <c r="PDY70" s="92"/>
      <c r="PDZ70" s="92"/>
      <c r="PEA70" s="92"/>
      <c r="PEB70" s="92"/>
      <c r="PEC70" s="92"/>
      <c r="PED70" s="92"/>
      <c r="PEE70" s="92"/>
      <c r="PEF70" s="92"/>
      <c r="PEG70" s="92"/>
      <c r="PEH70" s="92"/>
      <c r="PEI70" s="92"/>
      <c r="PEJ70" s="92"/>
      <c r="PEK70" s="92"/>
      <c r="PEL70" s="92"/>
      <c r="PEM70" s="92"/>
      <c r="PEN70" s="92"/>
      <c r="PEO70" s="92"/>
      <c r="PEP70" s="92"/>
      <c r="PEQ70" s="92"/>
      <c r="PER70" s="92"/>
      <c r="PES70" s="92"/>
      <c r="PET70" s="92"/>
      <c r="PEU70" s="92"/>
      <c r="PEV70" s="92"/>
      <c r="PEW70" s="92"/>
      <c r="PEX70" s="92"/>
      <c r="PEY70" s="92"/>
      <c r="PEZ70" s="92"/>
      <c r="PFA70" s="92"/>
      <c r="PFB70" s="92"/>
      <c r="PFC70" s="92"/>
      <c r="PFD70" s="92"/>
      <c r="PFE70" s="92"/>
      <c r="PFF70" s="92"/>
      <c r="PFG70" s="92"/>
      <c r="PFH70" s="92"/>
      <c r="PFI70" s="92"/>
      <c r="PFJ70" s="92"/>
      <c r="PFK70" s="92"/>
      <c r="PFL70" s="92"/>
      <c r="PFM70" s="92"/>
      <c r="PFN70" s="92"/>
      <c r="PFO70" s="92"/>
      <c r="PFP70" s="92"/>
      <c r="PFQ70" s="92"/>
      <c r="PFR70" s="92"/>
      <c r="PFS70" s="92"/>
      <c r="PFT70" s="92"/>
      <c r="PFU70" s="92"/>
      <c r="PFV70" s="92"/>
      <c r="PFW70" s="92"/>
      <c r="PFX70" s="92"/>
      <c r="PFY70" s="92"/>
      <c r="PFZ70" s="92"/>
      <c r="PGA70" s="92"/>
      <c r="PGB70" s="92"/>
      <c r="PGC70" s="92"/>
      <c r="PGD70" s="92"/>
      <c r="PGE70" s="92"/>
      <c r="PGF70" s="92"/>
      <c r="PGG70" s="92"/>
      <c r="PGH70" s="92"/>
      <c r="PGI70" s="92"/>
      <c r="PGJ70" s="92"/>
      <c r="PGK70" s="92"/>
      <c r="PGL70" s="92"/>
      <c r="PGM70" s="92"/>
      <c r="PGN70" s="92"/>
      <c r="PGO70" s="92"/>
      <c r="PGP70" s="92"/>
      <c r="PGQ70" s="92"/>
      <c r="PGR70" s="92"/>
      <c r="PGS70" s="92"/>
      <c r="PGT70" s="92"/>
      <c r="PGU70" s="92"/>
      <c r="PGV70" s="92"/>
      <c r="PGW70" s="92"/>
      <c r="PGX70" s="92"/>
      <c r="PGY70" s="92"/>
      <c r="PGZ70" s="92"/>
      <c r="PHA70" s="92"/>
      <c r="PHB70" s="92"/>
      <c r="PHC70" s="92"/>
      <c r="PHD70" s="92"/>
      <c r="PHE70" s="92"/>
      <c r="PHF70" s="92"/>
      <c r="PHG70" s="92"/>
      <c r="PHH70" s="92"/>
      <c r="PHI70" s="92"/>
      <c r="PHJ70" s="92"/>
      <c r="PHK70" s="92"/>
      <c r="PHL70" s="92"/>
      <c r="PHM70" s="92"/>
      <c r="PHN70" s="92"/>
      <c r="PHO70" s="92"/>
      <c r="PHP70" s="92"/>
      <c r="PHQ70" s="92"/>
      <c r="PHR70" s="92"/>
      <c r="PHS70" s="92"/>
      <c r="PHT70" s="92"/>
      <c r="PHU70" s="92"/>
      <c r="PHV70" s="92"/>
      <c r="PHW70" s="92"/>
      <c r="PHX70" s="92"/>
      <c r="PHY70" s="92"/>
      <c r="PHZ70" s="92"/>
      <c r="PIA70" s="92"/>
      <c r="PIB70" s="92"/>
      <c r="PIC70" s="92"/>
      <c r="PID70" s="92"/>
      <c r="PIE70" s="92"/>
      <c r="PIF70" s="92"/>
      <c r="PIG70" s="92"/>
      <c r="PIH70" s="92"/>
      <c r="PII70" s="92"/>
      <c r="PIJ70" s="92"/>
      <c r="PIK70" s="92"/>
      <c r="PIL70" s="92"/>
      <c r="PIM70" s="92"/>
      <c r="PIN70" s="92"/>
      <c r="PIO70" s="92"/>
      <c r="PIP70" s="92"/>
      <c r="PIQ70" s="92"/>
      <c r="PIR70" s="92"/>
      <c r="PIS70" s="92"/>
      <c r="PIT70" s="92"/>
      <c r="PIU70" s="92"/>
      <c r="PIV70" s="92"/>
      <c r="PIW70" s="92"/>
      <c r="PIX70" s="92"/>
      <c r="PIY70" s="92"/>
      <c r="PIZ70" s="92"/>
      <c r="PJA70" s="92"/>
      <c r="PJB70" s="92"/>
      <c r="PJC70" s="92"/>
      <c r="PJD70" s="92"/>
      <c r="PJE70" s="92"/>
      <c r="PJF70" s="92"/>
      <c r="PJG70" s="92"/>
      <c r="PJH70" s="92"/>
      <c r="PJI70" s="92"/>
      <c r="PJJ70" s="92"/>
      <c r="PJK70" s="92"/>
      <c r="PJL70" s="92"/>
      <c r="PJM70" s="92"/>
      <c r="PJN70" s="92"/>
      <c r="PJO70" s="92"/>
      <c r="PJP70" s="92"/>
      <c r="PJQ70" s="92"/>
      <c r="PJR70" s="92"/>
      <c r="PJS70" s="92"/>
      <c r="PJT70" s="92"/>
      <c r="PJU70" s="92"/>
      <c r="PJV70" s="92"/>
      <c r="PJW70" s="92"/>
      <c r="PJX70" s="92"/>
      <c r="PJY70" s="92"/>
      <c r="PJZ70" s="92"/>
      <c r="PKA70" s="92"/>
      <c r="PKB70" s="92"/>
      <c r="PKC70" s="92"/>
      <c r="PKD70" s="92"/>
      <c r="PKE70" s="92"/>
      <c r="PKF70" s="92"/>
      <c r="PKG70" s="92"/>
      <c r="PKH70" s="92"/>
      <c r="PKI70" s="92"/>
      <c r="PKJ70" s="92"/>
      <c r="PKK70" s="92"/>
      <c r="PKL70" s="92"/>
      <c r="PKM70" s="92"/>
      <c r="PKN70" s="92"/>
      <c r="PKO70" s="92"/>
      <c r="PKP70" s="92"/>
      <c r="PKQ70" s="92"/>
      <c r="PKR70" s="92"/>
      <c r="PKS70" s="92"/>
      <c r="PKT70" s="92"/>
      <c r="PKU70" s="92"/>
      <c r="PKV70" s="92"/>
      <c r="PKW70" s="92"/>
      <c r="PKX70" s="92"/>
      <c r="PKY70" s="92"/>
      <c r="PKZ70" s="92"/>
      <c r="PLA70" s="92"/>
      <c r="PLB70" s="92"/>
      <c r="PLC70" s="92"/>
      <c r="PLD70" s="92"/>
      <c r="PLE70" s="92"/>
      <c r="PLF70" s="92"/>
      <c r="PLG70" s="92"/>
      <c r="PLH70" s="92"/>
      <c r="PLI70" s="92"/>
      <c r="PLJ70" s="92"/>
      <c r="PLK70" s="92"/>
      <c r="PLL70" s="92"/>
      <c r="PLM70" s="92"/>
      <c r="PLN70" s="92"/>
      <c r="PLO70" s="92"/>
      <c r="PLP70" s="92"/>
      <c r="PLQ70" s="92"/>
      <c r="PLR70" s="92"/>
      <c r="PLS70" s="92"/>
      <c r="PLT70" s="92"/>
      <c r="PLU70" s="92"/>
      <c r="PLV70" s="92"/>
      <c r="PLW70" s="92"/>
      <c r="PLX70" s="92"/>
      <c r="PLY70" s="92"/>
      <c r="PLZ70" s="92"/>
      <c r="PMA70" s="92"/>
      <c r="PMB70" s="92"/>
      <c r="PMC70" s="92"/>
      <c r="PMD70" s="92"/>
      <c r="PME70" s="92"/>
      <c r="PMF70" s="92"/>
      <c r="PMG70" s="92"/>
      <c r="PMH70" s="92"/>
      <c r="PMI70" s="92"/>
      <c r="PMJ70" s="92"/>
      <c r="PMK70" s="92"/>
      <c r="PML70" s="92"/>
      <c r="PMM70" s="92"/>
      <c r="PMN70" s="92"/>
      <c r="PMO70" s="92"/>
      <c r="PMP70" s="92"/>
      <c r="PMQ70" s="92"/>
      <c r="PMR70" s="92"/>
      <c r="PMS70" s="92"/>
      <c r="PMT70" s="92"/>
      <c r="PMU70" s="92"/>
      <c r="PMV70" s="92"/>
      <c r="PMW70" s="92"/>
      <c r="PMX70" s="92"/>
      <c r="PMY70" s="92"/>
      <c r="PMZ70" s="92"/>
      <c r="PNA70" s="92"/>
      <c r="PNB70" s="92"/>
      <c r="PNC70" s="92"/>
      <c r="PND70" s="92"/>
      <c r="PNE70" s="92"/>
      <c r="PNF70" s="92"/>
      <c r="PNG70" s="92"/>
      <c r="PNH70" s="92"/>
      <c r="PNI70" s="92"/>
      <c r="PNJ70" s="92"/>
      <c r="PNK70" s="92"/>
      <c r="PNL70" s="92"/>
      <c r="PNM70" s="92"/>
      <c r="PNN70" s="92"/>
      <c r="PNO70" s="92"/>
      <c r="PNP70" s="92"/>
      <c r="PNQ70" s="92"/>
      <c r="PNR70" s="92"/>
      <c r="PNS70" s="92"/>
      <c r="PNT70" s="92"/>
      <c r="PNU70" s="92"/>
      <c r="PNV70" s="92"/>
      <c r="PNW70" s="92"/>
      <c r="PNX70" s="92"/>
      <c r="PNY70" s="92"/>
      <c r="PNZ70" s="92"/>
      <c r="POA70" s="92"/>
      <c r="POB70" s="92"/>
      <c r="POC70" s="92"/>
      <c r="POD70" s="92"/>
      <c r="POE70" s="92"/>
      <c r="POF70" s="92"/>
      <c r="POG70" s="92"/>
      <c r="POH70" s="92"/>
      <c r="POI70" s="92"/>
      <c r="POJ70" s="92"/>
      <c r="POK70" s="92"/>
      <c r="POL70" s="92"/>
      <c r="POM70" s="92"/>
      <c r="PON70" s="92"/>
      <c r="POO70" s="92"/>
      <c r="POP70" s="92"/>
      <c r="POQ70" s="92"/>
      <c r="POR70" s="92"/>
      <c r="POS70" s="92"/>
      <c r="POT70" s="92"/>
      <c r="POU70" s="92"/>
      <c r="POV70" s="92"/>
      <c r="POW70" s="92"/>
      <c r="POX70" s="92"/>
      <c r="POY70" s="92"/>
      <c r="POZ70" s="92"/>
      <c r="PPA70" s="92"/>
      <c r="PPB70" s="92"/>
      <c r="PPC70" s="92"/>
      <c r="PPD70" s="92"/>
      <c r="PPE70" s="92"/>
      <c r="PPF70" s="92"/>
      <c r="PPG70" s="92"/>
      <c r="PPH70" s="92"/>
      <c r="PPI70" s="92"/>
      <c r="PPJ70" s="92"/>
      <c r="PPK70" s="92"/>
      <c r="PPL70" s="92"/>
      <c r="PPM70" s="92"/>
      <c r="PPN70" s="92"/>
      <c r="PPO70" s="92"/>
      <c r="PPP70" s="92"/>
      <c r="PPQ70" s="92"/>
      <c r="PPR70" s="92"/>
      <c r="PPS70" s="92"/>
      <c r="PPT70" s="92"/>
      <c r="PPU70" s="92"/>
      <c r="PPV70" s="92"/>
      <c r="PPW70" s="92"/>
      <c r="PPX70" s="92"/>
      <c r="PPY70" s="92"/>
      <c r="PPZ70" s="92"/>
      <c r="PQA70" s="92"/>
      <c r="PQB70" s="92"/>
      <c r="PQC70" s="92"/>
      <c r="PQD70" s="92"/>
      <c r="PQE70" s="92"/>
      <c r="PQF70" s="92"/>
      <c r="PQG70" s="92"/>
      <c r="PQH70" s="92"/>
      <c r="PQI70" s="92"/>
      <c r="PQJ70" s="92"/>
      <c r="PQK70" s="92"/>
      <c r="PQL70" s="92"/>
      <c r="PQM70" s="92"/>
      <c r="PQN70" s="92"/>
      <c r="PQO70" s="92"/>
      <c r="PQP70" s="92"/>
      <c r="PQQ70" s="92"/>
      <c r="PQR70" s="92"/>
      <c r="PQS70" s="92"/>
      <c r="PQT70" s="92"/>
      <c r="PQU70" s="92"/>
      <c r="PQV70" s="92"/>
      <c r="PQW70" s="92"/>
      <c r="PQX70" s="92"/>
      <c r="PQY70" s="92"/>
      <c r="PQZ70" s="92"/>
      <c r="PRA70" s="92"/>
      <c r="PRB70" s="92"/>
      <c r="PRC70" s="92"/>
      <c r="PRD70" s="92"/>
      <c r="PRE70" s="92"/>
      <c r="PRF70" s="92"/>
      <c r="PRG70" s="92"/>
      <c r="PRH70" s="92"/>
      <c r="PRI70" s="92"/>
      <c r="PRJ70" s="92"/>
      <c r="PRK70" s="92"/>
      <c r="PRL70" s="92"/>
      <c r="PRM70" s="92"/>
      <c r="PRN70" s="92"/>
      <c r="PRO70" s="92"/>
      <c r="PRP70" s="92"/>
      <c r="PRQ70" s="92"/>
      <c r="PRR70" s="92"/>
      <c r="PRS70" s="92"/>
      <c r="PRT70" s="92"/>
      <c r="PRU70" s="92"/>
      <c r="PRV70" s="92"/>
      <c r="PRW70" s="92"/>
      <c r="PRX70" s="92"/>
      <c r="PRY70" s="92"/>
      <c r="PRZ70" s="92"/>
      <c r="PSA70" s="92"/>
      <c r="PSB70" s="92"/>
      <c r="PSC70" s="92"/>
      <c r="PSD70" s="92"/>
      <c r="PSE70" s="92"/>
      <c r="PSF70" s="92"/>
      <c r="PSG70" s="92"/>
      <c r="PSH70" s="92"/>
      <c r="PSI70" s="92"/>
      <c r="PSJ70" s="92"/>
      <c r="PSK70" s="92"/>
      <c r="PSL70" s="92"/>
      <c r="PSM70" s="92"/>
      <c r="PSN70" s="92"/>
      <c r="PSO70" s="92"/>
      <c r="PSP70" s="92"/>
      <c r="PSQ70" s="92"/>
      <c r="PSR70" s="92"/>
      <c r="PSS70" s="92"/>
      <c r="PST70" s="92"/>
      <c r="PSU70" s="92"/>
      <c r="PSV70" s="92"/>
      <c r="PSW70" s="92"/>
      <c r="PSX70" s="92"/>
      <c r="PSY70" s="92"/>
      <c r="PSZ70" s="92"/>
      <c r="PTA70" s="92"/>
      <c r="PTB70" s="92"/>
      <c r="PTC70" s="92"/>
      <c r="PTD70" s="92"/>
      <c r="PTE70" s="92"/>
      <c r="PTF70" s="92"/>
      <c r="PTG70" s="92"/>
      <c r="PTH70" s="92"/>
      <c r="PTI70" s="92"/>
      <c r="PTJ70" s="92"/>
      <c r="PTK70" s="92"/>
      <c r="PTL70" s="92"/>
      <c r="PTM70" s="92"/>
      <c r="PTN70" s="92"/>
      <c r="PTO70" s="92"/>
      <c r="PTP70" s="92"/>
      <c r="PTQ70" s="92"/>
      <c r="PTR70" s="92"/>
      <c r="PTS70" s="92"/>
      <c r="PTT70" s="92"/>
      <c r="PTU70" s="92"/>
      <c r="PTV70" s="92"/>
      <c r="PTW70" s="92"/>
      <c r="PTX70" s="92"/>
      <c r="PTY70" s="92"/>
      <c r="PTZ70" s="92"/>
      <c r="PUA70" s="92"/>
      <c r="PUB70" s="92"/>
      <c r="PUC70" s="92"/>
      <c r="PUD70" s="92"/>
      <c r="PUE70" s="92"/>
      <c r="PUF70" s="92"/>
      <c r="PUG70" s="92"/>
      <c r="PUH70" s="92"/>
      <c r="PUI70" s="92"/>
      <c r="PUJ70" s="92"/>
      <c r="PUK70" s="92"/>
      <c r="PUL70" s="92"/>
      <c r="PUM70" s="92"/>
      <c r="PUN70" s="92"/>
      <c r="PUO70" s="92"/>
      <c r="PUP70" s="92"/>
      <c r="PUQ70" s="92"/>
      <c r="PUR70" s="92"/>
      <c r="PUS70" s="92"/>
      <c r="PUT70" s="92"/>
      <c r="PUU70" s="92"/>
      <c r="PUV70" s="92"/>
      <c r="PUW70" s="92"/>
      <c r="PUX70" s="92"/>
      <c r="PUY70" s="92"/>
      <c r="PUZ70" s="92"/>
      <c r="PVA70" s="92"/>
      <c r="PVB70" s="92"/>
      <c r="PVC70" s="92"/>
      <c r="PVD70" s="92"/>
      <c r="PVE70" s="92"/>
      <c r="PVF70" s="92"/>
      <c r="PVG70" s="92"/>
      <c r="PVH70" s="92"/>
      <c r="PVI70" s="92"/>
      <c r="PVJ70" s="92"/>
      <c r="PVK70" s="92"/>
      <c r="PVL70" s="92"/>
      <c r="PVM70" s="92"/>
      <c r="PVN70" s="92"/>
      <c r="PVO70" s="92"/>
      <c r="PVP70" s="92"/>
      <c r="PVQ70" s="92"/>
      <c r="PVR70" s="92"/>
      <c r="PVS70" s="92"/>
      <c r="PVT70" s="92"/>
      <c r="PVU70" s="92"/>
      <c r="PVV70" s="92"/>
      <c r="PVW70" s="92"/>
      <c r="PVX70" s="92"/>
      <c r="PVY70" s="92"/>
      <c r="PVZ70" s="92"/>
      <c r="PWA70" s="92"/>
      <c r="PWB70" s="92"/>
      <c r="PWC70" s="92"/>
      <c r="PWD70" s="92"/>
      <c r="PWE70" s="92"/>
      <c r="PWF70" s="92"/>
      <c r="PWG70" s="92"/>
      <c r="PWH70" s="92"/>
      <c r="PWI70" s="92"/>
      <c r="PWJ70" s="92"/>
      <c r="PWK70" s="92"/>
      <c r="PWL70" s="92"/>
      <c r="PWM70" s="92"/>
      <c r="PWN70" s="92"/>
      <c r="PWO70" s="92"/>
      <c r="PWP70" s="92"/>
      <c r="PWQ70" s="92"/>
      <c r="PWR70" s="92"/>
      <c r="PWS70" s="92"/>
      <c r="PWT70" s="92"/>
      <c r="PWU70" s="92"/>
      <c r="PWV70" s="92"/>
      <c r="PWW70" s="92"/>
      <c r="PWX70" s="92"/>
      <c r="PWY70" s="92"/>
      <c r="PWZ70" s="92"/>
      <c r="PXA70" s="92"/>
      <c r="PXB70" s="92"/>
      <c r="PXC70" s="92"/>
      <c r="PXD70" s="92"/>
      <c r="PXE70" s="92"/>
      <c r="PXF70" s="92"/>
      <c r="PXG70" s="92"/>
      <c r="PXH70" s="92"/>
      <c r="PXI70" s="92"/>
      <c r="PXJ70" s="92"/>
      <c r="PXK70" s="92"/>
      <c r="PXL70" s="92"/>
      <c r="PXM70" s="92"/>
      <c r="PXN70" s="92"/>
      <c r="PXO70" s="92"/>
      <c r="PXP70" s="92"/>
      <c r="PXQ70" s="92"/>
      <c r="PXR70" s="92"/>
      <c r="PXS70" s="92"/>
      <c r="PXT70" s="92"/>
      <c r="PXU70" s="92"/>
      <c r="PXV70" s="92"/>
      <c r="PXW70" s="92"/>
      <c r="PXX70" s="92"/>
      <c r="PXY70" s="92"/>
      <c r="PXZ70" s="92"/>
      <c r="PYA70" s="92"/>
      <c r="PYB70" s="92"/>
      <c r="PYC70" s="92"/>
      <c r="PYD70" s="92"/>
      <c r="PYE70" s="92"/>
      <c r="PYF70" s="92"/>
      <c r="PYG70" s="92"/>
      <c r="PYH70" s="92"/>
      <c r="PYI70" s="92"/>
      <c r="PYJ70" s="92"/>
      <c r="PYK70" s="92"/>
      <c r="PYL70" s="92"/>
      <c r="PYM70" s="92"/>
      <c r="PYN70" s="92"/>
      <c r="PYO70" s="92"/>
      <c r="PYP70" s="92"/>
      <c r="PYQ70" s="92"/>
      <c r="PYR70" s="92"/>
      <c r="PYS70" s="92"/>
      <c r="PYT70" s="92"/>
      <c r="PYU70" s="92"/>
      <c r="PYV70" s="92"/>
      <c r="PYW70" s="92"/>
      <c r="PYX70" s="92"/>
      <c r="PYY70" s="92"/>
      <c r="PYZ70" s="92"/>
      <c r="PZA70" s="92"/>
      <c r="PZB70" s="92"/>
      <c r="PZC70" s="92"/>
      <c r="PZD70" s="92"/>
      <c r="PZE70" s="92"/>
      <c r="PZF70" s="92"/>
      <c r="PZG70" s="92"/>
      <c r="PZH70" s="92"/>
      <c r="PZI70" s="92"/>
      <c r="PZJ70" s="92"/>
      <c r="PZK70" s="92"/>
      <c r="PZL70" s="92"/>
      <c r="PZM70" s="92"/>
      <c r="PZN70" s="92"/>
      <c r="PZO70" s="92"/>
      <c r="PZP70" s="92"/>
      <c r="PZQ70" s="92"/>
      <c r="PZR70" s="92"/>
      <c r="PZS70" s="92"/>
      <c r="PZT70" s="92"/>
      <c r="PZU70" s="92"/>
      <c r="PZV70" s="92"/>
      <c r="PZW70" s="92"/>
      <c r="PZX70" s="92"/>
      <c r="PZY70" s="92"/>
      <c r="PZZ70" s="92"/>
      <c r="QAA70" s="92"/>
      <c r="QAB70" s="92"/>
      <c r="QAC70" s="92"/>
      <c r="QAD70" s="92"/>
      <c r="QAE70" s="92"/>
      <c r="QAF70" s="92"/>
      <c r="QAG70" s="92"/>
      <c r="QAH70" s="92"/>
      <c r="QAI70" s="92"/>
      <c r="QAJ70" s="92"/>
      <c r="QAK70" s="92"/>
      <c r="QAL70" s="92"/>
      <c r="QAM70" s="92"/>
      <c r="QAN70" s="92"/>
      <c r="QAO70" s="92"/>
      <c r="QAP70" s="92"/>
      <c r="QAQ70" s="92"/>
      <c r="QAR70" s="92"/>
      <c r="QAS70" s="92"/>
      <c r="QAT70" s="92"/>
      <c r="QAU70" s="92"/>
      <c r="QAV70" s="92"/>
      <c r="QAW70" s="92"/>
      <c r="QAX70" s="92"/>
      <c r="QAY70" s="92"/>
      <c r="QAZ70" s="92"/>
      <c r="QBA70" s="92"/>
      <c r="QBB70" s="92"/>
      <c r="QBC70" s="92"/>
      <c r="QBD70" s="92"/>
      <c r="QBE70" s="92"/>
      <c r="QBF70" s="92"/>
      <c r="QBG70" s="92"/>
      <c r="QBH70" s="92"/>
      <c r="QBI70" s="92"/>
      <c r="QBJ70" s="92"/>
      <c r="QBK70" s="92"/>
      <c r="QBL70" s="92"/>
      <c r="QBM70" s="92"/>
      <c r="QBN70" s="92"/>
      <c r="QBO70" s="92"/>
      <c r="QBP70" s="92"/>
      <c r="QBQ70" s="92"/>
      <c r="QBR70" s="92"/>
      <c r="QBS70" s="92"/>
      <c r="QBT70" s="92"/>
      <c r="QBU70" s="92"/>
      <c r="QBV70" s="92"/>
      <c r="QBW70" s="92"/>
      <c r="QBX70" s="92"/>
      <c r="QBY70" s="92"/>
      <c r="QBZ70" s="92"/>
      <c r="QCA70" s="92"/>
      <c r="QCB70" s="92"/>
      <c r="QCC70" s="92"/>
      <c r="QCD70" s="92"/>
      <c r="QCE70" s="92"/>
      <c r="QCF70" s="92"/>
      <c r="QCG70" s="92"/>
      <c r="QCH70" s="92"/>
      <c r="QCI70" s="92"/>
      <c r="QCJ70" s="92"/>
      <c r="QCK70" s="92"/>
      <c r="QCL70" s="92"/>
      <c r="QCM70" s="92"/>
      <c r="QCN70" s="92"/>
      <c r="QCO70" s="92"/>
      <c r="QCP70" s="92"/>
      <c r="QCQ70" s="92"/>
      <c r="QCR70" s="92"/>
      <c r="QCS70" s="92"/>
      <c r="QCT70" s="92"/>
      <c r="QCU70" s="92"/>
      <c r="QCV70" s="92"/>
      <c r="QCW70" s="92"/>
      <c r="QCX70" s="92"/>
      <c r="QCY70" s="92"/>
      <c r="QCZ70" s="92"/>
      <c r="QDA70" s="92"/>
      <c r="QDB70" s="92"/>
      <c r="QDC70" s="92"/>
      <c r="QDD70" s="92"/>
      <c r="QDE70" s="92"/>
      <c r="QDF70" s="92"/>
      <c r="QDG70" s="92"/>
      <c r="QDH70" s="92"/>
      <c r="QDI70" s="92"/>
      <c r="QDJ70" s="92"/>
      <c r="QDK70" s="92"/>
      <c r="QDL70" s="92"/>
      <c r="QDM70" s="92"/>
      <c r="QDN70" s="92"/>
      <c r="QDO70" s="92"/>
      <c r="QDP70" s="92"/>
      <c r="QDQ70" s="92"/>
      <c r="QDR70" s="92"/>
      <c r="QDS70" s="92"/>
      <c r="QDT70" s="92"/>
      <c r="QDU70" s="92"/>
      <c r="QDV70" s="92"/>
      <c r="QDW70" s="92"/>
      <c r="QDX70" s="92"/>
      <c r="QDY70" s="92"/>
      <c r="QDZ70" s="92"/>
      <c r="QEA70" s="92"/>
      <c r="QEB70" s="92"/>
      <c r="QEC70" s="92"/>
      <c r="QED70" s="92"/>
      <c r="QEE70" s="92"/>
      <c r="QEF70" s="92"/>
      <c r="QEG70" s="92"/>
      <c r="QEH70" s="92"/>
      <c r="QEI70" s="92"/>
      <c r="QEJ70" s="92"/>
      <c r="QEK70" s="92"/>
      <c r="QEL70" s="92"/>
      <c r="QEM70" s="92"/>
      <c r="QEN70" s="92"/>
      <c r="QEO70" s="92"/>
      <c r="QEP70" s="92"/>
      <c r="QEQ70" s="92"/>
      <c r="QER70" s="92"/>
      <c r="QES70" s="92"/>
      <c r="QET70" s="92"/>
      <c r="QEU70" s="92"/>
      <c r="QEV70" s="92"/>
      <c r="QEW70" s="92"/>
      <c r="QEX70" s="92"/>
      <c r="QEY70" s="92"/>
      <c r="QEZ70" s="92"/>
      <c r="QFA70" s="92"/>
      <c r="QFB70" s="92"/>
      <c r="QFC70" s="92"/>
      <c r="QFD70" s="92"/>
      <c r="QFE70" s="92"/>
      <c r="QFF70" s="92"/>
      <c r="QFG70" s="92"/>
      <c r="QFH70" s="92"/>
      <c r="QFI70" s="92"/>
      <c r="QFJ70" s="92"/>
      <c r="QFK70" s="92"/>
      <c r="QFL70" s="92"/>
      <c r="QFM70" s="92"/>
      <c r="QFN70" s="92"/>
      <c r="QFO70" s="92"/>
      <c r="QFP70" s="92"/>
      <c r="QFQ70" s="92"/>
      <c r="QFR70" s="92"/>
      <c r="QFS70" s="92"/>
      <c r="QFT70" s="92"/>
      <c r="QFU70" s="92"/>
      <c r="QFV70" s="92"/>
      <c r="QFW70" s="92"/>
      <c r="QFX70" s="92"/>
      <c r="QFY70" s="92"/>
      <c r="QFZ70" s="92"/>
      <c r="QGA70" s="92"/>
      <c r="QGB70" s="92"/>
      <c r="QGC70" s="92"/>
      <c r="QGD70" s="92"/>
      <c r="QGE70" s="92"/>
      <c r="QGF70" s="92"/>
      <c r="QGG70" s="92"/>
      <c r="QGH70" s="92"/>
      <c r="QGI70" s="92"/>
      <c r="QGJ70" s="92"/>
      <c r="QGK70" s="92"/>
      <c r="QGL70" s="92"/>
      <c r="QGM70" s="92"/>
      <c r="QGN70" s="92"/>
      <c r="QGO70" s="92"/>
      <c r="QGP70" s="92"/>
      <c r="QGQ70" s="92"/>
      <c r="QGR70" s="92"/>
      <c r="QGS70" s="92"/>
      <c r="QGT70" s="92"/>
      <c r="QGU70" s="92"/>
      <c r="QGV70" s="92"/>
      <c r="QGW70" s="92"/>
      <c r="QGX70" s="92"/>
      <c r="QGY70" s="92"/>
      <c r="QGZ70" s="92"/>
      <c r="QHA70" s="92"/>
      <c r="QHB70" s="92"/>
      <c r="QHC70" s="92"/>
      <c r="QHD70" s="92"/>
      <c r="QHE70" s="92"/>
      <c r="QHF70" s="92"/>
      <c r="QHG70" s="92"/>
      <c r="QHH70" s="92"/>
      <c r="QHI70" s="92"/>
      <c r="QHJ70" s="92"/>
      <c r="QHK70" s="92"/>
      <c r="QHL70" s="92"/>
      <c r="QHM70" s="92"/>
      <c r="QHN70" s="92"/>
      <c r="QHO70" s="92"/>
      <c r="QHP70" s="92"/>
      <c r="QHQ70" s="92"/>
      <c r="QHR70" s="92"/>
      <c r="QHS70" s="92"/>
      <c r="QHT70" s="92"/>
      <c r="QHU70" s="92"/>
      <c r="QHV70" s="92"/>
      <c r="QHW70" s="92"/>
      <c r="QHX70" s="92"/>
      <c r="QHY70" s="92"/>
      <c r="QHZ70" s="92"/>
      <c r="QIA70" s="92"/>
      <c r="QIB70" s="92"/>
      <c r="QIC70" s="92"/>
      <c r="QID70" s="92"/>
      <c r="QIE70" s="92"/>
      <c r="QIF70" s="92"/>
      <c r="QIG70" s="92"/>
      <c r="QIH70" s="92"/>
      <c r="QII70" s="92"/>
      <c r="QIJ70" s="92"/>
      <c r="QIK70" s="92"/>
      <c r="QIL70" s="92"/>
      <c r="QIM70" s="92"/>
      <c r="QIN70" s="92"/>
      <c r="QIO70" s="92"/>
      <c r="QIP70" s="92"/>
      <c r="QIQ70" s="92"/>
      <c r="QIR70" s="92"/>
      <c r="QIS70" s="92"/>
      <c r="QIT70" s="92"/>
      <c r="QIU70" s="92"/>
      <c r="QIV70" s="92"/>
      <c r="QIW70" s="92"/>
      <c r="QIX70" s="92"/>
      <c r="QIY70" s="92"/>
      <c r="QIZ70" s="92"/>
      <c r="QJA70" s="92"/>
      <c r="QJB70" s="92"/>
      <c r="QJC70" s="92"/>
      <c r="QJD70" s="92"/>
      <c r="QJE70" s="92"/>
      <c r="QJF70" s="92"/>
      <c r="QJG70" s="92"/>
      <c r="QJH70" s="92"/>
      <c r="QJI70" s="92"/>
      <c r="QJJ70" s="92"/>
      <c r="QJK70" s="92"/>
      <c r="QJL70" s="92"/>
      <c r="QJM70" s="92"/>
      <c r="QJN70" s="92"/>
      <c r="QJO70" s="92"/>
      <c r="QJP70" s="92"/>
      <c r="QJQ70" s="92"/>
      <c r="QJR70" s="92"/>
      <c r="QJS70" s="92"/>
      <c r="QJT70" s="92"/>
      <c r="QJU70" s="92"/>
      <c r="QJV70" s="92"/>
      <c r="QJW70" s="92"/>
      <c r="QJX70" s="92"/>
      <c r="QJY70" s="92"/>
      <c r="QJZ70" s="92"/>
      <c r="QKA70" s="92"/>
      <c r="QKB70" s="92"/>
      <c r="QKC70" s="92"/>
      <c r="QKD70" s="92"/>
      <c r="QKE70" s="92"/>
      <c r="QKF70" s="92"/>
      <c r="QKG70" s="92"/>
      <c r="QKH70" s="92"/>
      <c r="QKI70" s="92"/>
      <c r="QKJ70" s="92"/>
      <c r="QKK70" s="92"/>
      <c r="QKL70" s="92"/>
      <c r="QKM70" s="92"/>
      <c r="QKN70" s="92"/>
      <c r="QKO70" s="92"/>
      <c r="QKP70" s="92"/>
      <c r="QKQ70" s="92"/>
      <c r="QKR70" s="92"/>
      <c r="QKS70" s="92"/>
      <c r="QKT70" s="92"/>
      <c r="QKU70" s="92"/>
      <c r="QKV70" s="92"/>
      <c r="QKW70" s="92"/>
      <c r="QKX70" s="92"/>
      <c r="QKY70" s="92"/>
      <c r="QKZ70" s="92"/>
      <c r="QLA70" s="92"/>
      <c r="QLB70" s="92"/>
      <c r="QLC70" s="92"/>
      <c r="QLD70" s="92"/>
      <c r="QLE70" s="92"/>
      <c r="QLF70" s="92"/>
      <c r="QLG70" s="92"/>
      <c r="QLH70" s="92"/>
      <c r="QLI70" s="92"/>
      <c r="QLJ70" s="92"/>
      <c r="QLK70" s="92"/>
      <c r="QLL70" s="92"/>
      <c r="QLM70" s="92"/>
      <c r="QLN70" s="92"/>
      <c r="QLO70" s="92"/>
      <c r="QLP70" s="92"/>
      <c r="QLQ70" s="92"/>
      <c r="QLR70" s="92"/>
      <c r="QLS70" s="92"/>
      <c r="QLT70" s="92"/>
      <c r="QLU70" s="92"/>
      <c r="QLV70" s="92"/>
      <c r="QLW70" s="92"/>
      <c r="QLX70" s="92"/>
      <c r="QLY70" s="92"/>
      <c r="QLZ70" s="92"/>
      <c r="QMA70" s="92"/>
      <c r="QMB70" s="92"/>
      <c r="QMC70" s="92"/>
      <c r="QMD70" s="92"/>
      <c r="QME70" s="92"/>
      <c r="QMF70" s="92"/>
      <c r="QMG70" s="92"/>
      <c r="QMH70" s="92"/>
      <c r="QMI70" s="92"/>
      <c r="QMJ70" s="92"/>
      <c r="QMK70" s="92"/>
      <c r="QML70" s="92"/>
      <c r="QMM70" s="92"/>
      <c r="QMN70" s="92"/>
      <c r="QMO70" s="92"/>
      <c r="QMP70" s="92"/>
      <c r="QMQ70" s="92"/>
      <c r="QMR70" s="92"/>
      <c r="QMS70" s="92"/>
      <c r="QMT70" s="92"/>
      <c r="QMU70" s="92"/>
      <c r="QMV70" s="92"/>
      <c r="QMW70" s="92"/>
      <c r="QMX70" s="92"/>
      <c r="QMY70" s="92"/>
      <c r="QMZ70" s="92"/>
      <c r="QNA70" s="92"/>
      <c r="QNB70" s="92"/>
      <c r="QNC70" s="92"/>
      <c r="QND70" s="92"/>
      <c r="QNE70" s="92"/>
      <c r="QNF70" s="92"/>
      <c r="QNG70" s="92"/>
      <c r="QNH70" s="92"/>
      <c r="QNI70" s="92"/>
      <c r="QNJ70" s="92"/>
      <c r="QNK70" s="92"/>
      <c r="QNL70" s="92"/>
      <c r="QNM70" s="92"/>
      <c r="QNN70" s="92"/>
      <c r="QNO70" s="92"/>
      <c r="QNP70" s="92"/>
      <c r="QNQ70" s="92"/>
      <c r="QNR70" s="92"/>
      <c r="QNS70" s="92"/>
      <c r="QNT70" s="92"/>
      <c r="QNU70" s="92"/>
      <c r="QNV70" s="92"/>
      <c r="QNW70" s="92"/>
      <c r="QNX70" s="92"/>
      <c r="QNY70" s="92"/>
      <c r="QNZ70" s="92"/>
      <c r="QOA70" s="92"/>
      <c r="QOB70" s="92"/>
      <c r="QOC70" s="92"/>
      <c r="QOD70" s="92"/>
      <c r="QOE70" s="92"/>
      <c r="QOF70" s="92"/>
      <c r="QOG70" s="92"/>
      <c r="QOH70" s="92"/>
      <c r="QOI70" s="92"/>
      <c r="QOJ70" s="92"/>
      <c r="QOK70" s="92"/>
      <c r="QOL70" s="92"/>
      <c r="QOM70" s="92"/>
      <c r="QON70" s="92"/>
      <c r="QOO70" s="92"/>
      <c r="QOP70" s="92"/>
      <c r="QOQ70" s="92"/>
      <c r="QOR70" s="92"/>
      <c r="QOS70" s="92"/>
      <c r="QOT70" s="92"/>
      <c r="QOU70" s="92"/>
      <c r="QOV70" s="92"/>
      <c r="QOW70" s="92"/>
      <c r="QOX70" s="92"/>
      <c r="QOY70" s="92"/>
      <c r="QOZ70" s="92"/>
      <c r="QPA70" s="92"/>
      <c r="QPB70" s="92"/>
      <c r="QPC70" s="92"/>
      <c r="QPD70" s="92"/>
      <c r="QPE70" s="92"/>
      <c r="QPF70" s="92"/>
      <c r="QPG70" s="92"/>
      <c r="QPH70" s="92"/>
      <c r="QPI70" s="92"/>
      <c r="QPJ70" s="92"/>
      <c r="QPK70" s="92"/>
      <c r="QPL70" s="92"/>
      <c r="QPM70" s="92"/>
      <c r="QPN70" s="92"/>
      <c r="QPO70" s="92"/>
      <c r="QPP70" s="92"/>
      <c r="QPQ70" s="92"/>
      <c r="QPR70" s="92"/>
      <c r="QPS70" s="92"/>
      <c r="QPT70" s="92"/>
      <c r="QPU70" s="92"/>
      <c r="QPV70" s="92"/>
      <c r="QPW70" s="92"/>
      <c r="QPX70" s="92"/>
      <c r="QPY70" s="92"/>
      <c r="QPZ70" s="92"/>
      <c r="QQA70" s="92"/>
      <c r="QQB70" s="92"/>
      <c r="QQC70" s="92"/>
      <c r="QQD70" s="92"/>
      <c r="QQE70" s="92"/>
      <c r="QQF70" s="92"/>
      <c r="QQG70" s="92"/>
      <c r="QQH70" s="92"/>
      <c r="QQI70" s="92"/>
      <c r="QQJ70" s="92"/>
      <c r="QQK70" s="92"/>
      <c r="QQL70" s="92"/>
      <c r="QQM70" s="92"/>
      <c r="QQN70" s="92"/>
      <c r="QQO70" s="92"/>
      <c r="QQP70" s="92"/>
      <c r="QQQ70" s="92"/>
      <c r="QQR70" s="92"/>
      <c r="QQS70" s="92"/>
      <c r="QQT70" s="92"/>
      <c r="QQU70" s="92"/>
      <c r="QQV70" s="92"/>
      <c r="QQW70" s="92"/>
      <c r="QQX70" s="92"/>
      <c r="QQY70" s="92"/>
      <c r="QQZ70" s="92"/>
      <c r="QRA70" s="92"/>
      <c r="QRB70" s="92"/>
      <c r="QRC70" s="92"/>
      <c r="QRD70" s="92"/>
      <c r="QRE70" s="92"/>
      <c r="QRF70" s="92"/>
      <c r="QRG70" s="92"/>
      <c r="QRH70" s="92"/>
      <c r="QRI70" s="92"/>
      <c r="QRJ70" s="92"/>
      <c r="QRK70" s="92"/>
      <c r="QRL70" s="92"/>
      <c r="QRM70" s="92"/>
      <c r="QRN70" s="92"/>
      <c r="QRO70" s="92"/>
      <c r="QRP70" s="92"/>
      <c r="QRQ70" s="92"/>
      <c r="QRR70" s="92"/>
      <c r="QRS70" s="92"/>
      <c r="QRT70" s="92"/>
      <c r="QRU70" s="92"/>
      <c r="QRV70" s="92"/>
      <c r="QRW70" s="92"/>
      <c r="QRX70" s="92"/>
      <c r="QRY70" s="92"/>
      <c r="QRZ70" s="92"/>
      <c r="QSA70" s="92"/>
      <c r="QSB70" s="92"/>
      <c r="QSC70" s="92"/>
      <c r="QSD70" s="92"/>
      <c r="QSE70" s="92"/>
      <c r="QSF70" s="92"/>
      <c r="QSG70" s="92"/>
      <c r="QSH70" s="92"/>
      <c r="QSI70" s="92"/>
      <c r="QSJ70" s="92"/>
      <c r="QSK70" s="92"/>
      <c r="QSL70" s="92"/>
      <c r="QSM70" s="92"/>
      <c r="QSN70" s="92"/>
      <c r="QSO70" s="92"/>
      <c r="QSP70" s="92"/>
      <c r="QSQ70" s="92"/>
      <c r="QSR70" s="92"/>
      <c r="QSS70" s="92"/>
      <c r="QST70" s="92"/>
      <c r="QSU70" s="92"/>
      <c r="QSV70" s="92"/>
      <c r="QSW70" s="92"/>
      <c r="QSX70" s="92"/>
      <c r="QSY70" s="92"/>
      <c r="QSZ70" s="92"/>
      <c r="QTA70" s="92"/>
      <c r="QTB70" s="92"/>
      <c r="QTC70" s="92"/>
      <c r="QTD70" s="92"/>
      <c r="QTE70" s="92"/>
      <c r="QTF70" s="92"/>
      <c r="QTG70" s="92"/>
      <c r="QTH70" s="92"/>
      <c r="QTI70" s="92"/>
      <c r="QTJ70" s="92"/>
      <c r="QTK70" s="92"/>
      <c r="QTL70" s="92"/>
      <c r="QTM70" s="92"/>
      <c r="QTN70" s="92"/>
      <c r="QTO70" s="92"/>
      <c r="QTP70" s="92"/>
      <c r="QTQ70" s="92"/>
      <c r="QTR70" s="92"/>
      <c r="QTS70" s="92"/>
      <c r="QTT70" s="92"/>
      <c r="QTU70" s="92"/>
      <c r="QTV70" s="92"/>
      <c r="QTW70" s="92"/>
      <c r="QTX70" s="92"/>
      <c r="QTY70" s="92"/>
      <c r="QTZ70" s="92"/>
      <c r="QUA70" s="92"/>
      <c r="QUB70" s="92"/>
      <c r="QUC70" s="92"/>
      <c r="QUD70" s="92"/>
      <c r="QUE70" s="92"/>
      <c r="QUF70" s="92"/>
      <c r="QUG70" s="92"/>
      <c r="QUH70" s="92"/>
      <c r="QUI70" s="92"/>
      <c r="QUJ70" s="92"/>
      <c r="QUK70" s="92"/>
      <c r="QUL70" s="92"/>
      <c r="QUM70" s="92"/>
      <c r="QUN70" s="92"/>
      <c r="QUO70" s="92"/>
      <c r="QUP70" s="92"/>
      <c r="QUQ70" s="92"/>
      <c r="QUR70" s="92"/>
      <c r="QUS70" s="92"/>
      <c r="QUT70" s="92"/>
      <c r="QUU70" s="92"/>
      <c r="QUV70" s="92"/>
      <c r="QUW70" s="92"/>
      <c r="QUX70" s="92"/>
      <c r="QUY70" s="92"/>
      <c r="QUZ70" s="92"/>
      <c r="QVA70" s="92"/>
      <c r="QVB70" s="92"/>
      <c r="QVC70" s="92"/>
      <c r="QVD70" s="92"/>
      <c r="QVE70" s="92"/>
      <c r="QVF70" s="92"/>
      <c r="QVG70" s="92"/>
      <c r="QVH70" s="92"/>
      <c r="QVI70" s="92"/>
      <c r="QVJ70" s="92"/>
      <c r="QVK70" s="92"/>
      <c r="QVL70" s="92"/>
      <c r="QVM70" s="92"/>
      <c r="QVN70" s="92"/>
      <c r="QVO70" s="92"/>
      <c r="QVP70" s="92"/>
      <c r="QVQ70" s="92"/>
      <c r="QVR70" s="92"/>
      <c r="QVS70" s="92"/>
      <c r="QVT70" s="92"/>
      <c r="QVU70" s="92"/>
      <c r="QVV70" s="92"/>
      <c r="QVW70" s="92"/>
      <c r="QVX70" s="92"/>
      <c r="QVY70" s="92"/>
      <c r="QVZ70" s="92"/>
      <c r="QWA70" s="92"/>
      <c r="QWB70" s="92"/>
      <c r="QWC70" s="92"/>
      <c r="QWD70" s="92"/>
      <c r="QWE70" s="92"/>
      <c r="QWF70" s="92"/>
      <c r="QWG70" s="92"/>
      <c r="QWH70" s="92"/>
      <c r="QWI70" s="92"/>
      <c r="QWJ70" s="92"/>
      <c r="QWK70" s="92"/>
      <c r="QWL70" s="92"/>
      <c r="QWM70" s="92"/>
      <c r="QWN70" s="92"/>
      <c r="QWO70" s="92"/>
      <c r="QWP70" s="92"/>
      <c r="QWQ70" s="92"/>
      <c r="QWR70" s="92"/>
      <c r="QWS70" s="92"/>
      <c r="QWT70" s="92"/>
      <c r="QWU70" s="92"/>
      <c r="QWV70" s="92"/>
      <c r="QWW70" s="92"/>
      <c r="QWX70" s="92"/>
      <c r="QWY70" s="92"/>
      <c r="QWZ70" s="92"/>
      <c r="QXA70" s="92"/>
      <c r="QXB70" s="92"/>
      <c r="QXC70" s="92"/>
      <c r="QXD70" s="92"/>
      <c r="QXE70" s="92"/>
      <c r="QXF70" s="92"/>
      <c r="QXG70" s="92"/>
      <c r="QXH70" s="92"/>
      <c r="QXI70" s="92"/>
      <c r="QXJ70" s="92"/>
      <c r="QXK70" s="92"/>
      <c r="QXL70" s="92"/>
      <c r="QXM70" s="92"/>
      <c r="QXN70" s="92"/>
      <c r="QXO70" s="92"/>
      <c r="QXP70" s="92"/>
      <c r="QXQ70" s="92"/>
      <c r="QXR70" s="92"/>
      <c r="QXS70" s="92"/>
      <c r="QXT70" s="92"/>
      <c r="QXU70" s="92"/>
      <c r="QXV70" s="92"/>
      <c r="QXW70" s="92"/>
      <c r="QXX70" s="92"/>
      <c r="QXY70" s="92"/>
      <c r="QXZ70" s="92"/>
      <c r="QYA70" s="92"/>
      <c r="QYB70" s="92"/>
      <c r="QYC70" s="92"/>
      <c r="QYD70" s="92"/>
      <c r="QYE70" s="92"/>
      <c r="QYF70" s="92"/>
      <c r="QYG70" s="92"/>
      <c r="QYH70" s="92"/>
      <c r="QYI70" s="92"/>
      <c r="QYJ70" s="92"/>
      <c r="QYK70" s="92"/>
      <c r="QYL70" s="92"/>
      <c r="QYM70" s="92"/>
      <c r="QYN70" s="92"/>
      <c r="QYO70" s="92"/>
      <c r="QYP70" s="92"/>
      <c r="QYQ70" s="92"/>
      <c r="QYR70" s="92"/>
      <c r="QYS70" s="92"/>
      <c r="QYT70" s="92"/>
      <c r="QYU70" s="92"/>
      <c r="QYV70" s="92"/>
      <c r="QYW70" s="92"/>
      <c r="QYX70" s="92"/>
      <c r="QYY70" s="92"/>
      <c r="QYZ70" s="92"/>
      <c r="QZA70" s="92"/>
      <c r="QZB70" s="92"/>
      <c r="QZC70" s="92"/>
      <c r="QZD70" s="92"/>
      <c r="QZE70" s="92"/>
      <c r="QZF70" s="92"/>
      <c r="QZG70" s="92"/>
      <c r="QZH70" s="92"/>
      <c r="QZI70" s="92"/>
      <c r="QZJ70" s="92"/>
      <c r="QZK70" s="92"/>
      <c r="QZL70" s="92"/>
      <c r="QZM70" s="92"/>
      <c r="QZN70" s="92"/>
      <c r="QZO70" s="92"/>
      <c r="QZP70" s="92"/>
      <c r="QZQ70" s="92"/>
      <c r="QZR70" s="92"/>
      <c r="QZS70" s="92"/>
      <c r="QZT70" s="92"/>
      <c r="QZU70" s="92"/>
      <c r="QZV70" s="92"/>
      <c r="QZW70" s="92"/>
      <c r="QZX70" s="92"/>
      <c r="QZY70" s="92"/>
      <c r="QZZ70" s="92"/>
      <c r="RAA70" s="92"/>
      <c r="RAB70" s="92"/>
      <c r="RAC70" s="92"/>
      <c r="RAD70" s="92"/>
      <c r="RAE70" s="92"/>
      <c r="RAF70" s="92"/>
      <c r="RAG70" s="92"/>
      <c r="RAH70" s="92"/>
      <c r="RAI70" s="92"/>
      <c r="RAJ70" s="92"/>
      <c r="RAK70" s="92"/>
      <c r="RAL70" s="92"/>
      <c r="RAM70" s="92"/>
      <c r="RAN70" s="92"/>
      <c r="RAO70" s="92"/>
      <c r="RAP70" s="92"/>
      <c r="RAQ70" s="92"/>
      <c r="RAR70" s="92"/>
      <c r="RAS70" s="92"/>
      <c r="RAT70" s="92"/>
      <c r="RAU70" s="92"/>
      <c r="RAV70" s="92"/>
      <c r="RAW70" s="92"/>
      <c r="RAX70" s="92"/>
      <c r="RAY70" s="92"/>
      <c r="RAZ70" s="92"/>
      <c r="RBA70" s="92"/>
      <c r="RBB70" s="92"/>
      <c r="RBC70" s="92"/>
      <c r="RBD70" s="92"/>
      <c r="RBE70" s="92"/>
      <c r="RBF70" s="92"/>
      <c r="RBG70" s="92"/>
      <c r="RBH70" s="92"/>
      <c r="RBI70" s="92"/>
      <c r="RBJ70" s="92"/>
      <c r="RBK70" s="92"/>
      <c r="RBL70" s="92"/>
      <c r="RBM70" s="92"/>
      <c r="RBN70" s="92"/>
      <c r="RBO70" s="92"/>
      <c r="RBP70" s="92"/>
      <c r="RBQ70" s="92"/>
      <c r="RBR70" s="92"/>
      <c r="RBS70" s="92"/>
      <c r="RBT70" s="92"/>
      <c r="RBU70" s="92"/>
      <c r="RBV70" s="92"/>
      <c r="RBW70" s="92"/>
      <c r="RBX70" s="92"/>
      <c r="RBY70" s="92"/>
      <c r="RBZ70" s="92"/>
      <c r="RCA70" s="92"/>
      <c r="RCB70" s="92"/>
      <c r="RCC70" s="92"/>
      <c r="RCD70" s="92"/>
      <c r="RCE70" s="92"/>
      <c r="RCF70" s="92"/>
      <c r="RCG70" s="92"/>
      <c r="RCH70" s="92"/>
      <c r="RCI70" s="92"/>
      <c r="RCJ70" s="92"/>
      <c r="RCK70" s="92"/>
      <c r="RCL70" s="92"/>
      <c r="RCM70" s="92"/>
      <c r="RCN70" s="92"/>
      <c r="RCO70" s="92"/>
      <c r="RCP70" s="92"/>
      <c r="RCQ70" s="92"/>
      <c r="RCR70" s="92"/>
      <c r="RCS70" s="92"/>
      <c r="RCT70" s="92"/>
      <c r="RCU70" s="92"/>
      <c r="RCV70" s="92"/>
      <c r="RCW70" s="92"/>
      <c r="RCX70" s="92"/>
      <c r="RCY70" s="92"/>
      <c r="RCZ70" s="92"/>
      <c r="RDA70" s="92"/>
      <c r="RDB70" s="92"/>
      <c r="RDC70" s="92"/>
      <c r="RDD70" s="92"/>
      <c r="RDE70" s="92"/>
      <c r="RDF70" s="92"/>
      <c r="RDG70" s="92"/>
      <c r="RDH70" s="92"/>
      <c r="RDI70" s="92"/>
      <c r="RDJ70" s="92"/>
      <c r="RDK70" s="92"/>
      <c r="RDL70" s="92"/>
      <c r="RDM70" s="92"/>
      <c r="RDN70" s="92"/>
      <c r="RDO70" s="92"/>
      <c r="RDP70" s="92"/>
      <c r="RDQ70" s="92"/>
      <c r="RDR70" s="92"/>
      <c r="RDS70" s="92"/>
      <c r="RDT70" s="92"/>
      <c r="RDU70" s="92"/>
      <c r="RDV70" s="92"/>
      <c r="RDW70" s="92"/>
      <c r="RDX70" s="92"/>
      <c r="RDY70" s="92"/>
      <c r="RDZ70" s="92"/>
      <c r="REA70" s="92"/>
      <c r="REB70" s="92"/>
      <c r="REC70" s="92"/>
      <c r="RED70" s="92"/>
      <c r="REE70" s="92"/>
      <c r="REF70" s="92"/>
      <c r="REG70" s="92"/>
      <c r="REH70" s="92"/>
      <c r="REI70" s="92"/>
      <c r="REJ70" s="92"/>
      <c r="REK70" s="92"/>
      <c r="REL70" s="92"/>
      <c r="REM70" s="92"/>
      <c r="REN70" s="92"/>
      <c r="REO70" s="92"/>
      <c r="REP70" s="92"/>
      <c r="REQ70" s="92"/>
      <c r="RER70" s="92"/>
      <c r="RES70" s="92"/>
      <c r="RET70" s="92"/>
      <c r="REU70" s="92"/>
      <c r="REV70" s="92"/>
      <c r="REW70" s="92"/>
      <c r="REX70" s="92"/>
      <c r="REY70" s="92"/>
      <c r="REZ70" s="92"/>
      <c r="RFA70" s="92"/>
      <c r="RFB70" s="92"/>
      <c r="RFC70" s="92"/>
      <c r="RFD70" s="92"/>
      <c r="RFE70" s="92"/>
      <c r="RFF70" s="92"/>
      <c r="RFG70" s="92"/>
      <c r="RFH70" s="92"/>
      <c r="RFI70" s="92"/>
      <c r="RFJ70" s="92"/>
      <c r="RFK70" s="92"/>
      <c r="RFL70" s="92"/>
      <c r="RFM70" s="92"/>
      <c r="RFN70" s="92"/>
      <c r="RFO70" s="92"/>
      <c r="RFP70" s="92"/>
      <c r="RFQ70" s="92"/>
      <c r="RFR70" s="92"/>
      <c r="RFS70" s="92"/>
      <c r="RFT70" s="92"/>
      <c r="RFU70" s="92"/>
      <c r="RFV70" s="92"/>
      <c r="RFW70" s="92"/>
      <c r="RFX70" s="92"/>
      <c r="RFY70" s="92"/>
      <c r="RFZ70" s="92"/>
      <c r="RGA70" s="92"/>
      <c r="RGB70" s="92"/>
      <c r="RGC70" s="92"/>
      <c r="RGD70" s="92"/>
      <c r="RGE70" s="92"/>
      <c r="RGF70" s="92"/>
      <c r="RGG70" s="92"/>
      <c r="RGH70" s="92"/>
      <c r="RGI70" s="92"/>
      <c r="RGJ70" s="92"/>
      <c r="RGK70" s="92"/>
      <c r="RGL70" s="92"/>
      <c r="RGM70" s="92"/>
      <c r="RGN70" s="92"/>
      <c r="RGO70" s="92"/>
      <c r="RGP70" s="92"/>
      <c r="RGQ70" s="92"/>
      <c r="RGR70" s="92"/>
      <c r="RGS70" s="92"/>
      <c r="RGT70" s="92"/>
      <c r="RGU70" s="92"/>
      <c r="RGV70" s="92"/>
      <c r="RGW70" s="92"/>
      <c r="RGX70" s="92"/>
      <c r="RGY70" s="92"/>
      <c r="RGZ70" s="92"/>
      <c r="RHA70" s="92"/>
      <c r="RHB70" s="92"/>
      <c r="RHC70" s="92"/>
      <c r="RHD70" s="92"/>
      <c r="RHE70" s="92"/>
      <c r="RHF70" s="92"/>
      <c r="RHG70" s="92"/>
      <c r="RHH70" s="92"/>
      <c r="RHI70" s="92"/>
      <c r="RHJ70" s="92"/>
      <c r="RHK70" s="92"/>
      <c r="RHL70" s="92"/>
      <c r="RHM70" s="92"/>
      <c r="RHN70" s="92"/>
      <c r="RHO70" s="92"/>
      <c r="RHP70" s="92"/>
      <c r="RHQ70" s="92"/>
      <c r="RHR70" s="92"/>
      <c r="RHS70" s="92"/>
      <c r="RHT70" s="92"/>
      <c r="RHU70" s="92"/>
      <c r="RHV70" s="92"/>
      <c r="RHW70" s="92"/>
      <c r="RHX70" s="92"/>
      <c r="RHY70" s="92"/>
      <c r="RHZ70" s="92"/>
      <c r="RIA70" s="92"/>
      <c r="RIB70" s="92"/>
      <c r="RIC70" s="92"/>
      <c r="RID70" s="92"/>
      <c r="RIE70" s="92"/>
      <c r="RIF70" s="92"/>
      <c r="RIG70" s="92"/>
      <c r="RIH70" s="92"/>
      <c r="RII70" s="92"/>
      <c r="RIJ70" s="92"/>
      <c r="RIK70" s="92"/>
      <c r="RIL70" s="92"/>
      <c r="RIM70" s="92"/>
      <c r="RIN70" s="92"/>
      <c r="RIO70" s="92"/>
      <c r="RIP70" s="92"/>
      <c r="RIQ70" s="92"/>
      <c r="RIR70" s="92"/>
      <c r="RIS70" s="92"/>
      <c r="RIT70" s="92"/>
      <c r="RIU70" s="92"/>
      <c r="RIV70" s="92"/>
      <c r="RIW70" s="92"/>
      <c r="RIX70" s="92"/>
      <c r="RIY70" s="92"/>
      <c r="RIZ70" s="92"/>
      <c r="RJA70" s="92"/>
      <c r="RJB70" s="92"/>
      <c r="RJC70" s="92"/>
      <c r="RJD70" s="92"/>
      <c r="RJE70" s="92"/>
      <c r="RJF70" s="92"/>
      <c r="RJG70" s="92"/>
      <c r="RJH70" s="92"/>
      <c r="RJI70" s="92"/>
      <c r="RJJ70" s="92"/>
      <c r="RJK70" s="92"/>
      <c r="RJL70" s="92"/>
      <c r="RJM70" s="92"/>
      <c r="RJN70" s="92"/>
      <c r="RJO70" s="92"/>
      <c r="RJP70" s="92"/>
      <c r="RJQ70" s="92"/>
      <c r="RJR70" s="92"/>
      <c r="RJS70" s="92"/>
      <c r="RJT70" s="92"/>
      <c r="RJU70" s="92"/>
      <c r="RJV70" s="92"/>
      <c r="RJW70" s="92"/>
      <c r="RJX70" s="92"/>
      <c r="RJY70" s="92"/>
      <c r="RJZ70" s="92"/>
      <c r="RKA70" s="92"/>
      <c r="RKB70" s="92"/>
      <c r="RKC70" s="92"/>
      <c r="RKD70" s="92"/>
      <c r="RKE70" s="92"/>
      <c r="RKF70" s="92"/>
      <c r="RKG70" s="92"/>
      <c r="RKH70" s="92"/>
      <c r="RKI70" s="92"/>
      <c r="RKJ70" s="92"/>
      <c r="RKK70" s="92"/>
      <c r="RKL70" s="92"/>
      <c r="RKM70" s="92"/>
      <c r="RKN70" s="92"/>
      <c r="RKO70" s="92"/>
      <c r="RKP70" s="92"/>
      <c r="RKQ70" s="92"/>
      <c r="RKR70" s="92"/>
      <c r="RKS70" s="92"/>
      <c r="RKT70" s="92"/>
      <c r="RKU70" s="92"/>
      <c r="RKV70" s="92"/>
      <c r="RKW70" s="92"/>
      <c r="RKX70" s="92"/>
      <c r="RKY70" s="92"/>
      <c r="RKZ70" s="92"/>
      <c r="RLA70" s="92"/>
      <c r="RLB70" s="92"/>
      <c r="RLC70" s="92"/>
      <c r="RLD70" s="92"/>
      <c r="RLE70" s="92"/>
      <c r="RLF70" s="92"/>
      <c r="RLG70" s="92"/>
      <c r="RLH70" s="92"/>
      <c r="RLI70" s="92"/>
      <c r="RLJ70" s="92"/>
      <c r="RLK70" s="92"/>
      <c r="RLL70" s="92"/>
      <c r="RLM70" s="92"/>
      <c r="RLN70" s="92"/>
      <c r="RLO70" s="92"/>
      <c r="RLP70" s="92"/>
      <c r="RLQ70" s="92"/>
      <c r="RLR70" s="92"/>
      <c r="RLS70" s="92"/>
      <c r="RLT70" s="92"/>
      <c r="RLU70" s="92"/>
      <c r="RLV70" s="92"/>
      <c r="RLW70" s="92"/>
      <c r="RLX70" s="92"/>
      <c r="RLY70" s="92"/>
      <c r="RLZ70" s="92"/>
      <c r="RMA70" s="92"/>
      <c r="RMB70" s="92"/>
      <c r="RMC70" s="92"/>
      <c r="RMD70" s="92"/>
      <c r="RME70" s="92"/>
      <c r="RMF70" s="92"/>
      <c r="RMG70" s="92"/>
      <c r="RMH70" s="92"/>
      <c r="RMI70" s="92"/>
      <c r="RMJ70" s="92"/>
      <c r="RMK70" s="92"/>
      <c r="RML70" s="92"/>
      <c r="RMM70" s="92"/>
      <c r="RMN70" s="92"/>
      <c r="RMO70" s="92"/>
      <c r="RMP70" s="92"/>
      <c r="RMQ70" s="92"/>
      <c r="RMR70" s="92"/>
      <c r="RMS70" s="92"/>
      <c r="RMT70" s="92"/>
      <c r="RMU70" s="92"/>
      <c r="RMV70" s="92"/>
      <c r="RMW70" s="92"/>
      <c r="RMX70" s="92"/>
      <c r="RMY70" s="92"/>
      <c r="RMZ70" s="92"/>
      <c r="RNA70" s="92"/>
      <c r="RNB70" s="92"/>
      <c r="RNC70" s="92"/>
      <c r="RND70" s="92"/>
      <c r="RNE70" s="92"/>
      <c r="RNF70" s="92"/>
      <c r="RNG70" s="92"/>
      <c r="RNH70" s="92"/>
      <c r="RNI70" s="92"/>
      <c r="RNJ70" s="92"/>
      <c r="RNK70" s="92"/>
      <c r="RNL70" s="92"/>
      <c r="RNM70" s="92"/>
      <c r="RNN70" s="92"/>
      <c r="RNO70" s="92"/>
      <c r="RNP70" s="92"/>
      <c r="RNQ70" s="92"/>
      <c r="RNR70" s="92"/>
      <c r="RNS70" s="92"/>
      <c r="RNT70" s="92"/>
      <c r="RNU70" s="92"/>
      <c r="RNV70" s="92"/>
      <c r="RNW70" s="92"/>
      <c r="RNX70" s="92"/>
      <c r="RNY70" s="92"/>
      <c r="RNZ70" s="92"/>
      <c r="ROA70" s="92"/>
      <c r="ROB70" s="92"/>
      <c r="ROC70" s="92"/>
      <c r="ROD70" s="92"/>
      <c r="ROE70" s="92"/>
      <c r="ROF70" s="92"/>
      <c r="ROG70" s="92"/>
      <c r="ROH70" s="92"/>
      <c r="ROI70" s="92"/>
      <c r="ROJ70" s="92"/>
      <c r="ROK70" s="92"/>
      <c r="ROL70" s="92"/>
      <c r="ROM70" s="92"/>
      <c r="RON70" s="92"/>
      <c r="ROO70" s="92"/>
      <c r="ROP70" s="92"/>
      <c r="ROQ70" s="92"/>
      <c r="ROR70" s="92"/>
      <c r="ROS70" s="92"/>
      <c r="ROT70" s="92"/>
      <c r="ROU70" s="92"/>
      <c r="ROV70" s="92"/>
      <c r="ROW70" s="92"/>
      <c r="ROX70" s="92"/>
      <c r="ROY70" s="92"/>
      <c r="ROZ70" s="92"/>
      <c r="RPA70" s="92"/>
      <c r="RPB70" s="92"/>
      <c r="RPC70" s="92"/>
      <c r="RPD70" s="92"/>
      <c r="RPE70" s="92"/>
      <c r="RPF70" s="92"/>
      <c r="RPG70" s="92"/>
      <c r="RPH70" s="92"/>
      <c r="RPI70" s="92"/>
      <c r="RPJ70" s="92"/>
      <c r="RPK70" s="92"/>
      <c r="RPL70" s="92"/>
      <c r="RPM70" s="92"/>
      <c r="RPN70" s="92"/>
      <c r="RPO70" s="92"/>
      <c r="RPP70" s="92"/>
      <c r="RPQ70" s="92"/>
      <c r="RPR70" s="92"/>
      <c r="RPS70" s="92"/>
      <c r="RPT70" s="92"/>
      <c r="RPU70" s="92"/>
      <c r="RPV70" s="92"/>
      <c r="RPW70" s="92"/>
      <c r="RPX70" s="92"/>
      <c r="RPY70" s="92"/>
      <c r="RPZ70" s="92"/>
      <c r="RQA70" s="92"/>
      <c r="RQB70" s="92"/>
      <c r="RQC70" s="92"/>
      <c r="RQD70" s="92"/>
      <c r="RQE70" s="92"/>
      <c r="RQF70" s="92"/>
      <c r="RQG70" s="92"/>
      <c r="RQH70" s="92"/>
      <c r="RQI70" s="92"/>
      <c r="RQJ70" s="92"/>
      <c r="RQK70" s="92"/>
      <c r="RQL70" s="92"/>
      <c r="RQM70" s="92"/>
      <c r="RQN70" s="92"/>
      <c r="RQO70" s="92"/>
      <c r="RQP70" s="92"/>
      <c r="RQQ70" s="92"/>
      <c r="RQR70" s="92"/>
      <c r="RQS70" s="92"/>
      <c r="RQT70" s="92"/>
      <c r="RQU70" s="92"/>
      <c r="RQV70" s="92"/>
      <c r="RQW70" s="92"/>
      <c r="RQX70" s="92"/>
      <c r="RQY70" s="92"/>
      <c r="RQZ70" s="92"/>
      <c r="RRA70" s="92"/>
      <c r="RRB70" s="92"/>
      <c r="RRC70" s="92"/>
      <c r="RRD70" s="92"/>
      <c r="RRE70" s="92"/>
      <c r="RRF70" s="92"/>
      <c r="RRG70" s="92"/>
      <c r="RRH70" s="92"/>
      <c r="RRI70" s="92"/>
      <c r="RRJ70" s="92"/>
      <c r="RRK70" s="92"/>
      <c r="RRL70" s="92"/>
      <c r="RRM70" s="92"/>
      <c r="RRN70" s="92"/>
      <c r="RRO70" s="92"/>
      <c r="RRP70" s="92"/>
      <c r="RRQ70" s="92"/>
      <c r="RRR70" s="92"/>
      <c r="RRS70" s="92"/>
      <c r="RRT70" s="92"/>
      <c r="RRU70" s="92"/>
      <c r="RRV70" s="92"/>
      <c r="RRW70" s="92"/>
      <c r="RRX70" s="92"/>
      <c r="RRY70" s="92"/>
      <c r="RRZ70" s="92"/>
      <c r="RSA70" s="92"/>
      <c r="RSB70" s="92"/>
      <c r="RSC70" s="92"/>
      <c r="RSD70" s="92"/>
      <c r="RSE70" s="92"/>
      <c r="RSF70" s="92"/>
      <c r="RSG70" s="92"/>
      <c r="RSH70" s="92"/>
      <c r="RSI70" s="92"/>
      <c r="RSJ70" s="92"/>
      <c r="RSK70" s="92"/>
      <c r="RSL70" s="92"/>
      <c r="RSM70" s="92"/>
      <c r="RSN70" s="92"/>
      <c r="RSO70" s="92"/>
      <c r="RSP70" s="92"/>
      <c r="RSQ70" s="92"/>
      <c r="RSR70" s="92"/>
      <c r="RSS70" s="92"/>
      <c r="RST70" s="92"/>
      <c r="RSU70" s="92"/>
      <c r="RSV70" s="92"/>
      <c r="RSW70" s="92"/>
      <c r="RSX70" s="92"/>
      <c r="RSY70" s="92"/>
      <c r="RSZ70" s="92"/>
      <c r="RTA70" s="92"/>
      <c r="RTB70" s="92"/>
      <c r="RTC70" s="92"/>
      <c r="RTD70" s="92"/>
      <c r="RTE70" s="92"/>
      <c r="RTF70" s="92"/>
      <c r="RTG70" s="92"/>
      <c r="RTH70" s="92"/>
      <c r="RTI70" s="92"/>
      <c r="RTJ70" s="92"/>
      <c r="RTK70" s="92"/>
      <c r="RTL70" s="92"/>
      <c r="RTM70" s="92"/>
      <c r="RTN70" s="92"/>
      <c r="RTO70" s="92"/>
      <c r="RTP70" s="92"/>
      <c r="RTQ70" s="92"/>
      <c r="RTR70" s="92"/>
      <c r="RTS70" s="92"/>
      <c r="RTT70" s="92"/>
      <c r="RTU70" s="92"/>
      <c r="RTV70" s="92"/>
      <c r="RTW70" s="92"/>
      <c r="RTX70" s="92"/>
      <c r="RTY70" s="92"/>
      <c r="RTZ70" s="92"/>
      <c r="RUA70" s="92"/>
      <c r="RUB70" s="92"/>
      <c r="RUC70" s="92"/>
      <c r="RUD70" s="92"/>
      <c r="RUE70" s="92"/>
      <c r="RUF70" s="92"/>
      <c r="RUG70" s="92"/>
      <c r="RUH70" s="92"/>
      <c r="RUI70" s="92"/>
      <c r="RUJ70" s="92"/>
      <c r="RUK70" s="92"/>
      <c r="RUL70" s="92"/>
      <c r="RUM70" s="92"/>
      <c r="RUN70" s="92"/>
      <c r="RUO70" s="92"/>
      <c r="RUP70" s="92"/>
      <c r="RUQ70" s="92"/>
      <c r="RUR70" s="92"/>
      <c r="RUS70" s="92"/>
      <c r="RUT70" s="92"/>
      <c r="RUU70" s="92"/>
      <c r="RUV70" s="92"/>
      <c r="RUW70" s="92"/>
      <c r="RUX70" s="92"/>
      <c r="RUY70" s="92"/>
      <c r="RUZ70" s="92"/>
      <c r="RVA70" s="92"/>
      <c r="RVB70" s="92"/>
      <c r="RVC70" s="92"/>
      <c r="RVD70" s="92"/>
      <c r="RVE70" s="92"/>
      <c r="RVF70" s="92"/>
      <c r="RVG70" s="92"/>
      <c r="RVH70" s="92"/>
      <c r="RVI70" s="92"/>
      <c r="RVJ70" s="92"/>
      <c r="RVK70" s="92"/>
      <c r="RVL70" s="92"/>
      <c r="RVM70" s="92"/>
      <c r="RVN70" s="92"/>
      <c r="RVO70" s="92"/>
      <c r="RVP70" s="92"/>
      <c r="RVQ70" s="92"/>
      <c r="RVR70" s="92"/>
      <c r="RVS70" s="92"/>
      <c r="RVT70" s="92"/>
      <c r="RVU70" s="92"/>
      <c r="RVV70" s="92"/>
      <c r="RVW70" s="92"/>
      <c r="RVX70" s="92"/>
      <c r="RVY70" s="92"/>
      <c r="RVZ70" s="92"/>
      <c r="RWA70" s="92"/>
      <c r="RWB70" s="92"/>
      <c r="RWC70" s="92"/>
      <c r="RWD70" s="92"/>
      <c r="RWE70" s="92"/>
      <c r="RWF70" s="92"/>
      <c r="RWG70" s="92"/>
      <c r="RWH70" s="92"/>
      <c r="RWI70" s="92"/>
      <c r="RWJ70" s="92"/>
      <c r="RWK70" s="92"/>
      <c r="RWL70" s="92"/>
      <c r="RWM70" s="92"/>
      <c r="RWN70" s="92"/>
      <c r="RWO70" s="92"/>
      <c r="RWP70" s="92"/>
      <c r="RWQ70" s="92"/>
      <c r="RWR70" s="92"/>
      <c r="RWS70" s="92"/>
      <c r="RWT70" s="92"/>
      <c r="RWU70" s="92"/>
      <c r="RWV70" s="92"/>
      <c r="RWW70" s="92"/>
      <c r="RWX70" s="92"/>
      <c r="RWY70" s="92"/>
      <c r="RWZ70" s="92"/>
      <c r="RXA70" s="92"/>
      <c r="RXB70" s="92"/>
      <c r="RXC70" s="92"/>
      <c r="RXD70" s="92"/>
      <c r="RXE70" s="92"/>
      <c r="RXF70" s="92"/>
      <c r="RXG70" s="92"/>
      <c r="RXH70" s="92"/>
      <c r="RXI70" s="92"/>
      <c r="RXJ70" s="92"/>
      <c r="RXK70" s="92"/>
      <c r="RXL70" s="92"/>
      <c r="RXM70" s="92"/>
      <c r="RXN70" s="92"/>
      <c r="RXO70" s="92"/>
      <c r="RXP70" s="92"/>
      <c r="RXQ70" s="92"/>
      <c r="RXR70" s="92"/>
      <c r="RXS70" s="92"/>
      <c r="RXT70" s="92"/>
      <c r="RXU70" s="92"/>
      <c r="RXV70" s="92"/>
      <c r="RXW70" s="92"/>
      <c r="RXX70" s="92"/>
      <c r="RXY70" s="92"/>
      <c r="RXZ70" s="92"/>
      <c r="RYA70" s="92"/>
      <c r="RYB70" s="92"/>
      <c r="RYC70" s="92"/>
      <c r="RYD70" s="92"/>
      <c r="RYE70" s="92"/>
      <c r="RYF70" s="92"/>
      <c r="RYG70" s="92"/>
      <c r="RYH70" s="92"/>
      <c r="RYI70" s="92"/>
      <c r="RYJ70" s="92"/>
      <c r="RYK70" s="92"/>
      <c r="RYL70" s="92"/>
      <c r="RYM70" s="92"/>
      <c r="RYN70" s="92"/>
      <c r="RYO70" s="92"/>
      <c r="RYP70" s="92"/>
      <c r="RYQ70" s="92"/>
      <c r="RYR70" s="92"/>
      <c r="RYS70" s="92"/>
      <c r="RYT70" s="92"/>
      <c r="RYU70" s="92"/>
      <c r="RYV70" s="92"/>
      <c r="RYW70" s="92"/>
      <c r="RYX70" s="92"/>
      <c r="RYY70" s="92"/>
      <c r="RYZ70" s="92"/>
      <c r="RZA70" s="92"/>
      <c r="RZB70" s="92"/>
      <c r="RZC70" s="92"/>
      <c r="RZD70" s="92"/>
      <c r="RZE70" s="92"/>
      <c r="RZF70" s="92"/>
      <c r="RZG70" s="92"/>
      <c r="RZH70" s="92"/>
      <c r="RZI70" s="92"/>
      <c r="RZJ70" s="92"/>
      <c r="RZK70" s="92"/>
      <c r="RZL70" s="92"/>
      <c r="RZM70" s="92"/>
      <c r="RZN70" s="92"/>
      <c r="RZO70" s="92"/>
      <c r="RZP70" s="92"/>
      <c r="RZQ70" s="92"/>
      <c r="RZR70" s="92"/>
      <c r="RZS70" s="92"/>
      <c r="RZT70" s="92"/>
      <c r="RZU70" s="92"/>
      <c r="RZV70" s="92"/>
      <c r="RZW70" s="92"/>
      <c r="RZX70" s="92"/>
      <c r="RZY70" s="92"/>
      <c r="RZZ70" s="92"/>
      <c r="SAA70" s="92"/>
      <c r="SAB70" s="92"/>
      <c r="SAC70" s="92"/>
      <c r="SAD70" s="92"/>
      <c r="SAE70" s="92"/>
      <c r="SAF70" s="92"/>
      <c r="SAG70" s="92"/>
      <c r="SAH70" s="92"/>
      <c r="SAI70" s="92"/>
      <c r="SAJ70" s="92"/>
      <c r="SAK70" s="92"/>
      <c r="SAL70" s="92"/>
      <c r="SAM70" s="92"/>
      <c r="SAN70" s="92"/>
      <c r="SAO70" s="92"/>
      <c r="SAP70" s="92"/>
      <c r="SAQ70" s="92"/>
      <c r="SAR70" s="92"/>
      <c r="SAS70" s="92"/>
      <c r="SAT70" s="92"/>
      <c r="SAU70" s="92"/>
      <c r="SAV70" s="92"/>
      <c r="SAW70" s="92"/>
      <c r="SAX70" s="92"/>
      <c r="SAY70" s="92"/>
      <c r="SAZ70" s="92"/>
      <c r="SBA70" s="92"/>
      <c r="SBB70" s="92"/>
      <c r="SBC70" s="92"/>
      <c r="SBD70" s="92"/>
      <c r="SBE70" s="92"/>
      <c r="SBF70" s="92"/>
      <c r="SBG70" s="92"/>
      <c r="SBH70" s="92"/>
      <c r="SBI70" s="92"/>
      <c r="SBJ70" s="92"/>
      <c r="SBK70" s="92"/>
      <c r="SBL70" s="92"/>
      <c r="SBM70" s="92"/>
      <c r="SBN70" s="92"/>
      <c r="SBO70" s="92"/>
      <c r="SBP70" s="92"/>
      <c r="SBQ70" s="92"/>
      <c r="SBR70" s="92"/>
      <c r="SBS70" s="92"/>
      <c r="SBT70" s="92"/>
      <c r="SBU70" s="92"/>
      <c r="SBV70" s="92"/>
      <c r="SBW70" s="92"/>
      <c r="SBX70" s="92"/>
      <c r="SBY70" s="92"/>
      <c r="SBZ70" s="92"/>
      <c r="SCA70" s="92"/>
      <c r="SCB70" s="92"/>
      <c r="SCC70" s="92"/>
      <c r="SCD70" s="92"/>
      <c r="SCE70" s="92"/>
      <c r="SCF70" s="92"/>
      <c r="SCG70" s="92"/>
      <c r="SCH70" s="92"/>
      <c r="SCI70" s="92"/>
      <c r="SCJ70" s="92"/>
      <c r="SCK70" s="92"/>
      <c r="SCL70" s="92"/>
      <c r="SCM70" s="92"/>
      <c r="SCN70" s="92"/>
      <c r="SCO70" s="92"/>
      <c r="SCP70" s="92"/>
      <c r="SCQ70" s="92"/>
      <c r="SCR70" s="92"/>
      <c r="SCS70" s="92"/>
      <c r="SCT70" s="92"/>
      <c r="SCU70" s="92"/>
      <c r="SCV70" s="92"/>
      <c r="SCW70" s="92"/>
      <c r="SCX70" s="92"/>
      <c r="SCY70" s="92"/>
      <c r="SCZ70" s="92"/>
      <c r="SDA70" s="92"/>
      <c r="SDB70" s="92"/>
      <c r="SDC70" s="92"/>
      <c r="SDD70" s="92"/>
      <c r="SDE70" s="92"/>
      <c r="SDF70" s="92"/>
      <c r="SDG70" s="92"/>
      <c r="SDH70" s="92"/>
      <c r="SDI70" s="92"/>
      <c r="SDJ70" s="92"/>
      <c r="SDK70" s="92"/>
      <c r="SDL70" s="92"/>
      <c r="SDM70" s="92"/>
      <c r="SDN70" s="92"/>
      <c r="SDO70" s="92"/>
      <c r="SDP70" s="92"/>
      <c r="SDQ70" s="92"/>
      <c r="SDR70" s="92"/>
      <c r="SDS70" s="92"/>
      <c r="SDT70" s="92"/>
      <c r="SDU70" s="92"/>
      <c r="SDV70" s="92"/>
      <c r="SDW70" s="92"/>
      <c r="SDX70" s="92"/>
      <c r="SDY70" s="92"/>
      <c r="SDZ70" s="92"/>
      <c r="SEA70" s="92"/>
      <c r="SEB70" s="92"/>
      <c r="SEC70" s="92"/>
      <c r="SED70" s="92"/>
      <c r="SEE70" s="92"/>
      <c r="SEF70" s="92"/>
      <c r="SEG70" s="92"/>
      <c r="SEH70" s="92"/>
      <c r="SEI70" s="92"/>
      <c r="SEJ70" s="92"/>
      <c r="SEK70" s="92"/>
      <c r="SEL70" s="92"/>
      <c r="SEM70" s="92"/>
      <c r="SEN70" s="92"/>
      <c r="SEO70" s="92"/>
      <c r="SEP70" s="92"/>
      <c r="SEQ70" s="92"/>
      <c r="SER70" s="92"/>
      <c r="SES70" s="92"/>
      <c r="SET70" s="92"/>
      <c r="SEU70" s="92"/>
      <c r="SEV70" s="92"/>
      <c r="SEW70" s="92"/>
      <c r="SEX70" s="92"/>
      <c r="SEY70" s="92"/>
      <c r="SEZ70" s="92"/>
      <c r="SFA70" s="92"/>
      <c r="SFB70" s="92"/>
      <c r="SFC70" s="92"/>
      <c r="SFD70" s="92"/>
      <c r="SFE70" s="92"/>
      <c r="SFF70" s="92"/>
      <c r="SFG70" s="92"/>
      <c r="SFH70" s="92"/>
      <c r="SFI70" s="92"/>
      <c r="SFJ70" s="92"/>
      <c r="SFK70" s="92"/>
      <c r="SFL70" s="92"/>
      <c r="SFM70" s="92"/>
      <c r="SFN70" s="92"/>
      <c r="SFO70" s="92"/>
      <c r="SFP70" s="92"/>
      <c r="SFQ70" s="92"/>
      <c r="SFR70" s="92"/>
      <c r="SFS70" s="92"/>
      <c r="SFT70" s="92"/>
      <c r="SFU70" s="92"/>
      <c r="SFV70" s="92"/>
      <c r="SFW70" s="92"/>
      <c r="SFX70" s="92"/>
      <c r="SFY70" s="92"/>
      <c r="SFZ70" s="92"/>
      <c r="SGA70" s="92"/>
      <c r="SGB70" s="92"/>
      <c r="SGC70" s="92"/>
      <c r="SGD70" s="92"/>
      <c r="SGE70" s="92"/>
      <c r="SGF70" s="92"/>
      <c r="SGG70" s="92"/>
      <c r="SGH70" s="92"/>
      <c r="SGI70" s="92"/>
      <c r="SGJ70" s="92"/>
      <c r="SGK70" s="92"/>
      <c r="SGL70" s="92"/>
      <c r="SGM70" s="92"/>
      <c r="SGN70" s="92"/>
      <c r="SGO70" s="92"/>
      <c r="SGP70" s="92"/>
      <c r="SGQ70" s="92"/>
      <c r="SGR70" s="92"/>
      <c r="SGS70" s="92"/>
      <c r="SGT70" s="92"/>
      <c r="SGU70" s="92"/>
      <c r="SGV70" s="92"/>
      <c r="SGW70" s="92"/>
      <c r="SGX70" s="92"/>
      <c r="SGY70" s="92"/>
      <c r="SGZ70" s="92"/>
      <c r="SHA70" s="92"/>
      <c r="SHB70" s="92"/>
      <c r="SHC70" s="92"/>
      <c r="SHD70" s="92"/>
      <c r="SHE70" s="92"/>
      <c r="SHF70" s="92"/>
      <c r="SHG70" s="92"/>
      <c r="SHH70" s="92"/>
      <c r="SHI70" s="92"/>
      <c r="SHJ70" s="92"/>
      <c r="SHK70" s="92"/>
      <c r="SHL70" s="92"/>
      <c r="SHM70" s="92"/>
      <c r="SHN70" s="92"/>
      <c r="SHO70" s="92"/>
      <c r="SHP70" s="92"/>
      <c r="SHQ70" s="92"/>
      <c r="SHR70" s="92"/>
      <c r="SHS70" s="92"/>
      <c r="SHT70" s="92"/>
      <c r="SHU70" s="92"/>
      <c r="SHV70" s="92"/>
      <c r="SHW70" s="92"/>
      <c r="SHX70" s="92"/>
      <c r="SHY70" s="92"/>
      <c r="SHZ70" s="92"/>
      <c r="SIA70" s="92"/>
      <c r="SIB70" s="92"/>
      <c r="SIC70" s="92"/>
      <c r="SID70" s="92"/>
      <c r="SIE70" s="92"/>
      <c r="SIF70" s="92"/>
      <c r="SIG70" s="92"/>
      <c r="SIH70" s="92"/>
      <c r="SII70" s="92"/>
      <c r="SIJ70" s="92"/>
      <c r="SIK70" s="92"/>
      <c r="SIL70" s="92"/>
      <c r="SIM70" s="92"/>
      <c r="SIN70" s="92"/>
      <c r="SIO70" s="92"/>
      <c r="SIP70" s="92"/>
      <c r="SIQ70" s="92"/>
      <c r="SIR70" s="92"/>
      <c r="SIS70" s="92"/>
      <c r="SIT70" s="92"/>
      <c r="SIU70" s="92"/>
      <c r="SIV70" s="92"/>
      <c r="SIW70" s="92"/>
      <c r="SIX70" s="92"/>
      <c r="SIY70" s="92"/>
      <c r="SIZ70" s="92"/>
      <c r="SJA70" s="92"/>
      <c r="SJB70" s="92"/>
      <c r="SJC70" s="92"/>
      <c r="SJD70" s="92"/>
      <c r="SJE70" s="92"/>
      <c r="SJF70" s="92"/>
      <c r="SJG70" s="92"/>
      <c r="SJH70" s="92"/>
      <c r="SJI70" s="92"/>
      <c r="SJJ70" s="92"/>
      <c r="SJK70" s="92"/>
      <c r="SJL70" s="92"/>
      <c r="SJM70" s="92"/>
      <c r="SJN70" s="92"/>
      <c r="SJO70" s="92"/>
      <c r="SJP70" s="92"/>
      <c r="SJQ70" s="92"/>
      <c r="SJR70" s="92"/>
      <c r="SJS70" s="92"/>
      <c r="SJT70" s="92"/>
      <c r="SJU70" s="92"/>
      <c r="SJV70" s="92"/>
      <c r="SJW70" s="92"/>
      <c r="SJX70" s="92"/>
      <c r="SJY70" s="92"/>
      <c r="SJZ70" s="92"/>
      <c r="SKA70" s="92"/>
      <c r="SKB70" s="92"/>
      <c r="SKC70" s="92"/>
      <c r="SKD70" s="92"/>
      <c r="SKE70" s="92"/>
      <c r="SKF70" s="92"/>
      <c r="SKG70" s="92"/>
      <c r="SKH70" s="92"/>
      <c r="SKI70" s="92"/>
      <c r="SKJ70" s="92"/>
      <c r="SKK70" s="92"/>
      <c r="SKL70" s="92"/>
      <c r="SKM70" s="92"/>
      <c r="SKN70" s="92"/>
      <c r="SKO70" s="92"/>
      <c r="SKP70" s="92"/>
      <c r="SKQ70" s="92"/>
      <c r="SKR70" s="92"/>
      <c r="SKS70" s="92"/>
      <c r="SKT70" s="92"/>
      <c r="SKU70" s="92"/>
      <c r="SKV70" s="92"/>
      <c r="SKW70" s="92"/>
      <c r="SKX70" s="92"/>
      <c r="SKY70" s="92"/>
      <c r="SKZ70" s="92"/>
      <c r="SLA70" s="92"/>
      <c r="SLB70" s="92"/>
      <c r="SLC70" s="92"/>
      <c r="SLD70" s="92"/>
      <c r="SLE70" s="92"/>
      <c r="SLF70" s="92"/>
      <c r="SLG70" s="92"/>
      <c r="SLH70" s="92"/>
      <c r="SLI70" s="92"/>
      <c r="SLJ70" s="92"/>
      <c r="SLK70" s="92"/>
      <c r="SLL70" s="92"/>
      <c r="SLM70" s="92"/>
      <c r="SLN70" s="92"/>
      <c r="SLO70" s="92"/>
      <c r="SLP70" s="92"/>
      <c r="SLQ70" s="92"/>
      <c r="SLR70" s="92"/>
      <c r="SLS70" s="92"/>
      <c r="SLT70" s="92"/>
      <c r="SLU70" s="92"/>
      <c r="SLV70" s="92"/>
      <c r="SLW70" s="92"/>
      <c r="SLX70" s="92"/>
      <c r="SLY70" s="92"/>
      <c r="SLZ70" s="92"/>
      <c r="SMA70" s="92"/>
      <c r="SMB70" s="92"/>
      <c r="SMC70" s="92"/>
      <c r="SMD70" s="92"/>
      <c r="SME70" s="92"/>
      <c r="SMF70" s="92"/>
      <c r="SMG70" s="92"/>
      <c r="SMH70" s="92"/>
      <c r="SMI70" s="92"/>
      <c r="SMJ70" s="92"/>
      <c r="SMK70" s="92"/>
      <c r="SML70" s="92"/>
      <c r="SMM70" s="92"/>
      <c r="SMN70" s="92"/>
      <c r="SMO70" s="92"/>
      <c r="SMP70" s="92"/>
      <c r="SMQ70" s="92"/>
      <c r="SMR70" s="92"/>
      <c r="SMS70" s="92"/>
      <c r="SMT70" s="92"/>
      <c r="SMU70" s="92"/>
      <c r="SMV70" s="92"/>
      <c r="SMW70" s="92"/>
      <c r="SMX70" s="92"/>
      <c r="SMY70" s="92"/>
      <c r="SMZ70" s="92"/>
      <c r="SNA70" s="92"/>
      <c r="SNB70" s="92"/>
      <c r="SNC70" s="92"/>
      <c r="SND70" s="92"/>
      <c r="SNE70" s="92"/>
      <c r="SNF70" s="92"/>
      <c r="SNG70" s="92"/>
      <c r="SNH70" s="92"/>
      <c r="SNI70" s="92"/>
      <c r="SNJ70" s="92"/>
      <c r="SNK70" s="92"/>
      <c r="SNL70" s="92"/>
      <c r="SNM70" s="92"/>
      <c r="SNN70" s="92"/>
      <c r="SNO70" s="92"/>
      <c r="SNP70" s="92"/>
      <c r="SNQ70" s="92"/>
      <c r="SNR70" s="92"/>
      <c r="SNS70" s="92"/>
      <c r="SNT70" s="92"/>
      <c r="SNU70" s="92"/>
      <c r="SNV70" s="92"/>
      <c r="SNW70" s="92"/>
      <c r="SNX70" s="92"/>
      <c r="SNY70" s="92"/>
      <c r="SNZ70" s="92"/>
      <c r="SOA70" s="92"/>
      <c r="SOB70" s="92"/>
      <c r="SOC70" s="92"/>
      <c r="SOD70" s="92"/>
      <c r="SOE70" s="92"/>
      <c r="SOF70" s="92"/>
      <c r="SOG70" s="92"/>
      <c r="SOH70" s="92"/>
      <c r="SOI70" s="92"/>
      <c r="SOJ70" s="92"/>
      <c r="SOK70" s="92"/>
      <c r="SOL70" s="92"/>
      <c r="SOM70" s="92"/>
      <c r="SON70" s="92"/>
      <c r="SOO70" s="92"/>
      <c r="SOP70" s="92"/>
      <c r="SOQ70" s="92"/>
      <c r="SOR70" s="92"/>
      <c r="SOS70" s="92"/>
      <c r="SOT70" s="92"/>
      <c r="SOU70" s="92"/>
      <c r="SOV70" s="92"/>
      <c r="SOW70" s="92"/>
      <c r="SOX70" s="92"/>
      <c r="SOY70" s="92"/>
      <c r="SOZ70" s="92"/>
      <c r="SPA70" s="92"/>
      <c r="SPB70" s="92"/>
      <c r="SPC70" s="92"/>
      <c r="SPD70" s="92"/>
      <c r="SPE70" s="92"/>
      <c r="SPF70" s="92"/>
      <c r="SPG70" s="92"/>
      <c r="SPH70" s="92"/>
      <c r="SPI70" s="92"/>
      <c r="SPJ70" s="92"/>
      <c r="SPK70" s="92"/>
      <c r="SPL70" s="92"/>
      <c r="SPM70" s="92"/>
      <c r="SPN70" s="92"/>
      <c r="SPO70" s="92"/>
      <c r="SPP70" s="92"/>
      <c r="SPQ70" s="92"/>
      <c r="SPR70" s="92"/>
      <c r="SPS70" s="92"/>
      <c r="SPT70" s="92"/>
      <c r="SPU70" s="92"/>
      <c r="SPV70" s="92"/>
      <c r="SPW70" s="92"/>
      <c r="SPX70" s="92"/>
      <c r="SPY70" s="92"/>
      <c r="SPZ70" s="92"/>
      <c r="SQA70" s="92"/>
      <c r="SQB70" s="92"/>
      <c r="SQC70" s="92"/>
      <c r="SQD70" s="92"/>
      <c r="SQE70" s="92"/>
      <c r="SQF70" s="92"/>
      <c r="SQG70" s="92"/>
      <c r="SQH70" s="92"/>
      <c r="SQI70" s="92"/>
      <c r="SQJ70" s="92"/>
      <c r="SQK70" s="92"/>
      <c r="SQL70" s="92"/>
      <c r="SQM70" s="92"/>
      <c r="SQN70" s="92"/>
      <c r="SQO70" s="92"/>
      <c r="SQP70" s="92"/>
      <c r="SQQ70" s="92"/>
      <c r="SQR70" s="92"/>
      <c r="SQS70" s="92"/>
      <c r="SQT70" s="92"/>
      <c r="SQU70" s="92"/>
      <c r="SQV70" s="92"/>
      <c r="SQW70" s="92"/>
      <c r="SQX70" s="92"/>
      <c r="SQY70" s="92"/>
      <c r="SQZ70" s="92"/>
      <c r="SRA70" s="92"/>
      <c r="SRB70" s="92"/>
      <c r="SRC70" s="92"/>
      <c r="SRD70" s="92"/>
      <c r="SRE70" s="92"/>
      <c r="SRF70" s="92"/>
      <c r="SRG70" s="92"/>
      <c r="SRH70" s="92"/>
      <c r="SRI70" s="92"/>
      <c r="SRJ70" s="92"/>
      <c r="SRK70" s="92"/>
      <c r="SRL70" s="92"/>
      <c r="SRM70" s="92"/>
      <c r="SRN70" s="92"/>
      <c r="SRO70" s="92"/>
      <c r="SRP70" s="92"/>
      <c r="SRQ70" s="92"/>
      <c r="SRR70" s="92"/>
      <c r="SRS70" s="92"/>
      <c r="SRT70" s="92"/>
      <c r="SRU70" s="92"/>
      <c r="SRV70" s="92"/>
      <c r="SRW70" s="92"/>
      <c r="SRX70" s="92"/>
      <c r="SRY70" s="92"/>
      <c r="SRZ70" s="92"/>
      <c r="SSA70" s="92"/>
      <c r="SSB70" s="92"/>
      <c r="SSC70" s="92"/>
      <c r="SSD70" s="92"/>
      <c r="SSE70" s="92"/>
      <c r="SSF70" s="92"/>
      <c r="SSG70" s="92"/>
      <c r="SSH70" s="92"/>
      <c r="SSI70" s="92"/>
      <c r="SSJ70" s="92"/>
      <c r="SSK70" s="92"/>
      <c r="SSL70" s="92"/>
      <c r="SSM70" s="92"/>
      <c r="SSN70" s="92"/>
      <c r="SSO70" s="92"/>
      <c r="SSP70" s="92"/>
      <c r="SSQ70" s="92"/>
      <c r="SSR70" s="92"/>
      <c r="SSS70" s="92"/>
      <c r="SST70" s="92"/>
      <c r="SSU70" s="92"/>
      <c r="SSV70" s="92"/>
      <c r="SSW70" s="92"/>
      <c r="SSX70" s="92"/>
      <c r="SSY70" s="92"/>
      <c r="SSZ70" s="92"/>
      <c r="STA70" s="92"/>
      <c r="STB70" s="92"/>
      <c r="STC70" s="92"/>
      <c r="STD70" s="92"/>
      <c r="STE70" s="92"/>
      <c r="STF70" s="92"/>
      <c r="STG70" s="92"/>
      <c r="STH70" s="92"/>
      <c r="STI70" s="92"/>
      <c r="STJ70" s="92"/>
      <c r="STK70" s="92"/>
      <c r="STL70" s="92"/>
      <c r="STM70" s="92"/>
      <c r="STN70" s="92"/>
      <c r="STO70" s="92"/>
      <c r="STP70" s="92"/>
      <c r="STQ70" s="92"/>
      <c r="STR70" s="92"/>
      <c r="STS70" s="92"/>
      <c r="STT70" s="92"/>
      <c r="STU70" s="92"/>
      <c r="STV70" s="92"/>
      <c r="STW70" s="92"/>
      <c r="STX70" s="92"/>
      <c r="STY70" s="92"/>
      <c r="STZ70" s="92"/>
      <c r="SUA70" s="92"/>
      <c r="SUB70" s="92"/>
      <c r="SUC70" s="92"/>
      <c r="SUD70" s="92"/>
      <c r="SUE70" s="92"/>
      <c r="SUF70" s="92"/>
      <c r="SUG70" s="92"/>
      <c r="SUH70" s="92"/>
      <c r="SUI70" s="92"/>
      <c r="SUJ70" s="92"/>
      <c r="SUK70" s="92"/>
      <c r="SUL70" s="92"/>
      <c r="SUM70" s="92"/>
      <c r="SUN70" s="92"/>
      <c r="SUO70" s="92"/>
      <c r="SUP70" s="92"/>
      <c r="SUQ70" s="92"/>
      <c r="SUR70" s="92"/>
      <c r="SUS70" s="92"/>
      <c r="SUT70" s="92"/>
      <c r="SUU70" s="92"/>
      <c r="SUV70" s="92"/>
      <c r="SUW70" s="92"/>
      <c r="SUX70" s="92"/>
      <c r="SUY70" s="92"/>
      <c r="SUZ70" s="92"/>
      <c r="SVA70" s="92"/>
      <c r="SVB70" s="92"/>
      <c r="SVC70" s="92"/>
      <c r="SVD70" s="92"/>
      <c r="SVE70" s="92"/>
      <c r="SVF70" s="92"/>
      <c r="SVG70" s="92"/>
      <c r="SVH70" s="92"/>
      <c r="SVI70" s="92"/>
      <c r="SVJ70" s="92"/>
      <c r="SVK70" s="92"/>
      <c r="SVL70" s="92"/>
      <c r="SVM70" s="92"/>
      <c r="SVN70" s="92"/>
      <c r="SVO70" s="92"/>
      <c r="SVP70" s="92"/>
      <c r="SVQ70" s="92"/>
      <c r="SVR70" s="92"/>
      <c r="SVS70" s="92"/>
      <c r="SVT70" s="92"/>
      <c r="SVU70" s="92"/>
      <c r="SVV70" s="92"/>
      <c r="SVW70" s="92"/>
      <c r="SVX70" s="92"/>
      <c r="SVY70" s="92"/>
      <c r="SVZ70" s="92"/>
      <c r="SWA70" s="92"/>
      <c r="SWB70" s="92"/>
      <c r="SWC70" s="92"/>
      <c r="SWD70" s="92"/>
      <c r="SWE70" s="92"/>
      <c r="SWF70" s="92"/>
      <c r="SWG70" s="92"/>
      <c r="SWH70" s="92"/>
      <c r="SWI70" s="92"/>
      <c r="SWJ70" s="92"/>
      <c r="SWK70" s="92"/>
      <c r="SWL70" s="92"/>
      <c r="SWM70" s="92"/>
      <c r="SWN70" s="92"/>
      <c r="SWO70" s="92"/>
      <c r="SWP70" s="92"/>
      <c r="SWQ70" s="92"/>
      <c r="SWR70" s="92"/>
      <c r="SWS70" s="92"/>
      <c r="SWT70" s="92"/>
      <c r="SWU70" s="92"/>
      <c r="SWV70" s="92"/>
      <c r="SWW70" s="92"/>
      <c r="SWX70" s="92"/>
      <c r="SWY70" s="92"/>
      <c r="SWZ70" s="92"/>
      <c r="SXA70" s="92"/>
      <c r="SXB70" s="92"/>
      <c r="SXC70" s="92"/>
      <c r="SXD70" s="92"/>
      <c r="SXE70" s="92"/>
      <c r="SXF70" s="92"/>
      <c r="SXG70" s="92"/>
      <c r="SXH70" s="92"/>
      <c r="SXI70" s="92"/>
      <c r="SXJ70" s="92"/>
      <c r="SXK70" s="92"/>
      <c r="SXL70" s="92"/>
      <c r="SXM70" s="92"/>
      <c r="SXN70" s="92"/>
      <c r="SXO70" s="92"/>
      <c r="SXP70" s="92"/>
      <c r="SXQ70" s="92"/>
      <c r="SXR70" s="92"/>
      <c r="SXS70" s="92"/>
      <c r="SXT70" s="92"/>
      <c r="SXU70" s="92"/>
      <c r="SXV70" s="92"/>
      <c r="SXW70" s="92"/>
      <c r="SXX70" s="92"/>
      <c r="SXY70" s="92"/>
      <c r="SXZ70" s="92"/>
      <c r="SYA70" s="92"/>
      <c r="SYB70" s="92"/>
      <c r="SYC70" s="92"/>
      <c r="SYD70" s="92"/>
      <c r="SYE70" s="92"/>
      <c r="SYF70" s="92"/>
      <c r="SYG70" s="92"/>
      <c r="SYH70" s="92"/>
      <c r="SYI70" s="92"/>
      <c r="SYJ70" s="92"/>
      <c r="SYK70" s="92"/>
      <c r="SYL70" s="92"/>
      <c r="SYM70" s="92"/>
      <c r="SYN70" s="92"/>
      <c r="SYO70" s="92"/>
      <c r="SYP70" s="92"/>
      <c r="SYQ70" s="92"/>
      <c r="SYR70" s="92"/>
      <c r="SYS70" s="92"/>
      <c r="SYT70" s="92"/>
      <c r="SYU70" s="92"/>
      <c r="SYV70" s="92"/>
      <c r="SYW70" s="92"/>
      <c r="SYX70" s="92"/>
      <c r="SYY70" s="92"/>
      <c r="SYZ70" s="92"/>
      <c r="SZA70" s="92"/>
      <c r="SZB70" s="92"/>
      <c r="SZC70" s="92"/>
      <c r="SZD70" s="92"/>
      <c r="SZE70" s="92"/>
      <c r="SZF70" s="92"/>
      <c r="SZG70" s="92"/>
      <c r="SZH70" s="92"/>
      <c r="SZI70" s="92"/>
      <c r="SZJ70" s="92"/>
      <c r="SZK70" s="92"/>
      <c r="SZL70" s="92"/>
      <c r="SZM70" s="92"/>
      <c r="SZN70" s="92"/>
      <c r="SZO70" s="92"/>
      <c r="SZP70" s="92"/>
      <c r="SZQ70" s="92"/>
      <c r="SZR70" s="92"/>
      <c r="SZS70" s="92"/>
      <c r="SZT70" s="92"/>
      <c r="SZU70" s="92"/>
      <c r="SZV70" s="92"/>
      <c r="SZW70" s="92"/>
      <c r="SZX70" s="92"/>
      <c r="SZY70" s="92"/>
      <c r="SZZ70" s="92"/>
      <c r="TAA70" s="92"/>
      <c r="TAB70" s="92"/>
      <c r="TAC70" s="92"/>
      <c r="TAD70" s="92"/>
      <c r="TAE70" s="92"/>
      <c r="TAF70" s="92"/>
      <c r="TAG70" s="92"/>
      <c r="TAH70" s="92"/>
      <c r="TAI70" s="92"/>
      <c r="TAJ70" s="92"/>
      <c r="TAK70" s="92"/>
      <c r="TAL70" s="92"/>
      <c r="TAM70" s="92"/>
      <c r="TAN70" s="92"/>
      <c r="TAO70" s="92"/>
      <c r="TAP70" s="92"/>
      <c r="TAQ70" s="92"/>
      <c r="TAR70" s="92"/>
      <c r="TAS70" s="92"/>
      <c r="TAT70" s="92"/>
      <c r="TAU70" s="92"/>
      <c r="TAV70" s="92"/>
      <c r="TAW70" s="92"/>
      <c r="TAX70" s="92"/>
      <c r="TAY70" s="92"/>
      <c r="TAZ70" s="92"/>
      <c r="TBA70" s="92"/>
      <c r="TBB70" s="92"/>
      <c r="TBC70" s="92"/>
      <c r="TBD70" s="92"/>
      <c r="TBE70" s="92"/>
      <c r="TBF70" s="92"/>
      <c r="TBG70" s="92"/>
      <c r="TBH70" s="92"/>
      <c r="TBI70" s="92"/>
      <c r="TBJ70" s="92"/>
      <c r="TBK70" s="92"/>
      <c r="TBL70" s="92"/>
      <c r="TBM70" s="92"/>
      <c r="TBN70" s="92"/>
      <c r="TBO70" s="92"/>
      <c r="TBP70" s="92"/>
      <c r="TBQ70" s="92"/>
      <c r="TBR70" s="92"/>
      <c r="TBS70" s="92"/>
      <c r="TBT70" s="92"/>
      <c r="TBU70" s="92"/>
      <c r="TBV70" s="92"/>
      <c r="TBW70" s="92"/>
      <c r="TBX70" s="92"/>
      <c r="TBY70" s="92"/>
      <c r="TBZ70" s="92"/>
      <c r="TCA70" s="92"/>
      <c r="TCB70" s="92"/>
      <c r="TCC70" s="92"/>
      <c r="TCD70" s="92"/>
      <c r="TCE70" s="92"/>
      <c r="TCF70" s="92"/>
      <c r="TCG70" s="92"/>
      <c r="TCH70" s="92"/>
      <c r="TCI70" s="92"/>
      <c r="TCJ70" s="92"/>
      <c r="TCK70" s="92"/>
      <c r="TCL70" s="92"/>
      <c r="TCM70" s="92"/>
      <c r="TCN70" s="92"/>
      <c r="TCO70" s="92"/>
      <c r="TCP70" s="92"/>
      <c r="TCQ70" s="92"/>
      <c r="TCR70" s="92"/>
      <c r="TCS70" s="92"/>
      <c r="TCT70" s="92"/>
      <c r="TCU70" s="92"/>
      <c r="TCV70" s="92"/>
      <c r="TCW70" s="92"/>
      <c r="TCX70" s="92"/>
      <c r="TCY70" s="92"/>
      <c r="TCZ70" s="92"/>
      <c r="TDA70" s="92"/>
      <c r="TDB70" s="92"/>
      <c r="TDC70" s="92"/>
      <c r="TDD70" s="92"/>
      <c r="TDE70" s="92"/>
      <c r="TDF70" s="92"/>
      <c r="TDG70" s="92"/>
      <c r="TDH70" s="92"/>
      <c r="TDI70" s="92"/>
      <c r="TDJ70" s="92"/>
      <c r="TDK70" s="92"/>
      <c r="TDL70" s="92"/>
      <c r="TDM70" s="92"/>
      <c r="TDN70" s="92"/>
      <c r="TDO70" s="92"/>
      <c r="TDP70" s="92"/>
      <c r="TDQ70" s="92"/>
      <c r="TDR70" s="92"/>
      <c r="TDS70" s="92"/>
      <c r="TDT70" s="92"/>
      <c r="TDU70" s="92"/>
      <c r="TDV70" s="92"/>
      <c r="TDW70" s="92"/>
      <c r="TDX70" s="92"/>
      <c r="TDY70" s="92"/>
      <c r="TDZ70" s="92"/>
      <c r="TEA70" s="92"/>
      <c r="TEB70" s="92"/>
      <c r="TEC70" s="92"/>
      <c r="TED70" s="92"/>
      <c r="TEE70" s="92"/>
      <c r="TEF70" s="92"/>
      <c r="TEG70" s="92"/>
      <c r="TEH70" s="92"/>
      <c r="TEI70" s="92"/>
      <c r="TEJ70" s="92"/>
      <c r="TEK70" s="92"/>
      <c r="TEL70" s="92"/>
      <c r="TEM70" s="92"/>
      <c r="TEN70" s="92"/>
      <c r="TEO70" s="92"/>
      <c r="TEP70" s="92"/>
      <c r="TEQ70" s="92"/>
      <c r="TER70" s="92"/>
      <c r="TES70" s="92"/>
      <c r="TET70" s="92"/>
      <c r="TEU70" s="92"/>
      <c r="TEV70" s="92"/>
      <c r="TEW70" s="92"/>
      <c r="TEX70" s="92"/>
      <c r="TEY70" s="92"/>
      <c r="TEZ70" s="92"/>
      <c r="TFA70" s="92"/>
      <c r="TFB70" s="92"/>
      <c r="TFC70" s="92"/>
      <c r="TFD70" s="92"/>
      <c r="TFE70" s="92"/>
      <c r="TFF70" s="92"/>
      <c r="TFG70" s="92"/>
      <c r="TFH70" s="92"/>
      <c r="TFI70" s="92"/>
      <c r="TFJ70" s="92"/>
      <c r="TFK70" s="92"/>
      <c r="TFL70" s="92"/>
      <c r="TFM70" s="92"/>
      <c r="TFN70" s="92"/>
      <c r="TFO70" s="92"/>
      <c r="TFP70" s="92"/>
      <c r="TFQ70" s="92"/>
      <c r="TFR70" s="92"/>
      <c r="TFS70" s="92"/>
      <c r="TFT70" s="92"/>
      <c r="TFU70" s="92"/>
      <c r="TFV70" s="92"/>
      <c r="TFW70" s="92"/>
      <c r="TFX70" s="92"/>
      <c r="TFY70" s="92"/>
      <c r="TFZ70" s="92"/>
      <c r="TGA70" s="92"/>
      <c r="TGB70" s="92"/>
      <c r="TGC70" s="92"/>
      <c r="TGD70" s="92"/>
      <c r="TGE70" s="92"/>
      <c r="TGF70" s="92"/>
      <c r="TGG70" s="92"/>
      <c r="TGH70" s="92"/>
      <c r="TGI70" s="92"/>
      <c r="TGJ70" s="92"/>
      <c r="TGK70" s="92"/>
      <c r="TGL70" s="92"/>
      <c r="TGM70" s="92"/>
      <c r="TGN70" s="92"/>
      <c r="TGO70" s="92"/>
      <c r="TGP70" s="92"/>
      <c r="TGQ70" s="92"/>
      <c r="TGR70" s="92"/>
      <c r="TGS70" s="92"/>
      <c r="TGT70" s="92"/>
      <c r="TGU70" s="92"/>
      <c r="TGV70" s="92"/>
      <c r="TGW70" s="92"/>
      <c r="TGX70" s="92"/>
      <c r="TGY70" s="92"/>
      <c r="TGZ70" s="92"/>
      <c r="THA70" s="92"/>
      <c r="THB70" s="92"/>
      <c r="THC70" s="92"/>
      <c r="THD70" s="92"/>
      <c r="THE70" s="92"/>
      <c r="THF70" s="92"/>
      <c r="THG70" s="92"/>
      <c r="THH70" s="92"/>
      <c r="THI70" s="92"/>
      <c r="THJ70" s="92"/>
      <c r="THK70" s="92"/>
      <c r="THL70" s="92"/>
      <c r="THM70" s="92"/>
      <c r="THN70" s="92"/>
      <c r="THO70" s="92"/>
      <c r="THP70" s="92"/>
      <c r="THQ70" s="92"/>
      <c r="THR70" s="92"/>
      <c r="THS70" s="92"/>
      <c r="THT70" s="92"/>
      <c r="THU70" s="92"/>
      <c r="THV70" s="92"/>
      <c r="THW70" s="92"/>
      <c r="THX70" s="92"/>
      <c r="THY70" s="92"/>
      <c r="THZ70" s="92"/>
      <c r="TIA70" s="92"/>
      <c r="TIB70" s="92"/>
      <c r="TIC70" s="92"/>
      <c r="TID70" s="92"/>
      <c r="TIE70" s="92"/>
      <c r="TIF70" s="92"/>
      <c r="TIG70" s="92"/>
      <c r="TIH70" s="92"/>
      <c r="TII70" s="92"/>
      <c r="TIJ70" s="92"/>
      <c r="TIK70" s="92"/>
      <c r="TIL70" s="92"/>
      <c r="TIM70" s="92"/>
      <c r="TIN70" s="92"/>
      <c r="TIO70" s="92"/>
      <c r="TIP70" s="92"/>
      <c r="TIQ70" s="92"/>
      <c r="TIR70" s="92"/>
      <c r="TIS70" s="92"/>
      <c r="TIT70" s="92"/>
      <c r="TIU70" s="92"/>
      <c r="TIV70" s="92"/>
      <c r="TIW70" s="92"/>
      <c r="TIX70" s="92"/>
      <c r="TIY70" s="92"/>
      <c r="TIZ70" s="92"/>
      <c r="TJA70" s="92"/>
      <c r="TJB70" s="92"/>
      <c r="TJC70" s="92"/>
      <c r="TJD70" s="92"/>
      <c r="TJE70" s="92"/>
      <c r="TJF70" s="92"/>
      <c r="TJG70" s="92"/>
      <c r="TJH70" s="92"/>
      <c r="TJI70" s="92"/>
      <c r="TJJ70" s="92"/>
      <c r="TJK70" s="92"/>
      <c r="TJL70" s="92"/>
      <c r="TJM70" s="92"/>
      <c r="TJN70" s="92"/>
      <c r="TJO70" s="92"/>
      <c r="TJP70" s="92"/>
      <c r="TJQ70" s="92"/>
      <c r="TJR70" s="92"/>
      <c r="TJS70" s="92"/>
      <c r="TJT70" s="92"/>
      <c r="TJU70" s="92"/>
      <c r="TJV70" s="92"/>
      <c r="TJW70" s="92"/>
      <c r="TJX70" s="92"/>
      <c r="TJY70" s="92"/>
      <c r="TJZ70" s="92"/>
      <c r="TKA70" s="92"/>
      <c r="TKB70" s="92"/>
      <c r="TKC70" s="92"/>
      <c r="TKD70" s="92"/>
      <c r="TKE70" s="92"/>
      <c r="TKF70" s="92"/>
      <c r="TKG70" s="92"/>
      <c r="TKH70" s="92"/>
      <c r="TKI70" s="92"/>
      <c r="TKJ70" s="92"/>
      <c r="TKK70" s="92"/>
      <c r="TKL70" s="92"/>
      <c r="TKM70" s="92"/>
      <c r="TKN70" s="92"/>
      <c r="TKO70" s="92"/>
      <c r="TKP70" s="92"/>
      <c r="TKQ70" s="92"/>
      <c r="TKR70" s="92"/>
      <c r="TKS70" s="92"/>
      <c r="TKT70" s="92"/>
      <c r="TKU70" s="92"/>
      <c r="TKV70" s="92"/>
      <c r="TKW70" s="92"/>
      <c r="TKX70" s="92"/>
      <c r="TKY70" s="92"/>
      <c r="TKZ70" s="92"/>
      <c r="TLA70" s="92"/>
      <c r="TLB70" s="92"/>
      <c r="TLC70" s="92"/>
      <c r="TLD70" s="92"/>
      <c r="TLE70" s="92"/>
      <c r="TLF70" s="92"/>
      <c r="TLG70" s="92"/>
      <c r="TLH70" s="92"/>
      <c r="TLI70" s="92"/>
      <c r="TLJ70" s="92"/>
      <c r="TLK70" s="92"/>
      <c r="TLL70" s="92"/>
      <c r="TLM70" s="92"/>
      <c r="TLN70" s="92"/>
      <c r="TLO70" s="92"/>
      <c r="TLP70" s="92"/>
      <c r="TLQ70" s="92"/>
      <c r="TLR70" s="92"/>
      <c r="TLS70" s="92"/>
      <c r="TLT70" s="92"/>
      <c r="TLU70" s="92"/>
      <c r="TLV70" s="92"/>
      <c r="TLW70" s="92"/>
      <c r="TLX70" s="92"/>
      <c r="TLY70" s="92"/>
      <c r="TLZ70" s="92"/>
      <c r="TMA70" s="92"/>
      <c r="TMB70" s="92"/>
      <c r="TMC70" s="92"/>
      <c r="TMD70" s="92"/>
      <c r="TME70" s="92"/>
      <c r="TMF70" s="92"/>
      <c r="TMG70" s="92"/>
      <c r="TMH70" s="92"/>
      <c r="TMI70" s="92"/>
      <c r="TMJ70" s="92"/>
      <c r="TMK70" s="92"/>
      <c r="TML70" s="92"/>
      <c r="TMM70" s="92"/>
      <c r="TMN70" s="92"/>
      <c r="TMO70" s="92"/>
      <c r="TMP70" s="92"/>
      <c r="TMQ70" s="92"/>
      <c r="TMR70" s="92"/>
      <c r="TMS70" s="92"/>
      <c r="TMT70" s="92"/>
      <c r="TMU70" s="92"/>
      <c r="TMV70" s="92"/>
      <c r="TMW70" s="92"/>
      <c r="TMX70" s="92"/>
      <c r="TMY70" s="92"/>
      <c r="TMZ70" s="92"/>
      <c r="TNA70" s="92"/>
      <c r="TNB70" s="92"/>
      <c r="TNC70" s="92"/>
      <c r="TND70" s="92"/>
      <c r="TNE70" s="92"/>
      <c r="TNF70" s="92"/>
      <c r="TNG70" s="92"/>
      <c r="TNH70" s="92"/>
      <c r="TNI70" s="92"/>
      <c r="TNJ70" s="92"/>
      <c r="TNK70" s="92"/>
      <c r="TNL70" s="92"/>
      <c r="TNM70" s="92"/>
      <c r="TNN70" s="92"/>
      <c r="TNO70" s="92"/>
      <c r="TNP70" s="92"/>
      <c r="TNQ70" s="92"/>
      <c r="TNR70" s="92"/>
      <c r="TNS70" s="92"/>
      <c r="TNT70" s="92"/>
      <c r="TNU70" s="92"/>
      <c r="TNV70" s="92"/>
      <c r="TNW70" s="92"/>
      <c r="TNX70" s="92"/>
      <c r="TNY70" s="92"/>
      <c r="TNZ70" s="92"/>
      <c r="TOA70" s="92"/>
      <c r="TOB70" s="92"/>
      <c r="TOC70" s="92"/>
      <c r="TOD70" s="92"/>
      <c r="TOE70" s="92"/>
      <c r="TOF70" s="92"/>
      <c r="TOG70" s="92"/>
      <c r="TOH70" s="92"/>
      <c r="TOI70" s="92"/>
      <c r="TOJ70" s="92"/>
      <c r="TOK70" s="92"/>
      <c r="TOL70" s="92"/>
      <c r="TOM70" s="92"/>
      <c r="TON70" s="92"/>
      <c r="TOO70" s="92"/>
      <c r="TOP70" s="92"/>
      <c r="TOQ70" s="92"/>
      <c r="TOR70" s="92"/>
      <c r="TOS70" s="92"/>
      <c r="TOT70" s="92"/>
      <c r="TOU70" s="92"/>
      <c r="TOV70" s="92"/>
      <c r="TOW70" s="92"/>
      <c r="TOX70" s="92"/>
      <c r="TOY70" s="92"/>
      <c r="TOZ70" s="92"/>
      <c r="TPA70" s="92"/>
      <c r="TPB70" s="92"/>
      <c r="TPC70" s="92"/>
      <c r="TPD70" s="92"/>
      <c r="TPE70" s="92"/>
      <c r="TPF70" s="92"/>
      <c r="TPG70" s="92"/>
      <c r="TPH70" s="92"/>
      <c r="TPI70" s="92"/>
      <c r="TPJ70" s="92"/>
      <c r="TPK70" s="92"/>
      <c r="TPL70" s="92"/>
      <c r="TPM70" s="92"/>
      <c r="TPN70" s="92"/>
      <c r="TPO70" s="92"/>
      <c r="TPP70" s="92"/>
      <c r="TPQ70" s="92"/>
      <c r="TPR70" s="92"/>
      <c r="TPS70" s="92"/>
      <c r="TPT70" s="92"/>
      <c r="TPU70" s="92"/>
      <c r="TPV70" s="92"/>
      <c r="TPW70" s="92"/>
      <c r="TPX70" s="92"/>
      <c r="TPY70" s="92"/>
      <c r="TPZ70" s="92"/>
      <c r="TQA70" s="92"/>
      <c r="TQB70" s="92"/>
      <c r="TQC70" s="92"/>
      <c r="TQD70" s="92"/>
      <c r="TQE70" s="92"/>
      <c r="TQF70" s="92"/>
      <c r="TQG70" s="92"/>
      <c r="TQH70" s="92"/>
      <c r="TQI70" s="92"/>
      <c r="TQJ70" s="92"/>
      <c r="TQK70" s="92"/>
      <c r="TQL70" s="92"/>
      <c r="TQM70" s="92"/>
      <c r="TQN70" s="92"/>
      <c r="TQO70" s="92"/>
      <c r="TQP70" s="92"/>
      <c r="TQQ70" s="92"/>
      <c r="TQR70" s="92"/>
      <c r="TQS70" s="92"/>
      <c r="TQT70" s="92"/>
      <c r="TQU70" s="92"/>
      <c r="TQV70" s="92"/>
      <c r="TQW70" s="92"/>
      <c r="TQX70" s="92"/>
      <c r="TQY70" s="92"/>
      <c r="TQZ70" s="92"/>
      <c r="TRA70" s="92"/>
      <c r="TRB70" s="92"/>
      <c r="TRC70" s="92"/>
      <c r="TRD70" s="92"/>
      <c r="TRE70" s="92"/>
      <c r="TRF70" s="92"/>
      <c r="TRG70" s="92"/>
      <c r="TRH70" s="92"/>
      <c r="TRI70" s="92"/>
      <c r="TRJ70" s="92"/>
      <c r="TRK70" s="92"/>
      <c r="TRL70" s="92"/>
      <c r="TRM70" s="92"/>
      <c r="TRN70" s="92"/>
      <c r="TRO70" s="92"/>
      <c r="TRP70" s="92"/>
      <c r="TRQ70" s="92"/>
      <c r="TRR70" s="92"/>
      <c r="TRS70" s="92"/>
      <c r="TRT70" s="92"/>
      <c r="TRU70" s="92"/>
      <c r="TRV70" s="92"/>
      <c r="TRW70" s="92"/>
      <c r="TRX70" s="92"/>
      <c r="TRY70" s="92"/>
      <c r="TRZ70" s="92"/>
      <c r="TSA70" s="92"/>
      <c r="TSB70" s="92"/>
      <c r="TSC70" s="92"/>
      <c r="TSD70" s="92"/>
      <c r="TSE70" s="92"/>
      <c r="TSF70" s="92"/>
      <c r="TSG70" s="92"/>
      <c r="TSH70" s="92"/>
      <c r="TSI70" s="92"/>
      <c r="TSJ70" s="92"/>
      <c r="TSK70" s="92"/>
      <c r="TSL70" s="92"/>
      <c r="TSM70" s="92"/>
      <c r="TSN70" s="92"/>
      <c r="TSO70" s="92"/>
      <c r="TSP70" s="92"/>
      <c r="TSQ70" s="92"/>
      <c r="TSR70" s="92"/>
      <c r="TSS70" s="92"/>
      <c r="TST70" s="92"/>
      <c r="TSU70" s="92"/>
      <c r="TSV70" s="92"/>
      <c r="TSW70" s="92"/>
      <c r="TSX70" s="92"/>
      <c r="TSY70" s="92"/>
      <c r="TSZ70" s="92"/>
      <c r="TTA70" s="92"/>
      <c r="TTB70" s="92"/>
      <c r="TTC70" s="92"/>
      <c r="TTD70" s="92"/>
      <c r="TTE70" s="92"/>
      <c r="TTF70" s="92"/>
      <c r="TTG70" s="92"/>
      <c r="TTH70" s="92"/>
      <c r="TTI70" s="92"/>
      <c r="TTJ70" s="92"/>
      <c r="TTK70" s="92"/>
      <c r="TTL70" s="92"/>
      <c r="TTM70" s="92"/>
      <c r="TTN70" s="92"/>
      <c r="TTO70" s="92"/>
      <c r="TTP70" s="92"/>
      <c r="TTQ70" s="92"/>
      <c r="TTR70" s="92"/>
      <c r="TTS70" s="92"/>
      <c r="TTT70" s="92"/>
      <c r="TTU70" s="92"/>
      <c r="TTV70" s="92"/>
      <c r="TTW70" s="92"/>
      <c r="TTX70" s="92"/>
      <c r="TTY70" s="92"/>
      <c r="TTZ70" s="92"/>
      <c r="TUA70" s="92"/>
      <c r="TUB70" s="92"/>
      <c r="TUC70" s="92"/>
      <c r="TUD70" s="92"/>
      <c r="TUE70" s="92"/>
      <c r="TUF70" s="92"/>
      <c r="TUG70" s="92"/>
      <c r="TUH70" s="92"/>
      <c r="TUI70" s="92"/>
      <c r="TUJ70" s="92"/>
      <c r="TUK70" s="92"/>
      <c r="TUL70" s="92"/>
      <c r="TUM70" s="92"/>
      <c r="TUN70" s="92"/>
      <c r="TUO70" s="92"/>
      <c r="TUP70" s="92"/>
      <c r="TUQ70" s="92"/>
      <c r="TUR70" s="92"/>
      <c r="TUS70" s="92"/>
      <c r="TUT70" s="92"/>
      <c r="TUU70" s="92"/>
      <c r="TUV70" s="92"/>
      <c r="TUW70" s="92"/>
      <c r="TUX70" s="92"/>
      <c r="TUY70" s="92"/>
      <c r="TUZ70" s="92"/>
      <c r="TVA70" s="92"/>
      <c r="TVB70" s="92"/>
      <c r="TVC70" s="92"/>
      <c r="TVD70" s="92"/>
      <c r="TVE70" s="92"/>
      <c r="TVF70" s="92"/>
      <c r="TVG70" s="92"/>
      <c r="TVH70" s="92"/>
      <c r="TVI70" s="92"/>
      <c r="TVJ70" s="92"/>
      <c r="TVK70" s="92"/>
      <c r="TVL70" s="92"/>
      <c r="TVM70" s="92"/>
      <c r="TVN70" s="92"/>
      <c r="TVO70" s="92"/>
      <c r="TVP70" s="92"/>
      <c r="TVQ70" s="92"/>
      <c r="TVR70" s="92"/>
      <c r="TVS70" s="92"/>
      <c r="TVT70" s="92"/>
      <c r="TVU70" s="92"/>
      <c r="TVV70" s="92"/>
      <c r="TVW70" s="92"/>
      <c r="TVX70" s="92"/>
      <c r="TVY70" s="92"/>
      <c r="TVZ70" s="92"/>
      <c r="TWA70" s="92"/>
      <c r="TWB70" s="92"/>
      <c r="TWC70" s="92"/>
      <c r="TWD70" s="92"/>
      <c r="TWE70" s="92"/>
      <c r="TWF70" s="92"/>
      <c r="TWG70" s="92"/>
      <c r="TWH70" s="92"/>
      <c r="TWI70" s="92"/>
      <c r="TWJ70" s="92"/>
      <c r="TWK70" s="92"/>
      <c r="TWL70" s="92"/>
      <c r="TWM70" s="92"/>
      <c r="TWN70" s="92"/>
      <c r="TWO70" s="92"/>
      <c r="TWP70" s="92"/>
      <c r="TWQ70" s="92"/>
      <c r="TWR70" s="92"/>
      <c r="TWS70" s="92"/>
      <c r="TWT70" s="92"/>
      <c r="TWU70" s="92"/>
      <c r="TWV70" s="92"/>
      <c r="TWW70" s="92"/>
      <c r="TWX70" s="92"/>
      <c r="TWY70" s="92"/>
      <c r="TWZ70" s="92"/>
      <c r="TXA70" s="92"/>
      <c r="TXB70" s="92"/>
      <c r="TXC70" s="92"/>
      <c r="TXD70" s="92"/>
      <c r="TXE70" s="92"/>
      <c r="TXF70" s="92"/>
      <c r="TXG70" s="92"/>
      <c r="TXH70" s="92"/>
      <c r="TXI70" s="92"/>
      <c r="TXJ70" s="92"/>
      <c r="TXK70" s="92"/>
      <c r="TXL70" s="92"/>
      <c r="TXM70" s="92"/>
      <c r="TXN70" s="92"/>
      <c r="TXO70" s="92"/>
      <c r="TXP70" s="92"/>
      <c r="TXQ70" s="92"/>
      <c r="TXR70" s="92"/>
      <c r="TXS70" s="92"/>
      <c r="TXT70" s="92"/>
      <c r="TXU70" s="92"/>
      <c r="TXV70" s="92"/>
      <c r="TXW70" s="92"/>
      <c r="TXX70" s="92"/>
      <c r="TXY70" s="92"/>
      <c r="TXZ70" s="92"/>
      <c r="TYA70" s="92"/>
      <c r="TYB70" s="92"/>
      <c r="TYC70" s="92"/>
      <c r="TYD70" s="92"/>
      <c r="TYE70" s="92"/>
      <c r="TYF70" s="92"/>
      <c r="TYG70" s="92"/>
      <c r="TYH70" s="92"/>
      <c r="TYI70" s="92"/>
      <c r="TYJ70" s="92"/>
      <c r="TYK70" s="92"/>
      <c r="TYL70" s="92"/>
      <c r="TYM70" s="92"/>
      <c r="TYN70" s="92"/>
      <c r="TYO70" s="92"/>
      <c r="TYP70" s="92"/>
      <c r="TYQ70" s="92"/>
      <c r="TYR70" s="92"/>
      <c r="TYS70" s="92"/>
      <c r="TYT70" s="92"/>
      <c r="TYU70" s="92"/>
      <c r="TYV70" s="92"/>
      <c r="TYW70" s="92"/>
      <c r="TYX70" s="92"/>
      <c r="TYY70" s="92"/>
      <c r="TYZ70" s="92"/>
      <c r="TZA70" s="92"/>
      <c r="TZB70" s="92"/>
      <c r="TZC70" s="92"/>
      <c r="TZD70" s="92"/>
      <c r="TZE70" s="92"/>
      <c r="TZF70" s="92"/>
      <c r="TZG70" s="92"/>
      <c r="TZH70" s="92"/>
      <c r="TZI70" s="92"/>
      <c r="TZJ70" s="92"/>
      <c r="TZK70" s="92"/>
      <c r="TZL70" s="92"/>
      <c r="TZM70" s="92"/>
      <c r="TZN70" s="92"/>
      <c r="TZO70" s="92"/>
      <c r="TZP70" s="92"/>
      <c r="TZQ70" s="92"/>
      <c r="TZR70" s="92"/>
      <c r="TZS70" s="92"/>
      <c r="TZT70" s="92"/>
      <c r="TZU70" s="92"/>
      <c r="TZV70" s="92"/>
      <c r="TZW70" s="92"/>
      <c r="TZX70" s="92"/>
      <c r="TZY70" s="92"/>
      <c r="TZZ70" s="92"/>
      <c r="UAA70" s="92"/>
      <c r="UAB70" s="92"/>
      <c r="UAC70" s="92"/>
      <c r="UAD70" s="92"/>
      <c r="UAE70" s="92"/>
      <c r="UAF70" s="92"/>
      <c r="UAG70" s="92"/>
      <c r="UAH70" s="92"/>
      <c r="UAI70" s="92"/>
      <c r="UAJ70" s="92"/>
      <c r="UAK70" s="92"/>
      <c r="UAL70" s="92"/>
      <c r="UAM70" s="92"/>
      <c r="UAN70" s="92"/>
      <c r="UAO70" s="92"/>
      <c r="UAP70" s="92"/>
      <c r="UAQ70" s="92"/>
      <c r="UAR70" s="92"/>
      <c r="UAS70" s="92"/>
      <c r="UAT70" s="92"/>
      <c r="UAU70" s="92"/>
      <c r="UAV70" s="92"/>
      <c r="UAW70" s="92"/>
      <c r="UAX70" s="92"/>
      <c r="UAY70" s="92"/>
      <c r="UAZ70" s="92"/>
      <c r="UBA70" s="92"/>
      <c r="UBB70" s="92"/>
      <c r="UBC70" s="92"/>
      <c r="UBD70" s="92"/>
      <c r="UBE70" s="92"/>
      <c r="UBF70" s="92"/>
      <c r="UBG70" s="92"/>
      <c r="UBH70" s="92"/>
      <c r="UBI70" s="92"/>
      <c r="UBJ70" s="92"/>
      <c r="UBK70" s="92"/>
      <c r="UBL70" s="92"/>
      <c r="UBM70" s="92"/>
      <c r="UBN70" s="92"/>
      <c r="UBO70" s="92"/>
      <c r="UBP70" s="92"/>
      <c r="UBQ70" s="92"/>
      <c r="UBR70" s="92"/>
      <c r="UBS70" s="92"/>
      <c r="UBT70" s="92"/>
      <c r="UBU70" s="92"/>
      <c r="UBV70" s="92"/>
      <c r="UBW70" s="92"/>
      <c r="UBX70" s="92"/>
      <c r="UBY70" s="92"/>
      <c r="UBZ70" s="92"/>
      <c r="UCA70" s="92"/>
      <c r="UCB70" s="92"/>
      <c r="UCC70" s="92"/>
      <c r="UCD70" s="92"/>
      <c r="UCE70" s="92"/>
      <c r="UCF70" s="92"/>
      <c r="UCG70" s="92"/>
      <c r="UCH70" s="92"/>
      <c r="UCI70" s="92"/>
      <c r="UCJ70" s="92"/>
      <c r="UCK70" s="92"/>
      <c r="UCL70" s="92"/>
      <c r="UCM70" s="92"/>
      <c r="UCN70" s="92"/>
      <c r="UCO70" s="92"/>
      <c r="UCP70" s="92"/>
      <c r="UCQ70" s="92"/>
      <c r="UCR70" s="92"/>
      <c r="UCS70" s="92"/>
      <c r="UCT70" s="92"/>
      <c r="UCU70" s="92"/>
      <c r="UCV70" s="92"/>
      <c r="UCW70" s="92"/>
      <c r="UCX70" s="92"/>
      <c r="UCY70" s="92"/>
      <c r="UCZ70" s="92"/>
      <c r="UDA70" s="92"/>
      <c r="UDB70" s="92"/>
      <c r="UDC70" s="92"/>
      <c r="UDD70" s="92"/>
      <c r="UDE70" s="92"/>
      <c r="UDF70" s="92"/>
      <c r="UDG70" s="92"/>
      <c r="UDH70" s="92"/>
      <c r="UDI70" s="92"/>
      <c r="UDJ70" s="92"/>
      <c r="UDK70" s="92"/>
      <c r="UDL70" s="92"/>
      <c r="UDM70" s="92"/>
      <c r="UDN70" s="92"/>
      <c r="UDO70" s="92"/>
      <c r="UDP70" s="92"/>
      <c r="UDQ70" s="92"/>
      <c r="UDR70" s="92"/>
      <c r="UDS70" s="92"/>
      <c r="UDT70" s="92"/>
      <c r="UDU70" s="92"/>
      <c r="UDV70" s="92"/>
      <c r="UDW70" s="92"/>
      <c r="UDX70" s="92"/>
      <c r="UDY70" s="92"/>
      <c r="UDZ70" s="92"/>
      <c r="UEA70" s="92"/>
      <c r="UEB70" s="92"/>
      <c r="UEC70" s="92"/>
      <c r="UED70" s="92"/>
      <c r="UEE70" s="92"/>
      <c r="UEF70" s="92"/>
      <c r="UEG70" s="92"/>
      <c r="UEH70" s="92"/>
      <c r="UEI70" s="92"/>
      <c r="UEJ70" s="92"/>
      <c r="UEK70" s="92"/>
      <c r="UEL70" s="92"/>
      <c r="UEM70" s="92"/>
      <c r="UEN70" s="92"/>
      <c r="UEO70" s="92"/>
      <c r="UEP70" s="92"/>
      <c r="UEQ70" s="92"/>
      <c r="UER70" s="92"/>
      <c r="UES70" s="92"/>
      <c r="UET70" s="92"/>
      <c r="UEU70" s="92"/>
      <c r="UEV70" s="92"/>
      <c r="UEW70" s="92"/>
      <c r="UEX70" s="92"/>
      <c r="UEY70" s="92"/>
      <c r="UEZ70" s="92"/>
      <c r="UFA70" s="92"/>
      <c r="UFB70" s="92"/>
      <c r="UFC70" s="92"/>
      <c r="UFD70" s="92"/>
      <c r="UFE70" s="92"/>
      <c r="UFF70" s="92"/>
      <c r="UFG70" s="92"/>
      <c r="UFH70" s="92"/>
      <c r="UFI70" s="92"/>
      <c r="UFJ70" s="92"/>
      <c r="UFK70" s="92"/>
      <c r="UFL70" s="92"/>
      <c r="UFM70" s="92"/>
      <c r="UFN70" s="92"/>
      <c r="UFO70" s="92"/>
      <c r="UFP70" s="92"/>
      <c r="UFQ70" s="92"/>
      <c r="UFR70" s="92"/>
      <c r="UFS70" s="92"/>
      <c r="UFT70" s="92"/>
      <c r="UFU70" s="92"/>
      <c r="UFV70" s="92"/>
      <c r="UFW70" s="92"/>
      <c r="UFX70" s="92"/>
      <c r="UFY70" s="92"/>
      <c r="UFZ70" s="92"/>
      <c r="UGA70" s="92"/>
      <c r="UGB70" s="92"/>
      <c r="UGC70" s="92"/>
      <c r="UGD70" s="92"/>
      <c r="UGE70" s="92"/>
      <c r="UGF70" s="92"/>
      <c r="UGG70" s="92"/>
      <c r="UGH70" s="92"/>
      <c r="UGI70" s="92"/>
      <c r="UGJ70" s="92"/>
      <c r="UGK70" s="92"/>
      <c r="UGL70" s="92"/>
      <c r="UGM70" s="92"/>
      <c r="UGN70" s="92"/>
      <c r="UGO70" s="92"/>
      <c r="UGP70" s="92"/>
      <c r="UGQ70" s="92"/>
      <c r="UGR70" s="92"/>
      <c r="UGS70" s="92"/>
      <c r="UGT70" s="92"/>
      <c r="UGU70" s="92"/>
      <c r="UGV70" s="92"/>
      <c r="UGW70" s="92"/>
      <c r="UGX70" s="92"/>
      <c r="UGY70" s="92"/>
      <c r="UGZ70" s="92"/>
      <c r="UHA70" s="92"/>
      <c r="UHB70" s="92"/>
      <c r="UHC70" s="92"/>
      <c r="UHD70" s="92"/>
      <c r="UHE70" s="92"/>
      <c r="UHF70" s="92"/>
      <c r="UHG70" s="92"/>
      <c r="UHH70" s="92"/>
      <c r="UHI70" s="92"/>
      <c r="UHJ70" s="92"/>
      <c r="UHK70" s="92"/>
      <c r="UHL70" s="92"/>
      <c r="UHM70" s="92"/>
      <c r="UHN70" s="92"/>
      <c r="UHO70" s="92"/>
      <c r="UHP70" s="92"/>
      <c r="UHQ70" s="92"/>
      <c r="UHR70" s="92"/>
      <c r="UHS70" s="92"/>
      <c r="UHT70" s="92"/>
      <c r="UHU70" s="92"/>
      <c r="UHV70" s="92"/>
      <c r="UHW70" s="92"/>
      <c r="UHX70" s="92"/>
      <c r="UHY70" s="92"/>
      <c r="UHZ70" s="92"/>
      <c r="UIA70" s="92"/>
      <c r="UIB70" s="92"/>
      <c r="UIC70" s="92"/>
      <c r="UID70" s="92"/>
      <c r="UIE70" s="92"/>
      <c r="UIF70" s="92"/>
      <c r="UIG70" s="92"/>
      <c r="UIH70" s="92"/>
      <c r="UII70" s="92"/>
      <c r="UIJ70" s="92"/>
      <c r="UIK70" s="92"/>
      <c r="UIL70" s="92"/>
      <c r="UIM70" s="92"/>
      <c r="UIN70" s="92"/>
      <c r="UIO70" s="92"/>
      <c r="UIP70" s="92"/>
      <c r="UIQ70" s="92"/>
      <c r="UIR70" s="92"/>
      <c r="UIS70" s="92"/>
      <c r="UIT70" s="92"/>
      <c r="UIU70" s="92"/>
      <c r="UIV70" s="92"/>
      <c r="UIW70" s="92"/>
      <c r="UIX70" s="92"/>
      <c r="UIY70" s="92"/>
      <c r="UIZ70" s="92"/>
      <c r="UJA70" s="92"/>
      <c r="UJB70" s="92"/>
      <c r="UJC70" s="92"/>
      <c r="UJD70" s="92"/>
      <c r="UJE70" s="92"/>
      <c r="UJF70" s="92"/>
      <c r="UJG70" s="92"/>
      <c r="UJH70" s="92"/>
      <c r="UJI70" s="92"/>
      <c r="UJJ70" s="92"/>
      <c r="UJK70" s="92"/>
      <c r="UJL70" s="92"/>
      <c r="UJM70" s="92"/>
      <c r="UJN70" s="92"/>
      <c r="UJO70" s="92"/>
      <c r="UJP70" s="92"/>
      <c r="UJQ70" s="92"/>
      <c r="UJR70" s="92"/>
      <c r="UJS70" s="92"/>
      <c r="UJT70" s="92"/>
      <c r="UJU70" s="92"/>
      <c r="UJV70" s="92"/>
      <c r="UJW70" s="92"/>
      <c r="UJX70" s="92"/>
      <c r="UJY70" s="92"/>
      <c r="UJZ70" s="92"/>
      <c r="UKA70" s="92"/>
      <c r="UKB70" s="92"/>
      <c r="UKC70" s="92"/>
      <c r="UKD70" s="92"/>
      <c r="UKE70" s="92"/>
      <c r="UKF70" s="92"/>
      <c r="UKG70" s="92"/>
      <c r="UKH70" s="92"/>
      <c r="UKI70" s="92"/>
      <c r="UKJ70" s="92"/>
      <c r="UKK70" s="92"/>
      <c r="UKL70" s="92"/>
      <c r="UKM70" s="92"/>
      <c r="UKN70" s="92"/>
      <c r="UKO70" s="92"/>
      <c r="UKP70" s="92"/>
      <c r="UKQ70" s="92"/>
      <c r="UKR70" s="92"/>
      <c r="UKS70" s="92"/>
      <c r="UKT70" s="92"/>
      <c r="UKU70" s="92"/>
      <c r="UKV70" s="92"/>
      <c r="UKW70" s="92"/>
      <c r="UKX70" s="92"/>
      <c r="UKY70" s="92"/>
      <c r="UKZ70" s="92"/>
      <c r="ULA70" s="92"/>
      <c r="ULB70" s="92"/>
      <c r="ULC70" s="92"/>
      <c r="ULD70" s="92"/>
      <c r="ULE70" s="92"/>
      <c r="ULF70" s="92"/>
      <c r="ULG70" s="92"/>
      <c r="ULH70" s="92"/>
      <c r="ULI70" s="92"/>
      <c r="ULJ70" s="92"/>
      <c r="ULK70" s="92"/>
      <c r="ULL70" s="92"/>
      <c r="ULM70" s="92"/>
      <c r="ULN70" s="92"/>
      <c r="ULO70" s="92"/>
      <c r="ULP70" s="92"/>
      <c r="ULQ70" s="92"/>
      <c r="ULR70" s="92"/>
      <c r="ULS70" s="92"/>
      <c r="ULT70" s="92"/>
      <c r="ULU70" s="92"/>
      <c r="ULV70" s="92"/>
      <c r="ULW70" s="92"/>
      <c r="ULX70" s="92"/>
      <c r="ULY70" s="92"/>
      <c r="ULZ70" s="92"/>
      <c r="UMA70" s="92"/>
      <c r="UMB70" s="92"/>
      <c r="UMC70" s="92"/>
      <c r="UMD70" s="92"/>
      <c r="UME70" s="92"/>
      <c r="UMF70" s="92"/>
      <c r="UMG70" s="92"/>
      <c r="UMH70" s="92"/>
      <c r="UMI70" s="92"/>
      <c r="UMJ70" s="92"/>
      <c r="UMK70" s="92"/>
      <c r="UML70" s="92"/>
      <c r="UMM70" s="92"/>
      <c r="UMN70" s="92"/>
      <c r="UMO70" s="92"/>
      <c r="UMP70" s="92"/>
      <c r="UMQ70" s="92"/>
      <c r="UMR70" s="92"/>
      <c r="UMS70" s="92"/>
      <c r="UMT70" s="92"/>
      <c r="UMU70" s="92"/>
      <c r="UMV70" s="92"/>
      <c r="UMW70" s="92"/>
      <c r="UMX70" s="92"/>
      <c r="UMY70" s="92"/>
      <c r="UMZ70" s="92"/>
      <c r="UNA70" s="92"/>
      <c r="UNB70" s="92"/>
      <c r="UNC70" s="92"/>
      <c r="UND70" s="92"/>
      <c r="UNE70" s="92"/>
      <c r="UNF70" s="92"/>
      <c r="UNG70" s="92"/>
      <c r="UNH70" s="92"/>
      <c r="UNI70" s="92"/>
      <c r="UNJ70" s="92"/>
      <c r="UNK70" s="92"/>
      <c r="UNL70" s="92"/>
      <c r="UNM70" s="92"/>
      <c r="UNN70" s="92"/>
      <c r="UNO70" s="92"/>
      <c r="UNP70" s="92"/>
      <c r="UNQ70" s="92"/>
      <c r="UNR70" s="92"/>
      <c r="UNS70" s="92"/>
      <c r="UNT70" s="92"/>
      <c r="UNU70" s="92"/>
      <c r="UNV70" s="92"/>
      <c r="UNW70" s="92"/>
      <c r="UNX70" s="92"/>
      <c r="UNY70" s="92"/>
      <c r="UNZ70" s="92"/>
      <c r="UOA70" s="92"/>
      <c r="UOB70" s="92"/>
      <c r="UOC70" s="92"/>
      <c r="UOD70" s="92"/>
      <c r="UOE70" s="92"/>
      <c r="UOF70" s="92"/>
      <c r="UOG70" s="92"/>
      <c r="UOH70" s="92"/>
      <c r="UOI70" s="92"/>
      <c r="UOJ70" s="92"/>
      <c r="UOK70" s="92"/>
      <c r="UOL70" s="92"/>
      <c r="UOM70" s="92"/>
      <c r="UON70" s="92"/>
      <c r="UOO70" s="92"/>
      <c r="UOP70" s="92"/>
      <c r="UOQ70" s="92"/>
      <c r="UOR70" s="92"/>
      <c r="UOS70" s="92"/>
      <c r="UOT70" s="92"/>
      <c r="UOU70" s="92"/>
      <c r="UOV70" s="92"/>
      <c r="UOW70" s="92"/>
      <c r="UOX70" s="92"/>
      <c r="UOY70" s="92"/>
      <c r="UOZ70" s="92"/>
      <c r="UPA70" s="92"/>
      <c r="UPB70" s="92"/>
      <c r="UPC70" s="92"/>
      <c r="UPD70" s="92"/>
      <c r="UPE70" s="92"/>
      <c r="UPF70" s="92"/>
      <c r="UPG70" s="92"/>
      <c r="UPH70" s="92"/>
      <c r="UPI70" s="92"/>
      <c r="UPJ70" s="92"/>
      <c r="UPK70" s="92"/>
      <c r="UPL70" s="92"/>
      <c r="UPM70" s="92"/>
      <c r="UPN70" s="92"/>
      <c r="UPO70" s="92"/>
      <c r="UPP70" s="92"/>
      <c r="UPQ70" s="92"/>
      <c r="UPR70" s="92"/>
      <c r="UPS70" s="92"/>
      <c r="UPT70" s="92"/>
      <c r="UPU70" s="92"/>
      <c r="UPV70" s="92"/>
      <c r="UPW70" s="92"/>
      <c r="UPX70" s="92"/>
      <c r="UPY70" s="92"/>
      <c r="UPZ70" s="92"/>
      <c r="UQA70" s="92"/>
      <c r="UQB70" s="92"/>
      <c r="UQC70" s="92"/>
      <c r="UQD70" s="92"/>
      <c r="UQE70" s="92"/>
      <c r="UQF70" s="92"/>
      <c r="UQG70" s="92"/>
      <c r="UQH70" s="92"/>
      <c r="UQI70" s="92"/>
      <c r="UQJ70" s="92"/>
      <c r="UQK70" s="92"/>
      <c r="UQL70" s="92"/>
      <c r="UQM70" s="92"/>
      <c r="UQN70" s="92"/>
      <c r="UQO70" s="92"/>
      <c r="UQP70" s="92"/>
      <c r="UQQ70" s="92"/>
      <c r="UQR70" s="92"/>
      <c r="UQS70" s="92"/>
      <c r="UQT70" s="92"/>
      <c r="UQU70" s="92"/>
      <c r="UQV70" s="92"/>
      <c r="UQW70" s="92"/>
      <c r="UQX70" s="92"/>
      <c r="UQY70" s="92"/>
      <c r="UQZ70" s="92"/>
      <c r="URA70" s="92"/>
      <c r="URB70" s="92"/>
      <c r="URC70" s="92"/>
      <c r="URD70" s="92"/>
      <c r="URE70" s="92"/>
      <c r="URF70" s="92"/>
      <c r="URG70" s="92"/>
      <c r="URH70" s="92"/>
      <c r="URI70" s="92"/>
      <c r="URJ70" s="92"/>
      <c r="URK70" s="92"/>
      <c r="URL70" s="92"/>
      <c r="URM70" s="92"/>
      <c r="URN70" s="92"/>
      <c r="URO70" s="92"/>
      <c r="URP70" s="92"/>
      <c r="URQ70" s="92"/>
      <c r="URR70" s="92"/>
      <c r="URS70" s="92"/>
      <c r="URT70" s="92"/>
      <c r="URU70" s="92"/>
      <c r="URV70" s="92"/>
      <c r="URW70" s="92"/>
      <c r="URX70" s="92"/>
      <c r="URY70" s="92"/>
      <c r="URZ70" s="92"/>
      <c r="USA70" s="92"/>
      <c r="USB70" s="92"/>
      <c r="USC70" s="92"/>
      <c r="USD70" s="92"/>
      <c r="USE70" s="92"/>
      <c r="USF70" s="92"/>
      <c r="USG70" s="92"/>
      <c r="USH70" s="92"/>
      <c r="USI70" s="92"/>
      <c r="USJ70" s="92"/>
      <c r="USK70" s="92"/>
      <c r="USL70" s="92"/>
      <c r="USM70" s="92"/>
      <c r="USN70" s="92"/>
      <c r="USO70" s="92"/>
      <c r="USP70" s="92"/>
      <c r="USQ70" s="92"/>
      <c r="USR70" s="92"/>
      <c r="USS70" s="92"/>
      <c r="UST70" s="92"/>
      <c r="USU70" s="92"/>
      <c r="USV70" s="92"/>
      <c r="USW70" s="92"/>
      <c r="USX70" s="92"/>
      <c r="USY70" s="92"/>
      <c r="USZ70" s="92"/>
      <c r="UTA70" s="92"/>
      <c r="UTB70" s="92"/>
      <c r="UTC70" s="92"/>
      <c r="UTD70" s="92"/>
      <c r="UTE70" s="92"/>
      <c r="UTF70" s="92"/>
      <c r="UTG70" s="92"/>
      <c r="UTH70" s="92"/>
      <c r="UTI70" s="92"/>
      <c r="UTJ70" s="92"/>
      <c r="UTK70" s="92"/>
      <c r="UTL70" s="92"/>
      <c r="UTM70" s="92"/>
      <c r="UTN70" s="92"/>
      <c r="UTO70" s="92"/>
      <c r="UTP70" s="92"/>
      <c r="UTQ70" s="92"/>
      <c r="UTR70" s="92"/>
      <c r="UTS70" s="92"/>
      <c r="UTT70" s="92"/>
      <c r="UTU70" s="92"/>
      <c r="UTV70" s="92"/>
      <c r="UTW70" s="92"/>
      <c r="UTX70" s="92"/>
      <c r="UTY70" s="92"/>
      <c r="UTZ70" s="92"/>
      <c r="UUA70" s="92"/>
      <c r="UUB70" s="92"/>
      <c r="UUC70" s="92"/>
      <c r="UUD70" s="92"/>
      <c r="UUE70" s="92"/>
      <c r="UUF70" s="92"/>
      <c r="UUG70" s="92"/>
      <c r="UUH70" s="92"/>
      <c r="UUI70" s="92"/>
      <c r="UUJ70" s="92"/>
      <c r="UUK70" s="92"/>
      <c r="UUL70" s="92"/>
      <c r="UUM70" s="92"/>
      <c r="UUN70" s="92"/>
      <c r="UUO70" s="92"/>
      <c r="UUP70" s="92"/>
      <c r="UUQ70" s="92"/>
      <c r="UUR70" s="92"/>
      <c r="UUS70" s="92"/>
      <c r="UUT70" s="92"/>
      <c r="UUU70" s="92"/>
      <c r="UUV70" s="92"/>
      <c r="UUW70" s="92"/>
      <c r="UUX70" s="92"/>
      <c r="UUY70" s="92"/>
      <c r="UUZ70" s="92"/>
      <c r="UVA70" s="92"/>
      <c r="UVB70" s="92"/>
      <c r="UVC70" s="92"/>
      <c r="UVD70" s="92"/>
      <c r="UVE70" s="92"/>
      <c r="UVF70" s="92"/>
      <c r="UVG70" s="92"/>
      <c r="UVH70" s="92"/>
      <c r="UVI70" s="92"/>
      <c r="UVJ70" s="92"/>
      <c r="UVK70" s="92"/>
      <c r="UVL70" s="92"/>
      <c r="UVM70" s="92"/>
      <c r="UVN70" s="92"/>
      <c r="UVO70" s="92"/>
      <c r="UVP70" s="92"/>
      <c r="UVQ70" s="92"/>
      <c r="UVR70" s="92"/>
      <c r="UVS70" s="92"/>
      <c r="UVT70" s="92"/>
      <c r="UVU70" s="92"/>
      <c r="UVV70" s="92"/>
      <c r="UVW70" s="92"/>
      <c r="UVX70" s="92"/>
      <c r="UVY70" s="92"/>
      <c r="UVZ70" s="92"/>
      <c r="UWA70" s="92"/>
      <c r="UWB70" s="92"/>
      <c r="UWC70" s="92"/>
      <c r="UWD70" s="92"/>
      <c r="UWE70" s="92"/>
      <c r="UWF70" s="92"/>
      <c r="UWG70" s="92"/>
      <c r="UWH70" s="92"/>
      <c r="UWI70" s="92"/>
      <c r="UWJ70" s="92"/>
      <c r="UWK70" s="92"/>
      <c r="UWL70" s="92"/>
      <c r="UWM70" s="92"/>
      <c r="UWN70" s="92"/>
      <c r="UWO70" s="92"/>
      <c r="UWP70" s="92"/>
      <c r="UWQ70" s="92"/>
      <c r="UWR70" s="92"/>
      <c r="UWS70" s="92"/>
      <c r="UWT70" s="92"/>
      <c r="UWU70" s="92"/>
      <c r="UWV70" s="92"/>
      <c r="UWW70" s="92"/>
      <c r="UWX70" s="92"/>
      <c r="UWY70" s="92"/>
      <c r="UWZ70" s="92"/>
      <c r="UXA70" s="92"/>
      <c r="UXB70" s="92"/>
      <c r="UXC70" s="92"/>
      <c r="UXD70" s="92"/>
      <c r="UXE70" s="92"/>
      <c r="UXF70" s="92"/>
      <c r="UXG70" s="92"/>
      <c r="UXH70" s="92"/>
      <c r="UXI70" s="92"/>
      <c r="UXJ70" s="92"/>
      <c r="UXK70" s="92"/>
      <c r="UXL70" s="92"/>
      <c r="UXM70" s="92"/>
      <c r="UXN70" s="92"/>
      <c r="UXO70" s="92"/>
      <c r="UXP70" s="92"/>
      <c r="UXQ70" s="92"/>
      <c r="UXR70" s="92"/>
      <c r="UXS70" s="92"/>
      <c r="UXT70" s="92"/>
      <c r="UXU70" s="92"/>
      <c r="UXV70" s="92"/>
      <c r="UXW70" s="92"/>
      <c r="UXX70" s="92"/>
      <c r="UXY70" s="92"/>
      <c r="UXZ70" s="92"/>
      <c r="UYA70" s="92"/>
      <c r="UYB70" s="92"/>
      <c r="UYC70" s="92"/>
      <c r="UYD70" s="92"/>
      <c r="UYE70" s="92"/>
      <c r="UYF70" s="92"/>
      <c r="UYG70" s="92"/>
      <c r="UYH70" s="92"/>
      <c r="UYI70" s="92"/>
      <c r="UYJ70" s="92"/>
      <c r="UYK70" s="92"/>
      <c r="UYL70" s="92"/>
      <c r="UYM70" s="92"/>
      <c r="UYN70" s="92"/>
      <c r="UYO70" s="92"/>
      <c r="UYP70" s="92"/>
      <c r="UYQ70" s="92"/>
      <c r="UYR70" s="92"/>
      <c r="UYS70" s="92"/>
      <c r="UYT70" s="92"/>
      <c r="UYU70" s="92"/>
      <c r="UYV70" s="92"/>
      <c r="UYW70" s="92"/>
      <c r="UYX70" s="92"/>
      <c r="UYY70" s="92"/>
      <c r="UYZ70" s="92"/>
      <c r="UZA70" s="92"/>
      <c r="UZB70" s="92"/>
      <c r="UZC70" s="92"/>
      <c r="UZD70" s="92"/>
      <c r="UZE70" s="92"/>
      <c r="UZF70" s="92"/>
      <c r="UZG70" s="92"/>
      <c r="UZH70" s="92"/>
      <c r="UZI70" s="92"/>
      <c r="UZJ70" s="92"/>
      <c r="UZK70" s="92"/>
      <c r="UZL70" s="92"/>
      <c r="UZM70" s="92"/>
      <c r="UZN70" s="92"/>
      <c r="UZO70" s="92"/>
      <c r="UZP70" s="92"/>
      <c r="UZQ70" s="92"/>
      <c r="UZR70" s="92"/>
      <c r="UZS70" s="92"/>
      <c r="UZT70" s="92"/>
      <c r="UZU70" s="92"/>
      <c r="UZV70" s="92"/>
      <c r="UZW70" s="92"/>
      <c r="UZX70" s="92"/>
      <c r="UZY70" s="92"/>
      <c r="UZZ70" s="92"/>
      <c r="VAA70" s="92"/>
      <c r="VAB70" s="92"/>
      <c r="VAC70" s="92"/>
      <c r="VAD70" s="92"/>
      <c r="VAE70" s="92"/>
      <c r="VAF70" s="92"/>
      <c r="VAG70" s="92"/>
      <c r="VAH70" s="92"/>
      <c r="VAI70" s="92"/>
      <c r="VAJ70" s="92"/>
      <c r="VAK70" s="92"/>
      <c r="VAL70" s="92"/>
      <c r="VAM70" s="92"/>
      <c r="VAN70" s="92"/>
      <c r="VAO70" s="92"/>
      <c r="VAP70" s="92"/>
      <c r="VAQ70" s="92"/>
      <c r="VAR70" s="92"/>
      <c r="VAS70" s="92"/>
      <c r="VAT70" s="92"/>
      <c r="VAU70" s="92"/>
      <c r="VAV70" s="92"/>
      <c r="VAW70" s="92"/>
      <c r="VAX70" s="92"/>
      <c r="VAY70" s="92"/>
      <c r="VAZ70" s="92"/>
      <c r="VBA70" s="92"/>
      <c r="VBB70" s="92"/>
      <c r="VBC70" s="92"/>
      <c r="VBD70" s="92"/>
      <c r="VBE70" s="92"/>
      <c r="VBF70" s="92"/>
      <c r="VBG70" s="92"/>
      <c r="VBH70" s="92"/>
      <c r="VBI70" s="92"/>
      <c r="VBJ70" s="92"/>
      <c r="VBK70" s="92"/>
      <c r="VBL70" s="92"/>
      <c r="VBM70" s="92"/>
      <c r="VBN70" s="92"/>
      <c r="VBO70" s="92"/>
      <c r="VBP70" s="92"/>
      <c r="VBQ70" s="92"/>
      <c r="VBR70" s="92"/>
      <c r="VBS70" s="92"/>
      <c r="VBT70" s="92"/>
      <c r="VBU70" s="92"/>
      <c r="VBV70" s="92"/>
      <c r="VBW70" s="92"/>
      <c r="VBX70" s="92"/>
      <c r="VBY70" s="92"/>
      <c r="VBZ70" s="92"/>
      <c r="VCA70" s="92"/>
      <c r="VCB70" s="92"/>
      <c r="VCC70" s="92"/>
      <c r="VCD70" s="92"/>
      <c r="VCE70" s="92"/>
      <c r="VCF70" s="92"/>
      <c r="VCG70" s="92"/>
      <c r="VCH70" s="92"/>
      <c r="VCI70" s="92"/>
      <c r="VCJ70" s="92"/>
      <c r="VCK70" s="92"/>
      <c r="VCL70" s="92"/>
      <c r="VCM70" s="92"/>
      <c r="VCN70" s="92"/>
      <c r="VCO70" s="92"/>
      <c r="VCP70" s="92"/>
      <c r="VCQ70" s="92"/>
      <c r="VCR70" s="92"/>
      <c r="VCS70" s="92"/>
      <c r="VCT70" s="92"/>
      <c r="VCU70" s="92"/>
      <c r="VCV70" s="92"/>
      <c r="VCW70" s="92"/>
      <c r="VCX70" s="92"/>
      <c r="VCY70" s="92"/>
      <c r="VCZ70" s="92"/>
      <c r="VDA70" s="92"/>
      <c r="VDB70" s="92"/>
      <c r="VDC70" s="92"/>
      <c r="VDD70" s="92"/>
      <c r="VDE70" s="92"/>
      <c r="VDF70" s="92"/>
      <c r="VDG70" s="92"/>
      <c r="VDH70" s="92"/>
      <c r="VDI70" s="92"/>
      <c r="VDJ70" s="92"/>
      <c r="VDK70" s="92"/>
      <c r="VDL70" s="92"/>
      <c r="VDM70" s="92"/>
      <c r="VDN70" s="92"/>
      <c r="VDO70" s="92"/>
      <c r="VDP70" s="92"/>
      <c r="VDQ70" s="92"/>
      <c r="VDR70" s="92"/>
      <c r="VDS70" s="92"/>
      <c r="VDT70" s="92"/>
      <c r="VDU70" s="92"/>
      <c r="VDV70" s="92"/>
      <c r="VDW70" s="92"/>
      <c r="VDX70" s="92"/>
      <c r="VDY70" s="92"/>
      <c r="VDZ70" s="92"/>
      <c r="VEA70" s="92"/>
      <c r="VEB70" s="92"/>
      <c r="VEC70" s="92"/>
      <c r="VED70" s="92"/>
      <c r="VEE70" s="92"/>
      <c r="VEF70" s="92"/>
      <c r="VEG70" s="92"/>
      <c r="VEH70" s="92"/>
      <c r="VEI70" s="92"/>
      <c r="VEJ70" s="92"/>
      <c r="VEK70" s="92"/>
      <c r="VEL70" s="92"/>
      <c r="VEM70" s="92"/>
      <c r="VEN70" s="92"/>
      <c r="VEO70" s="92"/>
      <c r="VEP70" s="92"/>
      <c r="VEQ70" s="92"/>
      <c r="VER70" s="92"/>
      <c r="VES70" s="92"/>
      <c r="VET70" s="92"/>
      <c r="VEU70" s="92"/>
      <c r="VEV70" s="92"/>
      <c r="VEW70" s="92"/>
      <c r="VEX70" s="92"/>
      <c r="VEY70" s="92"/>
      <c r="VEZ70" s="92"/>
      <c r="VFA70" s="92"/>
      <c r="VFB70" s="92"/>
      <c r="VFC70" s="92"/>
      <c r="VFD70" s="92"/>
      <c r="VFE70" s="92"/>
      <c r="VFF70" s="92"/>
      <c r="VFG70" s="92"/>
      <c r="VFH70" s="92"/>
      <c r="VFI70" s="92"/>
      <c r="VFJ70" s="92"/>
      <c r="VFK70" s="92"/>
      <c r="VFL70" s="92"/>
      <c r="VFM70" s="92"/>
      <c r="VFN70" s="92"/>
      <c r="VFO70" s="92"/>
      <c r="VFP70" s="92"/>
      <c r="VFQ70" s="92"/>
      <c r="VFR70" s="92"/>
      <c r="VFS70" s="92"/>
      <c r="VFT70" s="92"/>
      <c r="VFU70" s="92"/>
      <c r="VFV70" s="92"/>
      <c r="VFW70" s="92"/>
      <c r="VFX70" s="92"/>
      <c r="VFY70" s="92"/>
      <c r="VFZ70" s="92"/>
      <c r="VGA70" s="92"/>
      <c r="VGB70" s="92"/>
      <c r="VGC70" s="92"/>
      <c r="VGD70" s="92"/>
      <c r="VGE70" s="92"/>
      <c r="VGF70" s="92"/>
      <c r="VGG70" s="92"/>
      <c r="VGH70" s="92"/>
      <c r="VGI70" s="92"/>
      <c r="VGJ70" s="92"/>
      <c r="VGK70" s="92"/>
      <c r="VGL70" s="92"/>
      <c r="VGM70" s="92"/>
      <c r="VGN70" s="92"/>
      <c r="VGO70" s="92"/>
      <c r="VGP70" s="92"/>
      <c r="VGQ70" s="92"/>
      <c r="VGR70" s="92"/>
      <c r="VGS70" s="92"/>
      <c r="VGT70" s="92"/>
      <c r="VGU70" s="92"/>
      <c r="VGV70" s="92"/>
      <c r="VGW70" s="92"/>
      <c r="VGX70" s="92"/>
      <c r="VGY70" s="92"/>
      <c r="VGZ70" s="92"/>
      <c r="VHA70" s="92"/>
      <c r="VHB70" s="92"/>
      <c r="VHC70" s="92"/>
      <c r="VHD70" s="92"/>
      <c r="VHE70" s="92"/>
      <c r="VHF70" s="92"/>
      <c r="VHG70" s="92"/>
      <c r="VHH70" s="92"/>
      <c r="VHI70" s="92"/>
      <c r="VHJ70" s="92"/>
      <c r="VHK70" s="92"/>
      <c r="VHL70" s="92"/>
      <c r="VHM70" s="92"/>
      <c r="VHN70" s="92"/>
      <c r="VHO70" s="92"/>
      <c r="VHP70" s="92"/>
      <c r="VHQ70" s="92"/>
      <c r="VHR70" s="92"/>
      <c r="VHS70" s="92"/>
      <c r="VHT70" s="92"/>
      <c r="VHU70" s="92"/>
      <c r="VHV70" s="92"/>
      <c r="VHW70" s="92"/>
      <c r="VHX70" s="92"/>
      <c r="VHY70" s="92"/>
      <c r="VHZ70" s="92"/>
      <c r="VIA70" s="92"/>
      <c r="VIB70" s="92"/>
      <c r="VIC70" s="92"/>
      <c r="VID70" s="92"/>
      <c r="VIE70" s="92"/>
      <c r="VIF70" s="92"/>
      <c r="VIG70" s="92"/>
      <c r="VIH70" s="92"/>
      <c r="VII70" s="92"/>
      <c r="VIJ70" s="92"/>
      <c r="VIK70" s="92"/>
      <c r="VIL70" s="92"/>
      <c r="VIM70" s="92"/>
      <c r="VIN70" s="92"/>
      <c r="VIO70" s="92"/>
      <c r="VIP70" s="92"/>
      <c r="VIQ70" s="92"/>
      <c r="VIR70" s="92"/>
      <c r="VIS70" s="92"/>
      <c r="VIT70" s="92"/>
      <c r="VIU70" s="92"/>
      <c r="VIV70" s="92"/>
      <c r="VIW70" s="92"/>
      <c r="VIX70" s="92"/>
      <c r="VIY70" s="92"/>
      <c r="VIZ70" s="92"/>
      <c r="VJA70" s="92"/>
      <c r="VJB70" s="92"/>
      <c r="VJC70" s="92"/>
      <c r="VJD70" s="92"/>
      <c r="VJE70" s="92"/>
      <c r="VJF70" s="92"/>
      <c r="VJG70" s="92"/>
      <c r="VJH70" s="92"/>
      <c r="VJI70" s="92"/>
      <c r="VJJ70" s="92"/>
      <c r="VJK70" s="92"/>
      <c r="VJL70" s="92"/>
      <c r="VJM70" s="92"/>
      <c r="VJN70" s="92"/>
      <c r="VJO70" s="92"/>
      <c r="VJP70" s="92"/>
      <c r="VJQ70" s="92"/>
      <c r="VJR70" s="92"/>
      <c r="VJS70" s="92"/>
      <c r="VJT70" s="92"/>
      <c r="VJU70" s="92"/>
      <c r="VJV70" s="92"/>
      <c r="VJW70" s="92"/>
      <c r="VJX70" s="92"/>
      <c r="VJY70" s="92"/>
      <c r="VJZ70" s="92"/>
      <c r="VKA70" s="92"/>
      <c r="VKB70" s="92"/>
      <c r="VKC70" s="92"/>
      <c r="VKD70" s="92"/>
      <c r="VKE70" s="92"/>
      <c r="VKF70" s="92"/>
      <c r="VKG70" s="92"/>
      <c r="VKH70" s="92"/>
      <c r="VKI70" s="92"/>
      <c r="VKJ70" s="92"/>
      <c r="VKK70" s="92"/>
      <c r="VKL70" s="92"/>
      <c r="VKM70" s="92"/>
      <c r="VKN70" s="92"/>
      <c r="VKO70" s="92"/>
      <c r="VKP70" s="92"/>
      <c r="VKQ70" s="92"/>
      <c r="VKR70" s="92"/>
      <c r="VKS70" s="92"/>
      <c r="VKT70" s="92"/>
      <c r="VKU70" s="92"/>
      <c r="VKV70" s="92"/>
      <c r="VKW70" s="92"/>
      <c r="VKX70" s="92"/>
      <c r="VKY70" s="92"/>
      <c r="VKZ70" s="92"/>
      <c r="VLA70" s="92"/>
      <c r="VLB70" s="92"/>
      <c r="VLC70" s="92"/>
      <c r="VLD70" s="92"/>
      <c r="VLE70" s="92"/>
      <c r="VLF70" s="92"/>
      <c r="VLG70" s="92"/>
      <c r="VLH70" s="92"/>
      <c r="VLI70" s="92"/>
      <c r="VLJ70" s="92"/>
      <c r="VLK70" s="92"/>
      <c r="VLL70" s="92"/>
      <c r="VLM70" s="92"/>
      <c r="VLN70" s="92"/>
      <c r="VLO70" s="92"/>
      <c r="VLP70" s="92"/>
      <c r="VLQ70" s="92"/>
      <c r="VLR70" s="92"/>
      <c r="VLS70" s="92"/>
      <c r="VLT70" s="92"/>
      <c r="VLU70" s="92"/>
      <c r="VLV70" s="92"/>
      <c r="VLW70" s="92"/>
      <c r="VLX70" s="92"/>
      <c r="VLY70" s="92"/>
      <c r="VLZ70" s="92"/>
      <c r="VMA70" s="92"/>
      <c r="VMB70" s="92"/>
      <c r="VMC70" s="92"/>
      <c r="VMD70" s="92"/>
      <c r="VME70" s="92"/>
      <c r="VMF70" s="92"/>
      <c r="VMG70" s="92"/>
      <c r="VMH70" s="92"/>
      <c r="VMI70" s="92"/>
      <c r="VMJ70" s="92"/>
      <c r="VMK70" s="92"/>
      <c r="VML70" s="92"/>
      <c r="VMM70" s="92"/>
      <c r="VMN70" s="92"/>
      <c r="VMO70" s="92"/>
      <c r="VMP70" s="92"/>
      <c r="VMQ70" s="92"/>
      <c r="VMR70" s="92"/>
      <c r="VMS70" s="92"/>
      <c r="VMT70" s="92"/>
      <c r="VMU70" s="92"/>
      <c r="VMV70" s="92"/>
      <c r="VMW70" s="92"/>
      <c r="VMX70" s="92"/>
      <c r="VMY70" s="92"/>
      <c r="VMZ70" s="92"/>
      <c r="VNA70" s="92"/>
      <c r="VNB70" s="92"/>
      <c r="VNC70" s="92"/>
      <c r="VND70" s="92"/>
      <c r="VNE70" s="92"/>
      <c r="VNF70" s="92"/>
      <c r="VNG70" s="92"/>
      <c r="VNH70" s="92"/>
      <c r="VNI70" s="92"/>
      <c r="VNJ70" s="92"/>
      <c r="VNK70" s="92"/>
      <c r="VNL70" s="92"/>
      <c r="VNM70" s="92"/>
      <c r="VNN70" s="92"/>
      <c r="VNO70" s="92"/>
      <c r="VNP70" s="92"/>
      <c r="VNQ70" s="92"/>
      <c r="VNR70" s="92"/>
      <c r="VNS70" s="92"/>
      <c r="VNT70" s="92"/>
      <c r="VNU70" s="92"/>
      <c r="VNV70" s="92"/>
      <c r="VNW70" s="92"/>
      <c r="VNX70" s="92"/>
      <c r="VNY70" s="92"/>
      <c r="VNZ70" s="92"/>
      <c r="VOA70" s="92"/>
      <c r="VOB70" s="92"/>
      <c r="VOC70" s="92"/>
      <c r="VOD70" s="92"/>
      <c r="VOE70" s="92"/>
      <c r="VOF70" s="92"/>
      <c r="VOG70" s="92"/>
      <c r="VOH70" s="92"/>
      <c r="VOI70" s="92"/>
      <c r="VOJ70" s="92"/>
      <c r="VOK70" s="92"/>
      <c r="VOL70" s="92"/>
      <c r="VOM70" s="92"/>
      <c r="VON70" s="92"/>
      <c r="VOO70" s="92"/>
      <c r="VOP70" s="92"/>
      <c r="VOQ70" s="92"/>
      <c r="VOR70" s="92"/>
      <c r="VOS70" s="92"/>
      <c r="VOT70" s="92"/>
      <c r="VOU70" s="92"/>
      <c r="VOV70" s="92"/>
      <c r="VOW70" s="92"/>
      <c r="VOX70" s="92"/>
      <c r="VOY70" s="92"/>
      <c r="VOZ70" s="92"/>
      <c r="VPA70" s="92"/>
      <c r="VPB70" s="92"/>
      <c r="VPC70" s="92"/>
      <c r="VPD70" s="92"/>
      <c r="VPE70" s="92"/>
      <c r="VPF70" s="92"/>
      <c r="VPG70" s="92"/>
      <c r="VPH70" s="92"/>
      <c r="VPI70" s="92"/>
      <c r="VPJ70" s="92"/>
      <c r="VPK70" s="92"/>
      <c r="VPL70" s="92"/>
      <c r="VPM70" s="92"/>
      <c r="VPN70" s="92"/>
      <c r="VPO70" s="92"/>
      <c r="VPP70" s="92"/>
      <c r="VPQ70" s="92"/>
      <c r="VPR70" s="92"/>
      <c r="VPS70" s="92"/>
      <c r="VPT70" s="92"/>
      <c r="VPU70" s="92"/>
      <c r="VPV70" s="92"/>
      <c r="VPW70" s="92"/>
      <c r="VPX70" s="92"/>
      <c r="VPY70" s="92"/>
      <c r="VPZ70" s="92"/>
      <c r="VQA70" s="92"/>
      <c r="VQB70" s="92"/>
      <c r="VQC70" s="92"/>
      <c r="VQD70" s="92"/>
      <c r="VQE70" s="92"/>
      <c r="VQF70" s="92"/>
      <c r="VQG70" s="92"/>
      <c r="VQH70" s="92"/>
      <c r="VQI70" s="92"/>
      <c r="VQJ70" s="92"/>
      <c r="VQK70" s="92"/>
      <c r="VQL70" s="92"/>
      <c r="VQM70" s="92"/>
      <c r="VQN70" s="92"/>
      <c r="VQO70" s="92"/>
      <c r="VQP70" s="92"/>
      <c r="VQQ70" s="92"/>
      <c r="VQR70" s="92"/>
      <c r="VQS70" s="92"/>
      <c r="VQT70" s="92"/>
      <c r="VQU70" s="92"/>
      <c r="VQV70" s="92"/>
      <c r="VQW70" s="92"/>
      <c r="VQX70" s="92"/>
      <c r="VQY70" s="92"/>
      <c r="VQZ70" s="92"/>
      <c r="VRA70" s="92"/>
      <c r="VRB70" s="92"/>
      <c r="VRC70" s="92"/>
      <c r="VRD70" s="92"/>
      <c r="VRE70" s="92"/>
      <c r="VRF70" s="92"/>
      <c r="VRG70" s="92"/>
      <c r="VRH70" s="92"/>
      <c r="VRI70" s="92"/>
      <c r="VRJ70" s="92"/>
      <c r="VRK70" s="92"/>
      <c r="VRL70" s="92"/>
      <c r="VRM70" s="92"/>
      <c r="VRN70" s="92"/>
      <c r="VRO70" s="92"/>
      <c r="VRP70" s="92"/>
      <c r="VRQ70" s="92"/>
      <c r="VRR70" s="92"/>
      <c r="VRS70" s="92"/>
      <c r="VRT70" s="92"/>
      <c r="VRU70" s="92"/>
      <c r="VRV70" s="92"/>
      <c r="VRW70" s="92"/>
      <c r="VRX70" s="92"/>
      <c r="VRY70" s="92"/>
      <c r="VRZ70" s="92"/>
      <c r="VSA70" s="92"/>
      <c r="VSB70" s="92"/>
      <c r="VSC70" s="92"/>
      <c r="VSD70" s="92"/>
      <c r="VSE70" s="92"/>
      <c r="VSF70" s="92"/>
      <c r="VSG70" s="92"/>
      <c r="VSH70" s="92"/>
      <c r="VSI70" s="92"/>
      <c r="VSJ70" s="92"/>
      <c r="VSK70" s="92"/>
      <c r="VSL70" s="92"/>
      <c r="VSM70" s="92"/>
      <c r="VSN70" s="92"/>
      <c r="VSO70" s="92"/>
      <c r="VSP70" s="92"/>
      <c r="VSQ70" s="92"/>
      <c r="VSR70" s="92"/>
      <c r="VSS70" s="92"/>
      <c r="VST70" s="92"/>
      <c r="VSU70" s="92"/>
      <c r="VSV70" s="92"/>
      <c r="VSW70" s="92"/>
      <c r="VSX70" s="92"/>
      <c r="VSY70" s="92"/>
      <c r="VSZ70" s="92"/>
      <c r="VTA70" s="92"/>
      <c r="VTB70" s="92"/>
      <c r="VTC70" s="92"/>
      <c r="VTD70" s="92"/>
      <c r="VTE70" s="92"/>
      <c r="VTF70" s="92"/>
      <c r="VTG70" s="92"/>
      <c r="VTH70" s="92"/>
      <c r="VTI70" s="92"/>
      <c r="VTJ70" s="92"/>
      <c r="VTK70" s="92"/>
      <c r="VTL70" s="92"/>
      <c r="VTM70" s="92"/>
      <c r="VTN70" s="92"/>
      <c r="VTO70" s="92"/>
      <c r="VTP70" s="92"/>
      <c r="VTQ70" s="92"/>
      <c r="VTR70" s="92"/>
      <c r="VTS70" s="92"/>
      <c r="VTT70" s="92"/>
      <c r="VTU70" s="92"/>
      <c r="VTV70" s="92"/>
      <c r="VTW70" s="92"/>
      <c r="VTX70" s="92"/>
      <c r="VTY70" s="92"/>
      <c r="VTZ70" s="92"/>
      <c r="VUA70" s="92"/>
      <c r="VUB70" s="92"/>
      <c r="VUC70" s="92"/>
      <c r="VUD70" s="92"/>
      <c r="VUE70" s="92"/>
      <c r="VUF70" s="92"/>
      <c r="VUG70" s="92"/>
      <c r="VUH70" s="92"/>
      <c r="VUI70" s="92"/>
      <c r="VUJ70" s="92"/>
      <c r="VUK70" s="92"/>
      <c r="VUL70" s="92"/>
      <c r="VUM70" s="92"/>
      <c r="VUN70" s="92"/>
      <c r="VUO70" s="92"/>
      <c r="VUP70" s="92"/>
      <c r="VUQ70" s="92"/>
      <c r="VUR70" s="92"/>
      <c r="VUS70" s="92"/>
      <c r="VUT70" s="92"/>
      <c r="VUU70" s="92"/>
      <c r="VUV70" s="92"/>
      <c r="VUW70" s="92"/>
      <c r="VUX70" s="92"/>
      <c r="VUY70" s="92"/>
      <c r="VUZ70" s="92"/>
      <c r="VVA70" s="92"/>
      <c r="VVB70" s="92"/>
      <c r="VVC70" s="92"/>
      <c r="VVD70" s="92"/>
      <c r="VVE70" s="92"/>
      <c r="VVF70" s="92"/>
      <c r="VVG70" s="92"/>
      <c r="VVH70" s="92"/>
      <c r="VVI70" s="92"/>
      <c r="VVJ70" s="92"/>
      <c r="VVK70" s="92"/>
      <c r="VVL70" s="92"/>
      <c r="VVM70" s="92"/>
      <c r="VVN70" s="92"/>
      <c r="VVO70" s="92"/>
      <c r="VVP70" s="92"/>
      <c r="VVQ70" s="92"/>
      <c r="VVR70" s="92"/>
      <c r="VVS70" s="92"/>
      <c r="VVT70" s="92"/>
      <c r="VVU70" s="92"/>
      <c r="VVV70" s="92"/>
      <c r="VVW70" s="92"/>
      <c r="VVX70" s="92"/>
      <c r="VVY70" s="92"/>
      <c r="VVZ70" s="92"/>
      <c r="VWA70" s="92"/>
      <c r="VWB70" s="92"/>
      <c r="VWC70" s="92"/>
      <c r="VWD70" s="92"/>
      <c r="VWE70" s="92"/>
      <c r="VWF70" s="92"/>
      <c r="VWG70" s="92"/>
      <c r="VWH70" s="92"/>
      <c r="VWI70" s="92"/>
      <c r="VWJ70" s="92"/>
      <c r="VWK70" s="92"/>
      <c r="VWL70" s="92"/>
      <c r="VWM70" s="92"/>
      <c r="VWN70" s="92"/>
      <c r="VWO70" s="92"/>
      <c r="VWP70" s="92"/>
      <c r="VWQ70" s="92"/>
      <c r="VWR70" s="92"/>
      <c r="VWS70" s="92"/>
      <c r="VWT70" s="92"/>
      <c r="VWU70" s="92"/>
      <c r="VWV70" s="92"/>
      <c r="VWW70" s="92"/>
      <c r="VWX70" s="92"/>
      <c r="VWY70" s="92"/>
      <c r="VWZ70" s="92"/>
      <c r="VXA70" s="92"/>
      <c r="VXB70" s="92"/>
      <c r="VXC70" s="92"/>
      <c r="VXD70" s="92"/>
      <c r="VXE70" s="92"/>
      <c r="VXF70" s="92"/>
      <c r="VXG70" s="92"/>
      <c r="VXH70" s="92"/>
      <c r="VXI70" s="92"/>
      <c r="VXJ70" s="92"/>
      <c r="VXK70" s="92"/>
      <c r="VXL70" s="92"/>
      <c r="VXM70" s="92"/>
      <c r="VXN70" s="92"/>
      <c r="VXO70" s="92"/>
      <c r="VXP70" s="92"/>
      <c r="VXQ70" s="92"/>
      <c r="VXR70" s="92"/>
      <c r="VXS70" s="92"/>
      <c r="VXT70" s="92"/>
      <c r="VXU70" s="92"/>
      <c r="VXV70" s="92"/>
      <c r="VXW70" s="92"/>
      <c r="VXX70" s="92"/>
      <c r="VXY70" s="92"/>
      <c r="VXZ70" s="92"/>
      <c r="VYA70" s="92"/>
      <c r="VYB70" s="92"/>
      <c r="VYC70" s="92"/>
      <c r="VYD70" s="92"/>
      <c r="VYE70" s="92"/>
      <c r="VYF70" s="92"/>
      <c r="VYG70" s="92"/>
      <c r="VYH70" s="92"/>
      <c r="VYI70" s="92"/>
      <c r="VYJ70" s="92"/>
      <c r="VYK70" s="92"/>
      <c r="VYL70" s="92"/>
      <c r="VYM70" s="92"/>
      <c r="VYN70" s="92"/>
      <c r="VYO70" s="92"/>
      <c r="VYP70" s="92"/>
      <c r="VYQ70" s="92"/>
      <c r="VYR70" s="92"/>
      <c r="VYS70" s="92"/>
      <c r="VYT70" s="92"/>
      <c r="VYU70" s="92"/>
      <c r="VYV70" s="92"/>
      <c r="VYW70" s="92"/>
      <c r="VYX70" s="92"/>
      <c r="VYY70" s="92"/>
      <c r="VYZ70" s="92"/>
      <c r="VZA70" s="92"/>
      <c r="VZB70" s="92"/>
      <c r="VZC70" s="92"/>
      <c r="VZD70" s="92"/>
      <c r="VZE70" s="92"/>
      <c r="VZF70" s="92"/>
      <c r="VZG70" s="92"/>
      <c r="VZH70" s="92"/>
      <c r="VZI70" s="92"/>
      <c r="VZJ70" s="92"/>
      <c r="VZK70" s="92"/>
      <c r="VZL70" s="92"/>
      <c r="VZM70" s="92"/>
      <c r="VZN70" s="92"/>
      <c r="VZO70" s="92"/>
      <c r="VZP70" s="92"/>
      <c r="VZQ70" s="92"/>
      <c r="VZR70" s="92"/>
      <c r="VZS70" s="92"/>
      <c r="VZT70" s="92"/>
      <c r="VZU70" s="92"/>
      <c r="VZV70" s="92"/>
      <c r="VZW70" s="92"/>
      <c r="VZX70" s="92"/>
      <c r="VZY70" s="92"/>
      <c r="VZZ70" s="92"/>
      <c r="WAA70" s="92"/>
      <c r="WAB70" s="92"/>
      <c r="WAC70" s="92"/>
      <c r="WAD70" s="92"/>
      <c r="WAE70" s="92"/>
      <c r="WAF70" s="92"/>
      <c r="WAG70" s="92"/>
      <c r="WAH70" s="92"/>
      <c r="WAI70" s="92"/>
      <c r="WAJ70" s="92"/>
      <c r="WAK70" s="92"/>
      <c r="WAL70" s="92"/>
      <c r="WAM70" s="92"/>
      <c r="WAN70" s="92"/>
      <c r="WAO70" s="92"/>
      <c r="WAP70" s="92"/>
      <c r="WAQ70" s="92"/>
      <c r="WAR70" s="92"/>
      <c r="WAS70" s="92"/>
      <c r="WAT70" s="92"/>
      <c r="WAU70" s="92"/>
      <c r="WAV70" s="92"/>
      <c r="WAW70" s="92"/>
      <c r="WAX70" s="92"/>
      <c r="WAY70" s="92"/>
      <c r="WAZ70" s="92"/>
      <c r="WBA70" s="92"/>
      <c r="WBB70" s="92"/>
      <c r="WBC70" s="92"/>
      <c r="WBD70" s="92"/>
      <c r="WBE70" s="92"/>
      <c r="WBF70" s="92"/>
      <c r="WBG70" s="92"/>
      <c r="WBH70" s="92"/>
      <c r="WBI70" s="92"/>
      <c r="WBJ70" s="92"/>
      <c r="WBK70" s="92"/>
      <c r="WBL70" s="92"/>
      <c r="WBM70" s="92"/>
      <c r="WBN70" s="92"/>
      <c r="WBO70" s="92"/>
      <c r="WBP70" s="92"/>
      <c r="WBQ70" s="92"/>
      <c r="WBR70" s="92"/>
      <c r="WBS70" s="92"/>
      <c r="WBT70" s="92"/>
      <c r="WBU70" s="92"/>
      <c r="WBV70" s="92"/>
      <c r="WBW70" s="92"/>
      <c r="WBX70" s="92"/>
      <c r="WBY70" s="92"/>
      <c r="WBZ70" s="92"/>
      <c r="WCA70" s="92"/>
      <c r="WCB70" s="92"/>
      <c r="WCC70" s="92"/>
      <c r="WCD70" s="92"/>
      <c r="WCE70" s="92"/>
      <c r="WCF70" s="92"/>
      <c r="WCG70" s="92"/>
      <c r="WCH70" s="92"/>
      <c r="WCI70" s="92"/>
      <c r="WCJ70" s="92"/>
      <c r="WCK70" s="92"/>
      <c r="WCL70" s="92"/>
      <c r="WCM70" s="92"/>
      <c r="WCN70" s="92"/>
      <c r="WCO70" s="92"/>
      <c r="WCP70" s="92"/>
      <c r="WCQ70" s="92"/>
      <c r="WCR70" s="92"/>
      <c r="WCS70" s="92"/>
      <c r="WCT70" s="92"/>
      <c r="WCU70" s="92"/>
      <c r="WCV70" s="92"/>
      <c r="WCW70" s="92"/>
      <c r="WCX70" s="92"/>
      <c r="WCY70" s="92"/>
      <c r="WCZ70" s="92"/>
      <c r="WDA70" s="92"/>
      <c r="WDB70" s="92"/>
      <c r="WDC70" s="92"/>
      <c r="WDD70" s="92"/>
      <c r="WDE70" s="92"/>
      <c r="WDF70" s="92"/>
      <c r="WDG70" s="92"/>
      <c r="WDH70" s="92"/>
      <c r="WDI70" s="92"/>
      <c r="WDJ70" s="92"/>
      <c r="WDK70" s="92"/>
      <c r="WDL70" s="92"/>
      <c r="WDM70" s="92"/>
      <c r="WDN70" s="92"/>
      <c r="WDO70" s="92"/>
      <c r="WDP70" s="92"/>
      <c r="WDQ70" s="92"/>
      <c r="WDR70" s="92"/>
      <c r="WDS70" s="92"/>
      <c r="WDT70" s="92"/>
      <c r="WDU70" s="92"/>
      <c r="WDV70" s="92"/>
      <c r="WDW70" s="92"/>
      <c r="WDX70" s="92"/>
      <c r="WDY70" s="92"/>
      <c r="WDZ70" s="92"/>
      <c r="WEA70" s="92"/>
      <c r="WEB70" s="92"/>
      <c r="WEC70" s="92"/>
      <c r="WED70" s="92"/>
      <c r="WEE70" s="92"/>
      <c r="WEF70" s="92"/>
      <c r="WEG70" s="92"/>
      <c r="WEH70" s="92"/>
      <c r="WEI70" s="92"/>
      <c r="WEJ70" s="92"/>
      <c r="WEK70" s="92"/>
      <c r="WEL70" s="92"/>
      <c r="WEM70" s="92"/>
      <c r="WEN70" s="92"/>
      <c r="WEO70" s="92"/>
      <c r="WEP70" s="92"/>
      <c r="WEQ70" s="92"/>
      <c r="WER70" s="92"/>
      <c r="WES70" s="92"/>
      <c r="WET70" s="92"/>
      <c r="WEU70" s="92"/>
      <c r="WEV70" s="92"/>
      <c r="WEW70" s="92"/>
      <c r="WEX70" s="92"/>
      <c r="WEY70" s="92"/>
      <c r="WEZ70" s="92"/>
      <c r="WFA70" s="92"/>
      <c r="WFB70" s="92"/>
      <c r="WFC70" s="92"/>
      <c r="WFD70" s="92"/>
      <c r="WFE70" s="92"/>
      <c r="WFF70" s="92"/>
      <c r="WFG70" s="92"/>
      <c r="WFH70" s="92"/>
      <c r="WFI70" s="92"/>
      <c r="WFJ70" s="92"/>
      <c r="WFK70" s="92"/>
      <c r="WFL70" s="92"/>
      <c r="WFM70" s="92"/>
      <c r="WFN70" s="92"/>
      <c r="WFO70" s="92"/>
      <c r="WFP70" s="92"/>
      <c r="WFQ70" s="92"/>
      <c r="WFR70" s="92"/>
      <c r="WFS70" s="92"/>
      <c r="WFT70" s="92"/>
      <c r="WFU70" s="92"/>
      <c r="WFV70" s="92"/>
      <c r="WFW70" s="92"/>
      <c r="WFX70" s="92"/>
      <c r="WFY70" s="92"/>
      <c r="WFZ70" s="92"/>
      <c r="WGA70" s="92"/>
      <c r="WGB70" s="92"/>
      <c r="WGC70" s="92"/>
      <c r="WGD70" s="92"/>
      <c r="WGE70" s="92"/>
      <c r="WGF70" s="92"/>
      <c r="WGG70" s="92"/>
      <c r="WGH70" s="92"/>
      <c r="WGI70" s="92"/>
      <c r="WGJ70" s="92"/>
      <c r="WGK70" s="92"/>
      <c r="WGL70" s="92"/>
      <c r="WGM70" s="92"/>
      <c r="WGN70" s="92"/>
      <c r="WGO70" s="92"/>
      <c r="WGP70" s="92"/>
      <c r="WGQ70" s="92"/>
      <c r="WGR70" s="92"/>
      <c r="WGS70" s="92"/>
      <c r="WGT70" s="92"/>
      <c r="WGU70" s="92"/>
      <c r="WGV70" s="92"/>
      <c r="WGW70" s="92"/>
      <c r="WGX70" s="92"/>
      <c r="WGY70" s="92"/>
      <c r="WGZ70" s="92"/>
      <c r="WHA70" s="92"/>
      <c r="WHB70" s="92"/>
      <c r="WHC70" s="92"/>
      <c r="WHD70" s="92"/>
      <c r="WHE70" s="92"/>
      <c r="WHF70" s="92"/>
      <c r="WHG70" s="92"/>
      <c r="WHH70" s="92"/>
      <c r="WHI70" s="92"/>
      <c r="WHJ70" s="92"/>
      <c r="WHK70" s="92"/>
      <c r="WHL70" s="92"/>
      <c r="WHM70" s="92"/>
      <c r="WHN70" s="92"/>
      <c r="WHO70" s="92"/>
      <c r="WHP70" s="92"/>
      <c r="WHQ70" s="92"/>
      <c r="WHR70" s="92"/>
      <c r="WHS70" s="92"/>
      <c r="WHT70" s="92"/>
      <c r="WHU70" s="92"/>
      <c r="WHV70" s="92"/>
      <c r="WHW70" s="92"/>
      <c r="WHX70" s="92"/>
      <c r="WHY70" s="92"/>
      <c r="WHZ70" s="92"/>
      <c r="WIA70" s="92"/>
      <c r="WIB70" s="92"/>
      <c r="WIC70" s="92"/>
      <c r="WID70" s="92"/>
      <c r="WIE70" s="92"/>
      <c r="WIF70" s="92"/>
      <c r="WIG70" s="92"/>
      <c r="WIH70" s="92"/>
      <c r="WII70" s="92"/>
      <c r="WIJ70" s="92"/>
      <c r="WIK70" s="92"/>
      <c r="WIL70" s="92"/>
      <c r="WIM70" s="92"/>
      <c r="WIN70" s="92"/>
      <c r="WIO70" s="92"/>
      <c r="WIP70" s="92"/>
      <c r="WIQ70" s="92"/>
      <c r="WIR70" s="92"/>
      <c r="WIS70" s="92"/>
      <c r="WIT70" s="92"/>
      <c r="WIU70" s="92"/>
      <c r="WIV70" s="92"/>
      <c r="WIW70" s="92"/>
      <c r="WIX70" s="92"/>
      <c r="WIY70" s="92"/>
      <c r="WIZ70" s="92"/>
      <c r="WJA70" s="92"/>
      <c r="WJB70" s="92"/>
      <c r="WJC70" s="92"/>
      <c r="WJD70" s="92"/>
      <c r="WJE70" s="92"/>
      <c r="WJF70" s="92"/>
      <c r="WJG70" s="92"/>
      <c r="WJH70" s="92"/>
      <c r="WJI70" s="92"/>
      <c r="WJJ70" s="92"/>
      <c r="WJK70" s="92"/>
      <c r="WJL70" s="92"/>
      <c r="WJM70" s="92"/>
      <c r="WJN70" s="92"/>
      <c r="WJO70" s="92"/>
      <c r="WJP70" s="92"/>
      <c r="WJQ70" s="92"/>
      <c r="WJR70" s="92"/>
      <c r="WJS70" s="92"/>
      <c r="WJT70" s="92"/>
      <c r="WJU70" s="92"/>
      <c r="WJV70" s="92"/>
      <c r="WJW70" s="92"/>
      <c r="WJX70" s="92"/>
      <c r="WJY70" s="92"/>
      <c r="WJZ70" s="92"/>
      <c r="WKA70" s="92"/>
      <c r="WKB70" s="92"/>
      <c r="WKC70" s="92"/>
      <c r="WKD70" s="92"/>
      <c r="WKE70" s="92"/>
      <c r="WKF70" s="92"/>
      <c r="WKG70" s="92"/>
      <c r="WKH70" s="92"/>
      <c r="WKI70" s="92"/>
      <c r="WKJ70" s="92"/>
      <c r="WKK70" s="92"/>
      <c r="WKL70" s="92"/>
      <c r="WKM70" s="92"/>
      <c r="WKN70" s="92"/>
      <c r="WKO70" s="92"/>
      <c r="WKP70" s="92"/>
      <c r="WKQ70" s="92"/>
      <c r="WKR70" s="92"/>
      <c r="WKS70" s="92"/>
      <c r="WKT70" s="92"/>
      <c r="WKU70" s="92"/>
      <c r="WKV70" s="92"/>
      <c r="WKW70" s="92"/>
      <c r="WKX70" s="92"/>
      <c r="WKY70" s="92"/>
      <c r="WKZ70" s="92"/>
      <c r="WLA70" s="92"/>
      <c r="WLB70" s="92"/>
      <c r="WLC70" s="92"/>
      <c r="WLD70" s="92"/>
      <c r="WLE70" s="92"/>
      <c r="WLF70" s="92"/>
      <c r="WLG70" s="92"/>
      <c r="WLH70" s="92"/>
      <c r="WLI70" s="92"/>
      <c r="WLJ70" s="92"/>
      <c r="WLK70" s="92"/>
      <c r="WLL70" s="92"/>
      <c r="WLM70" s="92"/>
      <c r="WLN70" s="92"/>
      <c r="WLO70" s="92"/>
      <c r="WLP70" s="92"/>
      <c r="WLQ70" s="92"/>
      <c r="WLR70" s="92"/>
      <c r="WLS70" s="92"/>
      <c r="WLT70" s="92"/>
      <c r="WLU70" s="92"/>
      <c r="WLV70" s="92"/>
      <c r="WLW70" s="92"/>
      <c r="WLX70" s="92"/>
      <c r="WLY70" s="92"/>
      <c r="WLZ70" s="92"/>
      <c r="WMA70" s="92"/>
      <c r="WMB70" s="92"/>
      <c r="WMC70" s="92"/>
      <c r="WMD70" s="92"/>
      <c r="WME70" s="92"/>
      <c r="WMF70" s="92"/>
      <c r="WMG70" s="92"/>
      <c r="WMH70" s="92"/>
      <c r="WMI70" s="92"/>
      <c r="WMJ70" s="92"/>
      <c r="WMK70" s="92"/>
      <c r="WML70" s="92"/>
      <c r="WMM70" s="92"/>
      <c r="WMN70" s="92"/>
      <c r="WMO70" s="92"/>
      <c r="WMP70" s="92"/>
      <c r="WMQ70" s="92"/>
      <c r="WMR70" s="92"/>
      <c r="WMS70" s="92"/>
      <c r="WMT70" s="92"/>
      <c r="WMU70" s="92"/>
      <c r="WMV70" s="92"/>
      <c r="WMW70" s="92"/>
      <c r="WMX70" s="92"/>
      <c r="WMY70" s="92"/>
      <c r="WMZ70" s="92"/>
      <c r="WNA70" s="92"/>
      <c r="WNB70" s="92"/>
      <c r="WNC70" s="92"/>
      <c r="WND70" s="92"/>
      <c r="WNE70" s="92"/>
      <c r="WNF70" s="92"/>
      <c r="WNG70" s="92"/>
      <c r="WNH70" s="92"/>
      <c r="WNI70" s="92"/>
      <c r="WNJ70" s="92"/>
      <c r="WNK70" s="92"/>
      <c r="WNL70" s="92"/>
      <c r="WNM70" s="92"/>
      <c r="WNN70" s="92"/>
      <c r="WNO70" s="92"/>
      <c r="WNP70" s="92"/>
      <c r="WNQ70" s="92"/>
      <c r="WNR70" s="92"/>
      <c r="WNS70" s="92"/>
      <c r="WNT70" s="92"/>
      <c r="WNU70" s="92"/>
      <c r="WNV70" s="92"/>
      <c r="WNW70" s="92"/>
      <c r="WNX70" s="92"/>
      <c r="WNY70" s="92"/>
      <c r="WNZ70" s="92"/>
      <c r="WOA70" s="92"/>
      <c r="WOB70" s="92"/>
      <c r="WOC70" s="92"/>
      <c r="WOD70" s="92"/>
      <c r="WOE70" s="92"/>
      <c r="WOF70" s="92"/>
      <c r="WOG70" s="92"/>
      <c r="WOH70" s="92"/>
      <c r="WOI70" s="92"/>
      <c r="WOJ70" s="92"/>
      <c r="WOK70" s="92"/>
      <c r="WOL70" s="92"/>
      <c r="WOM70" s="92"/>
      <c r="WON70" s="92"/>
      <c r="WOO70" s="92"/>
      <c r="WOP70" s="92"/>
      <c r="WOQ70" s="92"/>
      <c r="WOR70" s="92"/>
      <c r="WOS70" s="92"/>
      <c r="WOT70" s="92"/>
      <c r="WOU70" s="92"/>
      <c r="WOV70" s="92"/>
      <c r="WOW70" s="92"/>
      <c r="WOX70" s="92"/>
      <c r="WOY70" s="92"/>
      <c r="WOZ70" s="92"/>
      <c r="WPA70" s="92"/>
      <c r="WPB70" s="92"/>
      <c r="WPC70" s="92"/>
      <c r="WPD70" s="92"/>
      <c r="WPE70" s="92"/>
      <c r="WPF70" s="92"/>
      <c r="WPG70" s="92"/>
      <c r="WPH70" s="92"/>
      <c r="WPI70" s="92"/>
      <c r="WPJ70" s="92"/>
      <c r="WPK70" s="92"/>
      <c r="WPL70" s="92"/>
      <c r="WPM70" s="92"/>
      <c r="WPN70" s="92"/>
      <c r="WPO70" s="92"/>
      <c r="WPP70" s="92"/>
      <c r="WPQ70" s="92"/>
      <c r="WPR70" s="92"/>
      <c r="WPS70" s="92"/>
      <c r="WPT70" s="92"/>
      <c r="WPU70" s="92"/>
      <c r="WPV70" s="92"/>
      <c r="WPW70" s="92"/>
      <c r="WPX70" s="92"/>
      <c r="WPY70" s="92"/>
      <c r="WPZ70" s="92"/>
      <c r="WQA70" s="92"/>
      <c r="WQB70" s="92"/>
      <c r="WQC70" s="92"/>
      <c r="WQD70" s="92"/>
      <c r="WQE70" s="92"/>
      <c r="WQF70" s="92"/>
      <c r="WQG70" s="92"/>
      <c r="WQH70" s="92"/>
      <c r="WQI70" s="92"/>
      <c r="WQJ70" s="92"/>
      <c r="WQK70" s="92"/>
      <c r="WQL70" s="92"/>
      <c r="WQM70" s="92"/>
      <c r="WQN70" s="92"/>
      <c r="WQO70" s="92"/>
      <c r="WQP70" s="92"/>
      <c r="WQQ70" s="92"/>
      <c r="WQR70" s="92"/>
      <c r="WQS70" s="92"/>
      <c r="WQT70" s="92"/>
      <c r="WQU70" s="92"/>
      <c r="WQV70" s="92"/>
      <c r="WQW70" s="92"/>
      <c r="WQX70" s="92"/>
      <c r="WQY70" s="92"/>
      <c r="WQZ70" s="92"/>
      <c r="WRA70" s="92"/>
      <c r="WRB70" s="92"/>
      <c r="WRC70" s="92"/>
      <c r="WRD70" s="92"/>
      <c r="WRE70" s="92"/>
      <c r="WRF70" s="92"/>
      <c r="WRG70" s="92"/>
      <c r="WRH70" s="92"/>
      <c r="WRI70" s="92"/>
      <c r="WRJ70" s="92"/>
      <c r="WRK70" s="92"/>
      <c r="WRL70" s="92"/>
      <c r="WRM70" s="92"/>
      <c r="WRN70" s="92"/>
      <c r="WRO70" s="92"/>
      <c r="WRP70" s="92"/>
      <c r="WRQ70" s="92"/>
      <c r="WRR70" s="92"/>
      <c r="WRS70" s="92"/>
      <c r="WRT70" s="92"/>
      <c r="WRU70" s="92"/>
      <c r="WRV70" s="92"/>
      <c r="WRW70" s="92"/>
      <c r="WRX70" s="92"/>
      <c r="WRY70" s="92"/>
      <c r="WRZ70" s="92"/>
      <c r="WSA70" s="92"/>
      <c r="WSB70" s="92"/>
      <c r="WSC70" s="92"/>
      <c r="WSD70" s="92"/>
      <c r="WSE70" s="92"/>
      <c r="WSF70" s="92"/>
      <c r="WSG70" s="92"/>
      <c r="WSH70" s="92"/>
      <c r="WSI70" s="92"/>
      <c r="WSJ70" s="92"/>
      <c r="WSK70" s="92"/>
      <c r="WSL70" s="92"/>
      <c r="WSM70" s="92"/>
      <c r="WSN70" s="92"/>
      <c r="WSO70" s="92"/>
      <c r="WSP70" s="92"/>
      <c r="WSQ70" s="92"/>
      <c r="WSR70" s="92"/>
      <c r="WSS70" s="92"/>
      <c r="WST70" s="92"/>
      <c r="WSU70" s="92"/>
      <c r="WSV70" s="92"/>
      <c r="WSW70" s="92"/>
      <c r="WSX70" s="92"/>
      <c r="WSY70" s="92"/>
      <c r="WSZ70" s="92"/>
      <c r="WTA70" s="92"/>
      <c r="WTB70" s="92"/>
      <c r="WTC70" s="92"/>
      <c r="WTD70" s="92"/>
      <c r="WTE70" s="92"/>
      <c r="WTF70" s="92"/>
      <c r="WTG70" s="92"/>
      <c r="WTH70" s="92"/>
      <c r="WTI70" s="92"/>
      <c r="WTJ70" s="92"/>
      <c r="WTK70" s="92"/>
      <c r="WTL70" s="92"/>
      <c r="WTM70" s="92"/>
      <c r="WTN70" s="92"/>
      <c r="WTO70" s="92"/>
      <c r="WTP70" s="92"/>
      <c r="WTQ70" s="92"/>
      <c r="WTR70" s="92"/>
      <c r="WTS70" s="92"/>
      <c r="WTT70" s="92"/>
      <c r="WTU70" s="92"/>
      <c r="WTV70" s="92"/>
      <c r="WTW70" s="92"/>
      <c r="WTX70" s="92"/>
      <c r="WTY70" s="92"/>
      <c r="WTZ70" s="92"/>
      <c r="WUA70" s="92"/>
      <c r="WUB70" s="92"/>
      <c r="WUC70" s="92"/>
      <c r="WUD70" s="92"/>
      <c r="WUE70" s="92"/>
      <c r="WUF70" s="92"/>
      <c r="WUG70" s="92"/>
      <c r="WUH70" s="92"/>
      <c r="WUI70" s="92"/>
      <c r="WUJ70" s="92"/>
      <c r="WUK70" s="92"/>
      <c r="WUL70" s="92"/>
      <c r="WUM70" s="92"/>
      <c r="WUN70" s="92"/>
      <c r="WUO70" s="92"/>
      <c r="WUP70" s="92"/>
      <c r="WUQ70" s="92"/>
      <c r="WUR70" s="92"/>
      <c r="WUS70" s="92"/>
      <c r="WUT70" s="92"/>
      <c r="WUU70" s="92"/>
      <c r="WUV70" s="92"/>
      <c r="WUW70" s="92"/>
      <c r="WUX70" s="92"/>
      <c r="WUY70" s="92"/>
      <c r="WUZ70" s="92"/>
      <c r="WVA70" s="92"/>
      <c r="WVB70" s="92"/>
      <c r="WVC70" s="92"/>
      <c r="WVD70" s="92"/>
      <c r="WVE70" s="92"/>
      <c r="WVF70" s="92"/>
      <c r="WVG70" s="92"/>
      <c r="WVH70" s="92"/>
      <c r="WVI70" s="92"/>
      <c r="WVJ70" s="92"/>
      <c r="WVK70" s="92"/>
      <c r="WVL70" s="92"/>
      <c r="WVM70" s="92"/>
      <c r="WVN70" s="92"/>
      <c r="WVO70" s="92"/>
      <c r="WVP70" s="92"/>
      <c r="WVQ70" s="92"/>
      <c r="WVR70" s="92"/>
      <c r="WVS70" s="92"/>
      <c r="WVT70" s="92"/>
      <c r="WVU70" s="92"/>
      <c r="WVV70" s="92"/>
      <c r="WVW70" s="92"/>
      <c r="WVX70" s="92"/>
      <c r="WVY70" s="92"/>
      <c r="WVZ70" s="92"/>
      <c r="WWA70" s="92"/>
      <c r="WWB70" s="92"/>
      <c r="WWC70" s="92"/>
      <c r="WWD70" s="92"/>
      <c r="WWE70" s="92"/>
      <c r="WWF70" s="92"/>
      <c r="WWG70" s="92"/>
      <c r="WWH70" s="92"/>
      <c r="WWI70" s="92"/>
      <c r="WWJ70" s="92"/>
      <c r="WWK70" s="92"/>
      <c r="WWL70" s="92"/>
      <c r="WWM70" s="92"/>
      <c r="WWN70" s="92"/>
      <c r="WWO70" s="92"/>
      <c r="WWP70" s="92"/>
      <c r="WWQ70" s="92"/>
      <c r="WWR70" s="92"/>
      <c r="WWS70" s="92"/>
      <c r="WWT70" s="92"/>
      <c r="WWU70" s="92"/>
      <c r="WWV70" s="92"/>
      <c r="WWW70" s="92"/>
      <c r="WWX70" s="92"/>
      <c r="WWY70" s="92"/>
      <c r="WWZ70" s="92"/>
      <c r="WXA70" s="92"/>
      <c r="WXB70" s="92"/>
      <c r="WXC70" s="92"/>
      <c r="WXD70" s="92"/>
      <c r="WXE70" s="92"/>
      <c r="WXF70" s="92"/>
      <c r="WXG70" s="92"/>
      <c r="WXH70" s="92"/>
      <c r="WXI70" s="92"/>
      <c r="WXJ70" s="92"/>
      <c r="WXK70" s="92"/>
      <c r="WXL70" s="92"/>
      <c r="WXM70" s="92"/>
      <c r="WXN70" s="92"/>
      <c r="WXO70" s="92"/>
      <c r="WXP70" s="92"/>
      <c r="WXQ70" s="92"/>
      <c r="WXR70" s="92"/>
      <c r="WXS70" s="92"/>
      <c r="WXT70" s="92"/>
      <c r="WXU70" s="92"/>
      <c r="WXV70" s="92"/>
      <c r="WXW70" s="92"/>
      <c r="WXX70" s="92"/>
      <c r="WXY70" s="92"/>
      <c r="WXZ70" s="92"/>
      <c r="WYA70" s="92"/>
      <c r="WYB70" s="92"/>
      <c r="WYC70" s="92"/>
      <c r="WYD70" s="92"/>
      <c r="WYE70" s="92"/>
      <c r="WYF70" s="92"/>
      <c r="WYG70" s="92"/>
      <c r="WYH70" s="92"/>
      <c r="WYI70" s="92"/>
      <c r="WYJ70" s="92"/>
      <c r="WYK70" s="92"/>
      <c r="WYL70" s="92"/>
      <c r="WYM70" s="92"/>
      <c r="WYN70" s="92"/>
      <c r="WYO70" s="92"/>
      <c r="WYP70" s="92"/>
      <c r="WYQ70" s="92"/>
      <c r="WYR70" s="92"/>
      <c r="WYS70" s="92"/>
      <c r="WYT70" s="92"/>
      <c r="WYU70" s="92"/>
      <c r="WYV70" s="92"/>
      <c r="WYW70" s="92"/>
      <c r="WYX70" s="92"/>
      <c r="WYY70" s="92"/>
      <c r="WYZ70" s="92"/>
      <c r="WZA70" s="92"/>
      <c r="WZB70" s="92"/>
      <c r="WZC70" s="92"/>
      <c r="WZD70" s="92"/>
      <c r="WZE70" s="92"/>
      <c r="WZF70" s="92"/>
      <c r="WZG70" s="92"/>
      <c r="WZH70" s="92"/>
      <c r="WZI70" s="92"/>
      <c r="WZJ70" s="92"/>
      <c r="WZK70" s="92"/>
      <c r="WZL70" s="92"/>
      <c r="WZM70" s="92"/>
      <c r="WZN70" s="92"/>
      <c r="WZO70" s="92"/>
      <c r="WZP70" s="92"/>
      <c r="WZQ70" s="92"/>
      <c r="WZR70" s="92"/>
      <c r="WZS70" s="92"/>
      <c r="WZT70" s="92"/>
      <c r="WZU70" s="92"/>
      <c r="WZV70" s="92"/>
      <c r="WZW70" s="92"/>
      <c r="WZX70" s="92"/>
      <c r="WZY70" s="92"/>
      <c r="WZZ70" s="92"/>
      <c r="XAA70" s="92"/>
      <c r="XAB70" s="92"/>
      <c r="XAC70" s="92"/>
      <c r="XAD70" s="92"/>
      <c r="XAE70" s="92"/>
      <c r="XAF70" s="92"/>
      <c r="XAG70" s="92"/>
      <c r="XAH70" s="92"/>
      <c r="XAI70" s="92"/>
      <c r="XAJ70" s="92"/>
      <c r="XAK70" s="92"/>
      <c r="XAL70" s="92"/>
      <c r="XAM70" s="92"/>
      <c r="XAN70" s="92"/>
      <c r="XAO70" s="92"/>
      <c r="XAP70" s="92"/>
      <c r="XAQ70" s="92"/>
      <c r="XAR70" s="92"/>
      <c r="XAS70" s="92"/>
      <c r="XAT70" s="92"/>
      <c r="XAU70" s="92"/>
      <c r="XAV70" s="92"/>
      <c r="XAW70" s="92"/>
      <c r="XAX70" s="92"/>
      <c r="XAY70" s="92"/>
      <c r="XAZ70" s="92"/>
      <c r="XBA70" s="92"/>
      <c r="XBB70" s="92"/>
      <c r="XBC70" s="92"/>
      <c r="XBD70" s="92"/>
      <c r="XBE70" s="92"/>
      <c r="XBF70" s="92"/>
      <c r="XBG70" s="92"/>
      <c r="XBH70" s="92"/>
      <c r="XBI70" s="92"/>
      <c r="XBJ70" s="92"/>
      <c r="XBK70" s="92"/>
      <c r="XBL70" s="92"/>
      <c r="XBM70" s="92"/>
      <c r="XBN70" s="92"/>
      <c r="XBO70" s="92"/>
      <c r="XBP70" s="92"/>
      <c r="XBQ70" s="92"/>
      <c r="XBR70" s="92"/>
      <c r="XBS70" s="92"/>
      <c r="XBT70" s="92"/>
      <c r="XBU70" s="92"/>
      <c r="XBV70" s="92"/>
      <c r="XBW70" s="92"/>
      <c r="XBX70" s="92"/>
      <c r="XBY70" s="92"/>
      <c r="XBZ70" s="92"/>
      <c r="XCA70" s="92"/>
      <c r="XCB70" s="92"/>
      <c r="XCC70" s="92"/>
      <c r="XCD70" s="92"/>
      <c r="XCE70" s="92"/>
      <c r="XCF70" s="92"/>
      <c r="XCG70" s="92"/>
      <c r="XCH70" s="92"/>
      <c r="XCI70" s="92"/>
      <c r="XCJ70" s="92"/>
      <c r="XCK70" s="92"/>
      <c r="XCL70" s="92"/>
      <c r="XCM70" s="92"/>
      <c r="XCN70" s="92"/>
      <c r="XCO70" s="92"/>
      <c r="XCP70" s="92"/>
      <c r="XCQ70" s="92"/>
      <c r="XCR70" s="92"/>
      <c r="XCS70" s="92"/>
      <c r="XCT70" s="92"/>
      <c r="XCU70" s="92"/>
      <c r="XCV70" s="92"/>
      <c r="XCW70" s="92"/>
      <c r="XCX70" s="92"/>
      <c r="XCY70" s="92"/>
      <c r="XCZ70" s="92"/>
      <c r="XDA70" s="92"/>
      <c r="XDB70" s="92"/>
      <c r="XDC70" s="92"/>
      <c r="XDD70" s="92"/>
      <c r="XDE70" s="92"/>
      <c r="XDF70" s="92"/>
      <c r="XDG70" s="92"/>
      <c r="XDH70" s="92"/>
      <c r="XDI70" s="92"/>
      <c r="XDJ70" s="92"/>
      <c r="XDK70" s="92"/>
      <c r="XDL70" s="92"/>
      <c r="XDM70" s="92"/>
      <c r="XDN70" s="92"/>
      <c r="XDO70" s="92"/>
      <c r="XDP70" s="92"/>
      <c r="XDQ70" s="92"/>
      <c r="XDR70" s="92"/>
      <c r="XDS70" s="92"/>
      <c r="XDT70" s="92"/>
      <c r="XDU70" s="92"/>
      <c r="XDV70" s="92"/>
      <c r="XDW70" s="92"/>
      <c r="XDX70" s="92"/>
      <c r="XDY70" s="92"/>
      <c r="XDZ70" s="92"/>
      <c r="XEA70" s="92"/>
      <c r="XEB70" s="92"/>
      <c r="XEC70" s="92"/>
      <c r="XED70" s="92"/>
      <c r="XEE70" s="92"/>
      <c r="XEF70" s="92"/>
      <c r="XEG70" s="92"/>
      <c r="XEH70" s="92"/>
      <c r="XEI70" s="92"/>
      <c r="XEJ70" s="92"/>
      <c r="XEK70" s="92"/>
      <c r="XEL70" s="92"/>
      <c r="XEM70" s="92"/>
      <c r="XEN70" s="92"/>
      <c r="XEO70" s="92"/>
      <c r="XEP70" s="92"/>
      <c r="XEQ70" s="92"/>
      <c r="XER70" s="92"/>
      <c r="XES70" s="92"/>
      <c r="XET70" s="92"/>
      <c r="XEU70" s="92"/>
    </row>
    <row r="71" spans="1:16375" ht="40.5" customHeight="1" x14ac:dyDescent="0.2">
      <c r="B71" s="676" t="s">
        <v>170</v>
      </c>
      <c r="C71" s="470" t="s">
        <v>171</v>
      </c>
      <c r="D71" s="468" t="s">
        <v>172</v>
      </c>
      <c r="E71" s="468" t="s">
        <v>173</v>
      </c>
      <c r="F71" s="469" t="s">
        <v>164</v>
      </c>
      <c r="G71" s="470" t="s">
        <v>165</v>
      </c>
      <c r="H71" s="471" t="s">
        <v>56</v>
      </c>
      <c r="I71" s="478">
        <f>IFERROR(((I25/(I25+I27))*100),"")</f>
        <v>82.496183297991649</v>
      </c>
      <c r="J71" s="479">
        <f t="shared" ref="J71:T71" si="12">IFERROR(((J25/(J25+J27))*100),"")</f>
        <v>83.544200647831289</v>
      </c>
      <c r="K71" s="479">
        <f t="shared" si="12"/>
        <v>84.292976465050941</v>
      </c>
      <c r="L71" s="479">
        <f t="shared" si="12"/>
        <v>85.04690578667234</v>
      </c>
      <c r="M71" s="479">
        <f t="shared" si="12"/>
        <v>85.832707540768638</v>
      </c>
      <c r="N71" s="479">
        <f t="shared" si="12"/>
        <v>86.611721507673181</v>
      </c>
      <c r="O71" s="479">
        <f t="shared" si="12"/>
        <v>87.34679719417251</v>
      </c>
      <c r="P71" s="479" t="str">
        <f t="shared" si="12"/>
        <v/>
      </c>
      <c r="Q71" s="479" t="str">
        <f t="shared" si="12"/>
        <v/>
      </c>
      <c r="R71" s="479" t="str">
        <f t="shared" si="12"/>
        <v/>
      </c>
      <c r="S71" s="479" t="str">
        <f t="shared" si="12"/>
        <v/>
      </c>
      <c r="T71" s="480" t="str">
        <f t="shared" si="12"/>
        <v/>
      </c>
      <c r="U71" s="472"/>
      <c r="V71" s="346"/>
      <c r="W71" s="346"/>
      <c r="X71" s="346"/>
      <c r="Y71" s="346"/>
      <c r="Z71" s="346"/>
      <c r="AA71" s="346"/>
      <c r="AB71" s="346"/>
      <c r="AC71" s="346"/>
      <c r="AD71" s="346"/>
      <c r="AE71" s="346"/>
      <c r="AF71" s="346"/>
      <c r="AG71" s="346"/>
      <c r="AH71" s="346"/>
      <c r="AI71" s="346"/>
      <c r="AJ71" s="346"/>
      <c r="AK71" s="346"/>
      <c r="AL71" s="346"/>
      <c r="AM71" s="202"/>
      <c r="AN71" s="189"/>
      <c r="AO71" s="189"/>
      <c r="AP71" s="189"/>
      <c r="AQ71" s="189"/>
      <c r="AR71" s="189"/>
      <c r="AS71" s="189"/>
      <c r="AT71" s="189"/>
      <c r="AU71" s="189"/>
      <c r="AV71" s="189"/>
      <c r="AW71" s="189"/>
      <c r="AX71" s="189"/>
      <c r="AY71" s="189"/>
      <c r="AZ71" s="189"/>
      <c r="BA71" s="189"/>
      <c r="BB71" s="189"/>
      <c r="BC71" s="189"/>
      <c r="BD71" s="189"/>
      <c r="BE71" s="189"/>
      <c r="BF71" s="189"/>
      <c r="BG71" s="189"/>
      <c r="BH71" s="189"/>
      <c r="BI71" s="189"/>
      <c r="BJ71" s="189"/>
      <c r="BK71" s="189"/>
      <c r="BL71" s="189"/>
      <c r="BM71" s="189"/>
      <c r="BN71" s="189"/>
      <c r="BO71" s="189"/>
      <c r="BP71" s="189"/>
      <c r="BQ71" s="189"/>
      <c r="BR71" s="189"/>
      <c r="BS71" s="189"/>
      <c r="BT71" s="189"/>
      <c r="BU71" s="189"/>
      <c r="BV71" s="189"/>
      <c r="BW71" s="189"/>
      <c r="BX71" s="189"/>
      <c r="BY71" s="189"/>
      <c r="BZ71" s="189"/>
      <c r="CA71" s="189"/>
      <c r="CB71" s="189"/>
      <c r="CC71" s="189"/>
      <c r="CD71" s="189"/>
      <c r="CE71" s="189"/>
      <c r="CF71" s="189"/>
      <c r="CG71" s="189"/>
      <c r="CH71" s="189"/>
      <c r="CI71" s="189"/>
      <c r="CJ71" s="189"/>
      <c r="CK71" s="189"/>
      <c r="CL71" s="189"/>
      <c r="CM71" s="189"/>
      <c r="CN71" s="189"/>
      <c r="CO71" s="189"/>
      <c r="CP71" s="189"/>
      <c r="CQ71" s="189"/>
      <c r="CR71" s="189"/>
      <c r="CS71" s="189"/>
      <c r="CT71" s="189"/>
      <c r="CU71" s="189"/>
      <c r="CV71" s="189"/>
      <c r="CW71" s="189"/>
      <c r="CX71" s="189"/>
      <c r="CY71" s="189"/>
      <c r="CZ71" s="189"/>
      <c r="DA71" s="189"/>
      <c r="DB71" s="189"/>
      <c r="DC71" s="189"/>
      <c r="DD71" s="189"/>
      <c r="DE71" s="189"/>
      <c r="DF71" s="189"/>
      <c r="DG71" s="189"/>
      <c r="DH71" s="189"/>
      <c r="DI71" s="189"/>
      <c r="DJ71" s="189"/>
      <c r="DK71" s="189"/>
      <c r="DL71" s="189"/>
      <c r="DM71" s="189"/>
      <c r="DN71" s="189"/>
      <c r="DO71" s="189"/>
      <c r="DP71" s="189"/>
      <c r="DQ71" s="189"/>
      <c r="DR71" s="189"/>
      <c r="DS71" s="189"/>
      <c r="DT71" s="189"/>
      <c r="DU71" s="189"/>
      <c r="DV71" s="189"/>
      <c r="DW71" s="189"/>
      <c r="DX71" s="189"/>
      <c r="DY71" s="189"/>
      <c r="DZ71" s="189"/>
      <c r="EA71" s="189"/>
      <c r="EB71" s="189"/>
      <c r="EC71" s="189"/>
      <c r="ED71" s="189"/>
      <c r="EE71" s="189"/>
      <c r="EF71" s="189"/>
      <c r="EG71" s="189"/>
      <c r="EH71" s="189"/>
      <c r="EI71" s="189"/>
      <c r="EJ71" s="189"/>
      <c r="EK71" s="189"/>
      <c r="EL71" s="189"/>
      <c r="EM71" s="189"/>
      <c r="EN71" s="189"/>
      <c r="EO71" s="189"/>
      <c r="EP71" s="189"/>
      <c r="EQ71" s="189"/>
      <c r="ER71" s="189"/>
      <c r="ES71" s="189"/>
      <c r="ET71" s="189"/>
      <c r="EU71" s="189"/>
      <c r="EV71" s="189"/>
      <c r="EW71" s="189"/>
      <c r="EX71" s="189"/>
      <c r="EY71" s="189"/>
      <c r="EZ71" s="189"/>
      <c r="FA71" s="189"/>
      <c r="FB71" s="189"/>
      <c r="FC71" s="189"/>
      <c r="FD71" s="189"/>
      <c r="FE71" s="189"/>
      <c r="FF71" s="189"/>
      <c r="FG71" s="189"/>
      <c r="FH71" s="189"/>
      <c r="FI71" s="189"/>
      <c r="FJ71" s="189"/>
      <c r="FK71" s="189"/>
      <c r="FL71" s="189"/>
      <c r="FM71" s="189"/>
      <c r="FN71" s="189"/>
      <c r="FO71" s="189"/>
      <c r="FP71" s="189"/>
      <c r="FQ71" s="189"/>
      <c r="FR71" s="189"/>
      <c r="FS71" s="189"/>
      <c r="FT71" s="189"/>
      <c r="FU71" s="189"/>
      <c r="FV71" s="189"/>
      <c r="FW71" s="189"/>
      <c r="FX71" s="189"/>
      <c r="FY71" s="189"/>
      <c r="FZ71" s="189"/>
      <c r="GA71" s="189"/>
      <c r="GB71" s="189"/>
      <c r="GC71" s="189"/>
      <c r="GD71" s="189"/>
      <c r="GE71" s="189"/>
      <c r="GF71" s="189"/>
      <c r="GG71" s="189"/>
      <c r="GH71" s="189"/>
      <c r="GI71" s="189"/>
      <c r="GJ71" s="189"/>
      <c r="GK71" s="189"/>
      <c r="GL71" s="189"/>
      <c r="GM71" s="189"/>
      <c r="GN71" s="189"/>
      <c r="GO71" s="189"/>
      <c r="GP71" s="189"/>
      <c r="GQ71" s="189"/>
      <c r="GR71" s="189"/>
      <c r="GS71" s="189"/>
      <c r="GT71" s="189"/>
      <c r="GU71" s="189"/>
      <c r="GV71" s="189"/>
      <c r="GW71" s="189"/>
      <c r="GX71" s="189"/>
      <c r="GY71" s="189"/>
      <c r="GZ71" s="189"/>
      <c r="HA71" s="189"/>
      <c r="HB71" s="189"/>
      <c r="HC71" s="189"/>
      <c r="HD71" s="189"/>
      <c r="HE71" s="189"/>
      <c r="HF71" s="189"/>
      <c r="HG71" s="189"/>
      <c r="HH71" s="189"/>
      <c r="HI71" s="189"/>
      <c r="HJ71" s="189"/>
      <c r="HK71" s="189"/>
      <c r="HL71" s="189"/>
      <c r="HM71" s="189"/>
      <c r="HN71" s="189"/>
      <c r="HO71" s="189"/>
      <c r="HP71" s="189"/>
      <c r="HQ71" s="189"/>
      <c r="HR71" s="189"/>
      <c r="HS71" s="189"/>
      <c r="HT71" s="189"/>
      <c r="HU71" s="189"/>
      <c r="HV71" s="189"/>
      <c r="HW71" s="189"/>
      <c r="HX71" s="189"/>
      <c r="HY71" s="189"/>
      <c r="HZ71" s="189"/>
      <c r="IA71" s="189"/>
      <c r="IB71" s="189"/>
      <c r="IC71" s="189"/>
      <c r="ID71" s="189"/>
      <c r="IE71" s="189"/>
      <c r="IF71" s="189"/>
      <c r="IG71" s="189"/>
      <c r="IH71" s="189"/>
      <c r="II71" s="189"/>
      <c r="IJ71" s="189"/>
      <c r="IK71" s="189"/>
      <c r="IL71" s="189"/>
      <c r="IM71" s="189"/>
      <c r="IN71" s="189"/>
      <c r="IO71" s="189"/>
      <c r="IP71" s="189"/>
      <c r="IQ71" s="189"/>
      <c r="IR71" s="189"/>
      <c r="IS71" s="189"/>
      <c r="IT71" s="189"/>
      <c r="IU71" s="189"/>
      <c r="IV71" s="189"/>
      <c r="IW71" s="189"/>
      <c r="IX71" s="189"/>
      <c r="IY71" s="189"/>
      <c r="IZ71" s="189"/>
      <c r="JA71" s="189"/>
      <c r="JB71" s="189"/>
      <c r="JC71" s="189"/>
      <c r="JD71" s="189"/>
      <c r="JE71" s="189"/>
      <c r="JF71" s="189"/>
      <c r="JG71" s="189"/>
      <c r="JH71" s="189"/>
      <c r="JI71" s="189"/>
      <c r="JJ71" s="189"/>
      <c r="JK71" s="189"/>
      <c r="JL71" s="189"/>
      <c r="JM71" s="189"/>
      <c r="JN71" s="189"/>
      <c r="JO71" s="189"/>
      <c r="JP71" s="189"/>
      <c r="JQ71" s="189"/>
      <c r="JR71" s="189"/>
      <c r="JS71" s="189"/>
      <c r="JT71" s="189"/>
      <c r="JU71" s="189"/>
      <c r="JV71" s="189"/>
      <c r="JW71" s="189"/>
      <c r="JX71" s="189"/>
      <c r="JY71" s="189"/>
      <c r="JZ71" s="189"/>
      <c r="KA71" s="189"/>
      <c r="KB71" s="189"/>
      <c r="KC71" s="189"/>
      <c r="KD71" s="189"/>
      <c r="KE71" s="189"/>
      <c r="KF71" s="189"/>
      <c r="KG71" s="189"/>
      <c r="KH71" s="189"/>
      <c r="KI71" s="189"/>
      <c r="KJ71" s="189"/>
      <c r="KK71" s="189"/>
      <c r="KL71" s="189"/>
      <c r="KM71" s="189"/>
      <c r="KN71" s="189"/>
      <c r="KO71" s="189"/>
      <c r="KP71" s="189"/>
      <c r="KQ71" s="189"/>
      <c r="KR71" s="189"/>
      <c r="KS71" s="189"/>
      <c r="KT71" s="189"/>
      <c r="KU71" s="189"/>
      <c r="KV71" s="189"/>
      <c r="KW71" s="189"/>
      <c r="KX71" s="189"/>
      <c r="KY71" s="189"/>
      <c r="KZ71" s="189"/>
      <c r="LA71" s="189"/>
      <c r="LB71" s="189"/>
      <c r="LC71" s="189"/>
      <c r="LD71" s="189"/>
      <c r="LE71" s="189"/>
      <c r="LF71" s="189"/>
      <c r="LG71" s="189"/>
      <c r="LH71" s="189"/>
      <c r="LI71" s="189"/>
      <c r="LJ71" s="189"/>
      <c r="LK71" s="189"/>
      <c r="LL71" s="189"/>
      <c r="LM71" s="189"/>
      <c r="LN71" s="189"/>
      <c r="LO71" s="189"/>
      <c r="LP71" s="189"/>
      <c r="LQ71" s="189"/>
      <c r="LR71" s="189"/>
      <c r="LS71" s="189"/>
      <c r="LT71" s="189"/>
      <c r="LU71" s="189"/>
      <c r="LV71" s="189"/>
      <c r="LW71" s="189"/>
      <c r="LX71" s="189"/>
      <c r="LY71" s="189"/>
      <c r="LZ71" s="189"/>
      <c r="MA71" s="189"/>
      <c r="MB71" s="189"/>
      <c r="MC71" s="189"/>
      <c r="MD71" s="189"/>
      <c r="ME71" s="189"/>
      <c r="MF71" s="189"/>
      <c r="MG71" s="189"/>
      <c r="MH71" s="189"/>
      <c r="MI71" s="189"/>
      <c r="MJ71" s="189"/>
      <c r="MK71" s="189"/>
      <c r="ML71" s="189"/>
      <c r="MM71" s="189"/>
      <c r="MN71" s="189"/>
      <c r="MO71" s="189"/>
      <c r="MP71" s="189"/>
      <c r="MQ71" s="189"/>
      <c r="MR71" s="189"/>
      <c r="MS71" s="189"/>
      <c r="MT71" s="189"/>
      <c r="MU71" s="189"/>
      <c r="MV71" s="189"/>
      <c r="MW71" s="189"/>
      <c r="MX71" s="189"/>
      <c r="MY71" s="189"/>
      <c r="MZ71" s="189"/>
      <c r="NA71" s="189"/>
      <c r="NB71" s="189"/>
      <c r="NC71" s="189"/>
      <c r="ND71" s="189"/>
      <c r="NE71" s="189"/>
      <c r="NF71" s="189"/>
      <c r="NG71" s="189"/>
      <c r="NH71" s="189"/>
      <c r="NI71" s="189"/>
      <c r="NJ71" s="189"/>
      <c r="NK71" s="189"/>
      <c r="NL71" s="189"/>
      <c r="NM71" s="189"/>
      <c r="NN71" s="189"/>
      <c r="NO71" s="189"/>
      <c r="NP71" s="189"/>
      <c r="NQ71" s="189"/>
      <c r="NR71" s="189"/>
      <c r="NS71" s="189"/>
      <c r="NT71" s="189"/>
      <c r="NU71" s="189"/>
      <c r="NV71" s="189"/>
      <c r="NW71" s="189"/>
      <c r="NX71" s="189"/>
      <c r="NY71" s="189"/>
      <c r="NZ71" s="189"/>
      <c r="OA71" s="189"/>
      <c r="OB71" s="189"/>
      <c r="OC71" s="189"/>
      <c r="OD71" s="189"/>
      <c r="OE71" s="189"/>
      <c r="OF71" s="189"/>
      <c r="OG71" s="189"/>
      <c r="OH71" s="189"/>
      <c r="OI71" s="189"/>
      <c r="OJ71" s="189"/>
      <c r="OK71" s="189"/>
      <c r="OL71" s="189"/>
      <c r="OM71" s="189"/>
      <c r="ON71" s="189"/>
      <c r="OO71" s="189"/>
      <c r="OP71" s="189"/>
      <c r="OQ71" s="189"/>
      <c r="OR71" s="189"/>
      <c r="OS71" s="189"/>
      <c r="OT71" s="189"/>
      <c r="OU71" s="189"/>
      <c r="OV71" s="189"/>
      <c r="OW71" s="189"/>
      <c r="OX71" s="189"/>
      <c r="OY71" s="189"/>
      <c r="OZ71" s="189"/>
      <c r="PA71" s="189"/>
      <c r="PB71" s="189"/>
      <c r="PC71" s="189"/>
      <c r="PD71" s="189"/>
      <c r="PE71" s="189"/>
      <c r="PF71" s="189"/>
      <c r="PG71" s="189"/>
      <c r="PH71" s="189"/>
      <c r="PI71" s="189"/>
      <c r="PJ71" s="189"/>
      <c r="PK71" s="189"/>
      <c r="PL71" s="189"/>
      <c r="PM71" s="189"/>
      <c r="PN71" s="189"/>
      <c r="PO71" s="189"/>
      <c r="PP71" s="189"/>
      <c r="PQ71" s="189"/>
      <c r="PR71" s="189"/>
      <c r="PS71" s="189"/>
      <c r="PT71" s="189"/>
      <c r="PU71" s="189"/>
      <c r="PV71" s="189"/>
      <c r="PW71" s="189"/>
      <c r="PX71" s="189"/>
      <c r="PY71" s="189"/>
      <c r="PZ71" s="189"/>
      <c r="QA71" s="189"/>
      <c r="QB71" s="189"/>
      <c r="QC71" s="189"/>
      <c r="QD71" s="189"/>
      <c r="QE71" s="189"/>
      <c r="QF71" s="189"/>
      <c r="QG71" s="189"/>
      <c r="QH71" s="189"/>
      <c r="QI71" s="189"/>
      <c r="QJ71" s="189"/>
      <c r="QK71" s="189"/>
      <c r="QL71" s="189"/>
      <c r="QM71" s="189"/>
      <c r="QN71" s="189"/>
      <c r="QO71" s="189"/>
      <c r="QP71" s="189"/>
      <c r="QQ71" s="189"/>
      <c r="QR71" s="189"/>
      <c r="QS71" s="189"/>
      <c r="QT71" s="189"/>
      <c r="QU71" s="189"/>
      <c r="QV71" s="189"/>
      <c r="QW71" s="189"/>
      <c r="QX71" s="189"/>
      <c r="QY71" s="189"/>
      <c r="QZ71" s="189"/>
      <c r="RA71" s="189"/>
      <c r="RB71" s="189"/>
      <c r="RC71" s="189"/>
      <c r="RD71" s="189"/>
      <c r="RE71" s="189"/>
      <c r="RF71" s="189"/>
      <c r="RG71" s="189"/>
      <c r="RH71" s="189"/>
      <c r="RI71" s="189"/>
      <c r="RJ71" s="189"/>
      <c r="RK71" s="189"/>
      <c r="RL71" s="189"/>
      <c r="RM71" s="189"/>
      <c r="RN71" s="189"/>
      <c r="RO71" s="189"/>
      <c r="RP71" s="189"/>
      <c r="RQ71" s="189"/>
      <c r="RR71" s="189"/>
      <c r="RS71" s="189"/>
      <c r="RT71" s="189"/>
      <c r="RU71" s="189"/>
      <c r="RV71" s="189"/>
      <c r="RW71" s="189"/>
      <c r="RX71" s="189"/>
      <c r="RY71" s="189"/>
      <c r="RZ71" s="189"/>
      <c r="SA71" s="189"/>
      <c r="SB71" s="189"/>
      <c r="SC71" s="189"/>
      <c r="SD71" s="189"/>
      <c r="SE71" s="189"/>
      <c r="SF71" s="189"/>
      <c r="SG71" s="189"/>
      <c r="SH71" s="189"/>
      <c r="SI71" s="189"/>
      <c r="SJ71" s="189"/>
      <c r="SK71" s="189"/>
      <c r="SL71" s="189"/>
      <c r="SM71" s="189"/>
      <c r="SN71" s="189"/>
      <c r="SO71" s="189"/>
      <c r="SP71" s="189"/>
      <c r="SQ71" s="189"/>
      <c r="SR71" s="189"/>
      <c r="SS71" s="189"/>
      <c r="ST71" s="189"/>
      <c r="SU71" s="189"/>
      <c r="SV71" s="189"/>
      <c r="SW71" s="189"/>
      <c r="SX71" s="189"/>
      <c r="SY71" s="189"/>
      <c r="SZ71" s="189"/>
      <c r="TA71" s="189"/>
      <c r="TB71" s="189"/>
      <c r="TC71" s="189"/>
      <c r="TD71" s="189"/>
      <c r="TE71" s="189"/>
      <c r="TF71" s="189"/>
      <c r="TG71" s="189"/>
      <c r="TH71" s="189"/>
      <c r="TI71" s="189"/>
      <c r="TJ71" s="189"/>
      <c r="TK71" s="189"/>
      <c r="TL71" s="189"/>
      <c r="TM71" s="189"/>
      <c r="TN71" s="189"/>
      <c r="TO71" s="189"/>
      <c r="TP71" s="189"/>
      <c r="TQ71" s="189"/>
      <c r="TR71" s="189"/>
      <c r="TS71" s="189"/>
      <c r="TT71" s="189"/>
      <c r="TU71" s="189"/>
      <c r="TV71" s="189"/>
      <c r="TW71" s="189"/>
      <c r="TX71" s="189"/>
      <c r="TY71" s="189"/>
      <c r="TZ71" s="189"/>
      <c r="UA71" s="189"/>
      <c r="UB71" s="189"/>
      <c r="UC71" s="189"/>
      <c r="UD71" s="189"/>
      <c r="UE71" s="189"/>
      <c r="UF71" s="189"/>
      <c r="UG71" s="189"/>
      <c r="UH71" s="189"/>
      <c r="UI71" s="189"/>
      <c r="UJ71" s="189"/>
      <c r="UK71" s="189"/>
      <c r="UL71" s="189"/>
      <c r="UM71" s="189"/>
      <c r="UN71" s="189"/>
      <c r="UO71" s="189"/>
      <c r="UP71" s="189"/>
      <c r="UQ71" s="189"/>
      <c r="UR71" s="189"/>
      <c r="US71" s="189"/>
      <c r="UT71" s="189"/>
      <c r="UU71" s="189"/>
      <c r="UV71" s="189"/>
      <c r="UW71" s="189"/>
      <c r="UX71" s="189"/>
      <c r="UY71" s="189"/>
      <c r="UZ71" s="189"/>
      <c r="VA71" s="189"/>
      <c r="VB71" s="189"/>
      <c r="VC71" s="189"/>
      <c r="VD71" s="189"/>
      <c r="VE71" s="189"/>
      <c r="VF71" s="189"/>
      <c r="VG71" s="189"/>
      <c r="VH71" s="189"/>
      <c r="VI71" s="189"/>
      <c r="VJ71" s="189"/>
      <c r="VK71" s="189"/>
      <c r="VL71" s="189"/>
      <c r="VM71" s="189"/>
      <c r="VN71" s="189"/>
      <c r="VO71" s="189"/>
      <c r="VP71" s="189"/>
      <c r="VQ71" s="189"/>
      <c r="VR71" s="189"/>
      <c r="VS71" s="189"/>
      <c r="VT71" s="189"/>
      <c r="VU71" s="189"/>
      <c r="VV71" s="189"/>
      <c r="VW71" s="189"/>
      <c r="VX71" s="189"/>
      <c r="VY71" s="189"/>
      <c r="VZ71" s="189"/>
      <c r="WA71" s="189"/>
      <c r="WB71" s="189"/>
      <c r="WC71" s="189"/>
      <c r="WD71" s="189"/>
      <c r="WE71" s="189"/>
      <c r="WF71" s="189"/>
      <c r="WG71" s="189"/>
      <c r="WH71" s="189"/>
      <c r="WI71" s="189"/>
      <c r="WJ71" s="189"/>
      <c r="WK71" s="189"/>
      <c r="WL71" s="189"/>
      <c r="WM71" s="189"/>
      <c r="WN71" s="189"/>
      <c r="WO71" s="189"/>
      <c r="WP71" s="189"/>
      <c r="WQ71" s="189"/>
      <c r="WR71" s="189"/>
      <c r="WS71" s="189"/>
      <c r="WT71" s="189"/>
      <c r="WU71" s="189"/>
      <c r="WV71" s="189"/>
      <c r="WW71" s="189"/>
      <c r="WX71" s="189"/>
      <c r="WY71" s="189"/>
      <c r="WZ71" s="189"/>
      <c r="XA71" s="189"/>
      <c r="XB71" s="189"/>
      <c r="XC71" s="189"/>
      <c r="XD71" s="189"/>
      <c r="XE71" s="189"/>
      <c r="XF71" s="189"/>
      <c r="XG71" s="189"/>
      <c r="XH71" s="189"/>
      <c r="XI71" s="189"/>
      <c r="XJ71" s="189"/>
      <c r="XK71" s="189"/>
      <c r="XL71" s="189"/>
      <c r="XM71" s="189"/>
      <c r="XN71" s="189"/>
      <c r="XO71" s="189"/>
      <c r="XP71" s="189"/>
      <c r="XQ71" s="189"/>
      <c r="XR71" s="189"/>
      <c r="XS71" s="189"/>
      <c r="XT71" s="189"/>
      <c r="XU71" s="189"/>
      <c r="XV71" s="189"/>
      <c r="XW71" s="189"/>
      <c r="XX71" s="189"/>
      <c r="XY71" s="189"/>
      <c r="XZ71" s="189"/>
      <c r="YA71" s="189"/>
      <c r="YB71" s="189"/>
      <c r="YC71" s="189"/>
      <c r="YD71" s="189"/>
      <c r="YE71" s="189"/>
      <c r="YF71" s="189"/>
      <c r="YG71" s="189"/>
      <c r="YH71" s="189"/>
      <c r="YI71" s="189"/>
      <c r="YJ71" s="189"/>
      <c r="YK71" s="189"/>
      <c r="YL71" s="189"/>
      <c r="YM71" s="189"/>
      <c r="YN71" s="189"/>
      <c r="YO71" s="189"/>
      <c r="YP71" s="189"/>
      <c r="YQ71" s="189"/>
      <c r="YR71" s="189"/>
      <c r="YS71" s="189"/>
      <c r="YT71" s="189"/>
      <c r="YU71" s="189"/>
      <c r="YV71" s="189"/>
      <c r="YW71" s="189"/>
      <c r="YX71" s="189"/>
      <c r="YY71" s="189"/>
      <c r="YZ71" s="189"/>
      <c r="ZA71" s="189"/>
      <c r="ZB71" s="189"/>
      <c r="ZC71" s="189"/>
      <c r="ZD71" s="189"/>
      <c r="ZE71" s="189"/>
      <c r="ZF71" s="189"/>
      <c r="ZG71" s="189"/>
      <c r="ZH71" s="189"/>
      <c r="ZI71" s="189"/>
      <c r="ZJ71" s="189"/>
      <c r="ZK71" s="189"/>
      <c r="ZL71" s="189"/>
      <c r="ZM71" s="189"/>
      <c r="ZN71" s="189"/>
      <c r="ZO71" s="189"/>
      <c r="ZP71" s="189"/>
      <c r="ZQ71" s="189"/>
      <c r="ZR71" s="189"/>
      <c r="ZS71" s="189"/>
      <c r="ZT71" s="189"/>
      <c r="ZU71" s="189"/>
      <c r="ZV71" s="189"/>
      <c r="ZW71" s="189"/>
      <c r="ZX71" s="189"/>
      <c r="ZY71" s="189"/>
      <c r="ZZ71" s="189"/>
      <c r="AAA71" s="189"/>
      <c r="AAB71" s="189"/>
      <c r="AAC71" s="189"/>
      <c r="AAD71" s="189"/>
      <c r="AAE71" s="189"/>
      <c r="AAF71" s="189"/>
      <c r="AAG71" s="189"/>
      <c r="AAH71" s="189"/>
      <c r="AAI71" s="189"/>
      <c r="AAJ71" s="189"/>
      <c r="AAK71" s="189"/>
      <c r="AAL71" s="189"/>
      <c r="AAM71" s="189"/>
      <c r="AAN71" s="189"/>
      <c r="AAO71" s="189"/>
      <c r="AAP71" s="189"/>
      <c r="AAQ71" s="189"/>
      <c r="AAR71" s="189"/>
      <c r="AAS71" s="189"/>
      <c r="AAT71" s="189"/>
      <c r="AAU71" s="189"/>
      <c r="AAV71" s="189"/>
      <c r="AAW71" s="189"/>
      <c r="AAX71" s="189"/>
      <c r="AAY71" s="189"/>
      <c r="AAZ71" s="189"/>
      <c r="ABA71" s="189"/>
      <c r="ABB71" s="189"/>
      <c r="ABC71" s="189"/>
      <c r="ABD71" s="189"/>
      <c r="ABE71" s="189"/>
      <c r="ABF71" s="189"/>
      <c r="ABG71" s="189"/>
      <c r="ABH71" s="189"/>
      <c r="ABI71" s="189"/>
      <c r="ABJ71" s="189"/>
      <c r="ABK71" s="189"/>
      <c r="ABL71" s="189"/>
      <c r="ABM71" s="189"/>
      <c r="ABN71" s="189"/>
      <c r="ABO71" s="189"/>
      <c r="ABP71" s="189"/>
      <c r="ABQ71" s="189"/>
      <c r="ABR71" s="189"/>
      <c r="ABS71" s="189"/>
      <c r="ABT71" s="189"/>
      <c r="ABU71" s="189"/>
      <c r="ABV71" s="189"/>
      <c r="ABW71" s="189"/>
      <c r="ABX71" s="189"/>
      <c r="ABY71" s="189"/>
      <c r="ABZ71" s="189"/>
      <c r="ACA71" s="189"/>
      <c r="ACB71" s="189"/>
      <c r="ACC71" s="189"/>
      <c r="ACD71" s="189"/>
      <c r="ACE71" s="189"/>
      <c r="ACF71" s="189"/>
      <c r="ACG71" s="189"/>
      <c r="ACH71" s="189"/>
      <c r="ACI71" s="189"/>
      <c r="ACJ71" s="189"/>
      <c r="ACK71" s="189"/>
      <c r="ACL71" s="189"/>
      <c r="ACM71" s="189"/>
      <c r="ACN71" s="189"/>
      <c r="ACO71" s="189"/>
      <c r="ACP71" s="189"/>
      <c r="ACQ71" s="189"/>
      <c r="ACR71" s="189"/>
      <c r="ACS71" s="189"/>
      <c r="ACT71" s="189"/>
      <c r="ACU71" s="189"/>
      <c r="ACV71" s="189"/>
      <c r="ACW71" s="189"/>
      <c r="ACX71" s="189"/>
      <c r="ACY71" s="189"/>
      <c r="ACZ71" s="189"/>
      <c r="ADA71" s="189"/>
      <c r="ADB71" s="189"/>
      <c r="ADC71" s="189"/>
      <c r="ADD71" s="189"/>
      <c r="ADE71" s="189"/>
      <c r="ADF71" s="189"/>
      <c r="ADG71" s="189"/>
      <c r="ADH71" s="189"/>
      <c r="ADI71" s="189"/>
      <c r="ADJ71" s="189"/>
      <c r="ADK71" s="189"/>
      <c r="ADL71" s="189"/>
      <c r="ADM71" s="189"/>
      <c r="ADN71" s="189"/>
      <c r="ADO71" s="189"/>
      <c r="ADP71" s="189"/>
      <c r="ADQ71" s="189"/>
      <c r="ADR71" s="189"/>
      <c r="ADS71" s="189"/>
      <c r="ADT71" s="189"/>
      <c r="ADU71" s="189"/>
      <c r="ADV71" s="189"/>
      <c r="ADW71" s="189"/>
      <c r="ADX71" s="189"/>
      <c r="ADY71" s="189"/>
      <c r="ADZ71" s="189"/>
      <c r="AEA71" s="189"/>
      <c r="AEB71" s="189"/>
      <c r="AEC71" s="189"/>
      <c r="AED71" s="189"/>
      <c r="AEE71" s="189"/>
      <c r="AEF71" s="189"/>
      <c r="AEG71" s="189"/>
      <c r="AEH71" s="189"/>
      <c r="AEI71" s="189"/>
      <c r="AEJ71" s="189"/>
      <c r="AEK71" s="189"/>
      <c r="AEL71" s="189"/>
      <c r="AEM71" s="189"/>
      <c r="AEN71" s="189"/>
      <c r="AEO71" s="189"/>
      <c r="AEP71" s="189"/>
      <c r="AEQ71" s="189"/>
      <c r="AER71" s="189"/>
      <c r="AES71" s="189"/>
      <c r="AET71" s="189"/>
      <c r="AEU71" s="189"/>
      <c r="AEV71" s="189"/>
      <c r="AEW71" s="189"/>
      <c r="AEX71" s="189"/>
      <c r="AEY71" s="189"/>
      <c r="AEZ71" s="189"/>
      <c r="AFA71" s="189"/>
      <c r="AFB71" s="189"/>
      <c r="AFC71" s="189"/>
      <c r="AFD71" s="189"/>
      <c r="AFE71" s="189"/>
      <c r="AFF71" s="189"/>
      <c r="AFG71" s="189"/>
      <c r="AFH71" s="189"/>
      <c r="AFI71" s="189"/>
      <c r="AFJ71" s="189"/>
      <c r="AFK71" s="189"/>
      <c r="AFL71" s="189"/>
      <c r="AFM71" s="189"/>
      <c r="AFN71" s="189"/>
      <c r="AFO71" s="189"/>
      <c r="AFP71" s="189"/>
      <c r="AFQ71" s="189"/>
      <c r="AFR71" s="189"/>
      <c r="AFS71" s="189"/>
      <c r="AFT71" s="189"/>
      <c r="AFU71" s="189"/>
      <c r="AFV71" s="189"/>
      <c r="AFW71" s="189"/>
      <c r="AFX71" s="189"/>
      <c r="AFY71" s="189"/>
      <c r="AFZ71" s="189"/>
      <c r="AGA71" s="189"/>
      <c r="AGB71" s="189"/>
      <c r="AGC71" s="189"/>
      <c r="AGD71" s="189"/>
      <c r="AGE71" s="189"/>
      <c r="AGF71" s="189"/>
      <c r="AGG71" s="189"/>
      <c r="AGH71" s="189"/>
      <c r="AGI71" s="189"/>
      <c r="AGJ71" s="189"/>
      <c r="AGK71" s="189"/>
      <c r="AGL71" s="189"/>
      <c r="AGM71" s="189"/>
      <c r="AGN71" s="189"/>
      <c r="AGO71" s="189"/>
      <c r="AGP71" s="189"/>
      <c r="AGQ71" s="189"/>
      <c r="AGR71" s="189"/>
      <c r="AGS71" s="189"/>
      <c r="AGT71" s="189"/>
      <c r="AGU71" s="189"/>
      <c r="AGV71" s="189"/>
      <c r="AGW71" s="189"/>
      <c r="AGX71" s="189"/>
      <c r="AGY71" s="189"/>
      <c r="AGZ71" s="189"/>
      <c r="AHA71" s="189"/>
      <c r="AHB71" s="189"/>
      <c r="AHC71" s="189"/>
      <c r="AHD71" s="189"/>
      <c r="AHE71" s="189"/>
      <c r="AHF71" s="189"/>
      <c r="AHG71" s="189"/>
      <c r="AHH71" s="189"/>
      <c r="AHI71" s="189"/>
      <c r="AHJ71" s="189"/>
      <c r="AHK71" s="189"/>
      <c r="AHL71" s="189"/>
      <c r="AHM71" s="189"/>
      <c r="AHN71" s="189"/>
      <c r="AHO71" s="189"/>
      <c r="AHP71" s="189"/>
      <c r="AHQ71" s="189"/>
      <c r="AHR71" s="189"/>
      <c r="AHS71" s="189"/>
      <c r="AHT71" s="189"/>
      <c r="AHU71" s="189"/>
      <c r="AHV71" s="189"/>
      <c r="AHW71" s="189"/>
      <c r="AHX71" s="189"/>
      <c r="AHY71" s="189"/>
      <c r="AHZ71" s="189"/>
      <c r="AIA71" s="189"/>
      <c r="AIB71" s="189"/>
      <c r="AIC71" s="189"/>
      <c r="AID71" s="189"/>
      <c r="AIE71" s="189"/>
      <c r="AIF71" s="189"/>
      <c r="AIG71" s="189"/>
      <c r="AIH71" s="189"/>
      <c r="AII71" s="189"/>
      <c r="AIJ71" s="189"/>
      <c r="AIK71" s="189"/>
      <c r="AIL71" s="189"/>
      <c r="AIM71" s="189"/>
      <c r="AIN71" s="189"/>
      <c r="AIO71" s="189"/>
      <c r="AIP71" s="189"/>
      <c r="AIQ71" s="189"/>
      <c r="AIR71" s="189"/>
      <c r="AIS71" s="189"/>
      <c r="AIT71" s="189"/>
      <c r="AIU71" s="189"/>
      <c r="AIV71" s="189"/>
      <c r="AIW71" s="189"/>
      <c r="AIX71" s="189"/>
      <c r="AIY71" s="189"/>
      <c r="AIZ71" s="189"/>
      <c r="AJA71" s="189"/>
      <c r="AJB71" s="189"/>
      <c r="AJC71" s="189"/>
      <c r="AJD71" s="189"/>
      <c r="AJE71" s="189"/>
      <c r="AJF71" s="189"/>
      <c r="AJG71" s="189"/>
      <c r="AJH71" s="189"/>
      <c r="AJI71" s="189"/>
      <c r="AJJ71" s="189"/>
      <c r="AJK71" s="189"/>
      <c r="AJL71" s="189"/>
      <c r="AJM71" s="189"/>
      <c r="AJN71" s="189"/>
      <c r="AJO71" s="189"/>
      <c r="AJP71" s="189"/>
      <c r="AJQ71" s="189"/>
      <c r="AJR71" s="189"/>
      <c r="AJS71" s="189"/>
      <c r="AJT71" s="189"/>
      <c r="AJU71" s="189"/>
      <c r="AJV71" s="189"/>
      <c r="AJW71" s="189"/>
      <c r="AJX71" s="189"/>
      <c r="AJY71" s="189"/>
      <c r="AJZ71" s="189"/>
      <c r="AKA71" s="189"/>
      <c r="AKB71" s="189"/>
      <c r="AKC71" s="189"/>
      <c r="AKD71" s="189"/>
      <c r="AKE71" s="189"/>
      <c r="AKF71" s="189"/>
      <c r="AKG71" s="189"/>
      <c r="AKH71" s="189"/>
      <c r="AKI71" s="189"/>
      <c r="AKJ71" s="189"/>
      <c r="AKK71" s="189"/>
      <c r="AKL71" s="189"/>
      <c r="AKM71" s="189"/>
      <c r="AKN71" s="189"/>
      <c r="AKO71" s="189"/>
      <c r="AKP71" s="189"/>
      <c r="AKQ71" s="189"/>
      <c r="AKR71" s="189"/>
      <c r="AKS71" s="189"/>
      <c r="AKT71" s="189"/>
      <c r="AKU71" s="189"/>
      <c r="AKV71" s="189"/>
      <c r="AKW71" s="189"/>
      <c r="AKX71" s="189"/>
      <c r="AKY71" s="189"/>
      <c r="AKZ71" s="189"/>
      <c r="ALA71" s="189"/>
      <c r="ALB71" s="189"/>
      <c r="ALC71" s="189"/>
      <c r="ALD71" s="189"/>
      <c r="ALE71" s="189"/>
      <c r="ALF71" s="189"/>
      <c r="ALG71" s="189"/>
      <c r="ALH71" s="189"/>
      <c r="ALI71" s="189"/>
      <c r="ALJ71" s="189"/>
      <c r="ALK71" s="189"/>
      <c r="ALL71" s="189"/>
      <c r="ALM71" s="189"/>
      <c r="ALN71" s="189"/>
      <c r="ALO71" s="189"/>
      <c r="ALP71" s="189"/>
      <c r="ALQ71" s="189"/>
      <c r="ALR71" s="189"/>
      <c r="ALS71" s="189"/>
      <c r="ALT71" s="189"/>
      <c r="ALU71" s="189"/>
      <c r="ALV71" s="189"/>
      <c r="ALW71" s="189"/>
      <c r="ALX71" s="189"/>
      <c r="ALY71" s="189"/>
      <c r="ALZ71" s="189"/>
      <c r="AMA71" s="189"/>
      <c r="AMB71" s="189"/>
      <c r="AMC71" s="189"/>
      <c r="AMD71" s="189"/>
      <c r="AME71" s="189"/>
      <c r="AMF71" s="189"/>
      <c r="AMG71" s="189"/>
      <c r="AMH71" s="189"/>
      <c r="AMI71" s="189"/>
      <c r="AMJ71" s="189"/>
      <c r="AMK71" s="189"/>
      <c r="AML71" s="189"/>
      <c r="AMM71" s="189"/>
      <c r="AMN71" s="189"/>
      <c r="AMO71" s="189"/>
      <c r="AMP71" s="189"/>
      <c r="AMQ71" s="189"/>
      <c r="AMR71" s="189"/>
      <c r="AMS71" s="189"/>
      <c r="AMT71" s="189"/>
      <c r="AMU71" s="189"/>
      <c r="AMV71" s="189"/>
      <c r="AMW71" s="189"/>
      <c r="AMX71" s="189"/>
      <c r="AMY71" s="189"/>
      <c r="AMZ71" s="189"/>
      <c r="ANA71" s="189"/>
      <c r="ANB71" s="189"/>
      <c r="ANC71" s="189"/>
      <c r="AND71" s="189"/>
      <c r="ANE71" s="189"/>
      <c r="ANF71" s="189"/>
      <c r="ANG71" s="189"/>
      <c r="ANH71" s="189"/>
      <c r="ANI71" s="189"/>
      <c r="ANJ71" s="189"/>
      <c r="ANK71" s="189"/>
      <c r="ANL71" s="189"/>
      <c r="ANM71" s="189"/>
      <c r="ANN71" s="189"/>
      <c r="ANO71" s="189"/>
      <c r="ANP71" s="189"/>
      <c r="ANQ71" s="189"/>
      <c r="ANR71" s="189"/>
      <c r="ANS71" s="189"/>
      <c r="ANT71" s="189"/>
      <c r="ANU71" s="189"/>
      <c r="ANV71" s="189"/>
      <c r="ANW71" s="189"/>
      <c r="ANX71" s="189"/>
      <c r="ANY71" s="189"/>
      <c r="ANZ71" s="189"/>
      <c r="AOA71" s="189"/>
      <c r="AOB71" s="189"/>
      <c r="AOC71" s="189"/>
      <c r="AOD71" s="189"/>
      <c r="AOE71" s="189"/>
      <c r="AOF71" s="189"/>
      <c r="AOG71" s="189"/>
      <c r="AOH71" s="189"/>
      <c r="AOI71" s="189"/>
      <c r="AOJ71" s="189"/>
      <c r="AOK71" s="189"/>
      <c r="AOL71" s="189"/>
      <c r="AOM71" s="189"/>
      <c r="AON71" s="189"/>
      <c r="AOO71" s="189"/>
      <c r="AOP71" s="189"/>
      <c r="AOQ71" s="189"/>
      <c r="AOR71" s="189"/>
      <c r="AOS71" s="189"/>
      <c r="AOT71" s="189"/>
      <c r="AOU71" s="189"/>
      <c r="AOV71" s="189"/>
      <c r="AOW71" s="189"/>
      <c r="AOX71" s="189"/>
      <c r="AOY71" s="189"/>
      <c r="AOZ71" s="189"/>
      <c r="APA71" s="189"/>
      <c r="APB71" s="189"/>
      <c r="APC71" s="189"/>
      <c r="APD71" s="189"/>
      <c r="APE71" s="189"/>
      <c r="APF71" s="189"/>
      <c r="APG71" s="189"/>
      <c r="APH71" s="189"/>
      <c r="API71" s="189"/>
      <c r="APJ71" s="189"/>
      <c r="APK71" s="189"/>
      <c r="APL71" s="189"/>
      <c r="APM71" s="189"/>
      <c r="APN71" s="189"/>
      <c r="APO71" s="189"/>
      <c r="APP71" s="189"/>
      <c r="APQ71" s="189"/>
      <c r="APR71" s="189"/>
      <c r="APS71" s="189"/>
      <c r="APT71" s="189"/>
      <c r="APU71" s="189"/>
      <c r="APV71" s="189"/>
      <c r="APW71" s="189"/>
      <c r="APX71" s="189"/>
      <c r="APY71" s="189"/>
      <c r="APZ71" s="189"/>
      <c r="AQA71" s="189"/>
      <c r="AQB71" s="189"/>
      <c r="AQC71" s="189"/>
      <c r="AQD71" s="189"/>
      <c r="AQE71" s="189"/>
      <c r="AQF71" s="189"/>
      <c r="AQG71" s="189"/>
      <c r="AQH71" s="189"/>
      <c r="AQI71" s="189"/>
      <c r="AQJ71" s="189"/>
      <c r="AQK71" s="189"/>
      <c r="AQL71" s="189"/>
      <c r="AQM71" s="189"/>
      <c r="AQN71" s="189"/>
      <c r="AQO71" s="189"/>
      <c r="AQP71" s="189"/>
      <c r="AQQ71" s="189"/>
      <c r="AQR71" s="189"/>
      <c r="AQS71" s="189"/>
      <c r="AQT71" s="189"/>
      <c r="AQU71" s="189"/>
      <c r="AQV71" s="189"/>
      <c r="AQW71" s="189"/>
      <c r="AQX71" s="189"/>
      <c r="AQY71" s="189"/>
      <c r="AQZ71" s="189"/>
      <c r="ARA71" s="189"/>
      <c r="ARB71" s="189"/>
      <c r="ARC71" s="189"/>
      <c r="ARD71" s="189"/>
      <c r="ARE71" s="189"/>
      <c r="ARF71" s="189"/>
      <c r="ARG71" s="189"/>
      <c r="ARH71" s="189"/>
      <c r="ARI71" s="189"/>
      <c r="ARJ71" s="189"/>
      <c r="ARK71" s="189"/>
      <c r="ARL71" s="189"/>
      <c r="ARM71" s="189"/>
      <c r="ARN71" s="189"/>
      <c r="ARO71" s="189"/>
      <c r="ARP71" s="189"/>
      <c r="ARQ71" s="189"/>
      <c r="ARR71" s="189"/>
      <c r="ARS71" s="189"/>
      <c r="ART71" s="189"/>
      <c r="ARU71" s="189"/>
      <c r="ARV71" s="189"/>
      <c r="ARW71" s="189"/>
      <c r="ARX71" s="189"/>
      <c r="ARY71" s="189"/>
      <c r="ARZ71" s="189"/>
      <c r="ASA71" s="189"/>
      <c r="ASB71" s="189"/>
      <c r="ASC71" s="189"/>
      <c r="ASD71" s="189"/>
      <c r="ASE71" s="189"/>
      <c r="ASF71" s="189"/>
      <c r="ASG71" s="189"/>
      <c r="ASH71" s="189"/>
      <c r="ASI71" s="189"/>
      <c r="ASJ71" s="189"/>
      <c r="ASK71" s="189"/>
      <c r="ASL71" s="189"/>
      <c r="ASM71" s="189"/>
      <c r="ASN71" s="189"/>
      <c r="ASO71" s="189"/>
      <c r="ASP71" s="189"/>
      <c r="ASQ71" s="189"/>
      <c r="ASR71" s="189"/>
      <c r="ASS71" s="189"/>
      <c r="AST71" s="189"/>
      <c r="ASU71" s="189"/>
      <c r="ASV71" s="189"/>
      <c r="ASW71" s="189"/>
      <c r="ASX71" s="189"/>
      <c r="ASY71" s="189"/>
      <c r="ASZ71" s="189"/>
      <c r="ATA71" s="189"/>
      <c r="ATB71" s="189"/>
      <c r="ATC71" s="189"/>
      <c r="ATD71" s="189"/>
      <c r="ATE71" s="189"/>
      <c r="ATF71" s="189"/>
      <c r="ATG71" s="189"/>
      <c r="ATH71" s="189"/>
      <c r="ATI71" s="189"/>
      <c r="ATJ71" s="189"/>
      <c r="ATK71" s="189"/>
      <c r="ATL71" s="189"/>
      <c r="ATM71" s="189"/>
      <c r="ATN71" s="189"/>
      <c r="ATO71" s="189"/>
      <c r="ATP71" s="189"/>
      <c r="ATQ71" s="189"/>
      <c r="ATR71" s="189"/>
      <c r="ATS71" s="189"/>
      <c r="ATT71" s="189"/>
      <c r="ATU71" s="189"/>
      <c r="ATV71" s="189"/>
      <c r="ATW71" s="189"/>
      <c r="ATX71" s="189"/>
      <c r="ATY71" s="189"/>
      <c r="ATZ71" s="189"/>
      <c r="AUA71" s="189"/>
      <c r="AUB71" s="189"/>
      <c r="AUC71" s="189"/>
      <c r="AUD71" s="189"/>
      <c r="AUE71" s="189"/>
      <c r="AUF71" s="189"/>
      <c r="AUG71" s="189"/>
      <c r="AUH71" s="189"/>
      <c r="AUI71" s="189"/>
      <c r="AUJ71" s="189"/>
      <c r="AUK71" s="189"/>
      <c r="AUL71" s="189"/>
      <c r="AUM71" s="189"/>
      <c r="AUN71" s="189"/>
      <c r="AUO71" s="189"/>
      <c r="AUP71" s="189"/>
      <c r="AUQ71" s="189"/>
      <c r="AUR71" s="189"/>
      <c r="AUS71" s="189"/>
      <c r="AUT71" s="189"/>
      <c r="AUU71" s="189"/>
      <c r="AUV71" s="189"/>
      <c r="AUW71" s="189"/>
      <c r="AUX71" s="189"/>
      <c r="AUY71" s="189"/>
      <c r="AUZ71" s="189"/>
      <c r="AVA71" s="189"/>
      <c r="AVB71" s="189"/>
      <c r="AVC71" s="189"/>
      <c r="AVD71" s="189"/>
      <c r="AVE71" s="189"/>
      <c r="AVF71" s="189"/>
      <c r="AVG71" s="189"/>
      <c r="AVH71" s="189"/>
      <c r="AVI71" s="189"/>
      <c r="AVJ71" s="189"/>
      <c r="AVK71" s="189"/>
      <c r="AVL71" s="189"/>
      <c r="AVM71" s="189"/>
      <c r="AVN71" s="189"/>
      <c r="AVO71" s="189"/>
      <c r="AVP71" s="189"/>
      <c r="AVQ71" s="189"/>
      <c r="AVR71" s="189"/>
      <c r="AVS71" s="189"/>
      <c r="AVT71" s="189"/>
      <c r="AVU71" s="189"/>
      <c r="AVV71" s="189"/>
      <c r="AVW71" s="189"/>
      <c r="AVX71" s="189"/>
      <c r="AVY71" s="189"/>
      <c r="AVZ71" s="189"/>
      <c r="AWA71" s="189"/>
      <c r="AWB71" s="189"/>
      <c r="AWC71" s="189"/>
      <c r="AWD71" s="189"/>
      <c r="AWE71" s="189"/>
      <c r="AWF71" s="189"/>
      <c r="AWG71" s="189"/>
      <c r="AWH71" s="189"/>
      <c r="AWI71" s="189"/>
      <c r="AWJ71" s="189"/>
      <c r="AWK71" s="189"/>
      <c r="AWL71" s="189"/>
      <c r="AWM71" s="189"/>
      <c r="AWN71" s="189"/>
      <c r="AWO71" s="189"/>
      <c r="AWP71" s="189"/>
      <c r="AWQ71" s="189"/>
      <c r="AWR71" s="189"/>
      <c r="AWS71" s="189"/>
      <c r="AWT71" s="189"/>
      <c r="AWU71" s="189"/>
      <c r="AWV71" s="189"/>
      <c r="AWW71" s="189"/>
      <c r="AWX71" s="189"/>
      <c r="AWY71" s="189"/>
      <c r="AWZ71" s="189"/>
      <c r="AXA71" s="189"/>
      <c r="AXB71" s="189"/>
      <c r="AXC71" s="189"/>
      <c r="AXD71" s="189"/>
      <c r="AXE71" s="189"/>
      <c r="AXF71" s="189"/>
      <c r="AXG71" s="189"/>
      <c r="AXH71" s="189"/>
      <c r="AXI71" s="189"/>
      <c r="AXJ71" s="189"/>
      <c r="AXK71" s="189"/>
      <c r="AXL71" s="189"/>
      <c r="AXM71" s="189"/>
      <c r="AXN71" s="189"/>
      <c r="AXO71" s="189"/>
      <c r="AXP71" s="189"/>
      <c r="AXQ71" s="189"/>
      <c r="AXR71" s="189"/>
      <c r="AXS71" s="189"/>
      <c r="AXT71" s="189"/>
      <c r="AXU71" s="189"/>
      <c r="AXV71" s="189"/>
      <c r="AXW71" s="189"/>
      <c r="AXX71" s="189"/>
      <c r="AXY71" s="189"/>
      <c r="AXZ71" s="189"/>
      <c r="AYA71" s="189"/>
      <c r="AYB71" s="189"/>
      <c r="AYC71" s="189"/>
      <c r="AYD71" s="189"/>
      <c r="AYE71" s="189"/>
      <c r="AYF71" s="189"/>
      <c r="AYG71" s="189"/>
      <c r="AYH71" s="189"/>
      <c r="AYI71" s="189"/>
      <c r="AYJ71" s="189"/>
      <c r="AYK71" s="189"/>
      <c r="AYL71" s="189"/>
      <c r="AYM71" s="189"/>
      <c r="AYN71" s="189"/>
      <c r="AYO71" s="189"/>
      <c r="AYP71" s="189"/>
      <c r="AYQ71" s="189"/>
      <c r="AYR71" s="189"/>
      <c r="AYS71" s="189"/>
      <c r="AYT71" s="189"/>
      <c r="AYU71" s="189"/>
      <c r="AYV71" s="189"/>
      <c r="AYW71" s="189"/>
      <c r="AYX71" s="189"/>
      <c r="AYY71" s="189"/>
      <c r="AYZ71" s="189"/>
      <c r="AZA71" s="189"/>
      <c r="AZB71" s="189"/>
      <c r="AZC71" s="189"/>
      <c r="AZD71" s="189"/>
      <c r="AZE71" s="189"/>
      <c r="AZF71" s="189"/>
      <c r="AZG71" s="189"/>
      <c r="AZH71" s="189"/>
      <c r="AZI71" s="189"/>
      <c r="AZJ71" s="189"/>
      <c r="AZK71" s="189"/>
      <c r="AZL71" s="189"/>
      <c r="AZM71" s="189"/>
      <c r="AZN71" s="189"/>
      <c r="AZO71" s="189"/>
      <c r="AZP71" s="189"/>
      <c r="AZQ71" s="189"/>
      <c r="AZR71" s="189"/>
      <c r="AZS71" s="189"/>
      <c r="AZT71" s="189"/>
      <c r="AZU71" s="189"/>
      <c r="AZV71" s="189"/>
      <c r="AZW71" s="189"/>
      <c r="AZX71" s="189"/>
      <c r="AZY71" s="189"/>
      <c r="AZZ71" s="189"/>
      <c r="BAA71" s="189"/>
      <c r="BAB71" s="189"/>
      <c r="BAC71" s="189"/>
      <c r="BAD71" s="189"/>
      <c r="BAE71" s="189"/>
      <c r="BAF71" s="189"/>
      <c r="BAG71" s="189"/>
      <c r="BAH71" s="189"/>
      <c r="BAI71" s="189"/>
      <c r="BAJ71" s="189"/>
      <c r="BAK71" s="189"/>
      <c r="BAL71" s="189"/>
      <c r="BAM71" s="189"/>
      <c r="BAN71" s="189"/>
      <c r="BAO71" s="189"/>
      <c r="BAP71" s="189"/>
      <c r="BAQ71" s="189"/>
      <c r="BAR71" s="189"/>
      <c r="BAS71" s="189"/>
      <c r="BAT71" s="189"/>
      <c r="BAU71" s="189"/>
      <c r="BAV71" s="189"/>
      <c r="BAW71" s="189"/>
      <c r="BAX71" s="189"/>
      <c r="BAY71" s="189"/>
      <c r="BAZ71" s="189"/>
      <c r="BBA71" s="189"/>
      <c r="BBB71" s="189"/>
      <c r="BBC71" s="189"/>
      <c r="BBD71" s="189"/>
      <c r="BBE71" s="189"/>
      <c r="BBF71" s="189"/>
      <c r="BBG71" s="189"/>
      <c r="BBH71" s="189"/>
      <c r="BBI71" s="189"/>
      <c r="BBJ71" s="189"/>
      <c r="BBK71" s="189"/>
      <c r="BBL71" s="189"/>
      <c r="BBM71" s="189"/>
      <c r="BBN71" s="189"/>
      <c r="BBO71" s="189"/>
      <c r="BBP71" s="189"/>
      <c r="BBQ71" s="189"/>
      <c r="BBR71" s="189"/>
      <c r="BBS71" s="189"/>
      <c r="BBT71" s="189"/>
      <c r="BBU71" s="189"/>
      <c r="BBV71" s="189"/>
      <c r="BBW71" s="189"/>
      <c r="BBX71" s="189"/>
      <c r="BBY71" s="189"/>
      <c r="BBZ71" s="189"/>
      <c r="BCA71" s="189"/>
      <c r="BCB71" s="189"/>
      <c r="BCC71" s="189"/>
      <c r="BCD71" s="189"/>
      <c r="BCE71" s="189"/>
      <c r="BCF71" s="189"/>
      <c r="BCG71" s="189"/>
      <c r="BCH71" s="189"/>
      <c r="BCI71" s="189"/>
      <c r="BCJ71" s="189"/>
      <c r="BCK71" s="189"/>
      <c r="BCL71" s="189"/>
      <c r="BCM71" s="189"/>
      <c r="BCN71" s="189"/>
      <c r="BCO71" s="189"/>
      <c r="BCP71" s="189"/>
      <c r="BCQ71" s="189"/>
      <c r="BCR71" s="189"/>
      <c r="BCS71" s="189"/>
      <c r="BCT71" s="189"/>
      <c r="BCU71" s="189"/>
      <c r="BCV71" s="189"/>
      <c r="BCW71" s="189"/>
      <c r="BCX71" s="189"/>
      <c r="BCY71" s="189"/>
      <c r="BCZ71" s="189"/>
      <c r="BDA71" s="189"/>
      <c r="BDB71" s="189"/>
      <c r="BDC71" s="189"/>
      <c r="BDD71" s="189"/>
      <c r="BDE71" s="189"/>
      <c r="BDF71" s="189"/>
      <c r="BDG71" s="189"/>
      <c r="BDH71" s="189"/>
      <c r="BDI71" s="189"/>
      <c r="BDJ71" s="189"/>
      <c r="BDK71" s="189"/>
      <c r="BDL71" s="189"/>
      <c r="BDM71" s="189"/>
      <c r="BDN71" s="189"/>
      <c r="BDO71" s="189"/>
      <c r="BDP71" s="189"/>
      <c r="BDQ71" s="189"/>
      <c r="BDR71" s="189"/>
      <c r="BDS71" s="189"/>
      <c r="BDT71" s="189"/>
      <c r="BDU71" s="189"/>
      <c r="BDV71" s="189"/>
      <c r="BDW71" s="189"/>
      <c r="BDX71" s="189"/>
      <c r="BDY71" s="189"/>
      <c r="BDZ71" s="189"/>
      <c r="BEA71" s="189"/>
      <c r="BEB71" s="189"/>
      <c r="BEC71" s="189"/>
      <c r="BED71" s="189"/>
      <c r="BEE71" s="189"/>
      <c r="BEF71" s="189"/>
      <c r="BEG71" s="189"/>
      <c r="BEH71" s="189"/>
      <c r="BEI71" s="189"/>
      <c r="BEJ71" s="189"/>
      <c r="BEK71" s="189"/>
      <c r="BEL71" s="189"/>
      <c r="BEM71" s="189"/>
      <c r="BEN71" s="189"/>
      <c r="BEO71" s="189"/>
      <c r="BEP71" s="189"/>
      <c r="BEQ71" s="189"/>
      <c r="BER71" s="189"/>
      <c r="BES71" s="189"/>
      <c r="BET71" s="189"/>
      <c r="BEU71" s="189"/>
      <c r="BEV71" s="189"/>
      <c r="BEW71" s="189"/>
      <c r="BEX71" s="189"/>
      <c r="BEY71" s="189"/>
      <c r="BEZ71" s="189"/>
      <c r="BFA71" s="189"/>
      <c r="BFB71" s="189"/>
      <c r="BFC71" s="189"/>
      <c r="BFD71" s="189"/>
      <c r="BFE71" s="189"/>
      <c r="BFF71" s="189"/>
      <c r="BFG71" s="189"/>
      <c r="BFH71" s="189"/>
      <c r="BFI71" s="189"/>
      <c r="BFJ71" s="189"/>
      <c r="BFK71" s="189"/>
      <c r="BFL71" s="189"/>
      <c r="BFM71" s="189"/>
      <c r="BFN71" s="189"/>
      <c r="BFO71" s="189"/>
      <c r="BFP71" s="189"/>
      <c r="BFQ71" s="189"/>
      <c r="BFR71" s="189"/>
      <c r="BFS71" s="189"/>
      <c r="BFT71" s="189"/>
      <c r="BFU71" s="189"/>
      <c r="BFV71" s="189"/>
      <c r="BFW71" s="189"/>
      <c r="BFX71" s="189"/>
      <c r="BFY71" s="189"/>
      <c r="BFZ71" s="189"/>
      <c r="BGA71" s="189"/>
      <c r="BGB71" s="189"/>
      <c r="BGC71" s="189"/>
      <c r="BGD71" s="189"/>
      <c r="BGE71" s="189"/>
      <c r="BGF71" s="189"/>
      <c r="BGG71" s="189"/>
      <c r="BGH71" s="189"/>
      <c r="BGI71" s="189"/>
      <c r="BGJ71" s="189"/>
      <c r="BGK71" s="189"/>
      <c r="BGL71" s="189"/>
      <c r="BGM71" s="189"/>
      <c r="BGN71" s="189"/>
      <c r="BGO71" s="189"/>
      <c r="BGP71" s="189"/>
      <c r="BGQ71" s="189"/>
      <c r="BGR71" s="189"/>
      <c r="BGS71" s="189"/>
      <c r="BGT71" s="189"/>
      <c r="BGU71" s="189"/>
      <c r="BGV71" s="189"/>
      <c r="BGW71" s="189"/>
      <c r="BGX71" s="189"/>
      <c r="BGY71" s="189"/>
      <c r="BGZ71" s="189"/>
      <c r="BHA71" s="189"/>
      <c r="BHB71" s="189"/>
      <c r="BHC71" s="189"/>
      <c r="BHD71" s="189"/>
      <c r="BHE71" s="189"/>
      <c r="BHF71" s="189"/>
      <c r="BHG71" s="189"/>
      <c r="BHH71" s="189"/>
      <c r="BHI71" s="189"/>
      <c r="BHJ71" s="189"/>
      <c r="BHK71" s="189"/>
      <c r="BHL71" s="189"/>
      <c r="BHM71" s="189"/>
      <c r="BHN71" s="189"/>
      <c r="BHO71" s="189"/>
      <c r="BHP71" s="189"/>
      <c r="BHQ71" s="189"/>
      <c r="BHR71" s="189"/>
      <c r="BHS71" s="189"/>
      <c r="BHT71" s="189"/>
      <c r="BHU71" s="189"/>
      <c r="BHV71" s="189"/>
      <c r="BHW71" s="189"/>
      <c r="BHX71" s="189"/>
      <c r="BHY71" s="189"/>
      <c r="BHZ71" s="189"/>
      <c r="BIA71" s="189"/>
      <c r="BIB71" s="189"/>
      <c r="BIC71" s="189"/>
      <c r="BID71" s="189"/>
      <c r="BIE71" s="189"/>
      <c r="BIF71" s="189"/>
      <c r="BIG71" s="189"/>
      <c r="BIH71" s="189"/>
      <c r="BII71" s="189"/>
      <c r="BIJ71" s="189"/>
      <c r="BIK71" s="189"/>
      <c r="BIL71" s="189"/>
      <c r="BIM71" s="189"/>
      <c r="BIN71" s="189"/>
      <c r="BIO71" s="189"/>
      <c r="BIP71" s="189"/>
      <c r="BIQ71" s="189"/>
      <c r="BIR71" s="189"/>
      <c r="BIS71" s="189"/>
      <c r="BIT71" s="189"/>
      <c r="BIU71" s="189"/>
      <c r="BIV71" s="189"/>
      <c r="BIW71" s="189"/>
      <c r="BIX71" s="189"/>
      <c r="BIY71" s="189"/>
      <c r="BIZ71" s="189"/>
      <c r="BJA71" s="189"/>
      <c r="BJB71" s="189"/>
      <c r="BJC71" s="189"/>
      <c r="BJD71" s="189"/>
      <c r="BJE71" s="189"/>
      <c r="BJF71" s="189"/>
      <c r="BJG71" s="189"/>
      <c r="BJH71" s="189"/>
      <c r="BJI71" s="189"/>
      <c r="BJJ71" s="189"/>
      <c r="BJK71" s="189"/>
      <c r="BJL71" s="189"/>
      <c r="BJM71" s="189"/>
      <c r="BJN71" s="189"/>
      <c r="BJO71" s="189"/>
      <c r="BJP71" s="189"/>
      <c r="BJQ71" s="189"/>
      <c r="BJR71" s="189"/>
      <c r="BJS71" s="189"/>
      <c r="BJT71" s="189"/>
      <c r="BJU71" s="189"/>
      <c r="BJV71" s="189"/>
      <c r="BJW71" s="189"/>
      <c r="BJX71" s="189"/>
      <c r="BJY71" s="189"/>
      <c r="BJZ71" s="189"/>
      <c r="BKA71" s="189"/>
      <c r="BKB71" s="189"/>
      <c r="BKC71" s="189"/>
      <c r="BKD71" s="189"/>
      <c r="BKE71" s="189"/>
      <c r="BKF71" s="189"/>
      <c r="BKG71" s="189"/>
      <c r="BKH71" s="189"/>
      <c r="BKI71" s="189"/>
      <c r="BKJ71" s="189"/>
      <c r="BKK71" s="189"/>
      <c r="BKL71" s="189"/>
      <c r="BKM71" s="189"/>
      <c r="BKN71" s="189"/>
      <c r="BKO71" s="189"/>
      <c r="BKP71" s="189"/>
      <c r="BKQ71" s="189"/>
      <c r="BKR71" s="189"/>
      <c r="BKS71" s="189"/>
      <c r="BKT71" s="189"/>
      <c r="BKU71" s="189"/>
      <c r="BKV71" s="189"/>
      <c r="BKW71" s="189"/>
      <c r="BKX71" s="189"/>
      <c r="BKY71" s="189"/>
      <c r="BKZ71" s="189"/>
      <c r="BLA71" s="189"/>
      <c r="BLB71" s="189"/>
      <c r="BLC71" s="189"/>
      <c r="BLD71" s="189"/>
      <c r="BLE71" s="189"/>
      <c r="BLF71" s="189"/>
      <c r="BLG71" s="189"/>
      <c r="BLH71" s="189"/>
      <c r="BLI71" s="189"/>
      <c r="BLJ71" s="189"/>
      <c r="BLK71" s="189"/>
      <c r="BLL71" s="189"/>
      <c r="BLM71" s="189"/>
      <c r="BLN71" s="189"/>
      <c r="BLO71" s="189"/>
      <c r="BLP71" s="189"/>
      <c r="BLQ71" s="189"/>
      <c r="BLR71" s="189"/>
      <c r="BLS71" s="189"/>
      <c r="BLT71" s="189"/>
      <c r="BLU71" s="189"/>
      <c r="BLV71" s="189"/>
      <c r="BLW71" s="189"/>
      <c r="BLX71" s="189"/>
      <c r="BLY71" s="189"/>
      <c r="BLZ71" s="189"/>
      <c r="BMA71" s="189"/>
      <c r="BMB71" s="189"/>
      <c r="BMC71" s="189"/>
      <c r="BMD71" s="189"/>
      <c r="BME71" s="189"/>
      <c r="BMF71" s="189"/>
      <c r="BMG71" s="189"/>
      <c r="BMH71" s="189"/>
      <c r="BMI71" s="189"/>
      <c r="BMJ71" s="189"/>
      <c r="BMK71" s="189"/>
      <c r="BML71" s="189"/>
      <c r="BMM71" s="189"/>
      <c r="BMN71" s="189"/>
      <c r="BMO71" s="189"/>
      <c r="BMP71" s="189"/>
      <c r="BMQ71" s="189"/>
      <c r="BMR71" s="189"/>
      <c r="BMS71" s="189"/>
      <c r="BMT71" s="189"/>
      <c r="BMU71" s="189"/>
      <c r="BMV71" s="189"/>
      <c r="BMW71" s="189"/>
      <c r="BMX71" s="189"/>
      <c r="BMY71" s="189"/>
      <c r="BMZ71" s="189"/>
      <c r="BNA71" s="189"/>
      <c r="BNB71" s="189"/>
      <c r="BNC71" s="189"/>
      <c r="BND71" s="189"/>
      <c r="BNE71" s="189"/>
      <c r="BNF71" s="189"/>
      <c r="BNG71" s="189"/>
      <c r="BNH71" s="189"/>
      <c r="BNI71" s="189"/>
      <c r="BNJ71" s="189"/>
      <c r="BNK71" s="189"/>
      <c r="BNL71" s="189"/>
      <c r="BNM71" s="189"/>
      <c r="BNN71" s="189"/>
      <c r="BNO71" s="189"/>
      <c r="BNP71" s="189"/>
      <c r="BNQ71" s="189"/>
      <c r="BNR71" s="189"/>
      <c r="BNS71" s="189"/>
      <c r="BNT71" s="189"/>
      <c r="BNU71" s="189"/>
      <c r="BNV71" s="189"/>
      <c r="BNW71" s="189"/>
      <c r="BNX71" s="189"/>
      <c r="BNY71" s="189"/>
      <c r="BNZ71" s="189"/>
      <c r="BOA71" s="189"/>
      <c r="BOB71" s="189"/>
      <c r="BOC71" s="189"/>
      <c r="BOD71" s="189"/>
      <c r="BOE71" s="189"/>
      <c r="BOF71" s="189"/>
      <c r="BOG71" s="189"/>
      <c r="BOH71" s="189"/>
      <c r="BOI71" s="189"/>
      <c r="BOJ71" s="189"/>
      <c r="BOK71" s="189"/>
      <c r="BOL71" s="189"/>
      <c r="BOM71" s="189"/>
      <c r="BON71" s="189"/>
      <c r="BOO71" s="189"/>
      <c r="BOP71" s="189"/>
      <c r="BOQ71" s="189"/>
      <c r="BOR71" s="189"/>
      <c r="BOS71" s="189"/>
      <c r="BOT71" s="189"/>
      <c r="BOU71" s="189"/>
      <c r="BOV71" s="189"/>
      <c r="BOW71" s="189"/>
      <c r="BOX71" s="189"/>
      <c r="BOY71" s="189"/>
      <c r="BOZ71" s="189"/>
      <c r="BPA71" s="189"/>
      <c r="BPB71" s="189"/>
      <c r="BPC71" s="189"/>
      <c r="BPD71" s="189"/>
      <c r="BPE71" s="189"/>
      <c r="BPF71" s="189"/>
      <c r="BPG71" s="189"/>
      <c r="BPH71" s="189"/>
      <c r="BPI71" s="189"/>
      <c r="BPJ71" s="189"/>
      <c r="BPK71" s="189"/>
      <c r="BPL71" s="189"/>
      <c r="BPM71" s="189"/>
      <c r="BPN71" s="189"/>
      <c r="BPO71" s="189"/>
      <c r="BPP71" s="189"/>
      <c r="BPQ71" s="189"/>
      <c r="BPR71" s="189"/>
      <c r="BPS71" s="189"/>
      <c r="BPT71" s="189"/>
      <c r="BPU71" s="189"/>
      <c r="BPV71" s="189"/>
      <c r="BPW71" s="189"/>
      <c r="BPX71" s="189"/>
      <c r="BPY71" s="189"/>
      <c r="BPZ71" s="189"/>
      <c r="BQA71" s="189"/>
      <c r="BQB71" s="189"/>
      <c r="BQC71" s="189"/>
      <c r="BQD71" s="189"/>
      <c r="BQE71" s="189"/>
      <c r="BQF71" s="189"/>
      <c r="BQG71" s="189"/>
      <c r="BQH71" s="189"/>
      <c r="BQI71" s="189"/>
      <c r="BQJ71" s="189"/>
      <c r="BQK71" s="189"/>
      <c r="BQL71" s="189"/>
      <c r="BQM71" s="189"/>
      <c r="BQN71" s="189"/>
      <c r="BQO71" s="189"/>
      <c r="BQP71" s="189"/>
      <c r="BQQ71" s="189"/>
      <c r="BQR71" s="189"/>
      <c r="BQS71" s="189"/>
      <c r="BQT71" s="189"/>
      <c r="BQU71" s="189"/>
      <c r="BQV71" s="189"/>
      <c r="BQW71" s="189"/>
      <c r="BQX71" s="189"/>
      <c r="BQY71" s="189"/>
      <c r="BQZ71" s="189"/>
      <c r="BRA71" s="189"/>
      <c r="BRB71" s="189"/>
      <c r="BRC71" s="189"/>
      <c r="BRD71" s="189"/>
      <c r="BRE71" s="189"/>
      <c r="BRF71" s="189"/>
      <c r="BRG71" s="189"/>
      <c r="BRH71" s="189"/>
      <c r="BRI71" s="189"/>
      <c r="BRJ71" s="189"/>
      <c r="BRK71" s="189"/>
      <c r="BRL71" s="189"/>
      <c r="BRM71" s="189"/>
      <c r="BRN71" s="189"/>
      <c r="BRO71" s="189"/>
      <c r="BRP71" s="189"/>
      <c r="BRQ71" s="189"/>
      <c r="BRR71" s="189"/>
      <c r="BRS71" s="189"/>
      <c r="BRT71" s="189"/>
      <c r="BRU71" s="189"/>
      <c r="BRV71" s="189"/>
      <c r="BRW71" s="189"/>
      <c r="BRX71" s="189"/>
      <c r="BRY71" s="189"/>
      <c r="BRZ71" s="189"/>
      <c r="BSA71" s="189"/>
      <c r="BSB71" s="189"/>
      <c r="BSC71" s="189"/>
      <c r="BSD71" s="189"/>
      <c r="BSE71" s="189"/>
      <c r="BSF71" s="189"/>
      <c r="BSG71" s="189"/>
      <c r="BSH71" s="189"/>
      <c r="BSI71" s="189"/>
      <c r="BSJ71" s="189"/>
      <c r="BSK71" s="189"/>
      <c r="BSL71" s="189"/>
      <c r="BSM71" s="189"/>
      <c r="BSN71" s="189"/>
      <c r="BSO71" s="189"/>
      <c r="BSP71" s="189"/>
      <c r="BSQ71" s="189"/>
      <c r="BSR71" s="189"/>
      <c r="BSS71" s="189"/>
      <c r="BST71" s="189"/>
      <c r="BSU71" s="189"/>
      <c r="BSV71" s="189"/>
      <c r="BSW71" s="189"/>
      <c r="BSX71" s="189"/>
      <c r="BSY71" s="189"/>
      <c r="BSZ71" s="189"/>
      <c r="BTA71" s="189"/>
      <c r="BTB71" s="189"/>
      <c r="BTC71" s="189"/>
      <c r="BTD71" s="189"/>
      <c r="BTE71" s="189"/>
      <c r="BTF71" s="189"/>
      <c r="BTG71" s="189"/>
      <c r="BTH71" s="189"/>
      <c r="BTI71" s="189"/>
      <c r="BTJ71" s="189"/>
      <c r="BTK71" s="189"/>
      <c r="BTL71" s="189"/>
      <c r="BTM71" s="189"/>
      <c r="BTN71" s="189"/>
      <c r="BTO71" s="189"/>
      <c r="BTP71" s="189"/>
      <c r="BTQ71" s="189"/>
      <c r="BTR71" s="189"/>
      <c r="BTS71" s="189"/>
      <c r="BTT71" s="189"/>
      <c r="BTU71" s="189"/>
      <c r="BTV71" s="189"/>
      <c r="BTW71" s="189"/>
      <c r="BTX71" s="189"/>
      <c r="BTY71" s="189"/>
      <c r="BTZ71" s="189"/>
      <c r="BUA71" s="189"/>
      <c r="BUB71" s="189"/>
      <c r="BUC71" s="189"/>
      <c r="BUD71" s="189"/>
      <c r="BUE71" s="189"/>
      <c r="BUF71" s="189"/>
      <c r="BUG71" s="189"/>
      <c r="BUH71" s="189"/>
      <c r="BUI71" s="189"/>
      <c r="BUJ71" s="189"/>
      <c r="BUK71" s="189"/>
      <c r="BUL71" s="189"/>
      <c r="BUM71" s="189"/>
      <c r="BUN71" s="189"/>
      <c r="BUO71" s="189"/>
      <c r="BUP71" s="189"/>
      <c r="BUQ71" s="189"/>
      <c r="BUR71" s="189"/>
      <c r="BUS71" s="189"/>
      <c r="BUT71" s="189"/>
      <c r="BUU71" s="189"/>
      <c r="BUV71" s="189"/>
      <c r="BUW71" s="189"/>
      <c r="BUX71" s="189"/>
      <c r="BUY71" s="189"/>
      <c r="BUZ71" s="189"/>
      <c r="BVA71" s="189"/>
      <c r="BVB71" s="189"/>
      <c r="BVC71" s="189"/>
      <c r="BVD71" s="189"/>
      <c r="BVE71" s="189"/>
      <c r="BVF71" s="189"/>
      <c r="BVG71" s="189"/>
      <c r="BVH71" s="189"/>
      <c r="BVI71" s="189"/>
      <c r="BVJ71" s="189"/>
      <c r="BVK71" s="189"/>
      <c r="BVL71" s="189"/>
      <c r="BVM71" s="189"/>
      <c r="BVN71" s="189"/>
      <c r="BVO71" s="189"/>
      <c r="BVP71" s="189"/>
      <c r="BVQ71" s="189"/>
      <c r="BVR71" s="189"/>
      <c r="BVS71" s="189"/>
      <c r="BVT71" s="189"/>
      <c r="BVU71" s="189"/>
      <c r="BVV71" s="189"/>
      <c r="BVW71" s="189"/>
      <c r="BVX71" s="189"/>
      <c r="BVY71" s="189"/>
      <c r="BVZ71" s="189"/>
      <c r="BWA71" s="189"/>
      <c r="BWB71" s="189"/>
      <c r="BWC71" s="189"/>
      <c r="BWD71" s="189"/>
      <c r="BWE71" s="189"/>
      <c r="BWF71" s="189"/>
      <c r="BWG71" s="189"/>
      <c r="BWH71" s="189"/>
      <c r="BWI71" s="189"/>
      <c r="BWJ71" s="189"/>
      <c r="BWK71" s="189"/>
      <c r="BWL71" s="189"/>
      <c r="BWM71" s="189"/>
      <c r="BWN71" s="189"/>
      <c r="BWO71" s="189"/>
      <c r="BWP71" s="189"/>
      <c r="BWQ71" s="189"/>
      <c r="BWR71" s="189"/>
      <c r="BWS71" s="189"/>
      <c r="BWT71" s="189"/>
      <c r="BWU71" s="189"/>
      <c r="BWV71" s="189"/>
      <c r="BWW71" s="189"/>
      <c r="BWX71" s="189"/>
      <c r="BWY71" s="189"/>
      <c r="BWZ71" s="189"/>
      <c r="BXA71" s="189"/>
      <c r="BXB71" s="189"/>
      <c r="BXC71" s="189"/>
      <c r="BXD71" s="189"/>
      <c r="BXE71" s="189"/>
      <c r="BXF71" s="189"/>
      <c r="BXG71" s="189"/>
      <c r="BXH71" s="189"/>
      <c r="BXI71" s="189"/>
      <c r="BXJ71" s="189"/>
      <c r="BXK71" s="189"/>
      <c r="BXL71" s="189"/>
      <c r="BXM71" s="189"/>
      <c r="BXN71" s="189"/>
      <c r="BXO71" s="189"/>
      <c r="BXP71" s="189"/>
      <c r="BXQ71" s="189"/>
      <c r="BXR71" s="189"/>
      <c r="BXS71" s="189"/>
      <c r="BXT71" s="189"/>
      <c r="BXU71" s="189"/>
      <c r="BXV71" s="189"/>
      <c r="BXW71" s="189"/>
      <c r="BXX71" s="189"/>
      <c r="BXY71" s="189"/>
      <c r="BXZ71" s="189"/>
      <c r="BYA71" s="189"/>
      <c r="BYB71" s="189"/>
      <c r="BYC71" s="189"/>
      <c r="BYD71" s="189"/>
      <c r="BYE71" s="189"/>
      <c r="BYF71" s="189"/>
      <c r="BYG71" s="189"/>
      <c r="BYH71" s="189"/>
      <c r="BYI71" s="189"/>
      <c r="BYJ71" s="189"/>
      <c r="BYK71" s="189"/>
      <c r="BYL71" s="189"/>
      <c r="BYM71" s="189"/>
      <c r="BYN71" s="189"/>
      <c r="BYO71" s="189"/>
      <c r="BYP71" s="189"/>
      <c r="BYQ71" s="189"/>
      <c r="BYR71" s="189"/>
      <c r="BYS71" s="189"/>
      <c r="BYT71" s="189"/>
      <c r="BYU71" s="189"/>
      <c r="BYV71" s="189"/>
      <c r="BYW71" s="189"/>
      <c r="BYX71" s="189"/>
      <c r="BYY71" s="189"/>
      <c r="BYZ71" s="189"/>
      <c r="BZA71" s="189"/>
      <c r="BZB71" s="189"/>
      <c r="BZC71" s="189"/>
      <c r="BZD71" s="189"/>
      <c r="BZE71" s="189"/>
      <c r="BZF71" s="189"/>
      <c r="BZG71" s="189"/>
      <c r="BZH71" s="189"/>
      <c r="BZI71" s="189"/>
      <c r="BZJ71" s="189"/>
      <c r="BZK71" s="189"/>
      <c r="BZL71" s="189"/>
      <c r="BZM71" s="189"/>
      <c r="BZN71" s="189"/>
      <c r="BZO71" s="189"/>
      <c r="BZP71" s="189"/>
      <c r="BZQ71" s="189"/>
      <c r="BZR71" s="189"/>
      <c r="BZS71" s="189"/>
      <c r="BZT71" s="189"/>
      <c r="BZU71" s="189"/>
      <c r="BZV71" s="189"/>
      <c r="BZW71" s="189"/>
      <c r="BZX71" s="189"/>
      <c r="BZY71" s="189"/>
      <c r="BZZ71" s="189"/>
      <c r="CAA71" s="189"/>
      <c r="CAB71" s="189"/>
      <c r="CAC71" s="189"/>
      <c r="CAD71" s="189"/>
      <c r="CAE71" s="189"/>
      <c r="CAF71" s="189"/>
      <c r="CAG71" s="189"/>
      <c r="CAH71" s="189"/>
      <c r="CAI71" s="189"/>
      <c r="CAJ71" s="189"/>
      <c r="CAK71" s="189"/>
      <c r="CAL71" s="189"/>
      <c r="CAM71" s="189"/>
      <c r="CAN71" s="189"/>
      <c r="CAO71" s="189"/>
      <c r="CAP71" s="189"/>
      <c r="CAQ71" s="189"/>
      <c r="CAR71" s="189"/>
      <c r="CAS71" s="189"/>
      <c r="CAT71" s="189"/>
      <c r="CAU71" s="189"/>
      <c r="CAV71" s="189"/>
      <c r="CAW71" s="189"/>
      <c r="CAX71" s="189"/>
      <c r="CAY71" s="189"/>
      <c r="CAZ71" s="189"/>
      <c r="CBA71" s="189"/>
      <c r="CBB71" s="189"/>
      <c r="CBC71" s="189"/>
      <c r="CBD71" s="189"/>
      <c r="CBE71" s="189"/>
      <c r="CBF71" s="189"/>
      <c r="CBG71" s="189"/>
      <c r="CBH71" s="189"/>
      <c r="CBI71" s="189"/>
      <c r="CBJ71" s="189"/>
      <c r="CBK71" s="189"/>
      <c r="CBL71" s="189"/>
      <c r="CBM71" s="189"/>
      <c r="CBN71" s="189"/>
      <c r="CBO71" s="189"/>
      <c r="CBP71" s="189"/>
      <c r="CBQ71" s="189"/>
      <c r="CBR71" s="189"/>
      <c r="CBS71" s="189"/>
      <c r="CBT71" s="189"/>
      <c r="CBU71" s="189"/>
      <c r="CBV71" s="189"/>
      <c r="CBW71" s="189"/>
      <c r="CBX71" s="189"/>
      <c r="CBY71" s="189"/>
      <c r="CBZ71" s="189"/>
      <c r="CCA71" s="189"/>
      <c r="CCB71" s="189"/>
      <c r="CCC71" s="189"/>
      <c r="CCD71" s="189"/>
      <c r="CCE71" s="189"/>
      <c r="CCF71" s="189"/>
      <c r="CCG71" s="189"/>
      <c r="CCH71" s="189"/>
      <c r="CCI71" s="189"/>
      <c r="CCJ71" s="189"/>
      <c r="CCK71" s="189"/>
      <c r="CCL71" s="189"/>
      <c r="CCM71" s="189"/>
      <c r="CCN71" s="189"/>
      <c r="CCO71" s="189"/>
      <c r="CCP71" s="189"/>
      <c r="CCQ71" s="189"/>
      <c r="CCR71" s="189"/>
      <c r="CCS71" s="189"/>
      <c r="CCT71" s="189"/>
      <c r="CCU71" s="189"/>
      <c r="CCV71" s="189"/>
      <c r="CCW71" s="189"/>
      <c r="CCX71" s="189"/>
      <c r="CCY71" s="189"/>
      <c r="CCZ71" s="189"/>
      <c r="CDA71" s="189"/>
      <c r="CDB71" s="189"/>
      <c r="CDC71" s="189"/>
      <c r="CDD71" s="189"/>
      <c r="CDE71" s="189"/>
      <c r="CDF71" s="189"/>
      <c r="CDG71" s="189"/>
      <c r="CDH71" s="189"/>
      <c r="CDI71" s="189"/>
      <c r="CDJ71" s="189"/>
      <c r="CDK71" s="189"/>
      <c r="CDL71" s="189"/>
      <c r="CDM71" s="189"/>
      <c r="CDN71" s="189"/>
      <c r="CDO71" s="189"/>
      <c r="CDP71" s="189"/>
      <c r="CDQ71" s="189"/>
      <c r="CDR71" s="189"/>
      <c r="CDS71" s="189"/>
      <c r="CDT71" s="189"/>
      <c r="CDU71" s="189"/>
      <c r="CDV71" s="189"/>
      <c r="CDW71" s="189"/>
      <c r="CDX71" s="189"/>
      <c r="CDY71" s="189"/>
      <c r="CDZ71" s="189"/>
      <c r="CEA71" s="189"/>
      <c r="CEB71" s="189"/>
      <c r="CEC71" s="189"/>
      <c r="CED71" s="189"/>
      <c r="CEE71" s="189"/>
      <c r="CEF71" s="189"/>
      <c r="CEG71" s="189"/>
      <c r="CEH71" s="189"/>
      <c r="CEI71" s="189"/>
      <c r="CEJ71" s="189"/>
      <c r="CEK71" s="189"/>
      <c r="CEL71" s="189"/>
      <c r="CEM71" s="189"/>
      <c r="CEN71" s="189"/>
      <c r="CEO71" s="189"/>
      <c r="CEP71" s="189"/>
      <c r="CEQ71" s="189"/>
      <c r="CER71" s="189"/>
      <c r="CES71" s="189"/>
      <c r="CET71" s="189"/>
      <c r="CEU71" s="189"/>
      <c r="CEV71" s="189"/>
      <c r="CEW71" s="189"/>
      <c r="CEX71" s="189"/>
      <c r="CEY71" s="189"/>
      <c r="CEZ71" s="189"/>
      <c r="CFA71" s="189"/>
      <c r="CFB71" s="189"/>
      <c r="CFC71" s="189"/>
      <c r="CFD71" s="189"/>
      <c r="CFE71" s="189"/>
      <c r="CFF71" s="189"/>
      <c r="CFG71" s="189"/>
      <c r="CFH71" s="189"/>
      <c r="CFI71" s="189"/>
      <c r="CFJ71" s="189"/>
      <c r="CFK71" s="189"/>
      <c r="CFL71" s="189"/>
      <c r="CFM71" s="189"/>
      <c r="CFN71" s="189"/>
      <c r="CFO71" s="189"/>
      <c r="CFP71" s="189"/>
      <c r="CFQ71" s="189"/>
      <c r="CFR71" s="189"/>
      <c r="CFS71" s="189"/>
      <c r="CFT71" s="189"/>
      <c r="CFU71" s="189"/>
      <c r="CFV71" s="189"/>
      <c r="CFW71" s="189"/>
      <c r="CFX71" s="189"/>
      <c r="CFY71" s="189"/>
      <c r="CFZ71" s="189"/>
      <c r="CGA71" s="189"/>
      <c r="CGB71" s="189"/>
      <c r="CGC71" s="189"/>
      <c r="CGD71" s="189"/>
      <c r="CGE71" s="189"/>
      <c r="CGF71" s="189"/>
      <c r="CGG71" s="189"/>
      <c r="CGH71" s="189"/>
      <c r="CGI71" s="189"/>
      <c r="CGJ71" s="189"/>
      <c r="CGK71" s="189"/>
      <c r="CGL71" s="189"/>
      <c r="CGM71" s="189"/>
      <c r="CGN71" s="189"/>
      <c r="CGO71" s="189"/>
      <c r="CGP71" s="189"/>
      <c r="CGQ71" s="189"/>
      <c r="CGR71" s="189"/>
      <c r="CGS71" s="189"/>
      <c r="CGT71" s="189"/>
      <c r="CGU71" s="189"/>
      <c r="CGV71" s="189"/>
      <c r="CGW71" s="189"/>
      <c r="CGX71" s="189"/>
      <c r="CGY71" s="189"/>
      <c r="CGZ71" s="189"/>
      <c r="CHA71" s="189"/>
      <c r="CHB71" s="189"/>
      <c r="CHC71" s="189"/>
      <c r="CHD71" s="189"/>
      <c r="CHE71" s="189"/>
      <c r="CHF71" s="189"/>
      <c r="CHG71" s="189"/>
      <c r="CHH71" s="189"/>
      <c r="CHI71" s="189"/>
      <c r="CHJ71" s="189"/>
      <c r="CHK71" s="189"/>
      <c r="CHL71" s="189"/>
      <c r="CHM71" s="189"/>
      <c r="CHN71" s="189"/>
      <c r="CHO71" s="189"/>
      <c r="CHP71" s="189"/>
      <c r="CHQ71" s="189"/>
      <c r="CHR71" s="189"/>
      <c r="CHS71" s="189"/>
      <c r="CHT71" s="189"/>
      <c r="CHU71" s="189"/>
      <c r="CHV71" s="189"/>
      <c r="CHW71" s="189"/>
      <c r="CHX71" s="189"/>
      <c r="CHY71" s="189"/>
      <c r="CHZ71" s="189"/>
      <c r="CIA71" s="189"/>
      <c r="CIB71" s="189"/>
      <c r="CIC71" s="189"/>
      <c r="CID71" s="189"/>
      <c r="CIE71" s="189"/>
      <c r="CIF71" s="189"/>
      <c r="CIG71" s="189"/>
      <c r="CIH71" s="189"/>
      <c r="CII71" s="189"/>
      <c r="CIJ71" s="189"/>
      <c r="CIK71" s="189"/>
      <c r="CIL71" s="189"/>
      <c r="CIM71" s="189"/>
      <c r="CIN71" s="189"/>
      <c r="CIO71" s="189"/>
      <c r="CIP71" s="189"/>
      <c r="CIQ71" s="189"/>
      <c r="CIR71" s="189"/>
      <c r="CIS71" s="189"/>
      <c r="CIT71" s="189"/>
      <c r="CIU71" s="189"/>
      <c r="CIV71" s="189"/>
      <c r="CIW71" s="189"/>
      <c r="CIX71" s="189"/>
      <c r="CIY71" s="189"/>
      <c r="CIZ71" s="189"/>
      <c r="CJA71" s="189"/>
      <c r="CJB71" s="189"/>
      <c r="CJC71" s="189"/>
      <c r="CJD71" s="189"/>
      <c r="CJE71" s="189"/>
      <c r="CJF71" s="189"/>
      <c r="CJG71" s="189"/>
      <c r="CJH71" s="189"/>
      <c r="CJI71" s="189"/>
      <c r="CJJ71" s="189"/>
      <c r="CJK71" s="189"/>
      <c r="CJL71" s="189"/>
      <c r="CJM71" s="189"/>
      <c r="CJN71" s="189"/>
      <c r="CJO71" s="189"/>
      <c r="CJP71" s="189"/>
      <c r="CJQ71" s="189"/>
      <c r="CJR71" s="189"/>
      <c r="CJS71" s="189"/>
      <c r="CJT71" s="189"/>
      <c r="CJU71" s="189"/>
      <c r="CJV71" s="189"/>
      <c r="CJW71" s="189"/>
      <c r="CJX71" s="189"/>
      <c r="CJY71" s="189"/>
      <c r="CJZ71" s="189"/>
      <c r="CKA71" s="189"/>
      <c r="CKB71" s="189"/>
      <c r="CKC71" s="189"/>
      <c r="CKD71" s="189"/>
      <c r="CKE71" s="189"/>
      <c r="CKF71" s="189"/>
      <c r="CKG71" s="189"/>
      <c r="CKH71" s="189"/>
      <c r="CKI71" s="189"/>
      <c r="CKJ71" s="189"/>
      <c r="CKK71" s="189"/>
      <c r="CKL71" s="189"/>
      <c r="CKM71" s="189"/>
      <c r="CKN71" s="189"/>
      <c r="CKO71" s="189"/>
      <c r="CKP71" s="189"/>
      <c r="CKQ71" s="189"/>
      <c r="CKR71" s="189"/>
      <c r="CKS71" s="189"/>
      <c r="CKT71" s="189"/>
      <c r="CKU71" s="189"/>
      <c r="CKV71" s="189"/>
      <c r="CKW71" s="189"/>
      <c r="CKX71" s="189"/>
      <c r="CKY71" s="189"/>
      <c r="CKZ71" s="189"/>
      <c r="CLA71" s="189"/>
      <c r="CLB71" s="189"/>
      <c r="CLC71" s="189"/>
      <c r="CLD71" s="189"/>
      <c r="CLE71" s="189"/>
      <c r="CLF71" s="189"/>
      <c r="CLG71" s="189"/>
      <c r="CLH71" s="189"/>
      <c r="CLI71" s="189"/>
      <c r="CLJ71" s="189"/>
      <c r="CLK71" s="189"/>
      <c r="CLL71" s="189"/>
      <c r="CLM71" s="189"/>
      <c r="CLN71" s="189"/>
      <c r="CLO71" s="189"/>
      <c r="CLP71" s="189"/>
      <c r="CLQ71" s="189"/>
      <c r="CLR71" s="189"/>
      <c r="CLS71" s="189"/>
      <c r="CLT71" s="189"/>
      <c r="CLU71" s="189"/>
      <c r="CLV71" s="189"/>
      <c r="CLW71" s="189"/>
      <c r="CLX71" s="189"/>
      <c r="CLY71" s="189"/>
      <c r="CLZ71" s="189"/>
      <c r="CMA71" s="189"/>
      <c r="CMB71" s="189"/>
      <c r="CMC71" s="189"/>
      <c r="CMD71" s="189"/>
      <c r="CME71" s="189"/>
      <c r="CMF71" s="189"/>
      <c r="CMG71" s="189"/>
      <c r="CMH71" s="189"/>
      <c r="CMI71" s="189"/>
      <c r="CMJ71" s="189"/>
      <c r="CMK71" s="189"/>
      <c r="CML71" s="189"/>
      <c r="CMM71" s="189"/>
      <c r="CMN71" s="189"/>
      <c r="CMO71" s="189"/>
      <c r="CMP71" s="189"/>
      <c r="CMQ71" s="189"/>
      <c r="CMR71" s="189"/>
      <c r="CMS71" s="189"/>
      <c r="CMT71" s="189"/>
      <c r="CMU71" s="189"/>
      <c r="CMV71" s="189"/>
      <c r="CMW71" s="189"/>
      <c r="CMX71" s="189"/>
      <c r="CMY71" s="189"/>
      <c r="CMZ71" s="189"/>
      <c r="CNA71" s="189"/>
      <c r="CNB71" s="189"/>
      <c r="CNC71" s="189"/>
      <c r="CND71" s="189"/>
      <c r="CNE71" s="189"/>
      <c r="CNF71" s="189"/>
      <c r="CNG71" s="189"/>
      <c r="CNH71" s="189"/>
      <c r="CNI71" s="189"/>
      <c r="CNJ71" s="189"/>
      <c r="CNK71" s="189"/>
      <c r="CNL71" s="189"/>
      <c r="CNM71" s="189"/>
      <c r="CNN71" s="189"/>
      <c r="CNO71" s="189"/>
      <c r="CNP71" s="189"/>
      <c r="CNQ71" s="189"/>
      <c r="CNR71" s="189"/>
      <c r="CNS71" s="189"/>
      <c r="CNT71" s="189"/>
      <c r="CNU71" s="189"/>
      <c r="CNV71" s="189"/>
      <c r="CNW71" s="189"/>
      <c r="CNX71" s="189"/>
      <c r="CNY71" s="189"/>
      <c r="CNZ71" s="189"/>
      <c r="COA71" s="189"/>
      <c r="COB71" s="189"/>
      <c r="COC71" s="189"/>
      <c r="COD71" s="189"/>
      <c r="COE71" s="189"/>
      <c r="COF71" s="189"/>
      <c r="COG71" s="189"/>
      <c r="COH71" s="189"/>
      <c r="COI71" s="189"/>
      <c r="COJ71" s="189"/>
      <c r="COK71" s="189"/>
      <c r="COL71" s="189"/>
      <c r="COM71" s="189"/>
      <c r="CON71" s="189"/>
      <c r="COO71" s="189"/>
      <c r="COP71" s="189"/>
      <c r="COQ71" s="189"/>
      <c r="COR71" s="189"/>
      <c r="COS71" s="189"/>
      <c r="COT71" s="189"/>
      <c r="COU71" s="189"/>
      <c r="COV71" s="189"/>
      <c r="COW71" s="189"/>
      <c r="COX71" s="189"/>
      <c r="COY71" s="189"/>
      <c r="COZ71" s="189"/>
      <c r="CPA71" s="189"/>
      <c r="CPB71" s="189"/>
      <c r="CPC71" s="189"/>
      <c r="CPD71" s="189"/>
      <c r="CPE71" s="189"/>
      <c r="CPF71" s="189"/>
      <c r="CPG71" s="189"/>
      <c r="CPH71" s="189"/>
      <c r="CPI71" s="189"/>
      <c r="CPJ71" s="189"/>
      <c r="CPK71" s="189"/>
      <c r="CPL71" s="189"/>
      <c r="CPM71" s="189"/>
      <c r="CPN71" s="189"/>
      <c r="CPO71" s="189"/>
      <c r="CPP71" s="189"/>
      <c r="CPQ71" s="189"/>
      <c r="CPR71" s="189"/>
      <c r="CPS71" s="189"/>
      <c r="CPT71" s="189"/>
      <c r="CPU71" s="189"/>
      <c r="CPV71" s="189"/>
      <c r="CPW71" s="189"/>
      <c r="CPX71" s="189"/>
      <c r="CPY71" s="189"/>
      <c r="CPZ71" s="189"/>
      <c r="CQA71" s="189"/>
      <c r="CQB71" s="189"/>
      <c r="CQC71" s="189"/>
      <c r="CQD71" s="189"/>
      <c r="CQE71" s="189"/>
      <c r="CQF71" s="189"/>
      <c r="CQG71" s="189"/>
      <c r="CQH71" s="189"/>
      <c r="CQI71" s="189"/>
      <c r="CQJ71" s="189"/>
      <c r="CQK71" s="189"/>
      <c r="CQL71" s="189"/>
      <c r="CQM71" s="189"/>
      <c r="CQN71" s="189"/>
      <c r="CQO71" s="189"/>
      <c r="CQP71" s="189"/>
      <c r="CQQ71" s="189"/>
      <c r="CQR71" s="189"/>
      <c r="CQS71" s="189"/>
      <c r="CQT71" s="189"/>
      <c r="CQU71" s="189"/>
      <c r="CQV71" s="189"/>
      <c r="CQW71" s="189"/>
      <c r="CQX71" s="189"/>
      <c r="CQY71" s="189"/>
      <c r="CQZ71" s="189"/>
      <c r="CRA71" s="189"/>
      <c r="CRB71" s="189"/>
      <c r="CRC71" s="189"/>
      <c r="CRD71" s="189"/>
      <c r="CRE71" s="189"/>
      <c r="CRF71" s="189"/>
      <c r="CRG71" s="189"/>
      <c r="CRH71" s="189"/>
      <c r="CRI71" s="189"/>
      <c r="CRJ71" s="189"/>
      <c r="CRK71" s="189"/>
      <c r="CRL71" s="189"/>
      <c r="CRM71" s="189"/>
      <c r="CRN71" s="189"/>
      <c r="CRO71" s="189"/>
      <c r="CRP71" s="189"/>
      <c r="CRQ71" s="189"/>
      <c r="CRR71" s="189"/>
      <c r="CRS71" s="189"/>
      <c r="CRT71" s="189"/>
      <c r="CRU71" s="189"/>
      <c r="CRV71" s="189"/>
      <c r="CRW71" s="189"/>
      <c r="CRX71" s="189"/>
      <c r="CRY71" s="189"/>
      <c r="CRZ71" s="189"/>
      <c r="CSA71" s="189"/>
      <c r="CSB71" s="189"/>
      <c r="CSC71" s="189"/>
      <c r="CSD71" s="189"/>
      <c r="CSE71" s="189"/>
      <c r="CSF71" s="189"/>
      <c r="CSG71" s="189"/>
      <c r="CSH71" s="189"/>
      <c r="CSI71" s="189"/>
      <c r="CSJ71" s="189"/>
      <c r="CSK71" s="189"/>
      <c r="CSL71" s="189"/>
      <c r="CSM71" s="189"/>
      <c r="CSN71" s="189"/>
      <c r="CSO71" s="189"/>
      <c r="CSP71" s="189"/>
      <c r="CSQ71" s="189"/>
      <c r="CSR71" s="189"/>
      <c r="CSS71" s="189"/>
      <c r="CST71" s="189"/>
      <c r="CSU71" s="189"/>
      <c r="CSV71" s="189"/>
      <c r="CSW71" s="189"/>
      <c r="CSX71" s="189"/>
      <c r="CSY71" s="189"/>
      <c r="CSZ71" s="189"/>
      <c r="CTA71" s="189"/>
      <c r="CTB71" s="189"/>
      <c r="CTC71" s="189"/>
      <c r="CTD71" s="189"/>
      <c r="CTE71" s="189"/>
      <c r="CTF71" s="189"/>
      <c r="CTG71" s="189"/>
      <c r="CTH71" s="189"/>
      <c r="CTI71" s="189"/>
      <c r="CTJ71" s="189"/>
      <c r="CTK71" s="189"/>
      <c r="CTL71" s="189"/>
      <c r="CTM71" s="189"/>
      <c r="CTN71" s="189"/>
      <c r="CTO71" s="189"/>
      <c r="CTP71" s="189"/>
      <c r="CTQ71" s="189"/>
      <c r="CTR71" s="189"/>
      <c r="CTS71" s="189"/>
      <c r="CTT71" s="189"/>
      <c r="CTU71" s="189"/>
      <c r="CTV71" s="189"/>
      <c r="CTW71" s="189"/>
      <c r="CTX71" s="189"/>
      <c r="CTY71" s="189"/>
      <c r="CTZ71" s="189"/>
      <c r="CUA71" s="189"/>
      <c r="CUB71" s="189"/>
      <c r="CUC71" s="189"/>
      <c r="CUD71" s="189"/>
      <c r="CUE71" s="189"/>
      <c r="CUF71" s="189"/>
      <c r="CUG71" s="189"/>
      <c r="CUH71" s="189"/>
      <c r="CUI71" s="189"/>
      <c r="CUJ71" s="189"/>
      <c r="CUK71" s="189"/>
      <c r="CUL71" s="189"/>
      <c r="CUM71" s="189"/>
      <c r="CUN71" s="189"/>
      <c r="CUO71" s="189"/>
      <c r="CUP71" s="189"/>
      <c r="CUQ71" s="189"/>
      <c r="CUR71" s="189"/>
      <c r="CUS71" s="189"/>
      <c r="CUT71" s="189"/>
      <c r="CUU71" s="189"/>
      <c r="CUV71" s="189"/>
      <c r="CUW71" s="189"/>
      <c r="CUX71" s="189"/>
      <c r="CUY71" s="189"/>
      <c r="CUZ71" s="189"/>
      <c r="CVA71" s="189"/>
      <c r="CVB71" s="189"/>
      <c r="CVC71" s="189"/>
      <c r="CVD71" s="189"/>
      <c r="CVE71" s="189"/>
      <c r="CVF71" s="189"/>
      <c r="CVG71" s="189"/>
      <c r="CVH71" s="189"/>
      <c r="CVI71" s="189"/>
      <c r="CVJ71" s="189"/>
      <c r="CVK71" s="189"/>
      <c r="CVL71" s="189"/>
      <c r="CVM71" s="189"/>
      <c r="CVN71" s="189"/>
      <c r="CVO71" s="189"/>
      <c r="CVP71" s="189"/>
      <c r="CVQ71" s="189"/>
      <c r="CVR71" s="189"/>
      <c r="CVS71" s="189"/>
      <c r="CVT71" s="189"/>
      <c r="CVU71" s="189"/>
      <c r="CVV71" s="189"/>
      <c r="CVW71" s="189"/>
      <c r="CVX71" s="189"/>
      <c r="CVY71" s="189"/>
      <c r="CVZ71" s="189"/>
      <c r="CWA71" s="189"/>
      <c r="CWB71" s="189"/>
      <c r="CWC71" s="189"/>
      <c r="CWD71" s="189"/>
      <c r="CWE71" s="189"/>
      <c r="CWF71" s="189"/>
      <c r="CWG71" s="189"/>
      <c r="CWH71" s="189"/>
      <c r="CWI71" s="189"/>
      <c r="CWJ71" s="189"/>
      <c r="CWK71" s="189"/>
      <c r="CWL71" s="189"/>
      <c r="CWM71" s="189"/>
      <c r="CWN71" s="189"/>
      <c r="CWO71" s="189"/>
      <c r="CWP71" s="189"/>
      <c r="CWQ71" s="189"/>
      <c r="CWR71" s="189"/>
      <c r="CWS71" s="189"/>
      <c r="CWT71" s="189"/>
      <c r="CWU71" s="189"/>
      <c r="CWV71" s="189"/>
      <c r="CWW71" s="189"/>
      <c r="CWX71" s="189"/>
      <c r="CWY71" s="189"/>
      <c r="CWZ71" s="189"/>
      <c r="CXA71" s="189"/>
      <c r="CXB71" s="189"/>
      <c r="CXC71" s="189"/>
      <c r="CXD71" s="189"/>
      <c r="CXE71" s="189"/>
      <c r="CXF71" s="189"/>
      <c r="CXG71" s="189"/>
      <c r="CXH71" s="189"/>
      <c r="CXI71" s="189"/>
      <c r="CXJ71" s="189"/>
      <c r="CXK71" s="189"/>
      <c r="CXL71" s="189"/>
      <c r="CXM71" s="189"/>
      <c r="CXN71" s="189"/>
      <c r="CXO71" s="189"/>
      <c r="CXP71" s="189"/>
      <c r="CXQ71" s="189"/>
      <c r="CXR71" s="189"/>
      <c r="CXS71" s="189"/>
      <c r="CXT71" s="189"/>
      <c r="CXU71" s="189"/>
      <c r="CXV71" s="189"/>
      <c r="CXW71" s="189"/>
      <c r="CXX71" s="189"/>
      <c r="CXY71" s="189"/>
      <c r="CXZ71" s="189"/>
      <c r="CYA71" s="189"/>
      <c r="CYB71" s="189"/>
      <c r="CYC71" s="189"/>
      <c r="CYD71" s="189"/>
      <c r="CYE71" s="189"/>
      <c r="CYF71" s="189"/>
      <c r="CYG71" s="189"/>
      <c r="CYH71" s="189"/>
      <c r="CYI71" s="189"/>
      <c r="CYJ71" s="189"/>
      <c r="CYK71" s="189"/>
      <c r="CYL71" s="189"/>
      <c r="CYM71" s="189"/>
      <c r="CYN71" s="189"/>
      <c r="CYO71" s="189"/>
      <c r="CYP71" s="189"/>
      <c r="CYQ71" s="189"/>
      <c r="CYR71" s="189"/>
      <c r="CYS71" s="189"/>
      <c r="CYT71" s="189"/>
      <c r="CYU71" s="189"/>
      <c r="CYV71" s="189"/>
      <c r="CYW71" s="189"/>
      <c r="CYX71" s="189"/>
      <c r="CYY71" s="189"/>
      <c r="CYZ71" s="189"/>
      <c r="CZA71" s="189"/>
      <c r="CZB71" s="189"/>
      <c r="CZC71" s="189"/>
      <c r="CZD71" s="189"/>
      <c r="CZE71" s="189"/>
      <c r="CZF71" s="189"/>
      <c r="CZG71" s="189"/>
      <c r="CZH71" s="189"/>
      <c r="CZI71" s="189"/>
      <c r="CZJ71" s="189"/>
      <c r="CZK71" s="189"/>
      <c r="CZL71" s="189"/>
      <c r="CZM71" s="189"/>
      <c r="CZN71" s="189"/>
      <c r="CZO71" s="189"/>
      <c r="CZP71" s="189"/>
      <c r="CZQ71" s="189"/>
      <c r="CZR71" s="189"/>
      <c r="CZS71" s="189"/>
      <c r="CZT71" s="189"/>
      <c r="CZU71" s="189"/>
      <c r="CZV71" s="189"/>
      <c r="CZW71" s="189"/>
      <c r="CZX71" s="189"/>
      <c r="CZY71" s="189"/>
      <c r="CZZ71" s="189"/>
      <c r="DAA71" s="189"/>
      <c r="DAB71" s="189"/>
      <c r="DAC71" s="189"/>
      <c r="DAD71" s="189"/>
      <c r="DAE71" s="189"/>
      <c r="DAF71" s="189"/>
      <c r="DAG71" s="189"/>
      <c r="DAH71" s="189"/>
      <c r="DAI71" s="189"/>
      <c r="DAJ71" s="189"/>
      <c r="DAK71" s="189"/>
      <c r="DAL71" s="189"/>
      <c r="DAM71" s="189"/>
      <c r="DAN71" s="189"/>
      <c r="DAO71" s="189"/>
      <c r="DAP71" s="189"/>
      <c r="DAQ71" s="189"/>
      <c r="DAR71" s="189"/>
      <c r="DAS71" s="189"/>
      <c r="DAT71" s="189"/>
      <c r="DAU71" s="189"/>
      <c r="DAV71" s="189"/>
      <c r="DAW71" s="189"/>
      <c r="DAX71" s="189"/>
      <c r="DAY71" s="189"/>
      <c r="DAZ71" s="189"/>
      <c r="DBA71" s="189"/>
      <c r="DBB71" s="189"/>
      <c r="DBC71" s="189"/>
      <c r="DBD71" s="189"/>
      <c r="DBE71" s="189"/>
      <c r="DBF71" s="189"/>
      <c r="DBG71" s="189"/>
      <c r="DBH71" s="189"/>
      <c r="DBI71" s="189"/>
      <c r="DBJ71" s="189"/>
      <c r="DBK71" s="189"/>
      <c r="DBL71" s="189"/>
      <c r="DBM71" s="189"/>
      <c r="DBN71" s="189"/>
      <c r="DBO71" s="189"/>
      <c r="DBP71" s="189"/>
      <c r="DBQ71" s="189"/>
      <c r="DBR71" s="189"/>
      <c r="DBS71" s="189"/>
      <c r="DBT71" s="189"/>
      <c r="DBU71" s="189"/>
      <c r="DBV71" s="189"/>
      <c r="DBW71" s="189"/>
      <c r="DBX71" s="189"/>
      <c r="DBY71" s="189"/>
      <c r="DBZ71" s="189"/>
      <c r="DCA71" s="189"/>
      <c r="DCB71" s="189"/>
      <c r="DCC71" s="189"/>
      <c r="DCD71" s="189"/>
      <c r="DCE71" s="189"/>
      <c r="DCF71" s="189"/>
      <c r="DCG71" s="189"/>
      <c r="DCH71" s="189"/>
      <c r="DCI71" s="189"/>
      <c r="DCJ71" s="189"/>
      <c r="DCK71" s="189"/>
      <c r="DCL71" s="189"/>
      <c r="DCM71" s="189"/>
      <c r="DCN71" s="189"/>
      <c r="DCO71" s="189"/>
      <c r="DCP71" s="189"/>
      <c r="DCQ71" s="189"/>
      <c r="DCR71" s="189"/>
      <c r="DCS71" s="189"/>
      <c r="DCT71" s="189"/>
      <c r="DCU71" s="189"/>
      <c r="DCV71" s="189"/>
      <c r="DCW71" s="189"/>
      <c r="DCX71" s="189"/>
      <c r="DCY71" s="189"/>
      <c r="DCZ71" s="189"/>
      <c r="DDA71" s="189"/>
      <c r="DDB71" s="189"/>
      <c r="DDC71" s="189"/>
      <c r="DDD71" s="189"/>
      <c r="DDE71" s="189"/>
      <c r="DDF71" s="189"/>
      <c r="DDG71" s="189"/>
      <c r="DDH71" s="189"/>
      <c r="DDI71" s="189"/>
      <c r="DDJ71" s="189"/>
      <c r="DDK71" s="189"/>
      <c r="DDL71" s="189"/>
      <c r="DDM71" s="189"/>
      <c r="DDN71" s="189"/>
      <c r="DDO71" s="189"/>
      <c r="DDP71" s="189"/>
      <c r="DDQ71" s="189"/>
      <c r="DDR71" s="189"/>
      <c r="DDS71" s="189"/>
      <c r="DDT71" s="189"/>
      <c r="DDU71" s="189"/>
      <c r="DDV71" s="189"/>
      <c r="DDW71" s="189"/>
      <c r="DDX71" s="189"/>
      <c r="DDY71" s="189"/>
      <c r="DDZ71" s="189"/>
      <c r="DEA71" s="189"/>
      <c r="DEB71" s="189"/>
      <c r="DEC71" s="189"/>
      <c r="DED71" s="189"/>
      <c r="DEE71" s="189"/>
      <c r="DEF71" s="189"/>
      <c r="DEG71" s="189"/>
      <c r="DEH71" s="189"/>
      <c r="DEI71" s="189"/>
      <c r="DEJ71" s="189"/>
      <c r="DEK71" s="189"/>
      <c r="DEL71" s="189"/>
      <c r="DEM71" s="189"/>
      <c r="DEN71" s="189"/>
      <c r="DEO71" s="189"/>
      <c r="DEP71" s="189"/>
      <c r="DEQ71" s="189"/>
      <c r="DER71" s="189"/>
      <c r="DES71" s="189"/>
      <c r="DET71" s="189"/>
      <c r="DEU71" s="189"/>
      <c r="DEV71" s="189"/>
      <c r="DEW71" s="189"/>
      <c r="DEX71" s="189"/>
      <c r="DEY71" s="189"/>
      <c r="DEZ71" s="189"/>
      <c r="DFA71" s="189"/>
      <c r="DFB71" s="189"/>
      <c r="DFC71" s="189"/>
      <c r="DFD71" s="189"/>
      <c r="DFE71" s="189"/>
      <c r="DFF71" s="189"/>
      <c r="DFG71" s="189"/>
      <c r="DFH71" s="189"/>
      <c r="DFI71" s="189"/>
      <c r="DFJ71" s="189"/>
      <c r="DFK71" s="189"/>
      <c r="DFL71" s="189"/>
      <c r="DFM71" s="189"/>
      <c r="DFN71" s="189"/>
      <c r="DFO71" s="189"/>
      <c r="DFP71" s="189"/>
      <c r="DFQ71" s="189"/>
      <c r="DFR71" s="189"/>
      <c r="DFS71" s="189"/>
      <c r="DFT71" s="189"/>
      <c r="DFU71" s="189"/>
      <c r="DFV71" s="189"/>
      <c r="DFW71" s="189"/>
      <c r="DFX71" s="189"/>
      <c r="DFY71" s="189"/>
      <c r="DFZ71" s="189"/>
      <c r="DGA71" s="189"/>
      <c r="DGB71" s="189"/>
      <c r="DGC71" s="189"/>
      <c r="DGD71" s="189"/>
      <c r="DGE71" s="189"/>
      <c r="DGF71" s="189"/>
      <c r="DGG71" s="189"/>
      <c r="DGH71" s="189"/>
      <c r="DGI71" s="189"/>
      <c r="DGJ71" s="189"/>
      <c r="DGK71" s="189"/>
      <c r="DGL71" s="189"/>
      <c r="DGM71" s="189"/>
      <c r="DGN71" s="189"/>
      <c r="DGO71" s="189"/>
      <c r="DGP71" s="189"/>
      <c r="DGQ71" s="189"/>
      <c r="DGR71" s="189"/>
      <c r="DGS71" s="189"/>
      <c r="DGT71" s="189"/>
      <c r="DGU71" s="189"/>
      <c r="DGV71" s="189"/>
      <c r="DGW71" s="189"/>
      <c r="DGX71" s="189"/>
      <c r="DGY71" s="189"/>
      <c r="DGZ71" s="189"/>
      <c r="DHA71" s="189"/>
      <c r="DHB71" s="189"/>
      <c r="DHC71" s="189"/>
      <c r="DHD71" s="189"/>
      <c r="DHE71" s="189"/>
      <c r="DHF71" s="189"/>
      <c r="DHG71" s="189"/>
      <c r="DHH71" s="189"/>
      <c r="DHI71" s="189"/>
      <c r="DHJ71" s="189"/>
      <c r="DHK71" s="189"/>
      <c r="DHL71" s="189"/>
      <c r="DHM71" s="189"/>
      <c r="DHN71" s="189"/>
      <c r="DHO71" s="189"/>
      <c r="DHP71" s="189"/>
      <c r="DHQ71" s="189"/>
      <c r="DHR71" s="189"/>
      <c r="DHS71" s="189"/>
      <c r="DHT71" s="189"/>
      <c r="DHU71" s="189"/>
      <c r="DHV71" s="189"/>
      <c r="DHW71" s="189"/>
      <c r="DHX71" s="189"/>
      <c r="DHY71" s="189"/>
      <c r="DHZ71" s="189"/>
      <c r="DIA71" s="189"/>
      <c r="DIB71" s="189"/>
      <c r="DIC71" s="189"/>
      <c r="DID71" s="189"/>
      <c r="DIE71" s="189"/>
      <c r="DIF71" s="189"/>
      <c r="DIG71" s="189"/>
      <c r="DIH71" s="189"/>
      <c r="DII71" s="189"/>
      <c r="DIJ71" s="189"/>
      <c r="DIK71" s="189"/>
      <c r="DIL71" s="189"/>
      <c r="DIM71" s="189"/>
      <c r="DIN71" s="189"/>
      <c r="DIO71" s="189"/>
      <c r="DIP71" s="189"/>
      <c r="DIQ71" s="189"/>
      <c r="DIR71" s="189"/>
      <c r="DIS71" s="189"/>
      <c r="DIT71" s="189"/>
      <c r="DIU71" s="189"/>
      <c r="DIV71" s="189"/>
      <c r="DIW71" s="189"/>
      <c r="DIX71" s="189"/>
      <c r="DIY71" s="189"/>
      <c r="DIZ71" s="189"/>
      <c r="DJA71" s="189"/>
      <c r="DJB71" s="189"/>
      <c r="DJC71" s="189"/>
      <c r="DJD71" s="189"/>
      <c r="DJE71" s="189"/>
      <c r="DJF71" s="189"/>
      <c r="DJG71" s="189"/>
      <c r="DJH71" s="189"/>
      <c r="DJI71" s="189"/>
      <c r="DJJ71" s="189"/>
      <c r="DJK71" s="189"/>
      <c r="DJL71" s="189"/>
      <c r="DJM71" s="189"/>
      <c r="DJN71" s="189"/>
      <c r="DJO71" s="189"/>
      <c r="DJP71" s="189"/>
      <c r="DJQ71" s="189"/>
      <c r="DJR71" s="189"/>
      <c r="DJS71" s="189"/>
      <c r="DJT71" s="189"/>
      <c r="DJU71" s="189"/>
      <c r="DJV71" s="189"/>
      <c r="DJW71" s="189"/>
      <c r="DJX71" s="189"/>
      <c r="DJY71" s="189"/>
      <c r="DJZ71" s="189"/>
      <c r="DKA71" s="189"/>
      <c r="DKB71" s="189"/>
      <c r="DKC71" s="189"/>
      <c r="DKD71" s="189"/>
      <c r="DKE71" s="189"/>
      <c r="DKF71" s="189"/>
      <c r="DKG71" s="189"/>
      <c r="DKH71" s="189"/>
      <c r="DKI71" s="189"/>
      <c r="DKJ71" s="189"/>
      <c r="DKK71" s="189"/>
      <c r="DKL71" s="189"/>
      <c r="DKM71" s="189"/>
      <c r="DKN71" s="189"/>
      <c r="DKO71" s="189"/>
      <c r="DKP71" s="189"/>
      <c r="DKQ71" s="189"/>
      <c r="DKR71" s="189"/>
      <c r="DKS71" s="189"/>
      <c r="DKT71" s="189"/>
      <c r="DKU71" s="189"/>
      <c r="DKV71" s="189"/>
      <c r="DKW71" s="189"/>
      <c r="DKX71" s="189"/>
      <c r="DKY71" s="189"/>
      <c r="DKZ71" s="189"/>
      <c r="DLA71" s="189"/>
      <c r="DLB71" s="189"/>
      <c r="DLC71" s="189"/>
      <c r="DLD71" s="189"/>
      <c r="DLE71" s="189"/>
      <c r="DLF71" s="189"/>
      <c r="DLG71" s="189"/>
      <c r="DLH71" s="189"/>
      <c r="DLI71" s="189"/>
      <c r="DLJ71" s="189"/>
      <c r="DLK71" s="189"/>
      <c r="DLL71" s="189"/>
      <c r="DLM71" s="189"/>
      <c r="DLN71" s="189"/>
      <c r="DLO71" s="189"/>
      <c r="DLP71" s="189"/>
      <c r="DLQ71" s="189"/>
      <c r="DLR71" s="189"/>
      <c r="DLS71" s="189"/>
      <c r="DLT71" s="189"/>
      <c r="DLU71" s="189"/>
      <c r="DLV71" s="189"/>
      <c r="DLW71" s="189"/>
      <c r="DLX71" s="189"/>
      <c r="DLY71" s="189"/>
      <c r="DLZ71" s="189"/>
      <c r="DMA71" s="189"/>
      <c r="DMB71" s="189"/>
      <c r="DMC71" s="189"/>
      <c r="DMD71" s="189"/>
      <c r="DME71" s="189"/>
      <c r="DMF71" s="189"/>
      <c r="DMG71" s="189"/>
      <c r="DMH71" s="189"/>
      <c r="DMI71" s="189"/>
      <c r="DMJ71" s="189"/>
      <c r="DMK71" s="189"/>
      <c r="DML71" s="189"/>
      <c r="DMM71" s="189"/>
      <c r="DMN71" s="189"/>
      <c r="DMO71" s="189"/>
      <c r="DMP71" s="189"/>
      <c r="DMQ71" s="189"/>
      <c r="DMR71" s="189"/>
      <c r="DMS71" s="189"/>
      <c r="DMT71" s="189"/>
      <c r="DMU71" s="189"/>
      <c r="DMV71" s="189"/>
      <c r="DMW71" s="189"/>
      <c r="DMX71" s="189"/>
      <c r="DMY71" s="189"/>
      <c r="DMZ71" s="189"/>
      <c r="DNA71" s="189"/>
      <c r="DNB71" s="189"/>
      <c r="DNC71" s="189"/>
      <c r="DND71" s="189"/>
      <c r="DNE71" s="189"/>
      <c r="DNF71" s="189"/>
      <c r="DNG71" s="189"/>
      <c r="DNH71" s="189"/>
      <c r="DNI71" s="189"/>
      <c r="DNJ71" s="189"/>
      <c r="DNK71" s="189"/>
      <c r="DNL71" s="189"/>
      <c r="DNM71" s="189"/>
      <c r="DNN71" s="189"/>
      <c r="DNO71" s="189"/>
      <c r="DNP71" s="189"/>
      <c r="DNQ71" s="189"/>
      <c r="DNR71" s="189"/>
      <c r="DNS71" s="189"/>
      <c r="DNT71" s="189"/>
      <c r="DNU71" s="189"/>
      <c r="DNV71" s="189"/>
      <c r="DNW71" s="189"/>
      <c r="DNX71" s="189"/>
      <c r="DNY71" s="189"/>
      <c r="DNZ71" s="189"/>
      <c r="DOA71" s="189"/>
      <c r="DOB71" s="189"/>
      <c r="DOC71" s="189"/>
      <c r="DOD71" s="189"/>
      <c r="DOE71" s="189"/>
      <c r="DOF71" s="189"/>
      <c r="DOG71" s="189"/>
      <c r="DOH71" s="189"/>
      <c r="DOI71" s="189"/>
      <c r="DOJ71" s="189"/>
      <c r="DOK71" s="189"/>
      <c r="DOL71" s="189"/>
      <c r="DOM71" s="189"/>
      <c r="DON71" s="189"/>
      <c r="DOO71" s="189"/>
      <c r="DOP71" s="189"/>
      <c r="DOQ71" s="189"/>
      <c r="DOR71" s="189"/>
      <c r="DOS71" s="189"/>
      <c r="DOT71" s="189"/>
      <c r="DOU71" s="189"/>
      <c r="DOV71" s="189"/>
      <c r="DOW71" s="189"/>
      <c r="DOX71" s="189"/>
      <c r="DOY71" s="189"/>
      <c r="DOZ71" s="189"/>
      <c r="DPA71" s="189"/>
      <c r="DPB71" s="189"/>
      <c r="DPC71" s="189"/>
      <c r="DPD71" s="189"/>
      <c r="DPE71" s="189"/>
      <c r="DPF71" s="189"/>
      <c r="DPG71" s="189"/>
      <c r="DPH71" s="189"/>
      <c r="DPI71" s="189"/>
      <c r="DPJ71" s="189"/>
      <c r="DPK71" s="189"/>
      <c r="DPL71" s="189"/>
      <c r="DPM71" s="189"/>
      <c r="DPN71" s="189"/>
      <c r="DPO71" s="189"/>
      <c r="DPP71" s="189"/>
      <c r="DPQ71" s="189"/>
      <c r="DPR71" s="189"/>
      <c r="DPS71" s="189"/>
      <c r="DPT71" s="189"/>
      <c r="DPU71" s="189"/>
      <c r="DPV71" s="189"/>
      <c r="DPW71" s="189"/>
      <c r="DPX71" s="189"/>
      <c r="DPY71" s="189"/>
      <c r="DPZ71" s="189"/>
      <c r="DQA71" s="189"/>
      <c r="DQB71" s="189"/>
      <c r="DQC71" s="189"/>
      <c r="DQD71" s="189"/>
      <c r="DQE71" s="189"/>
      <c r="DQF71" s="189"/>
      <c r="DQG71" s="189"/>
      <c r="DQH71" s="189"/>
      <c r="DQI71" s="189"/>
      <c r="DQJ71" s="189"/>
      <c r="DQK71" s="189"/>
      <c r="DQL71" s="189"/>
      <c r="DQM71" s="189"/>
      <c r="DQN71" s="189"/>
      <c r="DQO71" s="189"/>
      <c r="DQP71" s="189"/>
      <c r="DQQ71" s="189"/>
      <c r="DQR71" s="189"/>
      <c r="DQS71" s="189"/>
      <c r="DQT71" s="189"/>
      <c r="DQU71" s="189"/>
      <c r="DQV71" s="189"/>
      <c r="DQW71" s="189"/>
      <c r="DQX71" s="189"/>
      <c r="DQY71" s="189"/>
      <c r="DQZ71" s="189"/>
      <c r="DRA71" s="189"/>
      <c r="DRB71" s="189"/>
      <c r="DRC71" s="189"/>
      <c r="DRD71" s="189"/>
      <c r="DRE71" s="189"/>
      <c r="DRF71" s="189"/>
      <c r="DRG71" s="189"/>
      <c r="DRH71" s="189"/>
      <c r="DRI71" s="189"/>
      <c r="DRJ71" s="189"/>
      <c r="DRK71" s="189"/>
      <c r="DRL71" s="189"/>
      <c r="DRM71" s="189"/>
      <c r="DRN71" s="189"/>
      <c r="DRO71" s="189"/>
      <c r="DRP71" s="189"/>
      <c r="DRQ71" s="189"/>
      <c r="DRR71" s="189"/>
      <c r="DRS71" s="189"/>
      <c r="DRT71" s="189"/>
      <c r="DRU71" s="189"/>
      <c r="DRV71" s="189"/>
      <c r="DRW71" s="189"/>
      <c r="DRX71" s="189"/>
      <c r="DRY71" s="189"/>
      <c r="DRZ71" s="189"/>
      <c r="DSA71" s="189"/>
      <c r="DSB71" s="189"/>
      <c r="DSC71" s="189"/>
      <c r="DSD71" s="189"/>
      <c r="DSE71" s="189"/>
      <c r="DSF71" s="189"/>
      <c r="DSG71" s="189"/>
      <c r="DSH71" s="189"/>
      <c r="DSI71" s="189"/>
      <c r="DSJ71" s="189"/>
      <c r="DSK71" s="189"/>
      <c r="DSL71" s="189"/>
      <c r="DSM71" s="189"/>
      <c r="DSN71" s="189"/>
      <c r="DSO71" s="189"/>
      <c r="DSP71" s="189"/>
      <c r="DSQ71" s="189"/>
      <c r="DSR71" s="189"/>
      <c r="DSS71" s="189"/>
      <c r="DST71" s="189"/>
      <c r="DSU71" s="189"/>
      <c r="DSV71" s="189"/>
      <c r="DSW71" s="189"/>
      <c r="DSX71" s="189"/>
      <c r="DSY71" s="189"/>
      <c r="DSZ71" s="189"/>
      <c r="DTA71" s="189"/>
      <c r="DTB71" s="189"/>
      <c r="DTC71" s="189"/>
      <c r="DTD71" s="189"/>
      <c r="DTE71" s="189"/>
      <c r="DTF71" s="189"/>
      <c r="DTG71" s="189"/>
      <c r="DTH71" s="189"/>
      <c r="DTI71" s="189"/>
      <c r="DTJ71" s="189"/>
      <c r="DTK71" s="189"/>
      <c r="DTL71" s="189"/>
      <c r="DTM71" s="189"/>
      <c r="DTN71" s="189"/>
      <c r="DTO71" s="189"/>
      <c r="DTP71" s="189"/>
      <c r="DTQ71" s="189"/>
      <c r="DTR71" s="189"/>
      <c r="DTS71" s="189"/>
      <c r="DTT71" s="189"/>
      <c r="DTU71" s="189"/>
      <c r="DTV71" s="189"/>
      <c r="DTW71" s="189"/>
      <c r="DTX71" s="189"/>
      <c r="DTY71" s="189"/>
      <c r="DTZ71" s="189"/>
      <c r="DUA71" s="189"/>
      <c r="DUB71" s="189"/>
      <c r="DUC71" s="189"/>
      <c r="DUD71" s="189"/>
      <c r="DUE71" s="189"/>
      <c r="DUF71" s="189"/>
      <c r="DUG71" s="189"/>
      <c r="DUH71" s="189"/>
      <c r="DUI71" s="189"/>
      <c r="DUJ71" s="189"/>
      <c r="DUK71" s="189"/>
      <c r="DUL71" s="189"/>
      <c r="DUM71" s="189"/>
      <c r="DUN71" s="189"/>
      <c r="DUO71" s="189"/>
      <c r="DUP71" s="189"/>
      <c r="DUQ71" s="189"/>
      <c r="DUR71" s="189"/>
      <c r="DUS71" s="189"/>
      <c r="DUT71" s="189"/>
      <c r="DUU71" s="189"/>
      <c r="DUV71" s="189"/>
      <c r="DUW71" s="189"/>
      <c r="DUX71" s="189"/>
      <c r="DUY71" s="189"/>
      <c r="DUZ71" s="189"/>
      <c r="DVA71" s="189"/>
      <c r="DVB71" s="189"/>
      <c r="DVC71" s="189"/>
      <c r="DVD71" s="189"/>
      <c r="DVE71" s="189"/>
      <c r="DVF71" s="189"/>
      <c r="DVG71" s="189"/>
      <c r="DVH71" s="189"/>
      <c r="DVI71" s="189"/>
      <c r="DVJ71" s="189"/>
      <c r="DVK71" s="189"/>
      <c r="DVL71" s="189"/>
      <c r="DVM71" s="189"/>
      <c r="DVN71" s="189"/>
      <c r="DVO71" s="189"/>
      <c r="DVP71" s="189"/>
      <c r="DVQ71" s="189"/>
      <c r="DVR71" s="189"/>
      <c r="DVS71" s="189"/>
      <c r="DVT71" s="189"/>
      <c r="DVU71" s="189"/>
      <c r="DVV71" s="189"/>
      <c r="DVW71" s="189"/>
      <c r="DVX71" s="189"/>
      <c r="DVY71" s="189"/>
      <c r="DVZ71" s="189"/>
      <c r="DWA71" s="189"/>
      <c r="DWB71" s="189"/>
      <c r="DWC71" s="189"/>
      <c r="DWD71" s="189"/>
      <c r="DWE71" s="189"/>
      <c r="DWF71" s="189"/>
      <c r="DWG71" s="189"/>
      <c r="DWH71" s="189"/>
      <c r="DWI71" s="189"/>
      <c r="DWJ71" s="189"/>
      <c r="DWK71" s="189"/>
      <c r="DWL71" s="189"/>
      <c r="DWM71" s="189"/>
      <c r="DWN71" s="189"/>
      <c r="DWO71" s="189"/>
      <c r="DWP71" s="189"/>
      <c r="DWQ71" s="189"/>
      <c r="DWR71" s="189"/>
      <c r="DWS71" s="189"/>
      <c r="DWT71" s="189"/>
      <c r="DWU71" s="189"/>
      <c r="DWV71" s="189"/>
      <c r="DWW71" s="189"/>
      <c r="DWX71" s="189"/>
      <c r="DWY71" s="189"/>
      <c r="DWZ71" s="189"/>
      <c r="DXA71" s="189"/>
      <c r="DXB71" s="189"/>
      <c r="DXC71" s="189"/>
      <c r="DXD71" s="189"/>
      <c r="DXE71" s="189"/>
      <c r="DXF71" s="189"/>
      <c r="DXG71" s="189"/>
      <c r="DXH71" s="189"/>
      <c r="DXI71" s="189"/>
      <c r="DXJ71" s="189"/>
      <c r="DXK71" s="189"/>
      <c r="DXL71" s="189"/>
      <c r="DXM71" s="189"/>
      <c r="DXN71" s="189"/>
      <c r="DXO71" s="189"/>
      <c r="DXP71" s="189"/>
      <c r="DXQ71" s="189"/>
      <c r="DXR71" s="189"/>
      <c r="DXS71" s="189"/>
      <c r="DXT71" s="189"/>
      <c r="DXU71" s="189"/>
      <c r="DXV71" s="189"/>
      <c r="DXW71" s="189"/>
      <c r="DXX71" s="189"/>
      <c r="DXY71" s="189"/>
      <c r="DXZ71" s="189"/>
      <c r="DYA71" s="189"/>
      <c r="DYB71" s="189"/>
      <c r="DYC71" s="189"/>
      <c r="DYD71" s="189"/>
      <c r="DYE71" s="189"/>
      <c r="DYF71" s="189"/>
      <c r="DYG71" s="189"/>
      <c r="DYH71" s="189"/>
      <c r="DYI71" s="189"/>
      <c r="DYJ71" s="189"/>
      <c r="DYK71" s="189"/>
      <c r="DYL71" s="189"/>
      <c r="DYM71" s="189"/>
      <c r="DYN71" s="189"/>
      <c r="DYO71" s="189"/>
      <c r="DYP71" s="189"/>
      <c r="DYQ71" s="189"/>
      <c r="DYR71" s="189"/>
      <c r="DYS71" s="189"/>
      <c r="DYT71" s="189"/>
      <c r="DYU71" s="189"/>
      <c r="DYV71" s="189"/>
      <c r="DYW71" s="189"/>
      <c r="DYX71" s="189"/>
      <c r="DYY71" s="189"/>
      <c r="DYZ71" s="189"/>
      <c r="DZA71" s="189"/>
      <c r="DZB71" s="189"/>
      <c r="DZC71" s="189"/>
      <c r="DZD71" s="189"/>
      <c r="DZE71" s="189"/>
      <c r="DZF71" s="189"/>
      <c r="DZG71" s="189"/>
      <c r="DZH71" s="189"/>
      <c r="DZI71" s="189"/>
      <c r="DZJ71" s="189"/>
      <c r="DZK71" s="189"/>
      <c r="DZL71" s="189"/>
      <c r="DZM71" s="189"/>
      <c r="DZN71" s="189"/>
      <c r="DZO71" s="189"/>
      <c r="DZP71" s="189"/>
      <c r="DZQ71" s="189"/>
      <c r="DZR71" s="189"/>
      <c r="DZS71" s="189"/>
      <c r="DZT71" s="189"/>
      <c r="DZU71" s="189"/>
      <c r="DZV71" s="189"/>
      <c r="DZW71" s="189"/>
      <c r="DZX71" s="189"/>
      <c r="DZY71" s="189"/>
      <c r="DZZ71" s="189"/>
      <c r="EAA71" s="189"/>
      <c r="EAB71" s="189"/>
      <c r="EAC71" s="189"/>
      <c r="EAD71" s="189"/>
      <c r="EAE71" s="189"/>
      <c r="EAF71" s="189"/>
      <c r="EAG71" s="189"/>
      <c r="EAH71" s="189"/>
      <c r="EAI71" s="189"/>
      <c r="EAJ71" s="189"/>
      <c r="EAK71" s="189"/>
      <c r="EAL71" s="189"/>
      <c r="EAM71" s="189"/>
      <c r="EAN71" s="189"/>
      <c r="EAO71" s="189"/>
      <c r="EAP71" s="189"/>
      <c r="EAQ71" s="189"/>
      <c r="EAR71" s="189"/>
      <c r="EAS71" s="189"/>
      <c r="EAT71" s="189"/>
      <c r="EAU71" s="189"/>
      <c r="EAV71" s="189"/>
      <c r="EAW71" s="189"/>
      <c r="EAX71" s="189"/>
      <c r="EAY71" s="189"/>
      <c r="EAZ71" s="189"/>
      <c r="EBA71" s="189"/>
      <c r="EBB71" s="189"/>
      <c r="EBC71" s="189"/>
      <c r="EBD71" s="189"/>
      <c r="EBE71" s="189"/>
      <c r="EBF71" s="189"/>
      <c r="EBG71" s="189"/>
      <c r="EBH71" s="189"/>
      <c r="EBI71" s="189"/>
      <c r="EBJ71" s="189"/>
      <c r="EBK71" s="189"/>
      <c r="EBL71" s="189"/>
      <c r="EBM71" s="189"/>
      <c r="EBN71" s="189"/>
      <c r="EBO71" s="189"/>
      <c r="EBP71" s="189"/>
      <c r="EBQ71" s="189"/>
      <c r="EBR71" s="189"/>
      <c r="EBS71" s="189"/>
      <c r="EBT71" s="189"/>
      <c r="EBU71" s="189"/>
      <c r="EBV71" s="189"/>
      <c r="EBW71" s="189"/>
      <c r="EBX71" s="189"/>
      <c r="EBY71" s="189"/>
      <c r="EBZ71" s="189"/>
      <c r="ECA71" s="189"/>
      <c r="ECB71" s="189"/>
      <c r="ECC71" s="189"/>
      <c r="ECD71" s="189"/>
      <c r="ECE71" s="189"/>
      <c r="ECF71" s="189"/>
      <c r="ECG71" s="189"/>
      <c r="ECH71" s="189"/>
      <c r="ECI71" s="189"/>
      <c r="ECJ71" s="189"/>
      <c r="ECK71" s="189"/>
      <c r="ECL71" s="189"/>
      <c r="ECM71" s="189"/>
      <c r="ECN71" s="189"/>
      <c r="ECO71" s="189"/>
      <c r="ECP71" s="189"/>
      <c r="ECQ71" s="189"/>
      <c r="ECR71" s="189"/>
      <c r="ECS71" s="189"/>
      <c r="ECT71" s="189"/>
      <c r="ECU71" s="189"/>
      <c r="ECV71" s="189"/>
      <c r="ECW71" s="189"/>
      <c r="ECX71" s="189"/>
      <c r="ECY71" s="189"/>
      <c r="ECZ71" s="189"/>
      <c r="EDA71" s="189"/>
      <c r="EDB71" s="189"/>
      <c r="EDC71" s="189"/>
      <c r="EDD71" s="189"/>
      <c r="EDE71" s="189"/>
      <c r="EDF71" s="189"/>
      <c r="EDG71" s="189"/>
      <c r="EDH71" s="189"/>
      <c r="EDI71" s="189"/>
      <c r="EDJ71" s="189"/>
      <c r="EDK71" s="189"/>
      <c r="EDL71" s="189"/>
      <c r="EDM71" s="189"/>
      <c r="EDN71" s="189"/>
      <c r="EDO71" s="189"/>
      <c r="EDP71" s="189"/>
      <c r="EDQ71" s="189"/>
      <c r="EDR71" s="189"/>
      <c r="EDS71" s="189"/>
      <c r="EDT71" s="189"/>
      <c r="EDU71" s="189"/>
      <c r="EDV71" s="189"/>
      <c r="EDW71" s="189"/>
      <c r="EDX71" s="189"/>
      <c r="EDY71" s="189"/>
      <c r="EDZ71" s="189"/>
      <c r="EEA71" s="189"/>
      <c r="EEB71" s="189"/>
      <c r="EEC71" s="189"/>
      <c r="EED71" s="189"/>
      <c r="EEE71" s="189"/>
      <c r="EEF71" s="189"/>
      <c r="EEG71" s="189"/>
      <c r="EEH71" s="189"/>
      <c r="EEI71" s="189"/>
      <c r="EEJ71" s="189"/>
      <c r="EEK71" s="189"/>
      <c r="EEL71" s="189"/>
      <c r="EEM71" s="189"/>
      <c r="EEN71" s="189"/>
      <c r="EEO71" s="189"/>
      <c r="EEP71" s="189"/>
      <c r="EEQ71" s="189"/>
      <c r="EER71" s="189"/>
      <c r="EES71" s="189"/>
      <c r="EET71" s="189"/>
      <c r="EEU71" s="189"/>
      <c r="EEV71" s="189"/>
      <c r="EEW71" s="189"/>
      <c r="EEX71" s="189"/>
      <c r="EEY71" s="189"/>
      <c r="EEZ71" s="189"/>
      <c r="EFA71" s="189"/>
      <c r="EFB71" s="189"/>
      <c r="EFC71" s="189"/>
      <c r="EFD71" s="189"/>
      <c r="EFE71" s="189"/>
      <c r="EFF71" s="189"/>
      <c r="EFG71" s="189"/>
      <c r="EFH71" s="189"/>
      <c r="EFI71" s="189"/>
      <c r="EFJ71" s="189"/>
      <c r="EFK71" s="189"/>
      <c r="EFL71" s="189"/>
      <c r="EFM71" s="189"/>
      <c r="EFN71" s="189"/>
      <c r="EFO71" s="189"/>
      <c r="EFP71" s="189"/>
      <c r="EFQ71" s="189"/>
      <c r="EFR71" s="189"/>
      <c r="EFS71" s="189"/>
      <c r="EFT71" s="189"/>
      <c r="EFU71" s="189"/>
      <c r="EFV71" s="189"/>
      <c r="EFW71" s="189"/>
      <c r="EFX71" s="189"/>
      <c r="EFY71" s="189"/>
      <c r="EFZ71" s="189"/>
      <c r="EGA71" s="189"/>
      <c r="EGB71" s="189"/>
      <c r="EGC71" s="189"/>
      <c r="EGD71" s="189"/>
      <c r="EGE71" s="189"/>
      <c r="EGF71" s="189"/>
      <c r="EGG71" s="189"/>
      <c r="EGH71" s="189"/>
      <c r="EGI71" s="189"/>
      <c r="EGJ71" s="189"/>
      <c r="EGK71" s="189"/>
      <c r="EGL71" s="189"/>
      <c r="EGM71" s="189"/>
      <c r="EGN71" s="189"/>
      <c r="EGO71" s="189"/>
      <c r="EGP71" s="189"/>
      <c r="EGQ71" s="189"/>
      <c r="EGR71" s="189"/>
      <c r="EGS71" s="189"/>
      <c r="EGT71" s="189"/>
      <c r="EGU71" s="189"/>
      <c r="EGV71" s="189"/>
      <c r="EGW71" s="189"/>
      <c r="EGX71" s="189"/>
      <c r="EGY71" s="189"/>
      <c r="EGZ71" s="189"/>
      <c r="EHA71" s="189"/>
      <c r="EHB71" s="189"/>
      <c r="EHC71" s="189"/>
      <c r="EHD71" s="189"/>
      <c r="EHE71" s="189"/>
      <c r="EHF71" s="189"/>
      <c r="EHG71" s="189"/>
      <c r="EHH71" s="189"/>
      <c r="EHI71" s="189"/>
      <c r="EHJ71" s="189"/>
      <c r="EHK71" s="189"/>
      <c r="EHL71" s="189"/>
      <c r="EHM71" s="189"/>
      <c r="EHN71" s="189"/>
      <c r="EHO71" s="189"/>
      <c r="EHP71" s="189"/>
      <c r="EHQ71" s="189"/>
      <c r="EHR71" s="189"/>
      <c r="EHS71" s="189"/>
      <c r="EHT71" s="189"/>
      <c r="EHU71" s="189"/>
      <c r="EHV71" s="189"/>
      <c r="EHW71" s="189"/>
      <c r="EHX71" s="189"/>
      <c r="EHY71" s="189"/>
      <c r="EHZ71" s="189"/>
      <c r="EIA71" s="189"/>
      <c r="EIB71" s="189"/>
      <c r="EIC71" s="189"/>
      <c r="EID71" s="189"/>
      <c r="EIE71" s="189"/>
      <c r="EIF71" s="189"/>
      <c r="EIG71" s="189"/>
      <c r="EIH71" s="189"/>
      <c r="EII71" s="189"/>
      <c r="EIJ71" s="189"/>
      <c r="EIK71" s="189"/>
      <c r="EIL71" s="189"/>
      <c r="EIM71" s="189"/>
      <c r="EIN71" s="189"/>
      <c r="EIO71" s="189"/>
      <c r="EIP71" s="189"/>
      <c r="EIQ71" s="189"/>
      <c r="EIR71" s="189"/>
      <c r="EIS71" s="189"/>
      <c r="EIT71" s="189"/>
      <c r="EIU71" s="189"/>
      <c r="EIV71" s="189"/>
      <c r="EIW71" s="189"/>
      <c r="EIX71" s="189"/>
      <c r="EIY71" s="189"/>
      <c r="EIZ71" s="189"/>
      <c r="EJA71" s="189"/>
      <c r="EJB71" s="189"/>
      <c r="EJC71" s="189"/>
      <c r="EJD71" s="189"/>
      <c r="EJE71" s="189"/>
      <c r="EJF71" s="189"/>
      <c r="EJG71" s="189"/>
      <c r="EJH71" s="189"/>
      <c r="EJI71" s="189"/>
      <c r="EJJ71" s="189"/>
      <c r="EJK71" s="189"/>
      <c r="EJL71" s="189"/>
      <c r="EJM71" s="189"/>
      <c r="EJN71" s="189"/>
      <c r="EJO71" s="189"/>
      <c r="EJP71" s="189"/>
      <c r="EJQ71" s="189"/>
      <c r="EJR71" s="189"/>
      <c r="EJS71" s="189"/>
      <c r="EJT71" s="189"/>
      <c r="EJU71" s="189"/>
      <c r="EJV71" s="189"/>
      <c r="EJW71" s="189"/>
      <c r="EJX71" s="189"/>
      <c r="EJY71" s="189"/>
      <c r="EJZ71" s="189"/>
      <c r="EKA71" s="189"/>
      <c r="EKB71" s="189"/>
      <c r="EKC71" s="189"/>
      <c r="EKD71" s="189"/>
      <c r="EKE71" s="189"/>
      <c r="EKF71" s="189"/>
      <c r="EKG71" s="189"/>
      <c r="EKH71" s="189"/>
      <c r="EKI71" s="189"/>
      <c r="EKJ71" s="189"/>
      <c r="EKK71" s="189"/>
      <c r="EKL71" s="189"/>
      <c r="EKM71" s="189"/>
      <c r="EKN71" s="189"/>
      <c r="EKO71" s="189"/>
      <c r="EKP71" s="189"/>
      <c r="EKQ71" s="189"/>
      <c r="EKR71" s="189"/>
      <c r="EKS71" s="189"/>
      <c r="EKT71" s="189"/>
      <c r="EKU71" s="189"/>
      <c r="EKV71" s="189"/>
      <c r="EKW71" s="189"/>
      <c r="EKX71" s="189"/>
      <c r="EKY71" s="189"/>
      <c r="EKZ71" s="189"/>
      <c r="ELA71" s="189"/>
      <c r="ELB71" s="189"/>
      <c r="ELC71" s="189"/>
      <c r="ELD71" s="189"/>
      <c r="ELE71" s="189"/>
      <c r="ELF71" s="189"/>
      <c r="ELG71" s="189"/>
      <c r="ELH71" s="189"/>
      <c r="ELI71" s="189"/>
      <c r="ELJ71" s="189"/>
      <c r="ELK71" s="189"/>
      <c r="ELL71" s="189"/>
      <c r="ELM71" s="189"/>
      <c r="ELN71" s="189"/>
      <c r="ELO71" s="189"/>
      <c r="ELP71" s="189"/>
      <c r="ELQ71" s="189"/>
      <c r="ELR71" s="189"/>
      <c r="ELS71" s="189"/>
      <c r="ELT71" s="189"/>
      <c r="ELU71" s="189"/>
      <c r="ELV71" s="189"/>
      <c r="ELW71" s="189"/>
      <c r="ELX71" s="189"/>
      <c r="ELY71" s="189"/>
      <c r="ELZ71" s="189"/>
      <c r="EMA71" s="189"/>
      <c r="EMB71" s="189"/>
      <c r="EMC71" s="189"/>
      <c r="EMD71" s="189"/>
      <c r="EME71" s="189"/>
      <c r="EMF71" s="189"/>
      <c r="EMG71" s="189"/>
      <c r="EMH71" s="189"/>
      <c r="EMI71" s="189"/>
      <c r="EMJ71" s="189"/>
      <c r="EMK71" s="189"/>
      <c r="EML71" s="189"/>
      <c r="EMM71" s="189"/>
      <c r="EMN71" s="189"/>
      <c r="EMO71" s="189"/>
      <c r="EMP71" s="189"/>
      <c r="EMQ71" s="189"/>
      <c r="EMR71" s="189"/>
      <c r="EMS71" s="189"/>
      <c r="EMT71" s="189"/>
      <c r="EMU71" s="189"/>
      <c r="EMV71" s="189"/>
      <c r="EMW71" s="189"/>
      <c r="EMX71" s="189"/>
      <c r="EMY71" s="189"/>
      <c r="EMZ71" s="189"/>
      <c r="ENA71" s="189"/>
      <c r="ENB71" s="189"/>
      <c r="ENC71" s="189"/>
      <c r="END71" s="189"/>
      <c r="ENE71" s="189"/>
      <c r="ENF71" s="189"/>
      <c r="ENG71" s="189"/>
      <c r="ENH71" s="189"/>
      <c r="ENI71" s="189"/>
      <c r="ENJ71" s="189"/>
      <c r="ENK71" s="189"/>
      <c r="ENL71" s="189"/>
      <c r="ENM71" s="189"/>
      <c r="ENN71" s="189"/>
      <c r="ENO71" s="189"/>
      <c r="ENP71" s="189"/>
      <c r="ENQ71" s="189"/>
      <c r="ENR71" s="189"/>
      <c r="ENS71" s="189"/>
      <c r="ENT71" s="189"/>
      <c r="ENU71" s="189"/>
      <c r="ENV71" s="189"/>
      <c r="ENW71" s="189"/>
      <c r="ENX71" s="189"/>
      <c r="ENY71" s="189"/>
      <c r="ENZ71" s="189"/>
      <c r="EOA71" s="189"/>
      <c r="EOB71" s="189"/>
      <c r="EOC71" s="189"/>
      <c r="EOD71" s="189"/>
      <c r="EOE71" s="189"/>
      <c r="EOF71" s="189"/>
      <c r="EOG71" s="189"/>
      <c r="EOH71" s="189"/>
      <c r="EOI71" s="189"/>
      <c r="EOJ71" s="189"/>
      <c r="EOK71" s="189"/>
      <c r="EOL71" s="189"/>
      <c r="EOM71" s="189"/>
      <c r="EON71" s="189"/>
      <c r="EOO71" s="189"/>
      <c r="EOP71" s="189"/>
      <c r="EOQ71" s="189"/>
      <c r="EOR71" s="189"/>
      <c r="EOS71" s="189"/>
      <c r="EOT71" s="189"/>
      <c r="EOU71" s="189"/>
      <c r="EOV71" s="189"/>
      <c r="EOW71" s="189"/>
      <c r="EOX71" s="189"/>
      <c r="EOY71" s="189"/>
      <c r="EOZ71" s="189"/>
      <c r="EPA71" s="189"/>
      <c r="EPB71" s="189"/>
      <c r="EPC71" s="189"/>
      <c r="EPD71" s="189"/>
      <c r="EPE71" s="189"/>
      <c r="EPF71" s="189"/>
      <c r="EPG71" s="189"/>
      <c r="EPH71" s="189"/>
      <c r="EPI71" s="189"/>
      <c r="EPJ71" s="189"/>
      <c r="EPK71" s="189"/>
      <c r="EPL71" s="189"/>
      <c r="EPM71" s="189"/>
      <c r="EPN71" s="189"/>
      <c r="EPO71" s="189"/>
      <c r="EPP71" s="189"/>
      <c r="EPQ71" s="189"/>
      <c r="EPR71" s="189"/>
      <c r="EPS71" s="189"/>
      <c r="EPT71" s="189"/>
      <c r="EPU71" s="189"/>
      <c r="EPV71" s="189"/>
      <c r="EPW71" s="189"/>
      <c r="EPX71" s="189"/>
      <c r="EPY71" s="189"/>
      <c r="EPZ71" s="189"/>
      <c r="EQA71" s="189"/>
      <c r="EQB71" s="189"/>
      <c r="EQC71" s="189"/>
      <c r="EQD71" s="189"/>
      <c r="EQE71" s="189"/>
      <c r="EQF71" s="189"/>
      <c r="EQG71" s="189"/>
      <c r="EQH71" s="189"/>
      <c r="EQI71" s="189"/>
      <c r="EQJ71" s="189"/>
      <c r="EQK71" s="189"/>
      <c r="EQL71" s="189"/>
      <c r="EQM71" s="189"/>
      <c r="EQN71" s="189"/>
      <c r="EQO71" s="189"/>
      <c r="EQP71" s="189"/>
      <c r="EQQ71" s="189"/>
      <c r="EQR71" s="189"/>
      <c r="EQS71" s="189"/>
      <c r="EQT71" s="189"/>
      <c r="EQU71" s="189"/>
      <c r="EQV71" s="189"/>
      <c r="EQW71" s="189"/>
      <c r="EQX71" s="189"/>
      <c r="EQY71" s="189"/>
      <c r="EQZ71" s="189"/>
      <c r="ERA71" s="189"/>
      <c r="ERB71" s="189"/>
      <c r="ERC71" s="189"/>
      <c r="ERD71" s="189"/>
      <c r="ERE71" s="189"/>
      <c r="ERF71" s="189"/>
      <c r="ERG71" s="189"/>
      <c r="ERH71" s="189"/>
      <c r="ERI71" s="189"/>
      <c r="ERJ71" s="189"/>
      <c r="ERK71" s="189"/>
      <c r="ERL71" s="189"/>
      <c r="ERM71" s="189"/>
      <c r="ERN71" s="189"/>
      <c r="ERO71" s="189"/>
      <c r="ERP71" s="189"/>
      <c r="ERQ71" s="189"/>
      <c r="ERR71" s="189"/>
      <c r="ERS71" s="189"/>
      <c r="ERT71" s="189"/>
      <c r="ERU71" s="189"/>
      <c r="ERV71" s="189"/>
      <c r="ERW71" s="189"/>
      <c r="ERX71" s="189"/>
      <c r="ERY71" s="189"/>
      <c r="ERZ71" s="189"/>
      <c r="ESA71" s="189"/>
      <c r="ESB71" s="189"/>
      <c r="ESC71" s="189"/>
      <c r="ESD71" s="189"/>
      <c r="ESE71" s="189"/>
      <c r="ESF71" s="189"/>
      <c r="ESG71" s="189"/>
      <c r="ESH71" s="189"/>
      <c r="ESI71" s="189"/>
      <c r="ESJ71" s="189"/>
      <c r="ESK71" s="189"/>
      <c r="ESL71" s="189"/>
      <c r="ESM71" s="189"/>
      <c r="ESN71" s="189"/>
      <c r="ESO71" s="189"/>
      <c r="ESP71" s="189"/>
      <c r="ESQ71" s="189"/>
      <c r="ESR71" s="189"/>
      <c r="ESS71" s="189"/>
      <c r="EST71" s="189"/>
      <c r="ESU71" s="189"/>
      <c r="ESV71" s="189"/>
      <c r="ESW71" s="189"/>
      <c r="ESX71" s="189"/>
      <c r="ESY71" s="189"/>
      <c r="ESZ71" s="189"/>
      <c r="ETA71" s="189"/>
      <c r="ETB71" s="189"/>
      <c r="ETC71" s="189"/>
      <c r="ETD71" s="189"/>
      <c r="ETE71" s="189"/>
      <c r="ETF71" s="189"/>
      <c r="ETG71" s="189"/>
      <c r="ETH71" s="189"/>
      <c r="ETI71" s="189"/>
      <c r="ETJ71" s="189"/>
      <c r="ETK71" s="189"/>
      <c r="ETL71" s="189"/>
      <c r="ETM71" s="189"/>
      <c r="ETN71" s="189"/>
      <c r="ETO71" s="189"/>
      <c r="ETP71" s="189"/>
      <c r="ETQ71" s="189"/>
      <c r="ETR71" s="189"/>
      <c r="ETS71" s="189"/>
      <c r="ETT71" s="189"/>
      <c r="ETU71" s="189"/>
      <c r="ETV71" s="189"/>
      <c r="ETW71" s="189"/>
      <c r="ETX71" s="189"/>
      <c r="ETY71" s="189"/>
      <c r="ETZ71" s="189"/>
      <c r="EUA71" s="189"/>
      <c r="EUB71" s="189"/>
      <c r="EUC71" s="189"/>
      <c r="EUD71" s="189"/>
      <c r="EUE71" s="189"/>
      <c r="EUF71" s="189"/>
      <c r="EUG71" s="189"/>
      <c r="EUH71" s="189"/>
      <c r="EUI71" s="189"/>
      <c r="EUJ71" s="189"/>
      <c r="EUK71" s="189"/>
      <c r="EUL71" s="189"/>
      <c r="EUM71" s="189"/>
      <c r="EUN71" s="189"/>
      <c r="EUO71" s="189"/>
      <c r="EUP71" s="189"/>
      <c r="EUQ71" s="189"/>
      <c r="EUR71" s="189"/>
      <c r="EUS71" s="189"/>
      <c r="EUT71" s="189"/>
      <c r="EUU71" s="189"/>
      <c r="EUV71" s="189"/>
      <c r="EUW71" s="189"/>
      <c r="EUX71" s="189"/>
      <c r="EUY71" s="189"/>
      <c r="EUZ71" s="189"/>
      <c r="EVA71" s="189"/>
      <c r="EVB71" s="189"/>
      <c r="EVC71" s="189"/>
      <c r="EVD71" s="189"/>
      <c r="EVE71" s="189"/>
      <c r="EVF71" s="189"/>
      <c r="EVG71" s="189"/>
      <c r="EVH71" s="189"/>
      <c r="EVI71" s="189"/>
      <c r="EVJ71" s="189"/>
      <c r="EVK71" s="189"/>
      <c r="EVL71" s="189"/>
      <c r="EVM71" s="189"/>
      <c r="EVN71" s="189"/>
      <c r="EVO71" s="189"/>
      <c r="EVP71" s="189"/>
      <c r="EVQ71" s="189"/>
      <c r="EVR71" s="189"/>
      <c r="EVS71" s="189"/>
      <c r="EVT71" s="189"/>
      <c r="EVU71" s="189"/>
      <c r="EVV71" s="189"/>
      <c r="EVW71" s="189"/>
      <c r="EVX71" s="189"/>
      <c r="EVY71" s="189"/>
      <c r="EVZ71" s="189"/>
      <c r="EWA71" s="189"/>
      <c r="EWB71" s="189"/>
      <c r="EWC71" s="189"/>
      <c r="EWD71" s="189"/>
      <c r="EWE71" s="189"/>
      <c r="EWF71" s="189"/>
      <c r="EWG71" s="189"/>
      <c r="EWH71" s="189"/>
      <c r="EWI71" s="189"/>
      <c r="EWJ71" s="189"/>
      <c r="EWK71" s="189"/>
      <c r="EWL71" s="189"/>
      <c r="EWM71" s="189"/>
      <c r="EWN71" s="189"/>
      <c r="EWO71" s="189"/>
      <c r="EWP71" s="189"/>
      <c r="EWQ71" s="189"/>
      <c r="EWR71" s="189"/>
      <c r="EWS71" s="189"/>
      <c r="EWT71" s="189"/>
      <c r="EWU71" s="189"/>
      <c r="EWV71" s="189"/>
      <c r="EWW71" s="189"/>
      <c r="EWX71" s="189"/>
      <c r="EWY71" s="189"/>
      <c r="EWZ71" s="189"/>
      <c r="EXA71" s="189"/>
      <c r="EXB71" s="189"/>
      <c r="EXC71" s="189"/>
      <c r="EXD71" s="189"/>
      <c r="EXE71" s="189"/>
      <c r="EXF71" s="189"/>
      <c r="EXG71" s="189"/>
      <c r="EXH71" s="189"/>
      <c r="EXI71" s="189"/>
      <c r="EXJ71" s="189"/>
      <c r="EXK71" s="189"/>
      <c r="EXL71" s="189"/>
      <c r="EXM71" s="189"/>
      <c r="EXN71" s="189"/>
      <c r="EXO71" s="189"/>
      <c r="EXP71" s="189"/>
      <c r="EXQ71" s="189"/>
      <c r="EXR71" s="189"/>
      <c r="EXS71" s="189"/>
      <c r="EXT71" s="189"/>
      <c r="EXU71" s="189"/>
      <c r="EXV71" s="189"/>
      <c r="EXW71" s="189"/>
      <c r="EXX71" s="189"/>
      <c r="EXY71" s="189"/>
      <c r="EXZ71" s="189"/>
      <c r="EYA71" s="189"/>
      <c r="EYB71" s="189"/>
      <c r="EYC71" s="189"/>
      <c r="EYD71" s="189"/>
      <c r="EYE71" s="189"/>
      <c r="EYF71" s="189"/>
      <c r="EYG71" s="189"/>
      <c r="EYH71" s="189"/>
      <c r="EYI71" s="189"/>
      <c r="EYJ71" s="189"/>
      <c r="EYK71" s="189"/>
      <c r="EYL71" s="189"/>
      <c r="EYM71" s="189"/>
      <c r="EYN71" s="189"/>
      <c r="EYO71" s="189"/>
      <c r="EYP71" s="189"/>
      <c r="EYQ71" s="189"/>
      <c r="EYR71" s="189"/>
      <c r="EYS71" s="189"/>
      <c r="EYT71" s="189"/>
      <c r="EYU71" s="189"/>
      <c r="EYV71" s="189"/>
      <c r="EYW71" s="189"/>
      <c r="EYX71" s="189"/>
      <c r="EYY71" s="189"/>
      <c r="EYZ71" s="189"/>
      <c r="EZA71" s="189"/>
      <c r="EZB71" s="189"/>
      <c r="EZC71" s="189"/>
      <c r="EZD71" s="189"/>
      <c r="EZE71" s="189"/>
      <c r="EZF71" s="189"/>
      <c r="EZG71" s="189"/>
      <c r="EZH71" s="189"/>
      <c r="EZI71" s="189"/>
      <c r="EZJ71" s="189"/>
      <c r="EZK71" s="189"/>
      <c r="EZL71" s="189"/>
      <c r="EZM71" s="189"/>
      <c r="EZN71" s="189"/>
      <c r="EZO71" s="189"/>
      <c r="EZP71" s="189"/>
      <c r="EZQ71" s="189"/>
      <c r="EZR71" s="189"/>
      <c r="EZS71" s="189"/>
      <c r="EZT71" s="189"/>
      <c r="EZU71" s="189"/>
      <c r="EZV71" s="189"/>
      <c r="EZW71" s="189"/>
      <c r="EZX71" s="189"/>
      <c r="EZY71" s="189"/>
      <c r="EZZ71" s="189"/>
      <c r="FAA71" s="189"/>
      <c r="FAB71" s="189"/>
      <c r="FAC71" s="189"/>
      <c r="FAD71" s="189"/>
      <c r="FAE71" s="189"/>
      <c r="FAF71" s="189"/>
      <c r="FAG71" s="189"/>
      <c r="FAH71" s="189"/>
      <c r="FAI71" s="189"/>
      <c r="FAJ71" s="189"/>
      <c r="FAK71" s="189"/>
      <c r="FAL71" s="189"/>
      <c r="FAM71" s="189"/>
      <c r="FAN71" s="189"/>
      <c r="FAO71" s="189"/>
      <c r="FAP71" s="189"/>
      <c r="FAQ71" s="189"/>
      <c r="FAR71" s="189"/>
      <c r="FAS71" s="189"/>
      <c r="FAT71" s="189"/>
      <c r="FAU71" s="189"/>
      <c r="FAV71" s="189"/>
      <c r="FAW71" s="189"/>
      <c r="FAX71" s="189"/>
      <c r="FAY71" s="189"/>
      <c r="FAZ71" s="189"/>
      <c r="FBA71" s="189"/>
      <c r="FBB71" s="189"/>
      <c r="FBC71" s="189"/>
      <c r="FBD71" s="189"/>
      <c r="FBE71" s="189"/>
      <c r="FBF71" s="189"/>
      <c r="FBG71" s="189"/>
      <c r="FBH71" s="189"/>
      <c r="FBI71" s="189"/>
      <c r="FBJ71" s="189"/>
      <c r="FBK71" s="189"/>
      <c r="FBL71" s="189"/>
      <c r="FBM71" s="189"/>
      <c r="FBN71" s="189"/>
      <c r="FBO71" s="189"/>
      <c r="FBP71" s="189"/>
      <c r="FBQ71" s="189"/>
      <c r="FBR71" s="189"/>
      <c r="FBS71" s="189"/>
      <c r="FBT71" s="189"/>
      <c r="FBU71" s="189"/>
      <c r="FBV71" s="189"/>
      <c r="FBW71" s="189"/>
      <c r="FBX71" s="189"/>
      <c r="FBY71" s="189"/>
      <c r="FBZ71" s="189"/>
      <c r="FCA71" s="189"/>
      <c r="FCB71" s="189"/>
      <c r="FCC71" s="189"/>
      <c r="FCD71" s="189"/>
      <c r="FCE71" s="189"/>
      <c r="FCF71" s="189"/>
      <c r="FCG71" s="189"/>
      <c r="FCH71" s="189"/>
      <c r="FCI71" s="189"/>
      <c r="FCJ71" s="189"/>
      <c r="FCK71" s="189"/>
      <c r="FCL71" s="189"/>
      <c r="FCM71" s="189"/>
      <c r="FCN71" s="189"/>
      <c r="FCO71" s="189"/>
      <c r="FCP71" s="189"/>
      <c r="FCQ71" s="189"/>
      <c r="FCR71" s="189"/>
      <c r="FCS71" s="189"/>
      <c r="FCT71" s="189"/>
      <c r="FCU71" s="189"/>
      <c r="FCV71" s="189"/>
      <c r="FCW71" s="189"/>
      <c r="FCX71" s="189"/>
      <c r="FCY71" s="189"/>
      <c r="FCZ71" s="189"/>
      <c r="FDA71" s="189"/>
      <c r="FDB71" s="189"/>
      <c r="FDC71" s="189"/>
      <c r="FDD71" s="189"/>
      <c r="FDE71" s="189"/>
      <c r="FDF71" s="189"/>
      <c r="FDG71" s="189"/>
      <c r="FDH71" s="189"/>
      <c r="FDI71" s="189"/>
      <c r="FDJ71" s="189"/>
      <c r="FDK71" s="189"/>
      <c r="FDL71" s="189"/>
      <c r="FDM71" s="189"/>
      <c r="FDN71" s="189"/>
      <c r="FDO71" s="189"/>
      <c r="FDP71" s="189"/>
      <c r="FDQ71" s="189"/>
      <c r="FDR71" s="189"/>
      <c r="FDS71" s="189"/>
      <c r="FDT71" s="189"/>
      <c r="FDU71" s="189"/>
      <c r="FDV71" s="189"/>
      <c r="FDW71" s="189"/>
      <c r="FDX71" s="189"/>
      <c r="FDY71" s="189"/>
      <c r="FDZ71" s="189"/>
      <c r="FEA71" s="189"/>
      <c r="FEB71" s="189"/>
      <c r="FEC71" s="189"/>
      <c r="FED71" s="189"/>
      <c r="FEE71" s="189"/>
      <c r="FEF71" s="189"/>
      <c r="FEG71" s="189"/>
      <c r="FEH71" s="189"/>
      <c r="FEI71" s="189"/>
      <c r="FEJ71" s="189"/>
      <c r="FEK71" s="189"/>
      <c r="FEL71" s="189"/>
      <c r="FEM71" s="189"/>
      <c r="FEN71" s="189"/>
      <c r="FEO71" s="189"/>
      <c r="FEP71" s="189"/>
      <c r="FEQ71" s="189"/>
      <c r="FER71" s="189"/>
      <c r="FES71" s="189"/>
      <c r="FET71" s="189"/>
      <c r="FEU71" s="189"/>
      <c r="FEV71" s="189"/>
      <c r="FEW71" s="189"/>
      <c r="FEX71" s="189"/>
      <c r="FEY71" s="189"/>
      <c r="FEZ71" s="189"/>
      <c r="FFA71" s="189"/>
      <c r="FFB71" s="189"/>
      <c r="FFC71" s="189"/>
      <c r="FFD71" s="189"/>
      <c r="FFE71" s="189"/>
      <c r="FFF71" s="189"/>
      <c r="FFG71" s="189"/>
      <c r="FFH71" s="189"/>
      <c r="FFI71" s="189"/>
      <c r="FFJ71" s="189"/>
      <c r="FFK71" s="189"/>
      <c r="FFL71" s="189"/>
      <c r="FFM71" s="189"/>
      <c r="FFN71" s="189"/>
      <c r="FFO71" s="189"/>
      <c r="FFP71" s="189"/>
      <c r="FFQ71" s="189"/>
      <c r="FFR71" s="189"/>
      <c r="FFS71" s="189"/>
      <c r="FFT71" s="189"/>
      <c r="FFU71" s="189"/>
      <c r="FFV71" s="189"/>
      <c r="FFW71" s="189"/>
      <c r="FFX71" s="189"/>
      <c r="FFY71" s="189"/>
      <c r="FFZ71" s="189"/>
      <c r="FGA71" s="189"/>
      <c r="FGB71" s="189"/>
      <c r="FGC71" s="189"/>
      <c r="FGD71" s="189"/>
      <c r="FGE71" s="189"/>
      <c r="FGF71" s="189"/>
      <c r="FGG71" s="189"/>
      <c r="FGH71" s="189"/>
      <c r="FGI71" s="189"/>
      <c r="FGJ71" s="189"/>
      <c r="FGK71" s="189"/>
      <c r="FGL71" s="189"/>
      <c r="FGM71" s="189"/>
      <c r="FGN71" s="189"/>
      <c r="FGO71" s="189"/>
      <c r="FGP71" s="189"/>
      <c r="FGQ71" s="189"/>
      <c r="FGR71" s="189"/>
      <c r="FGS71" s="189"/>
      <c r="FGT71" s="189"/>
      <c r="FGU71" s="189"/>
      <c r="FGV71" s="189"/>
      <c r="FGW71" s="189"/>
      <c r="FGX71" s="189"/>
      <c r="FGY71" s="189"/>
      <c r="FGZ71" s="189"/>
      <c r="FHA71" s="189"/>
      <c r="FHB71" s="189"/>
      <c r="FHC71" s="189"/>
      <c r="FHD71" s="189"/>
      <c r="FHE71" s="189"/>
      <c r="FHF71" s="189"/>
      <c r="FHG71" s="189"/>
      <c r="FHH71" s="189"/>
      <c r="FHI71" s="189"/>
      <c r="FHJ71" s="189"/>
      <c r="FHK71" s="189"/>
      <c r="FHL71" s="189"/>
      <c r="FHM71" s="189"/>
      <c r="FHN71" s="189"/>
      <c r="FHO71" s="189"/>
      <c r="FHP71" s="189"/>
      <c r="FHQ71" s="189"/>
      <c r="FHR71" s="189"/>
      <c r="FHS71" s="189"/>
      <c r="FHT71" s="189"/>
      <c r="FHU71" s="189"/>
      <c r="FHV71" s="189"/>
      <c r="FHW71" s="189"/>
      <c r="FHX71" s="189"/>
      <c r="FHY71" s="189"/>
      <c r="FHZ71" s="189"/>
      <c r="FIA71" s="189"/>
      <c r="FIB71" s="189"/>
      <c r="FIC71" s="189"/>
      <c r="FID71" s="189"/>
      <c r="FIE71" s="189"/>
      <c r="FIF71" s="189"/>
      <c r="FIG71" s="189"/>
      <c r="FIH71" s="189"/>
      <c r="FII71" s="189"/>
      <c r="FIJ71" s="189"/>
      <c r="FIK71" s="189"/>
      <c r="FIL71" s="189"/>
      <c r="FIM71" s="189"/>
      <c r="FIN71" s="189"/>
      <c r="FIO71" s="189"/>
      <c r="FIP71" s="189"/>
      <c r="FIQ71" s="189"/>
      <c r="FIR71" s="189"/>
      <c r="FIS71" s="189"/>
      <c r="FIT71" s="189"/>
      <c r="FIU71" s="189"/>
      <c r="FIV71" s="189"/>
      <c r="FIW71" s="189"/>
      <c r="FIX71" s="189"/>
      <c r="FIY71" s="189"/>
      <c r="FIZ71" s="189"/>
      <c r="FJA71" s="189"/>
      <c r="FJB71" s="189"/>
      <c r="FJC71" s="189"/>
      <c r="FJD71" s="189"/>
      <c r="FJE71" s="189"/>
      <c r="FJF71" s="189"/>
      <c r="FJG71" s="189"/>
      <c r="FJH71" s="189"/>
      <c r="FJI71" s="189"/>
      <c r="FJJ71" s="189"/>
      <c r="FJK71" s="189"/>
      <c r="FJL71" s="189"/>
      <c r="FJM71" s="189"/>
      <c r="FJN71" s="189"/>
      <c r="FJO71" s="189"/>
      <c r="FJP71" s="189"/>
      <c r="FJQ71" s="189"/>
      <c r="FJR71" s="189"/>
      <c r="FJS71" s="189"/>
      <c r="FJT71" s="189"/>
      <c r="FJU71" s="189"/>
      <c r="FJV71" s="189"/>
      <c r="FJW71" s="189"/>
      <c r="FJX71" s="189"/>
      <c r="FJY71" s="189"/>
      <c r="FJZ71" s="189"/>
      <c r="FKA71" s="189"/>
      <c r="FKB71" s="189"/>
      <c r="FKC71" s="189"/>
      <c r="FKD71" s="189"/>
      <c r="FKE71" s="189"/>
      <c r="FKF71" s="189"/>
      <c r="FKG71" s="189"/>
      <c r="FKH71" s="189"/>
      <c r="FKI71" s="189"/>
      <c r="FKJ71" s="189"/>
      <c r="FKK71" s="189"/>
      <c r="FKL71" s="189"/>
      <c r="FKM71" s="189"/>
      <c r="FKN71" s="189"/>
      <c r="FKO71" s="189"/>
      <c r="FKP71" s="189"/>
      <c r="FKQ71" s="189"/>
      <c r="FKR71" s="189"/>
      <c r="FKS71" s="189"/>
      <c r="FKT71" s="189"/>
      <c r="FKU71" s="189"/>
      <c r="FKV71" s="189"/>
      <c r="FKW71" s="189"/>
      <c r="FKX71" s="189"/>
      <c r="FKY71" s="189"/>
      <c r="FKZ71" s="189"/>
      <c r="FLA71" s="189"/>
      <c r="FLB71" s="189"/>
      <c r="FLC71" s="189"/>
      <c r="FLD71" s="189"/>
      <c r="FLE71" s="189"/>
      <c r="FLF71" s="189"/>
      <c r="FLG71" s="189"/>
      <c r="FLH71" s="189"/>
      <c r="FLI71" s="189"/>
      <c r="FLJ71" s="189"/>
      <c r="FLK71" s="189"/>
      <c r="FLL71" s="189"/>
      <c r="FLM71" s="189"/>
      <c r="FLN71" s="189"/>
      <c r="FLO71" s="189"/>
      <c r="FLP71" s="189"/>
      <c r="FLQ71" s="189"/>
      <c r="FLR71" s="189"/>
      <c r="FLS71" s="189"/>
      <c r="FLT71" s="189"/>
      <c r="FLU71" s="189"/>
      <c r="FLV71" s="189"/>
      <c r="FLW71" s="189"/>
      <c r="FLX71" s="189"/>
      <c r="FLY71" s="189"/>
      <c r="FLZ71" s="189"/>
      <c r="FMA71" s="189"/>
      <c r="FMB71" s="189"/>
      <c r="FMC71" s="189"/>
      <c r="FMD71" s="189"/>
      <c r="FME71" s="189"/>
      <c r="FMF71" s="189"/>
      <c r="FMG71" s="189"/>
      <c r="FMH71" s="189"/>
      <c r="FMI71" s="189"/>
      <c r="FMJ71" s="189"/>
      <c r="FMK71" s="189"/>
      <c r="FML71" s="189"/>
      <c r="FMM71" s="189"/>
      <c r="FMN71" s="189"/>
      <c r="FMO71" s="189"/>
      <c r="FMP71" s="189"/>
      <c r="FMQ71" s="189"/>
      <c r="FMR71" s="189"/>
      <c r="FMS71" s="189"/>
      <c r="FMT71" s="189"/>
      <c r="FMU71" s="189"/>
      <c r="FMV71" s="189"/>
      <c r="FMW71" s="189"/>
      <c r="FMX71" s="189"/>
      <c r="FMY71" s="189"/>
      <c r="FMZ71" s="189"/>
      <c r="FNA71" s="189"/>
      <c r="FNB71" s="189"/>
      <c r="FNC71" s="189"/>
      <c r="FND71" s="189"/>
      <c r="FNE71" s="189"/>
      <c r="FNF71" s="189"/>
      <c r="FNG71" s="189"/>
      <c r="FNH71" s="189"/>
      <c r="FNI71" s="189"/>
      <c r="FNJ71" s="189"/>
      <c r="FNK71" s="189"/>
      <c r="FNL71" s="189"/>
      <c r="FNM71" s="189"/>
      <c r="FNN71" s="189"/>
      <c r="FNO71" s="189"/>
      <c r="FNP71" s="189"/>
      <c r="FNQ71" s="189"/>
      <c r="FNR71" s="189"/>
      <c r="FNS71" s="189"/>
      <c r="FNT71" s="189"/>
      <c r="FNU71" s="189"/>
      <c r="FNV71" s="189"/>
      <c r="FNW71" s="189"/>
      <c r="FNX71" s="189"/>
      <c r="FNY71" s="189"/>
      <c r="FNZ71" s="189"/>
      <c r="FOA71" s="189"/>
      <c r="FOB71" s="189"/>
      <c r="FOC71" s="189"/>
      <c r="FOD71" s="189"/>
      <c r="FOE71" s="189"/>
      <c r="FOF71" s="189"/>
      <c r="FOG71" s="189"/>
      <c r="FOH71" s="189"/>
      <c r="FOI71" s="189"/>
      <c r="FOJ71" s="189"/>
      <c r="FOK71" s="189"/>
      <c r="FOL71" s="189"/>
      <c r="FOM71" s="189"/>
      <c r="FON71" s="189"/>
      <c r="FOO71" s="189"/>
      <c r="FOP71" s="189"/>
      <c r="FOQ71" s="189"/>
      <c r="FOR71" s="189"/>
      <c r="FOS71" s="189"/>
      <c r="FOT71" s="189"/>
      <c r="FOU71" s="189"/>
      <c r="FOV71" s="189"/>
      <c r="FOW71" s="189"/>
      <c r="FOX71" s="189"/>
      <c r="FOY71" s="189"/>
      <c r="FOZ71" s="189"/>
      <c r="FPA71" s="189"/>
      <c r="FPB71" s="189"/>
      <c r="FPC71" s="189"/>
      <c r="FPD71" s="189"/>
      <c r="FPE71" s="189"/>
      <c r="FPF71" s="189"/>
      <c r="FPG71" s="189"/>
      <c r="FPH71" s="189"/>
      <c r="FPI71" s="189"/>
      <c r="FPJ71" s="189"/>
      <c r="FPK71" s="189"/>
      <c r="FPL71" s="189"/>
      <c r="FPM71" s="189"/>
      <c r="FPN71" s="189"/>
      <c r="FPO71" s="189"/>
      <c r="FPP71" s="189"/>
      <c r="FPQ71" s="189"/>
      <c r="FPR71" s="189"/>
      <c r="FPS71" s="189"/>
      <c r="FPT71" s="189"/>
      <c r="FPU71" s="189"/>
      <c r="FPV71" s="189"/>
      <c r="FPW71" s="189"/>
      <c r="FPX71" s="189"/>
      <c r="FPY71" s="189"/>
      <c r="FPZ71" s="189"/>
      <c r="FQA71" s="189"/>
      <c r="FQB71" s="189"/>
      <c r="FQC71" s="189"/>
      <c r="FQD71" s="189"/>
      <c r="FQE71" s="189"/>
      <c r="FQF71" s="189"/>
      <c r="FQG71" s="189"/>
      <c r="FQH71" s="189"/>
      <c r="FQI71" s="189"/>
      <c r="FQJ71" s="189"/>
      <c r="FQK71" s="189"/>
      <c r="FQL71" s="189"/>
      <c r="FQM71" s="189"/>
      <c r="FQN71" s="189"/>
      <c r="FQO71" s="189"/>
      <c r="FQP71" s="189"/>
      <c r="FQQ71" s="189"/>
      <c r="FQR71" s="189"/>
      <c r="FQS71" s="189"/>
      <c r="FQT71" s="189"/>
      <c r="FQU71" s="189"/>
      <c r="FQV71" s="189"/>
      <c r="FQW71" s="189"/>
      <c r="FQX71" s="189"/>
      <c r="FQY71" s="189"/>
      <c r="FQZ71" s="189"/>
      <c r="FRA71" s="189"/>
      <c r="FRB71" s="189"/>
      <c r="FRC71" s="189"/>
      <c r="FRD71" s="189"/>
      <c r="FRE71" s="189"/>
      <c r="FRF71" s="189"/>
      <c r="FRG71" s="189"/>
      <c r="FRH71" s="189"/>
      <c r="FRI71" s="189"/>
      <c r="FRJ71" s="189"/>
      <c r="FRK71" s="189"/>
      <c r="FRL71" s="189"/>
      <c r="FRM71" s="189"/>
      <c r="FRN71" s="189"/>
      <c r="FRO71" s="189"/>
      <c r="FRP71" s="189"/>
      <c r="FRQ71" s="189"/>
      <c r="FRR71" s="189"/>
      <c r="FRS71" s="189"/>
      <c r="FRT71" s="189"/>
      <c r="FRU71" s="189"/>
      <c r="FRV71" s="189"/>
      <c r="FRW71" s="189"/>
      <c r="FRX71" s="189"/>
      <c r="FRY71" s="189"/>
      <c r="FRZ71" s="189"/>
      <c r="FSA71" s="189"/>
      <c r="FSB71" s="189"/>
      <c r="FSC71" s="189"/>
      <c r="FSD71" s="189"/>
      <c r="FSE71" s="189"/>
      <c r="FSF71" s="189"/>
      <c r="FSG71" s="189"/>
      <c r="FSH71" s="189"/>
      <c r="FSI71" s="189"/>
      <c r="FSJ71" s="189"/>
      <c r="FSK71" s="189"/>
      <c r="FSL71" s="189"/>
      <c r="FSM71" s="189"/>
      <c r="FSN71" s="189"/>
      <c r="FSO71" s="189"/>
      <c r="FSP71" s="189"/>
      <c r="FSQ71" s="189"/>
      <c r="FSR71" s="189"/>
      <c r="FSS71" s="189"/>
      <c r="FST71" s="189"/>
      <c r="FSU71" s="189"/>
      <c r="FSV71" s="189"/>
      <c r="FSW71" s="189"/>
      <c r="FSX71" s="189"/>
      <c r="FSY71" s="189"/>
      <c r="FSZ71" s="189"/>
      <c r="FTA71" s="189"/>
      <c r="FTB71" s="189"/>
      <c r="FTC71" s="189"/>
      <c r="FTD71" s="189"/>
      <c r="FTE71" s="189"/>
      <c r="FTF71" s="189"/>
      <c r="FTG71" s="189"/>
      <c r="FTH71" s="189"/>
      <c r="FTI71" s="189"/>
      <c r="FTJ71" s="189"/>
      <c r="FTK71" s="189"/>
      <c r="FTL71" s="189"/>
      <c r="FTM71" s="189"/>
      <c r="FTN71" s="189"/>
      <c r="FTO71" s="189"/>
      <c r="FTP71" s="189"/>
      <c r="FTQ71" s="189"/>
      <c r="FTR71" s="189"/>
      <c r="FTS71" s="189"/>
      <c r="FTT71" s="189"/>
      <c r="FTU71" s="189"/>
      <c r="FTV71" s="189"/>
      <c r="FTW71" s="189"/>
      <c r="FTX71" s="189"/>
      <c r="FTY71" s="189"/>
      <c r="FTZ71" s="189"/>
      <c r="FUA71" s="189"/>
      <c r="FUB71" s="189"/>
      <c r="FUC71" s="189"/>
      <c r="FUD71" s="189"/>
      <c r="FUE71" s="189"/>
      <c r="FUF71" s="189"/>
      <c r="FUG71" s="189"/>
      <c r="FUH71" s="189"/>
      <c r="FUI71" s="189"/>
      <c r="FUJ71" s="189"/>
      <c r="FUK71" s="189"/>
      <c r="FUL71" s="189"/>
      <c r="FUM71" s="189"/>
      <c r="FUN71" s="189"/>
      <c r="FUO71" s="189"/>
      <c r="FUP71" s="189"/>
      <c r="FUQ71" s="189"/>
      <c r="FUR71" s="189"/>
      <c r="FUS71" s="189"/>
      <c r="FUT71" s="189"/>
      <c r="FUU71" s="189"/>
      <c r="FUV71" s="189"/>
      <c r="FUW71" s="189"/>
      <c r="FUX71" s="189"/>
      <c r="FUY71" s="189"/>
      <c r="FUZ71" s="189"/>
      <c r="FVA71" s="189"/>
      <c r="FVB71" s="189"/>
      <c r="FVC71" s="189"/>
      <c r="FVD71" s="189"/>
      <c r="FVE71" s="189"/>
      <c r="FVF71" s="189"/>
      <c r="FVG71" s="189"/>
      <c r="FVH71" s="189"/>
      <c r="FVI71" s="189"/>
      <c r="FVJ71" s="189"/>
      <c r="FVK71" s="189"/>
      <c r="FVL71" s="189"/>
      <c r="FVM71" s="189"/>
      <c r="FVN71" s="189"/>
      <c r="FVO71" s="189"/>
      <c r="FVP71" s="189"/>
      <c r="FVQ71" s="189"/>
      <c r="FVR71" s="189"/>
      <c r="FVS71" s="189"/>
      <c r="FVT71" s="189"/>
      <c r="FVU71" s="189"/>
      <c r="FVV71" s="189"/>
      <c r="FVW71" s="189"/>
      <c r="FVX71" s="189"/>
      <c r="FVY71" s="189"/>
      <c r="FVZ71" s="189"/>
      <c r="FWA71" s="189"/>
      <c r="FWB71" s="189"/>
      <c r="FWC71" s="189"/>
      <c r="FWD71" s="189"/>
      <c r="FWE71" s="189"/>
      <c r="FWF71" s="189"/>
      <c r="FWG71" s="189"/>
      <c r="FWH71" s="189"/>
      <c r="FWI71" s="189"/>
      <c r="FWJ71" s="189"/>
      <c r="FWK71" s="189"/>
      <c r="FWL71" s="189"/>
      <c r="FWM71" s="189"/>
      <c r="FWN71" s="189"/>
      <c r="FWO71" s="189"/>
      <c r="FWP71" s="189"/>
      <c r="FWQ71" s="189"/>
      <c r="FWR71" s="189"/>
      <c r="FWS71" s="189"/>
      <c r="FWT71" s="189"/>
      <c r="FWU71" s="189"/>
      <c r="FWV71" s="189"/>
      <c r="FWW71" s="189"/>
      <c r="FWX71" s="189"/>
      <c r="FWY71" s="189"/>
      <c r="FWZ71" s="189"/>
      <c r="FXA71" s="189"/>
      <c r="FXB71" s="189"/>
      <c r="FXC71" s="189"/>
      <c r="FXD71" s="189"/>
      <c r="FXE71" s="189"/>
      <c r="FXF71" s="189"/>
      <c r="FXG71" s="189"/>
      <c r="FXH71" s="189"/>
      <c r="FXI71" s="189"/>
      <c r="FXJ71" s="189"/>
      <c r="FXK71" s="189"/>
      <c r="FXL71" s="189"/>
      <c r="FXM71" s="189"/>
      <c r="FXN71" s="189"/>
      <c r="FXO71" s="189"/>
      <c r="FXP71" s="189"/>
      <c r="FXQ71" s="189"/>
      <c r="FXR71" s="189"/>
      <c r="FXS71" s="189"/>
      <c r="FXT71" s="189"/>
      <c r="FXU71" s="189"/>
      <c r="FXV71" s="189"/>
      <c r="FXW71" s="189"/>
      <c r="FXX71" s="189"/>
      <c r="FXY71" s="189"/>
      <c r="FXZ71" s="189"/>
      <c r="FYA71" s="189"/>
      <c r="FYB71" s="189"/>
      <c r="FYC71" s="189"/>
      <c r="FYD71" s="189"/>
      <c r="FYE71" s="189"/>
      <c r="FYF71" s="189"/>
      <c r="FYG71" s="189"/>
      <c r="FYH71" s="189"/>
      <c r="FYI71" s="189"/>
      <c r="FYJ71" s="189"/>
      <c r="FYK71" s="189"/>
      <c r="FYL71" s="189"/>
      <c r="FYM71" s="189"/>
      <c r="FYN71" s="189"/>
      <c r="FYO71" s="189"/>
      <c r="FYP71" s="189"/>
      <c r="FYQ71" s="189"/>
      <c r="FYR71" s="189"/>
      <c r="FYS71" s="189"/>
      <c r="FYT71" s="189"/>
      <c r="FYU71" s="189"/>
      <c r="FYV71" s="189"/>
      <c r="FYW71" s="189"/>
      <c r="FYX71" s="189"/>
      <c r="FYY71" s="189"/>
      <c r="FYZ71" s="189"/>
      <c r="FZA71" s="189"/>
      <c r="FZB71" s="189"/>
      <c r="FZC71" s="189"/>
      <c r="FZD71" s="189"/>
      <c r="FZE71" s="189"/>
      <c r="FZF71" s="189"/>
      <c r="FZG71" s="189"/>
      <c r="FZH71" s="189"/>
      <c r="FZI71" s="189"/>
      <c r="FZJ71" s="189"/>
      <c r="FZK71" s="189"/>
      <c r="FZL71" s="189"/>
      <c r="FZM71" s="189"/>
      <c r="FZN71" s="189"/>
      <c r="FZO71" s="189"/>
      <c r="FZP71" s="189"/>
      <c r="FZQ71" s="189"/>
      <c r="FZR71" s="189"/>
      <c r="FZS71" s="189"/>
      <c r="FZT71" s="189"/>
      <c r="FZU71" s="189"/>
      <c r="FZV71" s="189"/>
      <c r="FZW71" s="189"/>
      <c r="FZX71" s="189"/>
      <c r="FZY71" s="189"/>
      <c r="FZZ71" s="189"/>
      <c r="GAA71" s="189"/>
      <c r="GAB71" s="189"/>
      <c r="GAC71" s="189"/>
      <c r="GAD71" s="189"/>
      <c r="GAE71" s="189"/>
      <c r="GAF71" s="189"/>
      <c r="GAG71" s="189"/>
      <c r="GAH71" s="189"/>
      <c r="GAI71" s="189"/>
      <c r="GAJ71" s="189"/>
      <c r="GAK71" s="189"/>
      <c r="GAL71" s="189"/>
      <c r="GAM71" s="189"/>
      <c r="GAN71" s="189"/>
      <c r="GAO71" s="189"/>
      <c r="GAP71" s="189"/>
      <c r="GAQ71" s="189"/>
      <c r="GAR71" s="189"/>
      <c r="GAS71" s="189"/>
      <c r="GAT71" s="189"/>
      <c r="GAU71" s="189"/>
      <c r="GAV71" s="189"/>
      <c r="GAW71" s="189"/>
      <c r="GAX71" s="189"/>
      <c r="GAY71" s="189"/>
      <c r="GAZ71" s="189"/>
      <c r="GBA71" s="189"/>
      <c r="GBB71" s="189"/>
      <c r="GBC71" s="189"/>
      <c r="GBD71" s="189"/>
      <c r="GBE71" s="189"/>
      <c r="GBF71" s="189"/>
      <c r="GBG71" s="189"/>
      <c r="GBH71" s="189"/>
      <c r="GBI71" s="189"/>
      <c r="GBJ71" s="189"/>
      <c r="GBK71" s="189"/>
      <c r="GBL71" s="189"/>
      <c r="GBM71" s="189"/>
      <c r="GBN71" s="189"/>
      <c r="GBO71" s="189"/>
      <c r="GBP71" s="189"/>
      <c r="GBQ71" s="189"/>
      <c r="GBR71" s="189"/>
      <c r="GBS71" s="189"/>
      <c r="GBT71" s="189"/>
      <c r="GBU71" s="189"/>
      <c r="GBV71" s="189"/>
      <c r="GBW71" s="189"/>
      <c r="GBX71" s="189"/>
      <c r="GBY71" s="189"/>
      <c r="GBZ71" s="189"/>
      <c r="GCA71" s="189"/>
      <c r="GCB71" s="189"/>
      <c r="GCC71" s="189"/>
      <c r="GCD71" s="189"/>
      <c r="GCE71" s="189"/>
      <c r="GCF71" s="189"/>
      <c r="GCG71" s="189"/>
      <c r="GCH71" s="189"/>
      <c r="GCI71" s="189"/>
      <c r="GCJ71" s="189"/>
      <c r="GCK71" s="189"/>
      <c r="GCL71" s="189"/>
      <c r="GCM71" s="189"/>
      <c r="GCN71" s="189"/>
      <c r="GCO71" s="189"/>
      <c r="GCP71" s="189"/>
      <c r="GCQ71" s="189"/>
      <c r="GCR71" s="189"/>
      <c r="GCS71" s="189"/>
      <c r="GCT71" s="189"/>
      <c r="GCU71" s="189"/>
      <c r="GCV71" s="189"/>
      <c r="GCW71" s="189"/>
      <c r="GCX71" s="189"/>
      <c r="GCY71" s="189"/>
      <c r="GCZ71" s="189"/>
      <c r="GDA71" s="189"/>
      <c r="GDB71" s="189"/>
      <c r="GDC71" s="189"/>
      <c r="GDD71" s="189"/>
      <c r="GDE71" s="189"/>
      <c r="GDF71" s="189"/>
      <c r="GDG71" s="189"/>
      <c r="GDH71" s="189"/>
      <c r="GDI71" s="189"/>
      <c r="GDJ71" s="189"/>
      <c r="GDK71" s="189"/>
      <c r="GDL71" s="189"/>
      <c r="GDM71" s="189"/>
      <c r="GDN71" s="189"/>
      <c r="GDO71" s="189"/>
      <c r="GDP71" s="189"/>
      <c r="GDQ71" s="189"/>
      <c r="GDR71" s="189"/>
      <c r="GDS71" s="189"/>
      <c r="GDT71" s="189"/>
      <c r="GDU71" s="189"/>
      <c r="GDV71" s="189"/>
      <c r="GDW71" s="189"/>
      <c r="GDX71" s="189"/>
      <c r="GDY71" s="189"/>
      <c r="GDZ71" s="189"/>
      <c r="GEA71" s="189"/>
      <c r="GEB71" s="189"/>
      <c r="GEC71" s="189"/>
      <c r="GED71" s="189"/>
      <c r="GEE71" s="189"/>
      <c r="GEF71" s="189"/>
      <c r="GEG71" s="189"/>
      <c r="GEH71" s="189"/>
      <c r="GEI71" s="189"/>
      <c r="GEJ71" s="189"/>
      <c r="GEK71" s="189"/>
      <c r="GEL71" s="189"/>
      <c r="GEM71" s="189"/>
      <c r="GEN71" s="189"/>
      <c r="GEO71" s="189"/>
      <c r="GEP71" s="189"/>
      <c r="GEQ71" s="189"/>
      <c r="GER71" s="189"/>
      <c r="GES71" s="189"/>
      <c r="GET71" s="189"/>
      <c r="GEU71" s="189"/>
      <c r="GEV71" s="189"/>
      <c r="GEW71" s="189"/>
      <c r="GEX71" s="189"/>
      <c r="GEY71" s="189"/>
      <c r="GEZ71" s="189"/>
      <c r="GFA71" s="189"/>
      <c r="GFB71" s="189"/>
      <c r="GFC71" s="189"/>
      <c r="GFD71" s="189"/>
      <c r="GFE71" s="189"/>
      <c r="GFF71" s="189"/>
      <c r="GFG71" s="189"/>
      <c r="GFH71" s="189"/>
      <c r="GFI71" s="189"/>
      <c r="GFJ71" s="189"/>
      <c r="GFK71" s="189"/>
      <c r="GFL71" s="189"/>
      <c r="GFM71" s="189"/>
      <c r="GFN71" s="189"/>
      <c r="GFO71" s="189"/>
      <c r="GFP71" s="189"/>
      <c r="GFQ71" s="189"/>
      <c r="GFR71" s="189"/>
      <c r="GFS71" s="189"/>
      <c r="GFT71" s="189"/>
      <c r="GFU71" s="189"/>
      <c r="GFV71" s="189"/>
      <c r="GFW71" s="189"/>
      <c r="GFX71" s="189"/>
      <c r="GFY71" s="189"/>
      <c r="GFZ71" s="189"/>
      <c r="GGA71" s="189"/>
      <c r="GGB71" s="189"/>
      <c r="GGC71" s="189"/>
      <c r="GGD71" s="189"/>
      <c r="GGE71" s="189"/>
      <c r="GGF71" s="189"/>
      <c r="GGG71" s="189"/>
      <c r="GGH71" s="189"/>
      <c r="GGI71" s="189"/>
      <c r="GGJ71" s="189"/>
      <c r="GGK71" s="189"/>
      <c r="GGL71" s="189"/>
      <c r="GGM71" s="189"/>
      <c r="GGN71" s="189"/>
      <c r="GGO71" s="189"/>
      <c r="GGP71" s="189"/>
      <c r="GGQ71" s="189"/>
      <c r="GGR71" s="189"/>
      <c r="GGS71" s="189"/>
      <c r="GGT71" s="189"/>
      <c r="GGU71" s="189"/>
      <c r="GGV71" s="189"/>
      <c r="GGW71" s="189"/>
      <c r="GGX71" s="189"/>
      <c r="GGY71" s="189"/>
      <c r="GGZ71" s="189"/>
      <c r="GHA71" s="189"/>
      <c r="GHB71" s="189"/>
      <c r="GHC71" s="189"/>
      <c r="GHD71" s="189"/>
      <c r="GHE71" s="189"/>
      <c r="GHF71" s="189"/>
      <c r="GHG71" s="189"/>
      <c r="GHH71" s="189"/>
      <c r="GHI71" s="189"/>
      <c r="GHJ71" s="189"/>
      <c r="GHK71" s="189"/>
      <c r="GHL71" s="189"/>
      <c r="GHM71" s="189"/>
      <c r="GHN71" s="189"/>
      <c r="GHO71" s="189"/>
      <c r="GHP71" s="189"/>
      <c r="GHQ71" s="189"/>
      <c r="GHR71" s="189"/>
      <c r="GHS71" s="189"/>
      <c r="GHT71" s="189"/>
      <c r="GHU71" s="189"/>
      <c r="GHV71" s="189"/>
      <c r="GHW71" s="189"/>
      <c r="GHX71" s="189"/>
      <c r="GHY71" s="189"/>
      <c r="GHZ71" s="189"/>
      <c r="GIA71" s="189"/>
      <c r="GIB71" s="189"/>
      <c r="GIC71" s="189"/>
      <c r="GID71" s="189"/>
      <c r="GIE71" s="189"/>
      <c r="GIF71" s="189"/>
      <c r="GIG71" s="189"/>
      <c r="GIH71" s="189"/>
      <c r="GII71" s="189"/>
      <c r="GIJ71" s="189"/>
      <c r="GIK71" s="189"/>
      <c r="GIL71" s="189"/>
      <c r="GIM71" s="189"/>
      <c r="GIN71" s="189"/>
      <c r="GIO71" s="189"/>
      <c r="GIP71" s="189"/>
      <c r="GIQ71" s="189"/>
      <c r="GIR71" s="189"/>
      <c r="GIS71" s="189"/>
      <c r="GIT71" s="189"/>
      <c r="GIU71" s="189"/>
      <c r="GIV71" s="189"/>
      <c r="GIW71" s="189"/>
      <c r="GIX71" s="189"/>
      <c r="GIY71" s="189"/>
      <c r="GIZ71" s="189"/>
      <c r="GJA71" s="189"/>
      <c r="GJB71" s="189"/>
      <c r="GJC71" s="189"/>
      <c r="GJD71" s="189"/>
      <c r="GJE71" s="189"/>
      <c r="GJF71" s="189"/>
      <c r="GJG71" s="189"/>
      <c r="GJH71" s="189"/>
      <c r="GJI71" s="189"/>
      <c r="GJJ71" s="189"/>
      <c r="GJK71" s="189"/>
      <c r="GJL71" s="189"/>
      <c r="GJM71" s="189"/>
      <c r="GJN71" s="189"/>
      <c r="GJO71" s="189"/>
      <c r="GJP71" s="189"/>
      <c r="GJQ71" s="189"/>
      <c r="GJR71" s="189"/>
      <c r="GJS71" s="189"/>
      <c r="GJT71" s="189"/>
      <c r="GJU71" s="189"/>
      <c r="GJV71" s="189"/>
      <c r="GJW71" s="189"/>
      <c r="GJX71" s="189"/>
      <c r="GJY71" s="189"/>
      <c r="GJZ71" s="189"/>
      <c r="GKA71" s="189"/>
      <c r="GKB71" s="189"/>
      <c r="GKC71" s="189"/>
      <c r="GKD71" s="189"/>
      <c r="GKE71" s="189"/>
      <c r="GKF71" s="189"/>
      <c r="GKG71" s="189"/>
      <c r="GKH71" s="189"/>
      <c r="GKI71" s="189"/>
      <c r="GKJ71" s="189"/>
      <c r="GKK71" s="189"/>
      <c r="GKL71" s="189"/>
      <c r="GKM71" s="189"/>
      <c r="GKN71" s="189"/>
      <c r="GKO71" s="189"/>
      <c r="GKP71" s="189"/>
      <c r="GKQ71" s="189"/>
      <c r="GKR71" s="189"/>
      <c r="GKS71" s="189"/>
      <c r="GKT71" s="189"/>
      <c r="GKU71" s="189"/>
      <c r="GKV71" s="189"/>
      <c r="GKW71" s="189"/>
      <c r="GKX71" s="189"/>
      <c r="GKY71" s="189"/>
      <c r="GKZ71" s="189"/>
      <c r="GLA71" s="189"/>
      <c r="GLB71" s="189"/>
      <c r="GLC71" s="189"/>
      <c r="GLD71" s="189"/>
      <c r="GLE71" s="189"/>
      <c r="GLF71" s="189"/>
      <c r="GLG71" s="189"/>
      <c r="GLH71" s="189"/>
      <c r="GLI71" s="189"/>
      <c r="GLJ71" s="189"/>
      <c r="GLK71" s="189"/>
      <c r="GLL71" s="189"/>
      <c r="GLM71" s="189"/>
      <c r="GLN71" s="189"/>
      <c r="GLO71" s="189"/>
      <c r="GLP71" s="189"/>
      <c r="GLQ71" s="189"/>
      <c r="GLR71" s="189"/>
      <c r="GLS71" s="189"/>
      <c r="GLT71" s="189"/>
      <c r="GLU71" s="189"/>
      <c r="GLV71" s="189"/>
      <c r="GLW71" s="189"/>
      <c r="GLX71" s="189"/>
      <c r="GLY71" s="189"/>
      <c r="GLZ71" s="189"/>
      <c r="GMA71" s="189"/>
      <c r="GMB71" s="189"/>
      <c r="GMC71" s="189"/>
      <c r="GMD71" s="189"/>
      <c r="GME71" s="189"/>
      <c r="GMF71" s="189"/>
      <c r="GMG71" s="189"/>
      <c r="GMH71" s="189"/>
      <c r="GMI71" s="189"/>
      <c r="GMJ71" s="189"/>
      <c r="GMK71" s="189"/>
      <c r="GML71" s="189"/>
      <c r="GMM71" s="189"/>
      <c r="GMN71" s="189"/>
      <c r="GMO71" s="189"/>
      <c r="GMP71" s="189"/>
      <c r="GMQ71" s="189"/>
      <c r="GMR71" s="189"/>
      <c r="GMS71" s="189"/>
      <c r="GMT71" s="189"/>
      <c r="GMU71" s="189"/>
      <c r="GMV71" s="189"/>
      <c r="GMW71" s="189"/>
      <c r="GMX71" s="189"/>
      <c r="GMY71" s="189"/>
      <c r="GMZ71" s="189"/>
      <c r="GNA71" s="189"/>
      <c r="GNB71" s="189"/>
      <c r="GNC71" s="189"/>
      <c r="GND71" s="189"/>
      <c r="GNE71" s="189"/>
      <c r="GNF71" s="189"/>
      <c r="GNG71" s="189"/>
      <c r="GNH71" s="189"/>
      <c r="GNI71" s="189"/>
      <c r="GNJ71" s="189"/>
      <c r="GNK71" s="189"/>
      <c r="GNL71" s="189"/>
      <c r="GNM71" s="189"/>
      <c r="GNN71" s="189"/>
      <c r="GNO71" s="189"/>
      <c r="GNP71" s="189"/>
      <c r="GNQ71" s="189"/>
      <c r="GNR71" s="189"/>
      <c r="GNS71" s="189"/>
      <c r="GNT71" s="189"/>
      <c r="GNU71" s="189"/>
      <c r="GNV71" s="189"/>
      <c r="GNW71" s="189"/>
      <c r="GNX71" s="189"/>
      <c r="GNY71" s="189"/>
      <c r="GNZ71" s="189"/>
      <c r="GOA71" s="189"/>
      <c r="GOB71" s="189"/>
      <c r="GOC71" s="189"/>
      <c r="GOD71" s="189"/>
      <c r="GOE71" s="189"/>
      <c r="GOF71" s="189"/>
      <c r="GOG71" s="189"/>
      <c r="GOH71" s="189"/>
      <c r="GOI71" s="189"/>
      <c r="GOJ71" s="189"/>
      <c r="GOK71" s="189"/>
      <c r="GOL71" s="189"/>
      <c r="GOM71" s="189"/>
      <c r="GON71" s="189"/>
      <c r="GOO71" s="189"/>
      <c r="GOP71" s="189"/>
      <c r="GOQ71" s="189"/>
      <c r="GOR71" s="189"/>
      <c r="GOS71" s="189"/>
      <c r="GOT71" s="189"/>
      <c r="GOU71" s="189"/>
      <c r="GOV71" s="189"/>
      <c r="GOW71" s="189"/>
      <c r="GOX71" s="189"/>
      <c r="GOY71" s="189"/>
      <c r="GOZ71" s="189"/>
      <c r="GPA71" s="189"/>
      <c r="GPB71" s="189"/>
      <c r="GPC71" s="189"/>
      <c r="GPD71" s="189"/>
      <c r="GPE71" s="189"/>
      <c r="GPF71" s="189"/>
      <c r="GPG71" s="189"/>
      <c r="GPH71" s="189"/>
      <c r="GPI71" s="189"/>
      <c r="GPJ71" s="189"/>
      <c r="GPK71" s="189"/>
      <c r="GPL71" s="189"/>
      <c r="GPM71" s="189"/>
      <c r="GPN71" s="189"/>
      <c r="GPO71" s="189"/>
      <c r="GPP71" s="189"/>
      <c r="GPQ71" s="189"/>
      <c r="GPR71" s="189"/>
      <c r="GPS71" s="189"/>
      <c r="GPT71" s="189"/>
      <c r="GPU71" s="189"/>
      <c r="GPV71" s="189"/>
      <c r="GPW71" s="189"/>
      <c r="GPX71" s="189"/>
      <c r="GPY71" s="189"/>
      <c r="GPZ71" s="189"/>
      <c r="GQA71" s="189"/>
      <c r="GQB71" s="189"/>
      <c r="GQC71" s="189"/>
      <c r="GQD71" s="189"/>
      <c r="GQE71" s="189"/>
      <c r="GQF71" s="189"/>
      <c r="GQG71" s="189"/>
      <c r="GQH71" s="189"/>
      <c r="GQI71" s="189"/>
      <c r="GQJ71" s="189"/>
      <c r="GQK71" s="189"/>
      <c r="GQL71" s="189"/>
      <c r="GQM71" s="189"/>
      <c r="GQN71" s="189"/>
      <c r="GQO71" s="189"/>
      <c r="GQP71" s="189"/>
      <c r="GQQ71" s="189"/>
      <c r="GQR71" s="189"/>
      <c r="GQS71" s="189"/>
      <c r="GQT71" s="189"/>
      <c r="GQU71" s="189"/>
      <c r="GQV71" s="189"/>
      <c r="GQW71" s="189"/>
      <c r="GQX71" s="189"/>
      <c r="GQY71" s="189"/>
      <c r="GQZ71" s="189"/>
      <c r="GRA71" s="189"/>
      <c r="GRB71" s="189"/>
      <c r="GRC71" s="189"/>
      <c r="GRD71" s="189"/>
      <c r="GRE71" s="189"/>
      <c r="GRF71" s="189"/>
      <c r="GRG71" s="189"/>
      <c r="GRH71" s="189"/>
      <c r="GRI71" s="189"/>
      <c r="GRJ71" s="189"/>
      <c r="GRK71" s="189"/>
      <c r="GRL71" s="189"/>
      <c r="GRM71" s="189"/>
      <c r="GRN71" s="189"/>
      <c r="GRO71" s="189"/>
      <c r="GRP71" s="189"/>
      <c r="GRQ71" s="189"/>
      <c r="GRR71" s="189"/>
      <c r="GRS71" s="189"/>
      <c r="GRT71" s="189"/>
      <c r="GRU71" s="189"/>
      <c r="GRV71" s="189"/>
      <c r="GRW71" s="189"/>
      <c r="GRX71" s="189"/>
      <c r="GRY71" s="189"/>
      <c r="GRZ71" s="189"/>
      <c r="GSA71" s="189"/>
      <c r="GSB71" s="189"/>
      <c r="GSC71" s="189"/>
      <c r="GSD71" s="189"/>
      <c r="GSE71" s="189"/>
      <c r="GSF71" s="189"/>
      <c r="GSG71" s="189"/>
      <c r="GSH71" s="189"/>
      <c r="GSI71" s="189"/>
      <c r="GSJ71" s="189"/>
      <c r="GSK71" s="189"/>
      <c r="GSL71" s="189"/>
      <c r="GSM71" s="189"/>
      <c r="GSN71" s="189"/>
      <c r="GSO71" s="189"/>
      <c r="GSP71" s="189"/>
      <c r="GSQ71" s="189"/>
      <c r="GSR71" s="189"/>
      <c r="GSS71" s="189"/>
      <c r="GST71" s="189"/>
      <c r="GSU71" s="189"/>
      <c r="GSV71" s="189"/>
      <c r="GSW71" s="189"/>
      <c r="GSX71" s="189"/>
      <c r="GSY71" s="189"/>
      <c r="GSZ71" s="189"/>
      <c r="GTA71" s="189"/>
      <c r="GTB71" s="189"/>
      <c r="GTC71" s="189"/>
      <c r="GTD71" s="189"/>
      <c r="GTE71" s="189"/>
      <c r="GTF71" s="189"/>
      <c r="GTG71" s="189"/>
      <c r="GTH71" s="189"/>
      <c r="GTI71" s="189"/>
      <c r="GTJ71" s="189"/>
      <c r="GTK71" s="189"/>
      <c r="GTL71" s="189"/>
      <c r="GTM71" s="189"/>
      <c r="GTN71" s="189"/>
      <c r="GTO71" s="189"/>
      <c r="GTP71" s="189"/>
      <c r="GTQ71" s="189"/>
      <c r="GTR71" s="189"/>
      <c r="GTS71" s="189"/>
      <c r="GTT71" s="189"/>
      <c r="GTU71" s="189"/>
      <c r="GTV71" s="189"/>
      <c r="GTW71" s="189"/>
      <c r="GTX71" s="189"/>
      <c r="GTY71" s="189"/>
      <c r="GTZ71" s="189"/>
      <c r="GUA71" s="189"/>
      <c r="GUB71" s="189"/>
      <c r="GUC71" s="189"/>
      <c r="GUD71" s="189"/>
      <c r="GUE71" s="189"/>
      <c r="GUF71" s="189"/>
      <c r="GUG71" s="189"/>
      <c r="GUH71" s="189"/>
      <c r="GUI71" s="189"/>
      <c r="GUJ71" s="189"/>
      <c r="GUK71" s="189"/>
      <c r="GUL71" s="189"/>
      <c r="GUM71" s="189"/>
      <c r="GUN71" s="189"/>
      <c r="GUO71" s="189"/>
      <c r="GUP71" s="189"/>
      <c r="GUQ71" s="189"/>
      <c r="GUR71" s="189"/>
      <c r="GUS71" s="189"/>
      <c r="GUT71" s="189"/>
      <c r="GUU71" s="189"/>
      <c r="GUV71" s="189"/>
      <c r="GUW71" s="189"/>
      <c r="GUX71" s="189"/>
      <c r="GUY71" s="189"/>
      <c r="GUZ71" s="189"/>
      <c r="GVA71" s="189"/>
      <c r="GVB71" s="189"/>
      <c r="GVC71" s="189"/>
      <c r="GVD71" s="189"/>
      <c r="GVE71" s="189"/>
      <c r="GVF71" s="189"/>
      <c r="GVG71" s="189"/>
      <c r="GVH71" s="189"/>
      <c r="GVI71" s="189"/>
      <c r="GVJ71" s="189"/>
      <c r="GVK71" s="189"/>
      <c r="GVL71" s="189"/>
      <c r="GVM71" s="189"/>
      <c r="GVN71" s="189"/>
      <c r="GVO71" s="189"/>
      <c r="GVP71" s="189"/>
      <c r="GVQ71" s="189"/>
      <c r="GVR71" s="189"/>
      <c r="GVS71" s="189"/>
      <c r="GVT71" s="189"/>
      <c r="GVU71" s="189"/>
      <c r="GVV71" s="189"/>
      <c r="GVW71" s="189"/>
      <c r="GVX71" s="189"/>
      <c r="GVY71" s="189"/>
      <c r="GVZ71" s="189"/>
      <c r="GWA71" s="189"/>
      <c r="GWB71" s="189"/>
      <c r="GWC71" s="189"/>
      <c r="GWD71" s="189"/>
      <c r="GWE71" s="189"/>
      <c r="GWF71" s="189"/>
      <c r="GWG71" s="189"/>
      <c r="GWH71" s="189"/>
      <c r="GWI71" s="189"/>
      <c r="GWJ71" s="189"/>
      <c r="GWK71" s="189"/>
      <c r="GWL71" s="189"/>
      <c r="GWM71" s="189"/>
      <c r="GWN71" s="189"/>
      <c r="GWO71" s="189"/>
      <c r="GWP71" s="189"/>
      <c r="GWQ71" s="189"/>
      <c r="GWR71" s="189"/>
      <c r="GWS71" s="189"/>
      <c r="GWT71" s="189"/>
      <c r="GWU71" s="189"/>
      <c r="GWV71" s="189"/>
      <c r="GWW71" s="189"/>
      <c r="GWX71" s="189"/>
      <c r="GWY71" s="189"/>
      <c r="GWZ71" s="189"/>
      <c r="GXA71" s="189"/>
      <c r="GXB71" s="189"/>
      <c r="GXC71" s="189"/>
      <c r="GXD71" s="189"/>
      <c r="GXE71" s="189"/>
      <c r="GXF71" s="189"/>
      <c r="GXG71" s="189"/>
      <c r="GXH71" s="189"/>
      <c r="GXI71" s="189"/>
      <c r="GXJ71" s="189"/>
      <c r="GXK71" s="189"/>
      <c r="GXL71" s="189"/>
      <c r="GXM71" s="189"/>
      <c r="GXN71" s="189"/>
      <c r="GXO71" s="189"/>
      <c r="GXP71" s="189"/>
      <c r="GXQ71" s="189"/>
      <c r="GXR71" s="189"/>
      <c r="GXS71" s="189"/>
      <c r="GXT71" s="189"/>
      <c r="GXU71" s="189"/>
      <c r="GXV71" s="189"/>
      <c r="GXW71" s="189"/>
      <c r="GXX71" s="189"/>
      <c r="GXY71" s="189"/>
      <c r="GXZ71" s="189"/>
      <c r="GYA71" s="189"/>
      <c r="GYB71" s="189"/>
      <c r="GYC71" s="189"/>
      <c r="GYD71" s="189"/>
      <c r="GYE71" s="189"/>
      <c r="GYF71" s="189"/>
      <c r="GYG71" s="189"/>
      <c r="GYH71" s="189"/>
      <c r="GYI71" s="189"/>
      <c r="GYJ71" s="189"/>
      <c r="GYK71" s="189"/>
      <c r="GYL71" s="189"/>
      <c r="GYM71" s="189"/>
      <c r="GYN71" s="189"/>
      <c r="GYO71" s="189"/>
      <c r="GYP71" s="189"/>
      <c r="GYQ71" s="189"/>
      <c r="GYR71" s="189"/>
      <c r="GYS71" s="189"/>
      <c r="GYT71" s="189"/>
      <c r="GYU71" s="189"/>
      <c r="GYV71" s="189"/>
      <c r="GYW71" s="189"/>
      <c r="GYX71" s="189"/>
      <c r="GYY71" s="189"/>
      <c r="GYZ71" s="189"/>
      <c r="GZA71" s="189"/>
      <c r="GZB71" s="189"/>
      <c r="GZC71" s="189"/>
      <c r="GZD71" s="189"/>
      <c r="GZE71" s="189"/>
      <c r="GZF71" s="189"/>
      <c r="GZG71" s="189"/>
      <c r="GZH71" s="189"/>
      <c r="GZI71" s="189"/>
      <c r="GZJ71" s="189"/>
      <c r="GZK71" s="189"/>
      <c r="GZL71" s="189"/>
      <c r="GZM71" s="189"/>
      <c r="GZN71" s="189"/>
      <c r="GZO71" s="189"/>
      <c r="GZP71" s="189"/>
      <c r="GZQ71" s="189"/>
      <c r="GZR71" s="189"/>
      <c r="GZS71" s="189"/>
      <c r="GZT71" s="189"/>
      <c r="GZU71" s="189"/>
      <c r="GZV71" s="189"/>
      <c r="GZW71" s="189"/>
      <c r="GZX71" s="189"/>
      <c r="GZY71" s="189"/>
      <c r="GZZ71" s="189"/>
      <c r="HAA71" s="189"/>
      <c r="HAB71" s="189"/>
      <c r="HAC71" s="189"/>
      <c r="HAD71" s="189"/>
      <c r="HAE71" s="189"/>
      <c r="HAF71" s="189"/>
      <c r="HAG71" s="189"/>
      <c r="HAH71" s="189"/>
      <c r="HAI71" s="189"/>
      <c r="HAJ71" s="189"/>
      <c r="HAK71" s="189"/>
      <c r="HAL71" s="189"/>
      <c r="HAM71" s="189"/>
      <c r="HAN71" s="189"/>
      <c r="HAO71" s="189"/>
      <c r="HAP71" s="189"/>
      <c r="HAQ71" s="189"/>
      <c r="HAR71" s="189"/>
      <c r="HAS71" s="189"/>
      <c r="HAT71" s="189"/>
      <c r="HAU71" s="189"/>
      <c r="HAV71" s="189"/>
      <c r="HAW71" s="189"/>
      <c r="HAX71" s="189"/>
      <c r="HAY71" s="189"/>
      <c r="HAZ71" s="189"/>
      <c r="HBA71" s="189"/>
      <c r="HBB71" s="189"/>
      <c r="HBC71" s="189"/>
      <c r="HBD71" s="189"/>
      <c r="HBE71" s="189"/>
      <c r="HBF71" s="189"/>
      <c r="HBG71" s="189"/>
      <c r="HBH71" s="189"/>
      <c r="HBI71" s="189"/>
      <c r="HBJ71" s="189"/>
      <c r="HBK71" s="189"/>
      <c r="HBL71" s="189"/>
      <c r="HBM71" s="189"/>
      <c r="HBN71" s="189"/>
      <c r="HBO71" s="189"/>
      <c r="HBP71" s="189"/>
      <c r="HBQ71" s="189"/>
      <c r="HBR71" s="189"/>
      <c r="HBS71" s="189"/>
      <c r="HBT71" s="189"/>
      <c r="HBU71" s="189"/>
      <c r="HBV71" s="189"/>
      <c r="HBW71" s="189"/>
      <c r="HBX71" s="189"/>
      <c r="HBY71" s="189"/>
      <c r="HBZ71" s="189"/>
      <c r="HCA71" s="189"/>
      <c r="HCB71" s="189"/>
      <c r="HCC71" s="189"/>
      <c r="HCD71" s="189"/>
      <c r="HCE71" s="189"/>
      <c r="HCF71" s="189"/>
      <c r="HCG71" s="189"/>
      <c r="HCH71" s="189"/>
      <c r="HCI71" s="189"/>
      <c r="HCJ71" s="189"/>
      <c r="HCK71" s="189"/>
      <c r="HCL71" s="189"/>
      <c r="HCM71" s="189"/>
      <c r="HCN71" s="189"/>
      <c r="HCO71" s="189"/>
      <c r="HCP71" s="189"/>
      <c r="HCQ71" s="189"/>
      <c r="HCR71" s="189"/>
      <c r="HCS71" s="189"/>
      <c r="HCT71" s="189"/>
      <c r="HCU71" s="189"/>
      <c r="HCV71" s="189"/>
      <c r="HCW71" s="189"/>
      <c r="HCX71" s="189"/>
      <c r="HCY71" s="189"/>
      <c r="HCZ71" s="189"/>
      <c r="HDA71" s="189"/>
      <c r="HDB71" s="189"/>
      <c r="HDC71" s="189"/>
      <c r="HDD71" s="189"/>
      <c r="HDE71" s="189"/>
      <c r="HDF71" s="189"/>
      <c r="HDG71" s="189"/>
      <c r="HDH71" s="189"/>
      <c r="HDI71" s="189"/>
      <c r="HDJ71" s="189"/>
      <c r="HDK71" s="189"/>
      <c r="HDL71" s="189"/>
      <c r="HDM71" s="189"/>
      <c r="HDN71" s="189"/>
      <c r="HDO71" s="189"/>
      <c r="HDP71" s="189"/>
      <c r="HDQ71" s="189"/>
      <c r="HDR71" s="189"/>
      <c r="HDS71" s="189"/>
      <c r="HDT71" s="189"/>
      <c r="HDU71" s="189"/>
      <c r="HDV71" s="189"/>
      <c r="HDW71" s="189"/>
      <c r="HDX71" s="189"/>
      <c r="HDY71" s="189"/>
      <c r="HDZ71" s="189"/>
      <c r="HEA71" s="189"/>
      <c r="HEB71" s="189"/>
      <c r="HEC71" s="189"/>
      <c r="HED71" s="189"/>
      <c r="HEE71" s="189"/>
      <c r="HEF71" s="189"/>
      <c r="HEG71" s="189"/>
      <c r="HEH71" s="189"/>
      <c r="HEI71" s="189"/>
      <c r="HEJ71" s="189"/>
      <c r="HEK71" s="189"/>
      <c r="HEL71" s="189"/>
      <c r="HEM71" s="189"/>
      <c r="HEN71" s="189"/>
      <c r="HEO71" s="189"/>
      <c r="HEP71" s="189"/>
      <c r="HEQ71" s="189"/>
      <c r="HER71" s="189"/>
      <c r="HES71" s="189"/>
      <c r="HET71" s="189"/>
      <c r="HEU71" s="189"/>
      <c r="HEV71" s="189"/>
      <c r="HEW71" s="189"/>
      <c r="HEX71" s="189"/>
      <c r="HEY71" s="189"/>
      <c r="HEZ71" s="189"/>
      <c r="HFA71" s="189"/>
      <c r="HFB71" s="189"/>
      <c r="HFC71" s="189"/>
      <c r="HFD71" s="189"/>
      <c r="HFE71" s="189"/>
      <c r="HFF71" s="189"/>
      <c r="HFG71" s="189"/>
      <c r="HFH71" s="189"/>
      <c r="HFI71" s="189"/>
      <c r="HFJ71" s="189"/>
      <c r="HFK71" s="189"/>
      <c r="HFL71" s="189"/>
      <c r="HFM71" s="189"/>
      <c r="HFN71" s="189"/>
      <c r="HFO71" s="189"/>
      <c r="HFP71" s="189"/>
      <c r="HFQ71" s="189"/>
      <c r="HFR71" s="189"/>
      <c r="HFS71" s="189"/>
      <c r="HFT71" s="189"/>
      <c r="HFU71" s="189"/>
      <c r="HFV71" s="189"/>
      <c r="HFW71" s="189"/>
      <c r="HFX71" s="189"/>
      <c r="HFY71" s="189"/>
      <c r="HFZ71" s="189"/>
      <c r="HGA71" s="189"/>
      <c r="HGB71" s="189"/>
      <c r="HGC71" s="189"/>
      <c r="HGD71" s="189"/>
      <c r="HGE71" s="189"/>
      <c r="HGF71" s="189"/>
      <c r="HGG71" s="189"/>
      <c r="HGH71" s="189"/>
      <c r="HGI71" s="189"/>
      <c r="HGJ71" s="189"/>
      <c r="HGK71" s="189"/>
      <c r="HGL71" s="189"/>
      <c r="HGM71" s="189"/>
      <c r="HGN71" s="189"/>
      <c r="HGO71" s="189"/>
      <c r="HGP71" s="189"/>
      <c r="HGQ71" s="189"/>
      <c r="HGR71" s="189"/>
      <c r="HGS71" s="189"/>
      <c r="HGT71" s="189"/>
      <c r="HGU71" s="189"/>
      <c r="HGV71" s="189"/>
      <c r="HGW71" s="189"/>
      <c r="HGX71" s="189"/>
      <c r="HGY71" s="189"/>
      <c r="HGZ71" s="189"/>
      <c r="HHA71" s="189"/>
      <c r="HHB71" s="189"/>
      <c r="HHC71" s="189"/>
      <c r="HHD71" s="189"/>
      <c r="HHE71" s="189"/>
      <c r="HHF71" s="189"/>
      <c r="HHG71" s="189"/>
      <c r="HHH71" s="189"/>
      <c r="HHI71" s="189"/>
      <c r="HHJ71" s="189"/>
      <c r="HHK71" s="189"/>
      <c r="HHL71" s="189"/>
      <c r="HHM71" s="189"/>
      <c r="HHN71" s="189"/>
      <c r="HHO71" s="189"/>
      <c r="HHP71" s="189"/>
      <c r="HHQ71" s="189"/>
      <c r="HHR71" s="189"/>
      <c r="HHS71" s="189"/>
      <c r="HHT71" s="189"/>
      <c r="HHU71" s="189"/>
      <c r="HHV71" s="189"/>
      <c r="HHW71" s="189"/>
      <c r="HHX71" s="189"/>
      <c r="HHY71" s="189"/>
      <c r="HHZ71" s="189"/>
      <c r="HIA71" s="189"/>
      <c r="HIB71" s="189"/>
      <c r="HIC71" s="189"/>
      <c r="HID71" s="189"/>
      <c r="HIE71" s="189"/>
      <c r="HIF71" s="189"/>
      <c r="HIG71" s="189"/>
      <c r="HIH71" s="189"/>
      <c r="HII71" s="189"/>
      <c r="HIJ71" s="189"/>
      <c r="HIK71" s="189"/>
      <c r="HIL71" s="189"/>
      <c r="HIM71" s="189"/>
      <c r="HIN71" s="189"/>
      <c r="HIO71" s="189"/>
      <c r="HIP71" s="189"/>
      <c r="HIQ71" s="189"/>
      <c r="HIR71" s="189"/>
      <c r="HIS71" s="189"/>
      <c r="HIT71" s="189"/>
      <c r="HIU71" s="189"/>
      <c r="HIV71" s="189"/>
      <c r="HIW71" s="189"/>
      <c r="HIX71" s="189"/>
      <c r="HIY71" s="189"/>
      <c r="HIZ71" s="189"/>
      <c r="HJA71" s="189"/>
      <c r="HJB71" s="189"/>
      <c r="HJC71" s="189"/>
      <c r="HJD71" s="189"/>
      <c r="HJE71" s="189"/>
      <c r="HJF71" s="189"/>
      <c r="HJG71" s="189"/>
      <c r="HJH71" s="189"/>
      <c r="HJI71" s="189"/>
      <c r="HJJ71" s="189"/>
      <c r="HJK71" s="189"/>
      <c r="HJL71" s="189"/>
      <c r="HJM71" s="189"/>
      <c r="HJN71" s="189"/>
      <c r="HJO71" s="189"/>
      <c r="HJP71" s="189"/>
      <c r="HJQ71" s="189"/>
      <c r="HJR71" s="189"/>
      <c r="HJS71" s="189"/>
      <c r="HJT71" s="189"/>
      <c r="HJU71" s="189"/>
      <c r="HJV71" s="189"/>
      <c r="HJW71" s="189"/>
      <c r="HJX71" s="189"/>
      <c r="HJY71" s="189"/>
      <c r="HJZ71" s="189"/>
      <c r="HKA71" s="189"/>
      <c r="HKB71" s="189"/>
      <c r="HKC71" s="189"/>
      <c r="HKD71" s="189"/>
      <c r="HKE71" s="189"/>
      <c r="HKF71" s="189"/>
      <c r="HKG71" s="189"/>
      <c r="HKH71" s="189"/>
      <c r="HKI71" s="189"/>
      <c r="HKJ71" s="189"/>
      <c r="HKK71" s="189"/>
      <c r="HKL71" s="189"/>
      <c r="HKM71" s="189"/>
      <c r="HKN71" s="189"/>
      <c r="HKO71" s="189"/>
      <c r="HKP71" s="189"/>
      <c r="HKQ71" s="189"/>
      <c r="HKR71" s="189"/>
      <c r="HKS71" s="189"/>
      <c r="HKT71" s="189"/>
      <c r="HKU71" s="189"/>
      <c r="HKV71" s="189"/>
      <c r="HKW71" s="189"/>
      <c r="HKX71" s="189"/>
      <c r="HKY71" s="189"/>
      <c r="HKZ71" s="189"/>
      <c r="HLA71" s="189"/>
      <c r="HLB71" s="189"/>
      <c r="HLC71" s="189"/>
      <c r="HLD71" s="189"/>
      <c r="HLE71" s="189"/>
      <c r="HLF71" s="189"/>
      <c r="HLG71" s="189"/>
      <c r="HLH71" s="189"/>
      <c r="HLI71" s="189"/>
      <c r="HLJ71" s="189"/>
      <c r="HLK71" s="189"/>
      <c r="HLL71" s="189"/>
      <c r="HLM71" s="189"/>
      <c r="HLN71" s="189"/>
      <c r="HLO71" s="189"/>
      <c r="HLP71" s="189"/>
      <c r="HLQ71" s="189"/>
      <c r="HLR71" s="189"/>
      <c r="HLS71" s="189"/>
      <c r="HLT71" s="189"/>
      <c r="HLU71" s="189"/>
      <c r="HLV71" s="189"/>
      <c r="HLW71" s="189"/>
      <c r="HLX71" s="189"/>
      <c r="HLY71" s="189"/>
      <c r="HLZ71" s="189"/>
      <c r="HMA71" s="189"/>
      <c r="HMB71" s="189"/>
      <c r="HMC71" s="189"/>
      <c r="HMD71" s="189"/>
      <c r="HME71" s="189"/>
      <c r="HMF71" s="189"/>
      <c r="HMG71" s="189"/>
      <c r="HMH71" s="189"/>
      <c r="HMI71" s="189"/>
      <c r="HMJ71" s="189"/>
      <c r="HMK71" s="189"/>
      <c r="HML71" s="189"/>
      <c r="HMM71" s="189"/>
      <c r="HMN71" s="189"/>
      <c r="HMO71" s="189"/>
      <c r="HMP71" s="189"/>
      <c r="HMQ71" s="189"/>
      <c r="HMR71" s="189"/>
      <c r="HMS71" s="189"/>
      <c r="HMT71" s="189"/>
      <c r="HMU71" s="189"/>
      <c r="HMV71" s="189"/>
      <c r="HMW71" s="189"/>
      <c r="HMX71" s="189"/>
      <c r="HMY71" s="189"/>
      <c r="HMZ71" s="189"/>
      <c r="HNA71" s="189"/>
      <c r="HNB71" s="189"/>
      <c r="HNC71" s="189"/>
      <c r="HND71" s="189"/>
      <c r="HNE71" s="189"/>
      <c r="HNF71" s="189"/>
      <c r="HNG71" s="189"/>
      <c r="HNH71" s="189"/>
      <c r="HNI71" s="189"/>
      <c r="HNJ71" s="189"/>
      <c r="HNK71" s="189"/>
      <c r="HNL71" s="189"/>
      <c r="HNM71" s="189"/>
      <c r="HNN71" s="189"/>
      <c r="HNO71" s="189"/>
      <c r="HNP71" s="189"/>
      <c r="HNQ71" s="189"/>
      <c r="HNR71" s="189"/>
      <c r="HNS71" s="189"/>
      <c r="HNT71" s="189"/>
      <c r="HNU71" s="189"/>
      <c r="HNV71" s="189"/>
      <c r="HNW71" s="189"/>
      <c r="HNX71" s="189"/>
      <c r="HNY71" s="189"/>
      <c r="HNZ71" s="189"/>
      <c r="HOA71" s="189"/>
      <c r="HOB71" s="189"/>
      <c r="HOC71" s="189"/>
      <c r="HOD71" s="189"/>
      <c r="HOE71" s="189"/>
      <c r="HOF71" s="189"/>
      <c r="HOG71" s="189"/>
      <c r="HOH71" s="189"/>
      <c r="HOI71" s="189"/>
      <c r="HOJ71" s="189"/>
      <c r="HOK71" s="189"/>
      <c r="HOL71" s="189"/>
      <c r="HOM71" s="189"/>
      <c r="HON71" s="189"/>
      <c r="HOO71" s="189"/>
      <c r="HOP71" s="189"/>
      <c r="HOQ71" s="189"/>
      <c r="HOR71" s="189"/>
      <c r="HOS71" s="189"/>
      <c r="HOT71" s="189"/>
      <c r="HOU71" s="189"/>
      <c r="HOV71" s="189"/>
      <c r="HOW71" s="189"/>
      <c r="HOX71" s="189"/>
      <c r="HOY71" s="189"/>
      <c r="HOZ71" s="189"/>
      <c r="HPA71" s="189"/>
      <c r="HPB71" s="189"/>
      <c r="HPC71" s="189"/>
      <c r="HPD71" s="189"/>
      <c r="HPE71" s="189"/>
      <c r="HPF71" s="189"/>
      <c r="HPG71" s="189"/>
      <c r="HPH71" s="189"/>
      <c r="HPI71" s="189"/>
      <c r="HPJ71" s="189"/>
      <c r="HPK71" s="189"/>
      <c r="HPL71" s="189"/>
      <c r="HPM71" s="189"/>
      <c r="HPN71" s="189"/>
      <c r="HPO71" s="189"/>
      <c r="HPP71" s="189"/>
      <c r="HPQ71" s="189"/>
      <c r="HPR71" s="189"/>
      <c r="HPS71" s="189"/>
      <c r="HPT71" s="189"/>
      <c r="HPU71" s="189"/>
      <c r="HPV71" s="189"/>
      <c r="HPW71" s="189"/>
      <c r="HPX71" s="189"/>
      <c r="HPY71" s="189"/>
      <c r="HPZ71" s="189"/>
      <c r="HQA71" s="189"/>
      <c r="HQB71" s="189"/>
      <c r="HQC71" s="189"/>
      <c r="HQD71" s="189"/>
      <c r="HQE71" s="189"/>
      <c r="HQF71" s="189"/>
      <c r="HQG71" s="189"/>
      <c r="HQH71" s="189"/>
      <c r="HQI71" s="189"/>
      <c r="HQJ71" s="189"/>
      <c r="HQK71" s="189"/>
      <c r="HQL71" s="189"/>
      <c r="HQM71" s="189"/>
      <c r="HQN71" s="189"/>
      <c r="HQO71" s="189"/>
      <c r="HQP71" s="189"/>
      <c r="HQQ71" s="189"/>
      <c r="HQR71" s="189"/>
      <c r="HQS71" s="189"/>
      <c r="HQT71" s="189"/>
      <c r="HQU71" s="189"/>
      <c r="HQV71" s="189"/>
      <c r="HQW71" s="189"/>
      <c r="HQX71" s="189"/>
      <c r="HQY71" s="189"/>
      <c r="HQZ71" s="189"/>
      <c r="HRA71" s="189"/>
      <c r="HRB71" s="189"/>
      <c r="HRC71" s="189"/>
      <c r="HRD71" s="189"/>
      <c r="HRE71" s="189"/>
      <c r="HRF71" s="189"/>
      <c r="HRG71" s="189"/>
      <c r="HRH71" s="189"/>
      <c r="HRI71" s="189"/>
      <c r="HRJ71" s="189"/>
      <c r="HRK71" s="189"/>
      <c r="HRL71" s="189"/>
      <c r="HRM71" s="189"/>
      <c r="HRN71" s="189"/>
      <c r="HRO71" s="189"/>
      <c r="HRP71" s="189"/>
      <c r="HRQ71" s="189"/>
      <c r="HRR71" s="189"/>
      <c r="HRS71" s="189"/>
      <c r="HRT71" s="189"/>
      <c r="HRU71" s="189"/>
      <c r="HRV71" s="189"/>
      <c r="HRW71" s="189"/>
      <c r="HRX71" s="189"/>
      <c r="HRY71" s="189"/>
      <c r="HRZ71" s="189"/>
      <c r="HSA71" s="189"/>
      <c r="HSB71" s="189"/>
      <c r="HSC71" s="189"/>
      <c r="HSD71" s="189"/>
      <c r="HSE71" s="189"/>
      <c r="HSF71" s="189"/>
      <c r="HSG71" s="189"/>
      <c r="HSH71" s="189"/>
      <c r="HSI71" s="189"/>
      <c r="HSJ71" s="189"/>
      <c r="HSK71" s="189"/>
      <c r="HSL71" s="189"/>
      <c r="HSM71" s="189"/>
      <c r="HSN71" s="189"/>
      <c r="HSO71" s="189"/>
      <c r="HSP71" s="189"/>
      <c r="HSQ71" s="189"/>
      <c r="HSR71" s="189"/>
      <c r="HSS71" s="189"/>
      <c r="HST71" s="189"/>
      <c r="HSU71" s="189"/>
      <c r="HSV71" s="189"/>
      <c r="HSW71" s="189"/>
      <c r="HSX71" s="189"/>
      <c r="HSY71" s="189"/>
      <c r="HSZ71" s="189"/>
      <c r="HTA71" s="189"/>
      <c r="HTB71" s="189"/>
      <c r="HTC71" s="189"/>
      <c r="HTD71" s="189"/>
      <c r="HTE71" s="189"/>
      <c r="HTF71" s="189"/>
      <c r="HTG71" s="189"/>
      <c r="HTH71" s="189"/>
      <c r="HTI71" s="189"/>
      <c r="HTJ71" s="189"/>
      <c r="HTK71" s="189"/>
      <c r="HTL71" s="189"/>
      <c r="HTM71" s="189"/>
      <c r="HTN71" s="189"/>
      <c r="HTO71" s="189"/>
      <c r="HTP71" s="189"/>
      <c r="HTQ71" s="189"/>
      <c r="HTR71" s="189"/>
      <c r="HTS71" s="189"/>
      <c r="HTT71" s="189"/>
      <c r="HTU71" s="189"/>
      <c r="HTV71" s="189"/>
      <c r="HTW71" s="189"/>
      <c r="HTX71" s="189"/>
      <c r="HTY71" s="189"/>
      <c r="HTZ71" s="189"/>
      <c r="HUA71" s="189"/>
      <c r="HUB71" s="189"/>
      <c r="HUC71" s="189"/>
      <c r="HUD71" s="189"/>
      <c r="HUE71" s="189"/>
      <c r="HUF71" s="189"/>
      <c r="HUG71" s="189"/>
      <c r="HUH71" s="189"/>
      <c r="HUI71" s="189"/>
      <c r="HUJ71" s="189"/>
      <c r="HUK71" s="189"/>
      <c r="HUL71" s="189"/>
      <c r="HUM71" s="189"/>
      <c r="HUN71" s="189"/>
      <c r="HUO71" s="189"/>
      <c r="HUP71" s="189"/>
      <c r="HUQ71" s="189"/>
      <c r="HUR71" s="189"/>
      <c r="HUS71" s="189"/>
      <c r="HUT71" s="189"/>
      <c r="HUU71" s="189"/>
      <c r="HUV71" s="189"/>
      <c r="HUW71" s="189"/>
      <c r="HUX71" s="189"/>
      <c r="HUY71" s="189"/>
      <c r="HUZ71" s="189"/>
      <c r="HVA71" s="189"/>
      <c r="HVB71" s="189"/>
      <c r="HVC71" s="189"/>
      <c r="HVD71" s="189"/>
      <c r="HVE71" s="189"/>
      <c r="HVF71" s="189"/>
      <c r="HVG71" s="189"/>
      <c r="HVH71" s="189"/>
      <c r="HVI71" s="189"/>
      <c r="HVJ71" s="189"/>
      <c r="HVK71" s="189"/>
      <c r="HVL71" s="189"/>
      <c r="HVM71" s="189"/>
      <c r="HVN71" s="189"/>
      <c r="HVO71" s="189"/>
      <c r="HVP71" s="189"/>
      <c r="HVQ71" s="189"/>
      <c r="HVR71" s="189"/>
      <c r="HVS71" s="189"/>
      <c r="HVT71" s="189"/>
      <c r="HVU71" s="189"/>
      <c r="HVV71" s="189"/>
      <c r="HVW71" s="189"/>
      <c r="HVX71" s="189"/>
      <c r="HVY71" s="189"/>
      <c r="HVZ71" s="189"/>
      <c r="HWA71" s="189"/>
      <c r="HWB71" s="189"/>
      <c r="HWC71" s="189"/>
      <c r="HWD71" s="189"/>
      <c r="HWE71" s="189"/>
      <c r="HWF71" s="189"/>
      <c r="HWG71" s="189"/>
      <c r="HWH71" s="189"/>
      <c r="HWI71" s="189"/>
      <c r="HWJ71" s="189"/>
      <c r="HWK71" s="189"/>
      <c r="HWL71" s="189"/>
      <c r="HWM71" s="189"/>
      <c r="HWN71" s="189"/>
      <c r="HWO71" s="189"/>
      <c r="HWP71" s="189"/>
      <c r="HWQ71" s="189"/>
      <c r="HWR71" s="189"/>
      <c r="HWS71" s="189"/>
      <c r="HWT71" s="189"/>
      <c r="HWU71" s="189"/>
      <c r="HWV71" s="189"/>
      <c r="HWW71" s="189"/>
      <c r="HWX71" s="189"/>
      <c r="HWY71" s="189"/>
      <c r="HWZ71" s="189"/>
      <c r="HXA71" s="189"/>
      <c r="HXB71" s="189"/>
      <c r="HXC71" s="189"/>
      <c r="HXD71" s="189"/>
      <c r="HXE71" s="189"/>
      <c r="HXF71" s="189"/>
      <c r="HXG71" s="189"/>
      <c r="HXH71" s="189"/>
      <c r="HXI71" s="189"/>
      <c r="HXJ71" s="189"/>
      <c r="HXK71" s="189"/>
      <c r="HXL71" s="189"/>
      <c r="HXM71" s="189"/>
      <c r="HXN71" s="189"/>
      <c r="HXO71" s="189"/>
      <c r="HXP71" s="189"/>
      <c r="HXQ71" s="189"/>
      <c r="HXR71" s="189"/>
      <c r="HXS71" s="189"/>
      <c r="HXT71" s="189"/>
      <c r="HXU71" s="189"/>
      <c r="HXV71" s="189"/>
      <c r="HXW71" s="189"/>
      <c r="HXX71" s="189"/>
      <c r="HXY71" s="189"/>
      <c r="HXZ71" s="189"/>
      <c r="HYA71" s="189"/>
      <c r="HYB71" s="189"/>
      <c r="HYC71" s="189"/>
      <c r="HYD71" s="189"/>
      <c r="HYE71" s="189"/>
      <c r="HYF71" s="189"/>
      <c r="HYG71" s="189"/>
      <c r="HYH71" s="189"/>
      <c r="HYI71" s="189"/>
      <c r="HYJ71" s="189"/>
      <c r="HYK71" s="189"/>
      <c r="HYL71" s="189"/>
      <c r="HYM71" s="189"/>
      <c r="HYN71" s="189"/>
      <c r="HYO71" s="189"/>
      <c r="HYP71" s="189"/>
      <c r="HYQ71" s="189"/>
      <c r="HYR71" s="189"/>
      <c r="HYS71" s="189"/>
      <c r="HYT71" s="189"/>
      <c r="HYU71" s="189"/>
      <c r="HYV71" s="189"/>
      <c r="HYW71" s="189"/>
      <c r="HYX71" s="189"/>
      <c r="HYY71" s="189"/>
      <c r="HYZ71" s="189"/>
      <c r="HZA71" s="189"/>
      <c r="HZB71" s="189"/>
      <c r="HZC71" s="189"/>
      <c r="HZD71" s="189"/>
      <c r="HZE71" s="189"/>
      <c r="HZF71" s="189"/>
      <c r="HZG71" s="189"/>
      <c r="HZH71" s="189"/>
      <c r="HZI71" s="189"/>
      <c r="HZJ71" s="189"/>
      <c r="HZK71" s="189"/>
      <c r="HZL71" s="189"/>
      <c r="HZM71" s="189"/>
      <c r="HZN71" s="189"/>
      <c r="HZO71" s="189"/>
      <c r="HZP71" s="189"/>
      <c r="HZQ71" s="189"/>
      <c r="HZR71" s="189"/>
      <c r="HZS71" s="189"/>
      <c r="HZT71" s="189"/>
      <c r="HZU71" s="189"/>
      <c r="HZV71" s="189"/>
      <c r="HZW71" s="189"/>
      <c r="HZX71" s="189"/>
      <c r="HZY71" s="189"/>
      <c r="HZZ71" s="189"/>
      <c r="IAA71" s="189"/>
      <c r="IAB71" s="189"/>
      <c r="IAC71" s="189"/>
      <c r="IAD71" s="189"/>
      <c r="IAE71" s="189"/>
      <c r="IAF71" s="189"/>
      <c r="IAG71" s="189"/>
      <c r="IAH71" s="189"/>
      <c r="IAI71" s="189"/>
      <c r="IAJ71" s="189"/>
      <c r="IAK71" s="189"/>
      <c r="IAL71" s="189"/>
      <c r="IAM71" s="189"/>
      <c r="IAN71" s="189"/>
      <c r="IAO71" s="189"/>
      <c r="IAP71" s="189"/>
      <c r="IAQ71" s="189"/>
      <c r="IAR71" s="189"/>
      <c r="IAS71" s="189"/>
      <c r="IAT71" s="189"/>
      <c r="IAU71" s="189"/>
      <c r="IAV71" s="189"/>
      <c r="IAW71" s="189"/>
      <c r="IAX71" s="189"/>
      <c r="IAY71" s="189"/>
      <c r="IAZ71" s="189"/>
      <c r="IBA71" s="189"/>
      <c r="IBB71" s="189"/>
      <c r="IBC71" s="189"/>
      <c r="IBD71" s="189"/>
      <c r="IBE71" s="189"/>
      <c r="IBF71" s="189"/>
      <c r="IBG71" s="189"/>
      <c r="IBH71" s="189"/>
      <c r="IBI71" s="189"/>
      <c r="IBJ71" s="189"/>
      <c r="IBK71" s="189"/>
      <c r="IBL71" s="189"/>
      <c r="IBM71" s="189"/>
      <c r="IBN71" s="189"/>
      <c r="IBO71" s="189"/>
      <c r="IBP71" s="189"/>
      <c r="IBQ71" s="189"/>
      <c r="IBR71" s="189"/>
      <c r="IBS71" s="189"/>
      <c r="IBT71" s="189"/>
      <c r="IBU71" s="189"/>
      <c r="IBV71" s="189"/>
      <c r="IBW71" s="189"/>
      <c r="IBX71" s="189"/>
      <c r="IBY71" s="189"/>
      <c r="IBZ71" s="189"/>
      <c r="ICA71" s="189"/>
      <c r="ICB71" s="189"/>
      <c r="ICC71" s="189"/>
      <c r="ICD71" s="189"/>
      <c r="ICE71" s="189"/>
      <c r="ICF71" s="189"/>
      <c r="ICG71" s="189"/>
      <c r="ICH71" s="189"/>
      <c r="ICI71" s="189"/>
      <c r="ICJ71" s="189"/>
      <c r="ICK71" s="189"/>
      <c r="ICL71" s="189"/>
      <c r="ICM71" s="189"/>
      <c r="ICN71" s="189"/>
      <c r="ICO71" s="189"/>
      <c r="ICP71" s="189"/>
      <c r="ICQ71" s="189"/>
      <c r="ICR71" s="189"/>
      <c r="ICS71" s="189"/>
      <c r="ICT71" s="189"/>
      <c r="ICU71" s="189"/>
      <c r="ICV71" s="189"/>
      <c r="ICW71" s="189"/>
      <c r="ICX71" s="189"/>
      <c r="ICY71" s="189"/>
      <c r="ICZ71" s="189"/>
      <c r="IDA71" s="189"/>
      <c r="IDB71" s="189"/>
      <c r="IDC71" s="189"/>
      <c r="IDD71" s="189"/>
      <c r="IDE71" s="189"/>
      <c r="IDF71" s="189"/>
      <c r="IDG71" s="189"/>
      <c r="IDH71" s="189"/>
      <c r="IDI71" s="189"/>
      <c r="IDJ71" s="189"/>
      <c r="IDK71" s="189"/>
      <c r="IDL71" s="189"/>
      <c r="IDM71" s="189"/>
      <c r="IDN71" s="189"/>
      <c r="IDO71" s="189"/>
      <c r="IDP71" s="189"/>
      <c r="IDQ71" s="189"/>
      <c r="IDR71" s="189"/>
      <c r="IDS71" s="189"/>
      <c r="IDT71" s="189"/>
      <c r="IDU71" s="189"/>
      <c r="IDV71" s="189"/>
      <c r="IDW71" s="189"/>
      <c r="IDX71" s="189"/>
      <c r="IDY71" s="189"/>
      <c r="IDZ71" s="189"/>
      <c r="IEA71" s="189"/>
      <c r="IEB71" s="189"/>
      <c r="IEC71" s="189"/>
      <c r="IED71" s="189"/>
      <c r="IEE71" s="189"/>
      <c r="IEF71" s="189"/>
      <c r="IEG71" s="189"/>
      <c r="IEH71" s="189"/>
      <c r="IEI71" s="189"/>
      <c r="IEJ71" s="189"/>
      <c r="IEK71" s="189"/>
      <c r="IEL71" s="189"/>
      <c r="IEM71" s="189"/>
      <c r="IEN71" s="189"/>
      <c r="IEO71" s="189"/>
      <c r="IEP71" s="189"/>
      <c r="IEQ71" s="189"/>
      <c r="IER71" s="189"/>
      <c r="IES71" s="189"/>
      <c r="IET71" s="189"/>
      <c r="IEU71" s="189"/>
      <c r="IEV71" s="189"/>
      <c r="IEW71" s="189"/>
      <c r="IEX71" s="189"/>
      <c r="IEY71" s="189"/>
      <c r="IEZ71" s="189"/>
      <c r="IFA71" s="189"/>
      <c r="IFB71" s="189"/>
      <c r="IFC71" s="189"/>
      <c r="IFD71" s="189"/>
      <c r="IFE71" s="189"/>
      <c r="IFF71" s="189"/>
      <c r="IFG71" s="189"/>
      <c r="IFH71" s="189"/>
      <c r="IFI71" s="189"/>
      <c r="IFJ71" s="189"/>
      <c r="IFK71" s="189"/>
      <c r="IFL71" s="189"/>
      <c r="IFM71" s="189"/>
      <c r="IFN71" s="189"/>
      <c r="IFO71" s="189"/>
      <c r="IFP71" s="189"/>
      <c r="IFQ71" s="189"/>
      <c r="IFR71" s="189"/>
      <c r="IFS71" s="189"/>
      <c r="IFT71" s="189"/>
      <c r="IFU71" s="189"/>
      <c r="IFV71" s="189"/>
      <c r="IFW71" s="189"/>
      <c r="IFX71" s="189"/>
      <c r="IFY71" s="189"/>
      <c r="IFZ71" s="189"/>
      <c r="IGA71" s="189"/>
      <c r="IGB71" s="189"/>
      <c r="IGC71" s="189"/>
      <c r="IGD71" s="189"/>
      <c r="IGE71" s="189"/>
      <c r="IGF71" s="189"/>
      <c r="IGG71" s="189"/>
      <c r="IGH71" s="189"/>
      <c r="IGI71" s="189"/>
      <c r="IGJ71" s="189"/>
      <c r="IGK71" s="189"/>
      <c r="IGL71" s="189"/>
      <c r="IGM71" s="189"/>
      <c r="IGN71" s="189"/>
      <c r="IGO71" s="189"/>
      <c r="IGP71" s="189"/>
      <c r="IGQ71" s="189"/>
      <c r="IGR71" s="189"/>
      <c r="IGS71" s="189"/>
      <c r="IGT71" s="189"/>
      <c r="IGU71" s="189"/>
      <c r="IGV71" s="189"/>
      <c r="IGW71" s="189"/>
      <c r="IGX71" s="189"/>
      <c r="IGY71" s="189"/>
      <c r="IGZ71" s="189"/>
      <c r="IHA71" s="189"/>
      <c r="IHB71" s="189"/>
      <c r="IHC71" s="189"/>
      <c r="IHD71" s="189"/>
      <c r="IHE71" s="189"/>
      <c r="IHF71" s="189"/>
      <c r="IHG71" s="189"/>
      <c r="IHH71" s="189"/>
      <c r="IHI71" s="189"/>
      <c r="IHJ71" s="189"/>
      <c r="IHK71" s="189"/>
      <c r="IHL71" s="189"/>
      <c r="IHM71" s="189"/>
      <c r="IHN71" s="189"/>
      <c r="IHO71" s="189"/>
      <c r="IHP71" s="189"/>
      <c r="IHQ71" s="189"/>
      <c r="IHR71" s="189"/>
      <c r="IHS71" s="189"/>
      <c r="IHT71" s="189"/>
      <c r="IHU71" s="189"/>
      <c r="IHV71" s="189"/>
      <c r="IHW71" s="189"/>
      <c r="IHX71" s="189"/>
      <c r="IHY71" s="189"/>
      <c r="IHZ71" s="189"/>
      <c r="IIA71" s="189"/>
      <c r="IIB71" s="189"/>
      <c r="IIC71" s="189"/>
      <c r="IID71" s="189"/>
      <c r="IIE71" s="189"/>
      <c r="IIF71" s="189"/>
      <c r="IIG71" s="189"/>
      <c r="IIH71" s="189"/>
      <c r="III71" s="189"/>
      <c r="IIJ71" s="189"/>
      <c r="IIK71" s="189"/>
      <c r="IIL71" s="189"/>
      <c r="IIM71" s="189"/>
      <c r="IIN71" s="189"/>
      <c r="IIO71" s="189"/>
      <c r="IIP71" s="189"/>
      <c r="IIQ71" s="189"/>
      <c r="IIR71" s="189"/>
      <c r="IIS71" s="189"/>
      <c r="IIT71" s="189"/>
      <c r="IIU71" s="189"/>
      <c r="IIV71" s="189"/>
      <c r="IIW71" s="189"/>
      <c r="IIX71" s="189"/>
      <c r="IIY71" s="189"/>
      <c r="IIZ71" s="189"/>
      <c r="IJA71" s="189"/>
      <c r="IJB71" s="189"/>
      <c r="IJC71" s="189"/>
      <c r="IJD71" s="189"/>
      <c r="IJE71" s="189"/>
      <c r="IJF71" s="189"/>
      <c r="IJG71" s="189"/>
      <c r="IJH71" s="189"/>
      <c r="IJI71" s="189"/>
      <c r="IJJ71" s="189"/>
      <c r="IJK71" s="189"/>
      <c r="IJL71" s="189"/>
      <c r="IJM71" s="189"/>
      <c r="IJN71" s="189"/>
      <c r="IJO71" s="189"/>
      <c r="IJP71" s="189"/>
      <c r="IJQ71" s="189"/>
      <c r="IJR71" s="189"/>
      <c r="IJS71" s="189"/>
      <c r="IJT71" s="189"/>
      <c r="IJU71" s="189"/>
      <c r="IJV71" s="189"/>
      <c r="IJW71" s="189"/>
      <c r="IJX71" s="189"/>
      <c r="IJY71" s="189"/>
      <c r="IJZ71" s="189"/>
      <c r="IKA71" s="189"/>
      <c r="IKB71" s="189"/>
      <c r="IKC71" s="189"/>
      <c r="IKD71" s="189"/>
      <c r="IKE71" s="189"/>
      <c r="IKF71" s="189"/>
      <c r="IKG71" s="189"/>
      <c r="IKH71" s="189"/>
      <c r="IKI71" s="189"/>
      <c r="IKJ71" s="189"/>
      <c r="IKK71" s="189"/>
      <c r="IKL71" s="189"/>
      <c r="IKM71" s="189"/>
      <c r="IKN71" s="189"/>
      <c r="IKO71" s="189"/>
      <c r="IKP71" s="189"/>
      <c r="IKQ71" s="189"/>
      <c r="IKR71" s="189"/>
      <c r="IKS71" s="189"/>
      <c r="IKT71" s="189"/>
      <c r="IKU71" s="189"/>
      <c r="IKV71" s="189"/>
      <c r="IKW71" s="189"/>
      <c r="IKX71" s="189"/>
      <c r="IKY71" s="189"/>
      <c r="IKZ71" s="189"/>
      <c r="ILA71" s="189"/>
      <c r="ILB71" s="189"/>
      <c r="ILC71" s="189"/>
      <c r="ILD71" s="189"/>
      <c r="ILE71" s="189"/>
      <c r="ILF71" s="189"/>
      <c r="ILG71" s="189"/>
      <c r="ILH71" s="189"/>
      <c r="ILI71" s="189"/>
      <c r="ILJ71" s="189"/>
      <c r="ILK71" s="189"/>
      <c r="ILL71" s="189"/>
      <c r="ILM71" s="189"/>
      <c r="ILN71" s="189"/>
      <c r="ILO71" s="189"/>
      <c r="ILP71" s="189"/>
      <c r="ILQ71" s="189"/>
      <c r="ILR71" s="189"/>
      <c r="ILS71" s="189"/>
      <c r="ILT71" s="189"/>
      <c r="ILU71" s="189"/>
      <c r="ILV71" s="189"/>
      <c r="ILW71" s="189"/>
      <c r="ILX71" s="189"/>
      <c r="ILY71" s="189"/>
      <c r="ILZ71" s="189"/>
      <c r="IMA71" s="189"/>
      <c r="IMB71" s="189"/>
      <c r="IMC71" s="189"/>
      <c r="IMD71" s="189"/>
      <c r="IME71" s="189"/>
      <c r="IMF71" s="189"/>
      <c r="IMG71" s="189"/>
      <c r="IMH71" s="189"/>
      <c r="IMI71" s="189"/>
      <c r="IMJ71" s="189"/>
      <c r="IMK71" s="189"/>
      <c r="IML71" s="189"/>
      <c r="IMM71" s="189"/>
      <c r="IMN71" s="189"/>
      <c r="IMO71" s="189"/>
      <c r="IMP71" s="189"/>
      <c r="IMQ71" s="189"/>
      <c r="IMR71" s="189"/>
      <c r="IMS71" s="189"/>
      <c r="IMT71" s="189"/>
      <c r="IMU71" s="189"/>
      <c r="IMV71" s="189"/>
      <c r="IMW71" s="189"/>
      <c r="IMX71" s="189"/>
      <c r="IMY71" s="189"/>
      <c r="IMZ71" s="189"/>
      <c r="INA71" s="189"/>
      <c r="INB71" s="189"/>
      <c r="INC71" s="189"/>
      <c r="IND71" s="189"/>
      <c r="INE71" s="189"/>
      <c r="INF71" s="189"/>
      <c r="ING71" s="189"/>
      <c r="INH71" s="189"/>
      <c r="INI71" s="189"/>
      <c r="INJ71" s="189"/>
      <c r="INK71" s="189"/>
      <c r="INL71" s="189"/>
      <c r="INM71" s="189"/>
      <c r="INN71" s="189"/>
      <c r="INO71" s="189"/>
      <c r="INP71" s="189"/>
      <c r="INQ71" s="189"/>
      <c r="INR71" s="189"/>
      <c r="INS71" s="189"/>
      <c r="INT71" s="189"/>
      <c r="INU71" s="189"/>
      <c r="INV71" s="189"/>
      <c r="INW71" s="189"/>
      <c r="INX71" s="189"/>
      <c r="INY71" s="189"/>
      <c r="INZ71" s="189"/>
      <c r="IOA71" s="189"/>
      <c r="IOB71" s="189"/>
      <c r="IOC71" s="189"/>
      <c r="IOD71" s="189"/>
      <c r="IOE71" s="189"/>
      <c r="IOF71" s="189"/>
      <c r="IOG71" s="189"/>
      <c r="IOH71" s="189"/>
      <c r="IOI71" s="189"/>
      <c r="IOJ71" s="189"/>
      <c r="IOK71" s="189"/>
      <c r="IOL71" s="189"/>
      <c r="IOM71" s="189"/>
      <c r="ION71" s="189"/>
      <c r="IOO71" s="189"/>
      <c r="IOP71" s="189"/>
      <c r="IOQ71" s="189"/>
      <c r="IOR71" s="189"/>
      <c r="IOS71" s="189"/>
      <c r="IOT71" s="189"/>
      <c r="IOU71" s="189"/>
      <c r="IOV71" s="189"/>
      <c r="IOW71" s="189"/>
      <c r="IOX71" s="189"/>
      <c r="IOY71" s="189"/>
      <c r="IOZ71" s="189"/>
      <c r="IPA71" s="189"/>
      <c r="IPB71" s="189"/>
      <c r="IPC71" s="189"/>
      <c r="IPD71" s="189"/>
      <c r="IPE71" s="189"/>
      <c r="IPF71" s="189"/>
      <c r="IPG71" s="189"/>
      <c r="IPH71" s="189"/>
      <c r="IPI71" s="189"/>
      <c r="IPJ71" s="189"/>
      <c r="IPK71" s="189"/>
      <c r="IPL71" s="189"/>
      <c r="IPM71" s="189"/>
      <c r="IPN71" s="189"/>
      <c r="IPO71" s="189"/>
      <c r="IPP71" s="189"/>
      <c r="IPQ71" s="189"/>
      <c r="IPR71" s="189"/>
      <c r="IPS71" s="189"/>
      <c r="IPT71" s="189"/>
      <c r="IPU71" s="189"/>
      <c r="IPV71" s="189"/>
      <c r="IPW71" s="189"/>
      <c r="IPX71" s="189"/>
      <c r="IPY71" s="189"/>
      <c r="IPZ71" s="189"/>
      <c r="IQA71" s="189"/>
      <c r="IQB71" s="189"/>
      <c r="IQC71" s="189"/>
      <c r="IQD71" s="189"/>
      <c r="IQE71" s="189"/>
      <c r="IQF71" s="189"/>
      <c r="IQG71" s="189"/>
      <c r="IQH71" s="189"/>
      <c r="IQI71" s="189"/>
      <c r="IQJ71" s="189"/>
      <c r="IQK71" s="189"/>
      <c r="IQL71" s="189"/>
      <c r="IQM71" s="189"/>
      <c r="IQN71" s="189"/>
      <c r="IQO71" s="189"/>
      <c r="IQP71" s="189"/>
      <c r="IQQ71" s="189"/>
      <c r="IQR71" s="189"/>
      <c r="IQS71" s="189"/>
      <c r="IQT71" s="189"/>
      <c r="IQU71" s="189"/>
      <c r="IQV71" s="189"/>
      <c r="IQW71" s="189"/>
      <c r="IQX71" s="189"/>
      <c r="IQY71" s="189"/>
      <c r="IQZ71" s="189"/>
      <c r="IRA71" s="189"/>
      <c r="IRB71" s="189"/>
      <c r="IRC71" s="189"/>
      <c r="IRD71" s="189"/>
      <c r="IRE71" s="189"/>
      <c r="IRF71" s="189"/>
      <c r="IRG71" s="189"/>
      <c r="IRH71" s="189"/>
      <c r="IRI71" s="189"/>
      <c r="IRJ71" s="189"/>
      <c r="IRK71" s="189"/>
      <c r="IRL71" s="189"/>
      <c r="IRM71" s="189"/>
      <c r="IRN71" s="189"/>
      <c r="IRO71" s="189"/>
      <c r="IRP71" s="189"/>
      <c r="IRQ71" s="189"/>
      <c r="IRR71" s="189"/>
      <c r="IRS71" s="189"/>
      <c r="IRT71" s="189"/>
      <c r="IRU71" s="189"/>
      <c r="IRV71" s="189"/>
      <c r="IRW71" s="189"/>
      <c r="IRX71" s="189"/>
      <c r="IRY71" s="189"/>
      <c r="IRZ71" s="189"/>
      <c r="ISA71" s="189"/>
      <c r="ISB71" s="189"/>
      <c r="ISC71" s="189"/>
      <c r="ISD71" s="189"/>
      <c r="ISE71" s="189"/>
      <c r="ISF71" s="189"/>
      <c r="ISG71" s="189"/>
      <c r="ISH71" s="189"/>
      <c r="ISI71" s="189"/>
      <c r="ISJ71" s="189"/>
      <c r="ISK71" s="189"/>
      <c r="ISL71" s="189"/>
      <c r="ISM71" s="189"/>
      <c r="ISN71" s="189"/>
      <c r="ISO71" s="189"/>
      <c r="ISP71" s="189"/>
      <c r="ISQ71" s="189"/>
      <c r="ISR71" s="189"/>
      <c r="ISS71" s="189"/>
      <c r="IST71" s="189"/>
      <c r="ISU71" s="189"/>
      <c r="ISV71" s="189"/>
      <c r="ISW71" s="189"/>
      <c r="ISX71" s="189"/>
      <c r="ISY71" s="189"/>
      <c r="ISZ71" s="189"/>
      <c r="ITA71" s="189"/>
      <c r="ITB71" s="189"/>
      <c r="ITC71" s="189"/>
      <c r="ITD71" s="189"/>
      <c r="ITE71" s="189"/>
      <c r="ITF71" s="189"/>
      <c r="ITG71" s="189"/>
      <c r="ITH71" s="189"/>
      <c r="ITI71" s="189"/>
      <c r="ITJ71" s="189"/>
      <c r="ITK71" s="189"/>
      <c r="ITL71" s="189"/>
      <c r="ITM71" s="189"/>
      <c r="ITN71" s="189"/>
      <c r="ITO71" s="189"/>
      <c r="ITP71" s="189"/>
      <c r="ITQ71" s="189"/>
      <c r="ITR71" s="189"/>
      <c r="ITS71" s="189"/>
      <c r="ITT71" s="189"/>
      <c r="ITU71" s="189"/>
      <c r="ITV71" s="189"/>
      <c r="ITW71" s="189"/>
      <c r="ITX71" s="189"/>
      <c r="ITY71" s="189"/>
      <c r="ITZ71" s="189"/>
      <c r="IUA71" s="189"/>
      <c r="IUB71" s="189"/>
      <c r="IUC71" s="189"/>
      <c r="IUD71" s="189"/>
      <c r="IUE71" s="189"/>
      <c r="IUF71" s="189"/>
      <c r="IUG71" s="189"/>
      <c r="IUH71" s="189"/>
      <c r="IUI71" s="189"/>
      <c r="IUJ71" s="189"/>
      <c r="IUK71" s="189"/>
      <c r="IUL71" s="189"/>
      <c r="IUM71" s="189"/>
      <c r="IUN71" s="189"/>
      <c r="IUO71" s="189"/>
      <c r="IUP71" s="189"/>
      <c r="IUQ71" s="189"/>
      <c r="IUR71" s="189"/>
      <c r="IUS71" s="189"/>
      <c r="IUT71" s="189"/>
      <c r="IUU71" s="189"/>
      <c r="IUV71" s="189"/>
      <c r="IUW71" s="189"/>
      <c r="IUX71" s="189"/>
      <c r="IUY71" s="189"/>
      <c r="IUZ71" s="189"/>
      <c r="IVA71" s="189"/>
      <c r="IVB71" s="189"/>
      <c r="IVC71" s="189"/>
      <c r="IVD71" s="189"/>
      <c r="IVE71" s="189"/>
      <c r="IVF71" s="189"/>
      <c r="IVG71" s="189"/>
      <c r="IVH71" s="189"/>
      <c r="IVI71" s="189"/>
      <c r="IVJ71" s="189"/>
      <c r="IVK71" s="189"/>
      <c r="IVL71" s="189"/>
      <c r="IVM71" s="189"/>
      <c r="IVN71" s="189"/>
      <c r="IVO71" s="189"/>
      <c r="IVP71" s="189"/>
      <c r="IVQ71" s="189"/>
      <c r="IVR71" s="189"/>
      <c r="IVS71" s="189"/>
      <c r="IVT71" s="189"/>
      <c r="IVU71" s="189"/>
      <c r="IVV71" s="189"/>
      <c r="IVW71" s="189"/>
      <c r="IVX71" s="189"/>
      <c r="IVY71" s="189"/>
      <c r="IVZ71" s="189"/>
      <c r="IWA71" s="189"/>
      <c r="IWB71" s="189"/>
      <c r="IWC71" s="189"/>
      <c r="IWD71" s="189"/>
      <c r="IWE71" s="189"/>
      <c r="IWF71" s="189"/>
      <c r="IWG71" s="189"/>
      <c r="IWH71" s="189"/>
      <c r="IWI71" s="189"/>
      <c r="IWJ71" s="189"/>
      <c r="IWK71" s="189"/>
      <c r="IWL71" s="189"/>
      <c r="IWM71" s="189"/>
      <c r="IWN71" s="189"/>
      <c r="IWO71" s="189"/>
      <c r="IWP71" s="189"/>
      <c r="IWQ71" s="189"/>
      <c r="IWR71" s="189"/>
      <c r="IWS71" s="189"/>
      <c r="IWT71" s="189"/>
      <c r="IWU71" s="189"/>
      <c r="IWV71" s="189"/>
      <c r="IWW71" s="189"/>
      <c r="IWX71" s="189"/>
      <c r="IWY71" s="189"/>
      <c r="IWZ71" s="189"/>
      <c r="IXA71" s="189"/>
      <c r="IXB71" s="189"/>
      <c r="IXC71" s="189"/>
      <c r="IXD71" s="189"/>
      <c r="IXE71" s="189"/>
      <c r="IXF71" s="189"/>
      <c r="IXG71" s="189"/>
      <c r="IXH71" s="189"/>
      <c r="IXI71" s="189"/>
      <c r="IXJ71" s="189"/>
      <c r="IXK71" s="189"/>
      <c r="IXL71" s="189"/>
      <c r="IXM71" s="189"/>
      <c r="IXN71" s="189"/>
      <c r="IXO71" s="189"/>
      <c r="IXP71" s="189"/>
      <c r="IXQ71" s="189"/>
      <c r="IXR71" s="189"/>
      <c r="IXS71" s="189"/>
      <c r="IXT71" s="189"/>
      <c r="IXU71" s="189"/>
      <c r="IXV71" s="189"/>
      <c r="IXW71" s="189"/>
      <c r="IXX71" s="189"/>
      <c r="IXY71" s="189"/>
      <c r="IXZ71" s="189"/>
      <c r="IYA71" s="189"/>
      <c r="IYB71" s="189"/>
      <c r="IYC71" s="189"/>
      <c r="IYD71" s="189"/>
      <c r="IYE71" s="189"/>
      <c r="IYF71" s="189"/>
      <c r="IYG71" s="189"/>
      <c r="IYH71" s="189"/>
      <c r="IYI71" s="189"/>
      <c r="IYJ71" s="189"/>
      <c r="IYK71" s="189"/>
      <c r="IYL71" s="189"/>
      <c r="IYM71" s="189"/>
      <c r="IYN71" s="189"/>
      <c r="IYO71" s="189"/>
      <c r="IYP71" s="189"/>
      <c r="IYQ71" s="189"/>
      <c r="IYR71" s="189"/>
      <c r="IYS71" s="189"/>
      <c r="IYT71" s="189"/>
      <c r="IYU71" s="189"/>
      <c r="IYV71" s="189"/>
      <c r="IYW71" s="189"/>
      <c r="IYX71" s="189"/>
      <c r="IYY71" s="189"/>
      <c r="IYZ71" s="189"/>
      <c r="IZA71" s="189"/>
      <c r="IZB71" s="189"/>
      <c r="IZC71" s="189"/>
      <c r="IZD71" s="189"/>
      <c r="IZE71" s="189"/>
      <c r="IZF71" s="189"/>
      <c r="IZG71" s="189"/>
      <c r="IZH71" s="189"/>
      <c r="IZI71" s="189"/>
      <c r="IZJ71" s="189"/>
      <c r="IZK71" s="189"/>
      <c r="IZL71" s="189"/>
      <c r="IZM71" s="189"/>
      <c r="IZN71" s="189"/>
      <c r="IZO71" s="189"/>
      <c r="IZP71" s="189"/>
      <c r="IZQ71" s="189"/>
      <c r="IZR71" s="189"/>
      <c r="IZS71" s="189"/>
      <c r="IZT71" s="189"/>
      <c r="IZU71" s="189"/>
      <c r="IZV71" s="189"/>
      <c r="IZW71" s="189"/>
      <c r="IZX71" s="189"/>
      <c r="IZY71" s="189"/>
      <c r="IZZ71" s="189"/>
      <c r="JAA71" s="189"/>
      <c r="JAB71" s="189"/>
      <c r="JAC71" s="189"/>
      <c r="JAD71" s="189"/>
      <c r="JAE71" s="189"/>
      <c r="JAF71" s="189"/>
      <c r="JAG71" s="189"/>
      <c r="JAH71" s="189"/>
      <c r="JAI71" s="189"/>
      <c r="JAJ71" s="189"/>
      <c r="JAK71" s="189"/>
      <c r="JAL71" s="189"/>
      <c r="JAM71" s="189"/>
      <c r="JAN71" s="189"/>
      <c r="JAO71" s="189"/>
      <c r="JAP71" s="189"/>
      <c r="JAQ71" s="189"/>
      <c r="JAR71" s="189"/>
      <c r="JAS71" s="189"/>
      <c r="JAT71" s="189"/>
      <c r="JAU71" s="189"/>
      <c r="JAV71" s="189"/>
      <c r="JAW71" s="189"/>
      <c r="JAX71" s="189"/>
      <c r="JAY71" s="189"/>
      <c r="JAZ71" s="189"/>
      <c r="JBA71" s="189"/>
      <c r="JBB71" s="189"/>
      <c r="JBC71" s="189"/>
      <c r="JBD71" s="189"/>
      <c r="JBE71" s="189"/>
      <c r="JBF71" s="189"/>
      <c r="JBG71" s="189"/>
      <c r="JBH71" s="189"/>
      <c r="JBI71" s="189"/>
      <c r="JBJ71" s="189"/>
      <c r="JBK71" s="189"/>
      <c r="JBL71" s="189"/>
      <c r="JBM71" s="189"/>
      <c r="JBN71" s="189"/>
      <c r="JBO71" s="189"/>
      <c r="JBP71" s="189"/>
      <c r="JBQ71" s="189"/>
      <c r="JBR71" s="189"/>
      <c r="JBS71" s="189"/>
      <c r="JBT71" s="189"/>
      <c r="JBU71" s="189"/>
      <c r="JBV71" s="189"/>
      <c r="JBW71" s="189"/>
      <c r="JBX71" s="189"/>
      <c r="JBY71" s="189"/>
      <c r="JBZ71" s="189"/>
      <c r="JCA71" s="189"/>
      <c r="JCB71" s="189"/>
      <c r="JCC71" s="189"/>
      <c r="JCD71" s="189"/>
      <c r="JCE71" s="189"/>
      <c r="JCF71" s="189"/>
      <c r="JCG71" s="189"/>
      <c r="JCH71" s="189"/>
      <c r="JCI71" s="189"/>
      <c r="JCJ71" s="189"/>
      <c r="JCK71" s="189"/>
      <c r="JCL71" s="189"/>
      <c r="JCM71" s="189"/>
      <c r="JCN71" s="189"/>
      <c r="JCO71" s="189"/>
      <c r="JCP71" s="189"/>
      <c r="JCQ71" s="189"/>
      <c r="JCR71" s="189"/>
      <c r="JCS71" s="189"/>
      <c r="JCT71" s="189"/>
      <c r="JCU71" s="189"/>
      <c r="JCV71" s="189"/>
      <c r="JCW71" s="189"/>
      <c r="JCX71" s="189"/>
      <c r="JCY71" s="189"/>
      <c r="JCZ71" s="189"/>
      <c r="JDA71" s="189"/>
      <c r="JDB71" s="189"/>
      <c r="JDC71" s="189"/>
      <c r="JDD71" s="189"/>
      <c r="JDE71" s="189"/>
      <c r="JDF71" s="189"/>
      <c r="JDG71" s="189"/>
      <c r="JDH71" s="189"/>
      <c r="JDI71" s="189"/>
      <c r="JDJ71" s="189"/>
      <c r="JDK71" s="189"/>
      <c r="JDL71" s="189"/>
      <c r="JDM71" s="189"/>
      <c r="JDN71" s="189"/>
      <c r="JDO71" s="189"/>
      <c r="JDP71" s="189"/>
      <c r="JDQ71" s="189"/>
      <c r="JDR71" s="189"/>
      <c r="JDS71" s="189"/>
      <c r="JDT71" s="189"/>
      <c r="JDU71" s="189"/>
      <c r="JDV71" s="189"/>
      <c r="JDW71" s="189"/>
      <c r="JDX71" s="189"/>
      <c r="JDY71" s="189"/>
      <c r="JDZ71" s="189"/>
      <c r="JEA71" s="189"/>
      <c r="JEB71" s="189"/>
      <c r="JEC71" s="189"/>
      <c r="JED71" s="189"/>
      <c r="JEE71" s="189"/>
      <c r="JEF71" s="189"/>
      <c r="JEG71" s="189"/>
      <c r="JEH71" s="189"/>
      <c r="JEI71" s="189"/>
      <c r="JEJ71" s="189"/>
      <c r="JEK71" s="189"/>
      <c r="JEL71" s="189"/>
      <c r="JEM71" s="189"/>
      <c r="JEN71" s="189"/>
      <c r="JEO71" s="189"/>
      <c r="JEP71" s="189"/>
      <c r="JEQ71" s="189"/>
      <c r="JER71" s="189"/>
      <c r="JES71" s="189"/>
      <c r="JET71" s="189"/>
      <c r="JEU71" s="189"/>
      <c r="JEV71" s="189"/>
      <c r="JEW71" s="189"/>
      <c r="JEX71" s="189"/>
      <c r="JEY71" s="189"/>
      <c r="JEZ71" s="189"/>
      <c r="JFA71" s="189"/>
      <c r="JFB71" s="189"/>
      <c r="JFC71" s="189"/>
      <c r="JFD71" s="189"/>
      <c r="JFE71" s="189"/>
      <c r="JFF71" s="189"/>
      <c r="JFG71" s="189"/>
      <c r="JFH71" s="189"/>
      <c r="JFI71" s="189"/>
      <c r="JFJ71" s="189"/>
      <c r="JFK71" s="189"/>
      <c r="JFL71" s="189"/>
      <c r="JFM71" s="189"/>
      <c r="JFN71" s="189"/>
      <c r="JFO71" s="189"/>
      <c r="JFP71" s="189"/>
      <c r="JFQ71" s="189"/>
      <c r="JFR71" s="189"/>
      <c r="JFS71" s="189"/>
      <c r="JFT71" s="189"/>
      <c r="JFU71" s="189"/>
      <c r="JFV71" s="189"/>
      <c r="JFW71" s="189"/>
      <c r="JFX71" s="189"/>
      <c r="JFY71" s="189"/>
      <c r="JFZ71" s="189"/>
      <c r="JGA71" s="189"/>
      <c r="JGB71" s="189"/>
      <c r="JGC71" s="189"/>
      <c r="JGD71" s="189"/>
      <c r="JGE71" s="189"/>
      <c r="JGF71" s="189"/>
      <c r="JGG71" s="189"/>
      <c r="JGH71" s="189"/>
      <c r="JGI71" s="189"/>
      <c r="JGJ71" s="189"/>
      <c r="JGK71" s="189"/>
      <c r="JGL71" s="189"/>
      <c r="JGM71" s="189"/>
      <c r="JGN71" s="189"/>
      <c r="JGO71" s="189"/>
      <c r="JGP71" s="189"/>
      <c r="JGQ71" s="189"/>
      <c r="JGR71" s="189"/>
      <c r="JGS71" s="189"/>
      <c r="JGT71" s="189"/>
      <c r="JGU71" s="189"/>
      <c r="JGV71" s="189"/>
      <c r="JGW71" s="189"/>
      <c r="JGX71" s="189"/>
      <c r="JGY71" s="189"/>
      <c r="JGZ71" s="189"/>
      <c r="JHA71" s="189"/>
      <c r="JHB71" s="189"/>
      <c r="JHC71" s="189"/>
      <c r="JHD71" s="189"/>
      <c r="JHE71" s="189"/>
      <c r="JHF71" s="189"/>
      <c r="JHG71" s="189"/>
      <c r="JHH71" s="189"/>
      <c r="JHI71" s="189"/>
      <c r="JHJ71" s="189"/>
      <c r="JHK71" s="189"/>
      <c r="JHL71" s="189"/>
      <c r="JHM71" s="189"/>
      <c r="JHN71" s="189"/>
      <c r="JHO71" s="189"/>
      <c r="JHP71" s="189"/>
      <c r="JHQ71" s="189"/>
      <c r="JHR71" s="189"/>
      <c r="JHS71" s="189"/>
      <c r="JHT71" s="189"/>
      <c r="JHU71" s="189"/>
      <c r="JHV71" s="189"/>
      <c r="JHW71" s="189"/>
      <c r="JHX71" s="189"/>
      <c r="JHY71" s="189"/>
      <c r="JHZ71" s="189"/>
      <c r="JIA71" s="189"/>
      <c r="JIB71" s="189"/>
      <c r="JIC71" s="189"/>
      <c r="JID71" s="189"/>
      <c r="JIE71" s="189"/>
      <c r="JIF71" s="189"/>
      <c r="JIG71" s="189"/>
      <c r="JIH71" s="189"/>
      <c r="JII71" s="189"/>
      <c r="JIJ71" s="189"/>
      <c r="JIK71" s="189"/>
      <c r="JIL71" s="189"/>
      <c r="JIM71" s="189"/>
      <c r="JIN71" s="189"/>
      <c r="JIO71" s="189"/>
      <c r="JIP71" s="189"/>
      <c r="JIQ71" s="189"/>
      <c r="JIR71" s="189"/>
      <c r="JIS71" s="189"/>
      <c r="JIT71" s="189"/>
      <c r="JIU71" s="189"/>
      <c r="JIV71" s="189"/>
      <c r="JIW71" s="189"/>
      <c r="JIX71" s="189"/>
      <c r="JIY71" s="189"/>
      <c r="JIZ71" s="189"/>
      <c r="JJA71" s="189"/>
      <c r="JJB71" s="189"/>
      <c r="JJC71" s="189"/>
      <c r="JJD71" s="189"/>
      <c r="JJE71" s="189"/>
      <c r="JJF71" s="189"/>
      <c r="JJG71" s="189"/>
      <c r="JJH71" s="189"/>
      <c r="JJI71" s="189"/>
      <c r="JJJ71" s="189"/>
      <c r="JJK71" s="189"/>
      <c r="JJL71" s="189"/>
      <c r="JJM71" s="189"/>
      <c r="JJN71" s="189"/>
      <c r="JJO71" s="189"/>
      <c r="JJP71" s="189"/>
      <c r="JJQ71" s="189"/>
      <c r="JJR71" s="189"/>
      <c r="JJS71" s="189"/>
      <c r="JJT71" s="189"/>
      <c r="JJU71" s="189"/>
      <c r="JJV71" s="189"/>
      <c r="JJW71" s="189"/>
      <c r="JJX71" s="189"/>
      <c r="JJY71" s="189"/>
      <c r="JJZ71" s="189"/>
      <c r="JKA71" s="189"/>
      <c r="JKB71" s="189"/>
      <c r="JKC71" s="189"/>
      <c r="JKD71" s="189"/>
      <c r="JKE71" s="189"/>
      <c r="JKF71" s="189"/>
      <c r="JKG71" s="189"/>
      <c r="JKH71" s="189"/>
      <c r="JKI71" s="189"/>
      <c r="JKJ71" s="189"/>
      <c r="JKK71" s="189"/>
      <c r="JKL71" s="189"/>
      <c r="JKM71" s="189"/>
      <c r="JKN71" s="189"/>
      <c r="JKO71" s="189"/>
      <c r="JKP71" s="189"/>
      <c r="JKQ71" s="189"/>
      <c r="JKR71" s="189"/>
      <c r="JKS71" s="189"/>
      <c r="JKT71" s="189"/>
      <c r="JKU71" s="189"/>
      <c r="JKV71" s="189"/>
      <c r="JKW71" s="189"/>
      <c r="JKX71" s="189"/>
      <c r="JKY71" s="189"/>
      <c r="JKZ71" s="189"/>
      <c r="JLA71" s="189"/>
      <c r="JLB71" s="189"/>
      <c r="JLC71" s="189"/>
      <c r="JLD71" s="189"/>
      <c r="JLE71" s="189"/>
      <c r="JLF71" s="189"/>
      <c r="JLG71" s="189"/>
      <c r="JLH71" s="189"/>
      <c r="JLI71" s="189"/>
      <c r="JLJ71" s="189"/>
      <c r="JLK71" s="189"/>
      <c r="JLL71" s="189"/>
      <c r="JLM71" s="189"/>
      <c r="JLN71" s="189"/>
      <c r="JLO71" s="189"/>
      <c r="JLP71" s="189"/>
      <c r="JLQ71" s="189"/>
      <c r="JLR71" s="189"/>
      <c r="JLS71" s="189"/>
      <c r="JLT71" s="189"/>
      <c r="JLU71" s="189"/>
      <c r="JLV71" s="189"/>
      <c r="JLW71" s="189"/>
      <c r="JLX71" s="189"/>
      <c r="JLY71" s="189"/>
      <c r="JLZ71" s="189"/>
      <c r="JMA71" s="189"/>
      <c r="JMB71" s="189"/>
      <c r="JMC71" s="189"/>
      <c r="JMD71" s="189"/>
      <c r="JME71" s="189"/>
      <c r="JMF71" s="189"/>
      <c r="JMG71" s="189"/>
      <c r="JMH71" s="189"/>
      <c r="JMI71" s="189"/>
      <c r="JMJ71" s="189"/>
      <c r="JMK71" s="189"/>
      <c r="JML71" s="189"/>
      <c r="JMM71" s="189"/>
      <c r="JMN71" s="189"/>
      <c r="JMO71" s="189"/>
      <c r="JMP71" s="189"/>
      <c r="JMQ71" s="189"/>
      <c r="JMR71" s="189"/>
      <c r="JMS71" s="189"/>
      <c r="JMT71" s="189"/>
      <c r="JMU71" s="189"/>
      <c r="JMV71" s="189"/>
      <c r="JMW71" s="189"/>
      <c r="JMX71" s="189"/>
      <c r="JMY71" s="189"/>
      <c r="JMZ71" s="189"/>
      <c r="JNA71" s="189"/>
      <c r="JNB71" s="189"/>
      <c r="JNC71" s="189"/>
      <c r="JND71" s="189"/>
      <c r="JNE71" s="189"/>
      <c r="JNF71" s="189"/>
      <c r="JNG71" s="189"/>
      <c r="JNH71" s="189"/>
      <c r="JNI71" s="189"/>
      <c r="JNJ71" s="189"/>
      <c r="JNK71" s="189"/>
      <c r="JNL71" s="189"/>
      <c r="JNM71" s="189"/>
      <c r="JNN71" s="189"/>
      <c r="JNO71" s="189"/>
      <c r="JNP71" s="189"/>
      <c r="JNQ71" s="189"/>
      <c r="JNR71" s="189"/>
      <c r="JNS71" s="189"/>
      <c r="JNT71" s="189"/>
      <c r="JNU71" s="189"/>
      <c r="JNV71" s="189"/>
      <c r="JNW71" s="189"/>
      <c r="JNX71" s="189"/>
      <c r="JNY71" s="189"/>
      <c r="JNZ71" s="189"/>
      <c r="JOA71" s="189"/>
      <c r="JOB71" s="189"/>
      <c r="JOC71" s="189"/>
      <c r="JOD71" s="189"/>
      <c r="JOE71" s="189"/>
      <c r="JOF71" s="189"/>
      <c r="JOG71" s="189"/>
      <c r="JOH71" s="189"/>
      <c r="JOI71" s="189"/>
      <c r="JOJ71" s="189"/>
      <c r="JOK71" s="189"/>
      <c r="JOL71" s="189"/>
      <c r="JOM71" s="189"/>
      <c r="JON71" s="189"/>
      <c r="JOO71" s="189"/>
      <c r="JOP71" s="189"/>
      <c r="JOQ71" s="189"/>
      <c r="JOR71" s="189"/>
      <c r="JOS71" s="189"/>
      <c r="JOT71" s="189"/>
      <c r="JOU71" s="189"/>
      <c r="JOV71" s="189"/>
      <c r="JOW71" s="189"/>
      <c r="JOX71" s="189"/>
      <c r="JOY71" s="189"/>
      <c r="JOZ71" s="189"/>
      <c r="JPA71" s="189"/>
      <c r="JPB71" s="189"/>
      <c r="JPC71" s="189"/>
      <c r="JPD71" s="189"/>
      <c r="JPE71" s="189"/>
      <c r="JPF71" s="189"/>
      <c r="JPG71" s="189"/>
      <c r="JPH71" s="189"/>
      <c r="JPI71" s="189"/>
      <c r="JPJ71" s="189"/>
      <c r="JPK71" s="189"/>
      <c r="JPL71" s="189"/>
      <c r="JPM71" s="189"/>
      <c r="JPN71" s="189"/>
      <c r="JPO71" s="189"/>
      <c r="JPP71" s="189"/>
      <c r="JPQ71" s="189"/>
      <c r="JPR71" s="189"/>
      <c r="JPS71" s="189"/>
      <c r="JPT71" s="189"/>
      <c r="JPU71" s="189"/>
      <c r="JPV71" s="189"/>
      <c r="JPW71" s="189"/>
      <c r="JPX71" s="189"/>
      <c r="JPY71" s="189"/>
      <c r="JPZ71" s="189"/>
      <c r="JQA71" s="189"/>
      <c r="JQB71" s="189"/>
      <c r="JQC71" s="189"/>
      <c r="JQD71" s="189"/>
      <c r="JQE71" s="189"/>
      <c r="JQF71" s="189"/>
      <c r="JQG71" s="189"/>
      <c r="JQH71" s="189"/>
      <c r="JQI71" s="189"/>
      <c r="JQJ71" s="189"/>
      <c r="JQK71" s="189"/>
      <c r="JQL71" s="189"/>
      <c r="JQM71" s="189"/>
      <c r="JQN71" s="189"/>
      <c r="JQO71" s="189"/>
      <c r="JQP71" s="189"/>
      <c r="JQQ71" s="189"/>
      <c r="JQR71" s="189"/>
      <c r="JQS71" s="189"/>
      <c r="JQT71" s="189"/>
      <c r="JQU71" s="189"/>
      <c r="JQV71" s="189"/>
      <c r="JQW71" s="189"/>
      <c r="JQX71" s="189"/>
      <c r="JQY71" s="189"/>
      <c r="JQZ71" s="189"/>
      <c r="JRA71" s="189"/>
      <c r="JRB71" s="189"/>
      <c r="JRC71" s="189"/>
      <c r="JRD71" s="189"/>
      <c r="JRE71" s="189"/>
      <c r="JRF71" s="189"/>
      <c r="JRG71" s="189"/>
      <c r="JRH71" s="189"/>
      <c r="JRI71" s="189"/>
      <c r="JRJ71" s="189"/>
      <c r="JRK71" s="189"/>
      <c r="JRL71" s="189"/>
      <c r="JRM71" s="189"/>
      <c r="JRN71" s="189"/>
      <c r="JRO71" s="189"/>
      <c r="JRP71" s="189"/>
      <c r="JRQ71" s="189"/>
      <c r="JRR71" s="189"/>
      <c r="JRS71" s="189"/>
      <c r="JRT71" s="189"/>
      <c r="JRU71" s="189"/>
      <c r="JRV71" s="189"/>
      <c r="JRW71" s="189"/>
      <c r="JRX71" s="189"/>
      <c r="JRY71" s="189"/>
      <c r="JRZ71" s="189"/>
      <c r="JSA71" s="189"/>
      <c r="JSB71" s="189"/>
      <c r="JSC71" s="189"/>
      <c r="JSD71" s="189"/>
      <c r="JSE71" s="189"/>
      <c r="JSF71" s="189"/>
      <c r="JSG71" s="189"/>
      <c r="JSH71" s="189"/>
      <c r="JSI71" s="189"/>
      <c r="JSJ71" s="189"/>
      <c r="JSK71" s="189"/>
      <c r="JSL71" s="189"/>
      <c r="JSM71" s="189"/>
      <c r="JSN71" s="189"/>
      <c r="JSO71" s="189"/>
      <c r="JSP71" s="189"/>
      <c r="JSQ71" s="189"/>
      <c r="JSR71" s="189"/>
      <c r="JSS71" s="189"/>
      <c r="JST71" s="189"/>
      <c r="JSU71" s="189"/>
      <c r="JSV71" s="189"/>
      <c r="JSW71" s="189"/>
      <c r="JSX71" s="189"/>
      <c r="JSY71" s="189"/>
      <c r="JSZ71" s="189"/>
      <c r="JTA71" s="189"/>
      <c r="JTB71" s="189"/>
      <c r="JTC71" s="189"/>
      <c r="JTD71" s="189"/>
      <c r="JTE71" s="189"/>
      <c r="JTF71" s="189"/>
      <c r="JTG71" s="189"/>
      <c r="JTH71" s="189"/>
      <c r="JTI71" s="189"/>
      <c r="JTJ71" s="189"/>
      <c r="JTK71" s="189"/>
      <c r="JTL71" s="189"/>
      <c r="JTM71" s="189"/>
      <c r="JTN71" s="189"/>
      <c r="JTO71" s="189"/>
      <c r="JTP71" s="189"/>
      <c r="JTQ71" s="189"/>
      <c r="JTR71" s="189"/>
      <c r="JTS71" s="189"/>
      <c r="JTT71" s="189"/>
      <c r="JTU71" s="189"/>
      <c r="JTV71" s="189"/>
      <c r="JTW71" s="189"/>
      <c r="JTX71" s="189"/>
      <c r="JTY71" s="189"/>
      <c r="JTZ71" s="189"/>
      <c r="JUA71" s="189"/>
      <c r="JUB71" s="189"/>
      <c r="JUC71" s="189"/>
      <c r="JUD71" s="189"/>
      <c r="JUE71" s="189"/>
      <c r="JUF71" s="189"/>
      <c r="JUG71" s="189"/>
      <c r="JUH71" s="189"/>
      <c r="JUI71" s="189"/>
      <c r="JUJ71" s="189"/>
      <c r="JUK71" s="189"/>
      <c r="JUL71" s="189"/>
      <c r="JUM71" s="189"/>
      <c r="JUN71" s="189"/>
      <c r="JUO71" s="189"/>
      <c r="JUP71" s="189"/>
      <c r="JUQ71" s="189"/>
      <c r="JUR71" s="189"/>
      <c r="JUS71" s="189"/>
      <c r="JUT71" s="189"/>
      <c r="JUU71" s="189"/>
      <c r="JUV71" s="189"/>
      <c r="JUW71" s="189"/>
      <c r="JUX71" s="189"/>
      <c r="JUY71" s="189"/>
      <c r="JUZ71" s="189"/>
      <c r="JVA71" s="189"/>
      <c r="JVB71" s="189"/>
      <c r="JVC71" s="189"/>
      <c r="JVD71" s="189"/>
      <c r="JVE71" s="189"/>
      <c r="JVF71" s="189"/>
      <c r="JVG71" s="189"/>
      <c r="JVH71" s="189"/>
      <c r="JVI71" s="189"/>
      <c r="JVJ71" s="189"/>
      <c r="JVK71" s="189"/>
      <c r="JVL71" s="189"/>
      <c r="JVM71" s="189"/>
      <c r="JVN71" s="189"/>
      <c r="JVO71" s="189"/>
      <c r="JVP71" s="189"/>
      <c r="JVQ71" s="189"/>
      <c r="JVR71" s="189"/>
      <c r="JVS71" s="189"/>
      <c r="JVT71" s="189"/>
      <c r="JVU71" s="189"/>
      <c r="JVV71" s="189"/>
      <c r="JVW71" s="189"/>
      <c r="JVX71" s="189"/>
      <c r="JVY71" s="189"/>
      <c r="JVZ71" s="189"/>
      <c r="JWA71" s="189"/>
      <c r="JWB71" s="189"/>
      <c r="JWC71" s="189"/>
      <c r="JWD71" s="189"/>
      <c r="JWE71" s="189"/>
      <c r="JWF71" s="189"/>
      <c r="JWG71" s="189"/>
      <c r="JWH71" s="189"/>
      <c r="JWI71" s="189"/>
      <c r="JWJ71" s="189"/>
      <c r="JWK71" s="189"/>
      <c r="JWL71" s="189"/>
      <c r="JWM71" s="189"/>
      <c r="JWN71" s="189"/>
      <c r="JWO71" s="189"/>
      <c r="JWP71" s="189"/>
      <c r="JWQ71" s="189"/>
      <c r="JWR71" s="189"/>
      <c r="JWS71" s="189"/>
      <c r="JWT71" s="189"/>
      <c r="JWU71" s="189"/>
      <c r="JWV71" s="189"/>
      <c r="JWW71" s="189"/>
      <c r="JWX71" s="189"/>
      <c r="JWY71" s="189"/>
      <c r="JWZ71" s="189"/>
      <c r="JXA71" s="189"/>
      <c r="JXB71" s="189"/>
      <c r="JXC71" s="189"/>
      <c r="JXD71" s="189"/>
      <c r="JXE71" s="189"/>
      <c r="JXF71" s="189"/>
      <c r="JXG71" s="189"/>
      <c r="JXH71" s="189"/>
      <c r="JXI71" s="189"/>
      <c r="JXJ71" s="189"/>
      <c r="JXK71" s="189"/>
      <c r="JXL71" s="189"/>
      <c r="JXM71" s="189"/>
      <c r="JXN71" s="189"/>
      <c r="JXO71" s="189"/>
      <c r="JXP71" s="189"/>
      <c r="JXQ71" s="189"/>
      <c r="JXR71" s="189"/>
      <c r="JXS71" s="189"/>
      <c r="JXT71" s="189"/>
      <c r="JXU71" s="189"/>
      <c r="JXV71" s="189"/>
      <c r="JXW71" s="189"/>
      <c r="JXX71" s="189"/>
      <c r="JXY71" s="189"/>
      <c r="JXZ71" s="189"/>
      <c r="JYA71" s="189"/>
      <c r="JYB71" s="189"/>
      <c r="JYC71" s="189"/>
      <c r="JYD71" s="189"/>
      <c r="JYE71" s="189"/>
      <c r="JYF71" s="189"/>
      <c r="JYG71" s="189"/>
      <c r="JYH71" s="189"/>
      <c r="JYI71" s="189"/>
      <c r="JYJ71" s="189"/>
      <c r="JYK71" s="189"/>
      <c r="JYL71" s="189"/>
      <c r="JYM71" s="189"/>
      <c r="JYN71" s="189"/>
      <c r="JYO71" s="189"/>
      <c r="JYP71" s="189"/>
      <c r="JYQ71" s="189"/>
      <c r="JYR71" s="189"/>
      <c r="JYS71" s="189"/>
      <c r="JYT71" s="189"/>
      <c r="JYU71" s="189"/>
      <c r="JYV71" s="189"/>
      <c r="JYW71" s="189"/>
      <c r="JYX71" s="189"/>
      <c r="JYY71" s="189"/>
      <c r="JYZ71" s="189"/>
      <c r="JZA71" s="189"/>
      <c r="JZB71" s="189"/>
      <c r="JZC71" s="189"/>
      <c r="JZD71" s="189"/>
      <c r="JZE71" s="189"/>
      <c r="JZF71" s="189"/>
      <c r="JZG71" s="189"/>
      <c r="JZH71" s="189"/>
      <c r="JZI71" s="189"/>
      <c r="JZJ71" s="189"/>
      <c r="JZK71" s="189"/>
      <c r="JZL71" s="189"/>
      <c r="JZM71" s="189"/>
      <c r="JZN71" s="189"/>
      <c r="JZO71" s="189"/>
      <c r="JZP71" s="189"/>
      <c r="JZQ71" s="189"/>
      <c r="JZR71" s="189"/>
      <c r="JZS71" s="189"/>
      <c r="JZT71" s="189"/>
      <c r="JZU71" s="189"/>
      <c r="JZV71" s="189"/>
      <c r="JZW71" s="189"/>
      <c r="JZX71" s="189"/>
      <c r="JZY71" s="189"/>
      <c r="JZZ71" s="189"/>
      <c r="KAA71" s="189"/>
      <c r="KAB71" s="189"/>
      <c r="KAC71" s="189"/>
      <c r="KAD71" s="189"/>
      <c r="KAE71" s="189"/>
      <c r="KAF71" s="189"/>
      <c r="KAG71" s="189"/>
      <c r="KAH71" s="189"/>
      <c r="KAI71" s="189"/>
      <c r="KAJ71" s="189"/>
      <c r="KAK71" s="189"/>
      <c r="KAL71" s="189"/>
      <c r="KAM71" s="189"/>
      <c r="KAN71" s="189"/>
      <c r="KAO71" s="189"/>
      <c r="KAP71" s="189"/>
      <c r="KAQ71" s="189"/>
      <c r="KAR71" s="189"/>
      <c r="KAS71" s="189"/>
      <c r="KAT71" s="189"/>
      <c r="KAU71" s="189"/>
      <c r="KAV71" s="189"/>
      <c r="KAW71" s="189"/>
      <c r="KAX71" s="189"/>
      <c r="KAY71" s="189"/>
      <c r="KAZ71" s="189"/>
      <c r="KBA71" s="189"/>
      <c r="KBB71" s="189"/>
      <c r="KBC71" s="189"/>
      <c r="KBD71" s="189"/>
      <c r="KBE71" s="189"/>
      <c r="KBF71" s="189"/>
      <c r="KBG71" s="189"/>
      <c r="KBH71" s="189"/>
      <c r="KBI71" s="189"/>
      <c r="KBJ71" s="189"/>
      <c r="KBK71" s="189"/>
      <c r="KBL71" s="189"/>
      <c r="KBM71" s="189"/>
      <c r="KBN71" s="189"/>
      <c r="KBO71" s="189"/>
      <c r="KBP71" s="189"/>
      <c r="KBQ71" s="189"/>
      <c r="KBR71" s="189"/>
      <c r="KBS71" s="189"/>
      <c r="KBT71" s="189"/>
      <c r="KBU71" s="189"/>
      <c r="KBV71" s="189"/>
      <c r="KBW71" s="189"/>
      <c r="KBX71" s="189"/>
      <c r="KBY71" s="189"/>
      <c r="KBZ71" s="189"/>
      <c r="KCA71" s="189"/>
      <c r="KCB71" s="189"/>
      <c r="KCC71" s="189"/>
      <c r="KCD71" s="189"/>
      <c r="KCE71" s="189"/>
      <c r="KCF71" s="189"/>
      <c r="KCG71" s="189"/>
      <c r="KCH71" s="189"/>
      <c r="KCI71" s="189"/>
      <c r="KCJ71" s="189"/>
      <c r="KCK71" s="189"/>
      <c r="KCL71" s="189"/>
      <c r="KCM71" s="189"/>
      <c r="KCN71" s="189"/>
      <c r="KCO71" s="189"/>
      <c r="KCP71" s="189"/>
      <c r="KCQ71" s="189"/>
      <c r="KCR71" s="189"/>
      <c r="KCS71" s="189"/>
      <c r="KCT71" s="189"/>
      <c r="KCU71" s="189"/>
      <c r="KCV71" s="189"/>
      <c r="KCW71" s="189"/>
      <c r="KCX71" s="189"/>
      <c r="KCY71" s="189"/>
      <c r="KCZ71" s="189"/>
      <c r="KDA71" s="189"/>
      <c r="KDB71" s="189"/>
      <c r="KDC71" s="189"/>
      <c r="KDD71" s="189"/>
      <c r="KDE71" s="189"/>
      <c r="KDF71" s="189"/>
      <c r="KDG71" s="189"/>
      <c r="KDH71" s="189"/>
      <c r="KDI71" s="189"/>
      <c r="KDJ71" s="189"/>
      <c r="KDK71" s="189"/>
      <c r="KDL71" s="189"/>
      <c r="KDM71" s="189"/>
      <c r="KDN71" s="189"/>
      <c r="KDO71" s="189"/>
      <c r="KDP71" s="189"/>
      <c r="KDQ71" s="189"/>
      <c r="KDR71" s="189"/>
      <c r="KDS71" s="189"/>
      <c r="KDT71" s="189"/>
      <c r="KDU71" s="189"/>
      <c r="KDV71" s="189"/>
      <c r="KDW71" s="189"/>
      <c r="KDX71" s="189"/>
      <c r="KDY71" s="189"/>
      <c r="KDZ71" s="189"/>
      <c r="KEA71" s="189"/>
      <c r="KEB71" s="189"/>
      <c r="KEC71" s="189"/>
      <c r="KED71" s="189"/>
      <c r="KEE71" s="189"/>
      <c r="KEF71" s="189"/>
      <c r="KEG71" s="189"/>
      <c r="KEH71" s="189"/>
      <c r="KEI71" s="189"/>
      <c r="KEJ71" s="189"/>
      <c r="KEK71" s="189"/>
      <c r="KEL71" s="189"/>
      <c r="KEM71" s="189"/>
      <c r="KEN71" s="189"/>
      <c r="KEO71" s="189"/>
      <c r="KEP71" s="189"/>
      <c r="KEQ71" s="189"/>
      <c r="KER71" s="189"/>
      <c r="KES71" s="189"/>
      <c r="KET71" s="189"/>
      <c r="KEU71" s="189"/>
      <c r="KEV71" s="189"/>
      <c r="KEW71" s="189"/>
      <c r="KEX71" s="189"/>
      <c r="KEY71" s="189"/>
      <c r="KEZ71" s="189"/>
      <c r="KFA71" s="189"/>
      <c r="KFB71" s="189"/>
      <c r="KFC71" s="189"/>
      <c r="KFD71" s="189"/>
      <c r="KFE71" s="189"/>
      <c r="KFF71" s="189"/>
      <c r="KFG71" s="189"/>
      <c r="KFH71" s="189"/>
      <c r="KFI71" s="189"/>
      <c r="KFJ71" s="189"/>
      <c r="KFK71" s="189"/>
      <c r="KFL71" s="189"/>
      <c r="KFM71" s="189"/>
      <c r="KFN71" s="189"/>
      <c r="KFO71" s="189"/>
      <c r="KFP71" s="189"/>
      <c r="KFQ71" s="189"/>
      <c r="KFR71" s="189"/>
      <c r="KFS71" s="189"/>
      <c r="KFT71" s="189"/>
      <c r="KFU71" s="189"/>
      <c r="KFV71" s="189"/>
      <c r="KFW71" s="189"/>
      <c r="KFX71" s="189"/>
      <c r="KFY71" s="189"/>
      <c r="KFZ71" s="189"/>
      <c r="KGA71" s="189"/>
      <c r="KGB71" s="189"/>
      <c r="KGC71" s="189"/>
      <c r="KGD71" s="189"/>
      <c r="KGE71" s="189"/>
      <c r="KGF71" s="189"/>
      <c r="KGG71" s="189"/>
      <c r="KGH71" s="189"/>
      <c r="KGI71" s="189"/>
      <c r="KGJ71" s="189"/>
      <c r="KGK71" s="189"/>
      <c r="KGL71" s="189"/>
      <c r="KGM71" s="189"/>
      <c r="KGN71" s="189"/>
      <c r="KGO71" s="189"/>
      <c r="KGP71" s="189"/>
      <c r="KGQ71" s="189"/>
      <c r="KGR71" s="189"/>
      <c r="KGS71" s="189"/>
      <c r="KGT71" s="189"/>
      <c r="KGU71" s="189"/>
      <c r="KGV71" s="189"/>
      <c r="KGW71" s="189"/>
      <c r="KGX71" s="189"/>
      <c r="KGY71" s="189"/>
      <c r="KGZ71" s="189"/>
      <c r="KHA71" s="189"/>
      <c r="KHB71" s="189"/>
      <c r="KHC71" s="189"/>
      <c r="KHD71" s="189"/>
      <c r="KHE71" s="189"/>
      <c r="KHF71" s="189"/>
      <c r="KHG71" s="189"/>
      <c r="KHH71" s="189"/>
      <c r="KHI71" s="189"/>
      <c r="KHJ71" s="189"/>
      <c r="KHK71" s="189"/>
      <c r="KHL71" s="189"/>
      <c r="KHM71" s="189"/>
      <c r="KHN71" s="189"/>
      <c r="KHO71" s="189"/>
      <c r="KHP71" s="189"/>
      <c r="KHQ71" s="189"/>
      <c r="KHR71" s="189"/>
      <c r="KHS71" s="189"/>
      <c r="KHT71" s="189"/>
      <c r="KHU71" s="189"/>
      <c r="KHV71" s="189"/>
      <c r="KHW71" s="189"/>
      <c r="KHX71" s="189"/>
      <c r="KHY71" s="189"/>
      <c r="KHZ71" s="189"/>
      <c r="KIA71" s="189"/>
      <c r="KIB71" s="189"/>
      <c r="KIC71" s="189"/>
      <c r="KID71" s="189"/>
      <c r="KIE71" s="189"/>
      <c r="KIF71" s="189"/>
      <c r="KIG71" s="189"/>
      <c r="KIH71" s="189"/>
      <c r="KII71" s="189"/>
      <c r="KIJ71" s="189"/>
      <c r="KIK71" s="189"/>
      <c r="KIL71" s="189"/>
      <c r="KIM71" s="189"/>
      <c r="KIN71" s="189"/>
      <c r="KIO71" s="189"/>
      <c r="KIP71" s="189"/>
      <c r="KIQ71" s="189"/>
      <c r="KIR71" s="189"/>
      <c r="KIS71" s="189"/>
      <c r="KIT71" s="189"/>
      <c r="KIU71" s="189"/>
      <c r="KIV71" s="189"/>
      <c r="KIW71" s="189"/>
      <c r="KIX71" s="189"/>
      <c r="KIY71" s="189"/>
      <c r="KIZ71" s="189"/>
      <c r="KJA71" s="189"/>
      <c r="KJB71" s="189"/>
      <c r="KJC71" s="189"/>
      <c r="KJD71" s="189"/>
      <c r="KJE71" s="189"/>
      <c r="KJF71" s="189"/>
      <c r="KJG71" s="189"/>
      <c r="KJH71" s="189"/>
      <c r="KJI71" s="189"/>
      <c r="KJJ71" s="189"/>
      <c r="KJK71" s="189"/>
      <c r="KJL71" s="189"/>
      <c r="KJM71" s="189"/>
      <c r="KJN71" s="189"/>
      <c r="KJO71" s="189"/>
      <c r="KJP71" s="189"/>
      <c r="KJQ71" s="189"/>
      <c r="KJR71" s="189"/>
      <c r="KJS71" s="189"/>
      <c r="KJT71" s="189"/>
      <c r="KJU71" s="189"/>
      <c r="KJV71" s="189"/>
      <c r="KJW71" s="189"/>
      <c r="KJX71" s="189"/>
      <c r="KJY71" s="189"/>
      <c r="KJZ71" s="189"/>
      <c r="KKA71" s="189"/>
      <c r="KKB71" s="189"/>
      <c r="KKC71" s="189"/>
      <c r="KKD71" s="189"/>
      <c r="KKE71" s="189"/>
      <c r="KKF71" s="189"/>
      <c r="KKG71" s="189"/>
      <c r="KKH71" s="189"/>
      <c r="KKI71" s="189"/>
      <c r="KKJ71" s="189"/>
      <c r="KKK71" s="189"/>
      <c r="KKL71" s="189"/>
      <c r="KKM71" s="189"/>
      <c r="KKN71" s="189"/>
      <c r="KKO71" s="189"/>
      <c r="KKP71" s="189"/>
      <c r="KKQ71" s="189"/>
      <c r="KKR71" s="189"/>
      <c r="KKS71" s="189"/>
      <c r="KKT71" s="189"/>
      <c r="KKU71" s="189"/>
      <c r="KKV71" s="189"/>
      <c r="KKW71" s="189"/>
      <c r="KKX71" s="189"/>
      <c r="KKY71" s="189"/>
      <c r="KKZ71" s="189"/>
      <c r="KLA71" s="189"/>
      <c r="KLB71" s="189"/>
      <c r="KLC71" s="189"/>
      <c r="KLD71" s="189"/>
      <c r="KLE71" s="189"/>
      <c r="KLF71" s="189"/>
      <c r="KLG71" s="189"/>
      <c r="KLH71" s="189"/>
      <c r="KLI71" s="189"/>
      <c r="KLJ71" s="189"/>
      <c r="KLK71" s="189"/>
      <c r="KLL71" s="189"/>
      <c r="KLM71" s="189"/>
      <c r="KLN71" s="189"/>
      <c r="KLO71" s="189"/>
      <c r="KLP71" s="189"/>
      <c r="KLQ71" s="189"/>
      <c r="KLR71" s="189"/>
      <c r="KLS71" s="189"/>
      <c r="KLT71" s="189"/>
      <c r="KLU71" s="189"/>
      <c r="KLV71" s="189"/>
      <c r="KLW71" s="189"/>
      <c r="KLX71" s="189"/>
      <c r="KLY71" s="189"/>
      <c r="KLZ71" s="189"/>
      <c r="KMA71" s="189"/>
      <c r="KMB71" s="189"/>
      <c r="KMC71" s="189"/>
      <c r="KMD71" s="189"/>
      <c r="KME71" s="189"/>
      <c r="KMF71" s="189"/>
      <c r="KMG71" s="189"/>
      <c r="KMH71" s="189"/>
      <c r="KMI71" s="189"/>
      <c r="KMJ71" s="189"/>
      <c r="KMK71" s="189"/>
      <c r="KML71" s="189"/>
      <c r="KMM71" s="189"/>
      <c r="KMN71" s="189"/>
      <c r="KMO71" s="189"/>
      <c r="KMP71" s="189"/>
      <c r="KMQ71" s="189"/>
      <c r="KMR71" s="189"/>
      <c r="KMS71" s="189"/>
      <c r="KMT71" s="189"/>
      <c r="KMU71" s="189"/>
      <c r="KMV71" s="189"/>
      <c r="KMW71" s="189"/>
      <c r="KMX71" s="189"/>
      <c r="KMY71" s="189"/>
      <c r="KMZ71" s="189"/>
      <c r="KNA71" s="189"/>
      <c r="KNB71" s="189"/>
      <c r="KNC71" s="189"/>
      <c r="KND71" s="189"/>
      <c r="KNE71" s="189"/>
      <c r="KNF71" s="189"/>
      <c r="KNG71" s="189"/>
      <c r="KNH71" s="189"/>
      <c r="KNI71" s="189"/>
      <c r="KNJ71" s="189"/>
      <c r="KNK71" s="189"/>
      <c r="KNL71" s="189"/>
      <c r="KNM71" s="189"/>
      <c r="KNN71" s="189"/>
      <c r="KNO71" s="189"/>
      <c r="KNP71" s="189"/>
      <c r="KNQ71" s="189"/>
      <c r="KNR71" s="189"/>
      <c r="KNS71" s="189"/>
      <c r="KNT71" s="189"/>
      <c r="KNU71" s="189"/>
      <c r="KNV71" s="189"/>
      <c r="KNW71" s="189"/>
      <c r="KNX71" s="189"/>
      <c r="KNY71" s="189"/>
      <c r="KNZ71" s="189"/>
      <c r="KOA71" s="189"/>
      <c r="KOB71" s="189"/>
      <c r="KOC71" s="189"/>
      <c r="KOD71" s="189"/>
      <c r="KOE71" s="189"/>
      <c r="KOF71" s="189"/>
      <c r="KOG71" s="189"/>
      <c r="KOH71" s="189"/>
      <c r="KOI71" s="189"/>
      <c r="KOJ71" s="189"/>
      <c r="KOK71" s="189"/>
      <c r="KOL71" s="189"/>
      <c r="KOM71" s="189"/>
      <c r="KON71" s="189"/>
      <c r="KOO71" s="189"/>
      <c r="KOP71" s="189"/>
      <c r="KOQ71" s="189"/>
      <c r="KOR71" s="189"/>
      <c r="KOS71" s="189"/>
      <c r="KOT71" s="189"/>
      <c r="KOU71" s="189"/>
      <c r="KOV71" s="189"/>
      <c r="KOW71" s="189"/>
      <c r="KOX71" s="189"/>
      <c r="KOY71" s="189"/>
      <c r="KOZ71" s="189"/>
      <c r="KPA71" s="189"/>
      <c r="KPB71" s="189"/>
      <c r="KPC71" s="189"/>
      <c r="KPD71" s="189"/>
      <c r="KPE71" s="189"/>
      <c r="KPF71" s="189"/>
      <c r="KPG71" s="189"/>
      <c r="KPH71" s="189"/>
      <c r="KPI71" s="189"/>
      <c r="KPJ71" s="189"/>
      <c r="KPK71" s="189"/>
      <c r="KPL71" s="189"/>
      <c r="KPM71" s="189"/>
      <c r="KPN71" s="189"/>
      <c r="KPO71" s="189"/>
      <c r="KPP71" s="189"/>
      <c r="KPQ71" s="189"/>
      <c r="KPR71" s="189"/>
      <c r="KPS71" s="189"/>
      <c r="KPT71" s="189"/>
      <c r="KPU71" s="189"/>
      <c r="KPV71" s="189"/>
      <c r="KPW71" s="189"/>
      <c r="KPX71" s="189"/>
      <c r="KPY71" s="189"/>
      <c r="KPZ71" s="189"/>
      <c r="KQA71" s="189"/>
      <c r="KQB71" s="189"/>
      <c r="KQC71" s="189"/>
      <c r="KQD71" s="189"/>
      <c r="KQE71" s="189"/>
      <c r="KQF71" s="189"/>
      <c r="KQG71" s="189"/>
      <c r="KQH71" s="189"/>
      <c r="KQI71" s="189"/>
      <c r="KQJ71" s="189"/>
      <c r="KQK71" s="189"/>
      <c r="KQL71" s="189"/>
      <c r="KQM71" s="189"/>
      <c r="KQN71" s="189"/>
      <c r="KQO71" s="189"/>
      <c r="KQP71" s="189"/>
      <c r="KQQ71" s="189"/>
      <c r="KQR71" s="189"/>
      <c r="KQS71" s="189"/>
      <c r="KQT71" s="189"/>
      <c r="KQU71" s="189"/>
      <c r="KQV71" s="189"/>
      <c r="KQW71" s="189"/>
      <c r="KQX71" s="189"/>
      <c r="KQY71" s="189"/>
      <c r="KQZ71" s="189"/>
      <c r="KRA71" s="189"/>
      <c r="KRB71" s="189"/>
      <c r="KRC71" s="189"/>
      <c r="KRD71" s="189"/>
      <c r="KRE71" s="189"/>
      <c r="KRF71" s="189"/>
      <c r="KRG71" s="189"/>
      <c r="KRH71" s="189"/>
      <c r="KRI71" s="189"/>
      <c r="KRJ71" s="189"/>
      <c r="KRK71" s="189"/>
      <c r="KRL71" s="189"/>
      <c r="KRM71" s="189"/>
      <c r="KRN71" s="189"/>
      <c r="KRO71" s="189"/>
      <c r="KRP71" s="189"/>
      <c r="KRQ71" s="189"/>
      <c r="KRR71" s="189"/>
      <c r="KRS71" s="189"/>
      <c r="KRT71" s="189"/>
      <c r="KRU71" s="189"/>
      <c r="KRV71" s="189"/>
      <c r="KRW71" s="189"/>
      <c r="KRX71" s="189"/>
      <c r="KRY71" s="189"/>
      <c r="KRZ71" s="189"/>
      <c r="KSA71" s="189"/>
      <c r="KSB71" s="189"/>
      <c r="KSC71" s="189"/>
      <c r="KSD71" s="189"/>
      <c r="KSE71" s="189"/>
      <c r="KSF71" s="189"/>
      <c r="KSG71" s="189"/>
      <c r="KSH71" s="189"/>
      <c r="KSI71" s="189"/>
      <c r="KSJ71" s="189"/>
      <c r="KSK71" s="189"/>
      <c r="KSL71" s="189"/>
      <c r="KSM71" s="189"/>
      <c r="KSN71" s="189"/>
      <c r="KSO71" s="189"/>
      <c r="KSP71" s="189"/>
      <c r="KSQ71" s="189"/>
      <c r="KSR71" s="189"/>
      <c r="KSS71" s="189"/>
      <c r="KST71" s="189"/>
      <c r="KSU71" s="189"/>
      <c r="KSV71" s="189"/>
      <c r="KSW71" s="189"/>
      <c r="KSX71" s="189"/>
      <c r="KSY71" s="189"/>
      <c r="KSZ71" s="189"/>
      <c r="KTA71" s="189"/>
      <c r="KTB71" s="189"/>
      <c r="KTC71" s="189"/>
      <c r="KTD71" s="189"/>
      <c r="KTE71" s="189"/>
      <c r="KTF71" s="189"/>
      <c r="KTG71" s="189"/>
      <c r="KTH71" s="189"/>
      <c r="KTI71" s="189"/>
      <c r="KTJ71" s="189"/>
      <c r="KTK71" s="189"/>
      <c r="KTL71" s="189"/>
      <c r="KTM71" s="189"/>
      <c r="KTN71" s="189"/>
      <c r="KTO71" s="189"/>
      <c r="KTP71" s="189"/>
      <c r="KTQ71" s="189"/>
      <c r="KTR71" s="189"/>
      <c r="KTS71" s="189"/>
      <c r="KTT71" s="189"/>
      <c r="KTU71" s="189"/>
      <c r="KTV71" s="189"/>
      <c r="KTW71" s="189"/>
      <c r="KTX71" s="189"/>
      <c r="KTY71" s="189"/>
      <c r="KTZ71" s="189"/>
      <c r="KUA71" s="189"/>
      <c r="KUB71" s="189"/>
      <c r="KUC71" s="189"/>
      <c r="KUD71" s="189"/>
      <c r="KUE71" s="189"/>
      <c r="KUF71" s="189"/>
      <c r="KUG71" s="189"/>
      <c r="KUH71" s="189"/>
      <c r="KUI71" s="189"/>
      <c r="KUJ71" s="189"/>
      <c r="KUK71" s="189"/>
      <c r="KUL71" s="189"/>
      <c r="KUM71" s="189"/>
      <c r="KUN71" s="189"/>
      <c r="KUO71" s="189"/>
      <c r="KUP71" s="189"/>
      <c r="KUQ71" s="189"/>
      <c r="KUR71" s="189"/>
      <c r="KUS71" s="189"/>
      <c r="KUT71" s="189"/>
      <c r="KUU71" s="189"/>
      <c r="KUV71" s="189"/>
      <c r="KUW71" s="189"/>
      <c r="KUX71" s="189"/>
      <c r="KUY71" s="189"/>
      <c r="KUZ71" s="189"/>
      <c r="KVA71" s="189"/>
      <c r="KVB71" s="189"/>
      <c r="KVC71" s="189"/>
      <c r="KVD71" s="189"/>
      <c r="KVE71" s="189"/>
      <c r="KVF71" s="189"/>
      <c r="KVG71" s="189"/>
      <c r="KVH71" s="189"/>
      <c r="KVI71" s="189"/>
      <c r="KVJ71" s="189"/>
      <c r="KVK71" s="189"/>
      <c r="KVL71" s="189"/>
      <c r="KVM71" s="189"/>
      <c r="KVN71" s="189"/>
      <c r="KVO71" s="189"/>
      <c r="KVP71" s="189"/>
      <c r="KVQ71" s="189"/>
      <c r="KVR71" s="189"/>
      <c r="KVS71" s="189"/>
      <c r="KVT71" s="189"/>
      <c r="KVU71" s="189"/>
      <c r="KVV71" s="189"/>
      <c r="KVW71" s="189"/>
      <c r="KVX71" s="189"/>
      <c r="KVY71" s="189"/>
      <c r="KVZ71" s="189"/>
      <c r="KWA71" s="189"/>
      <c r="KWB71" s="189"/>
      <c r="KWC71" s="189"/>
      <c r="KWD71" s="189"/>
      <c r="KWE71" s="189"/>
      <c r="KWF71" s="189"/>
      <c r="KWG71" s="189"/>
      <c r="KWH71" s="189"/>
      <c r="KWI71" s="189"/>
      <c r="KWJ71" s="189"/>
      <c r="KWK71" s="189"/>
      <c r="KWL71" s="189"/>
      <c r="KWM71" s="189"/>
      <c r="KWN71" s="189"/>
      <c r="KWO71" s="189"/>
      <c r="KWP71" s="189"/>
      <c r="KWQ71" s="189"/>
      <c r="KWR71" s="189"/>
      <c r="KWS71" s="189"/>
      <c r="KWT71" s="189"/>
      <c r="KWU71" s="189"/>
      <c r="KWV71" s="189"/>
      <c r="KWW71" s="189"/>
      <c r="KWX71" s="189"/>
      <c r="KWY71" s="189"/>
      <c r="KWZ71" s="189"/>
      <c r="KXA71" s="189"/>
      <c r="KXB71" s="189"/>
      <c r="KXC71" s="189"/>
      <c r="KXD71" s="189"/>
      <c r="KXE71" s="189"/>
      <c r="KXF71" s="189"/>
      <c r="KXG71" s="189"/>
      <c r="KXH71" s="189"/>
      <c r="KXI71" s="189"/>
      <c r="KXJ71" s="189"/>
      <c r="KXK71" s="189"/>
      <c r="KXL71" s="189"/>
      <c r="KXM71" s="189"/>
      <c r="KXN71" s="189"/>
      <c r="KXO71" s="189"/>
      <c r="KXP71" s="189"/>
      <c r="KXQ71" s="189"/>
      <c r="KXR71" s="189"/>
      <c r="KXS71" s="189"/>
      <c r="KXT71" s="189"/>
      <c r="KXU71" s="189"/>
      <c r="KXV71" s="189"/>
      <c r="KXW71" s="189"/>
      <c r="KXX71" s="189"/>
      <c r="KXY71" s="189"/>
      <c r="KXZ71" s="189"/>
      <c r="KYA71" s="189"/>
      <c r="KYB71" s="189"/>
      <c r="KYC71" s="189"/>
      <c r="KYD71" s="189"/>
      <c r="KYE71" s="189"/>
      <c r="KYF71" s="189"/>
      <c r="KYG71" s="189"/>
      <c r="KYH71" s="189"/>
      <c r="KYI71" s="189"/>
      <c r="KYJ71" s="189"/>
      <c r="KYK71" s="189"/>
      <c r="KYL71" s="189"/>
      <c r="KYM71" s="189"/>
      <c r="KYN71" s="189"/>
      <c r="KYO71" s="189"/>
      <c r="KYP71" s="189"/>
      <c r="KYQ71" s="189"/>
      <c r="KYR71" s="189"/>
      <c r="KYS71" s="189"/>
      <c r="KYT71" s="189"/>
      <c r="KYU71" s="189"/>
      <c r="KYV71" s="189"/>
      <c r="KYW71" s="189"/>
      <c r="KYX71" s="189"/>
      <c r="KYY71" s="189"/>
      <c r="KYZ71" s="189"/>
      <c r="KZA71" s="189"/>
      <c r="KZB71" s="189"/>
      <c r="KZC71" s="189"/>
      <c r="KZD71" s="189"/>
      <c r="KZE71" s="189"/>
      <c r="KZF71" s="189"/>
      <c r="KZG71" s="189"/>
      <c r="KZH71" s="189"/>
      <c r="KZI71" s="189"/>
      <c r="KZJ71" s="189"/>
      <c r="KZK71" s="189"/>
      <c r="KZL71" s="189"/>
      <c r="KZM71" s="189"/>
      <c r="KZN71" s="189"/>
      <c r="KZO71" s="189"/>
      <c r="KZP71" s="189"/>
      <c r="KZQ71" s="189"/>
      <c r="KZR71" s="189"/>
      <c r="KZS71" s="189"/>
      <c r="KZT71" s="189"/>
      <c r="KZU71" s="189"/>
      <c r="KZV71" s="189"/>
      <c r="KZW71" s="189"/>
      <c r="KZX71" s="189"/>
      <c r="KZY71" s="189"/>
      <c r="KZZ71" s="189"/>
      <c r="LAA71" s="189"/>
      <c r="LAB71" s="189"/>
      <c r="LAC71" s="189"/>
      <c r="LAD71" s="189"/>
      <c r="LAE71" s="189"/>
      <c r="LAF71" s="189"/>
      <c r="LAG71" s="189"/>
      <c r="LAH71" s="189"/>
      <c r="LAI71" s="189"/>
      <c r="LAJ71" s="189"/>
      <c r="LAK71" s="189"/>
      <c r="LAL71" s="189"/>
      <c r="LAM71" s="189"/>
      <c r="LAN71" s="189"/>
      <c r="LAO71" s="189"/>
      <c r="LAP71" s="189"/>
      <c r="LAQ71" s="189"/>
      <c r="LAR71" s="189"/>
      <c r="LAS71" s="189"/>
      <c r="LAT71" s="189"/>
      <c r="LAU71" s="189"/>
      <c r="LAV71" s="189"/>
      <c r="LAW71" s="189"/>
      <c r="LAX71" s="189"/>
      <c r="LAY71" s="189"/>
      <c r="LAZ71" s="189"/>
      <c r="LBA71" s="189"/>
      <c r="LBB71" s="189"/>
      <c r="LBC71" s="189"/>
      <c r="LBD71" s="189"/>
      <c r="LBE71" s="189"/>
      <c r="LBF71" s="189"/>
      <c r="LBG71" s="189"/>
      <c r="LBH71" s="189"/>
      <c r="LBI71" s="189"/>
      <c r="LBJ71" s="189"/>
      <c r="LBK71" s="189"/>
      <c r="LBL71" s="189"/>
      <c r="LBM71" s="189"/>
      <c r="LBN71" s="189"/>
      <c r="LBO71" s="189"/>
      <c r="LBP71" s="189"/>
      <c r="LBQ71" s="189"/>
      <c r="LBR71" s="189"/>
      <c r="LBS71" s="189"/>
      <c r="LBT71" s="189"/>
      <c r="LBU71" s="189"/>
      <c r="LBV71" s="189"/>
      <c r="LBW71" s="189"/>
      <c r="LBX71" s="189"/>
      <c r="LBY71" s="189"/>
      <c r="LBZ71" s="189"/>
      <c r="LCA71" s="189"/>
      <c r="LCB71" s="189"/>
      <c r="LCC71" s="189"/>
      <c r="LCD71" s="189"/>
      <c r="LCE71" s="189"/>
      <c r="LCF71" s="189"/>
      <c r="LCG71" s="189"/>
      <c r="LCH71" s="189"/>
      <c r="LCI71" s="189"/>
      <c r="LCJ71" s="189"/>
      <c r="LCK71" s="189"/>
      <c r="LCL71" s="189"/>
      <c r="LCM71" s="189"/>
      <c r="LCN71" s="189"/>
      <c r="LCO71" s="92"/>
      <c r="LCP71" s="92"/>
      <c r="LCQ71" s="92"/>
      <c r="LCR71" s="92"/>
      <c r="LCS71" s="92"/>
      <c r="LCT71" s="92"/>
      <c r="LCU71" s="92"/>
      <c r="LCV71" s="92"/>
      <c r="LCW71" s="92"/>
      <c r="LCX71" s="92"/>
      <c r="LCY71" s="92"/>
      <c r="LCZ71" s="92"/>
      <c r="LDA71" s="92"/>
      <c r="LDB71" s="92"/>
      <c r="LDC71" s="92"/>
      <c r="LDD71" s="92"/>
      <c r="LDE71" s="92"/>
      <c r="LDF71" s="92"/>
      <c r="LDG71" s="92"/>
      <c r="LDH71" s="92"/>
      <c r="LDI71" s="92"/>
      <c r="LDJ71" s="92"/>
      <c r="LDK71" s="92"/>
      <c r="LDL71" s="92"/>
      <c r="LDM71" s="92"/>
      <c r="LDN71" s="92"/>
      <c r="LDO71" s="92"/>
      <c r="LDP71" s="92"/>
      <c r="LDQ71" s="92"/>
      <c r="LDR71" s="92"/>
      <c r="LDS71" s="92"/>
      <c r="LDT71" s="92"/>
      <c r="LDU71" s="92"/>
      <c r="LDV71" s="92"/>
      <c r="LDW71" s="92"/>
      <c r="LDX71" s="92"/>
      <c r="LDY71" s="92"/>
      <c r="LDZ71" s="92"/>
      <c r="LEA71" s="92"/>
      <c r="LEB71" s="92"/>
      <c r="LEC71" s="92"/>
      <c r="LED71" s="92"/>
      <c r="LEE71" s="92"/>
      <c r="LEF71" s="92"/>
      <c r="LEG71" s="92"/>
      <c r="LEH71" s="92"/>
      <c r="LEI71" s="92"/>
      <c r="LEJ71" s="92"/>
      <c r="LEK71" s="92"/>
      <c r="LEL71" s="92"/>
      <c r="LEM71" s="92"/>
      <c r="LEN71" s="92"/>
      <c r="LEO71" s="92"/>
      <c r="LEP71" s="92"/>
      <c r="LEQ71" s="92"/>
      <c r="LER71" s="92"/>
      <c r="LES71" s="92"/>
      <c r="LET71" s="92"/>
      <c r="LEU71" s="92"/>
      <c r="LEV71" s="92"/>
      <c r="LEW71" s="92"/>
      <c r="LEX71" s="92"/>
      <c r="LEY71" s="92"/>
      <c r="LEZ71" s="92"/>
      <c r="LFA71" s="92"/>
      <c r="LFB71" s="92"/>
      <c r="LFC71" s="92"/>
      <c r="LFD71" s="92"/>
      <c r="LFE71" s="92"/>
      <c r="LFF71" s="92"/>
      <c r="LFG71" s="92"/>
      <c r="LFH71" s="92"/>
      <c r="LFI71" s="92"/>
      <c r="LFJ71" s="92"/>
      <c r="LFK71" s="92"/>
      <c r="LFL71" s="92"/>
      <c r="LFM71" s="92"/>
      <c r="LFN71" s="92"/>
      <c r="LFO71" s="92"/>
      <c r="LFP71" s="92"/>
      <c r="LFQ71" s="92"/>
      <c r="LFR71" s="92"/>
      <c r="LFS71" s="92"/>
      <c r="LFT71" s="92"/>
      <c r="LFU71" s="92"/>
      <c r="LFV71" s="92"/>
      <c r="LFW71" s="92"/>
      <c r="LFX71" s="92"/>
      <c r="LFY71" s="92"/>
      <c r="LFZ71" s="92"/>
      <c r="LGA71" s="92"/>
      <c r="LGB71" s="92"/>
      <c r="LGC71" s="92"/>
      <c r="LGD71" s="92"/>
      <c r="LGE71" s="92"/>
      <c r="LGF71" s="92"/>
      <c r="LGG71" s="92"/>
      <c r="LGH71" s="92"/>
      <c r="LGI71" s="92"/>
      <c r="LGJ71" s="92"/>
      <c r="LGK71" s="92"/>
      <c r="LGL71" s="92"/>
      <c r="LGM71" s="92"/>
      <c r="LGN71" s="92"/>
      <c r="LGO71" s="92"/>
      <c r="LGP71" s="92"/>
      <c r="LGQ71" s="92"/>
      <c r="LGR71" s="92"/>
      <c r="LGS71" s="92"/>
      <c r="LGT71" s="92"/>
      <c r="LGU71" s="92"/>
      <c r="LGV71" s="92"/>
      <c r="LGW71" s="92"/>
      <c r="LGX71" s="92"/>
      <c r="LGY71" s="92"/>
      <c r="LGZ71" s="92"/>
      <c r="LHA71" s="92"/>
      <c r="LHB71" s="92"/>
      <c r="LHC71" s="92"/>
      <c r="LHD71" s="92"/>
      <c r="LHE71" s="92"/>
      <c r="LHF71" s="92"/>
      <c r="LHG71" s="92"/>
      <c r="LHH71" s="92"/>
      <c r="LHI71" s="92"/>
      <c r="LHJ71" s="92"/>
      <c r="LHK71" s="92"/>
      <c r="LHL71" s="92"/>
      <c r="LHM71" s="92"/>
      <c r="LHN71" s="92"/>
      <c r="LHO71" s="92"/>
      <c r="LHP71" s="92"/>
      <c r="LHQ71" s="92"/>
      <c r="LHR71" s="92"/>
      <c r="LHS71" s="92"/>
      <c r="LHT71" s="92"/>
      <c r="LHU71" s="92"/>
      <c r="LHV71" s="92"/>
      <c r="LHW71" s="92"/>
      <c r="LHX71" s="92"/>
      <c r="LHY71" s="92"/>
      <c r="LHZ71" s="92"/>
      <c r="LIA71" s="92"/>
      <c r="LIB71" s="92"/>
      <c r="LIC71" s="92"/>
      <c r="LID71" s="92"/>
      <c r="LIE71" s="92"/>
      <c r="LIF71" s="92"/>
      <c r="LIG71" s="92"/>
      <c r="LIH71" s="92"/>
      <c r="LII71" s="92"/>
      <c r="LIJ71" s="92"/>
      <c r="LIK71" s="92"/>
      <c r="LIL71" s="92"/>
      <c r="LIM71" s="92"/>
      <c r="LIN71" s="92"/>
      <c r="LIO71" s="92"/>
      <c r="LIP71" s="92"/>
      <c r="LIQ71" s="92"/>
      <c r="LIR71" s="92"/>
      <c r="LIS71" s="92"/>
      <c r="LIT71" s="92"/>
      <c r="LIU71" s="92"/>
      <c r="LIV71" s="92"/>
      <c r="LIW71" s="92"/>
      <c r="LIX71" s="92"/>
      <c r="LIY71" s="92"/>
      <c r="LIZ71" s="92"/>
      <c r="LJA71" s="92"/>
      <c r="LJB71" s="92"/>
      <c r="LJC71" s="92"/>
      <c r="LJD71" s="92"/>
      <c r="LJE71" s="92"/>
      <c r="LJF71" s="92"/>
      <c r="LJG71" s="92"/>
      <c r="LJH71" s="92"/>
      <c r="LJI71" s="92"/>
      <c r="LJJ71" s="92"/>
      <c r="LJK71" s="92"/>
      <c r="LJL71" s="92"/>
      <c r="LJM71" s="92"/>
      <c r="LJN71" s="92"/>
      <c r="LJO71" s="92"/>
      <c r="LJP71" s="92"/>
      <c r="LJQ71" s="92"/>
      <c r="LJR71" s="92"/>
      <c r="LJS71" s="92"/>
      <c r="LJT71" s="92"/>
      <c r="LJU71" s="92"/>
      <c r="LJV71" s="92"/>
      <c r="LJW71" s="92"/>
      <c r="LJX71" s="92"/>
      <c r="LJY71" s="92"/>
      <c r="LJZ71" s="92"/>
      <c r="LKA71" s="92"/>
      <c r="LKB71" s="92"/>
      <c r="LKC71" s="92"/>
      <c r="LKD71" s="92"/>
      <c r="LKE71" s="92"/>
      <c r="LKF71" s="92"/>
      <c r="LKG71" s="92"/>
      <c r="LKH71" s="92"/>
      <c r="LKI71" s="92"/>
      <c r="LKJ71" s="92"/>
      <c r="LKK71" s="92"/>
      <c r="LKL71" s="92"/>
      <c r="LKM71" s="92"/>
      <c r="LKN71" s="92"/>
      <c r="LKO71" s="92"/>
      <c r="LKP71" s="92"/>
      <c r="LKQ71" s="92"/>
      <c r="LKR71" s="92"/>
      <c r="LKS71" s="92"/>
      <c r="LKT71" s="92"/>
      <c r="LKU71" s="92"/>
      <c r="LKV71" s="92"/>
      <c r="LKW71" s="92"/>
      <c r="LKX71" s="92"/>
      <c r="LKY71" s="92"/>
      <c r="LKZ71" s="92"/>
      <c r="LLA71" s="92"/>
      <c r="LLB71" s="92"/>
      <c r="LLC71" s="92"/>
      <c r="LLD71" s="92"/>
      <c r="LLE71" s="92"/>
      <c r="LLF71" s="92"/>
      <c r="LLG71" s="92"/>
      <c r="LLH71" s="92"/>
      <c r="LLI71" s="92"/>
      <c r="LLJ71" s="92"/>
      <c r="LLK71" s="92"/>
      <c r="LLL71" s="92"/>
      <c r="LLM71" s="92"/>
      <c r="LLN71" s="92"/>
      <c r="LLO71" s="92"/>
      <c r="LLP71" s="92"/>
      <c r="LLQ71" s="92"/>
      <c r="LLR71" s="92"/>
      <c r="LLS71" s="92"/>
      <c r="LLT71" s="92"/>
      <c r="LLU71" s="92"/>
      <c r="LLV71" s="92"/>
      <c r="LLW71" s="92"/>
      <c r="LLX71" s="92"/>
      <c r="LLY71" s="92"/>
      <c r="LLZ71" s="92"/>
      <c r="LMA71" s="92"/>
      <c r="LMB71" s="92"/>
      <c r="LMC71" s="92"/>
      <c r="LMD71" s="92"/>
      <c r="LME71" s="92"/>
      <c r="LMF71" s="92"/>
      <c r="LMG71" s="92"/>
      <c r="LMH71" s="92"/>
      <c r="LMI71" s="92"/>
      <c r="LMJ71" s="92"/>
      <c r="LMK71" s="92"/>
      <c r="LML71" s="92"/>
      <c r="LMM71" s="92"/>
      <c r="LMN71" s="92"/>
      <c r="LMO71" s="92"/>
      <c r="LMP71" s="92"/>
      <c r="LMQ71" s="92"/>
      <c r="LMR71" s="92"/>
      <c r="LMS71" s="92"/>
      <c r="LMT71" s="92"/>
      <c r="LMU71" s="92"/>
      <c r="LMV71" s="92"/>
      <c r="LMW71" s="92"/>
      <c r="LMX71" s="92"/>
      <c r="LMY71" s="92"/>
      <c r="LMZ71" s="92"/>
      <c r="LNA71" s="92"/>
      <c r="LNB71" s="92"/>
      <c r="LNC71" s="92"/>
      <c r="LND71" s="92"/>
      <c r="LNE71" s="92"/>
      <c r="LNF71" s="92"/>
      <c r="LNG71" s="92"/>
      <c r="LNH71" s="92"/>
      <c r="LNI71" s="92"/>
      <c r="LNJ71" s="92"/>
      <c r="LNK71" s="92"/>
      <c r="LNL71" s="92"/>
      <c r="LNM71" s="92"/>
      <c r="LNN71" s="92"/>
      <c r="LNO71" s="92"/>
      <c r="LNP71" s="92"/>
      <c r="LNQ71" s="92"/>
      <c r="LNR71" s="92"/>
      <c r="LNS71" s="92"/>
      <c r="LNT71" s="92"/>
      <c r="LNU71" s="92"/>
      <c r="LNV71" s="92"/>
      <c r="LNW71" s="92"/>
      <c r="LNX71" s="92"/>
      <c r="LNY71" s="92"/>
      <c r="LNZ71" s="92"/>
      <c r="LOA71" s="92"/>
      <c r="LOB71" s="92"/>
      <c r="LOC71" s="92"/>
      <c r="LOD71" s="92"/>
      <c r="LOE71" s="92"/>
      <c r="LOF71" s="92"/>
      <c r="LOG71" s="92"/>
      <c r="LOH71" s="92"/>
      <c r="LOI71" s="92"/>
      <c r="LOJ71" s="92"/>
      <c r="LOK71" s="92"/>
      <c r="LOL71" s="92"/>
      <c r="LOM71" s="92"/>
      <c r="LON71" s="92"/>
      <c r="LOO71" s="92"/>
      <c r="LOP71" s="92"/>
      <c r="LOQ71" s="92"/>
      <c r="LOR71" s="92"/>
      <c r="LOS71" s="92"/>
      <c r="LOT71" s="92"/>
      <c r="LOU71" s="92"/>
      <c r="LOV71" s="92"/>
      <c r="LOW71" s="92"/>
      <c r="LOX71" s="92"/>
      <c r="LOY71" s="92"/>
      <c r="LOZ71" s="92"/>
      <c r="LPA71" s="92"/>
      <c r="LPB71" s="92"/>
      <c r="LPC71" s="92"/>
      <c r="LPD71" s="92"/>
      <c r="LPE71" s="92"/>
      <c r="LPF71" s="92"/>
      <c r="LPG71" s="92"/>
      <c r="LPH71" s="92"/>
      <c r="LPI71" s="92"/>
      <c r="LPJ71" s="92"/>
      <c r="LPK71" s="92"/>
      <c r="LPL71" s="92"/>
      <c r="LPM71" s="92"/>
      <c r="LPN71" s="92"/>
      <c r="LPO71" s="92"/>
      <c r="LPP71" s="92"/>
      <c r="LPQ71" s="92"/>
      <c r="LPR71" s="92"/>
      <c r="LPS71" s="92"/>
      <c r="LPT71" s="92"/>
      <c r="LPU71" s="92"/>
      <c r="LPV71" s="92"/>
      <c r="LPW71" s="92"/>
      <c r="LPX71" s="92"/>
      <c r="LPY71" s="92"/>
      <c r="LPZ71" s="92"/>
      <c r="LQA71" s="92"/>
      <c r="LQB71" s="92"/>
      <c r="LQC71" s="92"/>
      <c r="LQD71" s="92"/>
      <c r="LQE71" s="92"/>
      <c r="LQF71" s="92"/>
      <c r="LQG71" s="92"/>
      <c r="LQH71" s="92"/>
      <c r="LQI71" s="92"/>
      <c r="LQJ71" s="92"/>
      <c r="LQK71" s="92"/>
      <c r="LQL71" s="92"/>
      <c r="LQM71" s="92"/>
      <c r="LQN71" s="92"/>
      <c r="LQO71" s="92"/>
      <c r="LQP71" s="92"/>
      <c r="LQQ71" s="92"/>
      <c r="LQR71" s="92"/>
      <c r="LQS71" s="92"/>
      <c r="LQT71" s="92"/>
      <c r="LQU71" s="92"/>
      <c r="LQV71" s="92"/>
      <c r="LQW71" s="92"/>
      <c r="LQX71" s="92"/>
      <c r="LQY71" s="92"/>
      <c r="LQZ71" s="92"/>
      <c r="LRA71" s="92"/>
      <c r="LRB71" s="92"/>
      <c r="LRC71" s="92"/>
      <c r="LRD71" s="92"/>
      <c r="LRE71" s="92"/>
      <c r="LRF71" s="92"/>
      <c r="LRG71" s="92"/>
      <c r="LRH71" s="92"/>
      <c r="LRI71" s="92"/>
      <c r="LRJ71" s="92"/>
      <c r="LRK71" s="92"/>
      <c r="LRL71" s="92"/>
      <c r="LRM71" s="92"/>
      <c r="LRN71" s="92"/>
      <c r="LRO71" s="92"/>
      <c r="LRP71" s="92"/>
      <c r="LRQ71" s="92"/>
      <c r="LRR71" s="92"/>
      <c r="LRS71" s="92"/>
      <c r="LRT71" s="92"/>
      <c r="LRU71" s="92"/>
      <c r="LRV71" s="92"/>
      <c r="LRW71" s="92"/>
      <c r="LRX71" s="92"/>
      <c r="LRY71" s="92"/>
      <c r="LRZ71" s="92"/>
      <c r="LSA71" s="92"/>
      <c r="LSB71" s="92"/>
      <c r="LSC71" s="92"/>
      <c r="LSD71" s="92"/>
      <c r="LSE71" s="92"/>
      <c r="LSF71" s="92"/>
      <c r="LSG71" s="92"/>
      <c r="LSH71" s="92"/>
      <c r="LSI71" s="92"/>
      <c r="LSJ71" s="92"/>
      <c r="LSK71" s="92"/>
      <c r="LSL71" s="92"/>
      <c r="LSM71" s="92"/>
      <c r="LSN71" s="92"/>
      <c r="LSO71" s="92"/>
      <c r="LSP71" s="92"/>
      <c r="LSQ71" s="92"/>
      <c r="LSR71" s="92"/>
      <c r="LSS71" s="92"/>
      <c r="LST71" s="92"/>
      <c r="LSU71" s="92"/>
      <c r="LSV71" s="92"/>
      <c r="LSW71" s="92"/>
      <c r="LSX71" s="92"/>
      <c r="LSY71" s="92"/>
      <c r="LSZ71" s="92"/>
      <c r="LTA71" s="92"/>
      <c r="LTB71" s="92"/>
      <c r="LTC71" s="92"/>
      <c r="LTD71" s="92"/>
      <c r="LTE71" s="92"/>
      <c r="LTF71" s="92"/>
      <c r="LTG71" s="92"/>
      <c r="LTH71" s="92"/>
      <c r="LTI71" s="92"/>
      <c r="LTJ71" s="92"/>
      <c r="LTK71" s="92"/>
      <c r="LTL71" s="92"/>
      <c r="LTM71" s="92"/>
      <c r="LTN71" s="92"/>
      <c r="LTO71" s="92"/>
      <c r="LTP71" s="92"/>
      <c r="LTQ71" s="92"/>
      <c r="LTR71" s="92"/>
      <c r="LTS71" s="92"/>
      <c r="LTT71" s="92"/>
      <c r="LTU71" s="92"/>
      <c r="LTV71" s="92"/>
      <c r="LTW71" s="92"/>
      <c r="LTX71" s="92"/>
      <c r="LTY71" s="92"/>
      <c r="LTZ71" s="92"/>
      <c r="LUA71" s="92"/>
      <c r="LUB71" s="92"/>
      <c r="LUC71" s="92"/>
      <c r="LUD71" s="92"/>
      <c r="LUE71" s="92"/>
      <c r="LUF71" s="92"/>
      <c r="LUG71" s="92"/>
      <c r="LUH71" s="92"/>
      <c r="LUI71" s="92"/>
      <c r="LUJ71" s="92"/>
      <c r="LUK71" s="92"/>
      <c r="LUL71" s="92"/>
      <c r="LUM71" s="92"/>
      <c r="LUN71" s="92"/>
      <c r="LUO71" s="92"/>
      <c r="LUP71" s="92"/>
      <c r="LUQ71" s="92"/>
      <c r="LUR71" s="92"/>
      <c r="LUS71" s="92"/>
      <c r="LUT71" s="92"/>
      <c r="LUU71" s="92"/>
      <c r="LUV71" s="92"/>
      <c r="LUW71" s="92"/>
      <c r="LUX71" s="92"/>
      <c r="LUY71" s="92"/>
      <c r="LUZ71" s="92"/>
      <c r="LVA71" s="92"/>
      <c r="LVB71" s="92"/>
      <c r="LVC71" s="92"/>
      <c r="LVD71" s="92"/>
      <c r="LVE71" s="92"/>
      <c r="LVF71" s="92"/>
      <c r="LVG71" s="92"/>
      <c r="LVH71" s="92"/>
      <c r="LVI71" s="92"/>
      <c r="LVJ71" s="92"/>
      <c r="LVK71" s="92"/>
      <c r="LVL71" s="92"/>
      <c r="LVM71" s="92"/>
      <c r="LVN71" s="92"/>
      <c r="LVO71" s="92"/>
      <c r="LVP71" s="92"/>
      <c r="LVQ71" s="92"/>
      <c r="LVR71" s="92"/>
      <c r="LVS71" s="92"/>
      <c r="LVT71" s="92"/>
      <c r="LVU71" s="92"/>
      <c r="LVV71" s="92"/>
      <c r="LVW71" s="92"/>
      <c r="LVX71" s="92"/>
      <c r="LVY71" s="92"/>
      <c r="LVZ71" s="92"/>
      <c r="LWA71" s="92"/>
      <c r="LWB71" s="92"/>
      <c r="LWC71" s="92"/>
      <c r="LWD71" s="92"/>
      <c r="LWE71" s="92"/>
      <c r="LWF71" s="92"/>
      <c r="LWG71" s="92"/>
      <c r="LWH71" s="92"/>
      <c r="LWI71" s="92"/>
      <c r="LWJ71" s="92"/>
      <c r="LWK71" s="92"/>
      <c r="LWL71" s="92"/>
      <c r="LWM71" s="92"/>
      <c r="LWN71" s="92"/>
      <c r="LWO71" s="92"/>
      <c r="LWP71" s="92"/>
      <c r="LWQ71" s="92"/>
      <c r="LWR71" s="92"/>
      <c r="LWS71" s="92"/>
      <c r="LWT71" s="92"/>
      <c r="LWU71" s="92"/>
      <c r="LWV71" s="92"/>
      <c r="LWW71" s="92"/>
      <c r="LWX71" s="92"/>
      <c r="LWY71" s="92"/>
      <c r="LWZ71" s="92"/>
      <c r="LXA71" s="92"/>
      <c r="LXB71" s="92"/>
      <c r="LXC71" s="92"/>
      <c r="LXD71" s="92"/>
      <c r="LXE71" s="92"/>
      <c r="LXF71" s="92"/>
      <c r="LXG71" s="92"/>
      <c r="LXH71" s="92"/>
      <c r="LXI71" s="92"/>
      <c r="LXJ71" s="92"/>
      <c r="LXK71" s="92"/>
      <c r="LXL71" s="92"/>
      <c r="LXM71" s="92"/>
      <c r="LXN71" s="92"/>
      <c r="LXO71" s="92"/>
      <c r="LXP71" s="92"/>
      <c r="LXQ71" s="92"/>
      <c r="LXR71" s="92"/>
      <c r="LXS71" s="92"/>
      <c r="LXT71" s="92"/>
      <c r="LXU71" s="92"/>
      <c r="LXV71" s="92"/>
      <c r="LXW71" s="92"/>
      <c r="LXX71" s="92"/>
      <c r="LXY71" s="92"/>
      <c r="LXZ71" s="92"/>
      <c r="LYA71" s="92"/>
      <c r="LYB71" s="92"/>
      <c r="LYC71" s="92"/>
      <c r="LYD71" s="92"/>
      <c r="LYE71" s="92"/>
      <c r="LYF71" s="92"/>
      <c r="LYG71" s="92"/>
      <c r="LYH71" s="92"/>
      <c r="LYI71" s="92"/>
      <c r="LYJ71" s="92"/>
      <c r="LYK71" s="92"/>
      <c r="LYL71" s="92"/>
      <c r="LYM71" s="92"/>
      <c r="LYN71" s="92"/>
      <c r="LYO71" s="92"/>
      <c r="LYP71" s="92"/>
      <c r="LYQ71" s="92"/>
      <c r="LYR71" s="92"/>
      <c r="LYS71" s="92"/>
      <c r="LYT71" s="92"/>
      <c r="LYU71" s="92"/>
      <c r="LYV71" s="92"/>
      <c r="LYW71" s="92"/>
      <c r="LYX71" s="92"/>
      <c r="LYY71" s="92"/>
      <c r="LYZ71" s="92"/>
      <c r="LZA71" s="92"/>
      <c r="LZB71" s="92"/>
      <c r="LZC71" s="92"/>
      <c r="LZD71" s="92"/>
      <c r="LZE71" s="92"/>
      <c r="LZF71" s="92"/>
      <c r="LZG71" s="92"/>
      <c r="LZH71" s="92"/>
      <c r="LZI71" s="92"/>
      <c r="LZJ71" s="92"/>
      <c r="LZK71" s="92"/>
      <c r="LZL71" s="92"/>
      <c r="LZM71" s="92"/>
      <c r="LZN71" s="92"/>
      <c r="LZO71" s="92"/>
      <c r="LZP71" s="92"/>
      <c r="LZQ71" s="92"/>
      <c r="LZR71" s="92"/>
      <c r="LZS71" s="92"/>
      <c r="LZT71" s="92"/>
      <c r="LZU71" s="92"/>
      <c r="LZV71" s="92"/>
      <c r="LZW71" s="92"/>
      <c r="LZX71" s="92"/>
      <c r="LZY71" s="92"/>
      <c r="LZZ71" s="92"/>
      <c r="MAA71" s="92"/>
      <c r="MAB71" s="92"/>
      <c r="MAC71" s="92"/>
      <c r="MAD71" s="92"/>
      <c r="MAE71" s="92"/>
      <c r="MAF71" s="92"/>
      <c r="MAG71" s="92"/>
      <c r="MAH71" s="92"/>
      <c r="MAI71" s="92"/>
      <c r="MAJ71" s="92"/>
      <c r="MAK71" s="92"/>
      <c r="MAL71" s="92"/>
      <c r="MAM71" s="92"/>
      <c r="MAN71" s="92"/>
      <c r="MAO71" s="92"/>
      <c r="MAP71" s="92"/>
      <c r="MAQ71" s="92"/>
      <c r="MAR71" s="92"/>
      <c r="MAS71" s="92"/>
      <c r="MAT71" s="92"/>
      <c r="MAU71" s="92"/>
      <c r="MAV71" s="92"/>
      <c r="MAW71" s="92"/>
      <c r="MAX71" s="92"/>
      <c r="MAY71" s="92"/>
      <c r="MAZ71" s="92"/>
      <c r="MBA71" s="92"/>
      <c r="MBB71" s="92"/>
      <c r="MBC71" s="92"/>
      <c r="MBD71" s="92"/>
      <c r="MBE71" s="92"/>
      <c r="MBF71" s="92"/>
      <c r="MBG71" s="92"/>
      <c r="MBH71" s="92"/>
      <c r="MBI71" s="92"/>
      <c r="MBJ71" s="92"/>
      <c r="MBK71" s="92"/>
      <c r="MBL71" s="92"/>
      <c r="MBM71" s="92"/>
      <c r="MBN71" s="92"/>
      <c r="MBO71" s="92"/>
      <c r="MBP71" s="92"/>
      <c r="MBQ71" s="92"/>
      <c r="MBR71" s="92"/>
      <c r="MBS71" s="92"/>
      <c r="MBT71" s="92"/>
      <c r="MBU71" s="92"/>
      <c r="MBV71" s="92"/>
      <c r="MBW71" s="92"/>
      <c r="MBX71" s="92"/>
      <c r="MBY71" s="92"/>
      <c r="MBZ71" s="92"/>
      <c r="MCA71" s="92"/>
      <c r="MCB71" s="92"/>
      <c r="MCC71" s="92"/>
      <c r="MCD71" s="92"/>
      <c r="MCE71" s="92"/>
      <c r="MCF71" s="92"/>
      <c r="MCG71" s="92"/>
      <c r="MCH71" s="92"/>
      <c r="MCI71" s="92"/>
      <c r="MCJ71" s="92"/>
      <c r="MCK71" s="92"/>
      <c r="MCL71" s="92"/>
      <c r="MCM71" s="92"/>
      <c r="MCN71" s="92"/>
      <c r="MCO71" s="92"/>
      <c r="MCP71" s="92"/>
      <c r="MCQ71" s="92"/>
      <c r="MCR71" s="92"/>
      <c r="MCS71" s="92"/>
      <c r="MCT71" s="92"/>
      <c r="MCU71" s="92"/>
      <c r="MCV71" s="92"/>
      <c r="MCW71" s="92"/>
      <c r="MCX71" s="92"/>
      <c r="MCY71" s="92"/>
      <c r="MCZ71" s="92"/>
      <c r="MDA71" s="92"/>
      <c r="MDB71" s="92"/>
      <c r="MDC71" s="92"/>
      <c r="MDD71" s="92"/>
      <c r="MDE71" s="92"/>
      <c r="MDF71" s="92"/>
      <c r="MDG71" s="92"/>
      <c r="MDH71" s="92"/>
      <c r="MDI71" s="92"/>
      <c r="MDJ71" s="92"/>
      <c r="MDK71" s="92"/>
      <c r="MDL71" s="92"/>
      <c r="MDM71" s="92"/>
      <c r="MDN71" s="92"/>
      <c r="MDO71" s="92"/>
      <c r="MDP71" s="92"/>
      <c r="MDQ71" s="92"/>
      <c r="MDR71" s="92"/>
      <c r="MDS71" s="92"/>
      <c r="MDT71" s="92"/>
      <c r="MDU71" s="92"/>
      <c r="MDV71" s="92"/>
      <c r="MDW71" s="92"/>
      <c r="MDX71" s="92"/>
      <c r="MDY71" s="92"/>
      <c r="MDZ71" s="92"/>
      <c r="MEA71" s="92"/>
      <c r="MEB71" s="92"/>
      <c r="MEC71" s="92"/>
      <c r="MED71" s="92"/>
      <c r="MEE71" s="92"/>
      <c r="MEF71" s="92"/>
      <c r="MEG71" s="92"/>
      <c r="MEH71" s="92"/>
      <c r="MEI71" s="92"/>
      <c r="MEJ71" s="92"/>
      <c r="MEK71" s="92"/>
      <c r="MEL71" s="92"/>
      <c r="MEM71" s="92"/>
      <c r="MEN71" s="92"/>
      <c r="MEO71" s="92"/>
      <c r="MEP71" s="92"/>
      <c r="MEQ71" s="92"/>
      <c r="MER71" s="92"/>
      <c r="MES71" s="92"/>
      <c r="MET71" s="92"/>
      <c r="MEU71" s="92"/>
      <c r="MEV71" s="92"/>
      <c r="MEW71" s="92"/>
      <c r="MEX71" s="92"/>
      <c r="MEY71" s="92"/>
      <c r="MEZ71" s="92"/>
      <c r="MFA71" s="92"/>
      <c r="MFB71" s="92"/>
      <c r="MFC71" s="92"/>
      <c r="MFD71" s="92"/>
      <c r="MFE71" s="92"/>
      <c r="MFF71" s="92"/>
      <c r="MFG71" s="92"/>
      <c r="MFH71" s="92"/>
      <c r="MFI71" s="92"/>
      <c r="MFJ71" s="92"/>
      <c r="MFK71" s="92"/>
      <c r="MFL71" s="92"/>
      <c r="MFM71" s="92"/>
      <c r="MFN71" s="92"/>
      <c r="MFO71" s="92"/>
      <c r="MFP71" s="92"/>
      <c r="MFQ71" s="92"/>
      <c r="MFR71" s="92"/>
      <c r="MFS71" s="92"/>
      <c r="MFT71" s="92"/>
      <c r="MFU71" s="92"/>
      <c r="MFV71" s="92"/>
      <c r="MFW71" s="92"/>
      <c r="MFX71" s="92"/>
      <c r="MFY71" s="92"/>
      <c r="MFZ71" s="92"/>
      <c r="MGA71" s="92"/>
      <c r="MGB71" s="92"/>
      <c r="MGC71" s="92"/>
      <c r="MGD71" s="92"/>
      <c r="MGE71" s="92"/>
      <c r="MGF71" s="92"/>
      <c r="MGG71" s="92"/>
      <c r="MGH71" s="92"/>
      <c r="MGI71" s="92"/>
      <c r="MGJ71" s="92"/>
      <c r="MGK71" s="92"/>
      <c r="MGL71" s="92"/>
      <c r="MGM71" s="92"/>
      <c r="MGN71" s="92"/>
      <c r="MGO71" s="92"/>
      <c r="MGP71" s="92"/>
      <c r="MGQ71" s="92"/>
      <c r="MGR71" s="92"/>
      <c r="MGS71" s="92"/>
      <c r="MGT71" s="92"/>
      <c r="MGU71" s="92"/>
      <c r="MGV71" s="92"/>
      <c r="MGW71" s="92"/>
      <c r="MGX71" s="92"/>
      <c r="MGY71" s="92"/>
      <c r="MGZ71" s="92"/>
      <c r="MHA71" s="92"/>
      <c r="MHB71" s="92"/>
      <c r="MHC71" s="92"/>
      <c r="MHD71" s="92"/>
      <c r="MHE71" s="92"/>
      <c r="MHF71" s="92"/>
      <c r="MHG71" s="92"/>
      <c r="MHH71" s="92"/>
      <c r="MHI71" s="92"/>
      <c r="MHJ71" s="92"/>
      <c r="MHK71" s="92"/>
      <c r="MHL71" s="92"/>
      <c r="MHM71" s="92"/>
      <c r="MHN71" s="92"/>
      <c r="MHO71" s="92"/>
      <c r="MHP71" s="92"/>
      <c r="MHQ71" s="92"/>
      <c r="MHR71" s="92"/>
      <c r="MHS71" s="92"/>
      <c r="MHT71" s="92"/>
      <c r="MHU71" s="92"/>
      <c r="MHV71" s="92"/>
      <c r="MHW71" s="92"/>
      <c r="MHX71" s="92"/>
      <c r="MHY71" s="92"/>
      <c r="MHZ71" s="92"/>
      <c r="MIA71" s="92"/>
      <c r="MIB71" s="92"/>
      <c r="MIC71" s="92"/>
      <c r="MID71" s="92"/>
      <c r="MIE71" s="92"/>
      <c r="MIF71" s="92"/>
      <c r="MIG71" s="92"/>
      <c r="MIH71" s="92"/>
      <c r="MII71" s="92"/>
      <c r="MIJ71" s="92"/>
      <c r="MIK71" s="92"/>
      <c r="MIL71" s="92"/>
      <c r="MIM71" s="92"/>
      <c r="MIN71" s="92"/>
      <c r="MIO71" s="92"/>
      <c r="MIP71" s="92"/>
      <c r="MIQ71" s="92"/>
      <c r="MIR71" s="92"/>
      <c r="MIS71" s="92"/>
      <c r="MIT71" s="92"/>
      <c r="MIU71" s="92"/>
      <c r="MIV71" s="92"/>
      <c r="MIW71" s="92"/>
      <c r="MIX71" s="92"/>
      <c r="MIY71" s="92"/>
      <c r="MIZ71" s="92"/>
      <c r="MJA71" s="92"/>
      <c r="MJB71" s="92"/>
      <c r="MJC71" s="92"/>
      <c r="MJD71" s="92"/>
      <c r="MJE71" s="92"/>
      <c r="MJF71" s="92"/>
      <c r="MJG71" s="92"/>
      <c r="MJH71" s="92"/>
      <c r="MJI71" s="92"/>
      <c r="MJJ71" s="92"/>
      <c r="MJK71" s="92"/>
      <c r="MJL71" s="92"/>
      <c r="MJM71" s="92"/>
      <c r="MJN71" s="92"/>
      <c r="MJO71" s="92"/>
      <c r="MJP71" s="92"/>
      <c r="MJQ71" s="92"/>
      <c r="MJR71" s="92"/>
      <c r="MJS71" s="92"/>
      <c r="MJT71" s="92"/>
      <c r="MJU71" s="92"/>
      <c r="MJV71" s="92"/>
      <c r="MJW71" s="92"/>
      <c r="MJX71" s="92"/>
      <c r="MJY71" s="92"/>
      <c r="MJZ71" s="92"/>
      <c r="MKA71" s="92"/>
      <c r="MKB71" s="92"/>
      <c r="MKC71" s="92"/>
      <c r="MKD71" s="92"/>
      <c r="MKE71" s="92"/>
      <c r="MKF71" s="92"/>
      <c r="MKG71" s="92"/>
      <c r="MKH71" s="92"/>
      <c r="MKI71" s="92"/>
      <c r="MKJ71" s="92"/>
      <c r="MKK71" s="92"/>
      <c r="MKL71" s="92"/>
      <c r="MKM71" s="92"/>
      <c r="MKN71" s="92"/>
      <c r="MKO71" s="92"/>
      <c r="MKP71" s="92"/>
      <c r="MKQ71" s="92"/>
      <c r="MKR71" s="92"/>
      <c r="MKS71" s="92"/>
      <c r="MKT71" s="92"/>
      <c r="MKU71" s="92"/>
      <c r="MKV71" s="92"/>
      <c r="MKW71" s="92"/>
      <c r="MKX71" s="92"/>
      <c r="MKY71" s="92"/>
      <c r="MKZ71" s="92"/>
      <c r="MLA71" s="92"/>
      <c r="MLB71" s="92"/>
      <c r="MLC71" s="92"/>
      <c r="MLD71" s="92"/>
      <c r="MLE71" s="92"/>
      <c r="MLF71" s="92"/>
      <c r="MLG71" s="92"/>
      <c r="MLH71" s="92"/>
      <c r="MLI71" s="92"/>
      <c r="MLJ71" s="92"/>
      <c r="MLK71" s="92"/>
      <c r="MLL71" s="92"/>
      <c r="MLM71" s="92"/>
      <c r="MLN71" s="92"/>
      <c r="MLO71" s="92"/>
      <c r="MLP71" s="92"/>
      <c r="MLQ71" s="92"/>
      <c r="MLR71" s="92"/>
      <c r="MLS71" s="92"/>
      <c r="MLT71" s="92"/>
      <c r="MLU71" s="92"/>
      <c r="MLV71" s="92"/>
      <c r="MLW71" s="92"/>
      <c r="MLX71" s="92"/>
      <c r="MLY71" s="92"/>
      <c r="MLZ71" s="92"/>
      <c r="MMA71" s="92"/>
      <c r="MMB71" s="92"/>
      <c r="MMC71" s="92"/>
      <c r="MMD71" s="92"/>
      <c r="MME71" s="92"/>
      <c r="MMF71" s="92"/>
      <c r="MMG71" s="92"/>
      <c r="MMH71" s="92"/>
      <c r="MMI71" s="92"/>
      <c r="MMJ71" s="92"/>
      <c r="MMK71" s="92"/>
      <c r="MML71" s="92"/>
      <c r="MMM71" s="92"/>
      <c r="MMN71" s="92"/>
      <c r="MMO71" s="92"/>
      <c r="MMP71" s="92"/>
      <c r="MMQ71" s="92"/>
      <c r="MMR71" s="92"/>
      <c r="MMS71" s="92"/>
      <c r="MMT71" s="92"/>
      <c r="MMU71" s="92"/>
      <c r="MMV71" s="92"/>
      <c r="MMW71" s="92"/>
      <c r="MMX71" s="92"/>
      <c r="MMY71" s="92"/>
      <c r="MMZ71" s="92"/>
      <c r="MNA71" s="92"/>
      <c r="MNB71" s="92"/>
      <c r="MNC71" s="92"/>
      <c r="MND71" s="92"/>
      <c r="MNE71" s="92"/>
      <c r="MNF71" s="92"/>
      <c r="MNG71" s="92"/>
      <c r="MNH71" s="92"/>
      <c r="MNI71" s="92"/>
      <c r="MNJ71" s="92"/>
      <c r="MNK71" s="92"/>
      <c r="MNL71" s="92"/>
      <c r="MNM71" s="92"/>
      <c r="MNN71" s="92"/>
      <c r="MNO71" s="92"/>
      <c r="MNP71" s="92"/>
      <c r="MNQ71" s="92"/>
      <c r="MNR71" s="92"/>
      <c r="MNS71" s="92"/>
      <c r="MNT71" s="92"/>
      <c r="MNU71" s="92"/>
      <c r="MNV71" s="92"/>
      <c r="MNW71" s="92"/>
      <c r="MNX71" s="92"/>
      <c r="MNY71" s="92"/>
      <c r="MNZ71" s="92"/>
      <c r="MOA71" s="92"/>
      <c r="MOB71" s="92"/>
      <c r="MOC71" s="92"/>
      <c r="MOD71" s="92"/>
      <c r="MOE71" s="92"/>
      <c r="MOF71" s="92"/>
      <c r="MOG71" s="92"/>
      <c r="MOH71" s="92"/>
      <c r="MOI71" s="92"/>
      <c r="MOJ71" s="92"/>
      <c r="MOK71" s="92"/>
      <c r="MOL71" s="92"/>
      <c r="MOM71" s="92"/>
      <c r="MON71" s="92"/>
      <c r="MOO71" s="92"/>
      <c r="MOP71" s="92"/>
      <c r="MOQ71" s="92"/>
      <c r="MOR71" s="92"/>
      <c r="MOS71" s="92"/>
      <c r="MOT71" s="92"/>
      <c r="MOU71" s="92"/>
      <c r="MOV71" s="92"/>
      <c r="MOW71" s="92"/>
      <c r="MOX71" s="92"/>
      <c r="MOY71" s="92"/>
      <c r="MOZ71" s="92"/>
      <c r="MPA71" s="92"/>
      <c r="MPB71" s="92"/>
      <c r="MPC71" s="92"/>
      <c r="MPD71" s="92"/>
      <c r="MPE71" s="92"/>
      <c r="MPF71" s="92"/>
      <c r="MPG71" s="92"/>
      <c r="MPH71" s="92"/>
      <c r="MPI71" s="92"/>
      <c r="MPJ71" s="92"/>
      <c r="MPK71" s="92"/>
      <c r="MPL71" s="92"/>
      <c r="MPM71" s="92"/>
      <c r="MPN71" s="92"/>
      <c r="MPO71" s="92"/>
      <c r="MPP71" s="92"/>
      <c r="MPQ71" s="92"/>
      <c r="MPR71" s="92"/>
      <c r="MPS71" s="92"/>
      <c r="MPT71" s="92"/>
      <c r="MPU71" s="92"/>
      <c r="MPV71" s="92"/>
      <c r="MPW71" s="92"/>
      <c r="MPX71" s="92"/>
      <c r="MPY71" s="92"/>
      <c r="MPZ71" s="92"/>
      <c r="MQA71" s="92"/>
      <c r="MQB71" s="92"/>
      <c r="MQC71" s="92"/>
      <c r="MQD71" s="92"/>
      <c r="MQE71" s="92"/>
      <c r="MQF71" s="92"/>
      <c r="MQG71" s="92"/>
      <c r="MQH71" s="92"/>
      <c r="MQI71" s="92"/>
      <c r="MQJ71" s="92"/>
      <c r="MQK71" s="92"/>
      <c r="MQL71" s="92"/>
      <c r="MQM71" s="92"/>
      <c r="MQN71" s="92"/>
      <c r="MQO71" s="92"/>
      <c r="MQP71" s="92"/>
      <c r="MQQ71" s="92"/>
      <c r="MQR71" s="92"/>
      <c r="MQS71" s="92"/>
      <c r="MQT71" s="92"/>
      <c r="MQU71" s="92"/>
      <c r="MQV71" s="92"/>
      <c r="MQW71" s="92"/>
      <c r="MQX71" s="92"/>
      <c r="MQY71" s="92"/>
      <c r="MQZ71" s="92"/>
      <c r="MRA71" s="92"/>
      <c r="MRB71" s="92"/>
      <c r="MRC71" s="92"/>
      <c r="MRD71" s="92"/>
      <c r="MRE71" s="92"/>
      <c r="MRF71" s="92"/>
      <c r="MRG71" s="92"/>
      <c r="MRH71" s="92"/>
      <c r="MRI71" s="92"/>
      <c r="MRJ71" s="92"/>
      <c r="MRK71" s="92"/>
      <c r="MRL71" s="92"/>
      <c r="MRM71" s="92"/>
      <c r="MRN71" s="92"/>
      <c r="MRO71" s="92"/>
      <c r="MRP71" s="92"/>
      <c r="MRQ71" s="92"/>
      <c r="MRR71" s="92"/>
      <c r="MRS71" s="92"/>
      <c r="MRT71" s="92"/>
      <c r="MRU71" s="92"/>
      <c r="MRV71" s="92"/>
      <c r="MRW71" s="92"/>
      <c r="MRX71" s="92"/>
      <c r="MRY71" s="92"/>
      <c r="MRZ71" s="92"/>
      <c r="MSA71" s="92"/>
      <c r="MSB71" s="92"/>
      <c r="MSC71" s="92"/>
      <c r="MSD71" s="92"/>
      <c r="MSE71" s="92"/>
      <c r="MSF71" s="92"/>
      <c r="MSG71" s="92"/>
      <c r="MSH71" s="92"/>
      <c r="MSI71" s="92"/>
      <c r="MSJ71" s="92"/>
      <c r="MSK71" s="92"/>
      <c r="MSL71" s="92"/>
      <c r="MSM71" s="92"/>
      <c r="MSN71" s="92"/>
      <c r="MSO71" s="92"/>
      <c r="MSP71" s="92"/>
      <c r="MSQ71" s="92"/>
      <c r="MSR71" s="92"/>
      <c r="MSS71" s="92"/>
      <c r="MST71" s="92"/>
      <c r="MSU71" s="92"/>
      <c r="MSV71" s="92"/>
      <c r="MSW71" s="92"/>
      <c r="MSX71" s="92"/>
      <c r="MSY71" s="92"/>
      <c r="MSZ71" s="92"/>
      <c r="MTA71" s="92"/>
      <c r="MTB71" s="92"/>
      <c r="MTC71" s="92"/>
      <c r="MTD71" s="92"/>
      <c r="MTE71" s="92"/>
      <c r="MTF71" s="92"/>
      <c r="MTG71" s="92"/>
      <c r="MTH71" s="92"/>
      <c r="MTI71" s="92"/>
      <c r="MTJ71" s="92"/>
      <c r="MTK71" s="92"/>
      <c r="MTL71" s="92"/>
      <c r="MTM71" s="92"/>
      <c r="MTN71" s="92"/>
      <c r="MTO71" s="92"/>
      <c r="MTP71" s="92"/>
      <c r="MTQ71" s="92"/>
      <c r="MTR71" s="92"/>
      <c r="MTS71" s="92"/>
      <c r="MTT71" s="92"/>
      <c r="MTU71" s="92"/>
      <c r="MTV71" s="92"/>
      <c r="MTW71" s="92"/>
      <c r="MTX71" s="92"/>
      <c r="MTY71" s="92"/>
      <c r="MTZ71" s="92"/>
      <c r="MUA71" s="92"/>
      <c r="MUB71" s="92"/>
      <c r="MUC71" s="92"/>
      <c r="MUD71" s="92"/>
      <c r="MUE71" s="92"/>
      <c r="MUF71" s="92"/>
      <c r="MUG71" s="92"/>
      <c r="MUH71" s="92"/>
      <c r="MUI71" s="92"/>
      <c r="MUJ71" s="92"/>
      <c r="MUK71" s="92"/>
      <c r="MUL71" s="92"/>
      <c r="MUM71" s="92"/>
      <c r="MUN71" s="92"/>
      <c r="MUO71" s="92"/>
      <c r="MUP71" s="92"/>
      <c r="MUQ71" s="92"/>
      <c r="MUR71" s="92"/>
      <c r="MUS71" s="92"/>
      <c r="MUT71" s="92"/>
      <c r="MUU71" s="92"/>
      <c r="MUV71" s="92"/>
      <c r="MUW71" s="92"/>
      <c r="MUX71" s="92"/>
      <c r="MUY71" s="92"/>
      <c r="MUZ71" s="92"/>
      <c r="MVA71" s="92"/>
      <c r="MVB71" s="92"/>
      <c r="MVC71" s="92"/>
      <c r="MVD71" s="92"/>
      <c r="MVE71" s="92"/>
      <c r="MVF71" s="92"/>
      <c r="MVG71" s="92"/>
      <c r="MVH71" s="92"/>
      <c r="MVI71" s="92"/>
      <c r="MVJ71" s="92"/>
      <c r="MVK71" s="92"/>
      <c r="MVL71" s="92"/>
      <c r="MVM71" s="92"/>
      <c r="MVN71" s="92"/>
      <c r="MVO71" s="92"/>
      <c r="MVP71" s="92"/>
      <c r="MVQ71" s="92"/>
      <c r="MVR71" s="92"/>
      <c r="MVS71" s="92"/>
      <c r="MVT71" s="92"/>
      <c r="MVU71" s="92"/>
      <c r="MVV71" s="92"/>
      <c r="MVW71" s="92"/>
      <c r="MVX71" s="92"/>
      <c r="MVY71" s="92"/>
      <c r="MVZ71" s="92"/>
      <c r="MWA71" s="92"/>
      <c r="MWB71" s="92"/>
      <c r="MWC71" s="92"/>
      <c r="MWD71" s="92"/>
      <c r="MWE71" s="92"/>
      <c r="MWF71" s="92"/>
      <c r="MWG71" s="92"/>
      <c r="MWH71" s="92"/>
      <c r="MWI71" s="92"/>
      <c r="MWJ71" s="92"/>
      <c r="MWK71" s="92"/>
      <c r="MWL71" s="92"/>
      <c r="MWM71" s="92"/>
      <c r="MWN71" s="92"/>
      <c r="MWO71" s="92"/>
      <c r="MWP71" s="92"/>
      <c r="MWQ71" s="92"/>
      <c r="MWR71" s="92"/>
      <c r="MWS71" s="92"/>
      <c r="MWT71" s="92"/>
      <c r="MWU71" s="92"/>
      <c r="MWV71" s="92"/>
      <c r="MWW71" s="92"/>
      <c r="MWX71" s="92"/>
      <c r="MWY71" s="92"/>
      <c r="MWZ71" s="92"/>
      <c r="MXA71" s="92"/>
      <c r="MXB71" s="92"/>
      <c r="MXC71" s="92"/>
      <c r="MXD71" s="92"/>
      <c r="MXE71" s="92"/>
      <c r="MXF71" s="92"/>
      <c r="MXG71" s="92"/>
      <c r="MXH71" s="92"/>
      <c r="MXI71" s="92"/>
      <c r="MXJ71" s="92"/>
      <c r="MXK71" s="92"/>
      <c r="MXL71" s="92"/>
      <c r="MXM71" s="92"/>
      <c r="MXN71" s="92"/>
      <c r="MXO71" s="92"/>
      <c r="MXP71" s="92"/>
      <c r="MXQ71" s="92"/>
      <c r="MXR71" s="92"/>
      <c r="MXS71" s="92"/>
      <c r="MXT71" s="92"/>
      <c r="MXU71" s="92"/>
      <c r="MXV71" s="92"/>
      <c r="MXW71" s="92"/>
      <c r="MXX71" s="92"/>
      <c r="MXY71" s="92"/>
      <c r="MXZ71" s="92"/>
      <c r="MYA71" s="92"/>
      <c r="MYB71" s="92"/>
      <c r="MYC71" s="92"/>
      <c r="MYD71" s="92"/>
      <c r="MYE71" s="92"/>
      <c r="MYF71" s="92"/>
      <c r="MYG71" s="92"/>
      <c r="MYH71" s="92"/>
      <c r="MYI71" s="92"/>
      <c r="MYJ71" s="92"/>
      <c r="MYK71" s="92"/>
      <c r="MYL71" s="92"/>
      <c r="MYM71" s="92"/>
      <c r="MYN71" s="92"/>
      <c r="MYO71" s="92"/>
      <c r="MYP71" s="92"/>
      <c r="MYQ71" s="92"/>
      <c r="MYR71" s="92"/>
      <c r="MYS71" s="92"/>
      <c r="MYT71" s="92"/>
      <c r="MYU71" s="92"/>
      <c r="MYV71" s="92"/>
      <c r="MYW71" s="92"/>
      <c r="MYX71" s="92"/>
      <c r="MYY71" s="92"/>
      <c r="MYZ71" s="92"/>
      <c r="MZA71" s="92"/>
      <c r="MZB71" s="92"/>
      <c r="MZC71" s="92"/>
      <c r="MZD71" s="92"/>
      <c r="MZE71" s="92"/>
      <c r="MZF71" s="92"/>
      <c r="MZG71" s="92"/>
      <c r="MZH71" s="92"/>
      <c r="MZI71" s="92"/>
      <c r="MZJ71" s="92"/>
      <c r="MZK71" s="92"/>
      <c r="MZL71" s="92"/>
      <c r="MZM71" s="92"/>
      <c r="MZN71" s="92"/>
      <c r="MZO71" s="92"/>
      <c r="MZP71" s="92"/>
      <c r="MZQ71" s="92"/>
      <c r="MZR71" s="92"/>
      <c r="MZS71" s="92"/>
      <c r="MZT71" s="92"/>
      <c r="MZU71" s="92"/>
      <c r="MZV71" s="92"/>
      <c r="MZW71" s="92"/>
      <c r="MZX71" s="92"/>
      <c r="MZY71" s="92"/>
      <c r="MZZ71" s="92"/>
      <c r="NAA71" s="92"/>
      <c r="NAB71" s="92"/>
      <c r="NAC71" s="92"/>
      <c r="NAD71" s="92"/>
      <c r="NAE71" s="92"/>
      <c r="NAF71" s="92"/>
      <c r="NAG71" s="92"/>
      <c r="NAH71" s="92"/>
      <c r="NAI71" s="92"/>
      <c r="NAJ71" s="92"/>
      <c r="NAK71" s="92"/>
      <c r="NAL71" s="92"/>
      <c r="NAM71" s="92"/>
      <c r="NAN71" s="92"/>
      <c r="NAO71" s="92"/>
      <c r="NAP71" s="92"/>
      <c r="NAQ71" s="92"/>
      <c r="NAR71" s="92"/>
      <c r="NAS71" s="92"/>
      <c r="NAT71" s="92"/>
      <c r="NAU71" s="92"/>
      <c r="NAV71" s="92"/>
      <c r="NAW71" s="92"/>
      <c r="NAX71" s="92"/>
      <c r="NAY71" s="92"/>
      <c r="NAZ71" s="92"/>
      <c r="NBA71" s="92"/>
      <c r="NBB71" s="92"/>
      <c r="NBC71" s="92"/>
      <c r="NBD71" s="92"/>
      <c r="NBE71" s="92"/>
      <c r="NBF71" s="92"/>
      <c r="NBG71" s="92"/>
      <c r="NBH71" s="92"/>
      <c r="NBI71" s="92"/>
      <c r="NBJ71" s="92"/>
      <c r="NBK71" s="92"/>
      <c r="NBL71" s="92"/>
      <c r="NBM71" s="92"/>
      <c r="NBN71" s="92"/>
      <c r="NBO71" s="92"/>
      <c r="NBP71" s="92"/>
      <c r="NBQ71" s="92"/>
      <c r="NBR71" s="92"/>
      <c r="NBS71" s="92"/>
      <c r="NBT71" s="92"/>
      <c r="NBU71" s="92"/>
      <c r="NBV71" s="92"/>
      <c r="NBW71" s="92"/>
      <c r="NBX71" s="92"/>
      <c r="NBY71" s="92"/>
      <c r="NBZ71" s="92"/>
      <c r="NCA71" s="92"/>
      <c r="NCB71" s="92"/>
      <c r="NCC71" s="92"/>
      <c r="NCD71" s="92"/>
      <c r="NCE71" s="92"/>
      <c r="NCF71" s="92"/>
      <c r="NCG71" s="92"/>
      <c r="NCH71" s="92"/>
      <c r="NCI71" s="92"/>
      <c r="NCJ71" s="92"/>
      <c r="NCK71" s="92"/>
      <c r="NCL71" s="92"/>
      <c r="NCM71" s="92"/>
      <c r="NCN71" s="92"/>
      <c r="NCO71" s="92"/>
      <c r="NCP71" s="92"/>
      <c r="NCQ71" s="92"/>
      <c r="NCR71" s="92"/>
      <c r="NCS71" s="92"/>
      <c r="NCT71" s="92"/>
      <c r="NCU71" s="92"/>
      <c r="NCV71" s="92"/>
      <c r="NCW71" s="92"/>
      <c r="NCX71" s="92"/>
      <c r="NCY71" s="92"/>
      <c r="NCZ71" s="92"/>
      <c r="NDA71" s="92"/>
      <c r="NDB71" s="92"/>
      <c r="NDC71" s="92"/>
      <c r="NDD71" s="92"/>
      <c r="NDE71" s="92"/>
      <c r="NDF71" s="92"/>
      <c r="NDG71" s="92"/>
      <c r="NDH71" s="92"/>
      <c r="NDI71" s="92"/>
      <c r="NDJ71" s="92"/>
      <c r="NDK71" s="92"/>
      <c r="NDL71" s="92"/>
      <c r="NDM71" s="92"/>
      <c r="NDN71" s="92"/>
      <c r="NDO71" s="92"/>
      <c r="NDP71" s="92"/>
      <c r="NDQ71" s="92"/>
      <c r="NDR71" s="92"/>
      <c r="NDS71" s="92"/>
      <c r="NDT71" s="92"/>
      <c r="NDU71" s="92"/>
      <c r="NDV71" s="92"/>
      <c r="NDW71" s="92"/>
      <c r="NDX71" s="92"/>
      <c r="NDY71" s="92"/>
      <c r="NDZ71" s="92"/>
      <c r="NEA71" s="92"/>
      <c r="NEB71" s="92"/>
      <c r="NEC71" s="92"/>
      <c r="NED71" s="92"/>
      <c r="NEE71" s="92"/>
      <c r="NEF71" s="92"/>
      <c r="NEG71" s="92"/>
      <c r="NEH71" s="92"/>
      <c r="NEI71" s="92"/>
      <c r="NEJ71" s="92"/>
      <c r="NEK71" s="92"/>
      <c r="NEL71" s="92"/>
      <c r="NEM71" s="92"/>
      <c r="NEN71" s="92"/>
      <c r="NEO71" s="92"/>
      <c r="NEP71" s="92"/>
      <c r="NEQ71" s="92"/>
      <c r="NER71" s="92"/>
      <c r="NES71" s="92"/>
      <c r="NET71" s="92"/>
      <c r="NEU71" s="92"/>
      <c r="NEV71" s="92"/>
      <c r="NEW71" s="92"/>
      <c r="NEX71" s="92"/>
      <c r="NEY71" s="92"/>
      <c r="NEZ71" s="92"/>
      <c r="NFA71" s="92"/>
      <c r="NFB71" s="92"/>
      <c r="NFC71" s="92"/>
      <c r="NFD71" s="92"/>
      <c r="NFE71" s="92"/>
      <c r="NFF71" s="92"/>
      <c r="NFG71" s="92"/>
      <c r="NFH71" s="92"/>
      <c r="NFI71" s="92"/>
      <c r="NFJ71" s="92"/>
      <c r="NFK71" s="92"/>
      <c r="NFL71" s="92"/>
      <c r="NFM71" s="92"/>
      <c r="NFN71" s="92"/>
      <c r="NFO71" s="92"/>
      <c r="NFP71" s="92"/>
      <c r="NFQ71" s="92"/>
      <c r="NFR71" s="92"/>
      <c r="NFS71" s="92"/>
      <c r="NFT71" s="92"/>
      <c r="NFU71" s="92"/>
      <c r="NFV71" s="92"/>
      <c r="NFW71" s="92"/>
      <c r="NFX71" s="92"/>
      <c r="NFY71" s="92"/>
      <c r="NFZ71" s="92"/>
      <c r="NGA71" s="92"/>
      <c r="NGB71" s="92"/>
      <c r="NGC71" s="92"/>
      <c r="NGD71" s="92"/>
      <c r="NGE71" s="92"/>
      <c r="NGF71" s="92"/>
      <c r="NGG71" s="92"/>
      <c r="NGH71" s="92"/>
      <c r="NGI71" s="92"/>
      <c r="NGJ71" s="92"/>
      <c r="NGK71" s="92"/>
      <c r="NGL71" s="92"/>
      <c r="NGM71" s="92"/>
      <c r="NGN71" s="92"/>
      <c r="NGO71" s="92"/>
      <c r="NGP71" s="92"/>
      <c r="NGQ71" s="92"/>
      <c r="NGR71" s="92"/>
      <c r="NGS71" s="92"/>
      <c r="NGT71" s="92"/>
      <c r="NGU71" s="92"/>
      <c r="NGV71" s="92"/>
      <c r="NGW71" s="92"/>
      <c r="NGX71" s="92"/>
      <c r="NGY71" s="92"/>
      <c r="NGZ71" s="92"/>
      <c r="NHA71" s="92"/>
      <c r="NHB71" s="92"/>
      <c r="NHC71" s="92"/>
      <c r="NHD71" s="92"/>
      <c r="NHE71" s="92"/>
      <c r="NHF71" s="92"/>
      <c r="NHG71" s="92"/>
      <c r="NHH71" s="92"/>
      <c r="NHI71" s="92"/>
      <c r="NHJ71" s="92"/>
      <c r="NHK71" s="92"/>
      <c r="NHL71" s="92"/>
      <c r="NHM71" s="92"/>
      <c r="NHN71" s="92"/>
      <c r="NHO71" s="92"/>
      <c r="NHP71" s="92"/>
      <c r="NHQ71" s="92"/>
      <c r="NHR71" s="92"/>
      <c r="NHS71" s="92"/>
      <c r="NHT71" s="92"/>
      <c r="NHU71" s="92"/>
      <c r="NHV71" s="92"/>
      <c r="NHW71" s="92"/>
      <c r="NHX71" s="92"/>
      <c r="NHY71" s="92"/>
      <c r="NHZ71" s="92"/>
      <c r="NIA71" s="92"/>
      <c r="NIB71" s="92"/>
      <c r="NIC71" s="92"/>
      <c r="NID71" s="92"/>
      <c r="NIE71" s="92"/>
      <c r="NIF71" s="92"/>
      <c r="NIG71" s="92"/>
      <c r="NIH71" s="92"/>
      <c r="NII71" s="92"/>
      <c r="NIJ71" s="92"/>
      <c r="NIK71" s="92"/>
      <c r="NIL71" s="92"/>
      <c r="NIM71" s="92"/>
      <c r="NIN71" s="92"/>
      <c r="NIO71" s="92"/>
      <c r="NIP71" s="92"/>
      <c r="NIQ71" s="92"/>
      <c r="NIR71" s="92"/>
      <c r="NIS71" s="92"/>
      <c r="NIT71" s="92"/>
      <c r="NIU71" s="92"/>
      <c r="NIV71" s="92"/>
      <c r="NIW71" s="92"/>
      <c r="NIX71" s="92"/>
      <c r="NIY71" s="92"/>
      <c r="NIZ71" s="92"/>
      <c r="NJA71" s="92"/>
      <c r="NJB71" s="92"/>
      <c r="NJC71" s="92"/>
      <c r="NJD71" s="92"/>
      <c r="NJE71" s="92"/>
      <c r="NJF71" s="92"/>
      <c r="NJG71" s="92"/>
      <c r="NJH71" s="92"/>
      <c r="NJI71" s="92"/>
      <c r="NJJ71" s="92"/>
      <c r="NJK71" s="92"/>
      <c r="NJL71" s="92"/>
      <c r="NJM71" s="92"/>
      <c r="NJN71" s="92"/>
      <c r="NJO71" s="92"/>
      <c r="NJP71" s="92"/>
      <c r="NJQ71" s="92"/>
      <c r="NJR71" s="92"/>
      <c r="NJS71" s="92"/>
      <c r="NJT71" s="92"/>
      <c r="NJU71" s="92"/>
      <c r="NJV71" s="92"/>
      <c r="NJW71" s="92"/>
      <c r="NJX71" s="92"/>
      <c r="NJY71" s="92"/>
      <c r="NJZ71" s="92"/>
      <c r="NKA71" s="92"/>
      <c r="NKB71" s="92"/>
      <c r="NKC71" s="92"/>
      <c r="NKD71" s="92"/>
      <c r="NKE71" s="92"/>
      <c r="NKF71" s="92"/>
      <c r="NKG71" s="92"/>
      <c r="NKH71" s="92"/>
      <c r="NKI71" s="92"/>
      <c r="NKJ71" s="92"/>
      <c r="NKK71" s="92"/>
      <c r="NKL71" s="92"/>
      <c r="NKM71" s="92"/>
      <c r="NKN71" s="92"/>
      <c r="NKO71" s="92"/>
      <c r="NKP71" s="92"/>
      <c r="NKQ71" s="92"/>
      <c r="NKR71" s="92"/>
      <c r="NKS71" s="92"/>
      <c r="NKT71" s="92"/>
      <c r="NKU71" s="92"/>
      <c r="NKV71" s="92"/>
      <c r="NKW71" s="92"/>
      <c r="NKX71" s="92"/>
      <c r="NKY71" s="92"/>
      <c r="NKZ71" s="92"/>
      <c r="NLA71" s="92"/>
      <c r="NLB71" s="92"/>
      <c r="NLC71" s="92"/>
      <c r="NLD71" s="92"/>
      <c r="NLE71" s="92"/>
      <c r="NLF71" s="92"/>
      <c r="NLG71" s="92"/>
      <c r="NLH71" s="92"/>
      <c r="NLI71" s="92"/>
      <c r="NLJ71" s="92"/>
      <c r="NLK71" s="92"/>
      <c r="NLL71" s="92"/>
      <c r="NLM71" s="92"/>
      <c r="NLN71" s="92"/>
      <c r="NLO71" s="92"/>
      <c r="NLP71" s="92"/>
      <c r="NLQ71" s="92"/>
      <c r="NLR71" s="92"/>
      <c r="NLS71" s="92"/>
      <c r="NLT71" s="92"/>
      <c r="NLU71" s="92"/>
      <c r="NLV71" s="92"/>
      <c r="NLW71" s="92"/>
      <c r="NLX71" s="92"/>
      <c r="NLY71" s="92"/>
      <c r="NLZ71" s="92"/>
      <c r="NMA71" s="92"/>
      <c r="NMB71" s="92"/>
      <c r="NMC71" s="92"/>
      <c r="NMD71" s="92"/>
      <c r="NME71" s="92"/>
      <c r="NMF71" s="92"/>
      <c r="NMG71" s="92"/>
      <c r="NMH71" s="92"/>
      <c r="NMI71" s="92"/>
      <c r="NMJ71" s="92"/>
      <c r="NMK71" s="92"/>
      <c r="NML71" s="92"/>
      <c r="NMM71" s="92"/>
      <c r="NMN71" s="92"/>
      <c r="NMO71" s="92"/>
      <c r="NMP71" s="92"/>
      <c r="NMQ71" s="92"/>
      <c r="NMR71" s="92"/>
      <c r="NMS71" s="92"/>
      <c r="NMT71" s="92"/>
      <c r="NMU71" s="92"/>
      <c r="NMV71" s="92"/>
      <c r="NMW71" s="92"/>
      <c r="NMX71" s="92"/>
      <c r="NMY71" s="92"/>
      <c r="NMZ71" s="92"/>
      <c r="NNA71" s="92"/>
      <c r="NNB71" s="92"/>
      <c r="NNC71" s="92"/>
      <c r="NND71" s="92"/>
      <c r="NNE71" s="92"/>
      <c r="NNF71" s="92"/>
      <c r="NNG71" s="92"/>
      <c r="NNH71" s="92"/>
      <c r="NNI71" s="92"/>
      <c r="NNJ71" s="92"/>
      <c r="NNK71" s="92"/>
      <c r="NNL71" s="92"/>
      <c r="NNM71" s="92"/>
      <c r="NNN71" s="92"/>
      <c r="NNO71" s="92"/>
      <c r="NNP71" s="92"/>
      <c r="NNQ71" s="92"/>
      <c r="NNR71" s="92"/>
      <c r="NNS71" s="92"/>
      <c r="NNT71" s="92"/>
      <c r="NNU71" s="92"/>
      <c r="NNV71" s="92"/>
      <c r="NNW71" s="92"/>
      <c r="NNX71" s="92"/>
      <c r="NNY71" s="92"/>
      <c r="NNZ71" s="92"/>
      <c r="NOA71" s="92"/>
      <c r="NOB71" s="92"/>
      <c r="NOC71" s="92"/>
      <c r="NOD71" s="92"/>
      <c r="NOE71" s="92"/>
      <c r="NOF71" s="92"/>
      <c r="NOG71" s="92"/>
      <c r="NOH71" s="92"/>
      <c r="NOI71" s="92"/>
      <c r="NOJ71" s="92"/>
      <c r="NOK71" s="92"/>
      <c r="NOL71" s="92"/>
      <c r="NOM71" s="92"/>
      <c r="NON71" s="92"/>
      <c r="NOO71" s="92"/>
      <c r="NOP71" s="92"/>
      <c r="NOQ71" s="92"/>
      <c r="NOR71" s="92"/>
      <c r="NOS71" s="92"/>
      <c r="NOT71" s="92"/>
      <c r="NOU71" s="92"/>
      <c r="NOV71" s="92"/>
      <c r="NOW71" s="92"/>
      <c r="NOX71" s="92"/>
      <c r="NOY71" s="92"/>
      <c r="NOZ71" s="92"/>
      <c r="NPA71" s="92"/>
      <c r="NPB71" s="92"/>
      <c r="NPC71" s="92"/>
      <c r="NPD71" s="92"/>
      <c r="NPE71" s="92"/>
      <c r="NPF71" s="92"/>
      <c r="NPG71" s="92"/>
      <c r="NPH71" s="92"/>
      <c r="NPI71" s="92"/>
      <c r="NPJ71" s="92"/>
      <c r="NPK71" s="92"/>
      <c r="NPL71" s="92"/>
      <c r="NPM71" s="92"/>
      <c r="NPN71" s="92"/>
      <c r="NPO71" s="92"/>
      <c r="NPP71" s="92"/>
      <c r="NPQ71" s="92"/>
      <c r="NPR71" s="92"/>
      <c r="NPS71" s="92"/>
      <c r="NPT71" s="92"/>
      <c r="NPU71" s="92"/>
      <c r="NPV71" s="92"/>
      <c r="NPW71" s="92"/>
      <c r="NPX71" s="92"/>
      <c r="NPY71" s="92"/>
      <c r="NPZ71" s="92"/>
      <c r="NQA71" s="92"/>
      <c r="NQB71" s="92"/>
      <c r="NQC71" s="92"/>
      <c r="NQD71" s="92"/>
      <c r="NQE71" s="92"/>
      <c r="NQF71" s="92"/>
      <c r="NQG71" s="92"/>
      <c r="NQH71" s="92"/>
      <c r="NQI71" s="92"/>
      <c r="NQJ71" s="92"/>
      <c r="NQK71" s="92"/>
      <c r="NQL71" s="92"/>
      <c r="NQM71" s="92"/>
      <c r="NQN71" s="92"/>
      <c r="NQO71" s="92"/>
      <c r="NQP71" s="92"/>
      <c r="NQQ71" s="92"/>
      <c r="NQR71" s="92"/>
      <c r="NQS71" s="92"/>
      <c r="NQT71" s="92"/>
      <c r="NQU71" s="92"/>
      <c r="NQV71" s="92"/>
      <c r="NQW71" s="92"/>
      <c r="NQX71" s="92"/>
      <c r="NQY71" s="92"/>
      <c r="NQZ71" s="92"/>
      <c r="NRA71" s="92"/>
      <c r="NRB71" s="92"/>
      <c r="NRC71" s="92"/>
      <c r="NRD71" s="92"/>
      <c r="NRE71" s="92"/>
      <c r="NRF71" s="92"/>
      <c r="NRG71" s="92"/>
      <c r="NRH71" s="92"/>
      <c r="NRI71" s="92"/>
      <c r="NRJ71" s="92"/>
      <c r="NRK71" s="92"/>
      <c r="NRL71" s="92"/>
      <c r="NRM71" s="92"/>
      <c r="NRN71" s="92"/>
      <c r="NRO71" s="92"/>
      <c r="NRP71" s="92"/>
      <c r="NRQ71" s="92"/>
      <c r="NRR71" s="92"/>
      <c r="NRS71" s="92"/>
      <c r="NRT71" s="92"/>
      <c r="NRU71" s="92"/>
      <c r="NRV71" s="92"/>
      <c r="NRW71" s="92"/>
      <c r="NRX71" s="92"/>
      <c r="NRY71" s="92"/>
      <c r="NRZ71" s="92"/>
      <c r="NSA71" s="92"/>
      <c r="NSB71" s="92"/>
      <c r="NSC71" s="92"/>
      <c r="NSD71" s="92"/>
      <c r="NSE71" s="92"/>
      <c r="NSF71" s="92"/>
      <c r="NSG71" s="92"/>
      <c r="NSH71" s="92"/>
      <c r="NSI71" s="92"/>
      <c r="NSJ71" s="92"/>
      <c r="NSK71" s="92"/>
      <c r="NSL71" s="92"/>
      <c r="NSM71" s="92"/>
      <c r="NSN71" s="92"/>
      <c r="NSO71" s="92"/>
      <c r="NSP71" s="92"/>
      <c r="NSQ71" s="92"/>
      <c r="NSR71" s="92"/>
      <c r="NSS71" s="92"/>
      <c r="NST71" s="92"/>
      <c r="NSU71" s="92"/>
      <c r="NSV71" s="92"/>
      <c r="NSW71" s="92"/>
      <c r="NSX71" s="92"/>
      <c r="NSY71" s="92"/>
      <c r="NSZ71" s="92"/>
      <c r="NTA71" s="92"/>
      <c r="NTB71" s="92"/>
      <c r="NTC71" s="92"/>
      <c r="NTD71" s="92"/>
      <c r="NTE71" s="92"/>
      <c r="NTF71" s="92"/>
      <c r="NTG71" s="92"/>
      <c r="NTH71" s="92"/>
      <c r="NTI71" s="92"/>
      <c r="NTJ71" s="92"/>
      <c r="NTK71" s="92"/>
      <c r="NTL71" s="92"/>
      <c r="NTM71" s="92"/>
      <c r="NTN71" s="92"/>
      <c r="NTO71" s="92"/>
      <c r="NTP71" s="92"/>
      <c r="NTQ71" s="92"/>
      <c r="NTR71" s="92"/>
      <c r="NTS71" s="92"/>
      <c r="NTT71" s="92"/>
      <c r="NTU71" s="92"/>
      <c r="NTV71" s="92"/>
      <c r="NTW71" s="92"/>
      <c r="NTX71" s="92"/>
      <c r="NTY71" s="92"/>
      <c r="NTZ71" s="92"/>
      <c r="NUA71" s="92"/>
      <c r="NUB71" s="92"/>
      <c r="NUC71" s="92"/>
      <c r="NUD71" s="92"/>
      <c r="NUE71" s="92"/>
      <c r="NUF71" s="92"/>
      <c r="NUG71" s="92"/>
      <c r="NUH71" s="92"/>
      <c r="NUI71" s="92"/>
      <c r="NUJ71" s="92"/>
      <c r="NUK71" s="92"/>
      <c r="NUL71" s="92"/>
      <c r="NUM71" s="92"/>
      <c r="NUN71" s="92"/>
      <c r="NUO71" s="92"/>
      <c r="NUP71" s="92"/>
      <c r="NUQ71" s="92"/>
      <c r="NUR71" s="92"/>
      <c r="NUS71" s="92"/>
      <c r="NUT71" s="92"/>
      <c r="NUU71" s="92"/>
      <c r="NUV71" s="92"/>
      <c r="NUW71" s="92"/>
      <c r="NUX71" s="92"/>
      <c r="NUY71" s="92"/>
      <c r="NUZ71" s="92"/>
      <c r="NVA71" s="92"/>
      <c r="NVB71" s="92"/>
      <c r="NVC71" s="92"/>
      <c r="NVD71" s="92"/>
      <c r="NVE71" s="92"/>
      <c r="NVF71" s="92"/>
      <c r="NVG71" s="92"/>
      <c r="NVH71" s="92"/>
      <c r="NVI71" s="92"/>
      <c r="NVJ71" s="92"/>
      <c r="NVK71" s="92"/>
      <c r="NVL71" s="92"/>
      <c r="NVM71" s="92"/>
      <c r="NVN71" s="92"/>
      <c r="NVO71" s="92"/>
      <c r="NVP71" s="92"/>
      <c r="NVQ71" s="92"/>
      <c r="NVR71" s="92"/>
      <c r="NVS71" s="92"/>
      <c r="NVT71" s="92"/>
      <c r="NVU71" s="92"/>
      <c r="NVV71" s="92"/>
      <c r="NVW71" s="92"/>
      <c r="NVX71" s="92"/>
      <c r="NVY71" s="92"/>
      <c r="NVZ71" s="92"/>
      <c r="NWA71" s="92"/>
      <c r="NWB71" s="92"/>
      <c r="NWC71" s="92"/>
      <c r="NWD71" s="92"/>
      <c r="NWE71" s="92"/>
      <c r="NWF71" s="92"/>
      <c r="NWG71" s="92"/>
      <c r="NWH71" s="92"/>
      <c r="NWI71" s="92"/>
      <c r="NWJ71" s="92"/>
      <c r="NWK71" s="92"/>
      <c r="NWL71" s="92"/>
      <c r="NWM71" s="92"/>
      <c r="NWN71" s="92"/>
      <c r="NWO71" s="92"/>
      <c r="NWP71" s="92"/>
      <c r="NWQ71" s="92"/>
      <c r="NWR71" s="92"/>
      <c r="NWS71" s="92"/>
      <c r="NWT71" s="92"/>
      <c r="NWU71" s="92"/>
      <c r="NWV71" s="92"/>
      <c r="NWW71" s="92"/>
      <c r="NWX71" s="92"/>
      <c r="NWY71" s="92"/>
      <c r="NWZ71" s="92"/>
      <c r="NXA71" s="92"/>
      <c r="NXB71" s="92"/>
      <c r="NXC71" s="92"/>
      <c r="NXD71" s="92"/>
      <c r="NXE71" s="92"/>
      <c r="NXF71" s="92"/>
      <c r="NXG71" s="92"/>
      <c r="NXH71" s="92"/>
      <c r="NXI71" s="92"/>
      <c r="NXJ71" s="92"/>
      <c r="NXK71" s="92"/>
      <c r="NXL71" s="92"/>
      <c r="NXM71" s="92"/>
      <c r="NXN71" s="92"/>
      <c r="NXO71" s="92"/>
      <c r="NXP71" s="92"/>
      <c r="NXQ71" s="92"/>
      <c r="NXR71" s="92"/>
      <c r="NXS71" s="92"/>
      <c r="NXT71" s="92"/>
      <c r="NXU71" s="92"/>
      <c r="NXV71" s="92"/>
      <c r="NXW71" s="92"/>
      <c r="NXX71" s="92"/>
      <c r="NXY71" s="92"/>
      <c r="NXZ71" s="92"/>
      <c r="NYA71" s="92"/>
      <c r="NYB71" s="92"/>
      <c r="NYC71" s="92"/>
      <c r="NYD71" s="92"/>
      <c r="NYE71" s="92"/>
      <c r="NYF71" s="92"/>
      <c r="NYG71" s="92"/>
      <c r="NYH71" s="92"/>
      <c r="NYI71" s="92"/>
      <c r="NYJ71" s="92"/>
      <c r="NYK71" s="92"/>
      <c r="NYL71" s="92"/>
      <c r="NYM71" s="92"/>
      <c r="NYN71" s="92"/>
      <c r="NYO71" s="92"/>
      <c r="NYP71" s="92"/>
      <c r="NYQ71" s="92"/>
      <c r="NYR71" s="92"/>
      <c r="NYS71" s="92"/>
      <c r="NYT71" s="92"/>
      <c r="NYU71" s="92"/>
      <c r="NYV71" s="92"/>
      <c r="NYW71" s="92"/>
      <c r="NYX71" s="92"/>
      <c r="NYY71" s="92"/>
      <c r="NYZ71" s="92"/>
      <c r="NZA71" s="92"/>
      <c r="NZB71" s="92"/>
      <c r="NZC71" s="92"/>
      <c r="NZD71" s="92"/>
      <c r="NZE71" s="92"/>
      <c r="NZF71" s="92"/>
      <c r="NZG71" s="92"/>
      <c r="NZH71" s="92"/>
      <c r="NZI71" s="92"/>
      <c r="NZJ71" s="92"/>
      <c r="NZK71" s="92"/>
      <c r="NZL71" s="92"/>
      <c r="NZM71" s="92"/>
      <c r="NZN71" s="92"/>
      <c r="NZO71" s="92"/>
      <c r="NZP71" s="92"/>
      <c r="NZQ71" s="92"/>
      <c r="NZR71" s="92"/>
      <c r="NZS71" s="92"/>
      <c r="NZT71" s="92"/>
      <c r="NZU71" s="92"/>
      <c r="NZV71" s="92"/>
      <c r="NZW71" s="92"/>
      <c r="NZX71" s="92"/>
      <c r="NZY71" s="92"/>
      <c r="NZZ71" s="92"/>
      <c r="OAA71" s="92"/>
      <c r="OAB71" s="92"/>
      <c r="OAC71" s="92"/>
      <c r="OAD71" s="92"/>
      <c r="OAE71" s="92"/>
      <c r="OAF71" s="92"/>
      <c r="OAG71" s="92"/>
      <c r="OAH71" s="92"/>
      <c r="OAI71" s="92"/>
      <c r="OAJ71" s="92"/>
      <c r="OAK71" s="92"/>
      <c r="OAL71" s="92"/>
      <c r="OAM71" s="92"/>
      <c r="OAN71" s="92"/>
      <c r="OAO71" s="92"/>
      <c r="OAP71" s="92"/>
      <c r="OAQ71" s="92"/>
      <c r="OAR71" s="92"/>
      <c r="OAS71" s="92"/>
      <c r="OAT71" s="92"/>
      <c r="OAU71" s="92"/>
      <c r="OAV71" s="92"/>
      <c r="OAW71" s="92"/>
      <c r="OAX71" s="92"/>
      <c r="OAY71" s="92"/>
      <c r="OAZ71" s="92"/>
      <c r="OBA71" s="92"/>
      <c r="OBB71" s="92"/>
      <c r="OBC71" s="92"/>
      <c r="OBD71" s="92"/>
      <c r="OBE71" s="92"/>
      <c r="OBF71" s="92"/>
      <c r="OBG71" s="92"/>
      <c r="OBH71" s="92"/>
      <c r="OBI71" s="92"/>
      <c r="OBJ71" s="92"/>
      <c r="OBK71" s="92"/>
      <c r="OBL71" s="92"/>
      <c r="OBM71" s="92"/>
      <c r="OBN71" s="92"/>
      <c r="OBO71" s="92"/>
      <c r="OBP71" s="92"/>
      <c r="OBQ71" s="92"/>
      <c r="OBR71" s="92"/>
      <c r="OBS71" s="92"/>
      <c r="OBT71" s="92"/>
      <c r="OBU71" s="92"/>
      <c r="OBV71" s="92"/>
      <c r="OBW71" s="92"/>
      <c r="OBX71" s="92"/>
      <c r="OBY71" s="92"/>
      <c r="OBZ71" s="92"/>
      <c r="OCA71" s="92"/>
      <c r="OCB71" s="92"/>
      <c r="OCC71" s="92"/>
      <c r="OCD71" s="92"/>
      <c r="OCE71" s="92"/>
      <c r="OCF71" s="92"/>
      <c r="OCG71" s="92"/>
      <c r="OCH71" s="92"/>
      <c r="OCI71" s="92"/>
      <c r="OCJ71" s="92"/>
      <c r="OCK71" s="92"/>
      <c r="OCL71" s="92"/>
      <c r="OCM71" s="92"/>
      <c r="OCN71" s="92"/>
      <c r="OCO71" s="92"/>
      <c r="OCP71" s="92"/>
      <c r="OCQ71" s="92"/>
      <c r="OCR71" s="92"/>
      <c r="OCS71" s="92"/>
      <c r="OCT71" s="92"/>
      <c r="OCU71" s="92"/>
      <c r="OCV71" s="92"/>
      <c r="OCW71" s="92"/>
      <c r="OCX71" s="92"/>
      <c r="OCY71" s="92"/>
      <c r="OCZ71" s="92"/>
      <c r="ODA71" s="92"/>
      <c r="ODB71" s="92"/>
      <c r="ODC71" s="92"/>
      <c r="ODD71" s="92"/>
      <c r="ODE71" s="92"/>
      <c r="ODF71" s="92"/>
      <c r="ODG71" s="92"/>
      <c r="ODH71" s="92"/>
      <c r="ODI71" s="92"/>
      <c r="ODJ71" s="92"/>
      <c r="ODK71" s="92"/>
      <c r="ODL71" s="92"/>
      <c r="ODM71" s="92"/>
      <c r="ODN71" s="92"/>
      <c r="ODO71" s="92"/>
      <c r="ODP71" s="92"/>
      <c r="ODQ71" s="92"/>
      <c r="ODR71" s="92"/>
      <c r="ODS71" s="92"/>
      <c r="ODT71" s="92"/>
      <c r="ODU71" s="92"/>
      <c r="ODV71" s="92"/>
      <c r="ODW71" s="92"/>
      <c r="ODX71" s="92"/>
      <c r="ODY71" s="92"/>
      <c r="ODZ71" s="92"/>
      <c r="OEA71" s="92"/>
      <c r="OEB71" s="92"/>
      <c r="OEC71" s="92"/>
      <c r="OED71" s="92"/>
      <c r="OEE71" s="92"/>
      <c r="OEF71" s="92"/>
      <c r="OEG71" s="92"/>
      <c r="OEH71" s="92"/>
      <c r="OEI71" s="92"/>
      <c r="OEJ71" s="92"/>
      <c r="OEK71" s="92"/>
      <c r="OEL71" s="92"/>
      <c r="OEM71" s="92"/>
      <c r="OEN71" s="92"/>
      <c r="OEO71" s="92"/>
      <c r="OEP71" s="92"/>
      <c r="OEQ71" s="92"/>
      <c r="OER71" s="92"/>
      <c r="OES71" s="92"/>
      <c r="OET71" s="92"/>
      <c r="OEU71" s="92"/>
      <c r="OEV71" s="92"/>
      <c r="OEW71" s="92"/>
      <c r="OEX71" s="92"/>
      <c r="OEY71" s="92"/>
      <c r="OEZ71" s="92"/>
      <c r="OFA71" s="92"/>
      <c r="OFB71" s="92"/>
      <c r="OFC71" s="92"/>
      <c r="OFD71" s="92"/>
      <c r="OFE71" s="92"/>
      <c r="OFF71" s="92"/>
      <c r="OFG71" s="92"/>
      <c r="OFH71" s="92"/>
      <c r="OFI71" s="92"/>
      <c r="OFJ71" s="92"/>
      <c r="OFK71" s="92"/>
      <c r="OFL71" s="92"/>
      <c r="OFM71" s="92"/>
      <c r="OFN71" s="92"/>
      <c r="OFO71" s="92"/>
      <c r="OFP71" s="92"/>
      <c r="OFQ71" s="92"/>
      <c r="OFR71" s="92"/>
      <c r="OFS71" s="92"/>
      <c r="OFT71" s="92"/>
      <c r="OFU71" s="92"/>
      <c r="OFV71" s="92"/>
      <c r="OFW71" s="92"/>
      <c r="OFX71" s="92"/>
      <c r="OFY71" s="92"/>
      <c r="OFZ71" s="92"/>
      <c r="OGA71" s="92"/>
      <c r="OGB71" s="92"/>
      <c r="OGC71" s="92"/>
      <c r="OGD71" s="92"/>
      <c r="OGE71" s="92"/>
      <c r="OGF71" s="92"/>
      <c r="OGG71" s="92"/>
      <c r="OGH71" s="92"/>
      <c r="OGI71" s="92"/>
      <c r="OGJ71" s="92"/>
      <c r="OGK71" s="92"/>
      <c r="OGL71" s="92"/>
      <c r="OGM71" s="92"/>
      <c r="OGN71" s="92"/>
      <c r="OGO71" s="92"/>
      <c r="OGP71" s="92"/>
      <c r="OGQ71" s="92"/>
      <c r="OGR71" s="92"/>
      <c r="OGS71" s="92"/>
      <c r="OGT71" s="92"/>
      <c r="OGU71" s="92"/>
      <c r="OGV71" s="92"/>
      <c r="OGW71" s="92"/>
      <c r="OGX71" s="92"/>
      <c r="OGY71" s="92"/>
      <c r="OGZ71" s="92"/>
      <c r="OHA71" s="92"/>
      <c r="OHB71" s="92"/>
      <c r="OHC71" s="92"/>
      <c r="OHD71" s="92"/>
      <c r="OHE71" s="92"/>
      <c r="OHF71" s="92"/>
      <c r="OHG71" s="92"/>
      <c r="OHH71" s="92"/>
      <c r="OHI71" s="92"/>
      <c r="OHJ71" s="92"/>
      <c r="OHK71" s="92"/>
      <c r="OHL71" s="92"/>
      <c r="OHM71" s="92"/>
      <c r="OHN71" s="92"/>
      <c r="OHO71" s="92"/>
      <c r="OHP71" s="92"/>
      <c r="OHQ71" s="92"/>
      <c r="OHR71" s="92"/>
      <c r="OHS71" s="92"/>
      <c r="OHT71" s="92"/>
      <c r="OHU71" s="92"/>
      <c r="OHV71" s="92"/>
      <c r="OHW71" s="92"/>
      <c r="OHX71" s="92"/>
      <c r="OHY71" s="92"/>
      <c r="OHZ71" s="92"/>
      <c r="OIA71" s="92"/>
      <c r="OIB71" s="92"/>
      <c r="OIC71" s="92"/>
      <c r="OID71" s="92"/>
      <c r="OIE71" s="92"/>
      <c r="OIF71" s="92"/>
      <c r="OIG71" s="92"/>
      <c r="OIH71" s="92"/>
      <c r="OII71" s="92"/>
      <c r="OIJ71" s="92"/>
      <c r="OIK71" s="92"/>
      <c r="OIL71" s="92"/>
      <c r="OIM71" s="92"/>
      <c r="OIN71" s="92"/>
      <c r="OIO71" s="92"/>
      <c r="OIP71" s="92"/>
      <c r="OIQ71" s="92"/>
      <c r="OIR71" s="92"/>
      <c r="OIS71" s="92"/>
      <c r="OIT71" s="92"/>
      <c r="OIU71" s="92"/>
      <c r="OIV71" s="92"/>
      <c r="OIW71" s="92"/>
      <c r="OIX71" s="92"/>
      <c r="OIY71" s="92"/>
      <c r="OIZ71" s="92"/>
      <c r="OJA71" s="92"/>
      <c r="OJB71" s="92"/>
      <c r="OJC71" s="92"/>
      <c r="OJD71" s="92"/>
      <c r="OJE71" s="92"/>
      <c r="OJF71" s="92"/>
      <c r="OJG71" s="92"/>
      <c r="OJH71" s="92"/>
      <c r="OJI71" s="92"/>
      <c r="OJJ71" s="92"/>
      <c r="OJK71" s="92"/>
      <c r="OJL71" s="92"/>
      <c r="OJM71" s="92"/>
      <c r="OJN71" s="92"/>
      <c r="OJO71" s="92"/>
      <c r="OJP71" s="92"/>
      <c r="OJQ71" s="92"/>
      <c r="OJR71" s="92"/>
      <c r="OJS71" s="92"/>
      <c r="OJT71" s="92"/>
      <c r="OJU71" s="92"/>
      <c r="OJV71" s="92"/>
      <c r="OJW71" s="92"/>
      <c r="OJX71" s="92"/>
      <c r="OJY71" s="92"/>
      <c r="OJZ71" s="92"/>
      <c r="OKA71" s="92"/>
      <c r="OKB71" s="92"/>
      <c r="OKC71" s="92"/>
      <c r="OKD71" s="92"/>
      <c r="OKE71" s="92"/>
      <c r="OKF71" s="92"/>
      <c r="OKG71" s="92"/>
      <c r="OKH71" s="92"/>
      <c r="OKI71" s="92"/>
      <c r="OKJ71" s="92"/>
      <c r="OKK71" s="92"/>
      <c r="OKL71" s="92"/>
      <c r="OKM71" s="92"/>
      <c r="OKN71" s="92"/>
      <c r="OKO71" s="92"/>
      <c r="OKP71" s="92"/>
      <c r="OKQ71" s="92"/>
      <c r="OKR71" s="92"/>
      <c r="OKS71" s="92"/>
      <c r="OKT71" s="92"/>
      <c r="OKU71" s="92"/>
      <c r="OKV71" s="92"/>
      <c r="OKW71" s="92"/>
      <c r="OKX71" s="92"/>
      <c r="OKY71" s="92"/>
      <c r="OKZ71" s="92"/>
      <c r="OLA71" s="92"/>
      <c r="OLB71" s="92"/>
      <c r="OLC71" s="92"/>
      <c r="OLD71" s="92"/>
      <c r="OLE71" s="92"/>
      <c r="OLF71" s="92"/>
      <c r="OLG71" s="92"/>
      <c r="OLH71" s="92"/>
      <c r="OLI71" s="92"/>
      <c r="OLJ71" s="92"/>
      <c r="OLK71" s="92"/>
      <c r="OLL71" s="92"/>
      <c r="OLM71" s="92"/>
      <c r="OLN71" s="92"/>
      <c r="OLO71" s="92"/>
      <c r="OLP71" s="92"/>
      <c r="OLQ71" s="92"/>
      <c r="OLR71" s="92"/>
      <c r="OLS71" s="92"/>
      <c r="OLT71" s="92"/>
      <c r="OLU71" s="92"/>
      <c r="OLV71" s="92"/>
      <c r="OLW71" s="92"/>
      <c r="OLX71" s="92"/>
      <c r="OLY71" s="92"/>
      <c r="OLZ71" s="92"/>
      <c r="OMA71" s="92"/>
      <c r="OMB71" s="92"/>
      <c r="OMC71" s="92"/>
      <c r="OMD71" s="92"/>
      <c r="OME71" s="92"/>
      <c r="OMF71" s="92"/>
      <c r="OMG71" s="92"/>
      <c r="OMH71" s="92"/>
      <c r="OMI71" s="92"/>
      <c r="OMJ71" s="92"/>
      <c r="OMK71" s="92"/>
      <c r="OML71" s="92"/>
      <c r="OMM71" s="92"/>
      <c r="OMN71" s="92"/>
      <c r="OMO71" s="92"/>
      <c r="OMP71" s="92"/>
      <c r="OMQ71" s="92"/>
      <c r="OMR71" s="92"/>
      <c r="OMS71" s="92"/>
      <c r="OMT71" s="92"/>
      <c r="OMU71" s="92"/>
      <c r="OMV71" s="92"/>
      <c r="OMW71" s="92"/>
      <c r="OMX71" s="92"/>
      <c r="OMY71" s="92"/>
      <c r="OMZ71" s="92"/>
      <c r="ONA71" s="92"/>
      <c r="ONB71" s="92"/>
      <c r="ONC71" s="92"/>
      <c r="OND71" s="92"/>
      <c r="ONE71" s="92"/>
      <c r="ONF71" s="92"/>
      <c r="ONG71" s="92"/>
      <c r="ONH71" s="92"/>
      <c r="ONI71" s="92"/>
      <c r="ONJ71" s="92"/>
      <c r="ONK71" s="92"/>
      <c r="ONL71" s="92"/>
      <c r="ONM71" s="92"/>
      <c r="ONN71" s="92"/>
      <c r="ONO71" s="92"/>
      <c r="ONP71" s="92"/>
      <c r="ONQ71" s="92"/>
      <c r="ONR71" s="92"/>
      <c r="ONS71" s="92"/>
      <c r="ONT71" s="92"/>
      <c r="ONU71" s="92"/>
      <c r="ONV71" s="92"/>
      <c r="ONW71" s="92"/>
      <c r="ONX71" s="92"/>
      <c r="ONY71" s="92"/>
      <c r="ONZ71" s="92"/>
      <c r="OOA71" s="92"/>
      <c r="OOB71" s="92"/>
      <c r="OOC71" s="92"/>
      <c r="OOD71" s="92"/>
      <c r="OOE71" s="92"/>
      <c r="OOF71" s="92"/>
      <c r="OOG71" s="92"/>
      <c r="OOH71" s="92"/>
      <c r="OOI71" s="92"/>
      <c r="OOJ71" s="92"/>
      <c r="OOK71" s="92"/>
      <c r="OOL71" s="92"/>
      <c r="OOM71" s="92"/>
      <c r="OON71" s="92"/>
      <c r="OOO71" s="92"/>
      <c r="OOP71" s="92"/>
      <c r="OOQ71" s="92"/>
      <c r="OOR71" s="92"/>
      <c r="OOS71" s="92"/>
      <c r="OOT71" s="92"/>
      <c r="OOU71" s="92"/>
      <c r="OOV71" s="92"/>
      <c r="OOW71" s="92"/>
      <c r="OOX71" s="92"/>
      <c r="OOY71" s="92"/>
      <c r="OOZ71" s="92"/>
      <c r="OPA71" s="92"/>
      <c r="OPB71" s="92"/>
      <c r="OPC71" s="92"/>
      <c r="OPD71" s="92"/>
      <c r="OPE71" s="92"/>
      <c r="OPF71" s="92"/>
      <c r="OPG71" s="92"/>
      <c r="OPH71" s="92"/>
      <c r="OPI71" s="92"/>
      <c r="OPJ71" s="92"/>
      <c r="OPK71" s="92"/>
      <c r="OPL71" s="92"/>
      <c r="OPM71" s="92"/>
      <c r="OPN71" s="92"/>
      <c r="OPO71" s="92"/>
      <c r="OPP71" s="92"/>
      <c r="OPQ71" s="92"/>
      <c r="OPR71" s="92"/>
      <c r="OPS71" s="92"/>
      <c r="OPT71" s="92"/>
      <c r="OPU71" s="92"/>
      <c r="OPV71" s="92"/>
      <c r="OPW71" s="92"/>
      <c r="OPX71" s="92"/>
      <c r="OPY71" s="92"/>
      <c r="OPZ71" s="92"/>
      <c r="OQA71" s="92"/>
      <c r="OQB71" s="92"/>
      <c r="OQC71" s="92"/>
      <c r="OQD71" s="92"/>
      <c r="OQE71" s="92"/>
      <c r="OQF71" s="92"/>
      <c r="OQG71" s="92"/>
      <c r="OQH71" s="92"/>
      <c r="OQI71" s="92"/>
      <c r="OQJ71" s="92"/>
      <c r="OQK71" s="92"/>
      <c r="OQL71" s="92"/>
      <c r="OQM71" s="92"/>
      <c r="OQN71" s="92"/>
      <c r="OQO71" s="92"/>
      <c r="OQP71" s="92"/>
      <c r="OQQ71" s="92"/>
      <c r="OQR71" s="92"/>
      <c r="OQS71" s="92"/>
      <c r="OQT71" s="92"/>
      <c r="OQU71" s="92"/>
      <c r="OQV71" s="92"/>
      <c r="OQW71" s="92"/>
      <c r="OQX71" s="92"/>
      <c r="OQY71" s="92"/>
      <c r="OQZ71" s="92"/>
      <c r="ORA71" s="92"/>
      <c r="ORB71" s="92"/>
      <c r="ORC71" s="92"/>
      <c r="ORD71" s="92"/>
      <c r="ORE71" s="92"/>
      <c r="ORF71" s="92"/>
      <c r="ORG71" s="92"/>
      <c r="ORH71" s="92"/>
      <c r="ORI71" s="92"/>
      <c r="ORJ71" s="92"/>
      <c r="ORK71" s="92"/>
      <c r="ORL71" s="92"/>
      <c r="ORM71" s="92"/>
      <c r="ORN71" s="92"/>
      <c r="ORO71" s="92"/>
      <c r="ORP71" s="92"/>
      <c r="ORQ71" s="92"/>
      <c r="ORR71" s="92"/>
      <c r="ORS71" s="92"/>
      <c r="ORT71" s="92"/>
      <c r="ORU71" s="92"/>
      <c r="ORV71" s="92"/>
      <c r="ORW71" s="92"/>
      <c r="ORX71" s="92"/>
      <c r="ORY71" s="92"/>
      <c r="ORZ71" s="92"/>
      <c r="OSA71" s="92"/>
      <c r="OSB71" s="92"/>
      <c r="OSC71" s="92"/>
      <c r="OSD71" s="92"/>
      <c r="OSE71" s="92"/>
      <c r="OSF71" s="92"/>
      <c r="OSG71" s="92"/>
      <c r="OSH71" s="92"/>
      <c r="OSI71" s="92"/>
      <c r="OSJ71" s="92"/>
      <c r="OSK71" s="92"/>
      <c r="OSL71" s="92"/>
      <c r="OSM71" s="92"/>
      <c r="OSN71" s="92"/>
      <c r="OSO71" s="92"/>
      <c r="OSP71" s="92"/>
      <c r="OSQ71" s="92"/>
      <c r="OSR71" s="92"/>
      <c r="OSS71" s="92"/>
      <c r="OST71" s="92"/>
      <c r="OSU71" s="92"/>
      <c r="OSV71" s="92"/>
      <c r="OSW71" s="92"/>
      <c r="OSX71" s="92"/>
      <c r="OSY71" s="92"/>
      <c r="OSZ71" s="92"/>
      <c r="OTA71" s="92"/>
      <c r="OTB71" s="92"/>
      <c r="OTC71" s="92"/>
      <c r="OTD71" s="92"/>
      <c r="OTE71" s="92"/>
      <c r="OTF71" s="92"/>
      <c r="OTG71" s="92"/>
      <c r="OTH71" s="92"/>
      <c r="OTI71" s="92"/>
      <c r="OTJ71" s="92"/>
      <c r="OTK71" s="92"/>
      <c r="OTL71" s="92"/>
      <c r="OTM71" s="92"/>
      <c r="OTN71" s="92"/>
      <c r="OTO71" s="92"/>
      <c r="OTP71" s="92"/>
      <c r="OTQ71" s="92"/>
      <c r="OTR71" s="92"/>
      <c r="OTS71" s="92"/>
      <c r="OTT71" s="92"/>
      <c r="OTU71" s="92"/>
      <c r="OTV71" s="92"/>
      <c r="OTW71" s="92"/>
      <c r="OTX71" s="92"/>
      <c r="OTY71" s="92"/>
      <c r="OTZ71" s="92"/>
      <c r="OUA71" s="92"/>
      <c r="OUB71" s="92"/>
      <c r="OUC71" s="92"/>
      <c r="OUD71" s="92"/>
      <c r="OUE71" s="92"/>
      <c r="OUF71" s="92"/>
      <c r="OUG71" s="92"/>
      <c r="OUH71" s="92"/>
      <c r="OUI71" s="92"/>
      <c r="OUJ71" s="92"/>
      <c r="OUK71" s="92"/>
      <c r="OUL71" s="92"/>
      <c r="OUM71" s="92"/>
      <c r="OUN71" s="92"/>
      <c r="OUO71" s="92"/>
      <c r="OUP71" s="92"/>
      <c r="OUQ71" s="92"/>
      <c r="OUR71" s="92"/>
      <c r="OUS71" s="92"/>
      <c r="OUT71" s="92"/>
      <c r="OUU71" s="92"/>
      <c r="OUV71" s="92"/>
      <c r="OUW71" s="92"/>
      <c r="OUX71" s="92"/>
      <c r="OUY71" s="92"/>
      <c r="OUZ71" s="92"/>
      <c r="OVA71" s="92"/>
      <c r="OVB71" s="92"/>
      <c r="OVC71" s="92"/>
      <c r="OVD71" s="92"/>
      <c r="OVE71" s="92"/>
      <c r="OVF71" s="92"/>
      <c r="OVG71" s="92"/>
      <c r="OVH71" s="92"/>
      <c r="OVI71" s="92"/>
      <c r="OVJ71" s="92"/>
      <c r="OVK71" s="92"/>
      <c r="OVL71" s="92"/>
      <c r="OVM71" s="92"/>
      <c r="OVN71" s="92"/>
      <c r="OVO71" s="92"/>
      <c r="OVP71" s="92"/>
      <c r="OVQ71" s="92"/>
      <c r="OVR71" s="92"/>
      <c r="OVS71" s="92"/>
      <c r="OVT71" s="92"/>
      <c r="OVU71" s="92"/>
      <c r="OVV71" s="92"/>
      <c r="OVW71" s="92"/>
      <c r="OVX71" s="92"/>
      <c r="OVY71" s="92"/>
      <c r="OVZ71" s="92"/>
      <c r="OWA71" s="92"/>
      <c r="OWB71" s="92"/>
      <c r="OWC71" s="92"/>
      <c r="OWD71" s="92"/>
      <c r="OWE71" s="92"/>
      <c r="OWF71" s="92"/>
      <c r="OWG71" s="92"/>
      <c r="OWH71" s="92"/>
      <c r="OWI71" s="92"/>
      <c r="OWJ71" s="92"/>
      <c r="OWK71" s="92"/>
      <c r="OWL71" s="92"/>
      <c r="OWM71" s="92"/>
      <c r="OWN71" s="92"/>
      <c r="OWO71" s="92"/>
      <c r="OWP71" s="92"/>
      <c r="OWQ71" s="92"/>
      <c r="OWR71" s="92"/>
      <c r="OWS71" s="92"/>
      <c r="OWT71" s="92"/>
      <c r="OWU71" s="92"/>
      <c r="OWV71" s="92"/>
      <c r="OWW71" s="92"/>
      <c r="OWX71" s="92"/>
      <c r="OWY71" s="92"/>
      <c r="OWZ71" s="92"/>
      <c r="OXA71" s="92"/>
      <c r="OXB71" s="92"/>
      <c r="OXC71" s="92"/>
      <c r="OXD71" s="92"/>
      <c r="OXE71" s="92"/>
      <c r="OXF71" s="92"/>
      <c r="OXG71" s="92"/>
      <c r="OXH71" s="92"/>
      <c r="OXI71" s="92"/>
      <c r="OXJ71" s="92"/>
      <c r="OXK71" s="92"/>
      <c r="OXL71" s="92"/>
      <c r="OXM71" s="92"/>
      <c r="OXN71" s="92"/>
      <c r="OXO71" s="92"/>
      <c r="OXP71" s="92"/>
      <c r="OXQ71" s="92"/>
      <c r="OXR71" s="92"/>
      <c r="OXS71" s="92"/>
      <c r="OXT71" s="92"/>
      <c r="OXU71" s="92"/>
      <c r="OXV71" s="92"/>
      <c r="OXW71" s="92"/>
      <c r="OXX71" s="92"/>
      <c r="OXY71" s="92"/>
      <c r="OXZ71" s="92"/>
      <c r="OYA71" s="92"/>
      <c r="OYB71" s="92"/>
      <c r="OYC71" s="92"/>
      <c r="OYD71" s="92"/>
      <c r="OYE71" s="92"/>
      <c r="OYF71" s="92"/>
      <c r="OYG71" s="92"/>
      <c r="OYH71" s="92"/>
      <c r="OYI71" s="92"/>
      <c r="OYJ71" s="92"/>
      <c r="OYK71" s="92"/>
      <c r="OYL71" s="92"/>
      <c r="OYM71" s="92"/>
      <c r="OYN71" s="92"/>
      <c r="OYO71" s="92"/>
      <c r="OYP71" s="92"/>
      <c r="OYQ71" s="92"/>
      <c r="OYR71" s="92"/>
      <c r="OYS71" s="92"/>
      <c r="OYT71" s="92"/>
      <c r="OYU71" s="92"/>
      <c r="OYV71" s="92"/>
      <c r="OYW71" s="92"/>
      <c r="OYX71" s="92"/>
      <c r="OYY71" s="92"/>
      <c r="OYZ71" s="92"/>
      <c r="OZA71" s="92"/>
      <c r="OZB71" s="92"/>
      <c r="OZC71" s="92"/>
      <c r="OZD71" s="92"/>
      <c r="OZE71" s="92"/>
      <c r="OZF71" s="92"/>
      <c r="OZG71" s="92"/>
      <c r="OZH71" s="92"/>
      <c r="OZI71" s="92"/>
      <c r="OZJ71" s="92"/>
      <c r="OZK71" s="92"/>
      <c r="OZL71" s="92"/>
      <c r="OZM71" s="92"/>
      <c r="OZN71" s="92"/>
      <c r="OZO71" s="92"/>
      <c r="OZP71" s="92"/>
      <c r="OZQ71" s="92"/>
      <c r="OZR71" s="92"/>
      <c r="OZS71" s="92"/>
      <c r="OZT71" s="92"/>
      <c r="OZU71" s="92"/>
      <c r="OZV71" s="92"/>
      <c r="OZW71" s="92"/>
      <c r="OZX71" s="92"/>
      <c r="OZY71" s="92"/>
      <c r="OZZ71" s="92"/>
      <c r="PAA71" s="92"/>
      <c r="PAB71" s="92"/>
      <c r="PAC71" s="92"/>
      <c r="PAD71" s="92"/>
      <c r="PAE71" s="92"/>
      <c r="PAF71" s="92"/>
      <c r="PAG71" s="92"/>
      <c r="PAH71" s="92"/>
      <c r="PAI71" s="92"/>
      <c r="PAJ71" s="92"/>
      <c r="PAK71" s="92"/>
      <c r="PAL71" s="92"/>
      <c r="PAM71" s="92"/>
      <c r="PAN71" s="92"/>
      <c r="PAO71" s="92"/>
      <c r="PAP71" s="92"/>
      <c r="PAQ71" s="92"/>
      <c r="PAR71" s="92"/>
      <c r="PAS71" s="92"/>
      <c r="PAT71" s="92"/>
      <c r="PAU71" s="92"/>
      <c r="PAV71" s="92"/>
      <c r="PAW71" s="92"/>
      <c r="PAX71" s="92"/>
      <c r="PAY71" s="92"/>
      <c r="PAZ71" s="92"/>
      <c r="PBA71" s="92"/>
      <c r="PBB71" s="92"/>
      <c r="PBC71" s="92"/>
      <c r="PBD71" s="92"/>
      <c r="PBE71" s="92"/>
      <c r="PBF71" s="92"/>
      <c r="PBG71" s="92"/>
      <c r="PBH71" s="92"/>
      <c r="PBI71" s="92"/>
      <c r="PBJ71" s="92"/>
      <c r="PBK71" s="92"/>
      <c r="PBL71" s="92"/>
      <c r="PBM71" s="92"/>
      <c r="PBN71" s="92"/>
      <c r="PBO71" s="92"/>
      <c r="PBP71" s="92"/>
      <c r="PBQ71" s="92"/>
      <c r="PBR71" s="92"/>
      <c r="PBS71" s="92"/>
      <c r="PBT71" s="92"/>
      <c r="PBU71" s="92"/>
      <c r="PBV71" s="92"/>
      <c r="PBW71" s="92"/>
      <c r="PBX71" s="92"/>
      <c r="PBY71" s="92"/>
      <c r="PBZ71" s="92"/>
      <c r="PCA71" s="92"/>
      <c r="PCB71" s="92"/>
      <c r="PCC71" s="92"/>
      <c r="PCD71" s="92"/>
      <c r="PCE71" s="92"/>
      <c r="PCF71" s="92"/>
      <c r="PCG71" s="92"/>
      <c r="PCH71" s="92"/>
      <c r="PCI71" s="92"/>
      <c r="PCJ71" s="92"/>
      <c r="PCK71" s="92"/>
      <c r="PCL71" s="92"/>
      <c r="PCM71" s="92"/>
      <c r="PCN71" s="92"/>
      <c r="PCO71" s="92"/>
      <c r="PCP71" s="92"/>
      <c r="PCQ71" s="92"/>
      <c r="PCR71" s="92"/>
      <c r="PCS71" s="92"/>
      <c r="PCT71" s="92"/>
      <c r="PCU71" s="92"/>
      <c r="PCV71" s="92"/>
      <c r="PCW71" s="92"/>
      <c r="PCX71" s="92"/>
      <c r="PCY71" s="92"/>
      <c r="PCZ71" s="92"/>
      <c r="PDA71" s="92"/>
      <c r="PDB71" s="92"/>
      <c r="PDC71" s="92"/>
      <c r="PDD71" s="92"/>
      <c r="PDE71" s="92"/>
      <c r="PDF71" s="92"/>
      <c r="PDG71" s="92"/>
      <c r="PDH71" s="92"/>
      <c r="PDI71" s="92"/>
      <c r="PDJ71" s="92"/>
      <c r="PDK71" s="92"/>
      <c r="PDL71" s="92"/>
      <c r="PDM71" s="92"/>
      <c r="PDN71" s="92"/>
      <c r="PDO71" s="92"/>
      <c r="PDP71" s="92"/>
      <c r="PDQ71" s="92"/>
      <c r="PDR71" s="92"/>
      <c r="PDS71" s="92"/>
      <c r="PDT71" s="92"/>
      <c r="PDU71" s="92"/>
      <c r="PDV71" s="92"/>
      <c r="PDW71" s="92"/>
      <c r="PDX71" s="92"/>
      <c r="PDY71" s="92"/>
      <c r="PDZ71" s="92"/>
      <c r="PEA71" s="92"/>
      <c r="PEB71" s="92"/>
      <c r="PEC71" s="92"/>
      <c r="PED71" s="92"/>
      <c r="PEE71" s="92"/>
      <c r="PEF71" s="92"/>
      <c r="PEG71" s="92"/>
      <c r="PEH71" s="92"/>
      <c r="PEI71" s="92"/>
      <c r="PEJ71" s="92"/>
      <c r="PEK71" s="92"/>
      <c r="PEL71" s="92"/>
      <c r="PEM71" s="92"/>
      <c r="PEN71" s="92"/>
      <c r="PEO71" s="92"/>
      <c r="PEP71" s="92"/>
      <c r="PEQ71" s="92"/>
      <c r="PER71" s="92"/>
      <c r="PES71" s="92"/>
      <c r="PET71" s="92"/>
      <c r="PEU71" s="92"/>
      <c r="PEV71" s="92"/>
      <c r="PEW71" s="92"/>
      <c r="PEX71" s="92"/>
      <c r="PEY71" s="92"/>
      <c r="PEZ71" s="92"/>
      <c r="PFA71" s="92"/>
      <c r="PFB71" s="92"/>
      <c r="PFC71" s="92"/>
      <c r="PFD71" s="92"/>
      <c r="PFE71" s="92"/>
      <c r="PFF71" s="92"/>
      <c r="PFG71" s="92"/>
      <c r="PFH71" s="92"/>
      <c r="PFI71" s="92"/>
      <c r="PFJ71" s="92"/>
      <c r="PFK71" s="92"/>
      <c r="PFL71" s="92"/>
      <c r="PFM71" s="92"/>
      <c r="PFN71" s="92"/>
      <c r="PFO71" s="92"/>
      <c r="PFP71" s="92"/>
      <c r="PFQ71" s="92"/>
      <c r="PFR71" s="92"/>
      <c r="PFS71" s="92"/>
      <c r="PFT71" s="92"/>
      <c r="PFU71" s="92"/>
      <c r="PFV71" s="92"/>
      <c r="PFW71" s="92"/>
      <c r="PFX71" s="92"/>
      <c r="PFY71" s="92"/>
      <c r="PFZ71" s="92"/>
      <c r="PGA71" s="92"/>
      <c r="PGB71" s="92"/>
      <c r="PGC71" s="92"/>
      <c r="PGD71" s="92"/>
      <c r="PGE71" s="92"/>
      <c r="PGF71" s="92"/>
      <c r="PGG71" s="92"/>
      <c r="PGH71" s="92"/>
      <c r="PGI71" s="92"/>
      <c r="PGJ71" s="92"/>
      <c r="PGK71" s="92"/>
      <c r="PGL71" s="92"/>
      <c r="PGM71" s="92"/>
      <c r="PGN71" s="92"/>
      <c r="PGO71" s="92"/>
      <c r="PGP71" s="92"/>
      <c r="PGQ71" s="92"/>
      <c r="PGR71" s="92"/>
      <c r="PGS71" s="92"/>
      <c r="PGT71" s="92"/>
      <c r="PGU71" s="92"/>
      <c r="PGV71" s="92"/>
      <c r="PGW71" s="92"/>
      <c r="PGX71" s="92"/>
      <c r="PGY71" s="92"/>
      <c r="PGZ71" s="92"/>
      <c r="PHA71" s="92"/>
      <c r="PHB71" s="92"/>
      <c r="PHC71" s="92"/>
      <c r="PHD71" s="92"/>
      <c r="PHE71" s="92"/>
      <c r="PHF71" s="92"/>
      <c r="PHG71" s="92"/>
      <c r="PHH71" s="92"/>
      <c r="PHI71" s="92"/>
      <c r="PHJ71" s="92"/>
      <c r="PHK71" s="92"/>
      <c r="PHL71" s="92"/>
      <c r="PHM71" s="92"/>
      <c r="PHN71" s="92"/>
      <c r="PHO71" s="92"/>
      <c r="PHP71" s="92"/>
      <c r="PHQ71" s="92"/>
      <c r="PHR71" s="92"/>
      <c r="PHS71" s="92"/>
      <c r="PHT71" s="92"/>
      <c r="PHU71" s="92"/>
      <c r="PHV71" s="92"/>
      <c r="PHW71" s="92"/>
      <c r="PHX71" s="92"/>
      <c r="PHY71" s="92"/>
      <c r="PHZ71" s="92"/>
      <c r="PIA71" s="92"/>
      <c r="PIB71" s="92"/>
      <c r="PIC71" s="92"/>
      <c r="PID71" s="92"/>
      <c r="PIE71" s="92"/>
      <c r="PIF71" s="92"/>
      <c r="PIG71" s="92"/>
      <c r="PIH71" s="92"/>
      <c r="PII71" s="92"/>
      <c r="PIJ71" s="92"/>
      <c r="PIK71" s="92"/>
      <c r="PIL71" s="92"/>
      <c r="PIM71" s="92"/>
      <c r="PIN71" s="92"/>
      <c r="PIO71" s="92"/>
      <c r="PIP71" s="92"/>
      <c r="PIQ71" s="92"/>
      <c r="PIR71" s="92"/>
      <c r="PIS71" s="92"/>
      <c r="PIT71" s="92"/>
      <c r="PIU71" s="92"/>
      <c r="PIV71" s="92"/>
      <c r="PIW71" s="92"/>
      <c r="PIX71" s="92"/>
      <c r="PIY71" s="92"/>
      <c r="PIZ71" s="92"/>
      <c r="PJA71" s="92"/>
      <c r="PJB71" s="92"/>
      <c r="PJC71" s="92"/>
      <c r="PJD71" s="92"/>
      <c r="PJE71" s="92"/>
      <c r="PJF71" s="92"/>
      <c r="PJG71" s="92"/>
      <c r="PJH71" s="92"/>
      <c r="PJI71" s="92"/>
      <c r="PJJ71" s="92"/>
      <c r="PJK71" s="92"/>
      <c r="PJL71" s="92"/>
      <c r="PJM71" s="92"/>
      <c r="PJN71" s="92"/>
      <c r="PJO71" s="92"/>
      <c r="PJP71" s="92"/>
      <c r="PJQ71" s="92"/>
      <c r="PJR71" s="92"/>
      <c r="PJS71" s="92"/>
      <c r="PJT71" s="92"/>
      <c r="PJU71" s="92"/>
      <c r="PJV71" s="92"/>
      <c r="PJW71" s="92"/>
      <c r="PJX71" s="92"/>
      <c r="PJY71" s="92"/>
      <c r="PJZ71" s="92"/>
      <c r="PKA71" s="92"/>
      <c r="PKB71" s="92"/>
      <c r="PKC71" s="92"/>
      <c r="PKD71" s="92"/>
      <c r="PKE71" s="92"/>
      <c r="PKF71" s="92"/>
      <c r="PKG71" s="92"/>
      <c r="PKH71" s="92"/>
      <c r="PKI71" s="92"/>
      <c r="PKJ71" s="92"/>
      <c r="PKK71" s="92"/>
      <c r="PKL71" s="92"/>
      <c r="PKM71" s="92"/>
      <c r="PKN71" s="92"/>
      <c r="PKO71" s="92"/>
      <c r="PKP71" s="92"/>
      <c r="PKQ71" s="92"/>
      <c r="PKR71" s="92"/>
      <c r="PKS71" s="92"/>
      <c r="PKT71" s="92"/>
      <c r="PKU71" s="92"/>
      <c r="PKV71" s="92"/>
      <c r="PKW71" s="92"/>
      <c r="PKX71" s="92"/>
      <c r="PKY71" s="92"/>
      <c r="PKZ71" s="92"/>
      <c r="PLA71" s="92"/>
      <c r="PLB71" s="92"/>
      <c r="PLC71" s="92"/>
      <c r="PLD71" s="92"/>
      <c r="PLE71" s="92"/>
      <c r="PLF71" s="92"/>
      <c r="PLG71" s="92"/>
      <c r="PLH71" s="92"/>
      <c r="PLI71" s="92"/>
      <c r="PLJ71" s="92"/>
      <c r="PLK71" s="92"/>
      <c r="PLL71" s="92"/>
      <c r="PLM71" s="92"/>
      <c r="PLN71" s="92"/>
      <c r="PLO71" s="92"/>
      <c r="PLP71" s="92"/>
      <c r="PLQ71" s="92"/>
      <c r="PLR71" s="92"/>
      <c r="PLS71" s="92"/>
      <c r="PLT71" s="92"/>
      <c r="PLU71" s="92"/>
      <c r="PLV71" s="92"/>
      <c r="PLW71" s="92"/>
      <c r="PLX71" s="92"/>
      <c r="PLY71" s="92"/>
      <c r="PLZ71" s="92"/>
      <c r="PMA71" s="92"/>
      <c r="PMB71" s="92"/>
      <c r="PMC71" s="92"/>
      <c r="PMD71" s="92"/>
      <c r="PME71" s="92"/>
      <c r="PMF71" s="92"/>
      <c r="PMG71" s="92"/>
      <c r="PMH71" s="92"/>
      <c r="PMI71" s="92"/>
      <c r="PMJ71" s="92"/>
      <c r="PMK71" s="92"/>
      <c r="PML71" s="92"/>
      <c r="PMM71" s="92"/>
      <c r="PMN71" s="92"/>
      <c r="PMO71" s="92"/>
      <c r="PMP71" s="92"/>
      <c r="PMQ71" s="92"/>
      <c r="PMR71" s="92"/>
      <c r="PMS71" s="92"/>
      <c r="PMT71" s="92"/>
      <c r="PMU71" s="92"/>
      <c r="PMV71" s="92"/>
      <c r="PMW71" s="92"/>
      <c r="PMX71" s="92"/>
      <c r="PMY71" s="92"/>
      <c r="PMZ71" s="92"/>
      <c r="PNA71" s="92"/>
      <c r="PNB71" s="92"/>
      <c r="PNC71" s="92"/>
      <c r="PND71" s="92"/>
      <c r="PNE71" s="92"/>
      <c r="PNF71" s="92"/>
      <c r="PNG71" s="92"/>
      <c r="PNH71" s="92"/>
      <c r="PNI71" s="92"/>
      <c r="PNJ71" s="92"/>
      <c r="PNK71" s="92"/>
      <c r="PNL71" s="92"/>
      <c r="PNM71" s="92"/>
      <c r="PNN71" s="92"/>
      <c r="PNO71" s="92"/>
      <c r="PNP71" s="92"/>
      <c r="PNQ71" s="92"/>
      <c r="PNR71" s="92"/>
      <c r="PNS71" s="92"/>
      <c r="PNT71" s="92"/>
      <c r="PNU71" s="92"/>
      <c r="PNV71" s="92"/>
      <c r="PNW71" s="92"/>
      <c r="PNX71" s="92"/>
      <c r="PNY71" s="92"/>
      <c r="PNZ71" s="92"/>
      <c r="POA71" s="92"/>
      <c r="POB71" s="92"/>
      <c r="POC71" s="92"/>
      <c r="POD71" s="92"/>
      <c r="POE71" s="92"/>
      <c r="POF71" s="92"/>
      <c r="POG71" s="92"/>
      <c r="POH71" s="92"/>
      <c r="POI71" s="92"/>
      <c r="POJ71" s="92"/>
      <c r="POK71" s="92"/>
      <c r="POL71" s="92"/>
      <c r="POM71" s="92"/>
      <c r="PON71" s="92"/>
      <c r="POO71" s="92"/>
      <c r="POP71" s="92"/>
      <c r="POQ71" s="92"/>
      <c r="POR71" s="92"/>
      <c r="POS71" s="92"/>
      <c r="POT71" s="92"/>
      <c r="POU71" s="92"/>
      <c r="POV71" s="92"/>
      <c r="POW71" s="92"/>
      <c r="POX71" s="92"/>
      <c r="POY71" s="92"/>
      <c r="POZ71" s="92"/>
      <c r="PPA71" s="92"/>
      <c r="PPB71" s="92"/>
      <c r="PPC71" s="92"/>
      <c r="PPD71" s="92"/>
      <c r="PPE71" s="92"/>
      <c r="PPF71" s="92"/>
      <c r="PPG71" s="92"/>
      <c r="PPH71" s="92"/>
      <c r="PPI71" s="92"/>
      <c r="PPJ71" s="92"/>
      <c r="PPK71" s="92"/>
      <c r="PPL71" s="92"/>
      <c r="PPM71" s="92"/>
      <c r="PPN71" s="92"/>
      <c r="PPO71" s="92"/>
      <c r="PPP71" s="92"/>
      <c r="PPQ71" s="92"/>
      <c r="PPR71" s="92"/>
      <c r="PPS71" s="92"/>
      <c r="PPT71" s="92"/>
      <c r="PPU71" s="92"/>
      <c r="PPV71" s="92"/>
      <c r="PPW71" s="92"/>
      <c r="PPX71" s="92"/>
      <c r="PPY71" s="92"/>
      <c r="PPZ71" s="92"/>
      <c r="PQA71" s="92"/>
      <c r="PQB71" s="92"/>
      <c r="PQC71" s="92"/>
      <c r="PQD71" s="92"/>
      <c r="PQE71" s="92"/>
      <c r="PQF71" s="92"/>
      <c r="PQG71" s="92"/>
      <c r="PQH71" s="92"/>
      <c r="PQI71" s="92"/>
      <c r="PQJ71" s="92"/>
      <c r="PQK71" s="92"/>
      <c r="PQL71" s="92"/>
      <c r="PQM71" s="92"/>
      <c r="PQN71" s="92"/>
      <c r="PQO71" s="92"/>
      <c r="PQP71" s="92"/>
      <c r="PQQ71" s="92"/>
      <c r="PQR71" s="92"/>
      <c r="PQS71" s="92"/>
      <c r="PQT71" s="92"/>
      <c r="PQU71" s="92"/>
      <c r="PQV71" s="92"/>
      <c r="PQW71" s="92"/>
      <c r="PQX71" s="92"/>
      <c r="PQY71" s="92"/>
      <c r="PQZ71" s="92"/>
      <c r="PRA71" s="92"/>
      <c r="PRB71" s="92"/>
      <c r="PRC71" s="92"/>
      <c r="PRD71" s="92"/>
      <c r="PRE71" s="92"/>
      <c r="PRF71" s="92"/>
      <c r="PRG71" s="92"/>
      <c r="PRH71" s="92"/>
      <c r="PRI71" s="92"/>
      <c r="PRJ71" s="92"/>
      <c r="PRK71" s="92"/>
      <c r="PRL71" s="92"/>
      <c r="PRM71" s="92"/>
      <c r="PRN71" s="92"/>
      <c r="PRO71" s="92"/>
      <c r="PRP71" s="92"/>
      <c r="PRQ71" s="92"/>
      <c r="PRR71" s="92"/>
      <c r="PRS71" s="92"/>
      <c r="PRT71" s="92"/>
      <c r="PRU71" s="92"/>
      <c r="PRV71" s="92"/>
      <c r="PRW71" s="92"/>
      <c r="PRX71" s="92"/>
      <c r="PRY71" s="92"/>
      <c r="PRZ71" s="92"/>
      <c r="PSA71" s="92"/>
      <c r="PSB71" s="92"/>
      <c r="PSC71" s="92"/>
      <c r="PSD71" s="92"/>
      <c r="PSE71" s="92"/>
      <c r="PSF71" s="92"/>
      <c r="PSG71" s="92"/>
      <c r="PSH71" s="92"/>
      <c r="PSI71" s="92"/>
      <c r="PSJ71" s="92"/>
      <c r="PSK71" s="92"/>
      <c r="PSL71" s="92"/>
      <c r="PSM71" s="92"/>
      <c r="PSN71" s="92"/>
      <c r="PSO71" s="92"/>
      <c r="PSP71" s="92"/>
      <c r="PSQ71" s="92"/>
      <c r="PSR71" s="92"/>
      <c r="PSS71" s="92"/>
      <c r="PST71" s="92"/>
      <c r="PSU71" s="92"/>
      <c r="PSV71" s="92"/>
      <c r="PSW71" s="92"/>
      <c r="PSX71" s="92"/>
      <c r="PSY71" s="92"/>
      <c r="PSZ71" s="92"/>
      <c r="PTA71" s="92"/>
      <c r="PTB71" s="92"/>
      <c r="PTC71" s="92"/>
      <c r="PTD71" s="92"/>
      <c r="PTE71" s="92"/>
      <c r="PTF71" s="92"/>
      <c r="PTG71" s="92"/>
      <c r="PTH71" s="92"/>
      <c r="PTI71" s="92"/>
      <c r="PTJ71" s="92"/>
      <c r="PTK71" s="92"/>
      <c r="PTL71" s="92"/>
      <c r="PTM71" s="92"/>
      <c r="PTN71" s="92"/>
      <c r="PTO71" s="92"/>
      <c r="PTP71" s="92"/>
      <c r="PTQ71" s="92"/>
      <c r="PTR71" s="92"/>
      <c r="PTS71" s="92"/>
      <c r="PTT71" s="92"/>
      <c r="PTU71" s="92"/>
      <c r="PTV71" s="92"/>
      <c r="PTW71" s="92"/>
      <c r="PTX71" s="92"/>
      <c r="PTY71" s="92"/>
      <c r="PTZ71" s="92"/>
      <c r="PUA71" s="92"/>
      <c r="PUB71" s="92"/>
      <c r="PUC71" s="92"/>
      <c r="PUD71" s="92"/>
      <c r="PUE71" s="92"/>
      <c r="PUF71" s="92"/>
      <c r="PUG71" s="92"/>
      <c r="PUH71" s="92"/>
      <c r="PUI71" s="92"/>
      <c r="PUJ71" s="92"/>
      <c r="PUK71" s="92"/>
      <c r="PUL71" s="92"/>
      <c r="PUM71" s="92"/>
      <c r="PUN71" s="92"/>
      <c r="PUO71" s="92"/>
      <c r="PUP71" s="92"/>
      <c r="PUQ71" s="92"/>
      <c r="PUR71" s="92"/>
      <c r="PUS71" s="92"/>
      <c r="PUT71" s="92"/>
      <c r="PUU71" s="92"/>
      <c r="PUV71" s="92"/>
      <c r="PUW71" s="92"/>
      <c r="PUX71" s="92"/>
      <c r="PUY71" s="92"/>
      <c r="PUZ71" s="92"/>
      <c r="PVA71" s="92"/>
      <c r="PVB71" s="92"/>
      <c r="PVC71" s="92"/>
      <c r="PVD71" s="92"/>
      <c r="PVE71" s="92"/>
      <c r="PVF71" s="92"/>
      <c r="PVG71" s="92"/>
      <c r="PVH71" s="92"/>
      <c r="PVI71" s="92"/>
      <c r="PVJ71" s="92"/>
      <c r="PVK71" s="92"/>
      <c r="PVL71" s="92"/>
      <c r="PVM71" s="92"/>
      <c r="PVN71" s="92"/>
      <c r="PVO71" s="92"/>
      <c r="PVP71" s="92"/>
      <c r="PVQ71" s="92"/>
      <c r="PVR71" s="92"/>
      <c r="PVS71" s="92"/>
      <c r="PVT71" s="92"/>
      <c r="PVU71" s="92"/>
      <c r="PVV71" s="92"/>
      <c r="PVW71" s="92"/>
      <c r="PVX71" s="92"/>
      <c r="PVY71" s="92"/>
      <c r="PVZ71" s="92"/>
      <c r="PWA71" s="92"/>
      <c r="PWB71" s="92"/>
      <c r="PWC71" s="92"/>
      <c r="PWD71" s="92"/>
      <c r="PWE71" s="92"/>
      <c r="PWF71" s="92"/>
      <c r="PWG71" s="92"/>
      <c r="PWH71" s="92"/>
      <c r="PWI71" s="92"/>
      <c r="PWJ71" s="92"/>
      <c r="PWK71" s="92"/>
      <c r="PWL71" s="92"/>
      <c r="PWM71" s="92"/>
      <c r="PWN71" s="92"/>
      <c r="PWO71" s="92"/>
      <c r="PWP71" s="92"/>
      <c r="PWQ71" s="92"/>
      <c r="PWR71" s="92"/>
      <c r="PWS71" s="92"/>
      <c r="PWT71" s="92"/>
      <c r="PWU71" s="92"/>
      <c r="PWV71" s="92"/>
      <c r="PWW71" s="92"/>
      <c r="PWX71" s="92"/>
      <c r="PWY71" s="92"/>
      <c r="PWZ71" s="92"/>
      <c r="PXA71" s="92"/>
      <c r="PXB71" s="92"/>
      <c r="PXC71" s="92"/>
      <c r="PXD71" s="92"/>
      <c r="PXE71" s="92"/>
      <c r="PXF71" s="92"/>
      <c r="PXG71" s="92"/>
      <c r="PXH71" s="92"/>
      <c r="PXI71" s="92"/>
      <c r="PXJ71" s="92"/>
      <c r="PXK71" s="92"/>
      <c r="PXL71" s="92"/>
      <c r="PXM71" s="92"/>
      <c r="PXN71" s="92"/>
      <c r="PXO71" s="92"/>
      <c r="PXP71" s="92"/>
      <c r="PXQ71" s="92"/>
      <c r="PXR71" s="92"/>
      <c r="PXS71" s="92"/>
      <c r="PXT71" s="92"/>
      <c r="PXU71" s="92"/>
      <c r="PXV71" s="92"/>
      <c r="PXW71" s="92"/>
      <c r="PXX71" s="92"/>
      <c r="PXY71" s="92"/>
      <c r="PXZ71" s="92"/>
      <c r="PYA71" s="92"/>
      <c r="PYB71" s="92"/>
      <c r="PYC71" s="92"/>
      <c r="PYD71" s="92"/>
      <c r="PYE71" s="92"/>
      <c r="PYF71" s="92"/>
      <c r="PYG71" s="92"/>
      <c r="PYH71" s="92"/>
      <c r="PYI71" s="92"/>
      <c r="PYJ71" s="92"/>
      <c r="PYK71" s="92"/>
      <c r="PYL71" s="92"/>
      <c r="PYM71" s="92"/>
      <c r="PYN71" s="92"/>
      <c r="PYO71" s="92"/>
      <c r="PYP71" s="92"/>
      <c r="PYQ71" s="92"/>
      <c r="PYR71" s="92"/>
      <c r="PYS71" s="92"/>
      <c r="PYT71" s="92"/>
      <c r="PYU71" s="92"/>
      <c r="PYV71" s="92"/>
      <c r="PYW71" s="92"/>
      <c r="PYX71" s="92"/>
      <c r="PYY71" s="92"/>
      <c r="PYZ71" s="92"/>
      <c r="PZA71" s="92"/>
      <c r="PZB71" s="92"/>
      <c r="PZC71" s="92"/>
      <c r="PZD71" s="92"/>
      <c r="PZE71" s="92"/>
      <c r="PZF71" s="92"/>
      <c r="PZG71" s="92"/>
      <c r="PZH71" s="92"/>
      <c r="PZI71" s="92"/>
      <c r="PZJ71" s="92"/>
      <c r="PZK71" s="92"/>
      <c r="PZL71" s="92"/>
      <c r="PZM71" s="92"/>
      <c r="PZN71" s="92"/>
      <c r="PZO71" s="92"/>
      <c r="PZP71" s="92"/>
      <c r="PZQ71" s="92"/>
      <c r="PZR71" s="92"/>
      <c r="PZS71" s="92"/>
      <c r="PZT71" s="92"/>
      <c r="PZU71" s="92"/>
      <c r="PZV71" s="92"/>
      <c r="PZW71" s="92"/>
      <c r="PZX71" s="92"/>
      <c r="PZY71" s="92"/>
      <c r="PZZ71" s="92"/>
      <c r="QAA71" s="92"/>
      <c r="QAB71" s="92"/>
      <c r="QAC71" s="92"/>
      <c r="QAD71" s="92"/>
      <c r="QAE71" s="92"/>
      <c r="QAF71" s="92"/>
      <c r="QAG71" s="92"/>
      <c r="QAH71" s="92"/>
      <c r="QAI71" s="92"/>
      <c r="QAJ71" s="92"/>
      <c r="QAK71" s="92"/>
      <c r="QAL71" s="92"/>
      <c r="QAM71" s="92"/>
      <c r="QAN71" s="92"/>
      <c r="QAO71" s="92"/>
      <c r="QAP71" s="92"/>
      <c r="QAQ71" s="92"/>
      <c r="QAR71" s="92"/>
      <c r="QAS71" s="92"/>
      <c r="QAT71" s="92"/>
      <c r="QAU71" s="92"/>
      <c r="QAV71" s="92"/>
      <c r="QAW71" s="92"/>
      <c r="QAX71" s="92"/>
      <c r="QAY71" s="92"/>
      <c r="QAZ71" s="92"/>
      <c r="QBA71" s="92"/>
      <c r="QBB71" s="92"/>
      <c r="QBC71" s="92"/>
      <c r="QBD71" s="92"/>
      <c r="QBE71" s="92"/>
      <c r="QBF71" s="92"/>
      <c r="QBG71" s="92"/>
      <c r="QBH71" s="92"/>
      <c r="QBI71" s="92"/>
      <c r="QBJ71" s="92"/>
      <c r="QBK71" s="92"/>
      <c r="QBL71" s="92"/>
      <c r="QBM71" s="92"/>
      <c r="QBN71" s="92"/>
      <c r="QBO71" s="92"/>
      <c r="QBP71" s="92"/>
      <c r="QBQ71" s="92"/>
      <c r="QBR71" s="92"/>
      <c r="QBS71" s="92"/>
      <c r="QBT71" s="92"/>
      <c r="QBU71" s="92"/>
      <c r="QBV71" s="92"/>
      <c r="QBW71" s="92"/>
      <c r="QBX71" s="92"/>
      <c r="QBY71" s="92"/>
      <c r="QBZ71" s="92"/>
      <c r="QCA71" s="92"/>
      <c r="QCB71" s="92"/>
      <c r="QCC71" s="92"/>
      <c r="QCD71" s="92"/>
      <c r="QCE71" s="92"/>
      <c r="QCF71" s="92"/>
      <c r="QCG71" s="92"/>
      <c r="QCH71" s="92"/>
      <c r="QCI71" s="92"/>
      <c r="QCJ71" s="92"/>
      <c r="QCK71" s="92"/>
      <c r="QCL71" s="92"/>
      <c r="QCM71" s="92"/>
      <c r="QCN71" s="92"/>
      <c r="QCO71" s="92"/>
      <c r="QCP71" s="92"/>
      <c r="QCQ71" s="92"/>
      <c r="QCR71" s="92"/>
      <c r="QCS71" s="92"/>
      <c r="QCT71" s="92"/>
      <c r="QCU71" s="92"/>
      <c r="QCV71" s="92"/>
      <c r="QCW71" s="92"/>
      <c r="QCX71" s="92"/>
      <c r="QCY71" s="92"/>
      <c r="QCZ71" s="92"/>
      <c r="QDA71" s="92"/>
      <c r="QDB71" s="92"/>
      <c r="QDC71" s="92"/>
      <c r="QDD71" s="92"/>
      <c r="QDE71" s="92"/>
      <c r="QDF71" s="92"/>
      <c r="QDG71" s="92"/>
      <c r="QDH71" s="92"/>
      <c r="QDI71" s="92"/>
      <c r="QDJ71" s="92"/>
      <c r="QDK71" s="92"/>
      <c r="QDL71" s="92"/>
      <c r="QDM71" s="92"/>
      <c r="QDN71" s="92"/>
      <c r="QDO71" s="92"/>
      <c r="QDP71" s="92"/>
      <c r="QDQ71" s="92"/>
      <c r="QDR71" s="92"/>
      <c r="QDS71" s="92"/>
      <c r="QDT71" s="92"/>
      <c r="QDU71" s="92"/>
      <c r="QDV71" s="92"/>
      <c r="QDW71" s="92"/>
      <c r="QDX71" s="92"/>
      <c r="QDY71" s="92"/>
      <c r="QDZ71" s="92"/>
      <c r="QEA71" s="92"/>
      <c r="QEB71" s="92"/>
      <c r="QEC71" s="92"/>
      <c r="QED71" s="92"/>
      <c r="QEE71" s="92"/>
      <c r="QEF71" s="92"/>
      <c r="QEG71" s="92"/>
      <c r="QEH71" s="92"/>
      <c r="QEI71" s="92"/>
      <c r="QEJ71" s="92"/>
      <c r="QEK71" s="92"/>
      <c r="QEL71" s="92"/>
      <c r="QEM71" s="92"/>
      <c r="QEN71" s="92"/>
      <c r="QEO71" s="92"/>
      <c r="QEP71" s="92"/>
      <c r="QEQ71" s="92"/>
      <c r="QER71" s="92"/>
      <c r="QES71" s="92"/>
      <c r="QET71" s="92"/>
      <c r="QEU71" s="92"/>
      <c r="QEV71" s="92"/>
      <c r="QEW71" s="92"/>
      <c r="QEX71" s="92"/>
      <c r="QEY71" s="92"/>
      <c r="QEZ71" s="92"/>
      <c r="QFA71" s="92"/>
      <c r="QFB71" s="92"/>
      <c r="QFC71" s="92"/>
      <c r="QFD71" s="92"/>
      <c r="QFE71" s="92"/>
      <c r="QFF71" s="92"/>
      <c r="QFG71" s="92"/>
      <c r="QFH71" s="92"/>
      <c r="QFI71" s="92"/>
      <c r="QFJ71" s="92"/>
      <c r="QFK71" s="92"/>
      <c r="QFL71" s="92"/>
      <c r="QFM71" s="92"/>
      <c r="QFN71" s="92"/>
      <c r="QFO71" s="92"/>
      <c r="QFP71" s="92"/>
      <c r="QFQ71" s="92"/>
      <c r="QFR71" s="92"/>
      <c r="QFS71" s="92"/>
      <c r="QFT71" s="92"/>
      <c r="QFU71" s="92"/>
      <c r="QFV71" s="92"/>
      <c r="QFW71" s="92"/>
      <c r="QFX71" s="92"/>
      <c r="QFY71" s="92"/>
      <c r="QFZ71" s="92"/>
      <c r="QGA71" s="92"/>
      <c r="QGB71" s="92"/>
      <c r="QGC71" s="92"/>
      <c r="QGD71" s="92"/>
      <c r="QGE71" s="92"/>
      <c r="QGF71" s="92"/>
      <c r="QGG71" s="92"/>
      <c r="QGH71" s="92"/>
      <c r="QGI71" s="92"/>
      <c r="QGJ71" s="92"/>
      <c r="QGK71" s="92"/>
      <c r="QGL71" s="92"/>
      <c r="QGM71" s="92"/>
      <c r="QGN71" s="92"/>
      <c r="QGO71" s="92"/>
      <c r="QGP71" s="92"/>
      <c r="QGQ71" s="92"/>
      <c r="QGR71" s="92"/>
      <c r="QGS71" s="92"/>
      <c r="QGT71" s="92"/>
      <c r="QGU71" s="92"/>
      <c r="QGV71" s="92"/>
      <c r="QGW71" s="92"/>
      <c r="QGX71" s="92"/>
      <c r="QGY71" s="92"/>
      <c r="QGZ71" s="92"/>
      <c r="QHA71" s="92"/>
      <c r="QHB71" s="92"/>
      <c r="QHC71" s="92"/>
      <c r="QHD71" s="92"/>
      <c r="QHE71" s="92"/>
      <c r="QHF71" s="92"/>
      <c r="QHG71" s="92"/>
      <c r="QHH71" s="92"/>
      <c r="QHI71" s="92"/>
      <c r="QHJ71" s="92"/>
      <c r="QHK71" s="92"/>
      <c r="QHL71" s="92"/>
      <c r="QHM71" s="92"/>
      <c r="QHN71" s="92"/>
      <c r="QHO71" s="92"/>
      <c r="QHP71" s="92"/>
      <c r="QHQ71" s="92"/>
      <c r="QHR71" s="92"/>
      <c r="QHS71" s="92"/>
      <c r="QHT71" s="92"/>
      <c r="QHU71" s="92"/>
      <c r="QHV71" s="92"/>
      <c r="QHW71" s="92"/>
      <c r="QHX71" s="92"/>
      <c r="QHY71" s="92"/>
      <c r="QHZ71" s="92"/>
      <c r="QIA71" s="92"/>
      <c r="QIB71" s="92"/>
      <c r="QIC71" s="92"/>
      <c r="QID71" s="92"/>
      <c r="QIE71" s="92"/>
      <c r="QIF71" s="92"/>
      <c r="QIG71" s="92"/>
      <c r="QIH71" s="92"/>
      <c r="QII71" s="92"/>
      <c r="QIJ71" s="92"/>
      <c r="QIK71" s="92"/>
      <c r="QIL71" s="92"/>
      <c r="QIM71" s="92"/>
      <c r="QIN71" s="92"/>
      <c r="QIO71" s="92"/>
      <c r="QIP71" s="92"/>
      <c r="QIQ71" s="92"/>
      <c r="QIR71" s="92"/>
      <c r="QIS71" s="92"/>
      <c r="QIT71" s="92"/>
      <c r="QIU71" s="92"/>
      <c r="QIV71" s="92"/>
      <c r="QIW71" s="92"/>
      <c r="QIX71" s="92"/>
      <c r="QIY71" s="92"/>
      <c r="QIZ71" s="92"/>
      <c r="QJA71" s="92"/>
      <c r="QJB71" s="92"/>
      <c r="QJC71" s="92"/>
      <c r="QJD71" s="92"/>
      <c r="QJE71" s="92"/>
      <c r="QJF71" s="92"/>
      <c r="QJG71" s="92"/>
      <c r="QJH71" s="92"/>
      <c r="QJI71" s="92"/>
      <c r="QJJ71" s="92"/>
      <c r="QJK71" s="92"/>
      <c r="QJL71" s="92"/>
      <c r="QJM71" s="92"/>
      <c r="QJN71" s="92"/>
      <c r="QJO71" s="92"/>
      <c r="QJP71" s="92"/>
      <c r="QJQ71" s="92"/>
      <c r="QJR71" s="92"/>
      <c r="QJS71" s="92"/>
      <c r="QJT71" s="92"/>
      <c r="QJU71" s="92"/>
      <c r="QJV71" s="92"/>
      <c r="QJW71" s="92"/>
      <c r="QJX71" s="92"/>
      <c r="QJY71" s="92"/>
      <c r="QJZ71" s="92"/>
      <c r="QKA71" s="92"/>
      <c r="QKB71" s="92"/>
      <c r="QKC71" s="92"/>
      <c r="QKD71" s="92"/>
      <c r="QKE71" s="92"/>
      <c r="QKF71" s="92"/>
      <c r="QKG71" s="92"/>
      <c r="QKH71" s="92"/>
      <c r="QKI71" s="92"/>
      <c r="QKJ71" s="92"/>
      <c r="QKK71" s="92"/>
      <c r="QKL71" s="92"/>
      <c r="QKM71" s="92"/>
      <c r="QKN71" s="92"/>
      <c r="QKO71" s="92"/>
      <c r="QKP71" s="92"/>
      <c r="QKQ71" s="92"/>
      <c r="QKR71" s="92"/>
      <c r="QKS71" s="92"/>
      <c r="QKT71" s="92"/>
      <c r="QKU71" s="92"/>
      <c r="QKV71" s="92"/>
      <c r="QKW71" s="92"/>
      <c r="QKX71" s="92"/>
      <c r="QKY71" s="92"/>
      <c r="QKZ71" s="92"/>
      <c r="QLA71" s="92"/>
      <c r="QLB71" s="92"/>
      <c r="QLC71" s="92"/>
      <c r="QLD71" s="92"/>
      <c r="QLE71" s="92"/>
      <c r="QLF71" s="92"/>
      <c r="QLG71" s="92"/>
      <c r="QLH71" s="92"/>
      <c r="QLI71" s="92"/>
      <c r="QLJ71" s="92"/>
      <c r="QLK71" s="92"/>
      <c r="QLL71" s="92"/>
      <c r="QLM71" s="92"/>
      <c r="QLN71" s="92"/>
      <c r="QLO71" s="92"/>
      <c r="QLP71" s="92"/>
      <c r="QLQ71" s="92"/>
      <c r="QLR71" s="92"/>
      <c r="QLS71" s="92"/>
      <c r="QLT71" s="92"/>
      <c r="QLU71" s="92"/>
      <c r="QLV71" s="92"/>
      <c r="QLW71" s="92"/>
      <c r="QLX71" s="92"/>
      <c r="QLY71" s="92"/>
      <c r="QLZ71" s="92"/>
      <c r="QMA71" s="92"/>
      <c r="QMB71" s="92"/>
      <c r="QMC71" s="92"/>
      <c r="QMD71" s="92"/>
      <c r="QME71" s="92"/>
      <c r="QMF71" s="92"/>
      <c r="QMG71" s="92"/>
      <c r="QMH71" s="92"/>
      <c r="QMI71" s="92"/>
      <c r="QMJ71" s="92"/>
      <c r="QMK71" s="92"/>
      <c r="QML71" s="92"/>
      <c r="QMM71" s="92"/>
      <c r="QMN71" s="92"/>
      <c r="QMO71" s="92"/>
      <c r="QMP71" s="92"/>
      <c r="QMQ71" s="92"/>
      <c r="QMR71" s="92"/>
      <c r="QMS71" s="92"/>
      <c r="QMT71" s="92"/>
      <c r="QMU71" s="92"/>
      <c r="QMV71" s="92"/>
      <c r="QMW71" s="92"/>
      <c r="QMX71" s="92"/>
      <c r="QMY71" s="92"/>
      <c r="QMZ71" s="92"/>
      <c r="QNA71" s="92"/>
      <c r="QNB71" s="92"/>
      <c r="QNC71" s="92"/>
      <c r="QND71" s="92"/>
      <c r="QNE71" s="92"/>
      <c r="QNF71" s="92"/>
      <c r="QNG71" s="92"/>
      <c r="QNH71" s="92"/>
      <c r="QNI71" s="92"/>
      <c r="QNJ71" s="92"/>
      <c r="QNK71" s="92"/>
      <c r="QNL71" s="92"/>
      <c r="QNM71" s="92"/>
      <c r="QNN71" s="92"/>
      <c r="QNO71" s="92"/>
      <c r="QNP71" s="92"/>
      <c r="QNQ71" s="92"/>
      <c r="QNR71" s="92"/>
      <c r="QNS71" s="92"/>
      <c r="QNT71" s="92"/>
      <c r="QNU71" s="92"/>
      <c r="QNV71" s="92"/>
      <c r="QNW71" s="92"/>
      <c r="QNX71" s="92"/>
      <c r="QNY71" s="92"/>
      <c r="QNZ71" s="92"/>
      <c r="QOA71" s="92"/>
      <c r="QOB71" s="92"/>
      <c r="QOC71" s="92"/>
      <c r="QOD71" s="92"/>
      <c r="QOE71" s="92"/>
      <c r="QOF71" s="92"/>
      <c r="QOG71" s="92"/>
      <c r="QOH71" s="92"/>
      <c r="QOI71" s="92"/>
      <c r="QOJ71" s="92"/>
      <c r="QOK71" s="92"/>
      <c r="QOL71" s="92"/>
      <c r="QOM71" s="92"/>
      <c r="QON71" s="92"/>
      <c r="QOO71" s="92"/>
      <c r="QOP71" s="92"/>
      <c r="QOQ71" s="92"/>
      <c r="QOR71" s="92"/>
      <c r="QOS71" s="92"/>
      <c r="QOT71" s="92"/>
      <c r="QOU71" s="92"/>
      <c r="QOV71" s="92"/>
      <c r="QOW71" s="92"/>
      <c r="QOX71" s="92"/>
      <c r="QOY71" s="92"/>
      <c r="QOZ71" s="92"/>
      <c r="QPA71" s="92"/>
      <c r="QPB71" s="92"/>
      <c r="QPC71" s="92"/>
      <c r="QPD71" s="92"/>
      <c r="QPE71" s="92"/>
      <c r="QPF71" s="92"/>
      <c r="QPG71" s="92"/>
      <c r="QPH71" s="92"/>
      <c r="QPI71" s="92"/>
      <c r="QPJ71" s="92"/>
      <c r="QPK71" s="92"/>
      <c r="QPL71" s="92"/>
      <c r="QPM71" s="92"/>
      <c r="QPN71" s="92"/>
      <c r="QPO71" s="92"/>
      <c r="QPP71" s="92"/>
      <c r="QPQ71" s="92"/>
      <c r="QPR71" s="92"/>
      <c r="QPS71" s="92"/>
      <c r="QPT71" s="92"/>
      <c r="QPU71" s="92"/>
      <c r="QPV71" s="92"/>
      <c r="QPW71" s="92"/>
      <c r="QPX71" s="92"/>
      <c r="QPY71" s="92"/>
      <c r="QPZ71" s="92"/>
      <c r="QQA71" s="92"/>
      <c r="QQB71" s="92"/>
      <c r="QQC71" s="92"/>
      <c r="QQD71" s="92"/>
      <c r="QQE71" s="92"/>
      <c r="QQF71" s="92"/>
      <c r="QQG71" s="92"/>
      <c r="QQH71" s="92"/>
      <c r="QQI71" s="92"/>
      <c r="QQJ71" s="92"/>
      <c r="QQK71" s="92"/>
      <c r="QQL71" s="92"/>
      <c r="QQM71" s="92"/>
      <c r="QQN71" s="92"/>
      <c r="QQO71" s="92"/>
      <c r="QQP71" s="92"/>
      <c r="QQQ71" s="92"/>
      <c r="QQR71" s="92"/>
      <c r="QQS71" s="92"/>
      <c r="QQT71" s="92"/>
      <c r="QQU71" s="92"/>
      <c r="QQV71" s="92"/>
      <c r="QQW71" s="92"/>
      <c r="QQX71" s="92"/>
      <c r="QQY71" s="92"/>
      <c r="QQZ71" s="92"/>
      <c r="QRA71" s="92"/>
      <c r="QRB71" s="92"/>
      <c r="QRC71" s="92"/>
      <c r="QRD71" s="92"/>
      <c r="QRE71" s="92"/>
      <c r="QRF71" s="92"/>
      <c r="QRG71" s="92"/>
      <c r="QRH71" s="92"/>
      <c r="QRI71" s="92"/>
      <c r="QRJ71" s="92"/>
      <c r="QRK71" s="92"/>
      <c r="QRL71" s="92"/>
      <c r="QRM71" s="92"/>
      <c r="QRN71" s="92"/>
      <c r="QRO71" s="92"/>
      <c r="QRP71" s="92"/>
      <c r="QRQ71" s="92"/>
      <c r="QRR71" s="92"/>
      <c r="QRS71" s="92"/>
      <c r="QRT71" s="92"/>
      <c r="QRU71" s="92"/>
      <c r="QRV71" s="92"/>
      <c r="QRW71" s="92"/>
      <c r="QRX71" s="92"/>
      <c r="QRY71" s="92"/>
      <c r="QRZ71" s="92"/>
      <c r="QSA71" s="92"/>
      <c r="QSB71" s="92"/>
      <c r="QSC71" s="92"/>
      <c r="QSD71" s="92"/>
      <c r="QSE71" s="92"/>
      <c r="QSF71" s="92"/>
      <c r="QSG71" s="92"/>
      <c r="QSH71" s="92"/>
      <c r="QSI71" s="92"/>
      <c r="QSJ71" s="92"/>
      <c r="QSK71" s="92"/>
      <c r="QSL71" s="92"/>
      <c r="QSM71" s="92"/>
      <c r="QSN71" s="92"/>
      <c r="QSO71" s="92"/>
      <c r="QSP71" s="92"/>
      <c r="QSQ71" s="92"/>
      <c r="QSR71" s="92"/>
      <c r="QSS71" s="92"/>
      <c r="QST71" s="92"/>
      <c r="QSU71" s="92"/>
      <c r="QSV71" s="92"/>
      <c r="QSW71" s="92"/>
      <c r="QSX71" s="92"/>
      <c r="QSY71" s="92"/>
      <c r="QSZ71" s="92"/>
      <c r="QTA71" s="92"/>
      <c r="QTB71" s="92"/>
      <c r="QTC71" s="92"/>
      <c r="QTD71" s="92"/>
      <c r="QTE71" s="92"/>
      <c r="QTF71" s="92"/>
      <c r="QTG71" s="92"/>
      <c r="QTH71" s="92"/>
      <c r="QTI71" s="92"/>
      <c r="QTJ71" s="92"/>
      <c r="QTK71" s="92"/>
      <c r="QTL71" s="92"/>
      <c r="QTM71" s="92"/>
      <c r="QTN71" s="92"/>
      <c r="QTO71" s="92"/>
      <c r="QTP71" s="92"/>
      <c r="QTQ71" s="92"/>
      <c r="QTR71" s="92"/>
      <c r="QTS71" s="92"/>
      <c r="QTT71" s="92"/>
      <c r="QTU71" s="92"/>
      <c r="QTV71" s="92"/>
      <c r="QTW71" s="92"/>
      <c r="QTX71" s="92"/>
      <c r="QTY71" s="92"/>
      <c r="QTZ71" s="92"/>
      <c r="QUA71" s="92"/>
      <c r="QUB71" s="92"/>
      <c r="QUC71" s="92"/>
      <c r="QUD71" s="92"/>
      <c r="QUE71" s="92"/>
      <c r="QUF71" s="92"/>
      <c r="QUG71" s="92"/>
      <c r="QUH71" s="92"/>
      <c r="QUI71" s="92"/>
      <c r="QUJ71" s="92"/>
      <c r="QUK71" s="92"/>
      <c r="QUL71" s="92"/>
      <c r="QUM71" s="92"/>
      <c r="QUN71" s="92"/>
      <c r="QUO71" s="92"/>
      <c r="QUP71" s="92"/>
      <c r="QUQ71" s="92"/>
      <c r="QUR71" s="92"/>
      <c r="QUS71" s="92"/>
      <c r="QUT71" s="92"/>
      <c r="QUU71" s="92"/>
      <c r="QUV71" s="92"/>
      <c r="QUW71" s="92"/>
      <c r="QUX71" s="92"/>
      <c r="QUY71" s="92"/>
      <c r="QUZ71" s="92"/>
      <c r="QVA71" s="92"/>
      <c r="QVB71" s="92"/>
      <c r="QVC71" s="92"/>
      <c r="QVD71" s="92"/>
      <c r="QVE71" s="92"/>
      <c r="QVF71" s="92"/>
      <c r="QVG71" s="92"/>
      <c r="QVH71" s="92"/>
      <c r="QVI71" s="92"/>
      <c r="QVJ71" s="92"/>
      <c r="QVK71" s="92"/>
      <c r="QVL71" s="92"/>
      <c r="QVM71" s="92"/>
      <c r="QVN71" s="92"/>
      <c r="QVO71" s="92"/>
      <c r="QVP71" s="92"/>
      <c r="QVQ71" s="92"/>
      <c r="QVR71" s="92"/>
      <c r="QVS71" s="92"/>
      <c r="QVT71" s="92"/>
      <c r="QVU71" s="92"/>
      <c r="QVV71" s="92"/>
      <c r="QVW71" s="92"/>
      <c r="QVX71" s="92"/>
      <c r="QVY71" s="92"/>
      <c r="QVZ71" s="92"/>
      <c r="QWA71" s="92"/>
      <c r="QWB71" s="92"/>
      <c r="QWC71" s="92"/>
      <c r="QWD71" s="92"/>
      <c r="QWE71" s="92"/>
      <c r="QWF71" s="92"/>
      <c r="QWG71" s="92"/>
      <c r="QWH71" s="92"/>
      <c r="QWI71" s="92"/>
      <c r="QWJ71" s="92"/>
      <c r="QWK71" s="92"/>
      <c r="QWL71" s="92"/>
      <c r="QWM71" s="92"/>
      <c r="QWN71" s="92"/>
      <c r="QWO71" s="92"/>
      <c r="QWP71" s="92"/>
      <c r="QWQ71" s="92"/>
      <c r="QWR71" s="92"/>
      <c r="QWS71" s="92"/>
      <c r="QWT71" s="92"/>
      <c r="QWU71" s="92"/>
      <c r="QWV71" s="92"/>
      <c r="QWW71" s="92"/>
      <c r="QWX71" s="92"/>
      <c r="QWY71" s="92"/>
      <c r="QWZ71" s="92"/>
      <c r="QXA71" s="92"/>
      <c r="QXB71" s="92"/>
      <c r="QXC71" s="92"/>
      <c r="QXD71" s="92"/>
      <c r="QXE71" s="92"/>
      <c r="QXF71" s="92"/>
      <c r="QXG71" s="92"/>
      <c r="QXH71" s="92"/>
      <c r="QXI71" s="92"/>
      <c r="QXJ71" s="92"/>
      <c r="QXK71" s="92"/>
      <c r="QXL71" s="92"/>
      <c r="QXM71" s="92"/>
      <c r="QXN71" s="92"/>
      <c r="QXO71" s="92"/>
      <c r="QXP71" s="92"/>
      <c r="QXQ71" s="92"/>
      <c r="QXR71" s="92"/>
      <c r="QXS71" s="92"/>
      <c r="QXT71" s="92"/>
      <c r="QXU71" s="92"/>
      <c r="QXV71" s="92"/>
      <c r="QXW71" s="92"/>
      <c r="QXX71" s="92"/>
      <c r="QXY71" s="92"/>
      <c r="QXZ71" s="92"/>
      <c r="QYA71" s="92"/>
      <c r="QYB71" s="92"/>
      <c r="QYC71" s="92"/>
      <c r="QYD71" s="92"/>
      <c r="QYE71" s="92"/>
      <c r="QYF71" s="92"/>
      <c r="QYG71" s="92"/>
      <c r="QYH71" s="92"/>
      <c r="QYI71" s="92"/>
      <c r="QYJ71" s="92"/>
      <c r="QYK71" s="92"/>
      <c r="QYL71" s="92"/>
      <c r="QYM71" s="92"/>
      <c r="QYN71" s="92"/>
      <c r="QYO71" s="92"/>
      <c r="QYP71" s="92"/>
      <c r="QYQ71" s="92"/>
      <c r="QYR71" s="92"/>
      <c r="QYS71" s="92"/>
      <c r="QYT71" s="92"/>
      <c r="QYU71" s="92"/>
      <c r="QYV71" s="92"/>
      <c r="QYW71" s="92"/>
      <c r="QYX71" s="92"/>
      <c r="QYY71" s="92"/>
      <c r="QYZ71" s="92"/>
      <c r="QZA71" s="92"/>
      <c r="QZB71" s="92"/>
      <c r="QZC71" s="92"/>
      <c r="QZD71" s="92"/>
      <c r="QZE71" s="92"/>
      <c r="QZF71" s="92"/>
      <c r="QZG71" s="92"/>
      <c r="QZH71" s="92"/>
      <c r="QZI71" s="92"/>
      <c r="QZJ71" s="92"/>
      <c r="QZK71" s="92"/>
      <c r="QZL71" s="92"/>
      <c r="QZM71" s="92"/>
      <c r="QZN71" s="92"/>
      <c r="QZO71" s="92"/>
      <c r="QZP71" s="92"/>
      <c r="QZQ71" s="92"/>
      <c r="QZR71" s="92"/>
      <c r="QZS71" s="92"/>
      <c r="QZT71" s="92"/>
      <c r="QZU71" s="92"/>
      <c r="QZV71" s="92"/>
      <c r="QZW71" s="92"/>
      <c r="QZX71" s="92"/>
      <c r="QZY71" s="92"/>
      <c r="QZZ71" s="92"/>
      <c r="RAA71" s="92"/>
      <c r="RAB71" s="92"/>
      <c r="RAC71" s="92"/>
      <c r="RAD71" s="92"/>
      <c r="RAE71" s="92"/>
      <c r="RAF71" s="92"/>
      <c r="RAG71" s="92"/>
      <c r="RAH71" s="92"/>
      <c r="RAI71" s="92"/>
      <c r="RAJ71" s="92"/>
      <c r="RAK71" s="92"/>
      <c r="RAL71" s="92"/>
      <c r="RAM71" s="92"/>
      <c r="RAN71" s="92"/>
      <c r="RAO71" s="92"/>
      <c r="RAP71" s="92"/>
      <c r="RAQ71" s="92"/>
      <c r="RAR71" s="92"/>
      <c r="RAS71" s="92"/>
      <c r="RAT71" s="92"/>
      <c r="RAU71" s="92"/>
      <c r="RAV71" s="92"/>
      <c r="RAW71" s="92"/>
      <c r="RAX71" s="92"/>
      <c r="RAY71" s="92"/>
      <c r="RAZ71" s="92"/>
      <c r="RBA71" s="92"/>
      <c r="RBB71" s="92"/>
      <c r="RBC71" s="92"/>
      <c r="RBD71" s="92"/>
      <c r="RBE71" s="92"/>
      <c r="RBF71" s="92"/>
      <c r="RBG71" s="92"/>
      <c r="RBH71" s="92"/>
      <c r="RBI71" s="92"/>
      <c r="RBJ71" s="92"/>
      <c r="RBK71" s="92"/>
      <c r="RBL71" s="92"/>
      <c r="RBM71" s="92"/>
      <c r="RBN71" s="92"/>
      <c r="RBO71" s="92"/>
      <c r="RBP71" s="92"/>
      <c r="RBQ71" s="92"/>
      <c r="RBR71" s="92"/>
      <c r="RBS71" s="92"/>
      <c r="RBT71" s="92"/>
      <c r="RBU71" s="92"/>
      <c r="RBV71" s="92"/>
      <c r="RBW71" s="92"/>
      <c r="RBX71" s="92"/>
      <c r="RBY71" s="92"/>
      <c r="RBZ71" s="92"/>
      <c r="RCA71" s="92"/>
      <c r="RCB71" s="92"/>
      <c r="RCC71" s="92"/>
      <c r="RCD71" s="92"/>
      <c r="RCE71" s="92"/>
      <c r="RCF71" s="92"/>
      <c r="RCG71" s="92"/>
      <c r="RCH71" s="92"/>
      <c r="RCI71" s="92"/>
      <c r="RCJ71" s="92"/>
      <c r="RCK71" s="92"/>
      <c r="RCL71" s="92"/>
      <c r="RCM71" s="92"/>
      <c r="RCN71" s="92"/>
      <c r="RCO71" s="92"/>
      <c r="RCP71" s="92"/>
      <c r="RCQ71" s="92"/>
      <c r="RCR71" s="92"/>
      <c r="RCS71" s="92"/>
      <c r="RCT71" s="92"/>
      <c r="RCU71" s="92"/>
      <c r="RCV71" s="92"/>
      <c r="RCW71" s="92"/>
      <c r="RCX71" s="92"/>
      <c r="RCY71" s="92"/>
      <c r="RCZ71" s="92"/>
      <c r="RDA71" s="92"/>
      <c r="RDB71" s="92"/>
      <c r="RDC71" s="92"/>
      <c r="RDD71" s="92"/>
      <c r="RDE71" s="92"/>
      <c r="RDF71" s="92"/>
      <c r="RDG71" s="92"/>
      <c r="RDH71" s="92"/>
      <c r="RDI71" s="92"/>
      <c r="RDJ71" s="92"/>
      <c r="RDK71" s="92"/>
      <c r="RDL71" s="92"/>
      <c r="RDM71" s="92"/>
      <c r="RDN71" s="92"/>
      <c r="RDO71" s="92"/>
      <c r="RDP71" s="92"/>
      <c r="RDQ71" s="92"/>
      <c r="RDR71" s="92"/>
      <c r="RDS71" s="92"/>
      <c r="RDT71" s="92"/>
      <c r="RDU71" s="92"/>
      <c r="RDV71" s="92"/>
      <c r="RDW71" s="92"/>
      <c r="RDX71" s="92"/>
      <c r="RDY71" s="92"/>
      <c r="RDZ71" s="92"/>
      <c r="REA71" s="92"/>
      <c r="REB71" s="92"/>
      <c r="REC71" s="92"/>
      <c r="RED71" s="92"/>
      <c r="REE71" s="92"/>
      <c r="REF71" s="92"/>
      <c r="REG71" s="92"/>
      <c r="REH71" s="92"/>
      <c r="REI71" s="92"/>
      <c r="REJ71" s="92"/>
      <c r="REK71" s="92"/>
      <c r="REL71" s="92"/>
      <c r="REM71" s="92"/>
      <c r="REN71" s="92"/>
      <c r="REO71" s="92"/>
      <c r="REP71" s="92"/>
      <c r="REQ71" s="92"/>
      <c r="RER71" s="92"/>
      <c r="RES71" s="92"/>
      <c r="RET71" s="92"/>
      <c r="REU71" s="92"/>
      <c r="REV71" s="92"/>
      <c r="REW71" s="92"/>
      <c r="REX71" s="92"/>
      <c r="REY71" s="92"/>
      <c r="REZ71" s="92"/>
      <c r="RFA71" s="92"/>
      <c r="RFB71" s="92"/>
      <c r="RFC71" s="92"/>
      <c r="RFD71" s="92"/>
      <c r="RFE71" s="92"/>
      <c r="RFF71" s="92"/>
      <c r="RFG71" s="92"/>
      <c r="RFH71" s="92"/>
      <c r="RFI71" s="92"/>
      <c r="RFJ71" s="92"/>
      <c r="RFK71" s="92"/>
      <c r="RFL71" s="92"/>
      <c r="RFM71" s="92"/>
      <c r="RFN71" s="92"/>
      <c r="RFO71" s="92"/>
      <c r="RFP71" s="92"/>
      <c r="RFQ71" s="92"/>
      <c r="RFR71" s="92"/>
      <c r="RFS71" s="92"/>
      <c r="RFT71" s="92"/>
      <c r="RFU71" s="92"/>
      <c r="RFV71" s="92"/>
      <c r="RFW71" s="92"/>
      <c r="RFX71" s="92"/>
      <c r="RFY71" s="92"/>
      <c r="RFZ71" s="92"/>
      <c r="RGA71" s="92"/>
      <c r="RGB71" s="92"/>
      <c r="RGC71" s="92"/>
      <c r="RGD71" s="92"/>
      <c r="RGE71" s="92"/>
      <c r="RGF71" s="92"/>
      <c r="RGG71" s="92"/>
      <c r="RGH71" s="92"/>
      <c r="RGI71" s="92"/>
      <c r="RGJ71" s="92"/>
      <c r="RGK71" s="92"/>
      <c r="RGL71" s="92"/>
      <c r="RGM71" s="92"/>
      <c r="RGN71" s="92"/>
      <c r="RGO71" s="92"/>
      <c r="RGP71" s="92"/>
      <c r="RGQ71" s="92"/>
      <c r="RGR71" s="92"/>
      <c r="RGS71" s="92"/>
      <c r="RGT71" s="92"/>
      <c r="RGU71" s="92"/>
      <c r="RGV71" s="92"/>
      <c r="RGW71" s="92"/>
      <c r="RGX71" s="92"/>
      <c r="RGY71" s="92"/>
      <c r="RGZ71" s="92"/>
      <c r="RHA71" s="92"/>
      <c r="RHB71" s="92"/>
      <c r="RHC71" s="92"/>
      <c r="RHD71" s="92"/>
      <c r="RHE71" s="92"/>
      <c r="RHF71" s="92"/>
      <c r="RHG71" s="92"/>
      <c r="RHH71" s="92"/>
      <c r="RHI71" s="92"/>
      <c r="RHJ71" s="92"/>
      <c r="RHK71" s="92"/>
      <c r="RHL71" s="92"/>
      <c r="RHM71" s="92"/>
      <c r="RHN71" s="92"/>
      <c r="RHO71" s="92"/>
      <c r="RHP71" s="92"/>
      <c r="RHQ71" s="92"/>
      <c r="RHR71" s="92"/>
      <c r="RHS71" s="92"/>
      <c r="RHT71" s="92"/>
      <c r="RHU71" s="92"/>
      <c r="RHV71" s="92"/>
      <c r="RHW71" s="92"/>
      <c r="RHX71" s="92"/>
      <c r="RHY71" s="92"/>
      <c r="RHZ71" s="92"/>
      <c r="RIA71" s="92"/>
      <c r="RIB71" s="92"/>
      <c r="RIC71" s="92"/>
      <c r="RID71" s="92"/>
      <c r="RIE71" s="92"/>
      <c r="RIF71" s="92"/>
      <c r="RIG71" s="92"/>
      <c r="RIH71" s="92"/>
      <c r="RII71" s="92"/>
      <c r="RIJ71" s="92"/>
      <c r="RIK71" s="92"/>
      <c r="RIL71" s="92"/>
      <c r="RIM71" s="92"/>
      <c r="RIN71" s="92"/>
      <c r="RIO71" s="92"/>
      <c r="RIP71" s="92"/>
      <c r="RIQ71" s="92"/>
      <c r="RIR71" s="92"/>
      <c r="RIS71" s="92"/>
      <c r="RIT71" s="92"/>
      <c r="RIU71" s="92"/>
      <c r="RIV71" s="92"/>
      <c r="RIW71" s="92"/>
      <c r="RIX71" s="92"/>
      <c r="RIY71" s="92"/>
      <c r="RIZ71" s="92"/>
      <c r="RJA71" s="92"/>
      <c r="RJB71" s="92"/>
      <c r="RJC71" s="92"/>
      <c r="RJD71" s="92"/>
      <c r="RJE71" s="92"/>
      <c r="RJF71" s="92"/>
      <c r="RJG71" s="92"/>
      <c r="RJH71" s="92"/>
      <c r="RJI71" s="92"/>
      <c r="RJJ71" s="92"/>
      <c r="RJK71" s="92"/>
      <c r="RJL71" s="92"/>
      <c r="RJM71" s="92"/>
      <c r="RJN71" s="92"/>
      <c r="RJO71" s="92"/>
      <c r="RJP71" s="92"/>
      <c r="RJQ71" s="92"/>
      <c r="RJR71" s="92"/>
      <c r="RJS71" s="92"/>
      <c r="RJT71" s="92"/>
      <c r="RJU71" s="92"/>
      <c r="RJV71" s="92"/>
      <c r="RJW71" s="92"/>
      <c r="RJX71" s="92"/>
      <c r="RJY71" s="92"/>
      <c r="RJZ71" s="92"/>
      <c r="RKA71" s="92"/>
      <c r="RKB71" s="92"/>
      <c r="RKC71" s="92"/>
      <c r="RKD71" s="92"/>
      <c r="RKE71" s="92"/>
      <c r="RKF71" s="92"/>
      <c r="RKG71" s="92"/>
      <c r="RKH71" s="92"/>
      <c r="RKI71" s="92"/>
      <c r="RKJ71" s="92"/>
      <c r="RKK71" s="92"/>
      <c r="RKL71" s="92"/>
      <c r="RKM71" s="92"/>
      <c r="RKN71" s="92"/>
      <c r="RKO71" s="92"/>
      <c r="RKP71" s="92"/>
      <c r="RKQ71" s="92"/>
      <c r="RKR71" s="92"/>
      <c r="RKS71" s="92"/>
      <c r="RKT71" s="92"/>
      <c r="RKU71" s="92"/>
      <c r="RKV71" s="92"/>
      <c r="RKW71" s="92"/>
      <c r="RKX71" s="92"/>
      <c r="RKY71" s="92"/>
      <c r="RKZ71" s="92"/>
      <c r="RLA71" s="92"/>
      <c r="RLB71" s="92"/>
      <c r="RLC71" s="92"/>
      <c r="RLD71" s="92"/>
      <c r="RLE71" s="92"/>
      <c r="RLF71" s="92"/>
      <c r="RLG71" s="92"/>
      <c r="RLH71" s="92"/>
      <c r="RLI71" s="92"/>
      <c r="RLJ71" s="92"/>
      <c r="RLK71" s="92"/>
      <c r="RLL71" s="92"/>
      <c r="RLM71" s="92"/>
      <c r="RLN71" s="92"/>
      <c r="RLO71" s="92"/>
      <c r="RLP71" s="92"/>
      <c r="RLQ71" s="92"/>
      <c r="RLR71" s="92"/>
      <c r="RLS71" s="92"/>
      <c r="RLT71" s="92"/>
      <c r="RLU71" s="92"/>
      <c r="RLV71" s="92"/>
      <c r="RLW71" s="92"/>
      <c r="RLX71" s="92"/>
      <c r="RLY71" s="92"/>
      <c r="RLZ71" s="92"/>
      <c r="RMA71" s="92"/>
      <c r="RMB71" s="92"/>
      <c r="RMC71" s="92"/>
      <c r="RMD71" s="92"/>
      <c r="RME71" s="92"/>
      <c r="RMF71" s="92"/>
      <c r="RMG71" s="92"/>
      <c r="RMH71" s="92"/>
      <c r="RMI71" s="92"/>
      <c r="RMJ71" s="92"/>
      <c r="RMK71" s="92"/>
      <c r="RML71" s="92"/>
      <c r="RMM71" s="92"/>
      <c r="RMN71" s="92"/>
      <c r="RMO71" s="92"/>
      <c r="RMP71" s="92"/>
      <c r="RMQ71" s="92"/>
      <c r="RMR71" s="92"/>
      <c r="RMS71" s="92"/>
      <c r="RMT71" s="92"/>
      <c r="RMU71" s="92"/>
      <c r="RMV71" s="92"/>
      <c r="RMW71" s="92"/>
      <c r="RMX71" s="92"/>
      <c r="RMY71" s="92"/>
      <c r="RMZ71" s="92"/>
      <c r="RNA71" s="92"/>
      <c r="RNB71" s="92"/>
      <c r="RNC71" s="92"/>
      <c r="RND71" s="92"/>
      <c r="RNE71" s="92"/>
      <c r="RNF71" s="92"/>
      <c r="RNG71" s="92"/>
      <c r="RNH71" s="92"/>
      <c r="RNI71" s="92"/>
      <c r="RNJ71" s="92"/>
      <c r="RNK71" s="92"/>
      <c r="RNL71" s="92"/>
      <c r="RNM71" s="92"/>
      <c r="RNN71" s="92"/>
      <c r="RNO71" s="92"/>
      <c r="RNP71" s="92"/>
      <c r="RNQ71" s="92"/>
      <c r="RNR71" s="92"/>
      <c r="RNS71" s="92"/>
      <c r="RNT71" s="92"/>
      <c r="RNU71" s="92"/>
      <c r="RNV71" s="92"/>
      <c r="RNW71" s="92"/>
      <c r="RNX71" s="92"/>
      <c r="RNY71" s="92"/>
      <c r="RNZ71" s="92"/>
      <c r="ROA71" s="92"/>
      <c r="ROB71" s="92"/>
      <c r="ROC71" s="92"/>
      <c r="ROD71" s="92"/>
      <c r="ROE71" s="92"/>
      <c r="ROF71" s="92"/>
      <c r="ROG71" s="92"/>
      <c r="ROH71" s="92"/>
      <c r="ROI71" s="92"/>
      <c r="ROJ71" s="92"/>
      <c r="ROK71" s="92"/>
      <c r="ROL71" s="92"/>
      <c r="ROM71" s="92"/>
      <c r="RON71" s="92"/>
      <c r="ROO71" s="92"/>
      <c r="ROP71" s="92"/>
      <c r="ROQ71" s="92"/>
      <c r="ROR71" s="92"/>
      <c r="ROS71" s="92"/>
      <c r="ROT71" s="92"/>
      <c r="ROU71" s="92"/>
      <c r="ROV71" s="92"/>
      <c r="ROW71" s="92"/>
      <c r="ROX71" s="92"/>
      <c r="ROY71" s="92"/>
      <c r="ROZ71" s="92"/>
      <c r="RPA71" s="92"/>
      <c r="RPB71" s="92"/>
      <c r="RPC71" s="92"/>
      <c r="RPD71" s="92"/>
      <c r="RPE71" s="92"/>
      <c r="RPF71" s="92"/>
      <c r="RPG71" s="92"/>
      <c r="RPH71" s="92"/>
      <c r="RPI71" s="92"/>
      <c r="RPJ71" s="92"/>
      <c r="RPK71" s="92"/>
      <c r="RPL71" s="92"/>
      <c r="RPM71" s="92"/>
      <c r="RPN71" s="92"/>
      <c r="RPO71" s="92"/>
      <c r="RPP71" s="92"/>
      <c r="RPQ71" s="92"/>
      <c r="RPR71" s="92"/>
      <c r="RPS71" s="92"/>
      <c r="RPT71" s="92"/>
      <c r="RPU71" s="92"/>
      <c r="RPV71" s="92"/>
      <c r="RPW71" s="92"/>
      <c r="RPX71" s="92"/>
      <c r="RPY71" s="92"/>
      <c r="RPZ71" s="92"/>
      <c r="RQA71" s="92"/>
      <c r="RQB71" s="92"/>
      <c r="RQC71" s="92"/>
      <c r="RQD71" s="92"/>
      <c r="RQE71" s="92"/>
      <c r="RQF71" s="92"/>
      <c r="RQG71" s="92"/>
      <c r="RQH71" s="92"/>
      <c r="RQI71" s="92"/>
      <c r="RQJ71" s="92"/>
      <c r="RQK71" s="92"/>
      <c r="RQL71" s="92"/>
      <c r="RQM71" s="92"/>
      <c r="RQN71" s="92"/>
      <c r="RQO71" s="92"/>
      <c r="RQP71" s="92"/>
      <c r="RQQ71" s="92"/>
      <c r="RQR71" s="92"/>
      <c r="RQS71" s="92"/>
      <c r="RQT71" s="92"/>
      <c r="RQU71" s="92"/>
      <c r="RQV71" s="92"/>
      <c r="RQW71" s="92"/>
      <c r="RQX71" s="92"/>
      <c r="RQY71" s="92"/>
      <c r="RQZ71" s="92"/>
      <c r="RRA71" s="92"/>
      <c r="RRB71" s="92"/>
      <c r="RRC71" s="92"/>
      <c r="RRD71" s="92"/>
      <c r="RRE71" s="92"/>
      <c r="RRF71" s="92"/>
      <c r="RRG71" s="92"/>
      <c r="RRH71" s="92"/>
      <c r="RRI71" s="92"/>
      <c r="RRJ71" s="92"/>
      <c r="RRK71" s="92"/>
      <c r="RRL71" s="92"/>
      <c r="RRM71" s="92"/>
      <c r="RRN71" s="92"/>
      <c r="RRO71" s="92"/>
      <c r="RRP71" s="92"/>
      <c r="RRQ71" s="92"/>
      <c r="RRR71" s="92"/>
      <c r="RRS71" s="92"/>
      <c r="RRT71" s="92"/>
      <c r="RRU71" s="92"/>
      <c r="RRV71" s="92"/>
      <c r="RRW71" s="92"/>
      <c r="RRX71" s="92"/>
      <c r="RRY71" s="92"/>
      <c r="RRZ71" s="92"/>
      <c r="RSA71" s="92"/>
      <c r="RSB71" s="92"/>
      <c r="RSC71" s="92"/>
      <c r="RSD71" s="92"/>
      <c r="RSE71" s="92"/>
      <c r="RSF71" s="92"/>
      <c r="RSG71" s="92"/>
      <c r="RSH71" s="92"/>
      <c r="RSI71" s="92"/>
      <c r="RSJ71" s="92"/>
      <c r="RSK71" s="92"/>
      <c r="RSL71" s="92"/>
      <c r="RSM71" s="92"/>
      <c r="RSN71" s="92"/>
      <c r="RSO71" s="92"/>
      <c r="RSP71" s="92"/>
      <c r="RSQ71" s="92"/>
      <c r="RSR71" s="92"/>
      <c r="RSS71" s="92"/>
      <c r="RST71" s="92"/>
      <c r="RSU71" s="92"/>
      <c r="RSV71" s="92"/>
      <c r="RSW71" s="92"/>
      <c r="RSX71" s="92"/>
      <c r="RSY71" s="92"/>
      <c r="RSZ71" s="92"/>
      <c r="RTA71" s="92"/>
      <c r="RTB71" s="92"/>
      <c r="RTC71" s="92"/>
      <c r="RTD71" s="92"/>
      <c r="RTE71" s="92"/>
      <c r="RTF71" s="92"/>
      <c r="RTG71" s="92"/>
      <c r="RTH71" s="92"/>
      <c r="RTI71" s="92"/>
      <c r="RTJ71" s="92"/>
      <c r="RTK71" s="92"/>
      <c r="RTL71" s="92"/>
      <c r="RTM71" s="92"/>
      <c r="RTN71" s="92"/>
      <c r="RTO71" s="92"/>
      <c r="RTP71" s="92"/>
      <c r="RTQ71" s="92"/>
      <c r="RTR71" s="92"/>
      <c r="RTS71" s="92"/>
      <c r="RTT71" s="92"/>
      <c r="RTU71" s="92"/>
      <c r="RTV71" s="92"/>
      <c r="RTW71" s="92"/>
      <c r="RTX71" s="92"/>
      <c r="RTY71" s="92"/>
      <c r="RTZ71" s="92"/>
      <c r="RUA71" s="92"/>
      <c r="RUB71" s="92"/>
      <c r="RUC71" s="92"/>
      <c r="RUD71" s="92"/>
      <c r="RUE71" s="92"/>
      <c r="RUF71" s="92"/>
      <c r="RUG71" s="92"/>
      <c r="RUH71" s="92"/>
      <c r="RUI71" s="92"/>
      <c r="RUJ71" s="92"/>
      <c r="RUK71" s="92"/>
      <c r="RUL71" s="92"/>
      <c r="RUM71" s="92"/>
      <c r="RUN71" s="92"/>
      <c r="RUO71" s="92"/>
      <c r="RUP71" s="92"/>
      <c r="RUQ71" s="92"/>
      <c r="RUR71" s="92"/>
      <c r="RUS71" s="92"/>
      <c r="RUT71" s="92"/>
      <c r="RUU71" s="92"/>
      <c r="RUV71" s="92"/>
      <c r="RUW71" s="92"/>
      <c r="RUX71" s="92"/>
      <c r="RUY71" s="92"/>
      <c r="RUZ71" s="92"/>
      <c r="RVA71" s="92"/>
      <c r="RVB71" s="92"/>
      <c r="RVC71" s="92"/>
      <c r="RVD71" s="92"/>
      <c r="RVE71" s="92"/>
      <c r="RVF71" s="92"/>
      <c r="RVG71" s="92"/>
      <c r="RVH71" s="92"/>
      <c r="RVI71" s="92"/>
      <c r="RVJ71" s="92"/>
      <c r="RVK71" s="92"/>
      <c r="RVL71" s="92"/>
      <c r="RVM71" s="92"/>
      <c r="RVN71" s="92"/>
      <c r="RVO71" s="92"/>
      <c r="RVP71" s="92"/>
      <c r="RVQ71" s="92"/>
      <c r="RVR71" s="92"/>
      <c r="RVS71" s="92"/>
      <c r="RVT71" s="92"/>
      <c r="RVU71" s="92"/>
      <c r="RVV71" s="92"/>
      <c r="RVW71" s="92"/>
      <c r="RVX71" s="92"/>
      <c r="RVY71" s="92"/>
      <c r="RVZ71" s="92"/>
      <c r="RWA71" s="92"/>
      <c r="RWB71" s="92"/>
      <c r="RWC71" s="92"/>
      <c r="RWD71" s="92"/>
      <c r="RWE71" s="92"/>
      <c r="RWF71" s="92"/>
      <c r="RWG71" s="92"/>
      <c r="RWH71" s="92"/>
      <c r="RWI71" s="92"/>
      <c r="RWJ71" s="92"/>
      <c r="RWK71" s="92"/>
      <c r="RWL71" s="92"/>
      <c r="RWM71" s="92"/>
      <c r="RWN71" s="92"/>
      <c r="RWO71" s="92"/>
      <c r="RWP71" s="92"/>
      <c r="RWQ71" s="92"/>
      <c r="RWR71" s="92"/>
      <c r="RWS71" s="92"/>
      <c r="RWT71" s="92"/>
      <c r="RWU71" s="92"/>
      <c r="RWV71" s="92"/>
      <c r="RWW71" s="92"/>
      <c r="RWX71" s="92"/>
      <c r="RWY71" s="92"/>
      <c r="RWZ71" s="92"/>
      <c r="RXA71" s="92"/>
      <c r="RXB71" s="92"/>
      <c r="RXC71" s="92"/>
      <c r="RXD71" s="92"/>
      <c r="RXE71" s="92"/>
      <c r="RXF71" s="92"/>
      <c r="RXG71" s="92"/>
      <c r="RXH71" s="92"/>
      <c r="RXI71" s="92"/>
      <c r="RXJ71" s="92"/>
      <c r="RXK71" s="92"/>
      <c r="RXL71" s="92"/>
      <c r="RXM71" s="92"/>
      <c r="RXN71" s="92"/>
      <c r="RXO71" s="92"/>
      <c r="RXP71" s="92"/>
      <c r="RXQ71" s="92"/>
      <c r="RXR71" s="92"/>
      <c r="RXS71" s="92"/>
      <c r="RXT71" s="92"/>
      <c r="RXU71" s="92"/>
      <c r="RXV71" s="92"/>
      <c r="RXW71" s="92"/>
      <c r="RXX71" s="92"/>
      <c r="RXY71" s="92"/>
      <c r="RXZ71" s="92"/>
      <c r="RYA71" s="92"/>
      <c r="RYB71" s="92"/>
      <c r="RYC71" s="92"/>
      <c r="RYD71" s="92"/>
      <c r="RYE71" s="92"/>
      <c r="RYF71" s="92"/>
      <c r="RYG71" s="92"/>
      <c r="RYH71" s="92"/>
      <c r="RYI71" s="92"/>
      <c r="RYJ71" s="92"/>
      <c r="RYK71" s="92"/>
      <c r="RYL71" s="92"/>
      <c r="RYM71" s="92"/>
      <c r="RYN71" s="92"/>
      <c r="RYO71" s="92"/>
      <c r="RYP71" s="92"/>
      <c r="RYQ71" s="92"/>
      <c r="RYR71" s="92"/>
      <c r="RYS71" s="92"/>
      <c r="RYT71" s="92"/>
      <c r="RYU71" s="92"/>
      <c r="RYV71" s="92"/>
      <c r="RYW71" s="92"/>
      <c r="RYX71" s="92"/>
      <c r="RYY71" s="92"/>
      <c r="RYZ71" s="92"/>
      <c r="RZA71" s="92"/>
      <c r="RZB71" s="92"/>
      <c r="RZC71" s="92"/>
      <c r="RZD71" s="92"/>
      <c r="RZE71" s="92"/>
      <c r="RZF71" s="92"/>
      <c r="RZG71" s="92"/>
      <c r="RZH71" s="92"/>
      <c r="RZI71" s="92"/>
      <c r="RZJ71" s="92"/>
      <c r="RZK71" s="92"/>
      <c r="RZL71" s="92"/>
      <c r="RZM71" s="92"/>
      <c r="RZN71" s="92"/>
      <c r="RZO71" s="92"/>
      <c r="RZP71" s="92"/>
      <c r="RZQ71" s="92"/>
      <c r="RZR71" s="92"/>
      <c r="RZS71" s="92"/>
      <c r="RZT71" s="92"/>
      <c r="RZU71" s="92"/>
      <c r="RZV71" s="92"/>
      <c r="RZW71" s="92"/>
      <c r="RZX71" s="92"/>
      <c r="RZY71" s="92"/>
      <c r="RZZ71" s="92"/>
      <c r="SAA71" s="92"/>
      <c r="SAB71" s="92"/>
      <c r="SAC71" s="92"/>
      <c r="SAD71" s="92"/>
      <c r="SAE71" s="92"/>
      <c r="SAF71" s="92"/>
      <c r="SAG71" s="92"/>
      <c r="SAH71" s="92"/>
      <c r="SAI71" s="92"/>
      <c r="SAJ71" s="92"/>
      <c r="SAK71" s="92"/>
      <c r="SAL71" s="92"/>
      <c r="SAM71" s="92"/>
      <c r="SAN71" s="92"/>
      <c r="SAO71" s="92"/>
      <c r="SAP71" s="92"/>
      <c r="SAQ71" s="92"/>
      <c r="SAR71" s="92"/>
      <c r="SAS71" s="92"/>
      <c r="SAT71" s="92"/>
      <c r="SAU71" s="92"/>
      <c r="SAV71" s="92"/>
      <c r="SAW71" s="92"/>
      <c r="SAX71" s="92"/>
      <c r="SAY71" s="92"/>
      <c r="SAZ71" s="92"/>
      <c r="SBA71" s="92"/>
      <c r="SBB71" s="92"/>
      <c r="SBC71" s="92"/>
      <c r="SBD71" s="92"/>
      <c r="SBE71" s="92"/>
      <c r="SBF71" s="92"/>
      <c r="SBG71" s="92"/>
      <c r="SBH71" s="92"/>
      <c r="SBI71" s="92"/>
      <c r="SBJ71" s="92"/>
      <c r="SBK71" s="92"/>
      <c r="SBL71" s="92"/>
      <c r="SBM71" s="92"/>
      <c r="SBN71" s="92"/>
      <c r="SBO71" s="92"/>
      <c r="SBP71" s="92"/>
      <c r="SBQ71" s="92"/>
      <c r="SBR71" s="92"/>
      <c r="SBS71" s="92"/>
      <c r="SBT71" s="92"/>
      <c r="SBU71" s="92"/>
      <c r="SBV71" s="92"/>
      <c r="SBW71" s="92"/>
      <c r="SBX71" s="92"/>
      <c r="SBY71" s="92"/>
      <c r="SBZ71" s="92"/>
      <c r="SCA71" s="92"/>
      <c r="SCB71" s="92"/>
      <c r="SCC71" s="92"/>
      <c r="SCD71" s="92"/>
      <c r="SCE71" s="92"/>
      <c r="SCF71" s="92"/>
      <c r="SCG71" s="92"/>
      <c r="SCH71" s="92"/>
      <c r="SCI71" s="92"/>
      <c r="SCJ71" s="92"/>
      <c r="SCK71" s="92"/>
      <c r="SCL71" s="92"/>
      <c r="SCM71" s="92"/>
      <c r="SCN71" s="92"/>
      <c r="SCO71" s="92"/>
      <c r="SCP71" s="92"/>
      <c r="SCQ71" s="92"/>
      <c r="SCR71" s="92"/>
      <c r="SCS71" s="92"/>
      <c r="SCT71" s="92"/>
      <c r="SCU71" s="92"/>
      <c r="SCV71" s="92"/>
      <c r="SCW71" s="92"/>
      <c r="SCX71" s="92"/>
      <c r="SCY71" s="92"/>
      <c r="SCZ71" s="92"/>
      <c r="SDA71" s="92"/>
      <c r="SDB71" s="92"/>
      <c r="SDC71" s="92"/>
      <c r="SDD71" s="92"/>
      <c r="SDE71" s="92"/>
      <c r="SDF71" s="92"/>
      <c r="SDG71" s="92"/>
      <c r="SDH71" s="92"/>
      <c r="SDI71" s="92"/>
      <c r="SDJ71" s="92"/>
      <c r="SDK71" s="92"/>
      <c r="SDL71" s="92"/>
      <c r="SDM71" s="92"/>
      <c r="SDN71" s="92"/>
      <c r="SDO71" s="92"/>
      <c r="SDP71" s="92"/>
      <c r="SDQ71" s="92"/>
      <c r="SDR71" s="92"/>
      <c r="SDS71" s="92"/>
      <c r="SDT71" s="92"/>
      <c r="SDU71" s="92"/>
      <c r="SDV71" s="92"/>
      <c r="SDW71" s="92"/>
      <c r="SDX71" s="92"/>
      <c r="SDY71" s="92"/>
      <c r="SDZ71" s="92"/>
      <c r="SEA71" s="92"/>
      <c r="SEB71" s="92"/>
      <c r="SEC71" s="92"/>
      <c r="SED71" s="92"/>
      <c r="SEE71" s="92"/>
      <c r="SEF71" s="92"/>
      <c r="SEG71" s="92"/>
      <c r="SEH71" s="92"/>
      <c r="SEI71" s="92"/>
      <c r="SEJ71" s="92"/>
      <c r="SEK71" s="92"/>
      <c r="SEL71" s="92"/>
      <c r="SEM71" s="92"/>
      <c r="SEN71" s="92"/>
      <c r="SEO71" s="92"/>
      <c r="SEP71" s="92"/>
      <c r="SEQ71" s="92"/>
      <c r="SER71" s="92"/>
      <c r="SES71" s="92"/>
      <c r="SET71" s="92"/>
      <c r="SEU71" s="92"/>
      <c r="SEV71" s="92"/>
      <c r="SEW71" s="92"/>
      <c r="SEX71" s="92"/>
      <c r="SEY71" s="92"/>
      <c r="SEZ71" s="92"/>
      <c r="SFA71" s="92"/>
      <c r="SFB71" s="92"/>
      <c r="SFC71" s="92"/>
      <c r="SFD71" s="92"/>
      <c r="SFE71" s="92"/>
      <c r="SFF71" s="92"/>
      <c r="SFG71" s="92"/>
      <c r="SFH71" s="92"/>
      <c r="SFI71" s="92"/>
      <c r="SFJ71" s="92"/>
      <c r="SFK71" s="92"/>
      <c r="SFL71" s="92"/>
      <c r="SFM71" s="92"/>
      <c r="SFN71" s="92"/>
      <c r="SFO71" s="92"/>
      <c r="SFP71" s="92"/>
      <c r="SFQ71" s="92"/>
      <c r="SFR71" s="92"/>
      <c r="SFS71" s="92"/>
      <c r="SFT71" s="92"/>
      <c r="SFU71" s="92"/>
      <c r="SFV71" s="92"/>
      <c r="SFW71" s="92"/>
      <c r="SFX71" s="92"/>
      <c r="SFY71" s="92"/>
      <c r="SFZ71" s="92"/>
      <c r="SGA71" s="92"/>
      <c r="SGB71" s="92"/>
      <c r="SGC71" s="92"/>
      <c r="SGD71" s="92"/>
      <c r="SGE71" s="92"/>
      <c r="SGF71" s="92"/>
      <c r="SGG71" s="92"/>
      <c r="SGH71" s="92"/>
      <c r="SGI71" s="92"/>
      <c r="SGJ71" s="92"/>
      <c r="SGK71" s="92"/>
      <c r="SGL71" s="92"/>
      <c r="SGM71" s="92"/>
      <c r="SGN71" s="92"/>
      <c r="SGO71" s="92"/>
      <c r="SGP71" s="92"/>
      <c r="SGQ71" s="92"/>
      <c r="SGR71" s="92"/>
      <c r="SGS71" s="92"/>
      <c r="SGT71" s="92"/>
      <c r="SGU71" s="92"/>
      <c r="SGV71" s="92"/>
      <c r="SGW71" s="92"/>
      <c r="SGX71" s="92"/>
      <c r="SGY71" s="92"/>
      <c r="SGZ71" s="92"/>
      <c r="SHA71" s="92"/>
      <c r="SHB71" s="92"/>
      <c r="SHC71" s="92"/>
      <c r="SHD71" s="92"/>
      <c r="SHE71" s="92"/>
      <c r="SHF71" s="92"/>
      <c r="SHG71" s="92"/>
      <c r="SHH71" s="92"/>
      <c r="SHI71" s="92"/>
      <c r="SHJ71" s="92"/>
      <c r="SHK71" s="92"/>
      <c r="SHL71" s="92"/>
      <c r="SHM71" s="92"/>
      <c r="SHN71" s="92"/>
      <c r="SHO71" s="92"/>
      <c r="SHP71" s="92"/>
      <c r="SHQ71" s="92"/>
      <c r="SHR71" s="92"/>
      <c r="SHS71" s="92"/>
      <c r="SHT71" s="92"/>
      <c r="SHU71" s="92"/>
      <c r="SHV71" s="92"/>
      <c r="SHW71" s="92"/>
      <c r="SHX71" s="92"/>
      <c r="SHY71" s="92"/>
      <c r="SHZ71" s="92"/>
      <c r="SIA71" s="92"/>
      <c r="SIB71" s="92"/>
      <c r="SIC71" s="92"/>
      <c r="SID71" s="92"/>
      <c r="SIE71" s="92"/>
      <c r="SIF71" s="92"/>
      <c r="SIG71" s="92"/>
      <c r="SIH71" s="92"/>
      <c r="SII71" s="92"/>
      <c r="SIJ71" s="92"/>
      <c r="SIK71" s="92"/>
      <c r="SIL71" s="92"/>
      <c r="SIM71" s="92"/>
      <c r="SIN71" s="92"/>
      <c r="SIO71" s="92"/>
      <c r="SIP71" s="92"/>
      <c r="SIQ71" s="92"/>
      <c r="SIR71" s="92"/>
      <c r="SIS71" s="92"/>
      <c r="SIT71" s="92"/>
      <c r="SIU71" s="92"/>
      <c r="SIV71" s="92"/>
      <c r="SIW71" s="92"/>
      <c r="SIX71" s="92"/>
      <c r="SIY71" s="92"/>
      <c r="SIZ71" s="92"/>
      <c r="SJA71" s="92"/>
      <c r="SJB71" s="92"/>
      <c r="SJC71" s="92"/>
      <c r="SJD71" s="92"/>
      <c r="SJE71" s="92"/>
      <c r="SJF71" s="92"/>
      <c r="SJG71" s="92"/>
      <c r="SJH71" s="92"/>
      <c r="SJI71" s="92"/>
      <c r="SJJ71" s="92"/>
      <c r="SJK71" s="92"/>
      <c r="SJL71" s="92"/>
      <c r="SJM71" s="92"/>
      <c r="SJN71" s="92"/>
      <c r="SJO71" s="92"/>
      <c r="SJP71" s="92"/>
      <c r="SJQ71" s="92"/>
      <c r="SJR71" s="92"/>
      <c r="SJS71" s="92"/>
      <c r="SJT71" s="92"/>
      <c r="SJU71" s="92"/>
      <c r="SJV71" s="92"/>
      <c r="SJW71" s="92"/>
      <c r="SJX71" s="92"/>
      <c r="SJY71" s="92"/>
      <c r="SJZ71" s="92"/>
      <c r="SKA71" s="92"/>
      <c r="SKB71" s="92"/>
      <c r="SKC71" s="92"/>
      <c r="SKD71" s="92"/>
      <c r="SKE71" s="92"/>
      <c r="SKF71" s="92"/>
      <c r="SKG71" s="92"/>
      <c r="SKH71" s="92"/>
      <c r="SKI71" s="92"/>
      <c r="SKJ71" s="92"/>
      <c r="SKK71" s="92"/>
      <c r="SKL71" s="92"/>
      <c r="SKM71" s="92"/>
      <c r="SKN71" s="92"/>
      <c r="SKO71" s="92"/>
      <c r="SKP71" s="92"/>
      <c r="SKQ71" s="92"/>
      <c r="SKR71" s="92"/>
      <c r="SKS71" s="92"/>
      <c r="SKT71" s="92"/>
      <c r="SKU71" s="92"/>
      <c r="SKV71" s="92"/>
      <c r="SKW71" s="92"/>
      <c r="SKX71" s="92"/>
      <c r="SKY71" s="92"/>
      <c r="SKZ71" s="92"/>
      <c r="SLA71" s="92"/>
      <c r="SLB71" s="92"/>
      <c r="SLC71" s="92"/>
      <c r="SLD71" s="92"/>
      <c r="SLE71" s="92"/>
      <c r="SLF71" s="92"/>
      <c r="SLG71" s="92"/>
      <c r="SLH71" s="92"/>
      <c r="SLI71" s="92"/>
      <c r="SLJ71" s="92"/>
      <c r="SLK71" s="92"/>
      <c r="SLL71" s="92"/>
      <c r="SLM71" s="92"/>
      <c r="SLN71" s="92"/>
      <c r="SLO71" s="92"/>
      <c r="SLP71" s="92"/>
      <c r="SLQ71" s="92"/>
      <c r="SLR71" s="92"/>
      <c r="SLS71" s="92"/>
      <c r="SLT71" s="92"/>
      <c r="SLU71" s="92"/>
      <c r="SLV71" s="92"/>
      <c r="SLW71" s="92"/>
      <c r="SLX71" s="92"/>
      <c r="SLY71" s="92"/>
      <c r="SLZ71" s="92"/>
      <c r="SMA71" s="92"/>
      <c r="SMB71" s="92"/>
      <c r="SMC71" s="92"/>
      <c r="SMD71" s="92"/>
      <c r="SME71" s="92"/>
      <c r="SMF71" s="92"/>
      <c r="SMG71" s="92"/>
      <c r="SMH71" s="92"/>
      <c r="SMI71" s="92"/>
      <c r="SMJ71" s="92"/>
      <c r="SMK71" s="92"/>
      <c r="SML71" s="92"/>
      <c r="SMM71" s="92"/>
      <c r="SMN71" s="92"/>
      <c r="SMO71" s="92"/>
      <c r="SMP71" s="92"/>
      <c r="SMQ71" s="92"/>
      <c r="SMR71" s="92"/>
      <c r="SMS71" s="92"/>
      <c r="SMT71" s="92"/>
      <c r="SMU71" s="92"/>
      <c r="SMV71" s="92"/>
      <c r="SMW71" s="92"/>
      <c r="SMX71" s="92"/>
      <c r="SMY71" s="92"/>
      <c r="SMZ71" s="92"/>
      <c r="SNA71" s="92"/>
      <c r="SNB71" s="92"/>
      <c r="SNC71" s="92"/>
      <c r="SND71" s="92"/>
      <c r="SNE71" s="92"/>
      <c r="SNF71" s="92"/>
      <c r="SNG71" s="92"/>
      <c r="SNH71" s="92"/>
      <c r="SNI71" s="92"/>
      <c r="SNJ71" s="92"/>
      <c r="SNK71" s="92"/>
      <c r="SNL71" s="92"/>
      <c r="SNM71" s="92"/>
      <c r="SNN71" s="92"/>
      <c r="SNO71" s="92"/>
      <c r="SNP71" s="92"/>
      <c r="SNQ71" s="92"/>
      <c r="SNR71" s="92"/>
      <c r="SNS71" s="92"/>
      <c r="SNT71" s="92"/>
      <c r="SNU71" s="92"/>
      <c r="SNV71" s="92"/>
      <c r="SNW71" s="92"/>
      <c r="SNX71" s="92"/>
      <c r="SNY71" s="92"/>
      <c r="SNZ71" s="92"/>
      <c r="SOA71" s="92"/>
      <c r="SOB71" s="92"/>
      <c r="SOC71" s="92"/>
      <c r="SOD71" s="92"/>
      <c r="SOE71" s="92"/>
      <c r="SOF71" s="92"/>
      <c r="SOG71" s="92"/>
      <c r="SOH71" s="92"/>
      <c r="SOI71" s="92"/>
      <c r="SOJ71" s="92"/>
      <c r="SOK71" s="92"/>
      <c r="SOL71" s="92"/>
      <c r="SOM71" s="92"/>
      <c r="SON71" s="92"/>
      <c r="SOO71" s="92"/>
      <c r="SOP71" s="92"/>
      <c r="SOQ71" s="92"/>
      <c r="SOR71" s="92"/>
      <c r="SOS71" s="92"/>
      <c r="SOT71" s="92"/>
      <c r="SOU71" s="92"/>
      <c r="SOV71" s="92"/>
      <c r="SOW71" s="92"/>
      <c r="SOX71" s="92"/>
      <c r="SOY71" s="92"/>
      <c r="SOZ71" s="92"/>
      <c r="SPA71" s="92"/>
      <c r="SPB71" s="92"/>
      <c r="SPC71" s="92"/>
      <c r="SPD71" s="92"/>
      <c r="SPE71" s="92"/>
      <c r="SPF71" s="92"/>
      <c r="SPG71" s="92"/>
      <c r="SPH71" s="92"/>
      <c r="SPI71" s="92"/>
      <c r="SPJ71" s="92"/>
      <c r="SPK71" s="92"/>
      <c r="SPL71" s="92"/>
      <c r="SPM71" s="92"/>
      <c r="SPN71" s="92"/>
      <c r="SPO71" s="92"/>
      <c r="SPP71" s="92"/>
      <c r="SPQ71" s="92"/>
      <c r="SPR71" s="92"/>
      <c r="SPS71" s="92"/>
      <c r="SPT71" s="92"/>
      <c r="SPU71" s="92"/>
      <c r="SPV71" s="92"/>
      <c r="SPW71" s="92"/>
      <c r="SPX71" s="92"/>
      <c r="SPY71" s="92"/>
      <c r="SPZ71" s="92"/>
      <c r="SQA71" s="92"/>
      <c r="SQB71" s="92"/>
      <c r="SQC71" s="92"/>
      <c r="SQD71" s="92"/>
      <c r="SQE71" s="92"/>
      <c r="SQF71" s="92"/>
      <c r="SQG71" s="92"/>
      <c r="SQH71" s="92"/>
      <c r="SQI71" s="92"/>
      <c r="SQJ71" s="92"/>
      <c r="SQK71" s="92"/>
      <c r="SQL71" s="92"/>
      <c r="SQM71" s="92"/>
      <c r="SQN71" s="92"/>
      <c r="SQO71" s="92"/>
      <c r="SQP71" s="92"/>
      <c r="SQQ71" s="92"/>
      <c r="SQR71" s="92"/>
      <c r="SQS71" s="92"/>
      <c r="SQT71" s="92"/>
      <c r="SQU71" s="92"/>
      <c r="SQV71" s="92"/>
      <c r="SQW71" s="92"/>
      <c r="SQX71" s="92"/>
      <c r="SQY71" s="92"/>
      <c r="SQZ71" s="92"/>
      <c r="SRA71" s="92"/>
      <c r="SRB71" s="92"/>
      <c r="SRC71" s="92"/>
      <c r="SRD71" s="92"/>
      <c r="SRE71" s="92"/>
      <c r="SRF71" s="92"/>
      <c r="SRG71" s="92"/>
      <c r="SRH71" s="92"/>
      <c r="SRI71" s="92"/>
      <c r="SRJ71" s="92"/>
      <c r="SRK71" s="92"/>
      <c r="SRL71" s="92"/>
      <c r="SRM71" s="92"/>
      <c r="SRN71" s="92"/>
      <c r="SRO71" s="92"/>
      <c r="SRP71" s="92"/>
      <c r="SRQ71" s="92"/>
      <c r="SRR71" s="92"/>
      <c r="SRS71" s="92"/>
      <c r="SRT71" s="92"/>
      <c r="SRU71" s="92"/>
      <c r="SRV71" s="92"/>
      <c r="SRW71" s="92"/>
      <c r="SRX71" s="92"/>
      <c r="SRY71" s="92"/>
      <c r="SRZ71" s="92"/>
      <c r="SSA71" s="92"/>
      <c r="SSB71" s="92"/>
      <c r="SSC71" s="92"/>
      <c r="SSD71" s="92"/>
      <c r="SSE71" s="92"/>
      <c r="SSF71" s="92"/>
      <c r="SSG71" s="92"/>
      <c r="SSH71" s="92"/>
      <c r="SSI71" s="92"/>
      <c r="SSJ71" s="92"/>
      <c r="SSK71" s="92"/>
      <c r="SSL71" s="92"/>
      <c r="SSM71" s="92"/>
      <c r="SSN71" s="92"/>
      <c r="SSO71" s="92"/>
      <c r="SSP71" s="92"/>
      <c r="SSQ71" s="92"/>
      <c r="SSR71" s="92"/>
      <c r="SSS71" s="92"/>
      <c r="SST71" s="92"/>
      <c r="SSU71" s="92"/>
      <c r="SSV71" s="92"/>
      <c r="SSW71" s="92"/>
      <c r="SSX71" s="92"/>
      <c r="SSY71" s="92"/>
      <c r="SSZ71" s="92"/>
      <c r="STA71" s="92"/>
      <c r="STB71" s="92"/>
      <c r="STC71" s="92"/>
      <c r="STD71" s="92"/>
      <c r="STE71" s="92"/>
      <c r="STF71" s="92"/>
      <c r="STG71" s="92"/>
      <c r="STH71" s="92"/>
      <c r="STI71" s="92"/>
      <c r="STJ71" s="92"/>
      <c r="STK71" s="92"/>
      <c r="STL71" s="92"/>
      <c r="STM71" s="92"/>
      <c r="STN71" s="92"/>
      <c r="STO71" s="92"/>
      <c r="STP71" s="92"/>
      <c r="STQ71" s="92"/>
      <c r="STR71" s="92"/>
      <c r="STS71" s="92"/>
      <c r="STT71" s="92"/>
      <c r="STU71" s="92"/>
      <c r="STV71" s="92"/>
      <c r="STW71" s="92"/>
      <c r="STX71" s="92"/>
      <c r="STY71" s="92"/>
      <c r="STZ71" s="92"/>
      <c r="SUA71" s="92"/>
      <c r="SUB71" s="92"/>
      <c r="SUC71" s="92"/>
      <c r="SUD71" s="92"/>
      <c r="SUE71" s="92"/>
      <c r="SUF71" s="92"/>
      <c r="SUG71" s="92"/>
      <c r="SUH71" s="92"/>
      <c r="SUI71" s="92"/>
      <c r="SUJ71" s="92"/>
      <c r="SUK71" s="92"/>
      <c r="SUL71" s="92"/>
      <c r="SUM71" s="92"/>
      <c r="SUN71" s="92"/>
      <c r="SUO71" s="92"/>
      <c r="SUP71" s="92"/>
      <c r="SUQ71" s="92"/>
      <c r="SUR71" s="92"/>
      <c r="SUS71" s="92"/>
      <c r="SUT71" s="92"/>
      <c r="SUU71" s="92"/>
      <c r="SUV71" s="92"/>
      <c r="SUW71" s="92"/>
      <c r="SUX71" s="92"/>
      <c r="SUY71" s="92"/>
      <c r="SUZ71" s="92"/>
      <c r="SVA71" s="92"/>
      <c r="SVB71" s="92"/>
      <c r="SVC71" s="92"/>
      <c r="SVD71" s="92"/>
      <c r="SVE71" s="92"/>
      <c r="SVF71" s="92"/>
      <c r="SVG71" s="92"/>
      <c r="SVH71" s="92"/>
      <c r="SVI71" s="92"/>
      <c r="SVJ71" s="92"/>
      <c r="SVK71" s="92"/>
      <c r="SVL71" s="92"/>
      <c r="SVM71" s="92"/>
      <c r="SVN71" s="92"/>
      <c r="SVO71" s="92"/>
      <c r="SVP71" s="92"/>
      <c r="SVQ71" s="92"/>
      <c r="SVR71" s="92"/>
      <c r="SVS71" s="92"/>
      <c r="SVT71" s="92"/>
      <c r="SVU71" s="92"/>
      <c r="SVV71" s="92"/>
      <c r="SVW71" s="92"/>
      <c r="SVX71" s="92"/>
      <c r="SVY71" s="92"/>
      <c r="SVZ71" s="92"/>
      <c r="SWA71" s="92"/>
      <c r="SWB71" s="92"/>
      <c r="SWC71" s="92"/>
      <c r="SWD71" s="92"/>
      <c r="SWE71" s="92"/>
      <c r="SWF71" s="92"/>
      <c r="SWG71" s="92"/>
      <c r="SWH71" s="92"/>
      <c r="SWI71" s="92"/>
      <c r="SWJ71" s="92"/>
      <c r="SWK71" s="92"/>
      <c r="SWL71" s="92"/>
      <c r="SWM71" s="92"/>
      <c r="SWN71" s="92"/>
      <c r="SWO71" s="92"/>
      <c r="SWP71" s="92"/>
      <c r="SWQ71" s="92"/>
      <c r="SWR71" s="92"/>
      <c r="SWS71" s="92"/>
      <c r="SWT71" s="92"/>
      <c r="SWU71" s="92"/>
      <c r="SWV71" s="92"/>
      <c r="SWW71" s="92"/>
      <c r="SWX71" s="92"/>
      <c r="SWY71" s="92"/>
      <c r="SWZ71" s="92"/>
      <c r="SXA71" s="92"/>
      <c r="SXB71" s="92"/>
      <c r="SXC71" s="92"/>
      <c r="SXD71" s="92"/>
      <c r="SXE71" s="92"/>
      <c r="SXF71" s="92"/>
      <c r="SXG71" s="92"/>
      <c r="SXH71" s="92"/>
      <c r="SXI71" s="92"/>
      <c r="SXJ71" s="92"/>
      <c r="SXK71" s="92"/>
      <c r="SXL71" s="92"/>
      <c r="SXM71" s="92"/>
      <c r="SXN71" s="92"/>
      <c r="SXO71" s="92"/>
      <c r="SXP71" s="92"/>
      <c r="SXQ71" s="92"/>
      <c r="SXR71" s="92"/>
      <c r="SXS71" s="92"/>
      <c r="SXT71" s="92"/>
      <c r="SXU71" s="92"/>
      <c r="SXV71" s="92"/>
      <c r="SXW71" s="92"/>
      <c r="SXX71" s="92"/>
      <c r="SXY71" s="92"/>
      <c r="SXZ71" s="92"/>
      <c r="SYA71" s="92"/>
      <c r="SYB71" s="92"/>
      <c r="SYC71" s="92"/>
      <c r="SYD71" s="92"/>
      <c r="SYE71" s="92"/>
      <c r="SYF71" s="92"/>
      <c r="SYG71" s="92"/>
      <c r="SYH71" s="92"/>
      <c r="SYI71" s="92"/>
      <c r="SYJ71" s="92"/>
      <c r="SYK71" s="92"/>
      <c r="SYL71" s="92"/>
      <c r="SYM71" s="92"/>
      <c r="SYN71" s="92"/>
      <c r="SYO71" s="92"/>
      <c r="SYP71" s="92"/>
      <c r="SYQ71" s="92"/>
      <c r="SYR71" s="92"/>
      <c r="SYS71" s="92"/>
      <c r="SYT71" s="92"/>
      <c r="SYU71" s="92"/>
      <c r="SYV71" s="92"/>
      <c r="SYW71" s="92"/>
      <c r="SYX71" s="92"/>
      <c r="SYY71" s="92"/>
      <c r="SYZ71" s="92"/>
      <c r="SZA71" s="92"/>
      <c r="SZB71" s="92"/>
      <c r="SZC71" s="92"/>
      <c r="SZD71" s="92"/>
      <c r="SZE71" s="92"/>
      <c r="SZF71" s="92"/>
      <c r="SZG71" s="92"/>
      <c r="SZH71" s="92"/>
      <c r="SZI71" s="92"/>
      <c r="SZJ71" s="92"/>
      <c r="SZK71" s="92"/>
      <c r="SZL71" s="92"/>
      <c r="SZM71" s="92"/>
      <c r="SZN71" s="92"/>
      <c r="SZO71" s="92"/>
      <c r="SZP71" s="92"/>
      <c r="SZQ71" s="92"/>
      <c r="SZR71" s="92"/>
      <c r="SZS71" s="92"/>
      <c r="SZT71" s="92"/>
      <c r="SZU71" s="92"/>
      <c r="SZV71" s="92"/>
      <c r="SZW71" s="92"/>
      <c r="SZX71" s="92"/>
      <c r="SZY71" s="92"/>
      <c r="SZZ71" s="92"/>
      <c r="TAA71" s="92"/>
      <c r="TAB71" s="92"/>
      <c r="TAC71" s="92"/>
      <c r="TAD71" s="92"/>
      <c r="TAE71" s="92"/>
      <c r="TAF71" s="92"/>
      <c r="TAG71" s="92"/>
      <c r="TAH71" s="92"/>
      <c r="TAI71" s="92"/>
      <c r="TAJ71" s="92"/>
      <c r="TAK71" s="92"/>
      <c r="TAL71" s="92"/>
      <c r="TAM71" s="92"/>
      <c r="TAN71" s="92"/>
      <c r="TAO71" s="92"/>
      <c r="TAP71" s="92"/>
      <c r="TAQ71" s="92"/>
      <c r="TAR71" s="92"/>
      <c r="TAS71" s="92"/>
      <c r="TAT71" s="92"/>
      <c r="TAU71" s="92"/>
      <c r="TAV71" s="92"/>
      <c r="TAW71" s="92"/>
      <c r="TAX71" s="92"/>
      <c r="TAY71" s="92"/>
      <c r="TAZ71" s="92"/>
      <c r="TBA71" s="92"/>
      <c r="TBB71" s="92"/>
      <c r="TBC71" s="92"/>
      <c r="TBD71" s="92"/>
      <c r="TBE71" s="92"/>
      <c r="TBF71" s="92"/>
      <c r="TBG71" s="92"/>
      <c r="TBH71" s="92"/>
      <c r="TBI71" s="92"/>
      <c r="TBJ71" s="92"/>
      <c r="TBK71" s="92"/>
      <c r="TBL71" s="92"/>
      <c r="TBM71" s="92"/>
      <c r="TBN71" s="92"/>
      <c r="TBO71" s="92"/>
      <c r="TBP71" s="92"/>
      <c r="TBQ71" s="92"/>
      <c r="TBR71" s="92"/>
      <c r="TBS71" s="92"/>
      <c r="TBT71" s="92"/>
      <c r="TBU71" s="92"/>
      <c r="TBV71" s="92"/>
      <c r="TBW71" s="92"/>
      <c r="TBX71" s="92"/>
      <c r="TBY71" s="92"/>
      <c r="TBZ71" s="92"/>
      <c r="TCA71" s="92"/>
      <c r="TCB71" s="92"/>
      <c r="TCC71" s="92"/>
      <c r="TCD71" s="92"/>
      <c r="TCE71" s="92"/>
      <c r="TCF71" s="92"/>
      <c r="TCG71" s="92"/>
      <c r="TCH71" s="92"/>
      <c r="TCI71" s="92"/>
      <c r="TCJ71" s="92"/>
      <c r="TCK71" s="92"/>
      <c r="TCL71" s="92"/>
      <c r="TCM71" s="92"/>
      <c r="TCN71" s="92"/>
      <c r="TCO71" s="92"/>
      <c r="TCP71" s="92"/>
      <c r="TCQ71" s="92"/>
      <c r="TCR71" s="92"/>
      <c r="TCS71" s="92"/>
      <c r="TCT71" s="92"/>
      <c r="TCU71" s="92"/>
      <c r="TCV71" s="92"/>
      <c r="TCW71" s="92"/>
      <c r="TCX71" s="92"/>
      <c r="TCY71" s="92"/>
      <c r="TCZ71" s="92"/>
      <c r="TDA71" s="92"/>
      <c r="TDB71" s="92"/>
      <c r="TDC71" s="92"/>
      <c r="TDD71" s="92"/>
      <c r="TDE71" s="92"/>
      <c r="TDF71" s="92"/>
      <c r="TDG71" s="92"/>
      <c r="TDH71" s="92"/>
      <c r="TDI71" s="92"/>
      <c r="TDJ71" s="92"/>
      <c r="TDK71" s="92"/>
      <c r="TDL71" s="92"/>
      <c r="TDM71" s="92"/>
      <c r="TDN71" s="92"/>
      <c r="TDO71" s="92"/>
      <c r="TDP71" s="92"/>
      <c r="TDQ71" s="92"/>
      <c r="TDR71" s="92"/>
      <c r="TDS71" s="92"/>
      <c r="TDT71" s="92"/>
      <c r="TDU71" s="92"/>
      <c r="TDV71" s="92"/>
      <c r="TDW71" s="92"/>
      <c r="TDX71" s="92"/>
      <c r="TDY71" s="92"/>
      <c r="TDZ71" s="92"/>
      <c r="TEA71" s="92"/>
      <c r="TEB71" s="92"/>
      <c r="TEC71" s="92"/>
      <c r="TED71" s="92"/>
      <c r="TEE71" s="92"/>
      <c r="TEF71" s="92"/>
      <c r="TEG71" s="92"/>
      <c r="TEH71" s="92"/>
      <c r="TEI71" s="92"/>
      <c r="TEJ71" s="92"/>
      <c r="TEK71" s="92"/>
      <c r="TEL71" s="92"/>
      <c r="TEM71" s="92"/>
      <c r="TEN71" s="92"/>
      <c r="TEO71" s="92"/>
      <c r="TEP71" s="92"/>
      <c r="TEQ71" s="92"/>
      <c r="TER71" s="92"/>
      <c r="TES71" s="92"/>
      <c r="TET71" s="92"/>
      <c r="TEU71" s="92"/>
      <c r="TEV71" s="92"/>
      <c r="TEW71" s="92"/>
      <c r="TEX71" s="92"/>
      <c r="TEY71" s="92"/>
      <c r="TEZ71" s="92"/>
      <c r="TFA71" s="92"/>
      <c r="TFB71" s="92"/>
      <c r="TFC71" s="92"/>
      <c r="TFD71" s="92"/>
      <c r="TFE71" s="92"/>
      <c r="TFF71" s="92"/>
      <c r="TFG71" s="92"/>
      <c r="TFH71" s="92"/>
      <c r="TFI71" s="92"/>
      <c r="TFJ71" s="92"/>
      <c r="TFK71" s="92"/>
      <c r="TFL71" s="92"/>
      <c r="TFM71" s="92"/>
      <c r="TFN71" s="92"/>
      <c r="TFO71" s="92"/>
      <c r="TFP71" s="92"/>
      <c r="TFQ71" s="92"/>
      <c r="TFR71" s="92"/>
      <c r="TFS71" s="92"/>
      <c r="TFT71" s="92"/>
      <c r="TFU71" s="92"/>
      <c r="TFV71" s="92"/>
      <c r="TFW71" s="92"/>
      <c r="TFX71" s="92"/>
      <c r="TFY71" s="92"/>
      <c r="TFZ71" s="92"/>
      <c r="TGA71" s="92"/>
      <c r="TGB71" s="92"/>
      <c r="TGC71" s="92"/>
      <c r="TGD71" s="92"/>
      <c r="TGE71" s="92"/>
      <c r="TGF71" s="92"/>
      <c r="TGG71" s="92"/>
      <c r="TGH71" s="92"/>
      <c r="TGI71" s="92"/>
      <c r="TGJ71" s="92"/>
      <c r="TGK71" s="92"/>
      <c r="TGL71" s="92"/>
      <c r="TGM71" s="92"/>
      <c r="TGN71" s="92"/>
      <c r="TGO71" s="92"/>
      <c r="TGP71" s="92"/>
      <c r="TGQ71" s="92"/>
      <c r="TGR71" s="92"/>
      <c r="TGS71" s="92"/>
      <c r="TGT71" s="92"/>
      <c r="TGU71" s="92"/>
      <c r="TGV71" s="92"/>
      <c r="TGW71" s="92"/>
      <c r="TGX71" s="92"/>
      <c r="TGY71" s="92"/>
      <c r="TGZ71" s="92"/>
      <c r="THA71" s="92"/>
      <c r="THB71" s="92"/>
      <c r="THC71" s="92"/>
      <c r="THD71" s="92"/>
      <c r="THE71" s="92"/>
      <c r="THF71" s="92"/>
      <c r="THG71" s="92"/>
      <c r="THH71" s="92"/>
      <c r="THI71" s="92"/>
      <c r="THJ71" s="92"/>
      <c r="THK71" s="92"/>
      <c r="THL71" s="92"/>
      <c r="THM71" s="92"/>
      <c r="THN71" s="92"/>
      <c r="THO71" s="92"/>
      <c r="THP71" s="92"/>
      <c r="THQ71" s="92"/>
      <c r="THR71" s="92"/>
      <c r="THS71" s="92"/>
      <c r="THT71" s="92"/>
      <c r="THU71" s="92"/>
      <c r="THV71" s="92"/>
      <c r="THW71" s="92"/>
      <c r="THX71" s="92"/>
      <c r="THY71" s="92"/>
      <c r="THZ71" s="92"/>
      <c r="TIA71" s="92"/>
      <c r="TIB71" s="92"/>
      <c r="TIC71" s="92"/>
      <c r="TID71" s="92"/>
      <c r="TIE71" s="92"/>
      <c r="TIF71" s="92"/>
      <c r="TIG71" s="92"/>
      <c r="TIH71" s="92"/>
      <c r="TII71" s="92"/>
      <c r="TIJ71" s="92"/>
      <c r="TIK71" s="92"/>
      <c r="TIL71" s="92"/>
      <c r="TIM71" s="92"/>
      <c r="TIN71" s="92"/>
      <c r="TIO71" s="92"/>
      <c r="TIP71" s="92"/>
      <c r="TIQ71" s="92"/>
      <c r="TIR71" s="92"/>
      <c r="TIS71" s="92"/>
      <c r="TIT71" s="92"/>
      <c r="TIU71" s="92"/>
      <c r="TIV71" s="92"/>
      <c r="TIW71" s="92"/>
      <c r="TIX71" s="92"/>
      <c r="TIY71" s="92"/>
      <c r="TIZ71" s="92"/>
      <c r="TJA71" s="92"/>
      <c r="TJB71" s="92"/>
      <c r="TJC71" s="92"/>
      <c r="TJD71" s="92"/>
      <c r="TJE71" s="92"/>
      <c r="TJF71" s="92"/>
      <c r="TJG71" s="92"/>
      <c r="TJH71" s="92"/>
      <c r="TJI71" s="92"/>
      <c r="TJJ71" s="92"/>
      <c r="TJK71" s="92"/>
      <c r="TJL71" s="92"/>
      <c r="TJM71" s="92"/>
      <c r="TJN71" s="92"/>
      <c r="TJO71" s="92"/>
      <c r="TJP71" s="92"/>
      <c r="TJQ71" s="92"/>
      <c r="TJR71" s="92"/>
      <c r="TJS71" s="92"/>
      <c r="TJT71" s="92"/>
      <c r="TJU71" s="92"/>
      <c r="TJV71" s="92"/>
      <c r="TJW71" s="92"/>
      <c r="TJX71" s="92"/>
      <c r="TJY71" s="92"/>
      <c r="TJZ71" s="92"/>
      <c r="TKA71" s="92"/>
      <c r="TKB71" s="92"/>
      <c r="TKC71" s="92"/>
      <c r="TKD71" s="92"/>
      <c r="TKE71" s="92"/>
      <c r="TKF71" s="92"/>
      <c r="TKG71" s="92"/>
      <c r="TKH71" s="92"/>
      <c r="TKI71" s="92"/>
      <c r="TKJ71" s="92"/>
      <c r="TKK71" s="92"/>
      <c r="TKL71" s="92"/>
      <c r="TKM71" s="92"/>
      <c r="TKN71" s="92"/>
      <c r="TKO71" s="92"/>
      <c r="TKP71" s="92"/>
      <c r="TKQ71" s="92"/>
      <c r="TKR71" s="92"/>
      <c r="TKS71" s="92"/>
      <c r="TKT71" s="92"/>
      <c r="TKU71" s="92"/>
      <c r="TKV71" s="92"/>
      <c r="TKW71" s="92"/>
      <c r="TKX71" s="92"/>
      <c r="TKY71" s="92"/>
      <c r="TKZ71" s="92"/>
      <c r="TLA71" s="92"/>
      <c r="TLB71" s="92"/>
      <c r="TLC71" s="92"/>
      <c r="TLD71" s="92"/>
      <c r="TLE71" s="92"/>
      <c r="TLF71" s="92"/>
      <c r="TLG71" s="92"/>
      <c r="TLH71" s="92"/>
      <c r="TLI71" s="92"/>
      <c r="TLJ71" s="92"/>
      <c r="TLK71" s="92"/>
      <c r="TLL71" s="92"/>
      <c r="TLM71" s="92"/>
      <c r="TLN71" s="92"/>
      <c r="TLO71" s="92"/>
      <c r="TLP71" s="92"/>
      <c r="TLQ71" s="92"/>
      <c r="TLR71" s="92"/>
      <c r="TLS71" s="92"/>
      <c r="TLT71" s="92"/>
      <c r="TLU71" s="92"/>
      <c r="TLV71" s="92"/>
      <c r="TLW71" s="92"/>
      <c r="TLX71" s="92"/>
      <c r="TLY71" s="92"/>
      <c r="TLZ71" s="92"/>
      <c r="TMA71" s="92"/>
      <c r="TMB71" s="92"/>
      <c r="TMC71" s="92"/>
      <c r="TMD71" s="92"/>
      <c r="TME71" s="92"/>
      <c r="TMF71" s="92"/>
      <c r="TMG71" s="92"/>
      <c r="TMH71" s="92"/>
      <c r="TMI71" s="92"/>
      <c r="TMJ71" s="92"/>
      <c r="TMK71" s="92"/>
      <c r="TML71" s="92"/>
      <c r="TMM71" s="92"/>
      <c r="TMN71" s="92"/>
      <c r="TMO71" s="92"/>
      <c r="TMP71" s="92"/>
      <c r="TMQ71" s="92"/>
      <c r="TMR71" s="92"/>
      <c r="TMS71" s="92"/>
      <c r="TMT71" s="92"/>
      <c r="TMU71" s="92"/>
      <c r="TMV71" s="92"/>
      <c r="TMW71" s="92"/>
      <c r="TMX71" s="92"/>
      <c r="TMY71" s="92"/>
      <c r="TMZ71" s="92"/>
      <c r="TNA71" s="92"/>
      <c r="TNB71" s="92"/>
      <c r="TNC71" s="92"/>
      <c r="TND71" s="92"/>
      <c r="TNE71" s="92"/>
      <c r="TNF71" s="92"/>
      <c r="TNG71" s="92"/>
      <c r="TNH71" s="92"/>
      <c r="TNI71" s="92"/>
      <c r="TNJ71" s="92"/>
      <c r="TNK71" s="92"/>
      <c r="TNL71" s="92"/>
      <c r="TNM71" s="92"/>
      <c r="TNN71" s="92"/>
      <c r="TNO71" s="92"/>
      <c r="TNP71" s="92"/>
      <c r="TNQ71" s="92"/>
      <c r="TNR71" s="92"/>
      <c r="TNS71" s="92"/>
      <c r="TNT71" s="92"/>
      <c r="TNU71" s="92"/>
      <c r="TNV71" s="92"/>
      <c r="TNW71" s="92"/>
      <c r="TNX71" s="92"/>
      <c r="TNY71" s="92"/>
      <c r="TNZ71" s="92"/>
      <c r="TOA71" s="92"/>
      <c r="TOB71" s="92"/>
      <c r="TOC71" s="92"/>
      <c r="TOD71" s="92"/>
      <c r="TOE71" s="92"/>
      <c r="TOF71" s="92"/>
      <c r="TOG71" s="92"/>
      <c r="TOH71" s="92"/>
      <c r="TOI71" s="92"/>
      <c r="TOJ71" s="92"/>
      <c r="TOK71" s="92"/>
      <c r="TOL71" s="92"/>
      <c r="TOM71" s="92"/>
      <c r="TON71" s="92"/>
      <c r="TOO71" s="92"/>
      <c r="TOP71" s="92"/>
      <c r="TOQ71" s="92"/>
      <c r="TOR71" s="92"/>
      <c r="TOS71" s="92"/>
      <c r="TOT71" s="92"/>
      <c r="TOU71" s="92"/>
      <c r="TOV71" s="92"/>
      <c r="TOW71" s="92"/>
      <c r="TOX71" s="92"/>
      <c r="TOY71" s="92"/>
      <c r="TOZ71" s="92"/>
      <c r="TPA71" s="92"/>
      <c r="TPB71" s="92"/>
      <c r="TPC71" s="92"/>
      <c r="TPD71" s="92"/>
      <c r="TPE71" s="92"/>
      <c r="TPF71" s="92"/>
      <c r="TPG71" s="92"/>
      <c r="TPH71" s="92"/>
      <c r="TPI71" s="92"/>
      <c r="TPJ71" s="92"/>
      <c r="TPK71" s="92"/>
      <c r="TPL71" s="92"/>
      <c r="TPM71" s="92"/>
      <c r="TPN71" s="92"/>
      <c r="TPO71" s="92"/>
      <c r="TPP71" s="92"/>
      <c r="TPQ71" s="92"/>
      <c r="TPR71" s="92"/>
      <c r="TPS71" s="92"/>
      <c r="TPT71" s="92"/>
      <c r="TPU71" s="92"/>
      <c r="TPV71" s="92"/>
      <c r="TPW71" s="92"/>
      <c r="TPX71" s="92"/>
      <c r="TPY71" s="92"/>
      <c r="TPZ71" s="92"/>
      <c r="TQA71" s="92"/>
      <c r="TQB71" s="92"/>
      <c r="TQC71" s="92"/>
      <c r="TQD71" s="92"/>
      <c r="TQE71" s="92"/>
      <c r="TQF71" s="92"/>
      <c r="TQG71" s="92"/>
      <c r="TQH71" s="92"/>
      <c r="TQI71" s="92"/>
      <c r="TQJ71" s="92"/>
      <c r="TQK71" s="92"/>
      <c r="TQL71" s="92"/>
      <c r="TQM71" s="92"/>
      <c r="TQN71" s="92"/>
      <c r="TQO71" s="92"/>
      <c r="TQP71" s="92"/>
      <c r="TQQ71" s="92"/>
      <c r="TQR71" s="92"/>
      <c r="TQS71" s="92"/>
      <c r="TQT71" s="92"/>
      <c r="TQU71" s="92"/>
      <c r="TQV71" s="92"/>
      <c r="TQW71" s="92"/>
      <c r="TQX71" s="92"/>
      <c r="TQY71" s="92"/>
      <c r="TQZ71" s="92"/>
      <c r="TRA71" s="92"/>
      <c r="TRB71" s="92"/>
      <c r="TRC71" s="92"/>
      <c r="TRD71" s="92"/>
      <c r="TRE71" s="92"/>
      <c r="TRF71" s="92"/>
      <c r="TRG71" s="92"/>
      <c r="TRH71" s="92"/>
      <c r="TRI71" s="92"/>
      <c r="TRJ71" s="92"/>
      <c r="TRK71" s="92"/>
      <c r="TRL71" s="92"/>
      <c r="TRM71" s="92"/>
      <c r="TRN71" s="92"/>
      <c r="TRO71" s="92"/>
      <c r="TRP71" s="92"/>
      <c r="TRQ71" s="92"/>
      <c r="TRR71" s="92"/>
      <c r="TRS71" s="92"/>
      <c r="TRT71" s="92"/>
      <c r="TRU71" s="92"/>
      <c r="TRV71" s="92"/>
      <c r="TRW71" s="92"/>
      <c r="TRX71" s="92"/>
      <c r="TRY71" s="92"/>
      <c r="TRZ71" s="92"/>
      <c r="TSA71" s="92"/>
      <c r="TSB71" s="92"/>
      <c r="TSC71" s="92"/>
      <c r="TSD71" s="92"/>
      <c r="TSE71" s="92"/>
      <c r="TSF71" s="92"/>
      <c r="TSG71" s="92"/>
      <c r="TSH71" s="92"/>
      <c r="TSI71" s="92"/>
      <c r="TSJ71" s="92"/>
      <c r="TSK71" s="92"/>
      <c r="TSL71" s="92"/>
      <c r="TSM71" s="92"/>
      <c r="TSN71" s="92"/>
      <c r="TSO71" s="92"/>
      <c r="TSP71" s="92"/>
      <c r="TSQ71" s="92"/>
      <c r="TSR71" s="92"/>
      <c r="TSS71" s="92"/>
      <c r="TST71" s="92"/>
      <c r="TSU71" s="92"/>
      <c r="TSV71" s="92"/>
      <c r="TSW71" s="92"/>
      <c r="TSX71" s="92"/>
      <c r="TSY71" s="92"/>
      <c r="TSZ71" s="92"/>
      <c r="TTA71" s="92"/>
      <c r="TTB71" s="92"/>
      <c r="TTC71" s="92"/>
      <c r="TTD71" s="92"/>
      <c r="TTE71" s="92"/>
      <c r="TTF71" s="92"/>
      <c r="TTG71" s="92"/>
      <c r="TTH71" s="92"/>
      <c r="TTI71" s="92"/>
      <c r="TTJ71" s="92"/>
      <c r="TTK71" s="92"/>
      <c r="TTL71" s="92"/>
      <c r="TTM71" s="92"/>
      <c r="TTN71" s="92"/>
      <c r="TTO71" s="92"/>
      <c r="TTP71" s="92"/>
      <c r="TTQ71" s="92"/>
      <c r="TTR71" s="92"/>
      <c r="TTS71" s="92"/>
      <c r="TTT71" s="92"/>
      <c r="TTU71" s="92"/>
      <c r="TTV71" s="92"/>
      <c r="TTW71" s="92"/>
      <c r="TTX71" s="92"/>
      <c r="TTY71" s="92"/>
      <c r="TTZ71" s="92"/>
      <c r="TUA71" s="92"/>
      <c r="TUB71" s="92"/>
      <c r="TUC71" s="92"/>
      <c r="TUD71" s="92"/>
      <c r="TUE71" s="92"/>
      <c r="TUF71" s="92"/>
      <c r="TUG71" s="92"/>
      <c r="TUH71" s="92"/>
      <c r="TUI71" s="92"/>
      <c r="TUJ71" s="92"/>
      <c r="TUK71" s="92"/>
      <c r="TUL71" s="92"/>
      <c r="TUM71" s="92"/>
      <c r="TUN71" s="92"/>
      <c r="TUO71" s="92"/>
      <c r="TUP71" s="92"/>
      <c r="TUQ71" s="92"/>
      <c r="TUR71" s="92"/>
      <c r="TUS71" s="92"/>
      <c r="TUT71" s="92"/>
      <c r="TUU71" s="92"/>
      <c r="TUV71" s="92"/>
      <c r="TUW71" s="92"/>
      <c r="TUX71" s="92"/>
      <c r="TUY71" s="92"/>
      <c r="TUZ71" s="92"/>
      <c r="TVA71" s="92"/>
      <c r="TVB71" s="92"/>
      <c r="TVC71" s="92"/>
      <c r="TVD71" s="92"/>
      <c r="TVE71" s="92"/>
      <c r="TVF71" s="92"/>
      <c r="TVG71" s="92"/>
      <c r="TVH71" s="92"/>
      <c r="TVI71" s="92"/>
      <c r="TVJ71" s="92"/>
      <c r="TVK71" s="92"/>
      <c r="TVL71" s="92"/>
      <c r="TVM71" s="92"/>
      <c r="TVN71" s="92"/>
      <c r="TVO71" s="92"/>
      <c r="TVP71" s="92"/>
      <c r="TVQ71" s="92"/>
      <c r="TVR71" s="92"/>
      <c r="TVS71" s="92"/>
      <c r="TVT71" s="92"/>
      <c r="TVU71" s="92"/>
      <c r="TVV71" s="92"/>
      <c r="TVW71" s="92"/>
      <c r="TVX71" s="92"/>
      <c r="TVY71" s="92"/>
      <c r="TVZ71" s="92"/>
      <c r="TWA71" s="92"/>
      <c r="TWB71" s="92"/>
      <c r="TWC71" s="92"/>
      <c r="TWD71" s="92"/>
      <c r="TWE71" s="92"/>
      <c r="TWF71" s="92"/>
      <c r="TWG71" s="92"/>
      <c r="TWH71" s="92"/>
      <c r="TWI71" s="92"/>
      <c r="TWJ71" s="92"/>
      <c r="TWK71" s="92"/>
      <c r="TWL71" s="92"/>
      <c r="TWM71" s="92"/>
      <c r="TWN71" s="92"/>
      <c r="TWO71" s="92"/>
      <c r="TWP71" s="92"/>
      <c r="TWQ71" s="92"/>
      <c r="TWR71" s="92"/>
      <c r="TWS71" s="92"/>
      <c r="TWT71" s="92"/>
      <c r="TWU71" s="92"/>
      <c r="TWV71" s="92"/>
      <c r="TWW71" s="92"/>
      <c r="TWX71" s="92"/>
      <c r="TWY71" s="92"/>
      <c r="TWZ71" s="92"/>
      <c r="TXA71" s="92"/>
      <c r="TXB71" s="92"/>
      <c r="TXC71" s="92"/>
      <c r="TXD71" s="92"/>
      <c r="TXE71" s="92"/>
      <c r="TXF71" s="92"/>
      <c r="TXG71" s="92"/>
      <c r="TXH71" s="92"/>
      <c r="TXI71" s="92"/>
      <c r="TXJ71" s="92"/>
      <c r="TXK71" s="92"/>
      <c r="TXL71" s="92"/>
      <c r="TXM71" s="92"/>
      <c r="TXN71" s="92"/>
      <c r="TXO71" s="92"/>
      <c r="TXP71" s="92"/>
      <c r="TXQ71" s="92"/>
      <c r="TXR71" s="92"/>
      <c r="TXS71" s="92"/>
      <c r="TXT71" s="92"/>
      <c r="TXU71" s="92"/>
      <c r="TXV71" s="92"/>
      <c r="TXW71" s="92"/>
      <c r="TXX71" s="92"/>
      <c r="TXY71" s="92"/>
      <c r="TXZ71" s="92"/>
      <c r="TYA71" s="92"/>
      <c r="TYB71" s="92"/>
      <c r="TYC71" s="92"/>
      <c r="TYD71" s="92"/>
      <c r="TYE71" s="92"/>
      <c r="TYF71" s="92"/>
      <c r="TYG71" s="92"/>
      <c r="TYH71" s="92"/>
      <c r="TYI71" s="92"/>
      <c r="TYJ71" s="92"/>
      <c r="TYK71" s="92"/>
      <c r="TYL71" s="92"/>
      <c r="TYM71" s="92"/>
      <c r="TYN71" s="92"/>
      <c r="TYO71" s="92"/>
      <c r="TYP71" s="92"/>
      <c r="TYQ71" s="92"/>
      <c r="TYR71" s="92"/>
      <c r="TYS71" s="92"/>
      <c r="TYT71" s="92"/>
      <c r="TYU71" s="92"/>
      <c r="TYV71" s="92"/>
      <c r="TYW71" s="92"/>
      <c r="TYX71" s="92"/>
      <c r="TYY71" s="92"/>
      <c r="TYZ71" s="92"/>
      <c r="TZA71" s="92"/>
      <c r="TZB71" s="92"/>
      <c r="TZC71" s="92"/>
      <c r="TZD71" s="92"/>
      <c r="TZE71" s="92"/>
      <c r="TZF71" s="92"/>
      <c r="TZG71" s="92"/>
      <c r="TZH71" s="92"/>
      <c r="TZI71" s="92"/>
      <c r="TZJ71" s="92"/>
      <c r="TZK71" s="92"/>
      <c r="TZL71" s="92"/>
      <c r="TZM71" s="92"/>
      <c r="TZN71" s="92"/>
      <c r="TZO71" s="92"/>
      <c r="TZP71" s="92"/>
      <c r="TZQ71" s="92"/>
      <c r="TZR71" s="92"/>
      <c r="TZS71" s="92"/>
      <c r="TZT71" s="92"/>
      <c r="TZU71" s="92"/>
      <c r="TZV71" s="92"/>
      <c r="TZW71" s="92"/>
      <c r="TZX71" s="92"/>
      <c r="TZY71" s="92"/>
      <c r="TZZ71" s="92"/>
      <c r="UAA71" s="92"/>
      <c r="UAB71" s="92"/>
      <c r="UAC71" s="92"/>
      <c r="UAD71" s="92"/>
      <c r="UAE71" s="92"/>
      <c r="UAF71" s="92"/>
      <c r="UAG71" s="92"/>
      <c r="UAH71" s="92"/>
      <c r="UAI71" s="92"/>
      <c r="UAJ71" s="92"/>
      <c r="UAK71" s="92"/>
      <c r="UAL71" s="92"/>
      <c r="UAM71" s="92"/>
      <c r="UAN71" s="92"/>
      <c r="UAO71" s="92"/>
      <c r="UAP71" s="92"/>
      <c r="UAQ71" s="92"/>
      <c r="UAR71" s="92"/>
      <c r="UAS71" s="92"/>
      <c r="UAT71" s="92"/>
      <c r="UAU71" s="92"/>
      <c r="UAV71" s="92"/>
      <c r="UAW71" s="92"/>
      <c r="UAX71" s="92"/>
      <c r="UAY71" s="92"/>
      <c r="UAZ71" s="92"/>
      <c r="UBA71" s="92"/>
      <c r="UBB71" s="92"/>
      <c r="UBC71" s="92"/>
      <c r="UBD71" s="92"/>
      <c r="UBE71" s="92"/>
      <c r="UBF71" s="92"/>
      <c r="UBG71" s="92"/>
      <c r="UBH71" s="92"/>
      <c r="UBI71" s="92"/>
      <c r="UBJ71" s="92"/>
      <c r="UBK71" s="92"/>
      <c r="UBL71" s="92"/>
      <c r="UBM71" s="92"/>
      <c r="UBN71" s="92"/>
      <c r="UBO71" s="92"/>
      <c r="UBP71" s="92"/>
      <c r="UBQ71" s="92"/>
      <c r="UBR71" s="92"/>
      <c r="UBS71" s="92"/>
      <c r="UBT71" s="92"/>
      <c r="UBU71" s="92"/>
      <c r="UBV71" s="92"/>
      <c r="UBW71" s="92"/>
      <c r="UBX71" s="92"/>
      <c r="UBY71" s="92"/>
      <c r="UBZ71" s="92"/>
      <c r="UCA71" s="92"/>
      <c r="UCB71" s="92"/>
      <c r="UCC71" s="92"/>
      <c r="UCD71" s="92"/>
      <c r="UCE71" s="92"/>
      <c r="UCF71" s="92"/>
      <c r="UCG71" s="92"/>
      <c r="UCH71" s="92"/>
      <c r="UCI71" s="92"/>
      <c r="UCJ71" s="92"/>
      <c r="UCK71" s="92"/>
      <c r="UCL71" s="92"/>
      <c r="UCM71" s="92"/>
      <c r="UCN71" s="92"/>
      <c r="UCO71" s="92"/>
      <c r="UCP71" s="92"/>
      <c r="UCQ71" s="92"/>
      <c r="UCR71" s="92"/>
      <c r="UCS71" s="92"/>
      <c r="UCT71" s="92"/>
      <c r="UCU71" s="92"/>
      <c r="UCV71" s="92"/>
      <c r="UCW71" s="92"/>
      <c r="UCX71" s="92"/>
      <c r="UCY71" s="92"/>
      <c r="UCZ71" s="92"/>
      <c r="UDA71" s="92"/>
      <c r="UDB71" s="92"/>
      <c r="UDC71" s="92"/>
      <c r="UDD71" s="92"/>
      <c r="UDE71" s="92"/>
      <c r="UDF71" s="92"/>
      <c r="UDG71" s="92"/>
      <c r="UDH71" s="92"/>
      <c r="UDI71" s="92"/>
      <c r="UDJ71" s="92"/>
      <c r="UDK71" s="92"/>
      <c r="UDL71" s="92"/>
      <c r="UDM71" s="92"/>
      <c r="UDN71" s="92"/>
      <c r="UDO71" s="92"/>
      <c r="UDP71" s="92"/>
      <c r="UDQ71" s="92"/>
      <c r="UDR71" s="92"/>
      <c r="UDS71" s="92"/>
      <c r="UDT71" s="92"/>
      <c r="UDU71" s="92"/>
      <c r="UDV71" s="92"/>
      <c r="UDW71" s="92"/>
      <c r="UDX71" s="92"/>
      <c r="UDY71" s="92"/>
      <c r="UDZ71" s="92"/>
      <c r="UEA71" s="92"/>
      <c r="UEB71" s="92"/>
      <c r="UEC71" s="92"/>
      <c r="UED71" s="92"/>
      <c r="UEE71" s="92"/>
      <c r="UEF71" s="92"/>
      <c r="UEG71" s="92"/>
      <c r="UEH71" s="92"/>
      <c r="UEI71" s="92"/>
      <c r="UEJ71" s="92"/>
      <c r="UEK71" s="92"/>
      <c r="UEL71" s="92"/>
      <c r="UEM71" s="92"/>
      <c r="UEN71" s="92"/>
      <c r="UEO71" s="92"/>
      <c r="UEP71" s="92"/>
      <c r="UEQ71" s="92"/>
      <c r="UER71" s="92"/>
      <c r="UES71" s="92"/>
      <c r="UET71" s="92"/>
      <c r="UEU71" s="92"/>
      <c r="UEV71" s="92"/>
      <c r="UEW71" s="92"/>
      <c r="UEX71" s="92"/>
      <c r="UEY71" s="92"/>
      <c r="UEZ71" s="92"/>
      <c r="UFA71" s="92"/>
      <c r="UFB71" s="92"/>
      <c r="UFC71" s="92"/>
      <c r="UFD71" s="92"/>
      <c r="UFE71" s="92"/>
      <c r="UFF71" s="92"/>
      <c r="UFG71" s="92"/>
      <c r="UFH71" s="92"/>
      <c r="UFI71" s="92"/>
      <c r="UFJ71" s="92"/>
      <c r="UFK71" s="92"/>
      <c r="UFL71" s="92"/>
      <c r="UFM71" s="92"/>
      <c r="UFN71" s="92"/>
      <c r="UFO71" s="92"/>
      <c r="UFP71" s="92"/>
      <c r="UFQ71" s="92"/>
      <c r="UFR71" s="92"/>
      <c r="UFS71" s="92"/>
      <c r="UFT71" s="92"/>
      <c r="UFU71" s="92"/>
      <c r="UFV71" s="92"/>
      <c r="UFW71" s="92"/>
      <c r="UFX71" s="92"/>
      <c r="UFY71" s="92"/>
      <c r="UFZ71" s="92"/>
      <c r="UGA71" s="92"/>
      <c r="UGB71" s="92"/>
      <c r="UGC71" s="92"/>
      <c r="UGD71" s="92"/>
      <c r="UGE71" s="92"/>
      <c r="UGF71" s="92"/>
      <c r="UGG71" s="92"/>
      <c r="UGH71" s="92"/>
      <c r="UGI71" s="92"/>
      <c r="UGJ71" s="92"/>
      <c r="UGK71" s="92"/>
      <c r="UGL71" s="92"/>
      <c r="UGM71" s="92"/>
      <c r="UGN71" s="92"/>
      <c r="UGO71" s="92"/>
      <c r="UGP71" s="92"/>
      <c r="UGQ71" s="92"/>
      <c r="UGR71" s="92"/>
      <c r="UGS71" s="92"/>
      <c r="UGT71" s="92"/>
      <c r="UGU71" s="92"/>
      <c r="UGV71" s="92"/>
      <c r="UGW71" s="92"/>
      <c r="UGX71" s="92"/>
      <c r="UGY71" s="92"/>
      <c r="UGZ71" s="92"/>
      <c r="UHA71" s="92"/>
      <c r="UHB71" s="92"/>
      <c r="UHC71" s="92"/>
      <c r="UHD71" s="92"/>
      <c r="UHE71" s="92"/>
      <c r="UHF71" s="92"/>
      <c r="UHG71" s="92"/>
      <c r="UHH71" s="92"/>
      <c r="UHI71" s="92"/>
      <c r="UHJ71" s="92"/>
      <c r="UHK71" s="92"/>
      <c r="UHL71" s="92"/>
      <c r="UHM71" s="92"/>
      <c r="UHN71" s="92"/>
      <c r="UHO71" s="92"/>
      <c r="UHP71" s="92"/>
      <c r="UHQ71" s="92"/>
      <c r="UHR71" s="92"/>
      <c r="UHS71" s="92"/>
      <c r="UHT71" s="92"/>
      <c r="UHU71" s="92"/>
      <c r="UHV71" s="92"/>
      <c r="UHW71" s="92"/>
      <c r="UHX71" s="92"/>
      <c r="UHY71" s="92"/>
      <c r="UHZ71" s="92"/>
      <c r="UIA71" s="92"/>
      <c r="UIB71" s="92"/>
      <c r="UIC71" s="92"/>
      <c r="UID71" s="92"/>
      <c r="UIE71" s="92"/>
      <c r="UIF71" s="92"/>
      <c r="UIG71" s="92"/>
      <c r="UIH71" s="92"/>
      <c r="UII71" s="92"/>
      <c r="UIJ71" s="92"/>
      <c r="UIK71" s="92"/>
      <c r="UIL71" s="92"/>
      <c r="UIM71" s="92"/>
      <c r="UIN71" s="92"/>
      <c r="UIO71" s="92"/>
      <c r="UIP71" s="92"/>
      <c r="UIQ71" s="92"/>
      <c r="UIR71" s="92"/>
      <c r="UIS71" s="92"/>
      <c r="UIT71" s="92"/>
      <c r="UIU71" s="92"/>
      <c r="UIV71" s="92"/>
      <c r="UIW71" s="92"/>
      <c r="UIX71" s="92"/>
      <c r="UIY71" s="92"/>
      <c r="UIZ71" s="92"/>
      <c r="UJA71" s="92"/>
      <c r="UJB71" s="92"/>
      <c r="UJC71" s="92"/>
      <c r="UJD71" s="92"/>
      <c r="UJE71" s="92"/>
      <c r="UJF71" s="92"/>
      <c r="UJG71" s="92"/>
      <c r="UJH71" s="92"/>
      <c r="UJI71" s="92"/>
      <c r="UJJ71" s="92"/>
      <c r="UJK71" s="92"/>
      <c r="UJL71" s="92"/>
      <c r="UJM71" s="92"/>
      <c r="UJN71" s="92"/>
      <c r="UJO71" s="92"/>
      <c r="UJP71" s="92"/>
      <c r="UJQ71" s="92"/>
      <c r="UJR71" s="92"/>
      <c r="UJS71" s="92"/>
      <c r="UJT71" s="92"/>
      <c r="UJU71" s="92"/>
      <c r="UJV71" s="92"/>
      <c r="UJW71" s="92"/>
      <c r="UJX71" s="92"/>
      <c r="UJY71" s="92"/>
      <c r="UJZ71" s="92"/>
      <c r="UKA71" s="92"/>
      <c r="UKB71" s="92"/>
      <c r="UKC71" s="92"/>
      <c r="UKD71" s="92"/>
      <c r="UKE71" s="92"/>
      <c r="UKF71" s="92"/>
      <c r="UKG71" s="92"/>
      <c r="UKH71" s="92"/>
      <c r="UKI71" s="92"/>
      <c r="UKJ71" s="92"/>
      <c r="UKK71" s="92"/>
      <c r="UKL71" s="92"/>
      <c r="UKM71" s="92"/>
      <c r="UKN71" s="92"/>
      <c r="UKO71" s="92"/>
      <c r="UKP71" s="92"/>
      <c r="UKQ71" s="92"/>
      <c r="UKR71" s="92"/>
      <c r="UKS71" s="92"/>
      <c r="UKT71" s="92"/>
      <c r="UKU71" s="92"/>
      <c r="UKV71" s="92"/>
      <c r="UKW71" s="92"/>
      <c r="UKX71" s="92"/>
      <c r="UKY71" s="92"/>
      <c r="UKZ71" s="92"/>
      <c r="ULA71" s="92"/>
      <c r="ULB71" s="92"/>
      <c r="ULC71" s="92"/>
      <c r="ULD71" s="92"/>
      <c r="ULE71" s="92"/>
      <c r="ULF71" s="92"/>
      <c r="ULG71" s="92"/>
      <c r="ULH71" s="92"/>
      <c r="ULI71" s="92"/>
      <c r="ULJ71" s="92"/>
      <c r="ULK71" s="92"/>
      <c r="ULL71" s="92"/>
      <c r="ULM71" s="92"/>
      <c r="ULN71" s="92"/>
      <c r="ULO71" s="92"/>
      <c r="ULP71" s="92"/>
      <c r="ULQ71" s="92"/>
      <c r="ULR71" s="92"/>
      <c r="ULS71" s="92"/>
      <c r="ULT71" s="92"/>
      <c r="ULU71" s="92"/>
      <c r="ULV71" s="92"/>
      <c r="ULW71" s="92"/>
      <c r="ULX71" s="92"/>
      <c r="ULY71" s="92"/>
      <c r="ULZ71" s="92"/>
      <c r="UMA71" s="92"/>
      <c r="UMB71" s="92"/>
      <c r="UMC71" s="92"/>
      <c r="UMD71" s="92"/>
      <c r="UME71" s="92"/>
      <c r="UMF71" s="92"/>
      <c r="UMG71" s="92"/>
      <c r="UMH71" s="92"/>
      <c r="UMI71" s="92"/>
      <c r="UMJ71" s="92"/>
      <c r="UMK71" s="92"/>
      <c r="UML71" s="92"/>
      <c r="UMM71" s="92"/>
      <c r="UMN71" s="92"/>
      <c r="UMO71" s="92"/>
      <c r="UMP71" s="92"/>
      <c r="UMQ71" s="92"/>
      <c r="UMR71" s="92"/>
      <c r="UMS71" s="92"/>
      <c r="UMT71" s="92"/>
      <c r="UMU71" s="92"/>
      <c r="UMV71" s="92"/>
      <c r="UMW71" s="92"/>
      <c r="UMX71" s="92"/>
      <c r="UMY71" s="92"/>
      <c r="UMZ71" s="92"/>
      <c r="UNA71" s="92"/>
      <c r="UNB71" s="92"/>
      <c r="UNC71" s="92"/>
      <c r="UND71" s="92"/>
      <c r="UNE71" s="92"/>
      <c r="UNF71" s="92"/>
      <c r="UNG71" s="92"/>
      <c r="UNH71" s="92"/>
      <c r="UNI71" s="92"/>
      <c r="UNJ71" s="92"/>
      <c r="UNK71" s="92"/>
      <c r="UNL71" s="92"/>
      <c r="UNM71" s="92"/>
      <c r="UNN71" s="92"/>
      <c r="UNO71" s="92"/>
      <c r="UNP71" s="92"/>
      <c r="UNQ71" s="92"/>
      <c r="UNR71" s="92"/>
      <c r="UNS71" s="92"/>
      <c r="UNT71" s="92"/>
      <c r="UNU71" s="92"/>
      <c r="UNV71" s="92"/>
      <c r="UNW71" s="92"/>
      <c r="UNX71" s="92"/>
      <c r="UNY71" s="92"/>
      <c r="UNZ71" s="92"/>
      <c r="UOA71" s="92"/>
      <c r="UOB71" s="92"/>
      <c r="UOC71" s="92"/>
      <c r="UOD71" s="92"/>
      <c r="UOE71" s="92"/>
      <c r="UOF71" s="92"/>
      <c r="UOG71" s="92"/>
      <c r="UOH71" s="92"/>
      <c r="UOI71" s="92"/>
      <c r="UOJ71" s="92"/>
      <c r="UOK71" s="92"/>
      <c r="UOL71" s="92"/>
      <c r="UOM71" s="92"/>
      <c r="UON71" s="92"/>
      <c r="UOO71" s="92"/>
      <c r="UOP71" s="92"/>
      <c r="UOQ71" s="92"/>
      <c r="UOR71" s="92"/>
      <c r="UOS71" s="92"/>
      <c r="UOT71" s="92"/>
      <c r="UOU71" s="92"/>
      <c r="UOV71" s="92"/>
      <c r="UOW71" s="92"/>
      <c r="UOX71" s="92"/>
      <c r="UOY71" s="92"/>
      <c r="UOZ71" s="92"/>
      <c r="UPA71" s="92"/>
      <c r="UPB71" s="92"/>
      <c r="UPC71" s="92"/>
      <c r="UPD71" s="92"/>
      <c r="UPE71" s="92"/>
      <c r="UPF71" s="92"/>
      <c r="UPG71" s="92"/>
      <c r="UPH71" s="92"/>
      <c r="UPI71" s="92"/>
      <c r="UPJ71" s="92"/>
      <c r="UPK71" s="92"/>
      <c r="UPL71" s="92"/>
      <c r="UPM71" s="92"/>
      <c r="UPN71" s="92"/>
      <c r="UPO71" s="92"/>
      <c r="UPP71" s="92"/>
      <c r="UPQ71" s="92"/>
      <c r="UPR71" s="92"/>
      <c r="UPS71" s="92"/>
      <c r="UPT71" s="92"/>
      <c r="UPU71" s="92"/>
      <c r="UPV71" s="92"/>
      <c r="UPW71" s="92"/>
      <c r="UPX71" s="92"/>
      <c r="UPY71" s="92"/>
      <c r="UPZ71" s="92"/>
      <c r="UQA71" s="92"/>
      <c r="UQB71" s="92"/>
      <c r="UQC71" s="92"/>
      <c r="UQD71" s="92"/>
      <c r="UQE71" s="92"/>
      <c r="UQF71" s="92"/>
      <c r="UQG71" s="92"/>
      <c r="UQH71" s="92"/>
      <c r="UQI71" s="92"/>
      <c r="UQJ71" s="92"/>
      <c r="UQK71" s="92"/>
      <c r="UQL71" s="92"/>
      <c r="UQM71" s="92"/>
      <c r="UQN71" s="92"/>
      <c r="UQO71" s="92"/>
      <c r="UQP71" s="92"/>
      <c r="UQQ71" s="92"/>
      <c r="UQR71" s="92"/>
      <c r="UQS71" s="92"/>
      <c r="UQT71" s="92"/>
      <c r="UQU71" s="92"/>
      <c r="UQV71" s="92"/>
      <c r="UQW71" s="92"/>
      <c r="UQX71" s="92"/>
      <c r="UQY71" s="92"/>
      <c r="UQZ71" s="92"/>
      <c r="URA71" s="92"/>
      <c r="URB71" s="92"/>
      <c r="URC71" s="92"/>
      <c r="URD71" s="92"/>
      <c r="URE71" s="92"/>
      <c r="URF71" s="92"/>
      <c r="URG71" s="92"/>
      <c r="URH71" s="92"/>
      <c r="URI71" s="92"/>
      <c r="URJ71" s="92"/>
      <c r="URK71" s="92"/>
      <c r="URL71" s="92"/>
      <c r="URM71" s="92"/>
      <c r="URN71" s="92"/>
      <c r="URO71" s="92"/>
      <c r="URP71" s="92"/>
      <c r="URQ71" s="92"/>
      <c r="URR71" s="92"/>
      <c r="URS71" s="92"/>
      <c r="URT71" s="92"/>
      <c r="URU71" s="92"/>
      <c r="URV71" s="92"/>
      <c r="URW71" s="92"/>
      <c r="URX71" s="92"/>
      <c r="URY71" s="92"/>
      <c r="URZ71" s="92"/>
      <c r="USA71" s="92"/>
      <c r="USB71" s="92"/>
      <c r="USC71" s="92"/>
      <c r="USD71" s="92"/>
      <c r="USE71" s="92"/>
      <c r="USF71" s="92"/>
      <c r="USG71" s="92"/>
      <c r="USH71" s="92"/>
      <c r="USI71" s="92"/>
      <c r="USJ71" s="92"/>
      <c r="USK71" s="92"/>
      <c r="USL71" s="92"/>
      <c r="USM71" s="92"/>
      <c r="USN71" s="92"/>
      <c r="USO71" s="92"/>
      <c r="USP71" s="92"/>
      <c r="USQ71" s="92"/>
      <c r="USR71" s="92"/>
      <c r="USS71" s="92"/>
      <c r="UST71" s="92"/>
      <c r="USU71" s="92"/>
      <c r="USV71" s="92"/>
      <c r="USW71" s="92"/>
      <c r="USX71" s="92"/>
      <c r="USY71" s="92"/>
      <c r="USZ71" s="92"/>
      <c r="UTA71" s="92"/>
      <c r="UTB71" s="92"/>
      <c r="UTC71" s="92"/>
      <c r="UTD71" s="92"/>
      <c r="UTE71" s="92"/>
      <c r="UTF71" s="92"/>
      <c r="UTG71" s="92"/>
      <c r="UTH71" s="92"/>
      <c r="UTI71" s="92"/>
      <c r="UTJ71" s="92"/>
      <c r="UTK71" s="92"/>
      <c r="UTL71" s="92"/>
      <c r="UTM71" s="92"/>
      <c r="UTN71" s="92"/>
      <c r="UTO71" s="92"/>
      <c r="UTP71" s="92"/>
      <c r="UTQ71" s="92"/>
      <c r="UTR71" s="92"/>
      <c r="UTS71" s="92"/>
      <c r="UTT71" s="92"/>
      <c r="UTU71" s="92"/>
      <c r="UTV71" s="92"/>
      <c r="UTW71" s="92"/>
      <c r="UTX71" s="92"/>
      <c r="UTY71" s="92"/>
      <c r="UTZ71" s="92"/>
      <c r="UUA71" s="92"/>
      <c r="UUB71" s="92"/>
      <c r="UUC71" s="92"/>
      <c r="UUD71" s="92"/>
      <c r="UUE71" s="92"/>
      <c r="UUF71" s="92"/>
      <c r="UUG71" s="92"/>
      <c r="UUH71" s="92"/>
      <c r="UUI71" s="92"/>
      <c r="UUJ71" s="92"/>
      <c r="UUK71" s="92"/>
      <c r="UUL71" s="92"/>
      <c r="UUM71" s="92"/>
      <c r="UUN71" s="92"/>
      <c r="UUO71" s="92"/>
      <c r="UUP71" s="92"/>
      <c r="UUQ71" s="92"/>
      <c r="UUR71" s="92"/>
      <c r="UUS71" s="92"/>
      <c r="UUT71" s="92"/>
      <c r="UUU71" s="92"/>
      <c r="UUV71" s="92"/>
      <c r="UUW71" s="92"/>
      <c r="UUX71" s="92"/>
      <c r="UUY71" s="92"/>
      <c r="UUZ71" s="92"/>
      <c r="UVA71" s="92"/>
      <c r="UVB71" s="92"/>
      <c r="UVC71" s="92"/>
      <c r="UVD71" s="92"/>
      <c r="UVE71" s="92"/>
      <c r="UVF71" s="92"/>
      <c r="UVG71" s="92"/>
      <c r="UVH71" s="92"/>
      <c r="UVI71" s="92"/>
      <c r="UVJ71" s="92"/>
      <c r="UVK71" s="92"/>
      <c r="UVL71" s="92"/>
      <c r="UVM71" s="92"/>
      <c r="UVN71" s="92"/>
      <c r="UVO71" s="92"/>
      <c r="UVP71" s="92"/>
      <c r="UVQ71" s="92"/>
      <c r="UVR71" s="92"/>
      <c r="UVS71" s="92"/>
      <c r="UVT71" s="92"/>
      <c r="UVU71" s="92"/>
      <c r="UVV71" s="92"/>
      <c r="UVW71" s="92"/>
      <c r="UVX71" s="92"/>
      <c r="UVY71" s="92"/>
      <c r="UVZ71" s="92"/>
      <c r="UWA71" s="92"/>
      <c r="UWB71" s="92"/>
      <c r="UWC71" s="92"/>
      <c r="UWD71" s="92"/>
      <c r="UWE71" s="92"/>
      <c r="UWF71" s="92"/>
      <c r="UWG71" s="92"/>
      <c r="UWH71" s="92"/>
      <c r="UWI71" s="92"/>
      <c r="UWJ71" s="92"/>
      <c r="UWK71" s="92"/>
      <c r="UWL71" s="92"/>
      <c r="UWM71" s="92"/>
      <c r="UWN71" s="92"/>
      <c r="UWO71" s="92"/>
      <c r="UWP71" s="92"/>
      <c r="UWQ71" s="92"/>
      <c r="UWR71" s="92"/>
      <c r="UWS71" s="92"/>
      <c r="UWT71" s="92"/>
      <c r="UWU71" s="92"/>
      <c r="UWV71" s="92"/>
      <c r="UWW71" s="92"/>
      <c r="UWX71" s="92"/>
      <c r="UWY71" s="92"/>
      <c r="UWZ71" s="92"/>
      <c r="UXA71" s="92"/>
      <c r="UXB71" s="92"/>
      <c r="UXC71" s="92"/>
      <c r="UXD71" s="92"/>
      <c r="UXE71" s="92"/>
      <c r="UXF71" s="92"/>
      <c r="UXG71" s="92"/>
      <c r="UXH71" s="92"/>
      <c r="UXI71" s="92"/>
      <c r="UXJ71" s="92"/>
      <c r="UXK71" s="92"/>
      <c r="UXL71" s="92"/>
      <c r="UXM71" s="92"/>
      <c r="UXN71" s="92"/>
      <c r="UXO71" s="92"/>
      <c r="UXP71" s="92"/>
      <c r="UXQ71" s="92"/>
      <c r="UXR71" s="92"/>
      <c r="UXS71" s="92"/>
      <c r="UXT71" s="92"/>
      <c r="UXU71" s="92"/>
      <c r="UXV71" s="92"/>
      <c r="UXW71" s="92"/>
      <c r="UXX71" s="92"/>
      <c r="UXY71" s="92"/>
      <c r="UXZ71" s="92"/>
      <c r="UYA71" s="92"/>
      <c r="UYB71" s="92"/>
      <c r="UYC71" s="92"/>
      <c r="UYD71" s="92"/>
      <c r="UYE71" s="92"/>
      <c r="UYF71" s="92"/>
      <c r="UYG71" s="92"/>
      <c r="UYH71" s="92"/>
      <c r="UYI71" s="92"/>
      <c r="UYJ71" s="92"/>
      <c r="UYK71" s="92"/>
      <c r="UYL71" s="92"/>
      <c r="UYM71" s="92"/>
      <c r="UYN71" s="92"/>
      <c r="UYO71" s="92"/>
      <c r="UYP71" s="92"/>
      <c r="UYQ71" s="92"/>
      <c r="UYR71" s="92"/>
      <c r="UYS71" s="92"/>
      <c r="UYT71" s="92"/>
      <c r="UYU71" s="92"/>
      <c r="UYV71" s="92"/>
      <c r="UYW71" s="92"/>
      <c r="UYX71" s="92"/>
      <c r="UYY71" s="92"/>
      <c r="UYZ71" s="92"/>
      <c r="UZA71" s="92"/>
      <c r="UZB71" s="92"/>
      <c r="UZC71" s="92"/>
      <c r="UZD71" s="92"/>
      <c r="UZE71" s="92"/>
      <c r="UZF71" s="92"/>
      <c r="UZG71" s="92"/>
      <c r="UZH71" s="92"/>
      <c r="UZI71" s="92"/>
      <c r="UZJ71" s="92"/>
      <c r="UZK71" s="92"/>
      <c r="UZL71" s="92"/>
      <c r="UZM71" s="92"/>
      <c r="UZN71" s="92"/>
      <c r="UZO71" s="92"/>
      <c r="UZP71" s="92"/>
      <c r="UZQ71" s="92"/>
      <c r="UZR71" s="92"/>
      <c r="UZS71" s="92"/>
      <c r="UZT71" s="92"/>
      <c r="UZU71" s="92"/>
      <c r="UZV71" s="92"/>
      <c r="UZW71" s="92"/>
      <c r="UZX71" s="92"/>
      <c r="UZY71" s="92"/>
      <c r="UZZ71" s="92"/>
      <c r="VAA71" s="92"/>
      <c r="VAB71" s="92"/>
      <c r="VAC71" s="92"/>
      <c r="VAD71" s="92"/>
      <c r="VAE71" s="92"/>
      <c r="VAF71" s="92"/>
      <c r="VAG71" s="92"/>
      <c r="VAH71" s="92"/>
      <c r="VAI71" s="92"/>
      <c r="VAJ71" s="92"/>
      <c r="VAK71" s="92"/>
      <c r="VAL71" s="92"/>
      <c r="VAM71" s="92"/>
      <c r="VAN71" s="92"/>
      <c r="VAO71" s="92"/>
      <c r="VAP71" s="92"/>
      <c r="VAQ71" s="92"/>
      <c r="VAR71" s="92"/>
      <c r="VAS71" s="92"/>
      <c r="VAT71" s="92"/>
      <c r="VAU71" s="92"/>
      <c r="VAV71" s="92"/>
      <c r="VAW71" s="92"/>
      <c r="VAX71" s="92"/>
      <c r="VAY71" s="92"/>
      <c r="VAZ71" s="92"/>
      <c r="VBA71" s="92"/>
      <c r="VBB71" s="92"/>
      <c r="VBC71" s="92"/>
      <c r="VBD71" s="92"/>
      <c r="VBE71" s="92"/>
      <c r="VBF71" s="92"/>
      <c r="VBG71" s="92"/>
      <c r="VBH71" s="92"/>
      <c r="VBI71" s="92"/>
      <c r="VBJ71" s="92"/>
      <c r="VBK71" s="92"/>
      <c r="VBL71" s="92"/>
      <c r="VBM71" s="92"/>
      <c r="VBN71" s="92"/>
      <c r="VBO71" s="92"/>
      <c r="VBP71" s="92"/>
      <c r="VBQ71" s="92"/>
      <c r="VBR71" s="92"/>
      <c r="VBS71" s="92"/>
      <c r="VBT71" s="92"/>
      <c r="VBU71" s="92"/>
      <c r="VBV71" s="92"/>
      <c r="VBW71" s="92"/>
      <c r="VBX71" s="92"/>
      <c r="VBY71" s="92"/>
      <c r="VBZ71" s="92"/>
      <c r="VCA71" s="92"/>
      <c r="VCB71" s="92"/>
      <c r="VCC71" s="92"/>
      <c r="VCD71" s="92"/>
      <c r="VCE71" s="92"/>
      <c r="VCF71" s="92"/>
      <c r="VCG71" s="92"/>
      <c r="VCH71" s="92"/>
      <c r="VCI71" s="92"/>
      <c r="VCJ71" s="92"/>
      <c r="VCK71" s="92"/>
      <c r="VCL71" s="92"/>
      <c r="VCM71" s="92"/>
      <c r="VCN71" s="92"/>
      <c r="VCO71" s="92"/>
      <c r="VCP71" s="92"/>
      <c r="VCQ71" s="92"/>
      <c r="VCR71" s="92"/>
      <c r="VCS71" s="92"/>
      <c r="VCT71" s="92"/>
      <c r="VCU71" s="92"/>
      <c r="VCV71" s="92"/>
      <c r="VCW71" s="92"/>
      <c r="VCX71" s="92"/>
      <c r="VCY71" s="92"/>
      <c r="VCZ71" s="92"/>
      <c r="VDA71" s="92"/>
      <c r="VDB71" s="92"/>
      <c r="VDC71" s="92"/>
      <c r="VDD71" s="92"/>
      <c r="VDE71" s="92"/>
      <c r="VDF71" s="92"/>
      <c r="VDG71" s="92"/>
      <c r="VDH71" s="92"/>
      <c r="VDI71" s="92"/>
      <c r="VDJ71" s="92"/>
      <c r="VDK71" s="92"/>
      <c r="VDL71" s="92"/>
      <c r="VDM71" s="92"/>
      <c r="VDN71" s="92"/>
      <c r="VDO71" s="92"/>
      <c r="VDP71" s="92"/>
      <c r="VDQ71" s="92"/>
      <c r="VDR71" s="92"/>
      <c r="VDS71" s="92"/>
      <c r="VDT71" s="92"/>
      <c r="VDU71" s="92"/>
      <c r="VDV71" s="92"/>
      <c r="VDW71" s="92"/>
      <c r="VDX71" s="92"/>
      <c r="VDY71" s="92"/>
      <c r="VDZ71" s="92"/>
      <c r="VEA71" s="92"/>
      <c r="VEB71" s="92"/>
      <c r="VEC71" s="92"/>
      <c r="VED71" s="92"/>
      <c r="VEE71" s="92"/>
      <c r="VEF71" s="92"/>
      <c r="VEG71" s="92"/>
      <c r="VEH71" s="92"/>
      <c r="VEI71" s="92"/>
      <c r="VEJ71" s="92"/>
      <c r="VEK71" s="92"/>
      <c r="VEL71" s="92"/>
      <c r="VEM71" s="92"/>
      <c r="VEN71" s="92"/>
      <c r="VEO71" s="92"/>
      <c r="VEP71" s="92"/>
      <c r="VEQ71" s="92"/>
      <c r="VER71" s="92"/>
      <c r="VES71" s="92"/>
      <c r="VET71" s="92"/>
      <c r="VEU71" s="92"/>
      <c r="VEV71" s="92"/>
      <c r="VEW71" s="92"/>
      <c r="VEX71" s="92"/>
      <c r="VEY71" s="92"/>
      <c r="VEZ71" s="92"/>
      <c r="VFA71" s="92"/>
      <c r="VFB71" s="92"/>
      <c r="VFC71" s="92"/>
      <c r="VFD71" s="92"/>
      <c r="VFE71" s="92"/>
      <c r="VFF71" s="92"/>
      <c r="VFG71" s="92"/>
      <c r="VFH71" s="92"/>
      <c r="VFI71" s="92"/>
      <c r="VFJ71" s="92"/>
      <c r="VFK71" s="92"/>
      <c r="VFL71" s="92"/>
      <c r="VFM71" s="92"/>
      <c r="VFN71" s="92"/>
      <c r="VFO71" s="92"/>
      <c r="VFP71" s="92"/>
      <c r="VFQ71" s="92"/>
      <c r="VFR71" s="92"/>
      <c r="VFS71" s="92"/>
      <c r="VFT71" s="92"/>
      <c r="VFU71" s="92"/>
      <c r="VFV71" s="92"/>
      <c r="VFW71" s="92"/>
      <c r="VFX71" s="92"/>
      <c r="VFY71" s="92"/>
      <c r="VFZ71" s="92"/>
      <c r="VGA71" s="92"/>
      <c r="VGB71" s="92"/>
      <c r="VGC71" s="92"/>
      <c r="VGD71" s="92"/>
      <c r="VGE71" s="92"/>
      <c r="VGF71" s="92"/>
      <c r="VGG71" s="92"/>
      <c r="VGH71" s="92"/>
      <c r="VGI71" s="92"/>
      <c r="VGJ71" s="92"/>
      <c r="VGK71" s="92"/>
      <c r="VGL71" s="92"/>
      <c r="VGM71" s="92"/>
      <c r="VGN71" s="92"/>
      <c r="VGO71" s="92"/>
      <c r="VGP71" s="92"/>
      <c r="VGQ71" s="92"/>
      <c r="VGR71" s="92"/>
      <c r="VGS71" s="92"/>
      <c r="VGT71" s="92"/>
      <c r="VGU71" s="92"/>
      <c r="VGV71" s="92"/>
      <c r="VGW71" s="92"/>
      <c r="VGX71" s="92"/>
      <c r="VGY71" s="92"/>
      <c r="VGZ71" s="92"/>
      <c r="VHA71" s="92"/>
      <c r="VHB71" s="92"/>
      <c r="VHC71" s="92"/>
      <c r="VHD71" s="92"/>
      <c r="VHE71" s="92"/>
      <c r="VHF71" s="92"/>
      <c r="VHG71" s="92"/>
      <c r="VHH71" s="92"/>
      <c r="VHI71" s="92"/>
      <c r="VHJ71" s="92"/>
      <c r="VHK71" s="92"/>
      <c r="VHL71" s="92"/>
      <c r="VHM71" s="92"/>
      <c r="VHN71" s="92"/>
      <c r="VHO71" s="92"/>
      <c r="VHP71" s="92"/>
      <c r="VHQ71" s="92"/>
      <c r="VHR71" s="92"/>
      <c r="VHS71" s="92"/>
      <c r="VHT71" s="92"/>
      <c r="VHU71" s="92"/>
      <c r="VHV71" s="92"/>
      <c r="VHW71" s="92"/>
      <c r="VHX71" s="92"/>
      <c r="VHY71" s="92"/>
      <c r="VHZ71" s="92"/>
      <c r="VIA71" s="92"/>
      <c r="VIB71" s="92"/>
      <c r="VIC71" s="92"/>
      <c r="VID71" s="92"/>
      <c r="VIE71" s="92"/>
      <c r="VIF71" s="92"/>
      <c r="VIG71" s="92"/>
      <c r="VIH71" s="92"/>
      <c r="VII71" s="92"/>
      <c r="VIJ71" s="92"/>
      <c r="VIK71" s="92"/>
      <c r="VIL71" s="92"/>
      <c r="VIM71" s="92"/>
      <c r="VIN71" s="92"/>
      <c r="VIO71" s="92"/>
      <c r="VIP71" s="92"/>
      <c r="VIQ71" s="92"/>
      <c r="VIR71" s="92"/>
      <c r="VIS71" s="92"/>
      <c r="VIT71" s="92"/>
      <c r="VIU71" s="92"/>
      <c r="VIV71" s="92"/>
      <c r="VIW71" s="92"/>
      <c r="VIX71" s="92"/>
      <c r="VIY71" s="92"/>
      <c r="VIZ71" s="92"/>
      <c r="VJA71" s="92"/>
      <c r="VJB71" s="92"/>
      <c r="VJC71" s="92"/>
      <c r="VJD71" s="92"/>
      <c r="VJE71" s="92"/>
      <c r="VJF71" s="92"/>
      <c r="VJG71" s="92"/>
      <c r="VJH71" s="92"/>
      <c r="VJI71" s="92"/>
      <c r="VJJ71" s="92"/>
      <c r="VJK71" s="92"/>
      <c r="VJL71" s="92"/>
      <c r="VJM71" s="92"/>
      <c r="VJN71" s="92"/>
      <c r="VJO71" s="92"/>
      <c r="VJP71" s="92"/>
      <c r="VJQ71" s="92"/>
      <c r="VJR71" s="92"/>
      <c r="VJS71" s="92"/>
      <c r="VJT71" s="92"/>
      <c r="VJU71" s="92"/>
      <c r="VJV71" s="92"/>
      <c r="VJW71" s="92"/>
      <c r="VJX71" s="92"/>
      <c r="VJY71" s="92"/>
      <c r="VJZ71" s="92"/>
      <c r="VKA71" s="92"/>
      <c r="VKB71" s="92"/>
      <c r="VKC71" s="92"/>
      <c r="VKD71" s="92"/>
      <c r="VKE71" s="92"/>
      <c r="VKF71" s="92"/>
      <c r="VKG71" s="92"/>
      <c r="VKH71" s="92"/>
      <c r="VKI71" s="92"/>
      <c r="VKJ71" s="92"/>
      <c r="VKK71" s="92"/>
      <c r="VKL71" s="92"/>
      <c r="VKM71" s="92"/>
      <c r="VKN71" s="92"/>
      <c r="VKO71" s="92"/>
      <c r="VKP71" s="92"/>
      <c r="VKQ71" s="92"/>
      <c r="VKR71" s="92"/>
      <c r="VKS71" s="92"/>
      <c r="VKT71" s="92"/>
      <c r="VKU71" s="92"/>
      <c r="VKV71" s="92"/>
      <c r="VKW71" s="92"/>
      <c r="VKX71" s="92"/>
      <c r="VKY71" s="92"/>
      <c r="VKZ71" s="92"/>
      <c r="VLA71" s="92"/>
      <c r="VLB71" s="92"/>
      <c r="VLC71" s="92"/>
      <c r="VLD71" s="92"/>
      <c r="VLE71" s="92"/>
      <c r="VLF71" s="92"/>
      <c r="VLG71" s="92"/>
      <c r="VLH71" s="92"/>
      <c r="VLI71" s="92"/>
      <c r="VLJ71" s="92"/>
      <c r="VLK71" s="92"/>
      <c r="VLL71" s="92"/>
      <c r="VLM71" s="92"/>
      <c r="VLN71" s="92"/>
      <c r="VLO71" s="92"/>
      <c r="VLP71" s="92"/>
      <c r="VLQ71" s="92"/>
      <c r="VLR71" s="92"/>
      <c r="VLS71" s="92"/>
      <c r="VLT71" s="92"/>
      <c r="VLU71" s="92"/>
      <c r="VLV71" s="92"/>
      <c r="VLW71" s="92"/>
      <c r="VLX71" s="92"/>
      <c r="VLY71" s="92"/>
      <c r="VLZ71" s="92"/>
      <c r="VMA71" s="92"/>
      <c r="VMB71" s="92"/>
      <c r="VMC71" s="92"/>
      <c r="VMD71" s="92"/>
      <c r="VME71" s="92"/>
      <c r="VMF71" s="92"/>
      <c r="VMG71" s="92"/>
      <c r="VMH71" s="92"/>
      <c r="VMI71" s="92"/>
      <c r="VMJ71" s="92"/>
      <c r="VMK71" s="92"/>
      <c r="VML71" s="92"/>
      <c r="VMM71" s="92"/>
      <c r="VMN71" s="92"/>
      <c r="VMO71" s="92"/>
      <c r="VMP71" s="92"/>
      <c r="VMQ71" s="92"/>
      <c r="VMR71" s="92"/>
      <c r="VMS71" s="92"/>
      <c r="VMT71" s="92"/>
      <c r="VMU71" s="92"/>
      <c r="VMV71" s="92"/>
      <c r="VMW71" s="92"/>
      <c r="VMX71" s="92"/>
      <c r="VMY71" s="92"/>
      <c r="VMZ71" s="92"/>
      <c r="VNA71" s="92"/>
      <c r="VNB71" s="92"/>
      <c r="VNC71" s="92"/>
      <c r="VND71" s="92"/>
      <c r="VNE71" s="92"/>
      <c r="VNF71" s="92"/>
      <c r="VNG71" s="92"/>
      <c r="VNH71" s="92"/>
      <c r="VNI71" s="92"/>
      <c r="VNJ71" s="92"/>
      <c r="VNK71" s="92"/>
      <c r="VNL71" s="92"/>
      <c r="VNM71" s="92"/>
      <c r="VNN71" s="92"/>
      <c r="VNO71" s="92"/>
      <c r="VNP71" s="92"/>
      <c r="VNQ71" s="92"/>
      <c r="VNR71" s="92"/>
      <c r="VNS71" s="92"/>
      <c r="VNT71" s="92"/>
      <c r="VNU71" s="92"/>
      <c r="VNV71" s="92"/>
      <c r="VNW71" s="92"/>
      <c r="VNX71" s="92"/>
      <c r="VNY71" s="92"/>
      <c r="VNZ71" s="92"/>
      <c r="VOA71" s="92"/>
      <c r="VOB71" s="92"/>
      <c r="VOC71" s="92"/>
      <c r="VOD71" s="92"/>
      <c r="VOE71" s="92"/>
      <c r="VOF71" s="92"/>
      <c r="VOG71" s="92"/>
      <c r="VOH71" s="92"/>
      <c r="VOI71" s="92"/>
      <c r="VOJ71" s="92"/>
      <c r="VOK71" s="92"/>
      <c r="VOL71" s="92"/>
      <c r="VOM71" s="92"/>
      <c r="VON71" s="92"/>
      <c r="VOO71" s="92"/>
      <c r="VOP71" s="92"/>
      <c r="VOQ71" s="92"/>
      <c r="VOR71" s="92"/>
      <c r="VOS71" s="92"/>
      <c r="VOT71" s="92"/>
      <c r="VOU71" s="92"/>
      <c r="VOV71" s="92"/>
      <c r="VOW71" s="92"/>
      <c r="VOX71" s="92"/>
      <c r="VOY71" s="92"/>
      <c r="VOZ71" s="92"/>
      <c r="VPA71" s="92"/>
      <c r="VPB71" s="92"/>
      <c r="VPC71" s="92"/>
      <c r="VPD71" s="92"/>
      <c r="VPE71" s="92"/>
      <c r="VPF71" s="92"/>
      <c r="VPG71" s="92"/>
      <c r="VPH71" s="92"/>
      <c r="VPI71" s="92"/>
      <c r="VPJ71" s="92"/>
      <c r="VPK71" s="92"/>
      <c r="VPL71" s="92"/>
      <c r="VPM71" s="92"/>
      <c r="VPN71" s="92"/>
      <c r="VPO71" s="92"/>
      <c r="VPP71" s="92"/>
      <c r="VPQ71" s="92"/>
      <c r="VPR71" s="92"/>
      <c r="VPS71" s="92"/>
      <c r="VPT71" s="92"/>
      <c r="VPU71" s="92"/>
      <c r="VPV71" s="92"/>
      <c r="VPW71" s="92"/>
      <c r="VPX71" s="92"/>
      <c r="VPY71" s="92"/>
      <c r="VPZ71" s="92"/>
      <c r="VQA71" s="92"/>
      <c r="VQB71" s="92"/>
      <c r="VQC71" s="92"/>
      <c r="VQD71" s="92"/>
      <c r="VQE71" s="92"/>
      <c r="VQF71" s="92"/>
      <c r="VQG71" s="92"/>
      <c r="VQH71" s="92"/>
      <c r="VQI71" s="92"/>
      <c r="VQJ71" s="92"/>
      <c r="VQK71" s="92"/>
      <c r="VQL71" s="92"/>
      <c r="VQM71" s="92"/>
      <c r="VQN71" s="92"/>
      <c r="VQO71" s="92"/>
      <c r="VQP71" s="92"/>
      <c r="VQQ71" s="92"/>
      <c r="VQR71" s="92"/>
      <c r="VQS71" s="92"/>
      <c r="VQT71" s="92"/>
      <c r="VQU71" s="92"/>
      <c r="VQV71" s="92"/>
      <c r="VQW71" s="92"/>
      <c r="VQX71" s="92"/>
      <c r="VQY71" s="92"/>
      <c r="VQZ71" s="92"/>
      <c r="VRA71" s="92"/>
      <c r="VRB71" s="92"/>
      <c r="VRC71" s="92"/>
      <c r="VRD71" s="92"/>
      <c r="VRE71" s="92"/>
      <c r="VRF71" s="92"/>
      <c r="VRG71" s="92"/>
      <c r="VRH71" s="92"/>
      <c r="VRI71" s="92"/>
      <c r="VRJ71" s="92"/>
      <c r="VRK71" s="92"/>
      <c r="VRL71" s="92"/>
      <c r="VRM71" s="92"/>
      <c r="VRN71" s="92"/>
      <c r="VRO71" s="92"/>
      <c r="VRP71" s="92"/>
      <c r="VRQ71" s="92"/>
      <c r="VRR71" s="92"/>
      <c r="VRS71" s="92"/>
      <c r="VRT71" s="92"/>
      <c r="VRU71" s="92"/>
      <c r="VRV71" s="92"/>
      <c r="VRW71" s="92"/>
      <c r="VRX71" s="92"/>
      <c r="VRY71" s="92"/>
      <c r="VRZ71" s="92"/>
      <c r="VSA71" s="92"/>
      <c r="VSB71" s="92"/>
      <c r="VSC71" s="92"/>
      <c r="VSD71" s="92"/>
      <c r="VSE71" s="92"/>
      <c r="VSF71" s="92"/>
      <c r="VSG71" s="92"/>
      <c r="VSH71" s="92"/>
      <c r="VSI71" s="92"/>
      <c r="VSJ71" s="92"/>
      <c r="VSK71" s="92"/>
      <c r="VSL71" s="92"/>
      <c r="VSM71" s="92"/>
      <c r="VSN71" s="92"/>
      <c r="VSO71" s="92"/>
      <c r="VSP71" s="92"/>
      <c r="VSQ71" s="92"/>
      <c r="VSR71" s="92"/>
      <c r="VSS71" s="92"/>
      <c r="VST71" s="92"/>
      <c r="VSU71" s="92"/>
      <c r="VSV71" s="92"/>
      <c r="VSW71" s="92"/>
      <c r="VSX71" s="92"/>
      <c r="VSY71" s="92"/>
      <c r="VSZ71" s="92"/>
      <c r="VTA71" s="92"/>
      <c r="VTB71" s="92"/>
      <c r="VTC71" s="92"/>
      <c r="VTD71" s="92"/>
      <c r="VTE71" s="92"/>
      <c r="VTF71" s="92"/>
      <c r="VTG71" s="92"/>
      <c r="VTH71" s="92"/>
      <c r="VTI71" s="92"/>
      <c r="VTJ71" s="92"/>
      <c r="VTK71" s="92"/>
      <c r="VTL71" s="92"/>
      <c r="VTM71" s="92"/>
      <c r="VTN71" s="92"/>
      <c r="VTO71" s="92"/>
      <c r="VTP71" s="92"/>
      <c r="VTQ71" s="92"/>
      <c r="VTR71" s="92"/>
      <c r="VTS71" s="92"/>
      <c r="VTT71" s="92"/>
      <c r="VTU71" s="92"/>
      <c r="VTV71" s="92"/>
      <c r="VTW71" s="92"/>
      <c r="VTX71" s="92"/>
      <c r="VTY71" s="92"/>
      <c r="VTZ71" s="92"/>
      <c r="VUA71" s="92"/>
      <c r="VUB71" s="92"/>
      <c r="VUC71" s="92"/>
      <c r="VUD71" s="92"/>
      <c r="VUE71" s="92"/>
      <c r="VUF71" s="92"/>
      <c r="VUG71" s="92"/>
      <c r="VUH71" s="92"/>
      <c r="VUI71" s="92"/>
      <c r="VUJ71" s="92"/>
      <c r="VUK71" s="92"/>
      <c r="VUL71" s="92"/>
      <c r="VUM71" s="92"/>
      <c r="VUN71" s="92"/>
      <c r="VUO71" s="92"/>
      <c r="VUP71" s="92"/>
      <c r="VUQ71" s="92"/>
      <c r="VUR71" s="92"/>
      <c r="VUS71" s="92"/>
      <c r="VUT71" s="92"/>
      <c r="VUU71" s="92"/>
      <c r="VUV71" s="92"/>
      <c r="VUW71" s="92"/>
      <c r="VUX71" s="92"/>
      <c r="VUY71" s="92"/>
      <c r="VUZ71" s="92"/>
      <c r="VVA71" s="92"/>
      <c r="VVB71" s="92"/>
      <c r="VVC71" s="92"/>
      <c r="VVD71" s="92"/>
      <c r="VVE71" s="92"/>
      <c r="VVF71" s="92"/>
      <c r="VVG71" s="92"/>
      <c r="VVH71" s="92"/>
      <c r="VVI71" s="92"/>
      <c r="VVJ71" s="92"/>
      <c r="VVK71" s="92"/>
      <c r="VVL71" s="92"/>
      <c r="VVM71" s="92"/>
      <c r="VVN71" s="92"/>
      <c r="VVO71" s="92"/>
      <c r="VVP71" s="92"/>
      <c r="VVQ71" s="92"/>
      <c r="VVR71" s="92"/>
      <c r="VVS71" s="92"/>
      <c r="VVT71" s="92"/>
      <c r="VVU71" s="92"/>
      <c r="VVV71" s="92"/>
      <c r="VVW71" s="92"/>
      <c r="VVX71" s="92"/>
      <c r="VVY71" s="92"/>
      <c r="VVZ71" s="92"/>
      <c r="VWA71" s="92"/>
      <c r="VWB71" s="92"/>
      <c r="VWC71" s="92"/>
      <c r="VWD71" s="92"/>
      <c r="VWE71" s="92"/>
      <c r="VWF71" s="92"/>
      <c r="VWG71" s="92"/>
      <c r="VWH71" s="92"/>
      <c r="VWI71" s="92"/>
      <c r="VWJ71" s="92"/>
      <c r="VWK71" s="92"/>
      <c r="VWL71" s="92"/>
      <c r="VWM71" s="92"/>
      <c r="VWN71" s="92"/>
      <c r="VWO71" s="92"/>
      <c r="VWP71" s="92"/>
      <c r="VWQ71" s="92"/>
      <c r="VWR71" s="92"/>
      <c r="VWS71" s="92"/>
      <c r="VWT71" s="92"/>
      <c r="VWU71" s="92"/>
      <c r="VWV71" s="92"/>
      <c r="VWW71" s="92"/>
      <c r="VWX71" s="92"/>
      <c r="VWY71" s="92"/>
      <c r="VWZ71" s="92"/>
      <c r="VXA71" s="92"/>
      <c r="VXB71" s="92"/>
      <c r="VXC71" s="92"/>
      <c r="VXD71" s="92"/>
      <c r="VXE71" s="92"/>
      <c r="VXF71" s="92"/>
      <c r="VXG71" s="92"/>
      <c r="VXH71" s="92"/>
      <c r="VXI71" s="92"/>
      <c r="VXJ71" s="92"/>
      <c r="VXK71" s="92"/>
      <c r="VXL71" s="92"/>
      <c r="VXM71" s="92"/>
      <c r="VXN71" s="92"/>
      <c r="VXO71" s="92"/>
      <c r="VXP71" s="92"/>
      <c r="VXQ71" s="92"/>
      <c r="VXR71" s="92"/>
      <c r="VXS71" s="92"/>
      <c r="VXT71" s="92"/>
      <c r="VXU71" s="92"/>
      <c r="VXV71" s="92"/>
      <c r="VXW71" s="92"/>
      <c r="VXX71" s="92"/>
      <c r="VXY71" s="92"/>
      <c r="VXZ71" s="92"/>
      <c r="VYA71" s="92"/>
      <c r="VYB71" s="92"/>
      <c r="VYC71" s="92"/>
      <c r="VYD71" s="92"/>
      <c r="VYE71" s="92"/>
      <c r="VYF71" s="92"/>
      <c r="VYG71" s="92"/>
      <c r="VYH71" s="92"/>
      <c r="VYI71" s="92"/>
      <c r="VYJ71" s="92"/>
      <c r="VYK71" s="92"/>
      <c r="VYL71" s="92"/>
      <c r="VYM71" s="92"/>
      <c r="VYN71" s="92"/>
      <c r="VYO71" s="92"/>
      <c r="VYP71" s="92"/>
      <c r="VYQ71" s="92"/>
      <c r="VYR71" s="92"/>
      <c r="VYS71" s="92"/>
      <c r="VYT71" s="92"/>
      <c r="VYU71" s="92"/>
      <c r="VYV71" s="92"/>
      <c r="VYW71" s="92"/>
      <c r="VYX71" s="92"/>
      <c r="VYY71" s="92"/>
      <c r="VYZ71" s="92"/>
      <c r="VZA71" s="92"/>
      <c r="VZB71" s="92"/>
      <c r="VZC71" s="92"/>
      <c r="VZD71" s="92"/>
      <c r="VZE71" s="92"/>
      <c r="VZF71" s="92"/>
      <c r="VZG71" s="92"/>
      <c r="VZH71" s="92"/>
      <c r="VZI71" s="92"/>
      <c r="VZJ71" s="92"/>
      <c r="VZK71" s="92"/>
      <c r="VZL71" s="92"/>
      <c r="VZM71" s="92"/>
      <c r="VZN71" s="92"/>
      <c r="VZO71" s="92"/>
      <c r="VZP71" s="92"/>
      <c r="VZQ71" s="92"/>
      <c r="VZR71" s="92"/>
      <c r="VZS71" s="92"/>
      <c r="VZT71" s="92"/>
      <c r="VZU71" s="92"/>
      <c r="VZV71" s="92"/>
      <c r="VZW71" s="92"/>
      <c r="VZX71" s="92"/>
      <c r="VZY71" s="92"/>
      <c r="VZZ71" s="92"/>
      <c r="WAA71" s="92"/>
      <c r="WAB71" s="92"/>
      <c r="WAC71" s="92"/>
      <c r="WAD71" s="92"/>
      <c r="WAE71" s="92"/>
      <c r="WAF71" s="92"/>
      <c r="WAG71" s="92"/>
      <c r="WAH71" s="92"/>
      <c r="WAI71" s="92"/>
      <c r="WAJ71" s="92"/>
      <c r="WAK71" s="92"/>
      <c r="WAL71" s="92"/>
      <c r="WAM71" s="92"/>
      <c r="WAN71" s="92"/>
      <c r="WAO71" s="92"/>
      <c r="WAP71" s="92"/>
      <c r="WAQ71" s="92"/>
      <c r="WAR71" s="92"/>
      <c r="WAS71" s="92"/>
      <c r="WAT71" s="92"/>
      <c r="WAU71" s="92"/>
      <c r="WAV71" s="92"/>
      <c r="WAW71" s="92"/>
      <c r="WAX71" s="92"/>
      <c r="WAY71" s="92"/>
      <c r="WAZ71" s="92"/>
      <c r="WBA71" s="92"/>
      <c r="WBB71" s="92"/>
      <c r="WBC71" s="92"/>
      <c r="WBD71" s="92"/>
      <c r="WBE71" s="92"/>
      <c r="WBF71" s="92"/>
      <c r="WBG71" s="92"/>
      <c r="WBH71" s="92"/>
      <c r="WBI71" s="92"/>
      <c r="WBJ71" s="92"/>
      <c r="WBK71" s="92"/>
      <c r="WBL71" s="92"/>
      <c r="WBM71" s="92"/>
      <c r="WBN71" s="92"/>
      <c r="WBO71" s="92"/>
      <c r="WBP71" s="92"/>
      <c r="WBQ71" s="92"/>
      <c r="WBR71" s="92"/>
      <c r="WBS71" s="92"/>
      <c r="WBT71" s="92"/>
      <c r="WBU71" s="92"/>
      <c r="WBV71" s="92"/>
      <c r="WBW71" s="92"/>
      <c r="WBX71" s="92"/>
      <c r="WBY71" s="92"/>
      <c r="WBZ71" s="92"/>
      <c r="WCA71" s="92"/>
      <c r="WCB71" s="92"/>
      <c r="WCC71" s="92"/>
      <c r="WCD71" s="92"/>
      <c r="WCE71" s="92"/>
      <c r="WCF71" s="92"/>
      <c r="WCG71" s="92"/>
      <c r="WCH71" s="92"/>
      <c r="WCI71" s="92"/>
      <c r="WCJ71" s="92"/>
      <c r="WCK71" s="92"/>
      <c r="WCL71" s="92"/>
      <c r="WCM71" s="92"/>
      <c r="WCN71" s="92"/>
      <c r="WCO71" s="92"/>
      <c r="WCP71" s="92"/>
      <c r="WCQ71" s="92"/>
      <c r="WCR71" s="92"/>
      <c r="WCS71" s="92"/>
      <c r="WCT71" s="92"/>
      <c r="WCU71" s="92"/>
      <c r="WCV71" s="92"/>
      <c r="WCW71" s="92"/>
      <c r="WCX71" s="92"/>
      <c r="WCY71" s="92"/>
      <c r="WCZ71" s="92"/>
      <c r="WDA71" s="92"/>
      <c r="WDB71" s="92"/>
      <c r="WDC71" s="92"/>
      <c r="WDD71" s="92"/>
      <c r="WDE71" s="92"/>
      <c r="WDF71" s="92"/>
      <c r="WDG71" s="92"/>
      <c r="WDH71" s="92"/>
      <c r="WDI71" s="92"/>
      <c r="WDJ71" s="92"/>
      <c r="WDK71" s="92"/>
      <c r="WDL71" s="92"/>
      <c r="WDM71" s="92"/>
      <c r="WDN71" s="92"/>
      <c r="WDO71" s="92"/>
      <c r="WDP71" s="92"/>
      <c r="WDQ71" s="92"/>
      <c r="WDR71" s="92"/>
      <c r="WDS71" s="92"/>
      <c r="WDT71" s="92"/>
      <c r="WDU71" s="92"/>
      <c r="WDV71" s="92"/>
      <c r="WDW71" s="92"/>
      <c r="WDX71" s="92"/>
      <c r="WDY71" s="92"/>
      <c r="WDZ71" s="92"/>
      <c r="WEA71" s="92"/>
      <c r="WEB71" s="92"/>
      <c r="WEC71" s="92"/>
      <c r="WED71" s="92"/>
      <c r="WEE71" s="92"/>
      <c r="WEF71" s="92"/>
      <c r="WEG71" s="92"/>
      <c r="WEH71" s="92"/>
      <c r="WEI71" s="92"/>
      <c r="WEJ71" s="92"/>
      <c r="WEK71" s="92"/>
      <c r="WEL71" s="92"/>
      <c r="WEM71" s="92"/>
      <c r="WEN71" s="92"/>
      <c r="WEO71" s="92"/>
      <c r="WEP71" s="92"/>
      <c r="WEQ71" s="92"/>
      <c r="WER71" s="92"/>
      <c r="WES71" s="92"/>
      <c r="WET71" s="92"/>
      <c r="WEU71" s="92"/>
      <c r="WEV71" s="92"/>
      <c r="WEW71" s="92"/>
      <c r="WEX71" s="92"/>
      <c r="WEY71" s="92"/>
      <c r="WEZ71" s="92"/>
      <c r="WFA71" s="92"/>
      <c r="WFB71" s="92"/>
      <c r="WFC71" s="92"/>
      <c r="WFD71" s="92"/>
      <c r="WFE71" s="92"/>
      <c r="WFF71" s="92"/>
      <c r="WFG71" s="92"/>
      <c r="WFH71" s="92"/>
      <c r="WFI71" s="92"/>
      <c r="WFJ71" s="92"/>
      <c r="WFK71" s="92"/>
      <c r="WFL71" s="92"/>
      <c r="WFM71" s="92"/>
      <c r="WFN71" s="92"/>
      <c r="WFO71" s="92"/>
      <c r="WFP71" s="92"/>
      <c r="WFQ71" s="92"/>
      <c r="WFR71" s="92"/>
      <c r="WFS71" s="92"/>
      <c r="WFT71" s="92"/>
      <c r="WFU71" s="92"/>
      <c r="WFV71" s="92"/>
      <c r="WFW71" s="92"/>
      <c r="WFX71" s="92"/>
      <c r="WFY71" s="92"/>
      <c r="WFZ71" s="92"/>
      <c r="WGA71" s="92"/>
      <c r="WGB71" s="92"/>
      <c r="WGC71" s="92"/>
      <c r="WGD71" s="92"/>
      <c r="WGE71" s="92"/>
      <c r="WGF71" s="92"/>
      <c r="WGG71" s="92"/>
      <c r="WGH71" s="92"/>
      <c r="WGI71" s="92"/>
      <c r="WGJ71" s="92"/>
      <c r="WGK71" s="92"/>
      <c r="WGL71" s="92"/>
      <c r="WGM71" s="92"/>
      <c r="WGN71" s="92"/>
      <c r="WGO71" s="92"/>
      <c r="WGP71" s="92"/>
      <c r="WGQ71" s="92"/>
      <c r="WGR71" s="92"/>
      <c r="WGS71" s="92"/>
      <c r="WGT71" s="92"/>
      <c r="WGU71" s="92"/>
      <c r="WGV71" s="92"/>
      <c r="WGW71" s="92"/>
      <c r="WGX71" s="92"/>
      <c r="WGY71" s="92"/>
      <c r="WGZ71" s="92"/>
      <c r="WHA71" s="92"/>
      <c r="WHB71" s="92"/>
      <c r="WHC71" s="92"/>
      <c r="WHD71" s="92"/>
      <c r="WHE71" s="92"/>
      <c r="WHF71" s="92"/>
      <c r="WHG71" s="92"/>
      <c r="WHH71" s="92"/>
      <c r="WHI71" s="92"/>
      <c r="WHJ71" s="92"/>
      <c r="WHK71" s="92"/>
      <c r="WHL71" s="92"/>
      <c r="WHM71" s="92"/>
      <c r="WHN71" s="92"/>
      <c r="WHO71" s="92"/>
      <c r="WHP71" s="92"/>
      <c r="WHQ71" s="92"/>
      <c r="WHR71" s="92"/>
      <c r="WHS71" s="92"/>
      <c r="WHT71" s="92"/>
      <c r="WHU71" s="92"/>
      <c r="WHV71" s="92"/>
      <c r="WHW71" s="92"/>
      <c r="WHX71" s="92"/>
      <c r="WHY71" s="92"/>
      <c r="WHZ71" s="92"/>
      <c r="WIA71" s="92"/>
      <c r="WIB71" s="92"/>
      <c r="WIC71" s="92"/>
      <c r="WID71" s="92"/>
      <c r="WIE71" s="92"/>
      <c r="WIF71" s="92"/>
      <c r="WIG71" s="92"/>
      <c r="WIH71" s="92"/>
      <c r="WII71" s="92"/>
      <c r="WIJ71" s="92"/>
      <c r="WIK71" s="92"/>
      <c r="WIL71" s="92"/>
      <c r="WIM71" s="92"/>
      <c r="WIN71" s="92"/>
      <c r="WIO71" s="92"/>
      <c r="WIP71" s="92"/>
      <c r="WIQ71" s="92"/>
      <c r="WIR71" s="92"/>
      <c r="WIS71" s="92"/>
      <c r="WIT71" s="92"/>
      <c r="WIU71" s="92"/>
      <c r="WIV71" s="92"/>
      <c r="WIW71" s="92"/>
      <c r="WIX71" s="92"/>
      <c r="WIY71" s="92"/>
      <c r="WIZ71" s="92"/>
      <c r="WJA71" s="92"/>
      <c r="WJB71" s="92"/>
      <c r="WJC71" s="92"/>
      <c r="WJD71" s="92"/>
      <c r="WJE71" s="92"/>
      <c r="WJF71" s="92"/>
      <c r="WJG71" s="92"/>
      <c r="WJH71" s="92"/>
      <c r="WJI71" s="92"/>
      <c r="WJJ71" s="92"/>
      <c r="WJK71" s="92"/>
      <c r="WJL71" s="92"/>
      <c r="WJM71" s="92"/>
      <c r="WJN71" s="92"/>
      <c r="WJO71" s="92"/>
      <c r="WJP71" s="92"/>
      <c r="WJQ71" s="92"/>
      <c r="WJR71" s="92"/>
      <c r="WJS71" s="92"/>
      <c r="WJT71" s="92"/>
      <c r="WJU71" s="92"/>
      <c r="WJV71" s="92"/>
      <c r="WJW71" s="92"/>
      <c r="WJX71" s="92"/>
      <c r="WJY71" s="92"/>
      <c r="WJZ71" s="92"/>
      <c r="WKA71" s="92"/>
      <c r="WKB71" s="92"/>
      <c r="WKC71" s="92"/>
      <c r="WKD71" s="92"/>
      <c r="WKE71" s="92"/>
      <c r="WKF71" s="92"/>
      <c r="WKG71" s="92"/>
      <c r="WKH71" s="92"/>
      <c r="WKI71" s="92"/>
      <c r="WKJ71" s="92"/>
      <c r="WKK71" s="92"/>
      <c r="WKL71" s="92"/>
      <c r="WKM71" s="92"/>
      <c r="WKN71" s="92"/>
      <c r="WKO71" s="92"/>
      <c r="WKP71" s="92"/>
      <c r="WKQ71" s="92"/>
      <c r="WKR71" s="92"/>
      <c r="WKS71" s="92"/>
      <c r="WKT71" s="92"/>
      <c r="WKU71" s="92"/>
      <c r="WKV71" s="92"/>
      <c r="WKW71" s="92"/>
      <c r="WKX71" s="92"/>
      <c r="WKY71" s="92"/>
      <c r="WKZ71" s="92"/>
      <c r="WLA71" s="92"/>
      <c r="WLB71" s="92"/>
      <c r="WLC71" s="92"/>
      <c r="WLD71" s="92"/>
      <c r="WLE71" s="92"/>
      <c r="WLF71" s="92"/>
      <c r="WLG71" s="92"/>
      <c r="WLH71" s="92"/>
      <c r="WLI71" s="92"/>
      <c r="WLJ71" s="92"/>
      <c r="WLK71" s="92"/>
      <c r="WLL71" s="92"/>
      <c r="WLM71" s="92"/>
      <c r="WLN71" s="92"/>
      <c r="WLO71" s="92"/>
      <c r="WLP71" s="92"/>
      <c r="WLQ71" s="92"/>
      <c r="WLR71" s="92"/>
      <c r="WLS71" s="92"/>
      <c r="WLT71" s="92"/>
      <c r="WLU71" s="92"/>
      <c r="WLV71" s="92"/>
      <c r="WLW71" s="92"/>
      <c r="WLX71" s="92"/>
      <c r="WLY71" s="92"/>
      <c r="WLZ71" s="92"/>
      <c r="WMA71" s="92"/>
      <c r="WMB71" s="92"/>
      <c r="WMC71" s="92"/>
      <c r="WMD71" s="92"/>
      <c r="WME71" s="92"/>
      <c r="WMF71" s="92"/>
      <c r="WMG71" s="92"/>
      <c r="WMH71" s="92"/>
      <c r="WMI71" s="92"/>
      <c r="WMJ71" s="92"/>
      <c r="WMK71" s="92"/>
      <c r="WML71" s="92"/>
      <c r="WMM71" s="92"/>
      <c r="WMN71" s="92"/>
      <c r="WMO71" s="92"/>
      <c r="WMP71" s="92"/>
      <c r="WMQ71" s="92"/>
      <c r="WMR71" s="92"/>
      <c r="WMS71" s="92"/>
      <c r="WMT71" s="92"/>
      <c r="WMU71" s="92"/>
      <c r="WMV71" s="92"/>
      <c r="WMW71" s="92"/>
      <c r="WMX71" s="92"/>
      <c r="WMY71" s="92"/>
      <c r="WMZ71" s="92"/>
      <c r="WNA71" s="92"/>
      <c r="WNB71" s="92"/>
      <c r="WNC71" s="92"/>
      <c r="WND71" s="92"/>
      <c r="WNE71" s="92"/>
      <c r="WNF71" s="92"/>
      <c r="WNG71" s="92"/>
      <c r="WNH71" s="92"/>
      <c r="WNI71" s="92"/>
      <c r="WNJ71" s="92"/>
      <c r="WNK71" s="92"/>
      <c r="WNL71" s="92"/>
      <c r="WNM71" s="92"/>
      <c r="WNN71" s="92"/>
      <c r="WNO71" s="92"/>
      <c r="WNP71" s="92"/>
      <c r="WNQ71" s="92"/>
      <c r="WNR71" s="92"/>
      <c r="WNS71" s="92"/>
      <c r="WNT71" s="92"/>
      <c r="WNU71" s="92"/>
      <c r="WNV71" s="92"/>
      <c r="WNW71" s="92"/>
      <c r="WNX71" s="92"/>
      <c r="WNY71" s="92"/>
      <c r="WNZ71" s="92"/>
      <c r="WOA71" s="92"/>
      <c r="WOB71" s="92"/>
      <c r="WOC71" s="92"/>
      <c r="WOD71" s="92"/>
      <c r="WOE71" s="92"/>
      <c r="WOF71" s="92"/>
      <c r="WOG71" s="92"/>
      <c r="WOH71" s="92"/>
      <c r="WOI71" s="92"/>
      <c r="WOJ71" s="92"/>
      <c r="WOK71" s="92"/>
      <c r="WOL71" s="92"/>
      <c r="WOM71" s="92"/>
      <c r="WON71" s="92"/>
      <c r="WOO71" s="92"/>
      <c r="WOP71" s="92"/>
      <c r="WOQ71" s="92"/>
      <c r="WOR71" s="92"/>
      <c r="WOS71" s="92"/>
      <c r="WOT71" s="92"/>
      <c r="WOU71" s="92"/>
      <c r="WOV71" s="92"/>
      <c r="WOW71" s="92"/>
      <c r="WOX71" s="92"/>
      <c r="WOY71" s="92"/>
      <c r="WOZ71" s="92"/>
      <c r="WPA71" s="92"/>
      <c r="WPB71" s="92"/>
      <c r="WPC71" s="92"/>
      <c r="WPD71" s="92"/>
      <c r="WPE71" s="92"/>
      <c r="WPF71" s="92"/>
      <c r="WPG71" s="92"/>
      <c r="WPH71" s="92"/>
      <c r="WPI71" s="92"/>
      <c r="WPJ71" s="92"/>
      <c r="WPK71" s="92"/>
      <c r="WPL71" s="92"/>
      <c r="WPM71" s="92"/>
      <c r="WPN71" s="92"/>
      <c r="WPO71" s="92"/>
      <c r="WPP71" s="92"/>
      <c r="WPQ71" s="92"/>
      <c r="WPR71" s="92"/>
      <c r="WPS71" s="92"/>
      <c r="WPT71" s="92"/>
      <c r="WPU71" s="92"/>
      <c r="WPV71" s="92"/>
      <c r="WPW71" s="92"/>
      <c r="WPX71" s="92"/>
      <c r="WPY71" s="92"/>
      <c r="WPZ71" s="92"/>
      <c r="WQA71" s="92"/>
      <c r="WQB71" s="92"/>
      <c r="WQC71" s="92"/>
      <c r="WQD71" s="92"/>
      <c r="WQE71" s="92"/>
      <c r="WQF71" s="92"/>
      <c r="WQG71" s="92"/>
      <c r="WQH71" s="92"/>
      <c r="WQI71" s="92"/>
      <c r="WQJ71" s="92"/>
      <c r="WQK71" s="92"/>
      <c r="WQL71" s="92"/>
      <c r="WQM71" s="92"/>
      <c r="WQN71" s="92"/>
      <c r="WQO71" s="92"/>
      <c r="WQP71" s="92"/>
      <c r="WQQ71" s="92"/>
      <c r="WQR71" s="92"/>
      <c r="WQS71" s="92"/>
      <c r="WQT71" s="92"/>
      <c r="WQU71" s="92"/>
      <c r="WQV71" s="92"/>
      <c r="WQW71" s="92"/>
      <c r="WQX71" s="92"/>
      <c r="WQY71" s="92"/>
      <c r="WQZ71" s="92"/>
      <c r="WRA71" s="92"/>
      <c r="WRB71" s="92"/>
      <c r="WRC71" s="92"/>
      <c r="WRD71" s="92"/>
      <c r="WRE71" s="92"/>
      <c r="WRF71" s="92"/>
      <c r="WRG71" s="92"/>
      <c r="WRH71" s="92"/>
      <c r="WRI71" s="92"/>
      <c r="WRJ71" s="92"/>
      <c r="WRK71" s="92"/>
      <c r="WRL71" s="92"/>
      <c r="WRM71" s="92"/>
      <c r="WRN71" s="92"/>
      <c r="WRO71" s="92"/>
      <c r="WRP71" s="92"/>
      <c r="WRQ71" s="92"/>
      <c r="WRR71" s="92"/>
      <c r="WRS71" s="92"/>
      <c r="WRT71" s="92"/>
      <c r="WRU71" s="92"/>
      <c r="WRV71" s="92"/>
      <c r="WRW71" s="92"/>
      <c r="WRX71" s="92"/>
      <c r="WRY71" s="92"/>
      <c r="WRZ71" s="92"/>
      <c r="WSA71" s="92"/>
      <c r="WSB71" s="92"/>
      <c r="WSC71" s="92"/>
      <c r="WSD71" s="92"/>
      <c r="WSE71" s="92"/>
      <c r="WSF71" s="92"/>
      <c r="WSG71" s="92"/>
      <c r="WSH71" s="92"/>
      <c r="WSI71" s="92"/>
      <c r="WSJ71" s="92"/>
      <c r="WSK71" s="92"/>
      <c r="WSL71" s="92"/>
      <c r="WSM71" s="92"/>
      <c r="WSN71" s="92"/>
      <c r="WSO71" s="92"/>
      <c r="WSP71" s="92"/>
      <c r="WSQ71" s="92"/>
      <c r="WSR71" s="92"/>
      <c r="WSS71" s="92"/>
      <c r="WST71" s="92"/>
      <c r="WSU71" s="92"/>
      <c r="WSV71" s="92"/>
      <c r="WSW71" s="92"/>
      <c r="WSX71" s="92"/>
      <c r="WSY71" s="92"/>
      <c r="WSZ71" s="92"/>
      <c r="WTA71" s="92"/>
      <c r="WTB71" s="92"/>
      <c r="WTC71" s="92"/>
      <c r="WTD71" s="92"/>
      <c r="WTE71" s="92"/>
      <c r="WTF71" s="92"/>
      <c r="WTG71" s="92"/>
      <c r="WTH71" s="92"/>
      <c r="WTI71" s="92"/>
      <c r="WTJ71" s="92"/>
      <c r="WTK71" s="92"/>
      <c r="WTL71" s="92"/>
      <c r="WTM71" s="92"/>
      <c r="WTN71" s="92"/>
      <c r="WTO71" s="92"/>
      <c r="WTP71" s="92"/>
      <c r="WTQ71" s="92"/>
      <c r="WTR71" s="92"/>
      <c r="WTS71" s="92"/>
      <c r="WTT71" s="92"/>
      <c r="WTU71" s="92"/>
      <c r="WTV71" s="92"/>
      <c r="WTW71" s="92"/>
      <c r="WTX71" s="92"/>
      <c r="WTY71" s="92"/>
      <c r="WTZ71" s="92"/>
      <c r="WUA71" s="92"/>
      <c r="WUB71" s="92"/>
      <c r="WUC71" s="92"/>
      <c r="WUD71" s="92"/>
      <c r="WUE71" s="92"/>
      <c r="WUF71" s="92"/>
      <c r="WUG71" s="92"/>
      <c r="WUH71" s="92"/>
      <c r="WUI71" s="92"/>
      <c r="WUJ71" s="92"/>
      <c r="WUK71" s="92"/>
      <c r="WUL71" s="92"/>
      <c r="WUM71" s="92"/>
      <c r="WUN71" s="92"/>
      <c r="WUO71" s="92"/>
      <c r="WUP71" s="92"/>
      <c r="WUQ71" s="92"/>
      <c r="WUR71" s="92"/>
      <c r="WUS71" s="92"/>
      <c r="WUT71" s="92"/>
      <c r="WUU71" s="92"/>
      <c r="WUV71" s="92"/>
      <c r="WUW71" s="92"/>
      <c r="WUX71" s="92"/>
      <c r="WUY71" s="92"/>
      <c r="WUZ71" s="92"/>
      <c r="WVA71" s="92"/>
      <c r="WVB71" s="92"/>
      <c r="WVC71" s="92"/>
      <c r="WVD71" s="92"/>
      <c r="WVE71" s="92"/>
      <c r="WVF71" s="92"/>
      <c r="WVG71" s="92"/>
      <c r="WVH71" s="92"/>
      <c r="WVI71" s="92"/>
      <c r="WVJ71" s="92"/>
      <c r="WVK71" s="92"/>
      <c r="WVL71" s="92"/>
      <c r="WVM71" s="92"/>
      <c r="WVN71" s="92"/>
      <c r="WVO71" s="92"/>
      <c r="WVP71" s="92"/>
      <c r="WVQ71" s="92"/>
      <c r="WVR71" s="92"/>
      <c r="WVS71" s="92"/>
      <c r="WVT71" s="92"/>
      <c r="WVU71" s="92"/>
      <c r="WVV71" s="92"/>
      <c r="WVW71" s="92"/>
      <c r="WVX71" s="92"/>
      <c r="WVY71" s="92"/>
      <c r="WVZ71" s="92"/>
      <c r="WWA71" s="92"/>
      <c r="WWB71" s="92"/>
      <c r="WWC71" s="92"/>
      <c r="WWD71" s="92"/>
      <c r="WWE71" s="92"/>
      <c r="WWF71" s="92"/>
      <c r="WWG71" s="92"/>
      <c r="WWH71" s="92"/>
      <c r="WWI71" s="92"/>
      <c r="WWJ71" s="92"/>
      <c r="WWK71" s="92"/>
      <c r="WWL71" s="92"/>
      <c r="WWM71" s="92"/>
      <c r="WWN71" s="92"/>
      <c r="WWO71" s="92"/>
      <c r="WWP71" s="92"/>
      <c r="WWQ71" s="92"/>
      <c r="WWR71" s="92"/>
      <c r="WWS71" s="92"/>
      <c r="WWT71" s="92"/>
      <c r="WWU71" s="92"/>
      <c r="WWV71" s="92"/>
      <c r="WWW71" s="92"/>
      <c r="WWX71" s="92"/>
      <c r="WWY71" s="92"/>
      <c r="WWZ71" s="92"/>
      <c r="WXA71" s="92"/>
      <c r="WXB71" s="92"/>
      <c r="WXC71" s="92"/>
      <c r="WXD71" s="92"/>
      <c r="WXE71" s="92"/>
      <c r="WXF71" s="92"/>
      <c r="WXG71" s="92"/>
      <c r="WXH71" s="92"/>
      <c r="WXI71" s="92"/>
      <c r="WXJ71" s="92"/>
      <c r="WXK71" s="92"/>
      <c r="WXL71" s="92"/>
      <c r="WXM71" s="92"/>
      <c r="WXN71" s="92"/>
      <c r="WXO71" s="92"/>
      <c r="WXP71" s="92"/>
      <c r="WXQ71" s="92"/>
      <c r="WXR71" s="92"/>
      <c r="WXS71" s="92"/>
      <c r="WXT71" s="92"/>
      <c r="WXU71" s="92"/>
      <c r="WXV71" s="92"/>
      <c r="WXW71" s="92"/>
      <c r="WXX71" s="92"/>
      <c r="WXY71" s="92"/>
      <c r="WXZ71" s="92"/>
      <c r="WYA71" s="92"/>
      <c r="WYB71" s="92"/>
      <c r="WYC71" s="92"/>
      <c r="WYD71" s="92"/>
      <c r="WYE71" s="92"/>
      <c r="WYF71" s="92"/>
      <c r="WYG71" s="92"/>
      <c r="WYH71" s="92"/>
      <c r="WYI71" s="92"/>
      <c r="WYJ71" s="92"/>
      <c r="WYK71" s="92"/>
      <c r="WYL71" s="92"/>
      <c r="WYM71" s="92"/>
      <c r="WYN71" s="92"/>
      <c r="WYO71" s="92"/>
      <c r="WYP71" s="92"/>
      <c r="WYQ71" s="92"/>
      <c r="WYR71" s="92"/>
      <c r="WYS71" s="92"/>
      <c r="WYT71" s="92"/>
      <c r="WYU71" s="92"/>
      <c r="WYV71" s="92"/>
      <c r="WYW71" s="92"/>
      <c r="WYX71" s="92"/>
      <c r="WYY71" s="92"/>
      <c r="WYZ71" s="92"/>
      <c r="WZA71" s="92"/>
      <c r="WZB71" s="92"/>
      <c r="WZC71" s="92"/>
      <c r="WZD71" s="92"/>
      <c r="WZE71" s="92"/>
      <c r="WZF71" s="92"/>
      <c r="WZG71" s="92"/>
      <c r="WZH71" s="92"/>
      <c r="WZI71" s="92"/>
      <c r="WZJ71" s="92"/>
      <c r="WZK71" s="92"/>
      <c r="WZL71" s="92"/>
      <c r="WZM71" s="92"/>
      <c r="WZN71" s="92"/>
      <c r="WZO71" s="92"/>
      <c r="WZP71" s="92"/>
      <c r="WZQ71" s="92"/>
      <c r="WZR71" s="92"/>
      <c r="WZS71" s="92"/>
      <c r="WZT71" s="92"/>
      <c r="WZU71" s="92"/>
      <c r="WZV71" s="92"/>
      <c r="WZW71" s="92"/>
      <c r="WZX71" s="92"/>
      <c r="WZY71" s="92"/>
      <c r="WZZ71" s="92"/>
      <c r="XAA71" s="92"/>
      <c r="XAB71" s="92"/>
      <c r="XAC71" s="92"/>
      <c r="XAD71" s="92"/>
      <c r="XAE71" s="92"/>
      <c r="XAF71" s="92"/>
      <c r="XAG71" s="92"/>
      <c r="XAH71" s="92"/>
      <c r="XAI71" s="92"/>
      <c r="XAJ71" s="92"/>
      <c r="XAK71" s="92"/>
      <c r="XAL71" s="92"/>
      <c r="XAM71" s="92"/>
      <c r="XAN71" s="92"/>
      <c r="XAO71" s="92"/>
      <c r="XAP71" s="92"/>
      <c r="XAQ71" s="92"/>
      <c r="XAR71" s="92"/>
      <c r="XAS71" s="92"/>
      <c r="XAT71" s="92"/>
      <c r="XAU71" s="92"/>
      <c r="XAV71" s="92"/>
      <c r="XAW71" s="92"/>
      <c r="XAX71" s="92"/>
      <c r="XAY71" s="92"/>
      <c r="XAZ71" s="92"/>
      <c r="XBA71" s="92"/>
      <c r="XBB71" s="92"/>
      <c r="XBC71" s="92"/>
      <c r="XBD71" s="92"/>
      <c r="XBE71" s="92"/>
      <c r="XBF71" s="92"/>
      <c r="XBG71" s="92"/>
      <c r="XBH71" s="92"/>
      <c r="XBI71" s="92"/>
      <c r="XBJ71" s="92"/>
      <c r="XBK71" s="92"/>
      <c r="XBL71" s="92"/>
      <c r="XBM71" s="92"/>
      <c r="XBN71" s="92"/>
      <c r="XBO71" s="92"/>
      <c r="XBP71" s="92"/>
      <c r="XBQ71" s="92"/>
      <c r="XBR71" s="92"/>
      <c r="XBS71" s="92"/>
      <c r="XBT71" s="92"/>
      <c r="XBU71" s="92"/>
      <c r="XBV71" s="92"/>
      <c r="XBW71" s="92"/>
      <c r="XBX71" s="92"/>
      <c r="XBY71" s="92"/>
      <c r="XBZ71" s="92"/>
      <c r="XCA71" s="92"/>
      <c r="XCB71" s="92"/>
      <c r="XCC71" s="92"/>
      <c r="XCD71" s="92"/>
      <c r="XCE71" s="92"/>
      <c r="XCF71" s="92"/>
      <c r="XCG71" s="92"/>
      <c r="XCH71" s="92"/>
      <c r="XCI71" s="92"/>
      <c r="XCJ71" s="92"/>
      <c r="XCK71" s="92"/>
      <c r="XCL71" s="92"/>
      <c r="XCM71" s="92"/>
      <c r="XCN71" s="92"/>
      <c r="XCO71" s="92"/>
      <c r="XCP71" s="92"/>
      <c r="XCQ71" s="92"/>
      <c r="XCR71" s="92"/>
      <c r="XCS71" s="92"/>
      <c r="XCT71" s="92"/>
      <c r="XCU71" s="92"/>
      <c r="XCV71" s="92"/>
      <c r="XCW71" s="92"/>
      <c r="XCX71" s="92"/>
      <c r="XCY71" s="92"/>
      <c r="XCZ71" s="92"/>
      <c r="XDA71" s="92"/>
      <c r="XDB71" s="92"/>
      <c r="XDC71" s="92"/>
      <c r="XDD71" s="92"/>
      <c r="XDE71" s="92"/>
      <c r="XDF71" s="92"/>
      <c r="XDG71" s="92"/>
      <c r="XDH71" s="92"/>
      <c r="XDI71" s="92"/>
      <c r="XDJ71" s="92"/>
      <c r="XDK71" s="92"/>
      <c r="XDL71" s="92"/>
      <c r="XDM71" s="92"/>
      <c r="XDN71" s="92"/>
      <c r="XDO71" s="92"/>
      <c r="XDP71" s="92"/>
      <c r="XDQ71" s="92"/>
      <c r="XDR71" s="92"/>
      <c r="XDS71" s="92"/>
      <c r="XDT71" s="92"/>
      <c r="XDU71" s="92"/>
      <c r="XDV71" s="92"/>
      <c r="XDW71" s="92"/>
      <c r="XDX71" s="92"/>
      <c r="XDY71" s="92"/>
      <c r="XDZ71" s="92"/>
      <c r="XEA71" s="92"/>
      <c r="XEB71" s="92"/>
      <c r="XEC71" s="92"/>
      <c r="XED71" s="92"/>
      <c r="XEE71" s="92"/>
      <c r="XEF71" s="92"/>
      <c r="XEG71" s="92"/>
      <c r="XEH71" s="92"/>
      <c r="XEI71" s="92"/>
      <c r="XEJ71" s="92"/>
      <c r="XEK71" s="92"/>
      <c r="XEL71" s="92"/>
      <c r="XEM71" s="92"/>
      <c r="XEN71" s="92"/>
      <c r="XEO71" s="92"/>
      <c r="XEP71" s="92"/>
      <c r="XEQ71" s="92"/>
      <c r="XER71" s="92"/>
      <c r="XES71" s="92"/>
      <c r="XET71" s="92"/>
      <c r="XEU71" s="92"/>
    </row>
    <row r="72" spans="1:16375" s="92" customFormat="1" ht="21" customHeight="1" thickBot="1" x14ac:dyDescent="0.25">
      <c r="A72" s="189"/>
      <c r="B72" s="1188" t="s">
        <v>174</v>
      </c>
      <c r="C72" s="1189"/>
      <c r="D72" s="1189"/>
      <c r="E72" s="1189"/>
      <c r="F72" s="1189"/>
      <c r="G72" s="1189"/>
      <c r="H72" s="1189"/>
      <c r="I72" s="1190"/>
      <c r="J72" s="1190"/>
      <c r="K72" s="1190"/>
      <c r="L72" s="1190"/>
      <c r="M72" s="1190"/>
      <c r="N72" s="1190"/>
      <c r="O72" s="1190"/>
      <c r="P72" s="1190"/>
      <c r="Q72" s="1190"/>
      <c r="R72" s="1190"/>
      <c r="S72" s="1190"/>
      <c r="T72" s="1190"/>
      <c r="U72" s="1191"/>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c r="BA72" s="189"/>
      <c r="BB72" s="189"/>
      <c r="BC72" s="189"/>
      <c r="BD72" s="189"/>
      <c r="BE72" s="189"/>
      <c r="BF72" s="189"/>
      <c r="BG72" s="189"/>
      <c r="BH72" s="189"/>
      <c r="BI72" s="189"/>
      <c r="BJ72" s="189"/>
      <c r="BK72" s="189"/>
      <c r="BL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c r="CR72" s="189"/>
      <c r="CS72" s="189"/>
      <c r="CT72" s="189"/>
      <c r="CU72" s="189"/>
      <c r="CV72" s="189"/>
      <c r="CW72" s="189"/>
      <c r="CX72" s="189"/>
      <c r="CY72" s="189"/>
      <c r="CZ72" s="189"/>
      <c r="DA72" s="189"/>
      <c r="DB72" s="189"/>
      <c r="DC72" s="189"/>
      <c r="DD72" s="189"/>
      <c r="DE72" s="189"/>
      <c r="DF72" s="189"/>
      <c r="DG72" s="189"/>
      <c r="DH72" s="189"/>
      <c r="DI72" s="189"/>
      <c r="DJ72" s="189"/>
      <c r="DK72" s="189"/>
      <c r="DL72" s="189"/>
      <c r="DM72" s="189"/>
      <c r="DN72" s="189"/>
      <c r="DO72" s="189"/>
      <c r="DP72" s="189"/>
      <c r="DQ72" s="189"/>
      <c r="DR72" s="189"/>
      <c r="DS72" s="189"/>
      <c r="DT72" s="189"/>
      <c r="DU72" s="189"/>
      <c r="DV72" s="189"/>
      <c r="DW72" s="189"/>
      <c r="DX72" s="189"/>
      <c r="DY72" s="189"/>
      <c r="DZ72" s="189"/>
      <c r="EA72" s="189"/>
      <c r="EB72" s="189"/>
      <c r="EC72" s="189"/>
      <c r="ED72" s="189"/>
      <c r="EE72" s="189"/>
      <c r="EF72" s="189"/>
      <c r="EG72" s="189"/>
      <c r="EH72" s="189"/>
      <c r="EI72" s="189"/>
      <c r="EJ72" s="189"/>
      <c r="EK72" s="189"/>
      <c r="EL72" s="189"/>
      <c r="EM72" s="189"/>
      <c r="EN72" s="189"/>
      <c r="EO72" s="189"/>
      <c r="EP72" s="189"/>
      <c r="EQ72" s="189"/>
      <c r="ER72" s="189"/>
      <c r="ES72" s="189"/>
      <c r="ET72" s="189"/>
      <c r="EU72" s="189"/>
      <c r="EV72" s="189"/>
      <c r="EW72" s="189"/>
      <c r="EX72" s="189"/>
      <c r="EY72" s="189"/>
      <c r="EZ72" s="189"/>
      <c r="FA72" s="189"/>
      <c r="FB72" s="189"/>
      <c r="FC72" s="189"/>
      <c r="FD72" s="189"/>
      <c r="FE72" s="189"/>
      <c r="FF72" s="189"/>
      <c r="FG72" s="189"/>
      <c r="FH72" s="189"/>
      <c r="FI72" s="189"/>
      <c r="FJ72" s="189"/>
      <c r="FK72" s="189"/>
      <c r="FL72" s="189"/>
      <c r="FM72" s="189"/>
      <c r="FN72" s="189"/>
      <c r="FO72" s="189"/>
      <c r="FP72" s="189"/>
      <c r="FQ72" s="189"/>
      <c r="FR72" s="189"/>
      <c r="FS72" s="189"/>
      <c r="FT72" s="189"/>
      <c r="FU72" s="189"/>
      <c r="FV72" s="189"/>
      <c r="FW72" s="189"/>
      <c r="FX72" s="189"/>
      <c r="FY72" s="189"/>
      <c r="FZ72" s="189"/>
      <c r="GA72" s="189"/>
      <c r="GB72" s="189"/>
      <c r="GC72" s="189"/>
      <c r="GD72" s="189"/>
      <c r="GE72" s="189"/>
      <c r="GF72" s="189"/>
      <c r="GG72" s="189"/>
      <c r="GH72" s="189"/>
      <c r="GI72" s="189"/>
      <c r="GJ72" s="189"/>
      <c r="GK72" s="189"/>
      <c r="GL72" s="189"/>
      <c r="GM72" s="189"/>
      <c r="GN72" s="189"/>
      <c r="GO72" s="189"/>
      <c r="GP72" s="189"/>
      <c r="GQ72" s="189"/>
      <c r="GR72" s="189"/>
      <c r="GS72" s="189"/>
      <c r="GT72" s="189"/>
      <c r="GU72" s="189"/>
      <c r="GV72" s="189"/>
      <c r="GW72" s="189"/>
      <c r="GX72" s="189"/>
      <c r="GY72" s="189"/>
      <c r="GZ72" s="189"/>
      <c r="HA72" s="189"/>
      <c r="HB72" s="189"/>
      <c r="HC72" s="189"/>
      <c r="HD72" s="189"/>
      <c r="HE72" s="189"/>
      <c r="HF72" s="189"/>
      <c r="HG72" s="189"/>
      <c r="HH72" s="189"/>
      <c r="HI72" s="189"/>
      <c r="HJ72" s="189"/>
      <c r="HK72" s="189"/>
      <c r="HL72" s="189"/>
      <c r="HM72" s="189"/>
      <c r="HN72" s="189"/>
      <c r="HO72" s="189"/>
      <c r="HP72" s="189"/>
      <c r="HQ72" s="189"/>
      <c r="HR72" s="189"/>
      <c r="HS72" s="189"/>
      <c r="HT72" s="189"/>
      <c r="HU72" s="189"/>
      <c r="HV72" s="189"/>
      <c r="HW72" s="189"/>
      <c r="HX72" s="189"/>
      <c r="HY72" s="189"/>
      <c r="HZ72" s="189"/>
      <c r="IA72" s="189"/>
      <c r="IB72" s="189"/>
      <c r="IC72" s="189"/>
      <c r="ID72" s="189"/>
      <c r="IE72" s="189"/>
      <c r="IF72" s="189"/>
      <c r="IG72" s="189"/>
      <c r="IH72" s="189"/>
      <c r="II72" s="189"/>
      <c r="IJ72" s="189"/>
      <c r="IK72" s="189"/>
      <c r="IL72" s="189"/>
      <c r="IM72" s="189"/>
      <c r="IN72" s="189"/>
      <c r="IO72" s="189"/>
      <c r="IP72" s="189"/>
      <c r="IQ72" s="189"/>
      <c r="IR72" s="189"/>
      <c r="IS72" s="189"/>
      <c r="IT72" s="189"/>
      <c r="IU72" s="189"/>
      <c r="IV72" s="189"/>
      <c r="IW72" s="189"/>
      <c r="IX72" s="189"/>
      <c r="IY72" s="189"/>
      <c r="IZ72" s="189"/>
      <c r="JA72" s="189"/>
      <c r="JB72" s="189"/>
      <c r="JC72" s="189"/>
      <c r="JD72" s="189"/>
      <c r="JE72" s="189"/>
      <c r="JF72" s="189"/>
      <c r="JG72" s="189"/>
      <c r="JH72" s="189"/>
      <c r="JI72" s="189"/>
      <c r="JJ72" s="189"/>
      <c r="JK72" s="189"/>
      <c r="JL72" s="189"/>
      <c r="JM72" s="189"/>
      <c r="JN72" s="189"/>
      <c r="JO72" s="189"/>
      <c r="JP72" s="189"/>
      <c r="JQ72" s="189"/>
      <c r="JR72" s="189"/>
      <c r="JS72" s="189"/>
      <c r="JT72" s="189"/>
      <c r="JU72" s="189"/>
      <c r="JV72" s="189"/>
      <c r="JW72" s="189"/>
      <c r="JX72" s="189"/>
      <c r="JY72" s="189"/>
      <c r="JZ72" s="189"/>
      <c r="KA72" s="189"/>
      <c r="KB72" s="189"/>
      <c r="KC72" s="189"/>
      <c r="KD72" s="189"/>
      <c r="KE72" s="189"/>
      <c r="KF72" s="189"/>
      <c r="KG72" s="189"/>
      <c r="KH72" s="189"/>
      <c r="KI72" s="189"/>
      <c r="KJ72" s="189"/>
      <c r="KK72" s="189"/>
      <c r="KL72" s="189"/>
      <c r="KM72" s="189"/>
      <c r="KN72" s="189"/>
      <c r="KO72" s="189"/>
      <c r="KP72" s="189"/>
      <c r="KQ72" s="189"/>
      <c r="KR72" s="189"/>
      <c r="KS72" s="189"/>
      <c r="KT72" s="189"/>
      <c r="KU72" s="189"/>
      <c r="KV72" s="189"/>
      <c r="KW72" s="189"/>
      <c r="KX72" s="189"/>
      <c r="KY72" s="189"/>
      <c r="KZ72" s="189"/>
      <c r="LA72" s="189"/>
      <c r="LB72" s="189"/>
      <c r="LC72" s="189"/>
      <c r="LD72" s="189"/>
      <c r="LE72" s="189"/>
      <c r="LF72" s="189"/>
      <c r="LG72" s="189"/>
      <c r="LH72" s="189"/>
      <c r="LI72" s="189"/>
      <c r="LJ72" s="189"/>
      <c r="LK72" s="189"/>
      <c r="LL72" s="189"/>
      <c r="LM72" s="189"/>
      <c r="LN72" s="189"/>
      <c r="LO72" s="189"/>
      <c r="LP72" s="189"/>
      <c r="LQ72" s="189"/>
      <c r="LR72" s="189"/>
      <c r="LS72" s="189"/>
      <c r="LT72" s="189"/>
      <c r="LU72" s="189"/>
      <c r="LV72" s="189"/>
      <c r="LW72" s="189"/>
      <c r="LX72" s="189"/>
      <c r="LY72" s="189"/>
      <c r="LZ72" s="189"/>
      <c r="MA72" s="189"/>
      <c r="MB72" s="189"/>
      <c r="MC72" s="189"/>
      <c r="MD72" s="189"/>
      <c r="ME72" s="189"/>
      <c r="MF72" s="189"/>
      <c r="MG72" s="189"/>
      <c r="MH72" s="189"/>
      <c r="MI72" s="189"/>
      <c r="MJ72" s="189"/>
      <c r="MK72" s="189"/>
      <c r="ML72" s="189"/>
      <c r="MM72" s="189"/>
      <c r="MN72" s="189"/>
      <c r="MO72" s="189"/>
      <c r="MP72" s="189"/>
      <c r="MQ72" s="189"/>
      <c r="MR72" s="189"/>
      <c r="MS72" s="189"/>
      <c r="MT72" s="189"/>
      <c r="MU72" s="189"/>
      <c r="MV72" s="189"/>
      <c r="MW72" s="189"/>
      <c r="MX72" s="189"/>
      <c r="MY72" s="189"/>
      <c r="MZ72" s="189"/>
      <c r="NA72" s="189"/>
      <c r="NB72" s="189"/>
      <c r="NC72" s="189"/>
      <c r="ND72" s="189"/>
      <c r="NE72" s="189"/>
      <c r="NF72" s="189"/>
      <c r="NG72" s="189"/>
      <c r="NH72" s="189"/>
      <c r="NI72" s="189"/>
      <c r="NJ72" s="189"/>
      <c r="NK72" s="189"/>
      <c r="NL72" s="189"/>
      <c r="NM72" s="189"/>
      <c r="NN72" s="189"/>
      <c r="NO72" s="189"/>
      <c r="NP72" s="189"/>
      <c r="NQ72" s="189"/>
      <c r="NR72" s="189"/>
      <c r="NS72" s="189"/>
      <c r="NT72" s="189"/>
      <c r="NU72" s="189"/>
      <c r="NV72" s="189"/>
      <c r="NW72" s="189"/>
      <c r="NX72" s="189"/>
      <c r="NY72" s="189"/>
      <c r="NZ72" s="189"/>
      <c r="OA72" s="189"/>
      <c r="OB72" s="189"/>
      <c r="OC72" s="189"/>
      <c r="OD72" s="189"/>
      <c r="OE72" s="189"/>
      <c r="OF72" s="189"/>
      <c r="OG72" s="189"/>
      <c r="OH72" s="189"/>
      <c r="OI72" s="189"/>
      <c r="OJ72" s="189"/>
      <c r="OK72" s="189"/>
      <c r="OL72" s="189"/>
      <c r="OM72" s="189"/>
      <c r="ON72" s="189"/>
      <c r="OO72" s="189"/>
      <c r="OP72" s="189"/>
      <c r="OQ72" s="189"/>
      <c r="OR72" s="189"/>
      <c r="OS72" s="189"/>
      <c r="OT72" s="189"/>
      <c r="OU72" s="189"/>
      <c r="OV72" s="189"/>
      <c r="OW72" s="189"/>
      <c r="OX72" s="189"/>
      <c r="OY72" s="189"/>
      <c r="OZ72" s="189"/>
      <c r="PA72" s="189"/>
      <c r="PB72" s="189"/>
      <c r="PC72" s="189"/>
      <c r="PD72" s="189"/>
      <c r="PE72" s="189"/>
      <c r="PF72" s="189"/>
      <c r="PG72" s="189"/>
      <c r="PH72" s="189"/>
      <c r="PI72" s="189"/>
      <c r="PJ72" s="189"/>
      <c r="PK72" s="189"/>
      <c r="PL72" s="189"/>
      <c r="PM72" s="189"/>
      <c r="PN72" s="189"/>
      <c r="PO72" s="189"/>
      <c r="PP72" s="189"/>
      <c r="PQ72" s="189"/>
      <c r="PR72" s="189"/>
      <c r="PS72" s="189"/>
      <c r="PT72" s="189"/>
      <c r="PU72" s="189"/>
      <c r="PV72" s="189"/>
      <c r="PW72" s="189"/>
      <c r="PX72" s="189"/>
      <c r="PY72" s="189"/>
      <c r="PZ72" s="189"/>
      <c r="QA72" s="189"/>
      <c r="QB72" s="189"/>
      <c r="QC72" s="189"/>
      <c r="QD72" s="189"/>
      <c r="QE72" s="189"/>
      <c r="QF72" s="189"/>
      <c r="QG72" s="189"/>
      <c r="QH72" s="189"/>
      <c r="QI72" s="189"/>
      <c r="QJ72" s="189"/>
      <c r="QK72" s="189"/>
      <c r="QL72" s="189"/>
      <c r="QM72" s="189"/>
      <c r="QN72" s="189"/>
      <c r="QO72" s="189"/>
      <c r="QP72" s="189"/>
      <c r="QQ72" s="189"/>
      <c r="QR72" s="189"/>
      <c r="QS72" s="189"/>
      <c r="QT72" s="189"/>
      <c r="QU72" s="189"/>
      <c r="QV72" s="189"/>
      <c r="QW72" s="189"/>
      <c r="QX72" s="189"/>
      <c r="QY72" s="189"/>
      <c r="QZ72" s="189"/>
      <c r="RA72" s="189"/>
      <c r="RB72" s="189"/>
      <c r="RC72" s="189"/>
      <c r="RD72" s="189"/>
      <c r="RE72" s="189"/>
      <c r="RF72" s="189"/>
      <c r="RG72" s="189"/>
      <c r="RH72" s="189"/>
      <c r="RI72" s="189"/>
      <c r="RJ72" s="189"/>
      <c r="RK72" s="189"/>
      <c r="RL72" s="189"/>
      <c r="RM72" s="189"/>
      <c r="RN72" s="189"/>
      <c r="RO72" s="189"/>
      <c r="RP72" s="189"/>
      <c r="RQ72" s="189"/>
      <c r="RR72" s="189"/>
      <c r="RS72" s="189"/>
      <c r="RT72" s="189"/>
      <c r="RU72" s="189"/>
      <c r="RV72" s="189"/>
      <c r="RW72" s="189"/>
      <c r="RX72" s="189"/>
      <c r="RY72" s="189"/>
      <c r="RZ72" s="189"/>
      <c r="SA72" s="189"/>
      <c r="SB72" s="189"/>
      <c r="SC72" s="189"/>
      <c r="SD72" s="189"/>
      <c r="SE72" s="189"/>
      <c r="SF72" s="189"/>
      <c r="SG72" s="189"/>
      <c r="SH72" s="189"/>
      <c r="SI72" s="189"/>
      <c r="SJ72" s="189"/>
      <c r="SK72" s="189"/>
      <c r="SL72" s="189"/>
      <c r="SM72" s="189"/>
      <c r="SN72" s="189"/>
      <c r="SO72" s="189"/>
      <c r="SP72" s="189"/>
      <c r="SQ72" s="189"/>
      <c r="SR72" s="189"/>
      <c r="SS72" s="189"/>
      <c r="ST72" s="189"/>
      <c r="SU72" s="189"/>
      <c r="SV72" s="189"/>
      <c r="SW72" s="189"/>
      <c r="SX72" s="189"/>
      <c r="SY72" s="189"/>
      <c r="SZ72" s="189"/>
      <c r="TA72" s="189"/>
      <c r="TB72" s="189"/>
      <c r="TC72" s="189"/>
      <c r="TD72" s="189"/>
      <c r="TE72" s="189"/>
      <c r="TF72" s="189"/>
      <c r="TG72" s="189"/>
      <c r="TH72" s="189"/>
      <c r="TI72" s="189"/>
      <c r="TJ72" s="189"/>
      <c r="TK72" s="189"/>
      <c r="TL72" s="189"/>
      <c r="TM72" s="189"/>
      <c r="TN72" s="189"/>
      <c r="TO72" s="189"/>
      <c r="TP72" s="189"/>
      <c r="TQ72" s="189"/>
      <c r="TR72" s="189"/>
      <c r="TS72" s="189"/>
      <c r="TT72" s="189"/>
      <c r="TU72" s="189"/>
      <c r="TV72" s="189"/>
      <c r="TW72" s="189"/>
      <c r="TX72" s="189"/>
      <c r="TY72" s="189"/>
      <c r="TZ72" s="189"/>
      <c r="UA72" s="189"/>
      <c r="UB72" s="189"/>
      <c r="UC72" s="189"/>
      <c r="UD72" s="189"/>
      <c r="UE72" s="189"/>
      <c r="UF72" s="189"/>
      <c r="UG72" s="189"/>
      <c r="UH72" s="189"/>
      <c r="UI72" s="189"/>
      <c r="UJ72" s="189"/>
      <c r="UK72" s="189"/>
      <c r="UL72" s="189"/>
      <c r="UM72" s="189"/>
      <c r="UN72" s="189"/>
      <c r="UO72" s="189"/>
      <c r="UP72" s="189"/>
      <c r="UQ72" s="189"/>
      <c r="UR72" s="189"/>
      <c r="US72" s="189"/>
      <c r="UT72" s="189"/>
      <c r="UU72" s="189"/>
      <c r="UV72" s="189"/>
      <c r="UW72" s="189"/>
      <c r="UX72" s="189"/>
      <c r="UY72" s="189"/>
      <c r="UZ72" s="189"/>
      <c r="VA72" s="189"/>
      <c r="VB72" s="189"/>
      <c r="VC72" s="189"/>
      <c r="VD72" s="189"/>
      <c r="VE72" s="189"/>
      <c r="VF72" s="189"/>
      <c r="VG72" s="189"/>
      <c r="VH72" s="189"/>
      <c r="VI72" s="189"/>
      <c r="VJ72" s="189"/>
      <c r="VK72" s="189"/>
      <c r="VL72" s="189"/>
      <c r="VM72" s="189"/>
      <c r="VN72" s="189"/>
      <c r="VO72" s="189"/>
      <c r="VP72" s="189"/>
      <c r="VQ72" s="189"/>
      <c r="VR72" s="189"/>
      <c r="VS72" s="189"/>
      <c r="VT72" s="189"/>
      <c r="VU72" s="189"/>
      <c r="VV72" s="189"/>
      <c r="VW72" s="189"/>
      <c r="VX72" s="189"/>
      <c r="VY72" s="189"/>
      <c r="VZ72" s="189"/>
      <c r="WA72" s="189"/>
      <c r="WB72" s="189"/>
      <c r="WC72" s="189"/>
      <c r="WD72" s="189"/>
      <c r="WE72" s="189"/>
      <c r="WF72" s="189"/>
      <c r="WG72" s="189"/>
      <c r="WH72" s="189"/>
      <c r="WI72" s="189"/>
      <c r="WJ72" s="189"/>
      <c r="WK72" s="189"/>
      <c r="WL72" s="189"/>
      <c r="WM72" s="189"/>
      <c r="WN72" s="189"/>
      <c r="WO72" s="189"/>
      <c r="WP72" s="189"/>
      <c r="WQ72" s="189"/>
      <c r="WR72" s="189"/>
      <c r="WS72" s="189"/>
      <c r="WT72" s="189"/>
      <c r="WU72" s="189"/>
      <c r="WV72" s="189"/>
      <c r="WW72" s="189"/>
      <c r="WX72" s="189"/>
      <c r="WY72" s="189"/>
      <c r="WZ72" s="189"/>
      <c r="XA72" s="189"/>
      <c r="XB72" s="189"/>
      <c r="XC72" s="189"/>
      <c r="XD72" s="189"/>
      <c r="XE72" s="189"/>
      <c r="XF72" s="189"/>
      <c r="XG72" s="189"/>
      <c r="XH72" s="189"/>
      <c r="XI72" s="189"/>
      <c r="XJ72" s="189"/>
      <c r="XK72" s="189"/>
      <c r="XL72" s="189"/>
      <c r="XM72" s="189"/>
      <c r="XN72" s="189"/>
      <c r="XO72" s="189"/>
      <c r="XP72" s="189"/>
      <c r="XQ72" s="189"/>
      <c r="XR72" s="189"/>
      <c r="XS72" s="189"/>
      <c r="XT72" s="189"/>
      <c r="XU72" s="189"/>
      <c r="XV72" s="189"/>
      <c r="XW72" s="189"/>
      <c r="XX72" s="189"/>
      <c r="XY72" s="189"/>
      <c r="XZ72" s="189"/>
      <c r="YA72" s="189"/>
      <c r="YB72" s="189"/>
      <c r="YC72" s="189"/>
      <c r="YD72" s="189"/>
      <c r="YE72" s="189"/>
      <c r="YF72" s="189"/>
      <c r="YG72" s="189"/>
      <c r="YH72" s="189"/>
      <c r="YI72" s="189"/>
      <c r="YJ72" s="189"/>
      <c r="YK72" s="189"/>
      <c r="YL72" s="189"/>
      <c r="YM72" s="189"/>
      <c r="YN72" s="189"/>
      <c r="YO72" s="189"/>
      <c r="YP72" s="189"/>
      <c r="YQ72" s="189"/>
      <c r="YR72" s="189"/>
      <c r="YS72" s="189"/>
      <c r="YT72" s="189"/>
      <c r="YU72" s="189"/>
      <c r="YV72" s="189"/>
      <c r="YW72" s="189"/>
      <c r="YX72" s="189"/>
      <c r="YY72" s="189"/>
      <c r="YZ72" s="189"/>
      <c r="ZA72" s="189"/>
      <c r="ZB72" s="189"/>
      <c r="ZC72" s="189"/>
      <c r="ZD72" s="189"/>
      <c r="ZE72" s="189"/>
      <c r="ZF72" s="189"/>
      <c r="ZG72" s="189"/>
      <c r="ZH72" s="189"/>
      <c r="ZI72" s="189"/>
      <c r="ZJ72" s="189"/>
      <c r="ZK72" s="189"/>
      <c r="ZL72" s="189"/>
      <c r="ZM72" s="189"/>
      <c r="ZN72" s="189"/>
      <c r="ZO72" s="189"/>
      <c r="ZP72" s="189"/>
      <c r="ZQ72" s="189"/>
      <c r="ZR72" s="189"/>
      <c r="ZS72" s="189"/>
      <c r="ZT72" s="189"/>
      <c r="ZU72" s="189"/>
      <c r="ZV72" s="189"/>
      <c r="ZW72" s="189"/>
      <c r="ZX72" s="189"/>
      <c r="ZY72" s="189"/>
      <c r="ZZ72" s="189"/>
      <c r="AAA72" s="189"/>
      <c r="AAB72" s="189"/>
      <c r="AAC72" s="189"/>
      <c r="AAD72" s="189"/>
      <c r="AAE72" s="189"/>
      <c r="AAF72" s="189"/>
      <c r="AAG72" s="189"/>
      <c r="AAH72" s="189"/>
      <c r="AAI72" s="189"/>
      <c r="AAJ72" s="189"/>
      <c r="AAK72" s="189"/>
      <c r="AAL72" s="189"/>
      <c r="AAM72" s="189"/>
      <c r="AAN72" s="189"/>
      <c r="AAO72" s="189"/>
      <c r="AAP72" s="189"/>
      <c r="AAQ72" s="189"/>
      <c r="AAR72" s="189"/>
      <c r="AAS72" s="189"/>
      <c r="AAT72" s="189"/>
      <c r="AAU72" s="189"/>
      <c r="AAV72" s="189"/>
      <c r="AAW72" s="189"/>
      <c r="AAX72" s="189"/>
      <c r="AAY72" s="189"/>
      <c r="AAZ72" s="189"/>
      <c r="ABA72" s="189"/>
      <c r="ABB72" s="189"/>
      <c r="ABC72" s="189"/>
      <c r="ABD72" s="189"/>
      <c r="ABE72" s="189"/>
      <c r="ABF72" s="189"/>
      <c r="ABG72" s="189"/>
      <c r="ABH72" s="189"/>
      <c r="ABI72" s="189"/>
      <c r="ABJ72" s="189"/>
      <c r="ABK72" s="189"/>
      <c r="ABL72" s="189"/>
      <c r="ABM72" s="189"/>
      <c r="ABN72" s="189"/>
      <c r="ABO72" s="189"/>
      <c r="ABP72" s="189"/>
      <c r="ABQ72" s="189"/>
      <c r="ABR72" s="189"/>
      <c r="ABS72" s="189"/>
      <c r="ABT72" s="189"/>
      <c r="ABU72" s="189"/>
      <c r="ABV72" s="189"/>
      <c r="ABW72" s="189"/>
      <c r="ABX72" s="189"/>
      <c r="ABY72" s="189"/>
      <c r="ABZ72" s="189"/>
      <c r="ACA72" s="189"/>
      <c r="ACB72" s="189"/>
      <c r="ACC72" s="189"/>
      <c r="ACD72" s="189"/>
      <c r="ACE72" s="189"/>
      <c r="ACF72" s="189"/>
      <c r="ACG72" s="189"/>
      <c r="ACH72" s="189"/>
      <c r="ACI72" s="189"/>
      <c r="ACJ72" s="189"/>
      <c r="ACK72" s="189"/>
      <c r="ACL72" s="189"/>
      <c r="ACM72" s="189"/>
      <c r="ACN72" s="189"/>
      <c r="ACO72" s="189"/>
      <c r="ACP72" s="189"/>
      <c r="ACQ72" s="189"/>
      <c r="ACR72" s="189"/>
      <c r="ACS72" s="189"/>
      <c r="ACT72" s="189"/>
      <c r="ACU72" s="189"/>
      <c r="ACV72" s="189"/>
      <c r="ACW72" s="189"/>
      <c r="ACX72" s="189"/>
      <c r="ACY72" s="189"/>
      <c r="ACZ72" s="189"/>
      <c r="ADA72" s="189"/>
      <c r="ADB72" s="189"/>
      <c r="ADC72" s="189"/>
      <c r="ADD72" s="189"/>
      <c r="ADE72" s="189"/>
      <c r="ADF72" s="189"/>
      <c r="ADG72" s="189"/>
      <c r="ADH72" s="189"/>
      <c r="ADI72" s="189"/>
      <c r="ADJ72" s="189"/>
      <c r="ADK72" s="189"/>
      <c r="ADL72" s="189"/>
      <c r="ADM72" s="189"/>
      <c r="ADN72" s="189"/>
      <c r="ADO72" s="189"/>
      <c r="ADP72" s="189"/>
      <c r="ADQ72" s="189"/>
      <c r="ADR72" s="189"/>
      <c r="ADS72" s="189"/>
      <c r="ADT72" s="189"/>
      <c r="ADU72" s="189"/>
      <c r="ADV72" s="189"/>
      <c r="ADW72" s="189"/>
      <c r="ADX72" s="189"/>
      <c r="ADY72" s="189"/>
      <c r="ADZ72" s="189"/>
      <c r="AEA72" s="189"/>
      <c r="AEB72" s="189"/>
      <c r="AEC72" s="189"/>
      <c r="AED72" s="189"/>
      <c r="AEE72" s="189"/>
      <c r="AEF72" s="189"/>
      <c r="AEG72" s="189"/>
      <c r="AEH72" s="189"/>
      <c r="AEI72" s="189"/>
      <c r="AEJ72" s="189"/>
      <c r="AEK72" s="189"/>
      <c r="AEL72" s="189"/>
      <c r="AEM72" s="189"/>
      <c r="AEN72" s="189"/>
      <c r="AEO72" s="189"/>
      <c r="AEP72" s="189"/>
      <c r="AEQ72" s="189"/>
      <c r="AER72" s="189"/>
      <c r="AES72" s="189"/>
      <c r="AET72" s="189"/>
      <c r="AEU72" s="189"/>
      <c r="AEV72" s="189"/>
      <c r="AEW72" s="189"/>
      <c r="AEX72" s="189"/>
      <c r="AEY72" s="189"/>
      <c r="AEZ72" s="189"/>
      <c r="AFA72" s="189"/>
      <c r="AFB72" s="189"/>
      <c r="AFC72" s="189"/>
      <c r="AFD72" s="189"/>
      <c r="AFE72" s="189"/>
      <c r="AFF72" s="189"/>
      <c r="AFG72" s="189"/>
      <c r="AFH72" s="189"/>
      <c r="AFI72" s="189"/>
      <c r="AFJ72" s="189"/>
      <c r="AFK72" s="189"/>
      <c r="AFL72" s="189"/>
      <c r="AFM72" s="189"/>
      <c r="AFN72" s="189"/>
      <c r="AFO72" s="189"/>
      <c r="AFP72" s="189"/>
      <c r="AFQ72" s="189"/>
      <c r="AFR72" s="189"/>
      <c r="AFS72" s="189"/>
      <c r="AFT72" s="189"/>
      <c r="AFU72" s="189"/>
      <c r="AFV72" s="189"/>
      <c r="AFW72" s="189"/>
      <c r="AFX72" s="189"/>
      <c r="AFY72" s="189"/>
      <c r="AFZ72" s="189"/>
      <c r="AGA72" s="189"/>
      <c r="AGB72" s="189"/>
      <c r="AGC72" s="189"/>
      <c r="AGD72" s="189"/>
      <c r="AGE72" s="189"/>
      <c r="AGF72" s="189"/>
      <c r="AGG72" s="189"/>
      <c r="AGH72" s="189"/>
      <c r="AGI72" s="189"/>
      <c r="AGJ72" s="189"/>
      <c r="AGK72" s="189"/>
      <c r="AGL72" s="189"/>
      <c r="AGM72" s="189"/>
      <c r="AGN72" s="189"/>
      <c r="AGO72" s="189"/>
      <c r="AGP72" s="189"/>
      <c r="AGQ72" s="189"/>
      <c r="AGR72" s="189"/>
      <c r="AGS72" s="189"/>
      <c r="AGT72" s="189"/>
      <c r="AGU72" s="189"/>
      <c r="AGV72" s="189"/>
      <c r="AGW72" s="189"/>
      <c r="AGX72" s="189"/>
      <c r="AGY72" s="189"/>
      <c r="AGZ72" s="189"/>
      <c r="AHA72" s="189"/>
      <c r="AHB72" s="189"/>
      <c r="AHC72" s="189"/>
      <c r="AHD72" s="189"/>
      <c r="AHE72" s="189"/>
      <c r="AHF72" s="189"/>
      <c r="AHG72" s="189"/>
      <c r="AHH72" s="189"/>
      <c r="AHI72" s="189"/>
      <c r="AHJ72" s="189"/>
      <c r="AHK72" s="189"/>
      <c r="AHL72" s="189"/>
      <c r="AHM72" s="189"/>
      <c r="AHN72" s="189"/>
      <c r="AHO72" s="189"/>
      <c r="AHP72" s="189"/>
      <c r="AHQ72" s="189"/>
      <c r="AHR72" s="189"/>
      <c r="AHS72" s="189"/>
      <c r="AHT72" s="189"/>
      <c r="AHU72" s="189"/>
      <c r="AHV72" s="189"/>
      <c r="AHW72" s="189"/>
      <c r="AHX72" s="189"/>
      <c r="AHY72" s="189"/>
      <c r="AHZ72" s="189"/>
      <c r="AIA72" s="189"/>
      <c r="AIB72" s="189"/>
      <c r="AIC72" s="189"/>
      <c r="AID72" s="189"/>
      <c r="AIE72" s="189"/>
      <c r="AIF72" s="189"/>
      <c r="AIG72" s="189"/>
      <c r="AIH72" s="189"/>
      <c r="AII72" s="189"/>
      <c r="AIJ72" s="189"/>
      <c r="AIK72" s="189"/>
      <c r="AIL72" s="189"/>
      <c r="AIM72" s="189"/>
      <c r="AIN72" s="189"/>
      <c r="AIO72" s="189"/>
      <c r="AIP72" s="189"/>
      <c r="AIQ72" s="189"/>
      <c r="AIR72" s="189"/>
      <c r="AIS72" s="189"/>
      <c r="AIT72" s="189"/>
      <c r="AIU72" s="189"/>
      <c r="AIV72" s="189"/>
      <c r="AIW72" s="189"/>
      <c r="AIX72" s="189"/>
      <c r="AIY72" s="189"/>
      <c r="AIZ72" s="189"/>
      <c r="AJA72" s="189"/>
      <c r="AJB72" s="189"/>
      <c r="AJC72" s="189"/>
      <c r="AJD72" s="189"/>
      <c r="AJE72" s="189"/>
      <c r="AJF72" s="189"/>
      <c r="AJG72" s="189"/>
      <c r="AJH72" s="189"/>
      <c r="AJI72" s="189"/>
      <c r="AJJ72" s="189"/>
      <c r="AJK72" s="189"/>
      <c r="AJL72" s="189"/>
      <c r="AJM72" s="189"/>
      <c r="AJN72" s="189"/>
      <c r="AJO72" s="189"/>
      <c r="AJP72" s="189"/>
      <c r="AJQ72" s="189"/>
      <c r="AJR72" s="189"/>
      <c r="AJS72" s="189"/>
      <c r="AJT72" s="189"/>
      <c r="AJU72" s="189"/>
      <c r="AJV72" s="189"/>
      <c r="AJW72" s="189"/>
      <c r="AJX72" s="189"/>
      <c r="AJY72" s="189"/>
      <c r="AJZ72" s="189"/>
      <c r="AKA72" s="189"/>
      <c r="AKB72" s="189"/>
      <c r="AKC72" s="189"/>
      <c r="AKD72" s="189"/>
      <c r="AKE72" s="189"/>
      <c r="AKF72" s="189"/>
      <c r="AKG72" s="189"/>
      <c r="AKH72" s="189"/>
      <c r="AKI72" s="189"/>
      <c r="AKJ72" s="189"/>
      <c r="AKK72" s="189"/>
      <c r="AKL72" s="189"/>
      <c r="AKM72" s="189"/>
      <c r="AKN72" s="189"/>
      <c r="AKO72" s="189"/>
      <c r="AKP72" s="189"/>
      <c r="AKQ72" s="189"/>
      <c r="AKR72" s="189"/>
      <c r="AKS72" s="189"/>
      <c r="AKT72" s="189"/>
      <c r="AKU72" s="189"/>
      <c r="AKV72" s="189"/>
      <c r="AKW72" s="189"/>
      <c r="AKX72" s="189"/>
      <c r="AKY72" s="189"/>
      <c r="AKZ72" s="189"/>
      <c r="ALA72" s="189"/>
      <c r="ALB72" s="189"/>
      <c r="ALC72" s="189"/>
      <c r="ALD72" s="189"/>
      <c r="ALE72" s="189"/>
      <c r="ALF72" s="189"/>
      <c r="ALG72" s="189"/>
      <c r="ALH72" s="189"/>
      <c r="ALI72" s="189"/>
      <c r="ALJ72" s="189"/>
      <c r="ALK72" s="189"/>
      <c r="ALL72" s="189"/>
      <c r="ALM72" s="189"/>
      <c r="ALN72" s="189"/>
      <c r="ALO72" s="189"/>
      <c r="ALP72" s="189"/>
      <c r="ALQ72" s="189"/>
      <c r="ALR72" s="189"/>
      <c r="ALS72" s="189"/>
      <c r="ALT72" s="189"/>
      <c r="ALU72" s="189"/>
      <c r="ALV72" s="189"/>
      <c r="ALW72" s="189"/>
      <c r="ALX72" s="189"/>
      <c r="ALY72" s="189"/>
      <c r="ALZ72" s="189"/>
      <c r="AMA72" s="189"/>
      <c r="AMB72" s="189"/>
      <c r="AMC72" s="189"/>
      <c r="AMD72" s="189"/>
      <c r="AME72" s="189"/>
      <c r="AMF72" s="189"/>
      <c r="AMG72" s="189"/>
      <c r="AMH72" s="189"/>
      <c r="AMI72" s="189"/>
      <c r="AMJ72" s="189"/>
      <c r="AMK72" s="189"/>
      <c r="AML72" s="189"/>
      <c r="AMM72" s="189"/>
      <c r="AMN72" s="189"/>
      <c r="AMO72" s="189"/>
      <c r="AMP72" s="189"/>
      <c r="AMQ72" s="189"/>
      <c r="AMR72" s="189"/>
      <c r="AMS72" s="189"/>
      <c r="AMT72" s="189"/>
      <c r="AMU72" s="189"/>
      <c r="AMV72" s="189"/>
      <c r="AMW72" s="189"/>
      <c r="AMX72" s="189"/>
      <c r="AMY72" s="189"/>
      <c r="AMZ72" s="189"/>
      <c r="ANA72" s="189"/>
      <c r="ANB72" s="189"/>
      <c r="ANC72" s="189"/>
      <c r="AND72" s="189"/>
      <c r="ANE72" s="189"/>
      <c r="ANF72" s="189"/>
      <c r="ANG72" s="189"/>
      <c r="ANH72" s="189"/>
      <c r="ANI72" s="189"/>
      <c r="ANJ72" s="189"/>
      <c r="ANK72" s="189"/>
      <c r="ANL72" s="189"/>
      <c r="ANM72" s="189"/>
      <c r="ANN72" s="189"/>
      <c r="ANO72" s="189"/>
      <c r="ANP72" s="189"/>
      <c r="ANQ72" s="189"/>
      <c r="ANR72" s="189"/>
      <c r="ANS72" s="189"/>
      <c r="ANT72" s="189"/>
      <c r="ANU72" s="189"/>
      <c r="ANV72" s="189"/>
      <c r="ANW72" s="189"/>
      <c r="ANX72" s="189"/>
      <c r="ANY72" s="189"/>
      <c r="ANZ72" s="189"/>
      <c r="AOA72" s="189"/>
      <c r="AOB72" s="189"/>
      <c r="AOC72" s="189"/>
      <c r="AOD72" s="189"/>
      <c r="AOE72" s="189"/>
      <c r="AOF72" s="189"/>
      <c r="AOG72" s="189"/>
      <c r="AOH72" s="189"/>
      <c r="AOI72" s="189"/>
      <c r="AOJ72" s="189"/>
      <c r="AOK72" s="189"/>
      <c r="AOL72" s="189"/>
      <c r="AOM72" s="189"/>
      <c r="AON72" s="189"/>
      <c r="AOO72" s="189"/>
      <c r="AOP72" s="189"/>
      <c r="AOQ72" s="189"/>
      <c r="AOR72" s="189"/>
      <c r="AOS72" s="189"/>
      <c r="AOT72" s="189"/>
      <c r="AOU72" s="189"/>
      <c r="AOV72" s="189"/>
      <c r="AOW72" s="189"/>
      <c r="AOX72" s="189"/>
      <c r="AOY72" s="189"/>
      <c r="AOZ72" s="189"/>
      <c r="APA72" s="189"/>
      <c r="APB72" s="189"/>
      <c r="APC72" s="189"/>
      <c r="APD72" s="189"/>
      <c r="APE72" s="189"/>
      <c r="APF72" s="189"/>
      <c r="APG72" s="189"/>
      <c r="APH72" s="189"/>
      <c r="API72" s="189"/>
      <c r="APJ72" s="189"/>
      <c r="APK72" s="189"/>
      <c r="APL72" s="189"/>
      <c r="APM72" s="189"/>
      <c r="APN72" s="189"/>
      <c r="APO72" s="189"/>
      <c r="APP72" s="189"/>
      <c r="APQ72" s="189"/>
      <c r="APR72" s="189"/>
      <c r="APS72" s="189"/>
      <c r="APT72" s="189"/>
      <c r="APU72" s="189"/>
      <c r="APV72" s="189"/>
      <c r="APW72" s="189"/>
      <c r="APX72" s="189"/>
      <c r="APY72" s="189"/>
      <c r="APZ72" s="189"/>
      <c r="AQA72" s="189"/>
      <c r="AQB72" s="189"/>
      <c r="AQC72" s="189"/>
      <c r="AQD72" s="189"/>
      <c r="AQE72" s="189"/>
      <c r="AQF72" s="189"/>
      <c r="AQG72" s="189"/>
      <c r="AQH72" s="189"/>
      <c r="AQI72" s="189"/>
      <c r="AQJ72" s="189"/>
      <c r="AQK72" s="189"/>
      <c r="AQL72" s="189"/>
      <c r="AQM72" s="189"/>
      <c r="AQN72" s="189"/>
      <c r="AQO72" s="189"/>
      <c r="AQP72" s="189"/>
      <c r="AQQ72" s="189"/>
      <c r="AQR72" s="189"/>
      <c r="AQS72" s="189"/>
      <c r="AQT72" s="189"/>
      <c r="AQU72" s="189"/>
      <c r="AQV72" s="189"/>
      <c r="AQW72" s="189"/>
      <c r="AQX72" s="189"/>
      <c r="AQY72" s="189"/>
      <c r="AQZ72" s="189"/>
      <c r="ARA72" s="189"/>
      <c r="ARB72" s="189"/>
      <c r="ARC72" s="189"/>
      <c r="ARD72" s="189"/>
      <c r="ARE72" s="189"/>
      <c r="ARF72" s="189"/>
      <c r="ARG72" s="189"/>
      <c r="ARH72" s="189"/>
      <c r="ARI72" s="189"/>
      <c r="ARJ72" s="189"/>
      <c r="ARK72" s="189"/>
      <c r="ARL72" s="189"/>
      <c r="ARM72" s="189"/>
      <c r="ARN72" s="189"/>
      <c r="ARO72" s="189"/>
      <c r="ARP72" s="189"/>
      <c r="ARQ72" s="189"/>
      <c r="ARR72" s="189"/>
      <c r="ARS72" s="189"/>
      <c r="ART72" s="189"/>
      <c r="ARU72" s="189"/>
      <c r="ARV72" s="189"/>
      <c r="ARW72" s="189"/>
      <c r="ARX72" s="189"/>
      <c r="ARY72" s="189"/>
      <c r="ARZ72" s="189"/>
      <c r="ASA72" s="189"/>
      <c r="ASB72" s="189"/>
      <c r="ASC72" s="189"/>
      <c r="ASD72" s="189"/>
      <c r="ASE72" s="189"/>
      <c r="ASF72" s="189"/>
      <c r="ASG72" s="189"/>
      <c r="ASH72" s="189"/>
      <c r="ASI72" s="189"/>
      <c r="ASJ72" s="189"/>
      <c r="ASK72" s="189"/>
      <c r="ASL72" s="189"/>
      <c r="ASM72" s="189"/>
      <c r="ASN72" s="189"/>
      <c r="ASO72" s="189"/>
      <c r="ASP72" s="189"/>
      <c r="ASQ72" s="189"/>
      <c r="ASR72" s="189"/>
      <c r="ASS72" s="189"/>
      <c r="AST72" s="189"/>
      <c r="ASU72" s="189"/>
      <c r="ASV72" s="189"/>
      <c r="ASW72" s="189"/>
      <c r="ASX72" s="189"/>
      <c r="ASY72" s="189"/>
      <c r="ASZ72" s="189"/>
      <c r="ATA72" s="189"/>
      <c r="ATB72" s="189"/>
      <c r="ATC72" s="189"/>
      <c r="ATD72" s="189"/>
      <c r="ATE72" s="189"/>
      <c r="ATF72" s="189"/>
      <c r="ATG72" s="189"/>
      <c r="ATH72" s="189"/>
      <c r="ATI72" s="189"/>
      <c r="ATJ72" s="189"/>
      <c r="ATK72" s="189"/>
      <c r="ATL72" s="189"/>
      <c r="ATM72" s="189"/>
      <c r="ATN72" s="189"/>
      <c r="ATO72" s="189"/>
      <c r="ATP72" s="189"/>
      <c r="ATQ72" s="189"/>
      <c r="ATR72" s="189"/>
      <c r="ATS72" s="189"/>
      <c r="ATT72" s="189"/>
      <c r="ATU72" s="189"/>
      <c r="ATV72" s="189"/>
      <c r="ATW72" s="189"/>
      <c r="ATX72" s="189"/>
      <c r="ATY72" s="189"/>
      <c r="ATZ72" s="189"/>
      <c r="AUA72" s="189"/>
      <c r="AUB72" s="189"/>
      <c r="AUC72" s="189"/>
      <c r="AUD72" s="189"/>
      <c r="AUE72" s="189"/>
      <c r="AUF72" s="189"/>
      <c r="AUG72" s="189"/>
      <c r="AUH72" s="189"/>
      <c r="AUI72" s="189"/>
      <c r="AUJ72" s="189"/>
      <c r="AUK72" s="189"/>
      <c r="AUL72" s="189"/>
      <c r="AUM72" s="189"/>
      <c r="AUN72" s="189"/>
      <c r="AUO72" s="189"/>
      <c r="AUP72" s="189"/>
      <c r="AUQ72" s="189"/>
      <c r="AUR72" s="189"/>
      <c r="AUS72" s="189"/>
      <c r="AUT72" s="189"/>
      <c r="AUU72" s="189"/>
      <c r="AUV72" s="189"/>
      <c r="AUW72" s="189"/>
      <c r="AUX72" s="189"/>
      <c r="AUY72" s="189"/>
      <c r="AUZ72" s="189"/>
      <c r="AVA72" s="189"/>
      <c r="AVB72" s="189"/>
      <c r="AVC72" s="189"/>
      <c r="AVD72" s="189"/>
      <c r="AVE72" s="189"/>
      <c r="AVF72" s="189"/>
      <c r="AVG72" s="189"/>
      <c r="AVH72" s="189"/>
      <c r="AVI72" s="189"/>
      <c r="AVJ72" s="189"/>
      <c r="AVK72" s="189"/>
      <c r="AVL72" s="189"/>
      <c r="AVM72" s="189"/>
      <c r="AVN72" s="189"/>
      <c r="AVO72" s="189"/>
      <c r="AVP72" s="189"/>
      <c r="AVQ72" s="189"/>
      <c r="AVR72" s="189"/>
      <c r="AVS72" s="189"/>
      <c r="AVT72" s="189"/>
      <c r="AVU72" s="189"/>
      <c r="AVV72" s="189"/>
      <c r="AVW72" s="189"/>
      <c r="AVX72" s="189"/>
      <c r="AVY72" s="189"/>
      <c r="AVZ72" s="189"/>
      <c r="AWA72" s="189"/>
      <c r="AWB72" s="189"/>
      <c r="AWC72" s="189"/>
      <c r="AWD72" s="189"/>
      <c r="AWE72" s="189"/>
      <c r="AWF72" s="189"/>
      <c r="AWG72" s="189"/>
      <c r="AWH72" s="189"/>
      <c r="AWI72" s="189"/>
      <c r="AWJ72" s="189"/>
      <c r="AWK72" s="189"/>
      <c r="AWL72" s="189"/>
      <c r="AWM72" s="189"/>
      <c r="AWN72" s="189"/>
      <c r="AWO72" s="189"/>
      <c r="AWP72" s="189"/>
      <c r="AWQ72" s="189"/>
      <c r="AWR72" s="189"/>
      <c r="AWS72" s="189"/>
      <c r="AWT72" s="189"/>
      <c r="AWU72" s="189"/>
      <c r="AWV72" s="189"/>
      <c r="AWW72" s="189"/>
      <c r="AWX72" s="189"/>
      <c r="AWY72" s="189"/>
      <c r="AWZ72" s="189"/>
      <c r="AXA72" s="189"/>
      <c r="AXB72" s="189"/>
      <c r="AXC72" s="189"/>
      <c r="AXD72" s="189"/>
      <c r="AXE72" s="189"/>
      <c r="AXF72" s="189"/>
      <c r="AXG72" s="189"/>
      <c r="AXH72" s="189"/>
      <c r="AXI72" s="189"/>
      <c r="AXJ72" s="189"/>
      <c r="AXK72" s="189"/>
      <c r="AXL72" s="189"/>
      <c r="AXM72" s="189"/>
      <c r="AXN72" s="189"/>
      <c r="AXO72" s="189"/>
      <c r="AXP72" s="189"/>
      <c r="AXQ72" s="189"/>
      <c r="AXR72" s="189"/>
      <c r="AXS72" s="189"/>
      <c r="AXT72" s="189"/>
      <c r="AXU72" s="189"/>
      <c r="AXV72" s="189"/>
      <c r="AXW72" s="189"/>
      <c r="AXX72" s="189"/>
      <c r="AXY72" s="189"/>
      <c r="AXZ72" s="189"/>
      <c r="AYA72" s="189"/>
      <c r="AYB72" s="189"/>
      <c r="AYC72" s="189"/>
      <c r="AYD72" s="189"/>
      <c r="AYE72" s="189"/>
      <c r="AYF72" s="189"/>
      <c r="AYG72" s="189"/>
      <c r="AYH72" s="189"/>
      <c r="AYI72" s="189"/>
      <c r="AYJ72" s="189"/>
      <c r="AYK72" s="189"/>
      <c r="AYL72" s="189"/>
      <c r="AYM72" s="189"/>
      <c r="AYN72" s="189"/>
      <c r="AYO72" s="189"/>
      <c r="AYP72" s="189"/>
      <c r="AYQ72" s="189"/>
      <c r="AYR72" s="189"/>
      <c r="AYS72" s="189"/>
      <c r="AYT72" s="189"/>
      <c r="AYU72" s="189"/>
      <c r="AYV72" s="189"/>
      <c r="AYW72" s="189"/>
      <c r="AYX72" s="189"/>
      <c r="AYY72" s="189"/>
      <c r="AYZ72" s="189"/>
      <c r="AZA72" s="189"/>
      <c r="AZB72" s="189"/>
      <c r="AZC72" s="189"/>
      <c r="AZD72" s="189"/>
      <c r="AZE72" s="189"/>
      <c r="AZF72" s="189"/>
      <c r="AZG72" s="189"/>
      <c r="AZH72" s="189"/>
      <c r="AZI72" s="189"/>
      <c r="AZJ72" s="189"/>
      <c r="AZK72" s="189"/>
      <c r="AZL72" s="189"/>
      <c r="AZM72" s="189"/>
      <c r="AZN72" s="189"/>
      <c r="AZO72" s="189"/>
      <c r="AZP72" s="189"/>
      <c r="AZQ72" s="189"/>
      <c r="AZR72" s="189"/>
      <c r="AZS72" s="189"/>
      <c r="AZT72" s="189"/>
      <c r="AZU72" s="189"/>
      <c r="AZV72" s="189"/>
      <c r="AZW72" s="189"/>
      <c r="AZX72" s="189"/>
      <c r="AZY72" s="189"/>
      <c r="AZZ72" s="189"/>
      <c r="BAA72" s="189"/>
      <c r="BAB72" s="189"/>
      <c r="BAC72" s="189"/>
      <c r="BAD72" s="189"/>
      <c r="BAE72" s="189"/>
      <c r="BAF72" s="189"/>
      <c r="BAG72" s="189"/>
      <c r="BAH72" s="189"/>
      <c r="BAI72" s="189"/>
      <c r="BAJ72" s="189"/>
      <c r="BAK72" s="189"/>
      <c r="BAL72" s="189"/>
      <c r="BAM72" s="189"/>
      <c r="BAN72" s="189"/>
      <c r="BAO72" s="189"/>
      <c r="BAP72" s="189"/>
      <c r="BAQ72" s="189"/>
      <c r="BAR72" s="189"/>
      <c r="BAS72" s="189"/>
      <c r="BAT72" s="189"/>
      <c r="BAU72" s="189"/>
      <c r="BAV72" s="189"/>
      <c r="BAW72" s="189"/>
      <c r="BAX72" s="189"/>
      <c r="BAY72" s="189"/>
      <c r="BAZ72" s="189"/>
      <c r="BBA72" s="189"/>
      <c r="BBB72" s="189"/>
      <c r="BBC72" s="189"/>
      <c r="BBD72" s="189"/>
      <c r="BBE72" s="189"/>
      <c r="BBF72" s="189"/>
      <c r="BBG72" s="189"/>
      <c r="BBH72" s="189"/>
      <c r="BBI72" s="189"/>
      <c r="BBJ72" s="189"/>
      <c r="BBK72" s="189"/>
      <c r="BBL72" s="189"/>
      <c r="BBM72" s="189"/>
      <c r="BBN72" s="189"/>
      <c r="BBO72" s="189"/>
      <c r="BBP72" s="189"/>
      <c r="BBQ72" s="189"/>
      <c r="BBR72" s="189"/>
      <c r="BBS72" s="189"/>
      <c r="BBT72" s="189"/>
      <c r="BBU72" s="189"/>
      <c r="BBV72" s="189"/>
      <c r="BBW72" s="189"/>
      <c r="BBX72" s="189"/>
      <c r="BBY72" s="189"/>
      <c r="BBZ72" s="189"/>
      <c r="BCA72" s="189"/>
      <c r="BCB72" s="189"/>
      <c r="BCC72" s="189"/>
      <c r="BCD72" s="189"/>
      <c r="BCE72" s="189"/>
      <c r="BCF72" s="189"/>
      <c r="BCG72" s="189"/>
      <c r="BCH72" s="189"/>
      <c r="BCI72" s="189"/>
      <c r="BCJ72" s="189"/>
      <c r="BCK72" s="189"/>
      <c r="BCL72" s="189"/>
      <c r="BCM72" s="189"/>
      <c r="BCN72" s="189"/>
      <c r="BCO72" s="189"/>
      <c r="BCP72" s="189"/>
      <c r="BCQ72" s="189"/>
      <c r="BCR72" s="189"/>
      <c r="BCS72" s="189"/>
      <c r="BCT72" s="189"/>
      <c r="BCU72" s="189"/>
      <c r="BCV72" s="189"/>
      <c r="BCW72" s="189"/>
      <c r="BCX72" s="189"/>
      <c r="BCY72" s="189"/>
      <c r="BCZ72" s="189"/>
      <c r="BDA72" s="189"/>
      <c r="BDB72" s="189"/>
      <c r="BDC72" s="189"/>
      <c r="BDD72" s="189"/>
      <c r="BDE72" s="189"/>
      <c r="BDF72" s="189"/>
      <c r="BDG72" s="189"/>
      <c r="BDH72" s="189"/>
      <c r="BDI72" s="189"/>
      <c r="BDJ72" s="189"/>
      <c r="BDK72" s="189"/>
      <c r="BDL72" s="189"/>
      <c r="BDM72" s="189"/>
      <c r="BDN72" s="189"/>
      <c r="BDO72" s="189"/>
      <c r="BDP72" s="189"/>
      <c r="BDQ72" s="189"/>
      <c r="BDR72" s="189"/>
      <c r="BDS72" s="189"/>
      <c r="BDT72" s="189"/>
      <c r="BDU72" s="189"/>
      <c r="BDV72" s="189"/>
      <c r="BDW72" s="189"/>
      <c r="BDX72" s="189"/>
      <c r="BDY72" s="189"/>
      <c r="BDZ72" s="189"/>
      <c r="BEA72" s="189"/>
      <c r="BEB72" s="189"/>
      <c r="BEC72" s="189"/>
      <c r="BED72" s="189"/>
      <c r="BEE72" s="189"/>
      <c r="BEF72" s="189"/>
      <c r="BEG72" s="189"/>
      <c r="BEH72" s="189"/>
      <c r="BEI72" s="189"/>
      <c r="BEJ72" s="189"/>
      <c r="BEK72" s="189"/>
      <c r="BEL72" s="189"/>
      <c r="BEM72" s="189"/>
      <c r="BEN72" s="189"/>
      <c r="BEO72" s="189"/>
      <c r="BEP72" s="189"/>
      <c r="BEQ72" s="189"/>
      <c r="BER72" s="189"/>
      <c r="BES72" s="189"/>
      <c r="BET72" s="189"/>
      <c r="BEU72" s="189"/>
      <c r="BEV72" s="189"/>
      <c r="BEW72" s="189"/>
      <c r="BEX72" s="189"/>
      <c r="BEY72" s="189"/>
      <c r="BEZ72" s="189"/>
      <c r="BFA72" s="189"/>
      <c r="BFB72" s="189"/>
      <c r="BFC72" s="189"/>
      <c r="BFD72" s="189"/>
      <c r="BFE72" s="189"/>
      <c r="BFF72" s="189"/>
      <c r="BFG72" s="189"/>
      <c r="BFH72" s="189"/>
      <c r="BFI72" s="189"/>
      <c r="BFJ72" s="189"/>
      <c r="BFK72" s="189"/>
      <c r="BFL72" s="189"/>
      <c r="BFM72" s="189"/>
      <c r="BFN72" s="189"/>
      <c r="BFO72" s="189"/>
      <c r="BFP72" s="189"/>
      <c r="BFQ72" s="189"/>
      <c r="BFR72" s="189"/>
      <c r="BFS72" s="189"/>
      <c r="BFT72" s="189"/>
      <c r="BFU72" s="189"/>
      <c r="BFV72" s="189"/>
      <c r="BFW72" s="189"/>
      <c r="BFX72" s="189"/>
      <c r="BFY72" s="189"/>
      <c r="BFZ72" s="189"/>
      <c r="BGA72" s="189"/>
      <c r="BGB72" s="189"/>
      <c r="BGC72" s="189"/>
      <c r="BGD72" s="189"/>
      <c r="BGE72" s="189"/>
      <c r="BGF72" s="189"/>
      <c r="BGG72" s="189"/>
      <c r="BGH72" s="189"/>
      <c r="BGI72" s="189"/>
      <c r="BGJ72" s="189"/>
      <c r="BGK72" s="189"/>
      <c r="BGL72" s="189"/>
      <c r="BGM72" s="189"/>
      <c r="BGN72" s="189"/>
      <c r="BGO72" s="189"/>
      <c r="BGP72" s="189"/>
      <c r="BGQ72" s="189"/>
      <c r="BGR72" s="189"/>
      <c r="BGS72" s="189"/>
      <c r="BGT72" s="189"/>
      <c r="BGU72" s="189"/>
      <c r="BGV72" s="189"/>
      <c r="BGW72" s="189"/>
      <c r="BGX72" s="189"/>
      <c r="BGY72" s="189"/>
      <c r="BGZ72" s="189"/>
      <c r="BHA72" s="189"/>
      <c r="BHB72" s="189"/>
      <c r="BHC72" s="189"/>
      <c r="BHD72" s="189"/>
      <c r="BHE72" s="189"/>
      <c r="BHF72" s="189"/>
      <c r="BHG72" s="189"/>
      <c r="BHH72" s="189"/>
      <c r="BHI72" s="189"/>
      <c r="BHJ72" s="189"/>
      <c r="BHK72" s="189"/>
      <c r="BHL72" s="189"/>
      <c r="BHM72" s="189"/>
      <c r="BHN72" s="189"/>
      <c r="BHO72" s="189"/>
      <c r="BHP72" s="189"/>
      <c r="BHQ72" s="189"/>
      <c r="BHR72" s="189"/>
      <c r="BHS72" s="189"/>
      <c r="BHT72" s="189"/>
      <c r="BHU72" s="189"/>
      <c r="BHV72" s="189"/>
      <c r="BHW72" s="189"/>
      <c r="BHX72" s="189"/>
      <c r="BHY72" s="189"/>
      <c r="BHZ72" s="189"/>
      <c r="BIA72" s="189"/>
      <c r="BIB72" s="189"/>
      <c r="BIC72" s="189"/>
      <c r="BID72" s="189"/>
      <c r="BIE72" s="189"/>
      <c r="BIF72" s="189"/>
      <c r="BIG72" s="189"/>
      <c r="BIH72" s="189"/>
      <c r="BII72" s="189"/>
      <c r="BIJ72" s="189"/>
      <c r="BIK72" s="189"/>
      <c r="BIL72" s="189"/>
      <c r="BIM72" s="189"/>
      <c r="BIN72" s="189"/>
      <c r="BIO72" s="189"/>
      <c r="BIP72" s="189"/>
      <c r="BIQ72" s="189"/>
      <c r="BIR72" s="189"/>
      <c r="BIS72" s="189"/>
      <c r="BIT72" s="189"/>
      <c r="BIU72" s="189"/>
      <c r="BIV72" s="189"/>
      <c r="BIW72" s="189"/>
      <c r="BIX72" s="189"/>
      <c r="BIY72" s="189"/>
      <c r="BIZ72" s="189"/>
      <c r="BJA72" s="189"/>
      <c r="BJB72" s="189"/>
      <c r="BJC72" s="189"/>
      <c r="BJD72" s="189"/>
      <c r="BJE72" s="189"/>
      <c r="BJF72" s="189"/>
      <c r="BJG72" s="189"/>
      <c r="BJH72" s="189"/>
      <c r="BJI72" s="189"/>
      <c r="BJJ72" s="189"/>
      <c r="BJK72" s="189"/>
      <c r="BJL72" s="189"/>
      <c r="BJM72" s="189"/>
      <c r="BJN72" s="189"/>
      <c r="BJO72" s="189"/>
      <c r="BJP72" s="189"/>
      <c r="BJQ72" s="189"/>
      <c r="BJR72" s="189"/>
      <c r="BJS72" s="189"/>
      <c r="BJT72" s="189"/>
      <c r="BJU72" s="189"/>
      <c r="BJV72" s="189"/>
      <c r="BJW72" s="189"/>
      <c r="BJX72" s="189"/>
      <c r="BJY72" s="189"/>
      <c r="BJZ72" s="189"/>
      <c r="BKA72" s="189"/>
      <c r="BKB72" s="189"/>
      <c r="BKC72" s="189"/>
      <c r="BKD72" s="189"/>
      <c r="BKE72" s="189"/>
      <c r="BKF72" s="189"/>
      <c r="BKG72" s="189"/>
      <c r="BKH72" s="189"/>
      <c r="BKI72" s="189"/>
      <c r="BKJ72" s="189"/>
      <c r="BKK72" s="189"/>
      <c r="BKL72" s="189"/>
      <c r="BKM72" s="189"/>
      <c r="BKN72" s="189"/>
      <c r="BKO72" s="189"/>
      <c r="BKP72" s="189"/>
      <c r="BKQ72" s="189"/>
      <c r="BKR72" s="189"/>
      <c r="BKS72" s="189"/>
      <c r="BKT72" s="189"/>
      <c r="BKU72" s="189"/>
      <c r="BKV72" s="189"/>
      <c r="BKW72" s="189"/>
      <c r="BKX72" s="189"/>
      <c r="BKY72" s="189"/>
      <c r="BKZ72" s="189"/>
      <c r="BLA72" s="189"/>
      <c r="BLB72" s="189"/>
      <c r="BLC72" s="189"/>
      <c r="BLD72" s="189"/>
      <c r="BLE72" s="189"/>
      <c r="BLF72" s="189"/>
      <c r="BLG72" s="189"/>
      <c r="BLH72" s="189"/>
      <c r="BLI72" s="189"/>
      <c r="BLJ72" s="189"/>
      <c r="BLK72" s="189"/>
      <c r="BLL72" s="189"/>
      <c r="BLM72" s="189"/>
      <c r="BLN72" s="189"/>
      <c r="BLO72" s="189"/>
      <c r="BLP72" s="189"/>
      <c r="BLQ72" s="189"/>
      <c r="BLR72" s="189"/>
      <c r="BLS72" s="189"/>
      <c r="BLT72" s="189"/>
      <c r="BLU72" s="189"/>
      <c r="BLV72" s="189"/>
      <c r="BLW72" s="189"/>
      <c r="BLX72" s="189"/>
      <c r="BLY72" s="189"/>
      <c r="BLZ72" s="189"/>
      <c r="BMA72" s="189"/>
      <c r="BMB72" s="189"/>
      <c r="BMC72" s="189"/>
      <c r="BMD72" s="189"/>
      <c r="BME72" s="189"/>
      <c r="BMF72" s="189"/>
      <c r="BMG72" s="189"/>
      <c r="BMH72" s="189"/>
      <c r="BMI72" s="189"/>
      <c r="BMJ72" s="189"/>
      <c r="BMK72" s="189"/>
      <c r="BML72" s="189"/>
      <c r="BMM72" s="189"/>
      <c r="BMN72" s="189"/>
      <c r="BMO72" s="189"/>
      <c r="BMP72" s="189"/>
      <c r="BMQ72" s="189"/>
      <c r="BMR72" s="189"/>
      <c r="BMS72" s="189"/>
      <c r="BMT72" s="189"/>
      <c r="BMU72" s="189"/>
      <c r="BMV72" s="189"/>
      <c r="BMW72" s="189"/>
      <c r="BMX72" s="189"/>
      <c r="BMY72" s="189"/>
      <c r="BMZ72" s="189"/>
      <c r="BNA72" s="189"/>
      <c r="BNB72" s="189"/>
      <c r="BNC72" s="189"/>
      <c r="BND72" s="189"/>
      <c r="BNE72" s="189"/>
      <c r="BNF72" s="189"/>
      <c r="BNG72" s="189"/>
      <c r="BNH72" s="189"/>
      <c r="BNI72" s="189"/>
      <c r="BNJ72" s="189"/>
      <c r="BNK72" s="189"/>
      <c r="BNL72" s="189"/>
      <c r="BNM72" s="189"/>
      <c r="BNN72" s="189"/>
      <c r="BNO72" s="189"/>
      <c r="BNP72" s="189"/>
      <c r="BNQ72" s="189"/>
      <c r="BNR72" s="189"/>
      <c r="BNS72" s="189"/>
      <c r="BNT72" s="189"/>
      <c r="BNU72" s="189"/>
      <c r="BNV72" s="189"/>
      <c r="BNW72" s="189"/>
      <c r="BNX72" s="189"/>
      <c r="BNY72" s="189"/>
      <c r="BNZ72" s="189"/>
      <c r="BOA72" s="189"/>
      <c r="BOB72" s="189"/>
      <c r="BOC72" s="189"/>
      <c r="BOD72" s="189"/>
      <c r="BOE72" s="189"/>
      <c r="BOF72" s="189"/>
      <c r="BOG72" s="189"/>
      <c r="BOH72" s="189"/>
      <c r="BOI72" s="189"/>
      <c r="BOJ72" s="189"/>
      <c r="BOK72" s="189"/>
      <c r="BOL72" s="189"/>
      <c r="BOM72" s="189"/>
      <c r="BON72" s="189"/>
      <c r="BOO72" s="189"/>
      <c r="BOP72" s="189"/>
      <c r="BOQ72" s="189"/>
      <c r="BOR72" s="189"/>
      <c r="BOS72" s="189"/>
      <c r="BOT72" s="189"/>
      <c r="BOU72" s="189"/>
      <c r="BOV72" s="189"/>
      <c r="BOW72" s="189"/>
      <c r="BOX72" s="189"/>
      <c r="BOY72" s="189"/>
      <c r="BOZ72" s="189"/>
      <c r="BPA72" s="189"/>
      <c r="BPB72" s="189"/>
      <c r="BPC72" s="189"/>
      <c r="BPD72" s="189"/>
      <c r="BPE72" s="189"/>
      <c r="BPF72" s="189"/>
      <c r="BPG72" s="189"/>
      <c r="BPH72" s="189"/>
      <c r="BPI72" s="189"/>
      <c r="BPJ72" s="189"/>
      <c r="BPK72" s="189"/>
      <c r="BPL72" s="189"/>
      <c r="BPM72" s="189"/>
      <c r="BPN72" s="189"/>
      <c r="BPO72" s="189"/>
      <c r="BPP72" s="189"/>
      <c r="BPQ72" s="189"/>
      <c r="BPR72" s="189"/>
      <c r="BPS72" s="189"/>
      <c r="BPT72" s="189"/>
      <c r="BPU72" s="189"/>
      <c r="BPV72" s="189"/>
      <c r="BPW72" s="189"/>
      <c r="BPX72" s="189"/>
      <c r="BPY72" s="189"/>
      <c r="BPZ72" s="189"/>
      <c r="BQA72" s="189"/>
      <c r="BQB72" s="189"/>
      <c r="BQC72" s="189"/>
      <c r="BQD72" s="189"/>
      <c r="BQE72" s="189"/>
      <c r="BQF72" s="189"/>
      <c r="BQG72" s="189"/>
      <c r="BQH72" s="189"/>
      <c r="BQI72" s="189"/>
      <c r="BQJ72" s="189"/>
      <c r="BQK72" s="189"/>
      <c r="BQL72" s="189"/>
      <c r="BQM72" s="189"/>
      <c r="BQN72" s="189"/>
      <c r="BQO72" s="189"/>
      <c r="BQP72" s="189"/>
      <c r="BQQ72" s="189"/>
      <c r="BQR72" s="189"/>
      <c r="BQS72" s="189"/>
      <c r="BQT72" s="189"/>
      <c r="BQU72" s="189"/>
      <c r="BQV72" s="189"/>
      <c r="BQW72" s="189"/>
      <c r="BQX72" s="189"/>
      <c r="BQY72" s="189"/>
      <c r="BQZ72" s="189"/>
      <c r="BRA72" s="189"/>
      <c r="BRB72" s="189"/>
      <c r="BRC72" s="189"/>
      <c r="BRD72" s="189"/>
      <c r="BRE72" s="189"/>
      <c r="BRF72" s="189"/>
      <c r="BRG72" s="189"/>
      <c r="BRH72" s="189"/>
      <c r="BRI72" s="189"/>
      <c r="BRJ72" s="189"/>
      <c r="BRK72" s="189"/>
      <c r="BRL72" s="189"/>
      <c r="BRM72" s="189"/>
      <c r="BRN72" s="189"/>
      <c r="BRO72" s="189"/>
      <c r="BRP72" s="189"/>
      <c r="BRQ72" s="189"/>
      <c r="BRR72" s="189"/>
      <c r="BRS72" s="189"/>
      <c r="BRT72" s="189"/>
      <c r="BRU72" s="189"/>
      <c r="BRV72" s="189"/>
      <c r="BRW72" s="189"/>
      <c r="BRX72" s="189"/>
      <c r="BRY72" s="189"/>
      <c r="BRZ72" s="189"/>
      <c r="BSA72" s="189"/>
      <c r="BSB72" s="189"/>
      <c r="BSC72" s="189"/>
      <c r="BSD72" s="189"/>
      <c r="BSE72" s="189"/>
      <c r="BSF72" s="189"/>
      <c r="BSG72" s="189"/>
      <c r="BSH72" s="189"/>
      <c r="BSI72" s="189"/>
      <c r="BSJ72" s="189"/>
      <c r="BSK72" s="189"/>
      <c r="BSL72" s="189"/>
      <c r="BSM72" s="189"/>
      <c r="BSN72" s="189"/>
      <c r="BSO72" s="189"/>
      <c r="BSP72" s="189"/>
      <c r="BSQ72" s="189"/>
      <c r="BSR72" s="189"/>
      <c r="BSS72" s="189"/>
      <c r="BST72" s="189"/>
      <c r="BSU72" s="189"/>
      <c r="BSV72" s="189"/>
      <c r="BSW72" s="189"/>
      <c r="BSX72" s="189"/>
      <c r="BSY72" s="189"/>
      <c r="BSZ72" s="189"/>
      <c r="BTA72" s="189"/>
      <c r="BTB72" s="189"/>
      <c r="BTC72" s="189"/>
      <c r="BTD72" s="189"/>
      <c r="BTE72" s="189"/>
      <c r="BTF72" s="189"/>
      <c r="BTG72" s="189"/>
      <c r="BTH72" s="189"/>
      <c r="BTI72" s="189"/>
      <c r="BTJ72" s="189"/>
      <c r="BTK72" s="189"/>
      <c r="BTL72" s="189"/>
      <c r="BTM72" s="189"/>
      <c r="BTN72" s="189"/>
      <c r="BTO72" s="189"/>
      <c r="BTP72" s="189"/>
      <c r="BTQ72" s="189"/>
      <c r="BTR72" s="189"/>
      <c r="BTS72" s="189"/>
      <c r="BTT72" s="189"/>
      <c r="BTU72" s="189"/>
      <c r="BTV72" s="189"/>
      <c r="BTW72" s="189"/>
      <c r="BTX72" s="189"/>
      <c r="BTY72" s="189"/>
      <c r="BTZ72" s="189"/>
      <c r="BUA72" s="189"/>
      <c r="BUB72" s="189"/>
      <c r="BUC72" s="189"/>
      <c r="BUD72" s="189"/>
      <c r="BUE72" s="189"/>
      <c r="BUF72" s="189"/>
      <c r="BUG72" s="189"/>
      <c r="BUH72" s="189"/>
      <c r="BUI72" s="189"/>
      <c r="BUJ72" s="189"/>
      <c r="BUK72" s="189"/>
      <c r="BUL72" s="189"/>
      <c r="BUM72" s="189"/>
      <c r="BUN72" s="189"/>
      <c r="BUO72" s="189"/>
      <c r="BUP72" s="189"/>
      <c r="BUQ72" s="189"/>
      <c r="BUR72" s="189"/>
      <c r="BUS72" s="189"/>
      <c r="BUT72" s="189"/>
      <c r="BUU72" s="189"/>
      <c r="BUV72" s="189"/>
      <c r="BUW72" s="189"/>
      <c r="BUX72" s="189"/>
      <c r="BUY72" s="189"/>
      <c r="BUZ72" s="189"/>
      <c r="BVA72" s="189"/>
      <c r="BVB72" s="189"/>
      <c r="BVC72" s="189"/>
      <c r="BVD72" s="189"/>
      <c r="BVE72" s="189"/>
      <c r="BVF72" s="189"/>
      <c r="BVG72" s="189"/>
      <c r="BVH72" s="189"/>
      <c r="BVI72" s="189"/>
      <c r="BVJ72" s="189"/>
      <c r="BVK72" s="189"/>
      <c r="BVL72" s="189"/>
      <c r="BVM72" s="189"/>
      <c r="BVN72" s="189"/>
      <c r="BVO72" s="189"/>
      <c r="BVP72" s="189"/>
      <c r="BVQ72" s="189"/>
      <c r="BVR72" s="189"/>
      <c r="BVS72" s="189"/>
      <c r="BVT72" s="189"/>
      <c r="BVU72" s="189"/>
      <c r="BVV72" s="189"/>
      <c r="BVW72" s="189"/>
      <c r="BVX72" s="189"/>
      <c r="BVY72" s="189"/>
      <c r="BVZ72" s="189"/>
      <c r="BWA72" s="189"/>
      <c r="BWB72" s="189"/>
      <c r="BWC72" s="189"/>
      <c r="BWD72" s="189"/>
      <c r="BWE72" s="189"/>
      <c r="BWF72" s="189"/>
      <c r="BWG72" s="189"/>
      <c r="BWH72" s="189"/>
      <c r="BWI72" s="189"/>
      <c r="BWJ72" s="189"/>
      <c r="BWK72" s="189"/>
      <c r="BWL72" s="189"/>
      <c r="BWM72" s="189"/>
      <c r="BWN72" s="189"/>
      <c r="BWO72" s="189"/>
      <c r="BWP72" s="189"/>
      <c r="BWQ72" s="189"/>
      <c r="BWR72" s="189"/>
      <c r="BWS72" s="189"/>
      <c r="BWT72" s="189"/>
      <c r="BWU72" s="189"/>
      <c r="BWV72" s="189"/>
      <c r="BWW72" s="189"/>
      <c r="BWX72" s="189"/>
      <c r="BWY72" s="189"/>
      <c r="BWZ72" s="189"/>
      <c r="BXA72" s="189"/>
      <c r="BXB72" s="189"/>
      <c r="BXC72" s="189"/>
      <c r="BXD72" s="189"/>
      <c r="BXE72" s="189"/>
      <c r="BXF72" s="189"/>
      <c r="BXG72" s="189"/>
      <c r="BXH72" s="189"/>
      <c r="BXI72" s="189"/>
      <c r="BXJ72" s="189"/>
      <c r="BXK72" s="189"/>
      <c r="BXL72" s="189"/>
      <c r="BXM72" s="189"/>
      <c r="BXN72" s="189"/>
      <c r="BXO72" s="189"/>
      <c r="BXP72" s="189"/>
      <c r="BXQ72" s="189"/>
      <c r="BXR72" s="189"/>
      <c r="BXS72" s="189"/>
      <c r="BXT72" s="189"/>
      <c r="BXU72" s="189"/>
      <c r="BXV72" s="189"/>
      <c r="BXW72" s="189"/>
      <c r="BXX72" s="189"/>
      <c r="BXY72" s="189"/>
      <c r="BXZ72" s="189"/>
      <c r="BYA72" s="189"/>
      <c r="BYB72" s="189"/>
      <c r="BYC72" s="189"/>
      <c r="BYD72" s="189"/>
      <c r="BYE72" s="189"/>
      <c r="BYF72" s="189"/>
      <c r="BYG72" s="189"/>
      <c r="BYH72" s="189"/>
      <c r="BYI72" s="189"/>
      <c r="BYJ72" s="189"/>
      <c r="BYK72" s="189"/>
      <c r="BYL72" s="189"/>
      <c r="BYM72" s="189"/>
      <c r="BYN72" s="189"/>
      <c r="BYO72" s="189"/>
      <c r="BYP72" s="189"/>
      <c r="BYQ72" s="189"/>
      <c r="BYR72" s="189"/>
      <c r="BYS72" s="189"/>
      <c r="BYT72" s="189"/>
      <c r="BYU72" s="189"/>
      <c r="BYV72" s="189"/>
      <c r="BYW72" s="189"/>
      <c r="BYX72" s="189"/>
      <c r="BYY72" s="189"/>
      <c r="BYZ72" s="189"/>
      <c r="BZA72" s="189"/>
      <c r="BZB72" s="189"/>
      <c r="BZC72" s="189"/>
      <c r="BZD72" s="189"/>
      <c r="BZE72" s="189"/>
      <c r="BZF72" s="189"/>
      <c r="BZG72" s="189"/>
      <c r="BZH72" s="189"/>
      <c r="BZI72" s="189"/>
      <c r="BZJ72" s="189"/>
      <c r="BZK72" s="189"/>
      <c r="BZL72" s="189"/>
      <c r="BZM72" s="189"/>
      <c r="BZN72" s="189"/>
      <c r="BZO72" s="189"/>
      <c r="BZP72" s="189"/>
      <c r="BZQ72" s="189"/>
      <c r="BZR72" s="189"/>
      <c r="BZS72" s="189"/>
      <c r="BZT72" s="189"/>
      <c r="BZU72" s="189"/>
      <c r="BZV72" s="189"/>
      <c r="BZW72" s="189"/>
      <c r="BZX72" s="189"/>
      <c r="BZY72" s="189"/>
      <c r="BZZ72" s="189"/>
      <c r="CAA72" s="189"/>
      <c r="CAB72" s="189"/>
      <c r="CAC72" s="189"/>
      <c r="CAD72" s="189"/>
      <c r="CAE72" s="189"/>
      <c r="CAF72" s="189"/>
      <c r="CAG72" s="189"/>
      <c r="CAH72" s="189"/>
      <c r="CAI72" s="189"/>
      <c r="CAJ72" s="189"/>
      <c r="CAK72" s="189"/>
      <c r="CAL72" s="189"/>
      <c r="CAM72" s="189"/>
      <c r="CAN72" s="189"/>
      <c r="CAO72" s="189"/>
      <c r="CAP72" s="189"/>
      <c r="CAQ72" s="189"/>
      <c r="CAR72" s="189"/>
      <c r="CAS72" s="189"/>
      <c r="CAT72" s="189"/>
      <c r="CAU72" s="189"/>
      <c r="CAV72" s="189"/>
      <c r="CAW72" s="189"/>
      <c r="CAX72" s="189"/>
      <c r="CAY72" s="189"/>
      <c r="CAZ72" s="189"/>
      <c r="CBA72" s="189"/>
      <c r="CBB72" s="189"/>
      <c r="CBC72" s="189"/>
      <c r="CBD72" s="189"/>
      <c r="CBE72" s="189"/>
      <c r="CBF72" s="189"/>
      <c r="CBG72" s="189"/>
      <c r="CBH72" s="189"/>
      <c r="CBI72" s="189"/>
      <c r="CBJ72" s="189"/>
      <c r="CBK72" s="189"/>
      <c r="CBL72" s="189"/>
      <c r="CBM72" s="189"/>
      <c r="CBN72" s="189"/>
      <c r="CBO72" s="189"/>
      <c r="CBP72" s="189"/>
      <c r="CBQ72" s="189"/>
      <c r="CBR72" s="189"/>
      <c r="CBS72" s="189"/>
      <c r="CBT72" s="189"/>
      <c r="CBU72" s="189"/>
      <c r="CBV72" s="189"/>
      <c r="CBW72" s="189"/>
      <c r="CBX72" s="189"/>
      <c r="CBY72" s="189"/>
      <c r="CBZ72" s="189"/>
      <c r="CCA72" s="189"/>
      <c r="CCB72" s="189"/>
      <c r="CCC72" s="189"/>
      <c r="CCD72" s="189"/>
      <c r="CCE72" s="189"/>
      <c r="CCF72" s="189"/>
      <c r="CCG72" s="189"/>
      <c r="CCH72" s="189"/>
      <c r="CCI72" s="189"/>
      <c r="CCJ72" s="189"/>
      <c r="CCK72" s="189"/>
      <c r="CCL72" s="189"/>
      <c r="CCM72" s="189"/>
      <c r="CCN72" s="189"/>
      <c r="CCO72" s="189"/>
      <c r="CCP72" s="189"/>
      <c r="CCQ72" s="189"/>
      <c r="CCR72" s="189"/>
      <c r="CCS72" s="189"/>
      <c r="CCT72" s="189"/>
      <c r="CCU72" s="189"/>
      <c r="CCV72" s="189"/>
      <c r="CCW72" s="189"/>
      <c r="CCX72" s="189"/>
      <c r="CCY72" s="189"/>
      <c r="CCZ72" s="189"/>
      <c r="CDA72" s="189"/>
      <c r="CDB72" s="189"/>
      <c r="CDC72" s="189"/>
      <c r="CDD72" s="189"/>
      <c r="CDE72" s="189"/>
      <c r="CDF72" s="189"/>
      <c r="CDG72" s="189"/>
      <c r="CDH72" s="189"/>
      <c r="CDI72" s="189"/>
      <c r="CDJ72" s="189"/>
      <c r="CDK72" s="189"/>
      <c r="CDL72" s="189"/>
      <c r="CDM72" s="189"/>
      <c r="CDN72" s="189"/>
      <c r="CDO72" s="189"/>
      <c r="CDP72" s="189"/>
      <c r="CDQ72" s="189"/>
      <c r="CDR72" s="189"/>
      <c r="CDS72" s="189"/>
      <c r="CDT72" s="189"/>
      <c r="CDU72" s="189"/>
      <c r="CDV72" s="189"/>
      <c r="CDW72" s="189"/>
      <c r="CDX72" s="189"/>
      <c r="CDY72" s="189"/>
      <c r="CDZ72" s="189"/>
      <c r="CEA72" s="189"/>
      <c r="CEB72" s="189"/>
      <c r="CEC72" s="189"/>
      <c r="CED72" s="189"/>
      <c r="CEE72" s="189"/>
      <c r="CEF72" s="189"/>
      <c r="CEG72" s="189"/>
      <c r="CEH72" s="189"/>
      <c r="CEI72" s="189"/>
      <c r="CEJ72" s="189"/>
      <c r="CEK72" s="189"/>
      <c r="CEL72" s="189"/>
      <c r="CEM72" s="189"/>
      <c r="CEN72" s="189"/>
      <c r="CEO72" s="189"/>
      <c r="CEP72" s="189"/>
      <c r="CEQ72" s="189"/>
      <c r="CER72" s="189"/>
      <c r="CES72" s="189"/>
      <c r="CET72" s="189"/>
      <c r="CEU72" s="189"/>
      <c r="CEV72" s="189"/>
      <c r="CEW72" s="189"/>
      <c r="CEX72" s="189"/>
      <c r="CEY72" s="189"/>
      <c r="CEZ72" s="189"/>
      <c r="CFA72" s="189"/>
      <c r="CFB72" s="189"/>
      <c r="CFC72" s="189"/>
      <c r="CFD72" s="189"/>
      <c r="CFE72" s="189"/>
      <c r="CFF72" s="189"/>
      <c r="CFG72" s="189"/>
      <c r="CFH72" s="189"/>
      <c r="CFI72" s="189"/>
      <c r="CFJ72" s="189"/>
      <c r="CFK72" s="189"/>
      <c r="CFL72" s="189"/>
      <c r="CFM72" s="189"/>
      <c r="CFN72" s="189"/>
      <c r="CFO72" s="189"/>
      <c r="CFP72" s="189"/>
      <c r="CFQ72" s="189"/>
      <c r="CFR72" s="189"/>
      <c r="CFS72" s="189"/>
      <c r="CFT72" s="189"/>
      <c r="CFU72" s="189"/>
      <c r="CFV72" s="189"/>
      <c r="CFW72" s="189"/>
      <c r="CFX72" s="189"/>
      <c r="CFY72" s="189"/>
      <c r="CFZ72" s="189"/>
      <c r="CGA72" s="189"/>
      <c r="CGB72" s="189"/>
      <c r="CGC72" s="189"/>
      <c r="CGD72" s="189"/>
      <c r="CGE72" s="189"/>
      <c r="CGF72" s="189"/>
      <c r="CGG72" s="189"/>
      <c r="CGH72" s="189"/>
      <c r="CGI72" s="189"/>
      <c r="CGJ72" s="189"/>
      <c r="CGK72" s="189"/>
      <c r="CGL72" s="189"/>
      <c r="CGM72" s="189"/>
      <c r="CGN72" s="189"/>
      <c r="CGO72" s="189"/>
      <c r="CGP72" s="189"/>
      <c r="CGQ72" s="189"/>
      <c r="CGR72" s="189"/>
      <c r="CGS72" s="189"/>
      <c r="CGT72" s="189"/>
      <c r="CGU72" s="189"/>
      <c r="CGV72" s="189"/>
      <c r="CGW72" s="189"/>
      <c r="CGX72" s="189"/>
      <c r="CGY72" s="189"/>
      <c r="CGZ72" s="189"/>
      <c r="CHA72" s="189"/>
      <c r="CHB72" s="189"/>
      <c r="CHC72" s="189"/>
      <c r="CHD72" s="189"/>
      <c r="CHE72" s="189"/>
      <c r="CHF72" s="189"/>
      <c r="CHG72" s="189"/>
      <c r="CHH72" s="189"/>
      <c r="CHI72" s="189"/>
      <c r="CHJ72" s="189"/>
      <c r="CHK72" s="189"/>
      <c r="CHL72" s="189"/>
      <c r="CHM72" s="189"/>
      <c r="CHN72" s="189"/>
      <c r="CHO72" s="189"/>
      <c r="CHP72" s="189"/>
      <c r="CHQ72" s="189"/>
      <c r="CHR72" s="189"/>
      <c r="CHS72" s="189"/>
      <c r="CHT72" s="189"/>
      <c r="CHU72" s="189"/>
      <c r="CHV72" s="189"/>
      <c r="CHW72" s="189"/>
      <c r="CHX72" s="189"/>
      <c r="CHY72" s="189"/>
      <c r="CHZ72" s="189"/>
      <c r="CIA72" s="189"/>
      <c r="CIB72" s="189"/>
      <c r="CIC72" s="189"/>
      <c r="CID72" s="189"/>
      <c r="CIE72" s="189"/>
      <c r="CIF72" s="189"/>
      <c r="CIG72" s="189"/>
      <c r="CIH72" s="189"/>
      <c r="CII72" s="189"/>
      <c r="CIJ72" s="189"/>
      <c r="CIK72" s="189"/>
      <c r="CIL72" s="189"/>
      <c r="CIM72" s="189"/>
      <c r="CIN72" s="189"/>
      <c r="CIO72" s="189"/>
      <c r="CIP72" s="189"/>
      <c r="CIQ72" s="189"/>
      <c r="CIR72" s="189"/>
      <c r="CIS72" s="189"/>
      <c r="CIT72" s="189"/>
      <c r="CIU72" s="189"/>
      <c r="CIV72" s="189"/>
      <c r="CIW72" s="189"/>
      <c r="CIX72" s="189"/>
      <c r="CIY72" s="189"/>
      <c r="CIZ72" s="189"/>
      <c r="CJA72" s="189"/>
      <c r="CJB72" s="189"/>
      <c r="CJC72" s="189"/>
      <c r="CJD72" s="189"/>
      <c r="CJE72" s="189"/>
      <c r="CJF72" s="189"/>
      <c r="CJG72" s="189"/>
      <c r="CJH72" s="189"/>
      <c r="CJI72" s="189"/>
      <c r="CJJ72" s="189"/>
      <c r="CJK72" s="189"/>
      <c r="CJL72" s="189"/>
      <c r="CJM72" s="189"/>
      <c r="CJN72" s="189"/>
      <c r="CJO72" s="189"/>
      <c r="CJP72" s="189"/>
      <c r="CJQ72" s="189"/>
      <c r="CJR72" s="189"/>
      <c r="CJS72" s="189"/>
      <c r="CJT72" s="189"/>
      <c r="CJU72" s="189"/>
      <c r="CJV72" s="189"/>
      <c r="CJW72" s="189"/>
      <c r="CJX72" s="189"/>
      <c r="CJY72" s="189"/>
      <c r="CJZ72" s="189"/>
      <c r="CKA72" s="189"/>
      <c r="CKB72" s="189"/>
      <c r="CKC72" s="189"/>
      <c r="CKD72" s="189"/>
      <c r="CKE72" s="189"/>
      <c r="CKF72" s="189"/>
      <c r="CKG72" s="189"/>
      <c r="CKH72" s="189"/>
      <c r="CKI72" s="189"/>
      <c r="CKJ72" s="189"/>
      <c r="CKK72" s="189"/>
      <c r="CKL72" s="189"/>
      <c r="CKM72" s="189"/>
      <c r="CKN72" s="189"/>
      <c r="CKO72" s="189"/>
      <c r="CKP72" s="189"/>
      <c r="CKQ72" s="189"/>
      <c r="CKR72" s="189"/>
      <c r="CKS72" s="189"/>
      <c r="CKT72" s="189"/>
      <c r="CKU72" s="189"/>
      <c r="CKV72" s="189"/>
      <c r="CKW72" s="189"/>
      <c r="CKX72" s="189"/>
      <c r="CKY72" s="189"/>
      <c r="CKZ72" s="189"/>
      <c r="CLA72" s="189"/>
      <c r="CLB72" s="189"/>
      <c r="CLC72" s="189"/>
      <c r="CLD72" s="189"/>
      <c r="CLE72" s="189"/>
      <c r="CLF72" s="189"/>
      <c r="CLG72" s="189"/>
      <c r="CLH72" s="189"/>
      <c r="CLI72" s="189"/>
      <c r="CLJ72" s="189"/>
      <c r="CLK72" s="189"/>
      <c r="CLL72" s="189"/>
      <c r="CLM72" s="189"/>
      <c r="CLN72" s="189"/>
      <c r="CLO72" s="189"/>
      <c r="CLP72" s="189"/>
      <c r="CLQ72" s="189"/>
      <c r="CLR72" s="189"/>
      <c r="CLS72" s="189"/>
      <c r="CLT72" s="189"/>
      <c r="CLU72" s="189"/>
      <c r="CLV72" s="189"/>
      <c r="CLW72" s="189"/>
      <c r="CLX72" s="189"/>
      <c r="CLY72" s="189"/>
      <c r="CLZ72" s="189"/>
      <c r="CMA72" s="189"/>
      <c r="CMB72" s="189"/>
      <c r="CMC72" s="189"/>
      <c r="CMD72" s="189"/>
      <c r="CME72" s="189"/>
      <c r="CMF72" s="189"/>
      <c r="CMG72" s="189"/>
      <c r="CMH72" s="189"/>
      <c r="CMI72" s="189"/>
      <c r="CMJ72" s="189"/>
      <c r="CMK72" s="189"/>
      <c r="CML72" s="189"/>
      <c r="CMM72" s="189"/>
      <c r="CMN72" s="189"/>
      <c r="CMO72" s="189"/>
      <c r="CMP72" s="189"/>
      <c r="CMQ72" s="189"/>
      <c r="CMR72" s="189"/>
      <c r="CMS72" s="189"/>
      <c r="CMT72" s="189"/>
      <c r="CMU72" s="189"/>
      <c r="CMV72" s="189"/>
      <c r="CMW72" s="189"/>
      <c r="CMX72" s="189"/>
      <c r="CMY72" s="189"/>
      <c r="CMZ72" s="189"/>
      <c r="CNA72" s="189"/>
      <c r="CNB72" s="189"/>
      <c r="CNC72" s="189"/>
      <c r="CND72" s="189"/>
      <c r="CNE72" s="189"/>
      <c r="CNF72" s="189"/>
      <c r="CNG72" s="189"/>
      <c r="CNH72" s="189"/>
      <c r="CNI72" s="189"/>
      <c r="CNJ72" s="189"/>
      <c r="CNK72" s="189"/>
      <c r="CNL72" s="189"/>
      <c r="CNM72" s="189"/>
      <c r="CNN72" s="189"/>
      <c r="CNO72" s="189"/>
      <c r="CNP72" s="189"/>
      <c r="CNQ72" s="189"/>
      <c r="CNR72" s="189"/>
      <c r="CNS72" s="189"/>
      <c r="CNT72" s="189"/>
      <c r="CNU72" s="189"/>
      <c r="CNV72" s="189"/>
      <c r="CNW72" s="189"/>
      <c r="CNX72" s="189"/>
      <c r="CNY72" s="189"/>
      <c r="CNZ72" s="189"/>
      <c r="COA72" s="189"/>
      <c r="COB72" s="189"/>
      <c r="COC72" s="189"/>
      <c r="COD72" s="189"/>
      <c r="COE72" s="189"/>
      <c r="COF72" s="189"/>
      <c r="COG72" s="189"/>
      <c r="COH72" s="189"/>
      <c r="COI72" s="189"/>
      <c r="COJ72" s="189"/>
      <c r="COK72" s="189"/>
      <c r="COL72" s="189"/>
      <c r="COM72" s="189"/>
      <c r="CON72" s="189"/>
      <c r="COO72" s="189"/>
      <c r="COP72" s="189"/>
      <c r="COQ72" s="189"/>
      <c r="COR72" s="189"/>
      <c r="COS72" s="189"/>
      <c r="COT72" s="189"/>
      <c r="COU72" s="189"/>
      <c r="COV72" s="189"/>
      <c r="COW72" s="189"/>
      <c r="COX72" s="189"/>
      <c r="COY72" s="189"/>
      <c r="COZ72" s="189"/>
      <c r="CPA72" s="189"/>
      <c r="CPB72" s="189"/>
      <c r="CPC72" s="189"/>
      <c r="CPD72" s="189"/>
      <c r="CPE72" s="189"/>
      <c r="CPF72" s="189"/>
      <c r="CPG72" s="189"/>
      <c r="CPH72" s="189"/>
      <c r="CPI72" s="189"/>
      <c r="CPJ72" s="189"/>
      <c r="CPK72" s="189"/>
      <c r="CPL72" s="189"/>
      <c r="CPM72" s="189"/>
      <c r="CPN72" s="189"/>
      <c r="CPO72" s="189"/>
      <c r="CPP72" s="189"/>
      <c r="CPQ72" s="189"/>
      <c r="CPR72" s="189"/>
      <c r="CPS72" s="189"/>
      <c r="CPT72" s="189"/>
      <c r="CPU72" s="189"/>
      <c r="CPV72" s="189"/>
      <c r="CPW72" s="189"/>
      <c r="CPX72" s="189"/>
      <c r="CPY72" s="189"/>
      <c r="CPZ72" s="189"/>
      <c r="CQA72" s="189"/>
      <c r="CQB72" s="189"/>
      <c r="CQC72" s="189"/>
      <c r="CQD72" s="189"/>
      <c r="CQE72" s="189"/>
      <c r="CQF72" s="189"/>
      <c r="CQG72" s="189"/>
      <c r="CQH72" s="189"/>
      <c r="CQI72" s="189"/>
      <c r="CQJ72" s="189"/>
      <c r="CQK72" s="189"/>
      <c r="CQL72" s="189"/>
      <c r="CQM72" s="189"/>
      <c r="CQN72" s="189"/>
      <c r="CQO72" s="189"/>
      <c r="CQP72" s="189"/>
      <c r="CQQ72" s="189"/>
      <c r="CQR72" s="189"/>
      <c r="CQS72" s="189"/>
      <c r="CQT72" s="189"/>
      <c r="CQU72" s="189"/>
      <c r="CQV72" s="189"/>
      <c r="CQW72" s="189"/>
      <c r="CQX72" s="189"/>
      <c r="CQY72" s="189"/>
      <c r="CQZ72" s="189"/>
      <c r="CRA72" s="189"/>
      <c r="CRB72" s="189"/>
      <c r="CRC72" s="189"/>
      <c r="CRD72" s="189"/>
      <c r="CRE72" s="189"/>
      <c r="CRF72" s="189"/>
      <c r="CRG72" s="189"/>
      <c r="CRH72" s="189"/>
      <c r="CRI72" s="189"/>
      <c r="CRJ72" s="189"/>
      <c r="CRK72" s="189"/>
      <c r="CRL72" s="189"/>
      <c r="CRM72" s="189"/>
      <c r="CRN72" s="189"/>
      <c r="CRO72" s="189"/>
      <c r="CRP72" s="189"/>
      <c r="CRQ72" s="189"/>
      <c r="CRR72" s="189"/>
      <c r="CRS72" s="189"/>
      <c r="CRT72" s="189"/>
      <c r="CRU72" s="189"/>
      <c r="CRV72" s="189"/>
      <c r="CRW72" s="189"/>
      <c r="CRX72" s="189"/>
      <c r="CRY72" s="189"/>
      <c r="CRZ72" s="189"/>
      <c r="CSA72" s="189"/>
      <c r="CSB72" s="189"/>
      <c r="CSC72" s="189"/>
      <c r="CSD72" s="189"/>
      <c r="CSE72" s="189"/>
      <c r="CSF72" s="189"/>
      <c r="CSG72" s="189"/>
      <c r="CSH72" s="189"/>
      <c r="CSI72" s="189"/>
      <c r="CSJ72" s="189"/>
      <c r="CSK72" s="189"/>
      <c r="CSL72" s="189"/>
      <c r="CSM72" s="189"/>
      <c r="CSN72" s="189"/>
      <c r="CSO72" s="189"/>
      <c r="CSP72" s="189"/>
      <c r="CSQ72" s="189"/>
      <c r="CSR72" s="189"/>
      <c r="CSS72" s="189"/>
      <c r="CST72" s="189"/>
      <c r="CSU72" s="189"/>
      <c r="CSV72" s="189"/>
      <c r="CSW72" s="189"/>
      <c r="CSX72" s="189"/>
      <c r="CSY72" s="189"/>
      <c r="CSZ72" s="189"/>
      <c r="CTA72" s="189"/>
      <c r="CTB72" s="189"/>
      <c r="CTC72" s="189"/>
      <c r="CTD72" s="189"/>
      <c r="CTE72" s="189"/>
      <c r="CTF72" s="189"/>
      <c r="CTG72" s="189"/>
      <c r="CTH72" s="189"/>
      <c r="CTI72" s="189"/>
      <c r="CTJ72" s="189"/>
      <c r="CTK72" s="189"/>
      <c r="CTL72" s="189"/>
      <c r="CTM72" s="189"/>
      <c r="CTN72" s="189"/>
      <c r="CTO72" s="189"/>
      <c r="CTP72" s="189"/>
      <c r="CTQ72" s="189"/>
      <c r="CTR72" s="189"/>
      <c r="CTS72" s="189"/>
      <c r="CTT72" s="189"/>
      <c r="CTU72" s="189"/>
      <c r="CTV72" s="189"/>
      <c r="CTW72" s="189"/>
      <c r="CTX72" s="189"/>
      <c r="CTY72" s="189"/>
      <c r="CTZ72" s="189"/>
      <c r="CUA72" s="189"/>
      <c r="CUB72" s="189"/>
      <c r="CUC72" s="189"/>
      <c r="CUD72" s="189"/>
      <c r="CUE72" s="189"/>
      <c r="CUF72" s="189"/>
      <c r="CUG72" s="189"/>
      <c r="CUH72" s="189"/>
      <c r="CUI72" s="189"/>
      <c r="CUJ72" s="189"/>
      <c r="CUK72" s="189"/>
      <c r="CUL72" s="189"/>
      <c r="CUM72" s="189"/>
      <c r="CUN72" s="189"/>
      <c r="CUO72" s="189"/>
      <c r="CUP72" s="189"/>
      <c r="CUQ72" s="189"/>
      <c r="CUR72" s="189"/>
      <c r="CUS72" s="189"/>
      <c r="CUT72" s="189"/>
      <c r="CUU72" s="189"/>
      <c r="CUV72" s="189"/>
      <c r="CUW72" s="189"/>
      <c r="CUX72" s="189"/>
      <c r="CUY72" s="189"/>
      <c r="CUZ72" s="189"/>
      <c r="CVA72" s="189"/>
      <c r="CVB72" s="189"/>
      <c r="CVC72" s="189"/>
      <c r="CVD72" s="189"/>
      <c r="CVE72" s="189"/>
      <c r="CVF72" s="189"/>
      <c r="CVG72" s="189"/>
      <c r="CVH72" s="189"/>
      <c r="CVI72" s="189"/>
      <c r="CVJ72" s="189"/>
      <c r="CVK72" s="189"/>
      <c r="CVL72" s="189"/>
      <c r="CVM72" s="189"/>
      <c r="CVN72" s="189"/>
      <c r="CVO72" s="189"/>
      <c r="CVP72" s="189"/>
      <c r="CVQ72" s="189"/>
      <c r="CVR72" s="189"/>
      <c r="CVS72" s="189"/>
      <c r="CVT72" s="189"/>
      <c r="CVU72" s="189"/>
      <c r="CVV72" s="189"/>
      <c r="CVW72" s="189"/>
      <c r="CVX72" s="189"/>
      <c r="CVY72" s="189"/>
      <c r="CVZ72" s="189"/>
      <c r="CWA72" s="189"/>
      <c r="CWB72" s="189"/>
      <c r="CWC72" s="189"/>
      <c r="CWD72" s="189"/>
      <c r="CWE72" s="189"/>
      <c r="CWF72" s="189"/>
      <c r="CWG72" s="189"/>
      <c r="CWH72" s="189"/>
      <c r="CWI72" s="189"/>
      <c r="CWJ72" s="189"/>
      <c r="CWK72" s="189"/>
      <c r="CWL72" s="189"/>
      <c r="CWM72" s="189"/>
      <c r="CWN72" s="189"/>
      <c r="CWO72" s="189"/>
      <c r="CWP72" s="189"/>
      <c r="CWQ72" s="189"/>
      <c r="CWR72" s="189"/>
      <c r="CWS72" s="189"/>
      <c r="CWT72" s="189"/>
      <c r="CWU72" s="189"/>
      <c r="CWV72" s="189"/>
      <c r="CWW72" s="189"/>
      <c r="CWX72" s="189"/>
      <c r="CWY72" s="189"/>
      <c r="CWZ72" s="189"/>
      <c r="CXA72" s="189"/>
      <c r="CXB72" s="189"/>
      <c r="CXC72" s="189"/>
      <c r="CXD72" s="189"/>
      <c r="CXE72" s="189"/>
      <c r="CXF72" s="189"/>
      <c r="CXG72" s="189"/>
      <c r="CXH72" s="189"/>
      <c r="CXI72" s="189"/>
      <c r="CXJ72" s="189"/>
      <c r="CXK72" s="189"/>
      <c r="CXL72" s="189"/>
      <c r="CXM72" s="189"/>
      <c r="CXN72" s="189"/>
      <c r="CXO72" s="189"/>
      <c r="CXP72" s="189"/>
      <c r="CXQ72" s="189"/>
      <c r="CXR72" s="189"/>
      <c r="CXS72" s="189"/>
      <c r="CXT72" s="189"/>
      <c r="CXU72" s="189"/>
      <c r="CXV72" s="189"/>
      <c r="CXW72" s="189"/>
      <c r="CXX72" s="189"/>
      <c r="CXY72" s="189"/>
      <c r="CXZ72" s="189"/>
      <c r="CYA72" s="189"/>
      <c r="CYB72" s="189"/>
      <c r="CYC72" s="189"/>
      <c r="CYD72" s="189"/>
      <c r="CYE72" s="189"/>
      <c r="CYF72" s="189"/>
      <c r="CYG72" s="189"/>
      <c r="CYH72" s="189"/>
      <c r="CYI72" s="189"/>
      <c r="CYJ72" s="189"/>
      <c r="CYK72" s="189"/>
      <c r="CYL72" s="189"/>
      <c r="CYM72" s="189"/>
      <c r="CYN72" s="189"/>
      <c r="CYO72" s="189"/>
      <c r="CYP72" s="189"/>
      <c r="CYQ72" s="189"/>
      <c r="CYR72" s="189"/>
      <c r="CYS72" s="189"/>
      <c r="CYT72" s="189"/>
      <c r="CYU72" s="189"/>
      <c r="CYV72" s="189"/>
      <c r="CYW72" s="189"/>
      <c r="CYX72" s="189"/>
      <c r="CYY72" s="189"/>
      <c r="CYZ72" s="189"/>
      <c r="CZA72" s="189"/>
      <c r="CZB72" s="189"/>
      <c r="CZC72" s="189"/>
      <c r="CZD72" s="189"/>
      <c r="CZE72" s="189"/>
      <c r="CZF72" s="189"/>
      <c r="CZG72" s="189"/>
      <c r="CZH72" s="189"/>
      <c r="CZI72" s="189"/>
      <c r="CZJ72" s="189"/>
      <c r="CZK72" s="189"/>
      <c r="CZL72" s="189"/>
      <c r="CZM72" s="189"/>
      <c r="CZN72" s="189"/>
      <c r="CZO72" s="189"/>
      <c r="CZP72" s="189"/>
      <c r="CZQ72" s="189"/>
      <c r="CZR72" s="189"/>
      <c r="CZS72" s="189"/>
      <c r="CZT72" s="189"/>
      <c r="CZU72" s="189"/>
      <c r="CZV72" s="189"/>
      <c r="CZW72" s="189"/>
      <c r="CZX72" s="189"/>
      <c r="CZY72" s="189"/>
      <c r="CZZ72" s="189"/>
      <c r="DAA72" s="189"/>
      <c r="DAB72" s="189"/>
      <c r="DAC72" s="189"/>
      <c r="DAD72" s="189"/>
      <c r="DAE72" s="189"/>
      <c r="DAF72" s="189"/>
      <c r="DAG72" s="189"/>
      <c r="DAH72" s="189"/>
      <c r="DAI72" s="189"/>
      <c r="DAJ72" s="189"/>
      <c r="DAK72" s="189"/>
      <c r="DAL72" s="189"/>
      <c r="DAM72" s="189"/>
      <c r="DAN72" s="189"/>
      <c r="DAO72" s="189"/>
      <c r="DAP72" s="189"/>
      <c r="DAQ72" s="189"/>
      <c r="DAR72" s="189"/>
      <c r="DAS72" s="189"/>
      <c r="DAT72" s="189"/>
      <c r="DAU72" s="189"/>
      <c r="DAV72" s="189"/>
      <c r="DAW72" s="189"/>
      <c r="DAX72" s="189"/>
      <c r="DAY72" s="189"/>
      <c r="DAZ72" s="189"/>
      <c r="DBA72" s="189"/>
      <c r="DBB72" s="189"/>
      <c r="DBC72" s="189"/>
      <c r="DBD72" s="189"/>
      <c r="DBE72" s="189"/>
      <c r="DBF72" s="189"/>
      <c r="DBG72" s="189"/>
      <c r="DBH72" s="189"/>
      <c r="DBI72" s="189"/>
      <c r="DBJ72" s="189"/>
      <c r="DBK72" s="189"/>
      <c r="DBL72" s="189"/>
      <c r="DBM72" s="189"/>
      <c r="DBN72" s="189"/>
      <c r="DBO72" s="189"/>
      <c r="DBP72" s="189"/>
      <c r="DBQ72" s="189"/>
      <c r="DBR72" s="189"/>
      <c r="DBS72" s="189"/>
      <c r="DBT72" s="189"/>
      <c r="DBU72" s="189"/>
      <c r="DBV72" s="189"/>
      <c r="DBW72" s="189"/>
      <c r="DBX72" s="189"/>
      <c r="DBY72" s="189"/>
      <c r="DBZ72" s="189"/>
      <c r="DCA72" s="189"/>
      <c r="DCB72" s="189"/>
      <c r="DCC72" s="189"/>
      <c r="DCD72" s="189"/>
      <c r="DCE72" s="189"/>
      <c r="DCF72" s="189"/>
      <c r="DCG72" s="189"/>
      <c r="DCH72" s="189"/>
      <c r="DCI72" s="189"/>
      <c r="DCJ72" s="189"/>
      <c r="DCK72" s="189"/>
      <c r="DCL72" s="189"/>
      <c r="DCM72" s="189"/>
      <c r="DCN72" s="189"/>
      <c r="DCO72" s="189"/>
      <c r="DCP72" s="189"/>
      <c r="DCQ72" s="189"/>
      <c r="DCR72" s="189"/>
      <c r="DCS72" s="189"/>
      <c r="DCT72" s="189"/>
      <c r="DCU72" s="189"/>
      <c r="DCV72" s="189"/>
      <c r="DCW72" s="189"/>
      <c r="DCX72" s="189"/>
      <c r="DCY72" s="189"/>
      <c r="DCZ72" s="189"/>
      <c r="DDA72" s="189"/>
      <c r="DDB72" s="189"/>
      <c r="DDC72" s="189"/>
      <c r="DDD72" s="189"/>
      <c r="DDE72" s="189"/>
      <c r="DDF72" s="189"/>
      <c r="DDG72" s="189"/>
      <c r="DDH72" s="189"/>
      <c r="DDI72" s="189"/>
      <c r="DDJ72" s="189"/>
      <c r="DDK72" s="189"/>
      <c r="DDL72" s="189"/>
      <c r="DDM72" s="189"/>
      <c r="DDN72" s="189"/>
      <c r="DDO72" s="189"/>
      <c r="DDP72" s="189"/>
      <c r="DDQ72" s="189"/>
      <c r="DDR72" s="189"/>
      <c r="DDS72" s="189"/>
      <c r="DDT72" s="189"/>
      <c r="DDU72" s="189"/>
      <c r="DDV72" s="189"/>
      <c r="DDW72" s="189"/>
      <c r="DDX72" s="189"/>
      <c r="DDY72" s="189"/>
      <c r="DDZ72" s="189"/>
      <c r="DEA72" s="189"/>
      <c r="DEB72" s="189"/>
      <c r="DEC72" s="189"/>
      <c r="DED72" s="189"/>
      <c r="DEE72" s="189"/>
      <c r="DEF72" s="189"/>
      <c r="DEG72" s="189"/>
      <c r="DEH72" s="189"/>
      <c r="DEI72" s="189"/>
      <c r="DEJ72" s="189"/>
      <c r="DEK72" s="189"/>
      <c r="DEL72" s="189"/>
      <c r="DEM72" s="189"/>
      <c r="DEN72" s="189"/>
      <c r="DEO72" s="189"/>
      <c r="DEP72" s="189"/>
      <c r="DEQ72" s="189"/>
      <c r="DER72" s="189"/>
      <c r="DES72" s="189"/>
      <c r="DET72" s="189"/>
      <c r="DEU72" s="189"/>
      <c r="DEV72" s="189"/>
      <c r="DEW72" s="189"/>
      <c r="DEX72" s="189"/>
      <c r="DEY72" s="189"/>
      <c r="DEZ72" s="189"/>
      <c r="DFA72" s="189"/>
      <c r="DFB72" s="189"/>
      <c r="DFC72" s="189"/>
      <c r="DFD72" s="189"/>
      <c r="DFE72" s="189"/>
      <c r="DFF72" s="189"/>
      <c r="DFG72" s="189"/>
      <c r="DFH72" s="189"/>
      <c r="DFI72" s="189"/>
      <c r="DFJ72" s="189"/>
      <c r="DFK72" s="189"/>
      <c r="DFL72" s="189"/>
      <c r="DFM72" s="189"/>
      <c r="DFN72" s="189"/>
      <c r="DFO72" s="189"/>
      <c r="DFP72" s="189"/>
      <c r="DFQ72" s="189"/>
      <c r="DFR72" s="189"/>
      <c r="DFS72" s="189"/>
      <c r="DFT72" s="189"/>
      <c r="DFU72" s="189"/>
      <c r="DFV72" s="189"/>
      <c r="DFW72" s="189"/>
      <c r="DFX72" s="189"/>
      <c r="DFY72" s="189"/>
      <c r="DFZ72" s="189"/>
      <c r="DGA72" s="189"/>
      <c r="DGB72" s="189"/>
      <c r="DGC72" s="189"/>
      <c r="DGD72" s="189"/>
      <c r="DGE72" s="189"/>
      <c r="DGF72" s="189"/>
      <c r="DGG72" s="189"/>
      <c r="DGH72" s="189"/>
      <c r="DGI72" s="189"/>
      <c r="DGJ72" s="189"/>
      <c r="DGK72" s="189"/>
      <c r="DGL72" s="189"/>
      <c r="DGM72" s="189"/>
      <c r="DGN72" s="189"/>
      <c r="DGO72" s="189"/>
      <c r="DGP72" s="189"/>
      <c r="DGQ72" s="189"/>
      <c r="DGR72" s="189"/>
      <c r="DGS72" s="189"/>
      <c r="DGT72" s="189"/>
      <c r="DGU72" s="189"/>
      <c r="DGV72" s="189"/>
      <c r="DGW72" s="189"/>
      <c r="DGX72" s="189"/>
      <c r="DGY72" s="189"/>
      <c r="DGZ72" s="189"/>
      <c r="DHA72" s="189"/>
      <c r="DHB72" s="189"/>
      <c r="DHC72" s="189"/>
      <c r="DHD72" s="189"/>
      <c r="DHE72" s="189"/>
      <c r="DHF72" s="189"/>
      <c r="DHG72" s="189"/>
      <c r="DHH72" s="189"/>
      <c r="DHI72" s="189"/>
      <c r="DHJ72" s="189"/>
      <c r="DHK72" s="189"/>
      <c r="DHL72" s="189"/>
      <c r="DHM72" s="189"/>
      <c r="DHN72" s="189"/>
      <c r="DHO72" s="189"/>
      <c r="DHP72" s="189"/>
      <c r="DHQ72" s="189"/>
      <c r="DHR72" s="189"/>
      <c r="DHS72" s="189"/>
      <c r="DHT72" s="189"/>
      <c r="DHU72" s="189"/>
      <c r="DHV72" s="189"/>
      <c r="DHW72" s="189"/>
      <c r="DHX72" s="189"/>
      <c r="DHY72" s="189"/>
      <c r="DHZ72" s="189"/>
      <c r="DIA72" s="189"/>
      <c r="DIB72" s="189"/>
      <c r="DIC72" s="189"/>
      <c r="DID72" s="189"/>
      <c r="DIE72" s="189"/>
      <c r="DIF72" s="189"/>
      <c r="DIG72" s="189"/>
      <c r="DIH72" s="189"/>
      <c r="DII72" s="189"/>
      <c r="DIJ72" s="189"/>
      <c r="DIK72" s="189"/>
      <c r="DIL72" s="189"/>
      <c r="DIM72" s="189"/>
      <c r="DIN72" s="189"/>
      <c r="DIO72" s="189"/>
      <c r="DIP72" s="189"/>
      <c r="DIQ72" s="189"/>
      <c r="DIR72" s="189"/>
      <c r="DIS72" s="189"/>
      <c r="DIT72" s="189"/>
      <c r="DIU72" s="189"/>
      <c r="DIV72" s="189"/>
      <c r="DIW72" s="189"/>
      <c r="DIX72" s="189"/>
      <c r="DIY72" s="189"/>
      <c r="DIZ72" s="189"/>
      <c r="DJA72" s="189"/>
      <c r="DJB72" s="189"/>
      <c r="DJC72" s="189"/>
      <c r="DJD72" s="189"/>
      <c r="DJE72" s="189"/>
      <c r="DJF72" s="189"/>
      <c r="DJG72" s="189"/>
      <c r="DJH72" s="189"/>
      <c r="DJI72" s="189"/>
      <c r="DJJ72" s="189"/>
      <c r="DJK72" s="189"/>
      <c r="DJL72" s="189"/>
      <c r="DJM72" s="189"/>
      <c r="DJN72" s="189"/>
      <c r="DJO72" s="189"/>
      <c r="DJP72" s="189"/>
      <c r="DJQ72" s="189"/>
      <c r="DJR72" s="189"/>
      <c r="DJS72" s="189"/>
      <c r="DJT72" s="189"/>
      <c r="DJU72" s="189"/>
      <c r="DJV72" s="189"/>
      <c r="DJW72" s="189"/>
      <c r="DJX72" s="189"/>
      <c r="DJY72" s="189"/>
      <c r="DJZ72" s="189"/>
      <c r="DKA72" s="189"/>
      <c r="DKB72" s="189"/>
      <c r="DKC72" s="189"/>
      <c r="DKD72" s="189"/>
      <c r="DKE72" s="189"/>
      <c r="DKF72" s="189"/>
      <c r="DKG72" s="189"/>
      <c r="DKH72" s="189"/>
      <c r="DKI72" s="189"/>
      <c r="DKJ72" s="189"/>
      <c r="DKK72" s="189"/>
      <c r="DKL72" s="189"/>
      <c r="DKM72" s="189"/>
      <c r="DKN72" s="189"/>
      <c r="DKO72" s="189"/>
      <c r="DKP72" s="189"/>
      <c r="DKQ72" s="189"/>
      <c r="DKR72" s="189"/>
      <c r="DKS72" s="189"/>
      <c r="DKT72" s="189"/>
      <c r="DKU72" s="189"/>
      <c r="DKV72" s="189"/>
      <c r="DKW72" s="189"/>
      <c r="DKX72" s="189"/>
      <c r="DKY72" s="189"/>
      <c r="DKZ72" s="189"/>
      <c r="DLA72" s="189"/>
      <c r="DLB72" s="189"/>
      <c r="DLC72" s="189"/>
      <c r="DLD72" s="189"/>
      <c r="DLE72" s="189"/>
      <c r="DLF72" s="189"/>
      <c r="DLG72" s="189"/>
      <c r="DLH72" s="189"/>
      <c r="DLI72" s="189"/>
      <c r="DLJ72" s="189"/>
      <c r="DLK72" s="189"/>
      <c r="DLL72" s="189"/>
      <c r="DLM72" s="189"/>
      <c r="DLN72" s="189"/>
      <c r="DLO72" s="189"/>
      <c r="DLP72" s="189"/>
      <c r="DLQ72" s="189"/>
      <c r="DLR72" s="189"/>
      <c r="DLS72" s="189"/>
      <c r="DLT72" s="189"/>
      <c r="DLU72" s="189"/>
      <c r="DLV72" s="189"/>
      <c r="DLW72" s="189"/>
      <c r="DLX72" s="189"/>
      <c r="DLY72" s="189"/>
      <c r="DLZ72" s="189"/>
      <c r="DMA72" s="189"/>
      <c r="DMB72" s="189"/>
      <c r="DMC72" s="189"/>
      <c r="DMD72" s="189"/>
      <c r="DME72" s="189"/>
      <c r="DMF72" s="189"/>
      <c r="DMG72" s="189"/>
      <c r="DMH72" s="189"/>
      <c r="DMI72" s="189"/>
      <c r="DMJ72" s="189"/>
      <c r="DMK72" s="189"/>
      <c r="DML72" s="189"/>
      <c r="DMM72" s="189"/>
      <c r="DMN72" s="189"/>
      <c r="DMO72" s="189"/>
      <c r="DMP72" s="189"/>
      <c r="DMQ72" s="189"/>
      <c r="DMR72" s="189"/>
      <c r="DMS72" s="189"/>
      <c r="DMT72" s="189"/>
      <c r="DMU72" s="189"/>
      <c r="DMV72" s="189"/>
      <c r="DMW72" s="189"/>
      <c r="DMX72" s="189"/>
      <c r="DMY72" s="189"/>
      <c r="DMZ72" s="189"/>
      <c r="DNA72" s="189"/>
      <c r="DNB72" s="189"/>
      <c r="DNC72" s="189"/>
      <c r="DND72" s="189"/>
      <c r="DNE72" s="189"/>
      <c r="DNF72" s="189"/>
      <c r="DNG72" s="189"/>
      <c r="DNH72" s="189"/>
      <c r="DNI72" s="189"/>
      <c r="DNJ72" s="189"/>
      <c r="DNK72" s="189"/>
      <c r="DNL72" s="189"/>
      <c r="DNM72" s="189"/>
      <c r="DNN72" s="189"/>
      <c r="DNO72" s="189"/>
      <c r="DNP72" s="189"/>
      <c r="DNQ72" s="189"/>
      <c r="DNR72" s="189"/>
      <c r="DNS72" s="189"/>
      <c r="DNT72" s="189"/>
      <c r="DNU72" s="189"/>
      <c r="DNV72" s="189"/>
      <c r="DNW72" s="189"/>
      <c r="DNX72" s="189"/>
      <c r="DNY72" s="189"/>
      <c r="DNZ72" s="189"/>
      <c r="DOA72" s="189"/>
      <c r="DOB72" s="189"/>
      <c r="DOC72" s="189"/>
      <c r="DOD72" s="189"/>
      <c r="DOE72" s="189"/>
      <c r="DOF72" s="189"/>
      <c r="DOG72" s="189"/>
      <c r="DOH72" s="189"/>
      <c r="DOI72" s="189"/>
      <c r="DOJ72" s="189"/>
      <c r="DOK72" s="189"/>
      <c r="DOL72" s="189"/>
      <c r="DOM72" s="189"/>
      <c r="DON72" s="189"/>
      <c r="DOO72" s="189"/>
      <c r="DOP72" s="189"/>
      <c r="DOQ72" s="189"/>
      <c r="DOR72" s="189"/>
      <c r="DOS72" s="189"/>
      <c r="DOT72" s="189"/>
      <c r="DOU72" s="189"/>
      <c r="DOV72" s="189"/>
      <c r="DOW72" s="189"/>
      <c r="DOX72" s="189"/>
      <c r="DOY72" s="189"/>
      <c r="DOZ72" s="189"/>
      <c r="DPA72" s="189"/>
      <c r="DPB72" s="189"/>
      <c r="DPC72" s="189"/>
      <c r="DPD72" s="189"/>
      <c r="DPE72" s="189"/>
      <c r="DPF72" s="189"/>
      <c r="DPG72" s="189"/>
      <c r="DPH72" s="189"/>
      <c r="DPI72" s="189"/>
      <c r="DPJ72" s="189"/>
      <c r="DPK72" s="189"/>
      <c r="DPL72" s="189"/>
      <c r="DPM72" s="189"/>
      <c r="DPN72" s="189"/>
      <c r="DPO72" s="189"/>
      <c r="DPP72" s="189"/>
      <c r="DPQ72" s="189"/>
      <c r="DPR72" s="189"/>
      <c r="DPS72" s="189"/>
      <c r="DPT72" s="189"/>
      <c r="DPU72" s="189"/>
      <c r="DPV72" s="189"/>
      <c r="DPW72" s="189"/>
      <c r="DPX72" s="189"/>
      <c r="DPY72" s="189"/>
      <c r="DPZ72" s="189"/>
      <c r="DQA72" s="189"/>
      <c r="DQB72" s="189"/>
      <c r="DQC72" s="189"/>
      <c r="DQD72" s="189"/>
      <c r="DQE72" s="189"/>
      <c r="DQF72" s="189"/>
      <c r="DQG72" s="189"/>
      <c r="DQH72" s="189"/>
      <c r="DQI72" s="189"/>
      <c r="DQJ72" s="189"/>
      <c r="DQK72" s="189"/>
      <c r="DQL72" s="189"/>
      <c r="DQM72" s="189"/>
      <c r="DQN72" s="189"/>
      <c r="DQO72" s="189"/>
      <c r="DQP72" s="189"/>
      <c r="DQQ72" s="189"/>
      <c r="DQR72" s="189"/>
      <c r="DQS72" s="189"/>
      <c r="DQT72" s="189"/>
      <c r="DQU72" s="189"/>
      <c r="DQV72" s="189"/>
      <c r="DQW72" s="189"/>
      <c r="DQX72" s="189"/>
      <c r="DQY72" s="189"/>
      <c r="DQZ72" s="189"/>
      <c r="DRA72" s="189"/>
      <c r="DRB72" s="189"/>
      <c r="DRC72" s="189"/>
      <c r="DRD72" s="189"/>
      <c r="DRE72" s="189"/>
      <c r="DRF72" s="189"/>
      <c r="DRG72" s="189"/>
      <c r="DRH72" s="189"/>
      <c r="DRI72" s="189"/>
      <c r="DRJ72" s="189"/>
      <c r="DRK72" s="189"/>
      <c r="DRL72" s="189"/>
      <c r="DRM72" s="189"/>
      <c r="DRN72" s="189"/>
      <c r="DRO72" s="189"/>
      <c r="DRP72" s="189"/>
      <c r="DRQ72" s="189"/>
      <c r="DRR72" s="189"/>
      <c r="DRS72" s="189"/>
      <c r="DRT72" s="189"/>
      <c r="DRU72" s="189"/>
      <c r="DRV72" s="189"/>
      <c r="DRW72" s="189"/>
      <c r="DRX72" s="189"/>
      <c r="DRY72" s="189"/>
      <c r="DRZ72" s="189"/>
      <c r="DSA72" s="189"/>
      <c r="DSB72" s="189"/>
      <c r="DSC72" s="189"/>
      <c r="DSD72" s="189"/>
      <c r="DSE72" s="189"/>
      <c r="DSF72" s="189"/>
      <c r="DSG72" s="189"/>
      <c r="DSH72" s="189"/>
      <c r="DSI72" s="189"/>
      <c r="DSJ72" s="189"/>
      <c r="DSK72" s="189"/>
      <c r="DSL72" s="189"/>
      <c r="DSM72" s="189"/>
      <c r="DSN72" s="189"/>
      <c r="DSO72" s="189"/>
      <c r="DSP72" s="189"/>
      <c r="DSQ72" s="189"/>
      <c r="DSR72" s="189"/>
      <c r="DSS72" s="189"/>
      <c r="DST72" s="189"/>
      <c r="DSU72" s="189"/>
      <c r="DSV72" s="189"/>
      <c r="DSW72" s="189"/>
      <c r="DSX72" s="189"/>
      <c r="DSY72" s="189"/>
      <c r="DSZ72" s="189"/>
      <c r="DTA72" s="189"/>
      <c r="DTB72" s="189"/>
      <c r="DTC72" s="189"/>
      <c r="DTD72" s="189"/>
      <c r="DTE72" s="189"/>
      <c r="DTF72" s="189"/>
      <c r="DTG72" s="189"/>
      <c r="DTH72" s="189"/>
      <c r="DTI72" s="189"/>
      <c r="DTJ72" s="189"/>
      <c r="DTK72" s="189"/>
      <c r="DTL72" s="189"/>
      <c r="DTM72" s="189"/>
      <c r="DTN72" s="189"/>
      <c r="DTO72" s="189"/>
      <c r="DTP72" s="189"/>
      <c r="DTQ72" s="189"/>
      <c r="DTR72" s="189"/>
      <c r="DTS72" s="189"/>
      <c r="DTT72" s="189"/>
      <c r="DTU72" s="189"/>
      <c r="DTV72" s="189"/>
      <c r="DTW72" s="189"/>
      <c r="DTX72" s="189"/>
      <c r="DTY72" s="189"/>
      <c r="DTZ72" s="189"/>
      <c r="DUA72" s="189"/>
      <c r="DUB72" s="189"/>
      <c r="DUC72" s="189"/>
      <c r="DUD72" s="189"/>
      <c r="DUE72" s="189"/>
      <c r="DUF72" s="189"/>
      <c r="DUG72" s="189"/>
      <c r="DUH72" s="189"/>
      <c r="DUI72" s="189"/>
      <c r="DUJ72" s="189"/>
      <c r="DUK72" s="189"/>
      <c r="DUL72" s="189"/>
      <c r="DUM72" s="189"/>
      <c r="DUN72" s="189"/>
      <c r="DUO72" s="189"/>
      <c r="DUP72" s="189"/>
      <c r="DUQ72" s="189"/>
      <c r="DUR72" s="189"/>
      <c r="DUS72" s="189"/>
      <c r="DUT72" s="189"/>
      <c r="DUU72" s="189"/>
      <c r="DUV72" s="189"/>
      <c r="DUW72" s="189"/>
      <c r="DUX72" s="189"/>
      <c r="DUY72" s="189"/>
      <c r="DUZ72" s="189"/>
      <c r="DVA72" s="189"/>
      <c r="DVB72" s="189"/>
      <c r="DVC72" s="189"/>
      <c r="DVD72" s="189"/>
      <c r="DVE72" s="189"/>
      <c r="DVF72" s="189"/>
      <c r="DVG72" s="189"/>
      <c r="DVH72" s="189"/>
      <c r="DVI72" s="189"/>
      <c r="DVJ72" s="189"/>
      <c r="DVK72" s="189"/>
      <c r="DVL72" s="189"/>
      <c r="DVM72" s="189"/>
      <c r="DVN72" s="189"/>
      <c r="DVO72" s="189"/>
      <c r="DVP72" s="189"/>
      <c r="DVQ72" s="189"/>
      <c r="DVR72" s="189"/>
      <c r="DVS72" s="189"/>
      <c r="DVT72" s="189"/>
      <c r="DVU72" s="189"/>
      <c r="DVV72" s="189"/>
      <c r="DVW72" s="189"/>
      <c r="DVX72" s="189"/>
      <c r="DVY72" s="189"/>
      <c r="DVZ72" s="189"/>
      <c r="DWA72" s="189"/>
      <c r="DWB72" s="189"/>
      <c r="DWC72" s="189"/>
      <c r="DWD72" s="189"/>
      <c r="DWE72" s="189"/>
      <c r="DWF72" s="189"/>
      <c r="DWG72" s="189"/>
      <c r="DWH72" s="189"/>
      <c r="DWI72" s="189"/>
      <c r="DWJ72" s="189"/>
      <c r="DWK72" s="189"/>
      <c r="DWL72" s="189"/>
      <c r="DWM72" s="189"/>
      <c r="DWN72" s="189"/>
      <c r="DWO72" s="189"/>
      <c r="DWP72" s="189"/>
      <c r="DWQ72" s="189"/>
      <c r="DWR72" s="189"/>
      <c r="DWS72" s="189"/>
      <c r="DWT72" s="189"/>
      <c r="DWU72" s="189"/>
      <c r="DWV72" s="189"/>
      <c r="DWW72" s="189"/>
      <c r="DWX72" s="189"/>
      <c r="DWY72" s="189"/>
      <c r="DWZ72" s="189"/>
      <c r="DXA72" s="189"/>
      <c r="DXB72" s="189"/>
      <c r="DXC72" s="189"/>
      <c r="DXD72" s="189"/>
      <c r="DXE72" s="189"/>
      <c r="DXF72" s="189"/>
      <c r="DXG72" s="189"/>
      <c r="DXH72" s="189"/>
      <c r="DXI72" s="189"/>
      <c r="DXJ72" s="189"/>
      <c r="DXK72" s="189"/>
      <c r="DXL72" s="189"/>
      <c r="DXM72" s="189"/>
      <c r="DXN72" s="189"/>
      <c r="DXO72" s="189"/>
      <c r="DXP72" s="189"/>
      <c r="DXQ72" s="189"/>
      <c r="DXR72" s="189"/>
      <c r="DXS72" s="189"/>
      <c r="DXT72" s="189"/>
      <c r="DXU72" s="189"/>
      <c r="DXV72" s="189"/>
      <c r="DXW72" s="189"/>
      <c r="DXX72" s="189"/>
      <c r="DXY72" s="189"/>
      <c r="DXZ72" s="189"/>
      <c r="DYA72" s="189"/>
      <c r="DYB72" s="189"/>
      <c r="DYC72" s="189"/>
      <c r="DYD72" s="189"/>
      <c r="DYE72" s="189"/>
      <c r="DYF72" s="189"/>
      <c r="DYG72" s="189"/>
      <c r="DYH72" s="189"/>
      <c r="DYI72" s="189"/>
      <c r="DYJ72" s="189"/>
      <c r="DYK72" s="189"/>
      <c r="DYL72" s="189"/>
      <c r="DYM72" s="189"/>
      <c r="DYN72" s="189"/>
      <c r="DYO72" s="189"/>
      <c r="DYP72" s="189"/>
      <c r="DYQ72" s="189"/>
      <c r="DYR72" s="189"/>
      <c r="DYS72" s="189"/>
      <c r="DYT72" s="189"/>
      <c r="DYU72" s="189"/>
      <c r="DYV72" s="189"/>
      <c r="DYW72" s="189"/>
      <c r="DYX72" s="189"/>
      <c r="DYY72" s="189"/>
      <c r="DYZ72" s="189"/>
      <c r="DZA72" s="189"/>
      <c r="DZB72" s="189"/>
      <c r="DZC72" s="189"/>
      <c r="DZD72" s="189"/>
      <c r="DZE72" s="189"/>
      <c r="DZF72" s="189"/>
      <c r="DZG72" s="189"/>
      <c r="DZH72" s="189"/>
      <c r="DZI72" s="189"/>
      <c r="DZJ72" s="189"/>
      <c r="DZK72" s="189"/>
      <c r="DZL72" s="189"/>
      <c r="DZM72" s="189"/>
      <c r="DZN72" s="189"/>
      <c r="DZO72" s="189"/>
      <c r="DZP72" s="189"/>
      <c r="DZQ72" s="189"/>
      <c r="DZR72" s="189"/>
      <c r="DZS72" s="189"/>
      <c r="DZT72" s="189"/>
      <c r="DZU72" s="189"/>
      <c r="DZV72" s="189"/>
      <c r="DZW72" s="189"/>
      <c r="DZX72" s="189"/>
      <c r="DZY72" s="189"/>
      <c r="DZZ72" s="189"/>
      <c r="EAA72" s="189"/>
      <c r="EAB72" s="189"/>
      <c r="EAC72" s="189"/>
      <c r="EAD72" s="189"/>
      <c r="EAE72" s="189"/>
      <c r="EAF72" s="189"/>
      <c r="EAG72" s="189"/>
      <c r="EAH72" s="189"/>
      <c r="EAI72" s="189"/>
      <c r="EAJ72" s="189"/>
      <c r="EAK72" s="189"/>
      <c r="EAL72" s="189"/>
      <c r="EAM72" s="189"/>
      <c r="EAN72" s="189"/>
      <c r="EAO72" s="189"/>
      <c r="EAP72" s="189"/>
      <c r="EAQ72" s="189"/>
      <c r="EAR72" s="189"/>
      <c r="EAS72" s="189"/>
      <c r="EAT72" s="189"/>
      <c r="EAU72" s="189"/>
      <c r="EAV72" s="189"/>
      <c r="EAW72" s="189"/>
      <c r="EAX72" s="189"/>
      <c r="EAY72" s="189"/>
      <c r="EAZ72" s="189"/>
      <c r="EBA72" s="189"/>
      <c r="EBB72" s="189"/>
      <c r="EBC72" s="189"/>
      <c r="EBD72" s="189"/>
      <c r="EBE72" s="189"/>
      <c r="EBF72" s="189"/>
      <c r="EBG72" s="189"/>
      <c r="EBH72" s="189"/>
      <c r="EBI72" s="189"/>
      <c r="EBJ72" s="189"/>
      <c r="EBK72" s="189"/>
      <c r="EBL72" s="189"/>
      <c r="EBM72" s="189"/>
      <c r="EBN72" s="189"/>
      <c r="EBO72" s="189"/>
      <c r="EBP72" s="189"/>
      <c r="EBQ72" s="189"/>
      <c r="EBR72" s="189"/>
      <c r="EBS72" s="189"/>
      <c r="EBT72" s="189"/>
      <c r="EBU72" s="189"/>
      <c r="EBV72" s="189"/>
      <c r="EBW72" s="189"/>
      <c r="EBX72" s="189"/>
      <c r="EBY72" s="189"/>
      <c r="EBZ72" s="189"/>
      <c r="ECA72" s="189"/>
      <c r="ECB72" s="189"/>
      <c r="ECC72" s="189"/>
      <c r="ECD72" s="189"/>
      <c r="ECE72" s="189"/>
      <c r="ECF72" s="189"/>
      <c r="ECG72" s="189"/>
      <c r="ECH72" s="189"/>
      <c r="ECI72" s="189"/>
      <c r="ECJ72" s="189"/>
      <c r="ECK72" s="189"/>
      <c r="ECL72" s="189"/>
      <c r="ECM72" s="189"/>
      <c r="ECN72" s="189"/>
      <c r="ECO72" s="189"/>
      <c r="ECP72" s="189"/>
      <c r="ECQ72" s="189"/>
      <c r="ECR72" s="189"/>
      <c r="ECS72" s="189"/>
      <c r="ECT72" s="189"/>
      <c r="ECU72" s="189"/>
      <c r="ECV72" s="189"/>
      <c r="ECW72" s="189"/>
      <c r="ECX72" s="189"/>
      <c r="ECY72" s="189"/>
      <c r="ECZ72" s="189"/>
      <c r="EDA72" s="189"/>
      <c r="EDB72" s="189"/>
      <c r="EDC72" s="189"/>
      <c r="EDD72" s="189"/>
      <c r="EDE72" s="189"/>
      <c r="EDF72" s="189"/>
      <c r="EDG72" s="189"/>
      <c r="EDH72" s="189"/>
      <c r="EDI72" s="189"/>
      <c r="EDJ72" s="189"/>
      <c r="EDK72" s="189"/>
      <c r="EDL72" s="189"/>
      <c r="EDM72" s="189"/>
      <c r="EDN72" s="189"/>
      <c r="EDO72" s="189"/>
      <c r="EDP72" s="189"/>
      <c r="EDQ72" s="189"/>
      <c r="EDR72" s="189"/>
      <c r="EDS72" s="189"/>
      <c r="EDT72" s="189"/>
      <c r="EDU72" s="189"/>
      <c r="EDV72" s="189"/>
      <c r="EDW72" s="189"/>
      <c r="EDX72" s="189"/>
      <c r="EDY72" s="189"/>
      <c r="EDZ72" s="189"/>
      <c r="EEA72" s="189"/>
      <c r="EEB72" s="189"/>
      <c r="EEC72" s="189"/>
      <c r="EED72" s="189"/>
      <c r="EEE72" s="189"/>
      <c r="EEF72" s="189"/>
      <c r="EEG72" s="189"/>
      <c r="EEH72" s="189"/>
      <c r="EEI72" s="189"/>
      <c r="EEJ72" s="189"/>
      <c r="EEK72" s="189"/>
      <c r="EEL72" s="189"/>
      <c r="EEM72" s="189"/>
      <c r="EEN72" s="189"/>
      <c r="EEO72" s="189"/>
      <c r="EEP72" s="189"/>
      <c r="EEQ72" s="189"/>
      <c r="EER72" s="189"/>
      <c r="EES72" s="189"/>
      <c r="EET72" s="189"/>
      <c r="EEU72" s="189"/>
      <c r="EEV72" s="189"/>
      <c r="EEW72" s="189"/>
      <c r="EEX72" s="189"/>
      <c r="EEY72" s="189"/>
      <c r="EEZ72" s="189"/>
      <c r="EFA72" s="189"/>
      <c r="EFB72" s="189"/>
      <c r="EFC72" s="189"/>
      <c r="EFD72" s="189"/>
      <c r="EFE72" s="189"/>
      <c r="EFF72" s="189"/>
      <c r="EFG72" s="189"/>
      <c r="EFH72" s="189"/>
      <c r="EFI72" s="189"/>
      <c r="EFJ72" s="189"/>
      <c r="EFK72" s="189"/>
      <c r="EFL72" s="189"/>
      <c r="EFM72" s="189"/>
      <c r="EFN72" s="189"/>
      <c r="EFO72" s="189"/>
      <c r="EFP72" s="189"/>
      <c r="EFQ72" s="189"/>
      <c r="EFR72" s="189"/>
      <c r="EFS72" s="189"/>
      <c r="EFT72" s="189"/>
      <c r="EFU72" s="189"/>
      <c r="EFV72" s="189"/>
      <c r="EFW72" s="189"/>
      <c r="EFX72" s="189"/>
      <c r="EFY72" s="189"/>
      <c r="EFZ72" s="189"/>
      <c r="EGA72" s="189"/>
      <c r="EGB72" s="189"/>
      <c r="EGC72" s="189"/>
      <c r="EGD72" s="189"/>
      <c r="EGE72" s="189"/>
      <c r="EGF72" s="189"/>
      <c r="EGG72" s="189"/>
      <c r="EGH72" s="189"/>
      <c r="EGI72" s="189"/>
      <c r="EGJ72" s="189"/>
      <c r="EGK72" s="189"/>
      <c r="EGL72" s="189"/>
      <c r="EGM72" s="189"/>
      <c r="EGN72" s="189"/>
      <c r="EGO72" s="189"/>
      <c r="EGP72" s="189"/>
      <c r="EGQ72" s="189"/>
      <c r="EGR72" s="189"/>
      <c r="EGS72" s="189"/>
      <c r="EGT72" s="189"/>
      <c r="EGU72" s="189"/>
      <c r="EGV72" s="189"/>
      <c r="EGW72" s="189"/>
      <c r="EGX72" s="189"/>
      <c r="EGY72" s="189"/>
      <c r="EGZ72" s="189"/>
      <c r="EHA72" s="189"/>
      <c r="EHB72" s="189"/>
      <c r="EHC72" s="189"/>
      <c r="EHD72" s="189"/>
      <c r="EHE72" s="189"/>
      <c r="EHF72" s="189"/>
      <c r="EHG72" s="189"/>
      <c r="EHH72" s="189"/>
      <c r="EHI72" s="189"/>
      <c r="EHJ72" s="189"/>
      <c r="EHK72" s="189"/>
      <c r="EHL72" s="189"/>
      <c r="EHM72" s="189"/>
      <c r="EHN72" s="189"/>
      <c r="EHO72" s="189"/>
      <c r="EHP72" s="189"/>
      <c r="EHQ72" s="189"/>
      <c r="EHR72" s="189"/>
      <c r="EHS72" s="189"/>
      <c r="EHT72" s="189"/>
      <c r="EHU72" s="189"/>
      <c r="EHV72" s="189"/>
      <c r="EHW72" s="189"/>
      <c r="EHX72" s="189"/>
      <c r="EHY72" s="189"/>
      <c r="EHZ72" s="189"/>
      <c r="EIA72" s="189"/>
      <c r="EIB72" s="189"/>
      <c r="EIC72" s="189"/>
      <c r="EID72" s="189"/>
      <c r="EIE72" s="189"/>
      <c r="EIF72" s="189"/>
      <c r="EIG72" s="189"/>
      <c r="EIH72" s="189"/>
      <c r="EII72" s="189"/>
      <c r="EIJ72" s="189"/>
      <c r="EIK72" s="189"/>
      <c r="EIL72" s="189"/>
      <c r="EIM72" s="189"/>
      <c r="EIN72" s="189"/>
      <c r="EIO72" s="189"/>
      <c r="EIP72" s="189"/>
      <c r="EIQ72" s="189"/>
      <c r="EIR72" s="189"/>
      <c r="EIS72" s="189"/>
      <c r="EIT72" s="189"/>
      <c r="EIU72" s="189"/>
      <c r="EIV72" s="189"/>
      <c r="EIW72" s="189"/>
      <c r="EIX72" s="189"/>
      <c r="EIY72" s="189"/>
      <c r="EIZ72" s="189"/>
      <c r="EJA72" s="189"/>
      <c r="EJB72" s="189"/>
      <c r="EJC72" s="189"/>
      <c r="EJD72" s="189"/>
      <c r="EJE72" s="189"/>
      <c r="EJF72" s="189"/>
      <c r="EJG72" s="189"/>
      <c r="EJH72" s="189"/>
      <c r="EJI72" s="189"/>
      <c r="EJJ72" s="189"/>
      <c r="EJK72" s="189"/>
      <c r="EJL72" s="189"/>
      <c r="EJM72" s="189"/>
      <c r="EJN72" s="189"/>
      <c r="EJO72" s="189"/>
      <c r="EJP72" s="189"/>
      <c r="EJQ72" s="189"/>
      <c r="EJR72" s="189"/>
      <c r="EJS72" s="189"/>
      <c r="EJT72" s="189"/>
      <c r="EJU72" s="189"/>
      <c r="EJV72" s="189"/>
      <c r="EJW72" s="189"/>
      <c r="EJX72" s="189"/>
      <c r="EJY72" s="189"/>
      <c r="EJZ72" s="189"/>
      <c r="EKA72" s="189"/>
      <c r="EKB72" s="189"/>
      <c r="EKC72" s="189"/>
      <c r="EKD72" s="189"/>
      <c r="EKE72" s="189"/>
      <c r="EKF72" s="189"/>
      <c r="EKG72" s="189"/>
      <c r="EKH72" s="189"/>
      <c r="EKI72" s="189"/>
      <c r="EKJ72" s="189"/>
      <c r="EKK72" s="189"/>
      <c r="EKL72" s="189"/>
      <c r="EKM72" s="189"/>
      <c r="EKN72" s="189"/>
      <c r="EKO72" s="189"/>
      <c r="EKP72" s="189"/>
      <c r="EKQ72" s="189"/>
      <c r="EKR72" s="189"/>
      <c r="EKS72" s="189"/>
      <c r="EKT72" s="189"/>
      <c r="EKU72" s="189"/>
      <c r="EKV72" s="189"/>
      <c r="EKW72" s="189"/>
      <c r="EKX72" s="189"/>
      <c r="EKY72" s="189"/>
      <c r="EKZ72" s="189"/>
      <c r="ELA72" s="189"/>
      <c r="ELB72" s="189"/>
      <c r="ELC72" s="189"/>
      <c r="ELD72" s="189"/>
      <c r="ELE72" s="189"/>
      <c r="ELF72" s="189"/>
      <c r="ELG72" s="189"/>
      <c r="ELH72" s="189"/>
      <c r="ELI72" s="189"/>
      <c r="ELJ72" s="189"/>
      <c r="ELK72" s="189"/>
      <c r="ELL72" s="189"/>
      <c r="ELM72" s="189"/>
      <c r="ELN72" s="189"/>
      <c r="ELO72" s="189"/>
      <c r="ELP72" s="189"/>
      <c r="ELQ72" s="189"/>
      <c r="ELR72" s="189"/>
      <c r="ELS72" s="189"/>
      <c r="ELT72" s="189"/>
      <c r="ELU72" s="189"/>
      <c r="ELV72" s="189"/>
      <c r="ELW72" s="189"/>
      <c r="ELX72" s="189"/>
      <c r="ELY72" s="189"/>
      <c r="ELZ72" s="189"/>
      <c r="EMA72" s="189"/>
      <c r="EMB72" s="189"/>
      <c r="EMC72" s="189"/>
      <c r="EMD72" s="189"/>
      <c r="EME72" s="189"/>
      <c r="EMF72" s="189"/>
      <c r="EMG72" s="189"/>
      <c r="EMH72" s="189"/>
      <c r="EMI72" s="189"/>
      <c r="EMJ72" s="189"/>
      <c r="EMK72" s="189"/>
      <c r="EML72" s="189"/>
      <c r="EMM72" s="189"/>
      <c r="EMN72" s="189"/>
      <c r="EMO72" s="189"/>
      <c r="EMP72" s="189"/>
      <c r="EMQ72" s="189"/>
      <c r="EMR72" s="189"/>
      <c r="EMS72" s="189"/>
      <c r="EMT72" s="189"/>
      <c r="EMU72" s="189"/>
      <c r="EMV72" s="189"/>
      <c r="EMW72" s="189"/>
      <c r="EMX72" s="189"/>
      <c r="EMY72" s="189"/>
      <c r="EMZ72" s="189"/>
      <c r="ENA72" s="189"/>
      <c r="ENB72" s="189"/>
      <c r="ENC72" s="189"/>
      <c r="END72" s="189"/>
      <c r="ENE72" s="189"/>
      <c r="ENF72" s="189"/>
      <c r="ENG72" s="189"/>
      <c r="ENH72" s="189"/>
      <c r="ENI72" s="189"/>
      <c r="ENJ72" s="189"/>
      <c r="ENK72" s="189"/>
      <c r="ENL72" s="189"/>
      <c r="ENM72" s="189"/>
      <c r="ENN72" s="189"/>
      <c r="ENO72" s="189"/>
      <c r="ENP72" s="189"/>
      <c r="ENQ72" s="189"/>
      <c r="ENR72" s="189"/>
      <c r="ENS72" s="189"/>
      <c r="ENT72" s="189"/>
      <c r="ENU72" s="189"/>
      <c r="ENV72" s="189"/>
      <c r="ENW72" s="189"/>
      <c r="ENX72" s="189"/>
      <c r="ENY72" s="189"/>
      <c r="ENZ72" s="189"/>
      <c r="EOA72" s="189"/>
      <c r="EOB72" s="189"/>
      <c r="EOC72" s="189"/>
      <c r="EOD72" s="189"/>
      <c r="EOE72" s="189"/>
      <c r="EOF72" s="189"/>
      <c r="EOG72" s="189"/>
      <c r="EOH72" s="189"/>
      <c r="EOI72" s="189"/>
      <c r="EOJ72" s="189"/>
      <c r="EOK72" s="189"/>
      <c r="EOL72" s="189"/>
      <c r="EOM72" s="189"/>
      <c r="EON72" s="189"/>
      <c r="EOO72" s="189"/>
      <c r="EOP72" s="189"/>
      <c r="EOQ72" s="189"/>
      <c r="EOR72" s="189"/>
      <c r="EOS72" s="189"/>
      <c r="EOT72" s="189"/>
      <c r="EOU72" s="189"/>
      <c r="EOV72" s="189"/>
      <c r="EOW72" s="189"/>
      <c r="EOX72" s="189"/>
      <c r="EOY72" s="189"/>
      <c r="EOZ72" s="189"/>
      <c r="EPA72" s="189"/>
      <c r="EPB72" s="189"/>
      <c r="EPC72" s="189"/>
      <c r="EPD72" s="189"/>
      <c r="EPE72" s="189"/>
      <c r="EPF72" s="189"/>
      <c r="EPG72" s="189"/>
      <c r="EPH72" s="189"/>
      <c r="EPI72" s="189"/>
      <c r="EPJ72" s="189"/>
      <c r="EPK72" s="189"/>
      <c r="EPL72" s="189"/>
      <c r="EPM72" s="189"/>
      <c r="EPN72" s="189"/>
      <c r="EPO72" s="189"/>
      <c r="EPP72" s="189"/>
      <c r="EPQ72" s="189"/>
      <c r="EPR72" s="189"/>
      <c r="EPS72" s="189"/>
      <c r="EPT72" s="189"/>
      <c r="EPU72" s="189"/>
      <c r="EPV72" s="189"/>
      <c r="EPW72" s="189"/>
      <c r="EPX72" s="189"/>
      <c r="EPY72" s="189"/>
      <c r="EPZ72" s="189"/>
      <c r="EQA72" s="189"/>
      <c r="EQB72" s="189"/>
      <c r="EQC72" s="189"/>
      <c r="EQD72" s="189"/>
      <c r="EQE72" s="189"/>
      <c r="EQF72" s="189"/>
      <c r="EQG72" s="189"/>
      <c r="EQH72" s="189"/>
      <c r="EQI72" s="189"/>
      <c r="EQJ72" s="189"/>
      <c r="EQK72" s="189"/>
      <c r="EQL72" s="189"/>
      <c r="EQM72" s="189"/>
      <c r="EQN72" s="189"/>
      <c r="EQO72" s="189"/>
      <c r="EQP72" s="189"/>
      <c r="EQQ72" s="189"/>
      <c r="EQR72" s="189"/>
      <c r="EQS72" s="189"/>
      <c r="EQT72" s="189"/>
      <c r="EQU72" s="189"/>
      <c r="EQV72" s="189"/>
      <c r="EQW72" s="189"/>
      <c r="EQX72" s="189"/>
      <c r="EQY72" s="189"/>
      <c r="EQZ72" s="189"/>
      <c r="ERA72" s="189"/>
      <c r="ERB72" s="189"/>
      <c r="ERC72" s="189"/>
      <c r="ERD72" s="189"/>
      <c r="ERE72" s="189"/>
      <c r="ERF72" s="189"/>
      <c r="ERG72" s="189"/>
      <c r="ERH72" s="189"/>
      <c r="ERI72" s="189"/>
      <c r="ERJ72" s="189"/>
      <c r="ERK72" s="189"/>
      <c r="ERL72" s="189"/>
      <c r="ERM72" s="189"/>
      <c r="ERN72" s="189"/>
      <c r="ERO72" s="189"/>
      <c r="ERP72" s="189"/>
      <c r="ERQ72" s="189"/>
      <c r="ERR72" s="189"/>
      <c r="ERS72" s="189"/>
      <c r="ERT72" s="189"/>
      <c r="ERU72" s="189"/>
      <c r="ERV72" s="189"/>
      <c r="ERW72" s="189"/>
      <c r="ERX72" s="189"/>
      <c r="ERY72" s="189"/>
      <c r="ERZ72" s="189"/>
      <c r="ESA72" s="189"/>
      <c r="ESB72" s="189"/>
      <c r="ESC72" s="189"/>
      <c r="ESD72" s="189"/>
      <c r="ESE72" s="189"/>
      <c r="ESF72" s="189"/>
      <c r="ESG72" s="189"/>
      <c r="ESH72" s="189"/>
      <c r="ESI72" s="189"/>
      <c r="ESJ72" s="189"/>
      <c r="ESK72" s="189"/>
      <c r="ESL72" s="189"/>
      <c r="ESM72" s="189"/>
      <c r="ESN72" s="189"/>
      <c r="ESO72" s="189"/>
      <c r="ESP72" s="189"/>
      <c r="ESQ72" s="189"/>
      <c r="ESR72" s="189"/>
      <c r="ESS72" s="189"/>
      <c r="EST72" s="189"/>
      <c r="ESU72" s="189"/>
      <c r="ESV72" s="189"/>
      <c r="ESW72" s="189"/>
      <c r="ESX72" s="189"/>
      <c r="ESY72" s="189"/>
      <c r="ESZ72" s="189"/>
      <c r="ETA72" s="189"/>
      <c r="ETB72" s="189"/>
      <c r="ETC72" s="189"/>
      <c r="ETD72" s="189"/>
      <c r="ETE72" s="189"/>
      <c r="ETF72" s="189"/>
      <c r="ETG72" s="189"/>
      <c r="ETH72" s="189"/>
      <c r="ETI72" s="189"/>
      <c r="ETJ72" s="189"/>
      <c r="ETK72" s="189"/>
      <c r="ETL72" s="189"/>
      <c r="ETM72" s="189"/>
      <c r="ETN72" s="189"/>
      <c r="ETO72" s="189"/>
      <c r="ETP72" s="189"/>
      <c r="ETQ72" s="189"/>
      <c r="ETR72" s="189"/>
      <c r="ETS72" s="189"/>
      <c r="ETT72" s="189"/>
      <c r="ETU72" s="189"/>
      <c r="ETV72" s="189"/>
      <c r="ETW72" s="189"/>
      <c r="ETX72" s="189"/>
      <c r="ETY72" s="189"/>
      <c r="ETZ72" s="189"/>
      <c r="EUA72" s="189"/>
      <c r="EUB72" s="189"/>
      <c r="EUC72" s="189"/>
      <c r="EUD72" s="189"/>
      <c r="EUE72" s="189"/>
      <c r="EUF72" s="189"/>
      <c r="EUG72" s="189"/>
      <c r="EUH72" s="189"/>
      <c r="EUI72" s="189"/>
      <c r="EUJ72" s="189"/>
      <c r="EUK72" s="189"/>
      <c r="EUL72" s="189"/>
      <c r="EUM72" s="189"/>
      <c r="EUN72" s="189"/>
      <c r="EUO72" s="189"/>
      <c r="EUP72" s="189"/>
      <c r="EUQ72" s="189"/>
      <c r="EUR72" s="189"/>
      <c r="EUS72" s="189"/>
      <c r="EUT72" s="189"/>
      <c r="EUU72" s="189"/>
      <c r="EUV72" s="189"/>
      <c r="EUW72" s="189"/>
      <c r="EUX72" s="189"/>
      <c r="EUY72" s="189"/>
      <c r="EUZ72" s="189"/>
      <c r="EVA72" s="189"/>
      <c r="EVB72" s="189"/>
      <c r="EVC72" s="189"/>
      <c r="EVD72" s="189"/>
      <c r="EVE72" s="189"/>
      <c r="EVF72" s="189"/>
      <c r="EVG72" s="189"/>
      <c r="EVH72" s="189"/>
      <c r="EVI72" s="189"/>
      <c r="EVJ72" s="189"/>
      <c r="EVK72" s="189"/>
      <c r="EVL72" s="189"/>
      <c r="EVM72" s="189"/>
      <c r="EVN72" s="189"/>
      <c r="EVO72" s="189"/>
      <c r="EVP72" s="189"/>
      <c r="EVQ72" s="189"/>
      <c r="EVR72" s="189"/>
      <c r="EVS72" s="189"/>
      <c r="EVT72" s="189"/>
      <c r="EVU72" s="189"/>
      <c r="EVV72" s="189"/>
      <c r="EVW72" s="189"/>
      <c r="EVX72" s="189"/>
      <c r="EVY72" s="189"/>
      <c r="EVZ72" s="189"/>
      <c r="EWA72" s="189"/>
      <c r="EWB72" s="189"/>
      <c r="EWC72" s="189"/>
      <c r="EWD72" s="189"/>
      <c r="EWE72" s="189"/>
      <c r="EWF72" s="189"/>
      <c r="EWG72" s="189"/>
      <c r="EWH72" s="189"/>
      <c r="EWI72" s="189"/>
      <c r="EWJ72" s="189"/>
      <c r="EWK72" s="189"/>
      <c r="EWL72" s="189"/>
      <c r="EWM72" s="189"/>
      <c r="EWN72" s="189"/>
      <c r="EWO72" s="189"/>
      <c r="EWP72" s="189"/>
      <c r="EWQ72" s="189"/>
      <c r="EWR72" s="189"/>
      <c r="EWS72" s="189"/>
      <c r="EWT72" s="189"/>
      <c r="EWU72" s="189"/>
      <c r="EWV72" s="189"/>
      <c r="EWW72" s="189"/>
      <c r="EWX72" s="189"/>
      <c r="EWY72" s="189"/>
      <c r="EWZ72" s="189"/>
      <c r="EXA72" s="189"/>
      <c r="EXB72" s="189"/>
      <c r="EXC72" s="189"/>
      <c r="EXD72" s="189"/>
      <c r="EXE72" s="189"/>
      <c r="EXF72" s="189"/>
      <c r="EXG72" s="189"/>
      <c r="EXH72" s="189"/>
      <c r="EXI72" s="189"/>
      <c r="EXJ72" s="189"/>
      <c r="EXK72" s="189"/>
      <c r="EXL72" s="189"/>
      <c r="EXM72" s="189"/>
      <c r="EXN72" s="189"/>
      <c r="EXO72" s="189"/>
      <c r="EXP72" s="189"/>
      <c r="EXQ72" s="189"/>
      <c r="EXR72" s="189"/>
      <c r="EXS72" s="189"/>
      <c r="EXT72" s="189"/>
      <c r="EXU72" s="189"/>
      <c r="EXV72" s="189"/>
      <c r="EXW72" s="189"/>
      <c r="EXX72" s="189"/>
      <c r="EXY72" s="189"/>
      <c r="EXZ72" s="189"/>
      <c r="EYA72" s="189"/>
      <c r="EYB72" s="189"/>
      <c r="EYC72" s="189"/>
      <c r="EYD72" s="189"/>
      <c r="EYE72" s="189"/>
      <c r="EYF72" s="189"/>
      <c r="EYG72" s="189"/>
      <c r="EYH72" s="189"/>
      <c r="EYI72" s="189"/>
      <c r="EYJ72" s="189"/>
      <c r="EYK72" s="189"/>
      <c r="EYL72" s="189"/>
      <c r="EYM72" s="189"/>
      <c r="EYN72" s="189"/>
      <c r="EYO72" s="189"/>
      <c r="EYP72" s="189"/>
      <c r="EYQ72" s="189"/>
      <c r="EYR72" s="189"/>
      <c r="EYS72" s="189"/>
      <c r="EYT72" s="189"/>
      <c r="EYU72" s="189"/>
      <c r="EYV72" s="189"/>
      <c r="EYW72" s="189"/>
      <c r="EYX72" s="189"/>
      <c r="EYY72" s="189"/>
      <c r="EYZ72" s="189"/>
      <c r="EZA72" s="189"/>
      <c r="EZB72" s="189"/>
      <c r="EZC72" s="189"/>
      <c r="EZD72" s="189"/>
      <c r="EZE72" s="189"/>
      <c r="EZF72" s="189"/>
      <c r="EZG72" s="189"/>
      <c r="EZH72" s="189"/>
      <c r="EZI72" s="189"/>
      <c r="EZJ72" s="189"/>
      <c r="EZK72" s="189"/>
      <c r="EZL72" s="189"/>
      <c r="EZM72" s="189"/>
      <c r="EZN72" s="189"/>
      <c r="EZO72" s="189"/>
      <c r="EZP72" s="189"/>
      <c r="EZQ72" s="189"/>
      <c r="EZR72" s="189"/>
      <c r="EZS72" s="189"/>
      <c r="EZT72" s="189"/>
      <c r="EZU72" s="189"/>
      <c r="EZV72" s="189"/>
      <c r="EZW72" s="189"/>
      <c r="EZX72" s="189"/>
      <c r="EZY72" s="189"/>
      <c r="EZZ72" s="189"/>
      <c r="FAA72" s="189"/>
      <c r="FAB72" s="189"/>
      <c r="FAC72" s="189"/>
      <c r="FAD72" s="189"/>
      <c r="FAE72" s="189"/>
      <c r="FAF72" s="189"/>
      <c r="FAG72" s="189"/>
      <c r="FAH72" s="189"/>
      <c r="FAI72" s="189"/>
      <c r="FAJ72" s="189"/>
      <c r="FAK72" s="189"/>
      <c r="FAL72" s="189"/>
      <c r="FAM72" s="189"/>
      <c r="FAN72" s="189"/>
      <c r="FAO72" s="189"/>
      <c r="FAP72" s="189"/>
      <c r="FAQ72" s="189"/>
      <c r="FAR72" s="189"/>
      <c r="FAS72" s="189"/>
      <c r="FAT72" s="189"/>
      <c r="FAU72" s="189"/>
      <c r="FAV72" s="189"/>
      <c r="FAW72" s="189"/>
      <c r="FAX72" s="189"/>
      <c r="FAY72" s="189"/>
      <c r="FAZ72" s="189"/>
      <c r="FBA72" s="189"/>
      <c r="FBB72" s="189"/>
      <c r="FBC72" s="189"/>
      <c r="FBD72" s="189"/>
      <c r="FBE72" s="189"/>
      <c r="FBF72" s="189"/>
      <c r="FBG72" s="189"/>
      <c r="FBH72" s="189"/>
      <c r="FBI72" s="189"/>
      <c r="FBJ72" s="189"/>
      <c r="FBK72" s="189"/>
      <c r="FBL72" s="189"/>
      <c r="FBM72" s="189"/>
      <c r="FBN72" s="189"/>
      <c r="FBO72" s="189"/>
      <c r="FBP72" s="189"/>
      <c r="FBQ72" s="189"/>
      <c r="FBR72" s="189"/>
      <c r="FBS72" s="189"/>
      <c r="FBT72" s="189"/>
      <c r="FBU72" s="189"/>
      <c r="FBV72" s="189"/>
      <c r="FBW72" s="189"/>
      <c r="FBX72" s="189"/>
      <c r="FBY72" s="189"/>
      <c r="FBZ72" s="189"/>
      <c r="FCA72" s="189"/>
      <c r="FCB72" s="189"/>
      <c r="FCC72" s="189"/>
      <c r="FCD72" s="189"/>
      <c r="FCE72" s="189"/>
      <c r="FCF72" s="189"/>
      <c r="FCG72" s="189"/>
      <c r="FCH72" s="189"/>
      <c r="FCI72" s="189"/>
      <c r="FCJ72" s="189"/>
      <c r="FCK72" s="189"/>
      <c r="FCL72" s="189"/>
      <c r="FCM72" s="189"/>
      <c r="FCN72" s="189"/>
      <c r="FCO72" s="189"/>
      <c r="FCP72" s="189"/>
      <c r="FCQ72" s="189"/>
      <c r="FCR72" s="189"/>
      <c r="FCS72" s="189"/>
      <c r="FCT72" s="189"/>
      <c r="FCU72" s="189"/>
      <c r="FCV72" s="189"/>
      <c r="FCW72" s="189"/>
      <c r="FCX72" s="189"/>
      <c r="FCY72" s="189"/>
      <c r="FCZ72" s="189"/>
      <c r="FDA72" s="189"/>
      <c r="FDB72" s="189"/>
      <c r="FDC72" s="189"/>
      <c r="FDD72" s="189"/>
      <c r="FDE72" s="189"/>
      <c r="FDF72" s="189"/>
      <c r="FDG72" s="189"/>
      <c r="FDH72" s="189"/>
      <c r="FDI72" s="189"/>
      <c r="FDJ72" s="189"/>
      <c r="FDK72" s="189"/>
      <c r="FDL72" s="189"/>
      <c r="FDM72" s="189"/>
      <c r="FDN72" s="189"/>
      <c r="FDO72" s="189"/>
      <c r="FDP72" s="189"/>
      <c r="FDQ72" s="189"/>
      <c r="FDR72" s="189"/>
      <c r="FDS72" s="189"/>
      <c r="FDT72" s="189"/>
      <c r="FDU72" s="189"/>
      <c r="FDV72" s="189"/>
      <c r="FDW72" s="189"/>
      <c r="FDX72" s="189"/>
      <c r="FDY72" s="189"/>
      <c r="FDZ72" s="189"/>
      <c r="FEA72" s="189"/>
      <c r="FEB72" s="189"/>
      <c r="FEC72" s="189"/>
      <c r="FED72" s="189"/>
      <c r="FEE72" s="189"/>
      <c r="FEF72" s="189"/>
      <c r="FEG72" s="189"/>
      <c r="FEH72" s="189"/>
      <c r="FEI72" s="189"/>
      <c r="FEJ72" s="189"/>
      <c r="FEK72" s="189"/>
      <c r="FEL72" s="189"/>
      <c r="FEM72" s="189"/>
      <c r="FEN72" s="189"/>
      <c r="FEO72" s="189"/>
      <c r="FEP72" s="189"/>
      <c r="FEQ72" s="189"/>
      <c r="FER72" s="189"/>
      <c r="FES72" s="189"/>
      <c r="FET72" s="189"/>
      <c r="FEU72" s="189"/>
      <c r="FEV72" s="189"/>
      <c r="FEW72" s="189"/>
      <c r="FEX72" s="189"/>
      <c r="FEY72" s="189"/>
      <c r="FEZ72" s="189"/>
      <c r="FFA72" s="189"/>
      <c r="FFB72" s="189"/>
      <c r="FFC72" s="189"/>
      <c r="FFD72" s="189"/>
      <c r="FFE72" s="189"/>
      <c r="FFF72" s="189"/>
      <c r="FFG72" s="189"/>
      <c r="FFH72" s="189"/>
      <c r="FFI72" s="189"/>
      <c r="FFJ72" s="189"/>
      <c r="FFK72" s="189"/>
      <c r="FFL72" s="189"/>
      <c r="FFM72" s="189"/>
      <c r="FFN72" s="189"/>
      <c r="FFO72" s="189"/>
      <c r="FFP72" s="189"/>
      <c r="FFQ72" s="189"/>
      <c r="FFR72" s="189"/>
      <c r="FFS72" s="189"/>
      <c r="FFT72" s="189"/>
      <c r="FFU72" s="189"/>
      <c r="FFV72" s="189"/>
      <c r="FFW72" s="189"/>
      <c r="FFX72" s="189"/>
      <c r="FFY72" s="189"/>
      <c r="FFZ72" s="189"/>
      <c r="FGA72" s="189"/>
      <c r="FGB72" s="189"/>
      <c r="FGC72" s="189"/>
      <c r="FGD72" s="189"/>
      <c r="FGE72" s="189"/>
      <c r="FGF72" s="189"/>
      <c r="FGG72" s="189"/>
      <c r="FGH72" s="189"/>
      <c r="FGI72" s="189"/>
      <c r="FGJ72" s="189"/>
      <c r="FGK72" s="189"/>
      <c r="FGL72" s="189"/>
      <c r="FGM72" s="189"/>
      <c r="FGN72" s="189"/>
      <c r="FGO72" s="189"/>
      <c r="FGP72" s="189"/>
      <c r="FGQ72" s="189"/>
      <c r="FGR72" s="189"/>
      <c r="FGS72" s="189"/>
      <c r="FGT72" s="189"/>
      <c r="FGU72" s="189"/>
      <c r="FGV72" s="189"/>
      <c r="FGW72" s="189"/>
      <c r="FGX72" s="189"/>
      <c r="FGY72" s="189"/>
      <c r="FGZ72" s="189"/>
      <c r="FHA72" s="189"/>
      <c r="FHB72" s="189"/>
      <c r="FHC72" s="189"/>
      <c r="FHD72" s="189"/>
      <c r="FHE72" s="189"/>
      <c r="FHF72" s="189"/>
      <c r="FHG72" s="189"/>
      <c r="FHH72" s="189"/>
      <c r="FHI72" s="189"/>
      <c r="FHJ72" s="189"/>
      <c r="FHK72" s="189"/>
      <c r="FHL72" s="189"/>
      <c r="FHM72" s="189"/>
      <c r="FHN72" s="189"/>
      <c r="FHO72" s="189"/>
      <c r="FHP72" s="189"/>
      <c r="FHQ72" s="189"/>
      <c r="FHR72" s="189"/>
      <c r="FHS72" s="189"/>
      <c r="FHT72" s="189"/>
      <c r="FHU72" s="189"/>
      <c r="FHV72" s="189"/>
      <c r="FHW72" s="189"/>
      <c r="FHX72" s="189"/>
      <c r="FHY72" s="189"/>
      <c r="FHZ72" s="189"/>
      <c r="FIA72" s="189"/>
      <c r="FIB72" s="189"/>
      <c r="FIC72" s="189"/>
      <c r="FID72" s="189"/>
      <c r="FIE72" s="189"/>
      <c r="FIF72" s="189"/>
      <c r="FIG72" s="189"/>
      <c r="FIH72" s="189"/>
      <c r="FII72" s="189"/>
      <c r="FIJ72" s="189"/>
      <c r="FIK72" s="189"/>
      <c r="FIL72" s="189"/>
      <c r="FIM72" s="189"/>
      <c r="FIN72" s="189"/>
      <c r="FIO72" s="189"/>
      <c r="FIP72" s="189"/>
      <c r="FIQ72" s="189"/>
      <c r="FIR72" s="189"/>
      <c r="FIS72" s="189"/>
      <c r="FIT72" s="189"/>
      <c r="FIU72" s="189"/>
      <c r="FIV72" s="189"/>
      <c r="FIW72" s="189"/>
      <c r="FIX72" s="189"/>
      <c r="FIY72" s="189"/>
      <c r="FIZ72" s="189"/>
      <c r="FJA72" s="189"/>
      <c r="FJB72" s="189"/>
      <c r="FJC72" s="189"/>
      <c r="FJD72" s="189"/>
      <c r="FJE72" s="189"/>
      <c r="FJF72" s="189"/>
      <c r="FJG72" s="189"/>
      <c r="FJH72" s="189"/>
      <c r="FJI72" s="189"/>
      <c r="FJJ72" s="189"/>
      <c r="FJK72" s="189"/>
      <c r="FJL72" s="189"/>
      <c r="FJM72" s="189"/>
      <c r="FJN72" s="189"/>
      <c r="FJO72" s="189"/>
      <c r="FJP72" s="189"/>
      <c r="FJQ72" s="189"/>
      <c r="FJR72" s="189"/>
      <c r="FJS72" s="189"/>
      <c r="FJT72" s="189"/>
      <c r="FJU72" s="189"/>
      <c r="FJV72" s="189"/>
      <c r="FJW72" s="189"/>
      <c r="FJX72" s="189"/>
      <c r="FJY72" s="189"/>
      <c r="FJZ72" s="189"/>
      <c r="FKA72" s="189"/>
      <c r="FKB72" s="189"/>
      <c r="FKC72" s="189"/>
      <c r="FKD72" s="189"/>
      <c r="FKE72" s="189"/>
      <c r="FKF72" s="189"/>
      <c r="FKG72" s="189"/>
      <c r="FKH72" s="189"/>
      <c r="FKI72" s="189"/>
      <c r="FKJ72" s="189"/>
      <c r="FKK72" s="189"/>
      <c r="FKL72" s="189"/>
      <c r="FKM72" s="189"/>
      <c r="FKN72" s="189"/>
      <c r="FKO72" s="189"/>
      <c r="FKP72" s="189"/>
      <c r="FKQ72" s="189"/>
      <c r="FKR72" s="189"/>
      <c r="FKS72" s="189"/>
      <c r="FKT72" s="189"/>
      <c r="FKU72" s="189"/>
      <c r="FKV72" s="189"/>
      <c r="FKW72" s="189"/>
      <c r="FKX72" s="189"/>
      <c r="FKY72" s="189"/>
      <c r="FKZ72" s="189"/>
      <c r="FLA72" s="189"/>
      <c r="FLB72" s="189"/>
      <c r="FLC72" s="189"/>
      <c r="FLD72" s="189"/>
      <c r="FLE72" s="189"/>
      <c r="FLF72" s="189"/>
      <c r="FLG72" s="189"/>
      <c r="FLH72" s="189"/>
      <c r="FLI72" s="189"/>
      <c r="FLJ72" s="189"/>
      <c r="FLK72" s="189"/>
      <c r="FLL72" s="189"/>
      <c r="FLM72" s="189"/>
      <c r="FLN72" s="189"/>
      <c r="FLO72" s="189"/>
      <c r="FLP72" s="189"/>
      <c r="FLQ72" s="189"/>
      <c r="FLR72" s="189"/>
      <c r="FLS72" s="189"/>
      <c r="FLT72" s="189"/>
      <c r="FLU72" s="189"/>
      <c r="FLV72" s="189"/>
      <c r="FLW72" s="189"/>
      <c r="FLX72" s="189"/>
      <c r="FLY72" s="189"/>
      <c r="FLZ72" s="189"/>
      <c r="FMA72" s="189"/>
      <c r="FMB72" s="189"/>
      <c r="FMC72" s="189"/>
      <c r="FMD72" s="189"/>
      <c r="FME72" s="189"/>
      <c r="FMF72" s="189"/>
      <c r="FMG72" s="189"/>
      <c r="FMH72" s="189"/>
      <c r="FMI72" s="189"/>
      <c r="FMJ72" s="189"/>
      <c r="FMK72" s="189"/>
      <c r="FML72" s="189"/>
      <c r="FMM72" s="189"/>
      <c r="FMN72" s="189"/>
      <c r="FMO72" s="189"/>
      <c r="FMP72" s="189"/>
      <c r="FMQ72" s="189"/>
      <c r="FMR72" s="189"/>
      <c r="FMS72" s="189"/>
      <c r="FMT72" s="189"/>
      <c r="FMU72" s="189"/>
      <c r="FMV72" s="189"/>
      <c r="FMW72" s="189"/>
      <c r="FMX72" s="189"/>
      <c r="FMY72" s="189"/>
      <c r="FMZ72" s="189"/>
      <c r="FNA72" s="189"/>
      <c r="FNB72" s="189"/>
      <c r="FNC72" s="189"/>
      <c r="FND72" s="189"/>
      <c r="FNE72" s="189"/>
      <c r="FNF72" s="189"/>
      <c r="FNG72" s="189"/>
      <c r="FNH72" s="189"/>
      <c r="FNI72" s="189"/>
      <c r="FNJ72" s="189"/>
      <c r="FNK72" s="189"/>
      <c r="FNL72" s="189"/>
      <c r="FNM72" s="189"/>
      <c r="FNN72" s="189"/>
      <c r="FNO72" s="189"/>
      <c r="FNP72" s="189"/>
      <c r="FNQ72" s="189"/>
      <c r="FNR72" s="189"/>
      <c r="FNS72" s="189"/>
      <c r="FNT72" s="189"/>
      <c r="FNU72" s="189"/>
      <c r="FNV72" s="189"/>
      <c r="FNW72" s="189"/>
      <c r="FNX72" s="189"/>
      <c r="FNY72" s="189"/>
      <c r="FNZ72" s="189"/>
      <c r="FOA72" s="189"/>
      <c r="FOB72" s="189"/>
      <c r="FOC72" s="189"/>
      <c r="FOD72" s="189"/>
      <c r="FOE72" s="189"/>
      <c r="FOF72" s="189"/>
      <c r="FOG72" s="189"/>
      <c r="FOH72" s="189"/>
      <c r="FOI72" s="189"/>
      <c r="FOJ72" s="189"/>
      <c r="FOK72" s="189"/>
      <c r="FOL72" s="189"/>
      <c r="FOM72" s="189"/>
      <c r="FON72" s="189"/>
      <c r="FOO72" s="189"/>
      <c r="FOP72" s="189"/>
      <c r="FOQ72" s="189"/>
      <c r="FOR72" s="189"/>
      <c r="FOS72" s="189"/>
      <c r="FOT72" s="189"/>
      <c r="FOU72" s="189"/>
      <c r="FOV72" s="189"/>
      <c r="FOW72" s="189"/>
      <c r="FOX72" s="189"/>
      <c r="FOY72" s="189"/>
      <c r="FOZ72" s="189"/>
      <c r="FPA72" s="189"/>
      <c r="FPB72" s="189"/>
      <c r="FPC72" s="189"/>
      <c r="FPD72" s="189"/>
      <c r="FPE72" s="189"/>
      <c r="FPF72" s="189"/>
      <c r="FPG72" s="189"/>
      <c r="FPH72" s="189"/>
      <c r="FPI72" s="189"/>
      <c r="FPJ72" s="189"/>
      <c r="FPK72" s="189"/>
      <c r="FPL72" s="189"/>
      <c r="FPM72" s="189"/>
      <c r="FPN72" s="189"/>
      <c r="FPO72" s="189"/>
      <c r="FPP72" s="189"/>
      <c r="FPQ72" s="189"/>
      <c r="FPR72" s="189"/>
      <c r="FPS72" s="189"/>
      <c r="FPT72" s="189"/>
      <c r="FPU72" s="189"/>
      <c r="FPV72" s="189"/>
      <c r="FPW72" s="189"/>
      <c r="FPX72" s="189"/>
      <c r="FPY72" s="189"/>
      <c r="FPZ72" s="189"/>
      <c r="FQA72" s="189"/>
      <c r="FQB72" s="189"/>
      <c r="FQC72" s="189"/>
      <c r="FQD72" s="189"/>
      <c r="FQE72" s="189"/>
      <c r="FQF72" s="189"/>
      <c r="FQG72" s="189"/>
      <c r="FQH72" s="189"/>
      <c r="FQI72" s="189"/>
      <c r="FQJ72" s="189"/>
      <c r="FQK72" s="189"/>
      <c r="FQL72" s="189"/>
      <c r="FQM72" s="189"/>
      <c r="FQN72" s="189"/>
      <c r="FQO72" s="189"/>
      <c r="FQP72" s="189"/>
      <c r="FQQ72" s="189"/>
      <c r="FQR72" s="189"/>
      <c r="FQS72" s="189"/>
      <c r="FQT72" s="189"/>
      <c r="FQU72" s="189"/>
      <c r="FQV72" s="189"/>
      <c r="FQW72" s="189"/>
      <c r="FQX72" s="189"/>
      <c r="FQY72" s="189"/>
      <c r="FQZ72" s="189"/>
      <c r="FRA72" s="189"/>
      <c r="FRB72" s="189"/>
      <c r="FRC72" s="189"/>
      <c r="FRD72" s="189"/>
      <c r="FRE72" s="189"/>
      <c r="FRF72" s="189"/>
      <c r="FRG72" s="189"/>
      <c r="FRH72" s="189"/>
      <c r="FRI72" s="189"/>
      <c r="FRJ72" s="189"/>
      <c r="FRK72" s="189"/>
      <c r="FRL72" s="189"/>
      <c r="FRM72" s="189"/>
      <c r="FRN72" s="189"/>
      <c r="FRO72" s="189"/>
      <c r="FRP72" s="189"/>
      <c r="FRQ72" s="189"/>
      <c r="FRR72" s="189"/>
      <c r="FRS72" s="189"/>
      <c r="FRT72" s="189"/>
      <c r="FRU72" s="189"/>
      <c r="FRV72" s="189"/>
      <c r="FRW72" s="189"/>
      <c r="FRX72" s="189"/>
      <c r="FRY72" s="189"/>
      <c r="FRZ72" s="189"/>
      <c r="FSA72" s="189"/>
      <c r="FSB72" s="189"/>
      <c r="FSC72" s="189"/>
      <c r="FSD72" s="189"/>
      <c r="FSE72" s="189"/>
      <c r="FSF72" s="189"/>
      <c r="FSG72" s="189"/>
      <c r="FSH72" s="189"/>
      <c r="FSI72" s="189"/>
      <c r="FSJ72" s="189"/>
      <c r="FSK72" s="189"/>
      <c r="FSL72" s="189"/>
      <c r="FSM72" s="189"/>
      <c r="FSN72" s="189"/>
      <c r="FSO72" s="189"/>
      <c r="FSP72" s="189"/>
      <c r="FSQ72" s="189"/>
      <c r="FSR72" s="189"/>
      <c r="FSS72" s="189"/>
      <c r="FST72" s="189"/>
      <c r="FSU72" s="189"/>
      <c r="FSV72" s="189"/>
      <c r="FSW72" s="189"/>
      <c r="FSX72" s="189"/>
      <c r="FSY72" s="189"/>
      <c r="FSZ72" s="189"/>
      <c r="FTA72" s="189"/>
      <c r="FTB72" s="189"/>
      <c r="FTC72" s="189"/>
      <c r="FTD72" s="189"/>
      <c r="FTE72" s="189"/>
      <c r="FTF72" s="189"/>
      <c r="FTG72" s="189"/>
      <c r="FTH72" s="189"/>
      <c r="FTI72" s="189"/>
      <c r="FTJ72" s="189"/>
      <c r="FTK72" s="189"/>
      <c r="FTL72" s="189"/>
      <c r="FTM72" s="189"/>
      <c r="FTN72" s="189"/>
      <c r="FTO72" s="189"/>
      <c r="FTP72" s="189"/>
      <c r="FTQ72" s="189"/>
      <c r="FTR72" s="189"/>
      <c r="FTS72" s="189"/>
      <c r="FTT72" s="189"/>
      <c r="FTU72" s="189"/>
      <c r="FTV72" s="189"/>
      <c r="FTW72" s="189"/>
      <c r="FTX72" s="189"/>
      <c r="FTY72" s="189"/>
      <c r="FTZ72" s="189"/>
      <c r="FUA72" s="189"/>
      <c r="FUB72" s="189"/>
      <c r="FUC72" s="189"/>
      <c r="FUD72" s="189"/>
      <c r="FUE72" s="189"/>
      <c r="FUF72" s="189"/>
      <c r="FUG72" s="189"/>
      <c r="FUH72" s="189"/>
      <c r="FUI72" s="189"/>
      <c r="FUJ72" s="189"/>
      <c r="FUK72" s="189"/>
      <c r="FUL72" s="189"/>
      <c r="FUM72" s="189"/>
      <c r="FUN72" s="189"/>
      <c r="FUO72" s="189"/>
      <c r="FUP72" s="189"/>
      <c r="FUQ72" s="189"/>
      <c r="FUR72" s="189"/>
      <c r="FUS72" s="189"/>
      <c r="FUT72" s="189"/>
      <c r="FUU72" s="189"/>
      <c r="FUV72" s="189"/>
      <c r="FUW72" s="189"/>
      <c r="FUX72" s="189"/>
      <c r="FUY72" s="189"/>
      <c r="FUZ72" s="189"/>
      <c r="FVA72" s="189"/>
      <c r="FVB72" s="189"/>
      <c r="FVC72" s="189"/>
      <c r="FVD72" s="189"/>
      <c r="FVE72" s="189"/>
      <c r="FVF72" s="189"/>
      <c r="FVG72" s="189"/>
      <c r="FVH72" s="189"/>
      <c r="FVI72" s="189"/>
      <c r="FVJ72" s="189"/>
      <c r="FVK72" s="189"/>
      <c r="FVL72" s="189"/>
      <c r="FVM72" s="189"/>
      <c r="FVN72" s="189"/>
      <c r="FVO72" s="189"/>
      <c r="FVP72" s="189"/>
      <c r="FVQ72" s="189"/>
      <c r="FVR72" s="189"/>
      <c r="FVS72" s="189"/>
      <c r="FVT72" s="189"/>
      <c r="FVU72" s="189"/>
      <c r="FVV72" s="189"/>
      <c r="FVW72" s="189"/>
      <c r="FVX72" s="189"/>
      <c r="FVY72" s="189"/>
      <c r="FVZ72" s="189"/>
      <c r="FWA72" s="189"/>
      <c r="FWB72" s="189"/>
      <c r="FWC72" s="189"/>
      <c r="FWD72" s="189"/>
      <c r="FWE72" s="189"/>
      <c r="FWF72" s="189"/>
      <c r="FWG72" s="189"/>
      <c r="FWH72" s="189"/>
      <c r="FWI72" s="189"/>
      <c r="FWJ72" s="189"/>
      <c r="FWK72" s="189"/>
      <c r="FWL72" s="189"/>
      <c r="FWM72" s="189"/>
      <c r="FWN72" s="189"/>
      <c r="FWO72" s="189"/>
      <c r="FWP72" s="189"/>
      <c r="FWQ72" s="189"/>
      <c r="FWR72" s="189"/>
      <c r="FWS72" s="189"/>
      <c r="FWT72" s="189"/>
      <c r="FWU72" s="189"/>
      <c r="FWV72" s="189"/>
      <c r="FWW72" s="189"/>
      <c r="FWX72" s="189"/>
      <c r="FWY72" s="189"/>
      <c r="FWZ72" s="189"/>
      <c r="FXA72" s="189"/>
      <c r="FXB72" s="189"/>
      <c r="FXC72" s="189"/>
      <c r="FXD72" s="189"/>
      <c r="FXE72" s="189"/>
      <c r="FXF72" s="189"/>
      <c r="FXG72" s="189"/>
      <c r="FXH72" s="189"/>
      <c r="FXI72" s="189"/>
      <c r="FXJ72" s="189"/>
      <c r="FXK72" s="189"/>
      <c r="FXL72" s="189"/>
      <c r="FXM72" s="189"/>
      <c r="FXN72" s="189"/>
      <c r="FXO72" s="189"/>
      <c r="FXP72" s="189"/>
      <c r="FXQ72" s="189"/>
      <c r="FXR72" s="189"/>
      <c r="FXS72" s="189"/>
      <c r="FXT72" s="189"/>
      <c r="FXU72" s="189"/>
      <c r="FXV72" s="189"/>
      <c r="FXW72" s="189"/>
      <c r="FXX72" s="189"/>
      <c r="FXY72" s="189"/>
      <c r="FXZ72" s="189"/>
      <c r="FYA72" s="189"/>
      <c r="FYB72" s="189"/>
      <c r="FYC72" s="189"/>
      <c r="FYD72" s="189"/>
      <c r="FYE72" s="189"/>
      <c r="FYF72" s="189"/>
      <c r="FYG72" s="189"/>
      <c r="FYH72" s="189"/>
      <c r="FYI72" s="189"/>
      <c r="FYJ72" s="189"/>
      <c r="FYK72" s="189"/>
      <c r="FYL72" s="189"/>
      <c r="FYM72" s="189"/>
      <c r="FYN72" s="189"/>
      <c r="FYO72" s="189"/>
      <c r="FYP72" s="189"/>
      <c r="FYQ72" s="189"/>
      <c r="FYR72" s="189"/>
      <c r="FYS72" s="189"/>
      <c r="FYT72" s="189"/>
      <c r="FYU72" s="189"/>
      <c r="FYV72" s="189"/>
      <c r="FYW72" s="189"/>
      <c r="FYX72" s="189"/>
      <c r="FYY72" s="189"/>
      <c r="FYZ72" s="189"/>
      <c r="FZA72" s="189"/>
      <c r="FZB72" s="189"/>
      <c r="FZC72" s="189"/>
      <c r="FZD72" s="189"/>
      <c r="FZE72" s="189"/>
      <c r="FZF72" s="189"/>
      <c r="FZG72" s="189"/>
      <c r="FZH72" s="189"/>
      <c r="FZI72" s="189"/>
      <c r="FZJ72" s="189"/>
      <c r="FZK72" s="189"/>
      <c r="FZL72" s="189"/>
      <c r="FZM72" s="189"/>
      <c r="FZN72" s="189"/>
      <c r="FZO72" s="189"/>
      <c r="FZP72" s="189"/>
      <c r="FZQ72" s="189"/>
      <c r="FZR72" s="189"/>
      <c r="FZS72" s="189"/>
      <c r="FZT72" s="189"/>
      <c r="FZU72" s="189"/>
      <c r="FZV72" s="189"/>
      <c r="FZW72" s="189"/>
      <c r="FZX72" s="189"/>
      <c r="FZY72" s="189"/>
      <c r="FZZ72" s="189"/>
      <c r="GAA72" s="189"/>
      <c r="GAB72" s="189"/>
      <c r="GAC72" s="189"/>
      <c r="GAD72" s="189"/>
      <c r="GAE72" s="189"/>
      <c r="GAF72" s="189"/>
      <c r="GAG72" s="189"/>
      <c r="GAH72" s="189"/>
      <c r="GAI72" s="189"/>
      <c r="GAJ72" s="189"/>
      <c r="GAK72" s="189"/>
      <c r="GAL72" s="189"/>
      <c r="GAM72" s="189"/>
      <c r="GAN72" s="189"/>
      <c r="GAO72" s="189"/>
      <c r="GAP72" s="189"/>
      <c r="GAQ72" s="189"/>
      <c r="GAR72" s="189"/>
      <c r="GAS72" s="189"/>
      <c r="GAT72" s="189"/>
      <c r="GAU72" s="189"/>
      <c r="GAV72" s="189"/>
      <c r="GAW72" s="189"/>
      <c r="GAX72" s="189"/>
      <c r="GAY72" s="189"/>
      <c r="GAZ72" s="189"/>
      <c r="GBA72" s="189"/>
      <c r="GBB72" s="189"/>
      <c r="GBC72" s="189"/>
      <c r="GBD72" s="189"/>
      <c r="GBE72" s="189"/>
      <c r="GBF72" s="189"/>
      <c r="GBG72" s="189"/>
      <c r="GBH72" s="189"/>
      <c r="GBI72" s="189"/>
      <c r="GBJ72" s="189"/>
      <c r="GBK72" s="189"/>
      <c r="GBL72" s="189"/>
      <c r="GBM72" s="189"/>
      <c r="GBN72" s="189"/>
      <c r="GBO72" s="189"/>
      <c r="GBP72" s="189"/>
      <c r="GBQ72" s="189"/>
      <c r="GBR72" s="189"/>
      <c r="GBS72" s="189"/>
      <c r="GBT72" s="189"/>
      <c r="GBU72" s="189"/>
      <c r="GBV72" s="189"/>
      <c r="GBW72" s="189"/>
      <c r="GBX72" s="189"/>
      <c r="GBY72" s="189"/>
      <c r="GBZ72" s="189"/>
      <c r="GCA72" s="189"/>
      <c r="GCB72" s="189"/>
      <c r="GCC72" s="189"/>
      <c r="GCD72" s="189"/>
      <c r="GCE72" s="189"/>
      <c r="GCF72" s="189"/>
      <c r="GCG72" s="189"/>
      <c r="GCH72" s="189"/>
      <c r="GCI72" s="189"/>
      <c r="GCJ72" s="189"/>
      <c r="GCK72" s="189"/>
      <c r="GCL72" s="189"/>
      <c r="GCM72" s="189"/>
      <c r="GCN72" s="189"/>
      <c r="GCO72" s="189"/>
      <c r="GCP72" s="189"/>
      <c r="GCQ72" s="189"/>
      <c r="GCR72" s="189"/>
      <c r="GCS72" s="189"/>
      <c r="GCT72" s="189"/>
      <c r="GCU72" s="189"/>
      <c r="GCV72" s="189"/>
      <c r="GCW72" s="189"/>
      <c r="GCX72" s="189"/>
      <c r="GCY72" s="189"/>
      <c r="GCZ72" s="189"/>
      <c r="GDA72" s="189"/>
      <c r="GDB72" s="189"/>
      <c r="GDC72" s="189"/>
      <c r="GDD72" s="189"/>
      <c r="GDE72" s="189"/>
      <c r="GDF72" s="189"/>
      <c r="GDG72" s="189"/>
      <c r="GDH72" s="189"/>
      <c r="GDI72" s="189"/>
      <c r="GDJ72" s="189"/>
      <c r="GDK72" s="189"/>
      <c r="GDL72" s="189"/>
      <c r="GDM72" s="189"/>
      <c r="GDN72" s="189"/>
      <c r="GDO72" s="189"/>
      <c r="GDP72" s="189"/>
      <c r="GDQ72" s="189"/>
      <c r="GDR72" s="189"/>
      <c r="GDS72" s="189"/>
      <c r="GDT72" s="189"/>
      <c r="GDU72" s="189"/>
      <c r="GDV72" s="189"/>
      <c r="GDW72" s="189"/>
      <c r="GDX72" s="189"/>
      <c r="GDY72" s="189"/>
      <c r="GDZ72" s="189"/>
      <c r="GEA72" s="189"/>
      <c r="GEB72" s="189"/>
      <c r="GEC72" s="189"/>
      <c r="GED72" s="189"/>
      <c r="GEE72" s="189"/>
      <c r="GEF72" s="189"/>
      <c r="GEG72" s="189"/>
      <c r="GEH72" s="189"/>
      <c r="GEI72" s="189"/>
      <c r="GEJ72" s="189"/>
      <c r="GEK72" s="189"/>
      <c r="GEL72" s="189"/>
      <c r="GEM72" s="189"/>
      <c r="GEN72" s="189"/>
      <c r="GEO72" s="189"/>
      <c r="GEP72" s="189"/>
      <c r="GEQ72" s="189"/>
      <c r="GER72" s="189"/>
      <c r="GES72" s="189"/>
      <c r="GET72" s="189"/>
      <c r="GEU72" s="189"/>
      <c r="GEV72" s="189"/>
      <c r="GEW72" s="189"/>
      <c r="GEX72" s="189"/>
      <c r="GEY72" s="189"/>
      <c r="GEZ72" s="189"/>
      <c r="GFA72" s="189"/>
      <c r="GFB72" s="189"/>
      <c r="GFC72" s="189"/>
      <c r="GFD72" s="189"/>
      <c r="GFE72" s="189"/>
      <c r="GFF72" s="189"/>
      <c r="GFG72" s="189"/>
      <c r="GFH72" s="189"/>
      <c r="GFI72" s="189"/>
      <c r="GFJ72" s="189"/>
      <c r="GFK72" s="189"/>
      <c r="GFL72" s="189"/>
      <c r="GFM72" s="189"/>
      <c r="GFN72" s="189"/>
      <c r="GFO72" s="189"/>
      <c r="GFP72" s="189"/>
      <c r="GFQ72" s="189"/>
      <c r="GFR72" s="189"/>
      <c r="GFS72" s="189"/>
      <c r="GFT72" s="189"/>
      <c r="GFU72" s="189"/>
      <c r="GFV72" s="189"/>
      <c r="GFW72" s="189"/>
      <c r="GFX72" s="189"/>
      <c r="GFY72" s="189"/>
      <c r="GFZ72" s="189"/>
      <c r="GGA72" s="189"/>
      <c r="GGB72" s="189"/>
      <c r="GGC72" s="189"/>
      <c r="GGD72" s="189"/>
      <c r="GGE72" s="189"/>
      <c r="GGF72" s="189"/>
      <c r="GGG72" s="189"/>
      <c r="GGH72" s="189"/>
      <c r="GGI72" s="189"/>
      <c r="GGJ72" s="189"/>
      <c r="GGK72" s="189"/>
      <c r="GGL72" s="189"/>
      <c r="GGM72" s="189"/>
      <c r="GGN72" s="189"/>
      <c r="GGO72" s="189"/>
      <c r="GGP72" s="189"/>
      <c r="GGQ72" s="189"/>
      <c r="GGR72" s="189"/>
      <c r="GGS72" s="189"/>
      <c r="GGT72" s="189"/>
      <c r="GGU72" s="189"/>
      <c r="GGV72" s="189"/>
      <c r="GGW72" s="189"/>
      <c r="GGX72" s="189"/>
      <c r="GGY72" s="189"/>
      <c r="GGZ72" s="189"/>
      <c r="GHA72" s="189"/>
      <c r="GHB72" s="189"/>
      <c r="GHC72" s="189"/>
      <c r="GHD72" s="189"/>
      <c r="GHE72" s="189"/>
      <c r="GHF72" s="189"/>
      <c r="GHG72" s="189"/>
      <c r="GHH72" s="189"/>
      <c r="GHI72" s="189"/>
      <c r="GHJ72" s="189"/>
      <c r="GHK72" s="189"/>
      <c r="GHL72" s="189"/>
      <c r="GHM72" s="189"/>
      <c r="GHN72" s="189"/>
      <c r="GHO72" s="189"/>
      <c r="GHP72" s="189"/>
      <c r="GHQ72" s="189"/>
      <c r="GHR72" s="189"/>
      <c r="GHS72" s="189"/>
      <c r="GHT72" s="189"/>
      <c r="GHU72" s="189"/>
      <c r="GHV72" s="189"/>
      <c r="GHW72" s="189"/>
      <c r="GHX72" s="189"/>
      <c r="GHY72" s="189"/>
      <c r="GHZ72" s="189"/>
      <c r="GIA72" s="189"/>
      <c r="GIB72" s="189"/>
      <c r="GIC72" s="189"/>
      <c r="GID72" s="189"/>
      <c r="GIE72" s="189"/>
      <c r="GIF72" s="189"/>
      <c r="GIG72" s="189"/>
      <c r="GIH72" s="189"/>
      <c r="GII72" s="189"/>
      <c r="GIJ72" s="189"/>
      <c r="GIK72" s="189"/>
      <c r="GIL72" s="189"/>
      <c r="GIM72" s="189"/>
      <c r="GIN72" s="189"/>
      <c r="GIO72" s="189"/>
      <c r="GIP72" s="189"/>
      <c r="GIQ72" s="189"/>
      <c r="GIR72" s="189"/>
      <c r="GIS72" s="189"/>
      <c r="GIT72" s="189"/>
      <c r="GIU72" s="189"/>
      <c r="GIV72" s="189"/>
      <c r="GIW72" s="189"/>
      <c r="GIX72" s="189"/>
      <c r="GIY72" s="189"/>
      <c r="GIZ72" s="189"/>
      <c r="GJA72" s="189"/>
      <c r="GJB72" s="189"/>
      <c r="GJC72" s="189"/>
      <c r="GJD72" s="189"/>
      <c r="GJE72" s="189"/>
      <c r="GJF72" s="189"/>
      <c r="GJG72" s="189"/>
      <c r="GJH72" s="189"/>
      <c r="GJI72" s="189"/>
      <c r="GJJ72" s="189"/>
      <c r="GJK72" s="189"/>
      <c r="GJL72" s="189"/>
      <c r="GJM72" s="189"/>
      <c r="GJN72" s="189"/>
      <c r="GJO72" s="189"/>
      <c r="GJP72" s="189"/>
      <c r="GJQ72" s="189"/>
      <c r="GJR72" s="189"/>
      <c r="GJS72" s="189"/>
      <c r="GJT72" s="189"/>
      <c r="GJU72" s="189"/>
      <c r="GJV72" s="189"/>
      <c r="GJW72" s="189"/>
      <c r="GJX72" s="189"/>
      <c r="GJY72" s="189"/>
      <c r="GJZ72" s="189"/>
      <c r="GKA72" s="189"/>
      <c r="GKB72" s="189"/>
      <c r="GKC72" s="189"/>
      <c r="GKD72" s="189"/>
      <c r="GKE72" s="189"/>
      <c r="GKF72" s="189"/>
      <c r="GKG72" s="189"/>
      <c r="GKH72" s="189"/>
      <c r="GKI72" s="189"/>
      <c r="GKJ72" s="189"/>
      <c r="GKK72" s="189"/>
      <c r="GKL72" s="189"/>
      <c r="GKM72" s="189"/>
      <c r="GKN72" s="189"/>
      <c r="GKO72" s="189"/>
      <c r="GKP72" s="189"/>
      <c r="GKQ72" s="189"/>
      <c r="GKR72" s="189"/>
      <c r="GKS72" s="189"/>
      <c r="GKT72" s="189"/>
      <c r="GKU72" s="189"/>
      <c r="GKV72" s="189"/>
      <c r="GKW72" s="189"/>
      <c r="GKX72" s="189"/>
      <c r="GKY72" s="189"/>
      <c r="GKZ72" s="189"/>
      <c r="GLA72" s="189"/>
      <c r="GLB72" s="189"/>
      <c r="GLC72" s="189"/>
      <c r="GLD72" s="189"/>
      <c r="GLE72" s="189"/>
      <c r="GLF72" s="189"/>
      <c r="GLG72" s="189"/>
      <c r="GLH72" s="189"/>
      <c r="GLI72" s="189"/>
      <c r="GLJ72" s="189"/>
      <c r="GLK72" s="189"/>
      <c r="GLL72" s="189"/>
      <c r="GLM72" s="189"/>
      <c r="GLN72" s="189"/>
      <c r="GLO72" s="189"/>
      <c r="GLP72" s="189"/>
      <c r="GLQ72" s="189"/>
      <c r="GLR72" s="189"/>
      <c r="GLS72" s="189"/>
      <c r="GLT72" s="189"/>
      <c r="GLU72" s="189"/>
      <c r="GLV72" s="189"/>
      <c r="GLW72" s="189"/>
      <c r="GLX72" s="189"/>
      <c r="GLY72" s="189"/>
      <c r="GLZ72" s="189"/>
      <c r="GMA72" s="189"/>
      <c r="GMB72" s="189"/>
      <c r="GMC72" s="189"/>
      <c r="GMD72" s="189"/>
      <c r="GME72" s="189"/>
      <c r="GMF72" s="189"/>
      <c r="GMG72" s="189"/>
      <c r="GMH72" s="189"/>
      <c r="GMI72" s="189"/>
      <c r="GMJ72" s="189"/>
      <c r="GMK72" s="189"/>
      <c r="GML72" s="189"/>
      <c r="GMM72" s="189"/>
      <c r="GMN72" s="189"/>
      <c r="GMO72" s="189"/>
      <c r="GMP72" s="189"/>
      <c r="GMQ72" s="189"/>
      <c r="GMR72" s="189"/>
      <c r="GMS72" s="189"/>
      <c r="GMT72" s="189"/>
      <c r="GMU72" s="189"/>
      <c r="GMV72" s="189"/>
      <c r="GMW72" s="189"/>
      <c r="GMX72" s="189"/>
      <c r="GMY72" s="189"/>
      <c r="GMZ72" s="189"/>
      <c r="GNA72" s="189"/>
      <c r="GNB72" s="189"/>
      <c r="GNC72" s="189"/>
      <c r="GND72" s="189"/>
      <c r="GNE72" s="189"/>
      <c r="GNF72" s="189"/>
      <c r="GNG72" s="189"/>
      <c r="GNH72" s="189"/>
      <c r="GNI72" s="189"/>
      <c r="GNJ72" s="189"/>
      <c r="GNK72" s="189"/>
      <c r="GNL72" s="189"/>
      <c r="GNM72" s="189"/>
      <c r="GNN72" s="189"/>
      <c r="GNO72" s="189"/>
      <c r="GNP72" s="189"/>
      <c r="GNQ72" s="189"/>
      <c r="GNR72" s="189"/>
      <c r="GNS72" s="189"/>
      <c r="GNT72" s="189"/>
      <c r="GNU72" s="189"/>
      <c r="GNV72" s="189"/>
      <c r="GNW72" s="189"/>
      <c r="GNX72" s="189"/>
      <c r="GNY72" s="189"/>
      <c r="GNZ72" s="189"/>
      <c r="GOA72" s="189"/>
      <c r="GOB72" s="189"/>
      <c r="GOC72" s="189"/>
      <c r="GOD72" s="189"/>
      <c r="GOE72" s="189"/>
      <c r="GOF72" s="189"/>
      <c r="GOG72" s="189"/>
      <c r="GOH72" s="189"/>
      <c r="GOI72" s="189"/>
      <c r="GOJ72" s="189"/>
      <c r="GOK72" s="189"/>
      <c r="GOL72" s="189"/>
      <c r="GOM72" s="189"/>
      <c r="GON72" s="189"/>
      <c r="GOO72" s="189"/>
      <c r="GOP72" s="189"/>
      <c r="GOQ72" s="189"/>
      <c r="GOR72" s="189"/>
      <c r="GOS72" s="189"/>
      <c r="GOT72" s="189"/>
      <c r="GOU72" s="189"/>
      <c r="GOV72" s="189"/>
      <c r="GOW72" s="189"/>
      <c r="GOX72" s="189"/>
      <c r="GOY72" s="189"/>
      <c r="GOZ72" s="189"/>
      <c r="GPA72" s="189"/>
      <c r="GPB72" s="189"/>
      <c r="GPC72" s="189"/>
      <c r="GPD72" s="189"/>
      <c r="GPE72" s="189"/>
      <c r="GPF72" s="189"/>
      <c r="GPG72" s="189"/>
      <c r="GPH72" s="189"/>
      <c r="GPI72" s="189"/>
      <c r="GPJ72" s="189"/>
      <c r="GPK72" s="189"/>
      <c r="GPL72" s="189"/>
      <c r="GPM72" s="189"/>
      <c r="GPN72" s="189"/>
      <c r="GPO72" s="189"/>
      <c r="GPP72" s="189"/>
      <c r="GPQ72" s="189"/>
      <c r="GPR72" s="189"/>
      <c r="GPS72" s="189"/>
      <c r="GPT72" s="189"/>
      <c r="GPU72" s="189"/>
      <c r="GPV72" s="189"/>
      <c r="GPW72" s="189"/>
      <c r="GPX72" s="189"/>
      <c r="GPY72" s="189"/>
      <c r="GPZ72" s="189"/>
      <c r="GQA72" s="189"/>
      <c r="GQB72" s="189"/>
      <c r="GQC72" s="189"/>
      <c r="GQD72" s="189"/>
      <c r="GQE72" s="189"/>
      <c r="GQF72" s="189"/>
      <c r="GQG72" s="189"/>
      <c r="GQH72" s="189"/>
      <c r="GQI72" s="189"/>
      <c r="GQJ72" s="189"/>
      <c r="GQK72" s="189"/>
      <c r="GQL72" s="189"/>
      <c r="GQM72" s="189"/>
      <c r="GQN72" s="189"/>
      <c r="GQO72" s="189"/>
      <c r="GQP72" s="189"/>
      <c r="GQQ72" s="189"/>
      <c r="GQR72" s="189"/>
      <c r="GQS72" s="189"/>
      <c r="GQT72" s="189"/>
      <c r="GQU72" s="189"/>
      <c r="GQV72" s="189"/>
      <c r="GQW72" s="189"/>
      <c r="GQX72" s="189"/>
      <c r="GQY72" s="189"/>
      <c r="GQZ72" s="189"/>
      <c r="GRA72" s="189"/>
      <c r="GRB72" s="189"/>
      <c r="GRC72" s="189"/>
      <c r="GRD72" s="189"/>
      <c r="GRE72" s="189"/>
      <c r="GRF72" s="189"/>
      <c r="GRG72" s="189"/>
      <c r="GRH72" s="189"/>
      <c r="GRI72" s="189"/>
      <c r="GRJ72" s="189"/>
      <c r="GRK72" s="189"/>
      <c r="GRL72" s="189"/>
      <c r="GRM72" s="189"/>
      <c r="GRN72" s="189"/>
      <c r="GRO72" s="189"/>
      <c r="GRP72" s="189"/>
      <c r="GRQ72" s="189"/>
      <c r="GRR72" s="189"/>
      <c r="GRS72" s="189"/>
      <c r="GRT72" s="189"/>
      <c r="GRU72" s="189"/>
      <c r="GRV72" s="189"/>
      <c r="GRW72" s="189"/>
      <c r="GRX72" s="189"/>
      <c r="GRY72" s="189"/>
      <c r="GRZ72" s="189"/>
      <c r="GSA72" s="189"/>
      <c r="GSB72" s="189"/>
      <c r="GSC72" s="189"/>
      <c r="GSD72" s="189"/>
      <c r="GSE72" s="189"/>
      <c r="GSF72" s="189"/>
      <c r="GSG72" s="189"/>
      <c r="GSH72" s="189"/>
      <c r="GSI72" s="189"/>
      <c r="GSJ72" s="189"/>
      <c r="GSK72" s="189"/>
      <c r="GSL72" s="189"/>
      <c r="GSM72" s="189"/>
      <c r="GSN72" s="189"/>
      <c r="GSO72" s="189"/>
      <c r="GSP72" s="189"/>
      <c r="GSQ72" s="189"/>
      <c r="GSR72" s="189"/>
      <c r="GSS72" s="189"/>
      <c r="GST72" s="189"/>
      <c r="GSU72" s="189"/>
      <c r="GSV72" s="189"/>
      <c r="GSW72" s="189"/>
      <c r="GSX72" s="189"/>
      <c r="GSY72" s="189"/>
      <c r="GSZ72" s="189"/>
      <c r="GTA72" s="189"/>
      <c r="GTB72" s="189"/>
      <c r="GTC72" s="189"/>
      <c r="GTD72" s="189"/>
      <c r="GTE72" s="189"/>
      <c r="GTF72" s="189"/>
      <c r="GTG72" s="189"/>
      <c r="GTH72" s="189"/>
      <c r="GTI72" s="189"/>
      <c r="GTJ72" s="189"/>
      <c r="GTK72" s="189"/>
      <c r="GTL72" s="189"/>
      <c r="GTM72" s="189"/>
      <c r="GTN72" s="189"/>
      <c r="GTO72" s="189"/>
      <c r="GTP72" s="189"/>
      <c r="GTQ72" s="189"/>
      <c r="GTR72" s="189"/>
      <c r="GTS72" s="189"/>
      <c r="GTT72" s="189"/>
      <c r="GTU72" s="189"/>
      <c r="GTV72" s="189"/>
      <c r="GTW72" s="189"/>
      <c r="GTX72" s="189"/>
      <c r="GTY72" s="189"/>
      <c r="GTZ72" s="189"/>
      <c r="GUA72" s="189"/>
      <c r="GUB72" s="189"/>
      <c r="GUC72" s="189"/>
      <c r="GUD72" s="189"/>
      <c r="GUE72" s="189"/>
      <c r="GUF72" s="189"/>
      <c r="GUG72" s="189"/>
      <c r="GUH72" s="189"/>
      <c r="GUI72" s="189"/>
      <c r="GUJ72" s="189"/>
      <c r="GUK72" s="189"/>
      <c r="GUL72" s="189"/>
      <c r="GUM72" s="189"/>
      <c r="GUN72" s="189"/>
      <c r="GUO72" s="189"/>
      <c r="GUP72" s="189"/>
      <c r="GUQ72" s="189"/>
      <c r="GUR72" s="189"/>
      <c r="GUS72" s="189"/>
      <c r="GUT72" s="189"/>
      <c r="GUU72" s="189"/>
      <c r="GUV72" s="189"/>
      <c r="GUW72" s="189"/>
      <c r="GUX72" s="189"/>
      <c r="GUY72" s="189"/>
      <c r="GUZ72" s="189"/>
      <c r="GVA72" s="189"/>
      <c r="GVB72" s="189"/>
      <c r="GVC72" s="189"/>
      <c r="GVD72" s="189"/>
      <c r="GVE72" s="189"/>
      <c r="GVF72" s="189"/>
      <c r="GVG72" s="189"/>
      <c r="GVH72" s="189"/>
      <c r="GVI72" s="189"/>
      <c r="GVJ72" s="189"/>
      <c r="GVK72" s="189"/>
      <c r="GVL72" s="189"/>
      <c r="GVM72" s="189"/>
      <c r="GVN72" s="189"/>
      <c r="GVO72" s="189"/>
      <c r="GVP72" s="189"/>
      <c r="GVQ72" s="189"/>
      <c r="GVR72" s="189"/>
      <c r="GVS72" s="189"/>
      <c r="GVT72" s="189"/>
      <c r="GVU72" s="189"/>
      <c r="GVV72" s="189"/>
      <c r="GVW72" s="189"/>
      <c r="GVX72" s="189"/>
      <c r="GVY72" s="189"/>
      <c r="GVZ72" s="189"/>
      <c r="GWA72" s="189"/>
      <c r="GWB72" s="189"/>
      <c r="GWC72" s="189"/>
      <c r="GWD72" s="189"/>
      <c r="GWE72" s="189"/>
      <c r="GWF72" s="189"/>
      <c r="GWG72" s="189"/>
      <c r="GWH72" s="189"/>
      <c r="GWI72" s="189"/>
      <c r="GWJ72" s="189"/>
      <c r="GWK72" s="189"/>
      <c r="GWL72" s="189"/>
      <c r="GWM72" s="189"/>
      <c r="GWN72" s="189"/>
      <c r="GWO72" s="189"/>
      <c r="GWP72" s="189"/>
      <c r="GWQ72" s="189"/>
      <c r="GWR72" s="189"/>
      <c r="GWS72" s="189"/>
      <c r="GWT72" s="189"/>
      <c r="GWU72" s="189"/>
      <c r="GWV72" s="189"/>
      <c r="GWW72" s="189"/>
      <c r="GWX72" s="189"/>
      <c r="GWY72" s="189"/>
      <c r="GWZ72" s="189"/>
      <c r="GXA72" s="189"/>
      <c r="GXB72" s="189"/>
      <c r="GXC72" s="189"/>
      <c r="GXD72" s="189"/>
      <c r="GXE72" s="189"/>
      <c r="GXF72" s="189"/>
      <c r="GXG72" s="189"/>
      <c r="GXH72" s="189"/>
      <c r="GXI72" s="189"/>
      <c r="GXJ72" s="189"/>
      <c r="GXK72" s="189"/>
      <c r="GXL72" s="189"/>
      <c r="GXM72" s="189"/>
      <c r="GXN72" s="189"/>
      <c r="GXO72" s="189"/>
      <c r="GXP72" s="189"/>
      <c r="GXQ72" s="189"/>
      <c r="GXR72" s="189"/>
      <c r="GXS72" s="189"/>
      <c r="GXT72" s="189"/>
      <c r="GXU72" s="189"/>
      <c r="GXV72" s="189"/>
      <c r="GXW72" s="189"/>
      <c r="GXX72" s="189"/>
      <c r="GXY72" s="189"/>
      <c r="GXZ72" s="189"/>
      <c r="GYA72" s="189"/>
      <c r="GYB72" s="189"/>
      <c r="GYC72" s="189"/>
      <c r="GYD72" s="189"/>
      <c r="GYE72" s="189"/>
      <c r="GYF72" s="189"/>
      <c r="GYG72" s="189"/>
      <c r="GYH72" s="189"/>
      <c r="GYI72" s="189"/>
      <c r="GYJ72" s="189"/>
      <c r="GYK72" s="189"/>
      <c r="GYL72" s="189"/>
      <c r="GYM72" s="189"/>
      <c r="GYN72" s="189"/>
      <c r="GYO72" s="189"/>
      <c r="GYP72" s="189"/>
      <c r="GYQ72" s="189"/>
      <c r="GYR72" s="189"/>
      <c r="GYS72" s="189"/>
      <c r="GYT72" s="189"/>
      <c r="GYU72" s="189"/>
      <c r="GYV72" s="189"/>
      <c r="GYW72" s="189"/>
      <c r="GYX72" s="189"/>
      <c r="GYY72" s="189"/>
      <c r="GYZ72" s="189"/>
      <c r="GZA72" s="189"/>
      <c r="GZB72" s="189"/>
      <c r="GZC72" s="189"/>
      <c r="GZD72" s="189"/>
      <c r="GZE72" s="189"/>
      <c r="GZF72" s="189"/>
      <c r="GZG72" s="189"/>
      <c r="GZH72" s="189"/>
      <c r="GZI72" s="189"/>
      <c r="GZJ72" s="189"/>
      <c r="GZK72" s="189"/>
      <c r="GZL72" s="189"/>
      <c r="GZM72" s="189"/>
      <c r="GZN72" s="189"/>
      <c r="GZO72" s="189"/>
      <c r="GZP72" s="189"/>
      <c r="GZQ72" s="189"/>
      <c r="GZR72" s="189"/>
      <c r="GZS72" s="189"/>
      <c r="GZT72" s="189"/>
      <c r="GZU72" s="189"/>
      <c r="GZV72" s="189"/>
      <c r="GZW72" s="189"/>
      <c r="GZX72" s="189"/>
      <c r="GZY72" s="189"/>
      <c r="GZZ72" s="189"/>
      <c r="HAA72" s="189"/>
      <c r="HAB72" s="189"/>
      <c r="HAC72" s="189"/>
      <c r="HAD72" s="189"/>
      <c r="HAE72" s="189"/>
      <c r="HAF72" s="189"/>
      <c r="HAG72" s="189"/>
      <c r="HAH72" s="189"/>
      <c r="HAI72" s="189"/>
      <c r="HAJ72" s="189"/>
      <c r="HAK72" s="189"/>
      <c r="HAL72" s="189"/>
      <c r="HAM72" s="189"/>
      <c r="HAN72" s="189"/>
      <c r="HAO72" s="189"/>
      <c r="HAP72" s="189"/>
      <c r="HAQ72" s="189"/>
      <c r="HAR72" s="189"/>
      <c r="HAS72" s="189"/>
      <c r="HAT72" s="189"/>
      <c r="HAU72" s="189"/>
      <c r="HAV72" s="189"/>
      <c r="HAW72" s="189"/>
      <c r="HAX72" s="189"/>
      <c r="HAY72" s="189"/>
      <c r="HAZ72" s="189"/>
      <c r="HBA72" s="189"/>
      <c r="HBB72" s="189"/>
      <c r="HBC72" s="189"/>
      <c r="HBD72" s="189"/>
      <c r="HBE72" s="189"/>
      <c r="HBF72" s="189"/>
      <c r="HBG72" s="189"/>
      <c r="HBH72" s="189"/>
      <c r="HBI72" s="189"/>
      <c r="HBJ72" s="189"/>
      <c r="HBK72" s="189"/>
      <c r="HBL72" s="189"/>
      <c r="HBM72" s="189"/>
      <c r="HBN72" s="189"/>
      <c r="HBO72" s="189"/>
      <c r="HBP72" s="189"/>
      <c r="HBQ72" s="189"/>
      <c r="HBR72" s="189"/>
      <c r="HBS72" s="189"/>
      <c r="HBT72" s="189"/>
      <c r="HBU72" s="189"/>
      <c r="HBV72" s="189"/>
      <c r="HBW72" s="189"/>
      <c r="HBX72" s="189"/>
      <c r="HBY72" s="189"/>
      <c r="HBZ72" s="189"/>
      <c r="HCA72" s="189"/>
      <c r="HCB72" s="189"/>
      <c r="HCC72" s="189"/>
      <c r="HCD72" s="189"/>
      <c r="HCE72" s="189"/>
      <c r="HCF72" s="189"/>
      <c r="HCG72" s="189"/>
      <c r="HCH72" s="189"/>
      <c r="HCI72" s="189"/>
      <c r="HCJ72" s="189"/>
      <c r="HCK72" s="189"/>
      <c r="HCL72" s="189"/>
      <c r="HCM72" s="189"/>
      <c r="HCN72" s="189"/>
      <c r="HCO72" s="189"/>
      <c r="HCP72" s="189"/>
      <c r="HCQ72" s="189"/>
      <c r="HCR72" s="189"/>
      <c r="HCS72" s="189"/>
      <c r="HCT72" s="189"/>
      <c r="HCU72" s="189"/>
      <c r="HCV72" s="189"/>
      <c r="HCW72" s="189"/>
      <c r="HCX72" s="189"/>
      <c r="HCY72" s="189"/>
      <c r="HCZ72" s="189"/>
      <c r="HDA72" s="189"/>
      <c r="HDB72" s="189"/>
      <c r="HDC72" s="189"/>
      <c r="HDD72" s="189"/>
      <c r="HDE72" s="189"/>
      <c r="HDF72" s="189"/>
      <c r="HDG72" s="189"/>
      <c r="HDH72" s="189"/>
      <c r="HDI72" s="189"/>
      <c r="HDJ72" s="189"/>
      <c r="HDK72" s="189"/>
      <c r="HDL72" s="189"/>
      <c r="HDM72" s="189"/>
      <c r="HDN72" s="189"/>
      <c r="HDO72" s="189"/>
      <c r="HDP72" s="189"/>
      <c r="HDQ72" s="189"/>
      <c r="HDR72" s="189"/>
      <c r="HDS72" s="189"/>
      <c r="HDT72" s="189"/>
      <c r="HDU72" s="189"/>
      <c r="HDV72" s="189"/>
      <c r="HDW72" s="189"/>
      <c r="HDX72" s="189"/>
      <c r="HDY72" s="189"/>
      <c r="HDZ72" s="189"/>
      <c r="HEA72" s="189"/>
      <c r="HEB72" s="189"/>
      <c r="HEC72" s="189"/>
      <c r="HED72" s="189"/>
      <c r="HEE72" s="189"/>
      <c r="HEF72" s="189"/>
      <c r="HEG72" s="189"/>
      <c r="HEH72" s="189"/>
      <c r="HEI72" s="189"/>
      <c r="HEJ72" s="189"/>
      <c r="HEK72" s="189"/>
      <c r="HEL72" s="189"/>
      <c r="HEM72" s="189"/>
      <c r="HEN72" s="189"/>
      <c r="HEO72" s="189"/>
      <c r="HEP72" s="189"/>
      <c r="HEQ72" s="189"/>
      <c r="HER72" s="189"/>
      <c r="HES72" s="189"/>
      <c r="HET72" s="189"/>
      <c r="HEU72" s="189"/>
      <c r="HEV72" s="189"/>
      <c r="HEW72" s="189"/>
      <c r="HEX72" s="189"/>
      <c r="HEY72" s="189"/>
      <c r="HEZ72" s="189"/>
      <c r="HFA72" s="189"/>
      <c r="HFB72" s="189"/>
      <c r="HFC72" s="189"/>
      <c r="HFD72" s="189"/>
      <c r="HFE72" s="189"/>
      <c r="HFF72" s="189"/>
      <c r="HFG72" s="189"/>
      <c r="HFH72" s="189"/>
      <c r="HFI72" s="189"/>
      <c r="HFJ72" s="189"/>
      <c r="HFK72" s="189"/>
      <c r="HFL72" s="189"/>
      <c r="HFM72" s="189"/>
      <c r="HFN72" s="189"/>
      <c r="HFO72" s="189"/>
      <c r="HFP72" s="189"/>
      <c r="HFQ72" s="189"/>
      <c r="HFR72" s="189"/>
      <c r="HFS72" s="189"/>
      <c r="HFT72" s="189"/>
      <c r="HFU72" s="189"/>
      <c r="HFV72" s="189"/>
      <c r="HFW72" s="189"/>
      <c r="HFX72" s="189"/>
      <c r="HFY72" s="189"/>
      <c r="HFZ72" s="189"/>
      <c r="HGA72" s="189"/>
      <c r="HGB72" s="189"/>
      <c r="HGC72" s="189"/>
      <c r="HGD72" s="189"/>
      <c r="HGE72" s="189"/>
      <c r="HGF72" s="189"/>
      <c r="HGG72" s="189"/>
      <c r="HGH72" s="189"/>
      <c r="HGI72" s="189"/>
      <c r="HGJ72" s="189"/>
      <c r="HGK72" s="189"/>
      <c r="HGL72" s="189"/>
      <c r="HGM72" s="189"/>
      <c r="HGN72" s="189"/>
      <c r="HGO72" s="189"/>
      <c r="HGP72" s="189"/>
      <c r="HGQ72" s="189"/>
      <c r="HGR72" s="189"/>
      <c r="HGS72" s="189"/>
      <c r="HGT72" s="189"/>
      <c r="HGU72" s="189"/>
      <c r="HGV72" s="189"/>
      <c r="HGW72" s="189"/>
      <c r="HGX72" s="189"/>
      <c r="HGY72" s="189"/>
      <c r="HGZ72" s="189"/>
      <c r="HHA72" s="189"/>
      <c r="HHB72" s="189"/>
      <c r="HHC72" s="189"/>
      <c r="HHD72" s="189"/>
      <c r="HHE72" s="189"/>
      <c r="HHF72" s="189"/>
      <c r="HHG72" s="189"/>
      <c r="HHH72" s="189"/>
      <c r="HHI72" s="189"/>
      <c r="HHJ72" s="189"/>
      <c r="HHK72" s="189"/>
      <c r="HHL72" s="189"/>
      <c r="HHM72" s="189"/>
      <c r="HHN72" s="189"/>
      <c r="HHO72" s="189"/>
      <c r="HHP72" s="189"/>
      <c r="HHQ72" s="189"/>
      <c r="HHR72" s="189"/>
      <c r="HHS72" s="189"/>
      <c r="HHT72" s="189"/>
      <c r="HHU72" s="189"/>
      <c r="HHV72" s="189"/>
      <c r="HHW72" s="189"/>
      <c r="HHX72" s="189"/>
      <c r="HHY72" s="189"/>
      <c r="HHZ72" s="189"/>
      <c r="HIA72" s="189"/>
      <c r="HIB72" s="189"/>
      <c r="HIC72" s="189"/>
      <c r="HID72" s="189"/>
      <c r="HIE72" s="189"/>
      <c r="HIF72" s="189"/>
      <c r="HIG72" s="189"/>
      <c r="HIH72" s="189"/>
      <c r="HII72" s="189"/>
      <c r="HIJ72" s="189"/>
      <c r="HIK72" s="189"/>
      <c r="HIL72" s="189"/>
      <c r="HIM72" s="189"/>
      <c r="HIN72" s="189"/>
      <c r="HIO72" s="189"/>
      <c r="HIP72" s="189"/>
      <c r="HIQ72" s="189"/>
      <c r="HIR72" s="189"/>
      <c r="HIS72" s="189"/>
      <c r="HIT72" s="189"/>
      <c r="HIU72" s="189"/>
      <c r="HIV72" s="189"/>
      <c r="HIW72" s="189"/>
      <c r="HIX72" s="189"/>
      <c r="HIY72" s="189"/>
      <c r="HIZ72" s="189"/>
      <c r="HJA72" s="189"/>
      <c r="HJB72" s="189"/>
      <c r="HJC72" s="189"/>
      <c r="HJD72" s="189"/>
      <c r="HJE72" s="189"/>
      <c r="HJF72" s="189"/>
      <c r="HJG72" s="189"/>
      <c r="HJH72" s="189"/>
      <c r="HJI72" s="189"/>
      <c r="HJJ72" s="189"/>
      <c r="HJK72" s="189"/>
      <c r="HJL72" s="189"/>
      <c r="HJM72" s="189"/>
      <c r="HJN72" s="189"/>
      <c r="HJO72" s="189"/>
      <c r="HJP72" s="189"/>
      <c r="HJQ72" s="189"/>
      <c r="HJR72" s="189"/>
      <c r="HJS72" s="189"/>
      <c r="HJT72" s="189"/>
      <c r="HJU72" s="189"/>
      <c r="HJV72" s="189"/>
      <c r="HJW72" s="189"/>
      <c r="HJX72" s="189"/>
      <c r="HJY72" s="189"/>
      <c r="HJZ72" s="189"/>
      <c r="HKA72" s="189"/>
      <c r="HKB72" s="189"/>
      <c r="HKC72" s="189"/>
      <c r="HKD72" s="189"/>
      <c r="HKE72" s="189"/>
      <c r="HKF72" s="189"/>
      <c r="HKG72" s="189"/>
      <c r="HKH72" s="189"/>
      <c r="HKI72" s="189"/>
      <c r="HKJ72" s="189"/>
      <c r="HKK72" s="189"/>
      <c r="HKL72" s="189"/>
      <c r="HKM72" s="189"/>
      <c r="HKN72" s="189"/>
      <c r="HKO72" s="189"/>
      <c r="HKP72" s="189"/>
      <c r="HKQ72" s="189"/>
      <c r="HKR72" s="189"/>
      <c r="HKS72" s="189"/>
      <c r="HKT72" s="189"/>
      <c r="HKU72" s="189"/>
      <c r="HKV72" s="189"/>
      <c r="HKW72" s="189"/>
      <c r="HKX72" s="189"/>
      <c r="HKY72" s="189"/>
      <c r="HKZ72" s="189"/>
      <c r="HLA72" s="189"/>
      <c r="HLB72" s="189"/>
      <c r="HLC72" s="189"/>
      <c r="HLD72" s="189"/>
      <c r="HLE72" s="189"/>
      <c r="HLF72" s="189"/>
      <c r="HLG72" s="189"/>
      <c r="HLH72" s="189"/>
      <c r="HLI72" s="189"/>
      <c r="HLJ72" s="189"/>
      <c r="HLK72" s="189"/>
      <c r="HLL72" s="189"/>
      <c r="HLM72" s="189"/>
      <c r="HLN72" s="189"/>
      <c r="HLO72" s="189"/>
      <c r="HLP72" s="189"/>
      <c r="HLQ72" s="189"/>
      <c r="HLR72" s="189"/>
      <c r="HLS72" s="189"/>
      <c r="HLT72" s="189"/>
      <c r="HLU72" s="189"/>
      <c r="HLV72" s="189"/>
      <c r="HLW72" s="189"/>
      <c r="HLX72" s="189"/>
      <c r="HLY72" s="189"/>
      <c r="HLZ72" s="189"/>
      <c r="HMA72" s="189"/>
      <c r="HMB72" s="189"/>
      <c r="HMC72" s="189"/>
      <c r="HMD72" s="189"/>
      <c r="HME72" s="189"/>
      <c r="HMF72" s="189"/>
      <c r="HMG72" s="189"/>
      <c r="HMH72" s="189"/>
      <c r="HMI72" s="189"/>
      <c r="HMJ72" s="189"/>
      <c r="HMK72" s="189"/>
      <c r="HML72" s="189"/>
      <c r="HMM72" s="189"/>
      <c r="HMN72" s="189"/>
      <c r="HMO72" s="189"/>
      <c r="HMP72" s="189"/>
      <c r="HMQ72" s="189"/>
      <c r="HMR72" s="189"/>
      <c r="HMS72" s="189"/>
      <c r="HMT72" s="189"/>
      <c r="HMU72" s="189"/>
      <c r="HMV72" s="189"/>
      <c r="HMW72" s="189"/>
      <c r="HMX72" s="189"/>
      <c r="HMY72" s="189"/>
      <c r="HMZ72" s="189"/>
      <c r="HNA72" s="189"/>
      <c r="HNB72" s="189"/>
      <c r="HNC72" s="189"/>
      <c r="HND72" s="189"/>
      <c r="HNE72" s="189"/>
      <c r="HNF72" s="189"/>
      <c r="HNG72" s="189"/>
      <c r="HNH72" s="189"/>
      <c r="HNI72" s="189"/>
      <c r="HNJ72" s="189"/>
      <c r="HNK72" s="189"/>
      <c r="HNL72" s="189"/>
      <c r="HNM72" s="189"/>
      <c r="HNN72" s="189"/>
      <c r="HNO72" s="189"/>
      <c r="HNP72" s="189"/>
      <c r="HNQ72" s="189"/>
      <c r="HNR72" s="189"/>
      <c r="HNS72" s="189"/>
      <c r="HNT72" s="189"/>
      <c r="HNU72" s="189"/>
      <c r="HNV72" s="189"/>
      <c r="HNW72" s="189"/>
      <c r="HNX72" s="189"/>
      <c r="HNY72" s="189"/>
      <c r="HNZ72" s="189"/>
      <c r="HOA72" s="189"/>
      <c r="HOB72" s="189"/>
      <c r="HOC72" s="189"/>
      <c r="HOD72" s="189"/>
      <c r="HOE72" s="189"/>
      <c r="HOF72" s="189"/>
      <c r="HOG72" s="189"/>
      <c r="HOH72" s="189"/>
      <c r="HOI72" s="189"/>
      <c r="HOJ72" s="189"/>
      <c r="HOK72" s="189"/>
      <c r="HOL72" s="189"/>
      <c r="HOM72" s="189"/>
      <c r="HON72" s="189"/>
      <c r="HOO72" s="189"/>
      <c r="HOP72" s="189"/>
      <c r="HOQ72" s="189"/>
      <c r="HOR72" s="189"/>
      <c r="HOS72" s="189"/>
      <c r="HOT72" s="189"/>
      <c r="HOU72" s="189"/>
      <c r="HOV72" s="189"/>
      <c r="HOW72" s="189"/>
      <c r="HOX72" s="189"/>
      <c r="HOY72" s="189"/>
      <c r="HOZ72" s="189"/>
      <c r="HPA72" s="189"/>
      <c r="HPB72" s="189"/>
      <c r="HPC72" s="189"/>
      <c r="HPD72" s="189"/>
      <c r="HPE72" s="189"/>
      <c r="HPF72" s="189"/>
      <c r="HPG72" s="189"/>
      <c r="HPH72" s="189"/>
      <c r="HPI72" s="189"/>
      <c r="HPJ72" s="189"/>
      <c r="HPK72" s="189"/>
      <c r="HPL72" s="189"/>
      <c r="HPM72" s="189"/>
      <c r="HPN72" s="189"/>
      <c r="HPO72" s="189"/>
      <c r="HPP72" s="189"/>
      <c r="HPQ72" s="189"/>
      <c r="HPR72" s="189"/>
      <c r="HPS72" s="189"/>
      <c r="HPT72" s="189"/>
      <c r="HPU72" s="189"/>
      <c r="HPV72" s="189"/>
      <c r="HPW72" s="189"/>
      <c r="HPX72" s="189"/>
      <c r="HPY72" s="189"/>
      <c r="HPZ72" s="189"/>
      <c r="HQA72" s="189"/>
      <c r="HQB72" s="189"/>
      <c r="HQC72" s="189"/>
      <c r="HQD72" s="189"/>
      <c r="HQE72" s="189"/>
      <c r="HQF72" s="189"/>
      <c r="HQG72" s="189"/>
      <c r="HQH72" s="189"/>
      <c r="HQI72" s="189"/>
      <c r="HQJ72" s="189"/>
      <c r="HQK72" s="189"/>
      <c r="HQL72" s="189"/>
      <c r="HQM72" s="189"/>
      <c r="HQN72" s="189"/>
      <c r="HQO72" s="189"/>
      <c r="HQP72" s="189"/>
      <c r="HQQ72" s="189"/>
      <c r="HQR72" s="189"/>
      <c r="HQS72" s="189"/>
      <c r="HQT72" s="189"/>
      <c r="HQU72" s="189"/>
      <c r="HQV72" s="189"/>
      <c r="HQW72" s="189"/>
      <c r="HQX72" s="189"/>
      <c r="HQY72" s="189"/>
      <c r="HQZ72" s="189"/>
      <c r="HRA72" s="189"/>
      <c r="HRB72" s="189"/>
      <c r="HRC72" s="189"/>
      <c r="HRD72" s="189"/>
      <c r="HRE72" s="189"/>
      <c r="HRF72" s="189"/>
      <c r="HRG72" s="189"/>
      <c r="HRH72" s="189"/>
      <c r="HRI72" s="189"/>
      <c r="HRJ72" s="189"/>
      <c r="HRK72" s="189"/>
      <c r="HRL72" s="189"/>
      <c r="HRM72" s="189"/>
      <c r="HRN72" s="189"/>
      <c r="HRO72" s="189"/>
      <c r="HRP72" s="189"/>
      <c r="HRQ72" s="189"/>
      <c r="HRR72" s="189"/>
      <c r="HRS72" s="189"/>
      <c r="HRT72" s="189"/>
      <c r="HRU72" s="189"/>
      <c r="HRV72" s="189"/>
      <c r="HRW72" s="189"/>
      <c r="HRX72" s="189"/>
      <c r="HRY72" s="189"/>
      <c r="HRZ72" s="189"/>
      <c r="HSA72" s="189"/>
      <c r="HSB72" s="189"/>
      <c r="HSC72" s="189"/>
      <c r="HSD72" s="189"/>
      <c r="HSE72" s="189"/>
      <c r="HSF72" s="189"/>
      <c r="HSG72" s="189"/>
      <c r="HSH72" s="189"/>
      <c r="HSI72" s="189"/>
      <c r="HSJ72" s="189"/>
      <c r="HSK72" s="189"/>
      <c r="HSL72" s="189"/>
      <c r="HSM72" s="189"/>
      <c r="HSN72" s="189"/>
      <c r="HSO72" s="189"/>
      <c r="HSP72" s="189"/>
      <c r="HSQ72" s="189"/>
      <c r="HSR72" s="189"/>
      <c r="HSS72" s="189"/>
      <c r="HST72" s="189"/>
      <c r="HSU72" s="189"/>
      <c r="HSV72" s="189"/>
      <c r="HSW72" s="189"/>
      <c r="HSX72" s="189"/>
      <c r="HSY72" s="189"/>
      <c r="HSZ72" s="189"/>
      <c r="HTA72" s="189"/>
      <c r="HTB72" s="189"/>
      <c r="HTC72" s="189"/>
      <c r="HTD72" s="189"/>
      <c r="HTE72" s="189"/>
      <c r="HTF72" s="189"/>
      <c r="HTG72" s="189"/>
      <c r="HTH72" s="189"/>
      <c r="HTI72" s="189"/>
      <c r="HTJ72" s="189"/>
      <c r="HTK72" s="189"/>
      <c r="HTL72" s="189"/>
      <c r="HTM72" s="189"/>
      <c r="HTN72" s="189"/>
      <c r="HTO72" s="189"/>
      <c r="HTP72" s="189"/>
      <c r="HTQ72" s="189"/>
      <c r="HTR72" s="189"/>
      <c r="HTS72" s="189"/>
      <c r="HTT72" s="189"/>
      <c r="HTU72" s="189"/>
      <c r="HTV72" s="189"/>
      <c r="HTW72" s="189"/>
      <c r="HTX72" s="189"/>
      <c r="HTY72" s="189"/>
      <c r="HTZ72" s="189"/>
      <c r="HUA72" s="189"/>
      <c r="HUB72" s="189"/>
      <c r="HUC72" s="189"/>
      <c r="HUD72" s="189"/>
      <c r="HUE72" s="189"/>
      <c r="HUF72" s="189"/>
      <c r="HUG72" s="189"/>
      <c r="HUH72" s="189"/>
      <c r="HUI72" s="189"/>
      <c r="HUJ72" s="189"/>
      <c r="HUK72" s="189"/>
      <c r="HUL72" s="189"/>
      <c r="HUM72" s="189"/>
      <c r="HUN72" s="189"/>
      <c r="HUO72" s="189"/>
      <c r="HUP72" s="189"/>
      <c r="HUQ72" s="189"/>
      <c r="HUR72" s="189"/>
      <c r="HUS72" s="189"/>
      <c r="HUT72" s="189"/>
      <c r="HUU72" s="189"/>
      <c r="HUV72" s="189"/>
      <c r="HUW72" s="189"/>
      <c r="HUX72" s="189"/>
      <c r="HUY72" s="189"/>
      <c r="HUZ72" s="189"/>
      <c r="HVA72" s="189"/>
      <c r="HVB72" s="189"/>
      <c r="HVC72" s="189"/>
      <c r="HVD72" s="189"/>
      <c r="HVE72" s="189"/>
      <c r="HVF72" s="189"/>
      <c r="HVG72" s="189"/>
      <c r="HVH72" s="189"/>
      <c r="HVI72" s="189"/>
      <c r="HVJ72" s="189"/>
      <c r="HVK72" s="189"/>
      <c r="HVL72" s="189"/>
      <c r="HVM72" s="189"/>
      <c r="HVN72" s="189"/>
      <c r="HVO72" s="189"/>
      <c r="HVP72" s="189"/>
      <c r="HVQ72" s="189"/>
      <c r="HVR72" s="189"/>
      <c r="HVS72" s="189"/>
      <c r="HVT72" s="189"/>
      <c r="HVU72" s="189"/>
      <c r="HVV72" s="189"/>
      <c r="HVW72" s="189"/>
      <c r="HVX72" s="189"/>
      <c r="HVY72" s="189"/>
      <c r="HVZ72" s="189"/>
      <c r="HWA72" s="189"/>
      <c r="HWB72" s="189"/>
      <c r="HWC72" s="189"/>
      <c r="HWD72" s="189"/>
      <c r="HWE72" s="189"/>
      <c r="HWF72" s="189"/>
      <c r="HWG72" s="189"/>
      <c r="HWH72" s="189"/>
      <c r="HWI72" s="189"/>
      <c r="HWJ72" s="189"/>
      <c r="HWK72" s="189"/>
      <c r="HWL72" s="189"/>
      <c r="HWM72" s="189"/>
      <c r="HWN72" s="189"/>
      <c r="HWO72" s="189"/>
      <c r="HWP72" s="189"/>
      <c r="HWQ72" s="189"/>
      <c r="HWR72" s="189"/>
      <c r="HWS72" s="189"/>
      <c r="HWT72" s="189"/>
      <c r="HWU72" s="189"/>
      <c r="HWV72" s="189"/>
      <c r="HWW72" s="189"/>
      <c r="HWX72" s="189"/>
      <c r="HWY72" s="189"/>
      <c r="HWZ72" s="189"/>
      <c r="HXA72" s="189"/>
      <c r="HXB72" s="189"/>
      <c r="HXC72" s="189"/>
      <c r="HXD72" s="189"/>
      <c r="HXE72" s="189"/>
      <c r="HXF72" s="189"/>
      <c r="HXG72" s="189"/>
      <c r="HXH72" s="189"/>
      <c r="HXI72" s="189"/>
      <c r="HXJ72" s="189"/>
      <c r="HXK72" s="189"/>
      <c r="HXL72" s="189"/>
      <c r="HXM72" s="189"/>
      <c r="HXN72" s="189"/>
      <c r="HXO72" s="189"/>
      <c r="HXP72" s="189"/>
      <c r="HXQ72" s="189"/>
      <c r="HXR72" s="189"/>
      <c r="HXS72" s="189"/>
      <c r="HXT72" s="189"/>
      <c r="HXU72" s="189"/>
      <c r="HXV72" s="189"/>
      <c r="HXW72" s="189"/>
      <c r="HXX72" s="189"/>
      <c r="HXY72" s="189"/>
      <c r="HXZ72" s="189"/>
      <c r="HYA72" s="189"/>
      <c r="HYB72" s="189"/>
      <c r="HYC72" s="189"/>
      <c r="HYD72" s="189"/>
      <c r="HYE72" s="189"/>
      <c r="HYF72" s="189"/>
      <c r="HYG72" s="189"/>
      <c r="HYH72" s="189"/>
      <c r="HYI72" s="189"/>
      <c r="HYJ72" s="189"/>
      <c r="HYK72" s="189"/>
      <c r="HYL72" s="189"/>
      <c r="HYM72" s="189"/>
      <c r="HYN72" s="189"/>
      <c r="HYO72" s="189"/>
      <c r="HYP72" s="189"/>
      <c r="HYQ72" s="189"/>
      <c r="HYR72" s="189"/>
      <c r="HYS72" s="189"/>
      <c r="HYT72" s="189"/>
      <c r="HYU72" s="189"/>
      <c r="HYV72" s="189"/>
      <c r="HYW72" s="189"/>
      <c r="HYX72" s="189"/>
      <c r="HYY72" s="189"/>
      <c r="HYZ72" s="189"/>
      <c r="HZA72" s="189"/>
      <c r="HZB72" s="189"/>
      <c r="HZC72" s="189"/>
      <c r="HZD72" s="189"/>
      <c r="HZE72" s="189"/>
      <c r="HZF72" s="189"/>
      <c r="HZG72" s="189"/>
      <c r="HZH72" s="189"/>
      <c r="HZI72" s="189"/>
      <c r="HZJ72" s="189"/>
      <c r="HZK72" s="189"/>
      <c r="HZL72" s="189"/>
      <c r="HZM72" s="189"/>
      <c r="HZN72" s="189"/>
      <c r="HZO72" s="189"/>
      <c r="HZP72" s="189"/>
      <c r="HZQ72" s="189"/>
      <c r="HZR72" s="189"/>
      <c r="HZS72" s="189"/>
      <c r="HZT72" s="189"/>
      <c r="HZU72" s="189"/>
      <c r="HZV72" s="189"/>
      <c r="HZW72" s="189"/>
      <c r="HZX72" s="189"/>
      <c r="HZY72" s="189"/>
      <c r="HZZ72" s="189"/>
      <c r="IAA72" s="189"/>
      <c r="IAB72" s="189"/>
      <c r="IAC72" s="189"/>
      <c r="IAD72" s="189"/>
      <c r="IAE72" s="189"/>
      <c r="IAF72" s="189"/>
      <c r="IAG72" s="189"/>
      <c r="IAH72" s="189"/>
      <c r="IAI72" s="189"/>
      <c r="IAJ72" s="189"/>
      <c r="IAK72" s="189"/>
      <c r="IAL72" s="189"/>
      <c r="IAM72" s="189"/>
      <c r="IAN72" s="189"/>
      <c r="IAO72" s="189"/>
      <c r="IAP72" s="189"/>
      <c r="IAQ72" s="189"/>
      <c r="IAR72" s="189"/>
      <c r="IAS72" s="189"/>
      <c r="IAT72" s="189"/>
      <c r="IAU72" s="189"/>
      <c r="IAV72" s="189"/>
      <c r="IAW72" s="189"/>
      <c r="IAX72" s="189"/>
      <c r="IAY72" s="189"/>
      <c r="IAZ72" s="189"/>
      <c r="IBA72" s="189"/>
      <c r="IBB72" s="189"/>
      <c r="IBC72" s="189"/>
      <c r="IBD72" s="189"/>
      <c r="IBE72" s="189"/>
      <c r="IBF72" s="189"/>
      <c r="IBG72" s="189"/>
      <c r="IBH72" s="189"/>
      <c r="IBI72" s="189"/>
      <c r="IBJ72" s="189"/>
      <c r="IBK72" s="189"/>
      <c r="IBL72" s="189"/>
      <c r="IBM72" s="189"/>
      <c r="IBN72" s="189"/>
      <c r="IBO72" s="189"/>
      <c r="IBP72" s="189"/>
      <c r="IBQ72" s="189"/>
      <c r="IBR72" s="189"/>
      <c r="IBS72" s="189"/>
      <c r="IBT72" s="189"/>
      <c r="IBU72" s="189"/>
      <c r="IBV72" s="189"/>
      <c r="IBW72" s="189"/>
      <c r="IBX72" s="189"/>
      <c r="IBY72" s="189"/>
      <c r="IBZ72" s="189"/>
      <c r="ICA72" s="189"/>
      <c r="ICB72" s="189"/>
      <c r="ICC72" s="189"/>
      <c r="ICD72" s="189"/>
      <c r="ICE72" s="189"/>
      <c r="ICF72" s="189"/>
      <c r="ICG72" s="189"/>
      <c r="ICH72" s="189"/>
      <c r="ICI72" s="189"/>
      <c r="ICJ72" s="189"/>
      <c r="ICK72" s="189"/>
      <c r="ICL72" s="189"/>
      <c r="ICM72" s="189"/>
      <c r="ICN72" s="189"/>
      <c r="ICO72" s="189"/>
      <c r="ICP72" s="189"/>
      <c r="ICQ72" s="189"/>
      <c r="ICR72" s="189"/>
      <c r="ICS72" s="189"/>
      <c r="ICT72" s="189"/>
      <c r="ICU72" s="189"/>
      <c r="ICV72" s="189"/>
      <c r="ICW72" s="189"/>
      <c r="ICX72" s="189"/>
      <c r="ICY72" s="189"/>
      <c r="ICZ72" s="189"/>
      <c r="IDA72" s="189"/>
      <c r="IDB72" s="189"/>
      <c r="IDC72" s="189"/>
      <c r="IDD72" s="189"/>
      <c r="IDE72" s="189"/>
      <c r="IDF72" s="189"/>
      <c r="IDG72" s="189"/>
      <c r="IDH72" s="189"/>
      <c r="IDI72" s="189"/>
      <c r="IDJ72" s="189"/>
      <c r="IDK72" s="189"/>
      <c r="IDL72" s="189"/>
      <c r="IDM72" s="189"/>
      <c r="IDN72" s="189"/>
      <c r="IDO72" s="189"/>
      <c r="IDP72" s="189"/>
      <c r="IDQ72" s="189"/>
      <c r="IDR72" s="189"/>
      <c r="IDS72" s="189"/>
      <c r="IDT72" s="189"/>
      <c r="IDU72" s="189"/>
      <c r="IDV72" s="189"/>
      <c r="IDW72" s="189"/>
      <c r="IDX72" s="189"/>
      <c r="IDY72" s="189"/>
      <c r="IDZ72" s="189"/>
      <c r="IEA72" s="189"/>
      <c r="IEB72" s="189"/>
      <c r="IEC72" s="189"/>
      <c r="IED72" s="189"/>
      <c r="IEE72" s="189"/>
      <c r="IEF72" s="189"/>
      <c r="IEG72" s="189"/>
      <c r="IEH72" s="189"/>
      <c r="IEI72" s="189"/>
      <c r="IEJ72" s="189"/>
      <c r="IEK72" s="189"/>
      <c r="IEL72" s="189"/>
      <c r="IEM72" s="189"/>
      <c r="IEN72" s="189"/>
      <c r="IEO72" s="189"/>
      <c r="IEP72" s="189"/>
      <c r="IEQ72" s="189"/>
      <c r="IER72" s="189"/>
      <c r="IES72" s="189"/>
      <c r="IET72" s="189"/>
      <c r="IEU72" s="189"/>
      <c r="IEV72" s="189"/>
      <c r="IEW72" s="189"/>
      <c r="IEX72" s="189"/>
      <c r="IEY72" s="189"/>
      <c r="IEZ72" s="189"/>
      <c r="IFA72" s="189"/>
      <c r="IFB72" s="189"/>
      <c r="IFC72" s="189"/>
      <c r="IFD72" s="189"/>
      <c r="IFE72" s="189"/>
      <c r="IFF72" s="189"/>
      <c r="IFG72" s="189"/>
      <c r="IFH72" s="189"/>
      <c r="IFI72" s="189"/>
      <c r="IFJ72" s="189"/>
      <c r="IFK72" s="189"/>
      <c r="IFL72" s="189"/>
      <c r="IFM72" s="189"/>
      <c r="IFN72" s="189"/>
      <c r="IFO72" s="189"/>
      <c r="IFP72" s="189"/>
      <c r="IFQ72" s="189"/>
      <c r="IFR72" s="189"/>
      <c r="IFS72" s="189"/>
      <c r="IFT72" s="189"/>
      <c r="IFU72" s="189"/>
      <c r="IFV72" s="189"/>
      <c r="IFW72" s="189"/>
      <c r="IFX72" s="189"/>
      <c r="IFY72" s="189"/>
      <c r="IFZ72" s="189"/>
      <c r="IGA72" s="189"/>
      <c r="IGB72" s="189"/>
      <c r="IGC72" s="189"/>
      <c r="IGD72" s="189"/>
      <c r="IGE72" s="189"/>
      <c r="IGF72" s="189"/>
      <c r="IGG72" s="189"/>
      <c r="IGH72" s="189"/>
      <c r="IGI72" s="189"/>
      <c r="IGJ72" s="189"/>
      <c r="IGK72" s="189"/>
      <c r="IGL72" s="189"/>
      <c r="IGM72" s="189"/>
      <c r="IGN72" s="189"/>
      <c r="IGO72" s="189"/>
      <c r="IGP72" s="189"/>
      <c r="IGQ72" s="189"/>
      <c r="IGR72" s="189"/>
      <c r="IGS72" s="189"/>
      <c r="IGT72" s="189"/>
      <c r="IGU72" s="189"/>
      <c r="IGV72" s="189"/>
      <c r="IGW72" s="189"/>
      <c r="IGX72" s="189"/>
      <c r="IGY72" s="189"/>
      <c r="IGZ72" s="189"/>
      <c r="IHA72" s="189"/>
      <c r="IHB72" s="189"/>
      <c r="IHC72" s="189"/>
      <c r="IHD72" s="189"/>
      <c r="IHE72" s="189"/>
      <c r="IHF72" s="189"/>
      <c r="IHG72" s="189"/>
      <c r="IHH72" s="189"/>
      <c r="IHI72" s="189"/>
      <c r="IHJ72" s="189"/>
      <c r="IHK72" s="189"/>
      <c r="IHL72" s="189"/>
      <c r="IHM72" s="189"/>
      <c r="IHN72" s="189"/>
      <c r="IHO72" s="189"/>
      <c r="IHP72" s="189"/>
      <c r="IHQ72" s="189"/>
      <c r="IHR72" s="189"/>
      <c r="IHS72" s="189"/>
      <c r="IHT72" s="189"/>
      <c r="IHU72" s="189"/>
      <c r="IHV72" s="189"/>
      <c r="IHW72" s="189"/>
      <c r="IHX72" s="189"/>
      <c r="IHY72" s="189"/>
      <c r="IHZ72" s="189"/>
      <c r="IIA72" s="189"/>
      <c r="IIB72" s="189"/>
      <c r="IIC72" s="189"/>
      <c r="IID72" s="189"/>
      <c r="IIE72" s="189"/>
      <c r="IIF72" s="189"/>
      <c r="IIG72" s="189"/>
      <c r="IIH72" s="189"/>
      <c r="III72" s="189"/>
      <c r="IIJ72" s="189"/>
      <c r="IIK72" s="189"/>
      <c r="IIL72" s="189"/>
      <c r="IIM72" s="189"/>
      <c r="IIN72" s="189"/>
      <c r="IIO72" s="189"/>
      <c r="IIP72" s="189"/>
      <c r="IIQ72" s="189"/>
      <c r="IIR72" s="189"/>
      <c r="IIS72" s="189"/>
      <c r="IIT72" s="189"/>
      <c r="IIU72" s="189"/>
      <c r="IIV72" s="189"/>
      <c r="IIW72" s="189"/>
      <c r="IIX72" s="189"/>
      <c r="IIY72" s="189"/>
      <c r="IIZ72" s="189"/>
      <c r="IJA72" s="189"/>
      <c r="IJB72" s="189"/>
      <c r="IJC72" s="189"/>
      <c r="IJD72" s="189"/>
      <c r="IJE72" s="189"/>
      <c r="IJF72" s="189"/>
      <c r="IJG72" s="189"/>
      <c r="IJH72" s="189"/>
      <c r="IJI72" s="189"/>
      <c r="IJJ72" s="189"/>
      <c r="IJK72" s="189"/>
      <c r="IJL72" s="189"/>
      <c r="IJM72" s="189"/>
      <c r="IJN72" s="189"/>
      <c r="IJO72" s="189"/>
      <c r="IJP72" s="189"/>
      <c r="IJQ72" s="189"/>
      <c r="IJR72" s="189"/>
      <c r="IJS72" s="189"/>
      <c r="IJT72" s="189"/>
      <c r="IJU72" s="189"/>
      <c r="IJV72" s="189"/>
      <c r="IJW72" s="189"/>
      <c r="IJX72" s="189"/>
      <c r="IJY72" s="189"/>
      <c r="IJZ72" s="189"/>
      <c r="IKA72" s="189"/>
      <c r="IKB72" s="189"/>
      <c r="IKC72" s="189"/>
      <c r="IKD72" s="189"/>
      <c r="IKE72" s="189"/>
      <c r="IKF72" s="189"/>
      <c r="IKG72" s="189"/>
      <c r="IKH72" s="189"/>
      <c r="IKI72" s="189"/>
      <c r="IKJ72" s="189"/>
      <c r="IKK72" s="189"/>
      <c r="IKL72" s="189"/>
      <c r="IKM72" s="189"/>
      <c r="IKN72" s="189"/>
      <c r="IKO72" s="189"/>
      <c r="IKP72" s="189"/>
      <c r="IKQ72" s="189"/>
      <c r="IKR72" s="189"/>
      <c r="IKS72" s="189"/>
      <c r="IKT72" s="189"/>
      <c r="IKU72" s="189"/>
      <c r="IKV72" s="189"/>
      <c r="IKW72" s="189"/>
      <c r="IKX72" s="189"/>
      <c r="IKY72" s="189"/>
      <c r="IKZ72" s="189"/>
      <c r="ILA72" s="189"/>
      <c r="ILB72" s="189"/>
      <c r="ILC72" s="189"/>
      <c r="ILD72" s="189"/>
      <c r="ILE72" s="189"/>
      <c r="ILF72" s="189"/>
      <c r="ILG72" s="189"/>
      <c r="ILH72" s="189"/>
      <c r="ILI72" s="189"/>
      <c r="ILJ72" s="189"/>
      <c r="ILK72" s="189"/>
      <c r="ILL72" s="189"/>
      <c r="ILM72" s="189"/>
      <c r="ILN72" s="189"/>
      <c r="ILO72" s="189"/>
      <c r="ILP72" s="189"/>
      <c r="ILQ72" s="189"/>
      <c r="ILR72" s="189"/>
      <c r="ILS72" s="189"/>
      <c r="ILT72" s="189"/>
      <c r="ILU72" s="189"/>
      <c r="ILV72" s="189"/>
      <c r="ILW72" s="189"/>
      <c r="ILX72" s="189"/>
      <c r="ILY72" s="189"/>
      <c r="ILZ72" s="189"/>
      <c r="IMA72" s="189"/>
      <c r="IMB72" s="189"/>
      <c r="IMC72" s="189"/>
      <c r="IMD72" s="189"/>
      <c r="IME72" s="189"/>
      <c r="IMF72" s="189"/>
      <c r="IMG72" s="189"/>
      <c r="IMH72" s="189"/>
      <c r="IMI72" s="189"/>
      <c r="IMJ72" s="189"/>
      <c r="IMK72" s="189"/>
      <c r="IML72" s="189"/>
      <c r="IMM72" s="189"/>
      <c r="IMN72" s="189"/>
      <c r="IMO72" s="189"/>
      <c r="IMP72" s="189"/>
      <c r="IMQ72" s="189"/>
      <c r="IMR72" s="189"/>
      <c r="IMS72" s="189"/>
      <c r="IMT72" s="189"/>
      <c r="IMU72" s="189"/>
      <c r="IMV72" s="189"/>
      <c r="IMW72" s="189"/>
      <c r="IMX72" s="189"/>
      <c r="IMY72" s="189"/>
      <c r="IMZ72" s="189"/>
      <c r="INA72" s="189"/>
      <c r="INB72" s="189"/>
      <c r="INC72" s="189"/>
      <c r="IND72" s="189"/>
      <c r="INE72" s="189"/>
      <c r="INF72" s="189"/>
      <c r="ING72" s="189"/>
      <c r="INH72" s="189"/>
      <c r="INI72" s="189"/>
      <c r="INJ72" s="189"/>
      <c r="INK72" s="189"/>
      <c r="INL72" s="189"/>
      <c r="INM72" s="189"/>
      <c r="INN72" s="189"/>
      <c r="INO72" s="189"/>
      <c r="INP72" s="189"/>
      <c r="INQ72" s="189"/>
      <c r="INR72" s="189"/>
      <c r="INS72" s="189"/>
      <c r="INT72" s="189"/>
      <c r="INU72" s="189"/>
      <c r="INV72" s="189"/>
      <c r="INW72" s="189"/>
      <c r="INX72" s="189"/>
      <c r="INY72" s="189"/>
      <c r="INZ72" s="189"/>
      <c r="IOA72" s="189"/>
      <c r="IOB72" s="189"/>
      <c r="IOC72" s="189"/>
      <c r="IOD72" s="189"/>
      <c r="IOE72" s="189"/>
      <c r="IOF72" s="189"/>
      <c r="IOG72" s="189"/>
      <c r="IOH72" s="189"/>
      <c r="IOI72" s="189"/>
      <c r="IOJ72" s="189"/>
      <c r="IOK72" s="189"/>
      <c r="IOL72" s="189"/>
      <c r="IOM72" s="189"/>
      <c r="ION72" s="189"/>
      <c r="IOO72" s="189"/>
      <c r="IOP72" s="189"/>
      <c r="IOQ72" s="189"/>
      <c r="IOR72" s="189"/>
      <c r="IOS72" s="189"/>
      <c r="IOT72" s="189"/>
      <c r="IOU72" s="189"/>
      <c r="IOV72" s="189"/>
      <c r="IOW72" s="189"/>
      <c r="IOX72" s="189"/>
      <c r="IOY72" s="189"/>
      <c r="IOZ72" s="189"/>
      <c r="IPA72" s="189"/>
      <c r="IPB72" s="189"/>
      <c r="IPC72" s="189"/>
      <c r="IPD72" s="189"/>
      <c r="IPE72" s="189"/>
      <c r="IPF72" s="189"/>
      <c r="IPG72" s="189"/>
      <c r="IPH72" s="189"/>
      <c r="IPI72" s="189"/>
      <c r="IPJ72" s="189"/>
      <c r="IPK72" s="189"/>
      <c r="IPL72" s="189"/>
      <c r="IPM72" s="189"/>
      <c r="IPN72" s="189"/>
      <c r="IPO72" s="189"/>
      <c r="IPP72" s="189"/>
      <c r="IPQ72" s="189"/>
      <c r="IPR72" s="189"/>
      <c r="IPS72" s="189"/>
      <c r="IPT72" s="189"/>
      <c r="IPU72" s="189"/>
      <c r="IPV72" s="189"/>
      <c r="IPW72" s="189"/>
      <c r="IPX72" s="189"/>
      <c r="IPY72" s="189"/>
      <c r="IPZ72" s="189"/>
      <c r="IQA72" s="189"/>
      <c r="IQB72" s="189"/>
      <c r="IQC72" s="189"/>
      <c r="IQD72" s="189"/>
      <c r="IQE72" s="189"/>
      <c r="IQF72" s="189"/>
      <c r="IQG72" s="189"/>
      <c r="IQH72" s="189"/>
      <c r="IQI72" s="189"/>
      <c r="IQJ72" s="189"/>
      <c r="IQK72" s="189"/>
      <c r="IQL72" s="189"/>
      <c r="IQM72" s="189"/>
      <c r="IQN72" s="189"/>
      <c r="IQO72" s="189"/>
      <c r="IQP72" s="189"/>
      <c r="IQQ72" s="189"/>
      <c r="IQR72" s="189"/>
      <c r="IQS72" s="189"/>
      <c r="IQT72" s="189"/>
      <c r="IQU72" s="189"/>
      <c r="IQV72" s="189"/>
      <c r="IQW72" s="189"/>
      <c r="IQX72" s="189"/>
      <c r="IQY72" s="189"/>
      <c r="IQZ72" s="189"/>
      <c r="IRA72" s="189"/>
      <c r="IRB72" s="189"/>
      <c r="IRC72" s="189"/>
      <c r="IRD72" s="189"/>
      <c r="IRE72" s="189"/>
      <c r="IRF72" s="189"/>
      <c r="IRG72" s="189"/>
      <c r="IRH72" s="189"/>
      <c r="IRI72" s="189"/>
      <c r="IRJ72" s="189"/>
      <c r="IRK72" s="189"/>
      <c r="IRL72" s="189"/>
      <c r="IRM72" s="189"/>
      <c r="IRN72" s="189"/>
      <c r="IRO72" s="189"/>
      <c r="IRP72" s="189"/>
      <c r="IRQ72" s="189"/>
      <c r="IRR72" s="189"/>
      <c r="IRS72" s="189"/>
      <c r="IRT72" s="189"/>
      <c r="IRU72" s="189"/>
      <c r="IRV72" s="189"/>
      <c r="IRW72" s="189"/>
      <c r="IRX72" s="189"/>
      <c r="IRY72" s="189"/>
      <c r="IRZ72" s="189"/>
      <c r="ISA72" s="189"/>
      <c r="ISB72" s="189"/>
      <c r="ISC72" s="189"/>
      <c r="ISD72" s="189"/>
      <c r="ISE72" s="189"/>
      <c r="ISF72" s="189"/>
      <c r="ISG72" s="189"/>
      <c r="ISH72" s="189"/>
      <c r="ISI72" s="189"/>
      <c r="ISJ72" s="189"/>
      <c r="ISK72" s="189"/>
      <c r="ISL72" s="189"/>
      <c r="ISM72" s="189"/>
      <c r="ISN72" s="189"/>
      <c r="ISO72" s="189"/>
      <c r="ISP72" s="189"/>
      <c r="ISQ72" s="189"/>
      <c r="ISR72" s="189"/>
      <c r="ISS72" s="189"/>
      <c r="IST72" s="189"/>
      <c r="ISU72" s="189"/>
      <c r="ISV72" s="189"/>
      <c r="ISW72" s="189"/>
      <c r="ISX72" s="189"/>
      <c r="ISY72" s="189"/>
      <c r="ISZ72" s="189"/>
      <c r="ITA72" s="189"/>
      <c r="ITB72" s="189"/>
      <c r="ITC72" s="189"/>
      <c r="ITD72" s="189"/>
      <c r="ITE72" s="189"/>
      <c r="ITF72" s="189"/>
      <c r="ITG72" s="189"/>
      <c r="ITH72" s="189"/>
      <c r="ITI72" s="189"/>
      <c r="ITJ72" s="189"/>
      <c r="ITK72" s="189"/>
      <c r="ITL72" s="189"/>
      <c r="ITM72" s="189"/>
      <c r="ITN72" s="189"/>
      <c r="ITO72" s="189"/>
      <c r="ITP72" s="189"/>
      <c r="ITQ72" s="189"/>
      <c r="ITR72" s="189"/>
      <c r="ITS72" s="189"/>
      <c r="ITT72" s="189"/>
      <c r="ITU72" s="189"/>
      <c r="ITV72" s="189"/>
      <c r="ITW72" s="189"/>
      <c r="ITX72" s="189"/>
      <c r="ITY72" s="189"/>
      <c r="ITZ72" s="189"/>
      <c r="IUA72" s="189"/>
      <c r="IUB72" s="189"/>
      <c r="IUC72" s="189"/>
      <c r="IUD72" s="189"/>
      <c r="IUE72" s="189"/>
      <c r="IUF72" s="189"/>
      <c r="IUG72" s="189"/>
      <c r="IUH72" s="189"/>
      <c r="IUI72" s="189"/>
      <c r="IUJ72" s="189"/>
      <c r="IUK72" s="189"/>
      <c r="IUL72" s="189"/>
      <c r="IUM72" s="189"/>
      <c r="IUN72" s="189"/>
      <c r="IUO72" s="189"/>
      <c r="IUP72" s="189"/>
      <c r="IUQ72" s="189"/>
      <c r="IUR72" s="189"/>
      <c r="IUS72" s="189"/>
      <c r="IUT72" s="189"/>
      <c r="IUU72" s="189"/>
      <c r="IUV72" s="189"/>
      <c r="IUW72" s="189"/>
      <c r="IUX72" s="189"/>
      <c r="IUY72" s="189"/>
      <c r="IUZ72" s="189"/>
      <c r="IVA72" s="189"/>
      <c r="IVB72" s="189"/>
      <c r="IVC72" s="189"/>
      <c r="IVD72" s="189"/>
      <c r="IVE72" s="189"/>
      <c r="IVF72" s="189"/>
      <c r="IVG72" s="189"/>
      <c r="IVH72" s="189"/>
      <c r="IVI72" s="189"/>
      <c r="IVJ72" s="189"/>
      <c r="IVK72" s="189"/>
      <c r="IVL72" s="189"/>
      <c r="IVM72" s="189"/>
      <c r="IVN72" s="189"/>
      <c r="IVO72" s="189"/>
      <c r="IVP72" s="189"/>
      <c r="IVQ72" s="189"/>
      <c r="IVR72" s="189"/>
      <c r="IVS72" s="189"/>
      <c r="IVT72" s="189"/>
      <c r="IVU72" s="189"/>
      <c r="IVV72" s="189"/>
      <c r="IVW72" s="189"/>
      <c r="IVX72" s="189"/>
      <c r="IVY72" s="189"/>
      <c r="IVZ72" s="189"/>
      <c r="IWA72" s="189"/>
      <c r="IWB72" s="189"/>
      <c r="IWC72" s="189"/>
      <c r="IWD72" s="189"/>
      <c r="IWE72" s="189"/>
      <c r="IWF72" s="189"/>
      <c r="IWG72" s="189"/>
      <c r="IWH72" s="189"/>
      <c r="IWI72" s="189"/>
      <c r="IWJ72" s="189"/>
      <c r="IWK72" s="189"/>
      <c r="IWL72" s="189"/>
      <c r="IWM72" s="189"/>
      <c r="IWN72" s="189"/>
      <c r="IWO72" s="189"/>
      <c r="IWP72" s="189"/>
      <c r="IWQ72" s="189"/>
      <c r="IWR72" s="189"/>
      <c r="IWS72" s="189"/>
      <c r="IWT72" s="189"/>
      <c r="IWU72" s="189"/>
      <c r="IWV72" s="189"/>
      <c r="IWW72" s="189"/>
      <c r="IWX72" s="189"/>
      <c r="IWY72" s="189"/>
      <c r="IWZ72" s="189"/>
      <c r="IXA72" s="189"/>
      <c r="IXB72" s="189"/>
      <c r="IXC72" s="189"/>
      <c r="IXD72" s="189"/>
      <c r="IXE72" s="189"/>
      <c r="IXF72" s="189"/>
      <c r="IXG72" s="189"/>
      <c r="IXH72" s="189"/>
      <c r="IXI72" s="189"/>
      <c r="IXJ72" s="189"/>
      <c r="IXK72" s="189"/>
      <c r="IXL72" s="189"/>
      <c r="IXM72" s="189"/>
      <c r="IXN72" s="189"/>
      <c r="IXO72" s="189"/>
      <c r="IXP72" s="189"/>
      <c r="IXQ72" s="189"/>
      <c r="IXR72" s="189"/>
      <c r="IXS72" s="189"/>
      <c r="IXT72" s="189"/>
      <c r="IXU72" s="189"/>
      <c r="IXV72" s="189"/>
      <c r="IXW72" s="189"/>
      <c r="IXX72" s="189"/>
      <c r="IXY72" s="189"/>
      <c r="IXZ72" s="189"/>
      <c r="IYA72" s="189"/>
      <c r="IYB72" s="189"/>
      <c r="IYC72" s="189"/>
      <c r="IYD72" s="189"/>
      <c r="IYE72" s="189"/>
      <c r="IYF72" s="189"/>
      <c r="IYG72" s="189"/>
      <c r="IYH72" s="189"/>
      <c r="IYI72" s="189"/>
      <c r="IYJ72" s="189"/>
      <c r="IYK72" s="189"/>
      <c r="IYL72" s="189"/>
      <c r="IYM72" s="189"/>
      <c r="IYN72" s="189"/>
      <c r="IYO72" s="189"/>
      <c r="IYP72" s="189"/>
      <c r="IYQ72" s="189"/>
      <c r="IYR72" s="189"/>
      <c r="IYS72" s="189"/>
      <c r="IYT72" s="189"/>
      <c r="IYU72" s="189"/>
      <c r="IYV72" s="189"/>
      <c r="IYW72" s="189"/>
      <c r="IYX72" s="189"/>
      <c r="IYY72" s="189"/>
      <c r="IYZ72" s="189"/>
      <c r="IZA72" s="189"/>
      <c r="IZB72" s="189"/>
      <c r="IZC72" s="189"/>
      <c r="IZD72" s="189"/>
      <c r="IZE72" s="189"/>
      <c r="IZF72" s="189"/>
      <c r="IZG72" s="189"/>
      <c r="IZH72" s="189"/>
      <c r="IZI72" s="189"/>
      <c r="IZJ72" s="189"/>
      <c r="IZK72" s="189"/>
      <c r="IZL72" s="189"/>
      <c r="IZM72" s="189"/>
      <c r="IZN72" s="189"/>
      <c r="IZO72" s="189"/>
      <c r="IZP72" s="189"/>
      <c r="IZQ72" s="189"/>
      <c r="IZR72" s="189"/>
      <c r="IZS72" s="189"/>
      <c r="IZT72" s="189"/>
      <c r="IZU72" s="189"/>
      <c r="IZV72" s="189"/>
      <c r="IZW72" s="189"/>
      <c r="IZX72" s="189"/>
      <c r="IZY72" s="189"/>
      <c r="IZZ72" s="189"/>
      <c r="JAA72" s="189"/>
      <c r="JAB72" s="189"/>
      <c r="JAC72" s="189"/>
      <c r="JAD72" s="189"/>
      <c r="JAE72" s="189"/>
      <c r="JAF72" s="189"/>
      <c r="JAG72" s="189"/>
      <c r="JAH72" s="189"/>
      <c r="JAI72" s="189"/>
      <c r="JAJ72" s="189"/>
      <c r="JAK72" s="189"/>
      <c r="JAL72" s="189"/>
      <c r="JAM72" s="189"/>
      <c r="JAN72" s="189"/>
      <c r="JAO72" s="189"/>
      <c r="JAP72" s="189"/>
      <c r="JAQ72" s="189"/>
      <c r="JAR72" s="189"/>
      <c r="JAS72" s="189"/>
      <c r="JAT72" s="189"/>
      <c r="JAU72" s="189"/>
      <c r="JAV72" s="189"/>
      <c r="JAW72" s="189"/>
      <c r="JAX72" s="189"/>
      <c r="JAY72" s="189"/>
      <c r="JAZ72" s="189"/>
      <c r="JBA72" s="189"/>
      <c r="JBB72" s="189"/>
      <c r="JBC72" s="189"/>
      <c r="JBD72" s="189"/>
      <c r="JBE72" s="189"/>
      <c r="JBF72" s="189"/>
      <c r="JBG72" s="189"/>
      <c r="JBH72" s="189"/>
      <c r="JBI72" s="189"/>
      <c r="JBJ72" s="189"/>
      <c r="JBK72" s="189"/>
      <c r="JBL72" s="189"/>
      <c r="JBM72" s="189"/>
      <c r="JBN72" s="189"/>
      <c r="JBO72" s="189"/>
      <c r="JBP72" s="189"/>
      <c r="JBQ72" s="189"/>
      <c r="JBR72" s="189"/>
      <c r="JBS72" s="189"/>
      <c r="JBT72" s="189"/>
      <c r="JBU72" s="189"/>
      <c r="JBV72" s="189"/>
      <c r="JBW72" s="189"/>
      <c r="JBX72" s="189"/>
      <c r="JBY72" s="189"/>
      <c r="JBZ72" s="189"/>
      <c r="JCA72" s="189"/>
      <c r="JCB72" s="189"/>
      <c r="JCC72" s="189"/>
      <c r="JCD72" s="189"/>
      <c r="JCE72" s="189"/>
      <c r="JCF72" s="189"/>
      <c r="JCG72" s="189"/>
      <c r="JCH72" s="189"/>
      <c r="JCI72" s="189"/>
      <c r="JCJ72" s="189"/>
      <c r="JCK72" s="189"/>
      <c r="JCL72" s="189"/>
      <c r="JCM72" s="189"/>
      <c r="JCN72" s="189"/>
      <c r="JCO72" s="189"/>
      <c r="JCP72" s="189"/>
      <c r="JCQ72" s="189"/>
      <c r="JCR72" s="189"/>
      <c r="JCS72" s="189"/>
      <c r="JCT72" s="189"/>
      <c r="JCU72" s="189"/>
      <c r="JCV72" s="189"/>
      <c r="JCW72" s="189"/>
      <c r="JCX72" s="189"/>
      <c r="JCY72" s="189"/>
      <c r="JCZ72" s="189"/>
      <c r="JDA72" s="189"/>
      <c r="JDB72" s="189"/>
      <c r="JDC72" s="189"/>
      <c r="JDD72" s="189"/>
      <c r="JDE72" s="189"/>
      <c r="JDF72" s="189"/>
      <c r="JDG72" s="189"/>
      <c r="JDH72" s="189"/>
      <c r="JDI72" s="189"/>
      <c r="JDJ72" s="189"/>
      <c r="JDK72" s="189"/>
      <c r="JDL72" s="189"/>
      <c r="JDM72" s="189"/>
      <c r="JDN72" s="189"/>
      <c r="JDO72" s="189"/>
      <c r="JDP72" s="189"/>
      <c r="JDQ72" s="189"/>
      <c r="JDR72" s="189"/>
      <c r="JDS72" s="189"/>
      <c r="JDT72" s="189"/>
      <c r="JDU72" s="189"/>
      <c r="JDV72" s="189"/>
      <c r="JDW72" s="189"/>
      <c r="JDX72" s="189"/>
      <c r="JDY72" s="189"/>
      <c r="JDZ72" s="189"/>
      <c r="JEA72" s="189"/>
      <c r="JEB72" s="189"/>
      <c r="JEC72" s="189"/>
      <c r="JED72" s="189"/>
      <c r="JEE72" s="189"/>
      <c r="JEF72" s="189"/>
      <c r="JEG72" s="189"/>
      <c r="JEH72" s="189"/>
      <c r="JEI72" s="189"/>
      <c r="JEJ72" s="189"/>
      <c r="JEK72" s="189"/>
      <c r="JEL72" s="189"/>
      <c r="JEM72" s="189"/>
      <c r="JEN72" s="189"/>
      <c r="JEO72" s="189"/>
      <c r="JEP72" s="189"/>
      <c r="JEQ72" s="189"/>
      <c r="JER72" s="189"/>
      <c r="JES72" s="189"/>
      <c r="JET72" s="189"/>
      <c r="JEU72" s="189"/>
      <c r="JEV72" s="189"/>
      <c r="JEW72" s="189"/>
      <c r="JEX72" s="189"/>
      <c r="JEY72" s="189"/>
      <c r="JEZ72" s="189"/>
      <c r="JFA72" s="189"/>
      <c r="JFB72" s="189"/>
      <c r="JFC72" s="189"/>
      <c r="JFD72" s="189"/>
      <c r="JFE72" s="189"/>
      <c r="JFF72" s="189"/>
      <c r="JFG72" s="189"/>
      <c r="JFH72" s="189"/>
      <c r="JFI72" s="189"/>
      <c r="JFJ72" s="189"/>
      <c r="JFK72" s="189"/>
      <c r="JFL72" s="189"/>
      <c r="JFM72" s="189"/>
      <c r="JFN72" s="189"/>
      <c r="JFO72" s="189"/>
      <c r="JFP72" s="189"/>
      <c r="JFQ72" s="189"/>
      <c r="JFR72" s="189"/>
      <c r="JFS72" s="189"/>
      <c r="JFT72" s="189"/>
      <c r="JFU72" s="189"/>
      <c r="JFV72" s="189"/>
      <c r="JFW72" s="189"/>
      <c r="JFX72" s="189"/>
      <c r="JFY72" s="189"/>
      <c r="JFZ72" s="189"/>
      <c r="JGA72" s="189"/>
      <c r="JGB72" s="189"/>
      <c r="JGC72" s="189"/>
      <c r="JGD72" s="189"/>
      <c r="JGE72" s="189"/>
      <c r="JGF72" s="189"/>
      <c r="JGG72" s="189"/>
      <c r="JGH72" s="189"/>
      <c r="JGI72" s="189"/>
      <c r="JGJ72" s="189"/>
      <c r="JGK72" s="189"/>
      <c r="JGL72" s="189"/>
      <c r="JGM72" s="189"/>
      <c r="JGN72" s="189"/>
      <c r="JGO72" s="189"/>
      <c r="JGP72" s="189"/>
      <c r="JGQ72" s="189"/>
      <c r="JGR72" s="189"/>
      <c r="JGS72" s="189"/>
      <c r="JGT72" s="189"/>
      <c r="JGU72" s="189"/>
      <c r="JGV72" s="189"/>
      <c r="JGW72" s="189"/>
      <c r="JGX72" s="189"/>
      <c r="JGY72" s="189"/>
      <c r="JGZ72" s="189"/>
      <c r="JHA72" s="189"/>
      <c r="JHB72" s="189"/>
      <c r="JHC72" s="189"/>
      <c r="JHD72" s="189"/>
      <c r="JHE72" s="189"/>
      <c r="JHF72" s="189"/>
      <c r="JHG72" s="189"/>
      <c r="JHH72" s="189"/>
      <c r="JHI72" s="189"/>
      <c r="JHJ72" s="189"/>
      <c r="JHK72" s="189"/>
      <c r="JHL72" s="189"/>
      <c r="JHM72" s="189"/>
      <c r="JHN72" s="189"/>
      <c r="JHO72" s="189"/>
      <c r="JHP72" s="189"/>
      <c r="JHQ72" s="189"/>
      <c r="JHR72" s="189"/>
      <c r="JHS72" s="189"/>
      <c r="JHT72" s="189"/>
      <c r="JHU72" s="189"/>
      <c r="JHV72" s="189"/>
      <c r="JHW72" s="189"/>
      <c r="JHX72" s="189"/>
      <c r="JHY72" s="189"/>
      <c r="JHZ72" s="189"/>
      <c r="JIA72" s="189"/>
      <c r="JIB72" s="189"/>
      <c r="JIC72" s="189"/>
      <c r="JID72" s="189"/>
      <c r="JIE72" s="189"/>
      <c r="JIF72" s="189"/>
      <c r="JIG72" s="189"/>
      <c r="JIH72" s="189"/>
      <c r="JII72" s="189"/>
      <c r="JIJ72" s="189"/>
      <c r="JIK72" s="189"/>
      <c r="JIL72" s="189"/>
      <c r="JIM72" s="189"/>
      <c r="JIN72" s="189"/>
      <c r="JIO72" s="189"/>
      <c r="JIP72" s="189"/>
      <c r="JIQ72" s="189"/>
      <c r="JIR72" s="189"/>
      <c r="JIS72" s="189"/>
      <c r="JIT72" s="189"/>
      <c r="JIU72" s="189"/>
      <c r="JIV72" s="189"/>
      <c r="JIW72" s="189"/>
      <c r="JIX72" s="189"/>
      <c r="JIY72" s="189"/>
      <c r="JIZ72" s="189"/>
      <c r="JJA72" s="189"/>
      <c r="JJB72" s="189"/>
      <c r="JJC72" s="189"/>
      <c r="JJD72" s="189"/>
      <c r="JJE72" s="189"/>
      <c r="JJF72" s="189"/>
      <c r="JJG72" s="189"/>
      <c r="JJH72" s="189"/>
      <c r="JJI72" s="189"/>
      <c r="JJJ72" s="189"/>
      <c r="JJK72" s="189"/>
      <c r="JJL72" s="189"/>
      <c r="JJM72" s="189"/>
      <c r="JJN72" s="189"/>
      <c r="JJO72" s="189"/>
      <c r="JJP72" s="189"/>
      <c r="JJQ72" s="189"/>
      <c r="JJR72" s="189"/>
      <c r="JJS72" s="189"/>
      <c r="JJT72" s="189"/>
      <c r="JJU72" s="189"/>
      <c r="JJV72" s="189"/>
      <c r="JJW72" s="189"/>
      <c r="JJX72" s="189"/>
      <c r="JJY72" s="189"/>
      <c r="JJZ72" s="189"/>
      <c r="JKA72" s="189"/>
      <c r="JKB72" s="189"/>
      <c r="JKC72" s="189"/>
      <c r="JKD72" s="189"/>
      <c r="JKE72" s="189"/>
      <c r="JKF72" s="189"/>
      <c r="JKG72" s="189"/>
      <c r="JKH72" s="189"/>
      <c r="JKI72" s="189"/>
      <c r="JKJ72" s="189"/>
      <c r="JKK72" s="189"/>
      <c r="JKL72" s="189"/>
      <c r="JKM72" s="189"/>
      <c r="JKN72" s="189"/>
      <c r="JKO72" s="189"/>
      <c r="JKP72" s="189"/>
      <c r="JKQ72" s="189"/>
      <c r="JKR72" s="189"/>
      <c r="JKS72" s="189"/>
      <c r="JKT72" s="189"/>
      <c r="JKU72" s="189"/>
      <c r="JKV72" s="189"/>
      <c r="JKW72" s="189"/>
      <c r="JKX72" s="189"/>
      <c r="JKY72" s="189"/>
      <c r="JKZ72" s="189"/>
      <c r="JLA72" s="189"/>
      <c r="JLB72" s="189"/>
      <c r="JLC72" s="189"/>
      <c r="JLD72" s="189"/>
      <c r="JLE72" s="189"/>
      <c r="JLF72" s="189"/>
      <c r="JLG72" s="189"/>
      <c r="JLH72" s="189"/>
      <c r="JLI72" s="189"/>
      <c r="JLJ72" s="189"/>
      <c r="JLK72" s="189"/>
      <c r="JLL72" s="189"/>
      <c r="JLM72" s="189"/>
      <c r="JLN72" s="189"/>
      <c r="JLO72" s="189"/>
      <c r="JLP72" s="189"/>
      <c r="JLQ72" s="189"/>
      <c r="JLR72" s="189"/>
      <c r="JLS72" s="189"/>
      <c r="JLT72" s="189"/>
      <c r="JLU72" s="189"/>
      <c r="JLV72" s="189"/>
      <c r="JLW72" s="189"/>
      <c r="JLX72" s="189"/>
      <c r="JLY72" s="189"/>
      <c r="JLZ72" s="189"/>
      <c r="JMA72" s="189"/>
      <c r="JMB72" s="189"/>
      <c r="JMC72" s="189"/>
      <c r="JMD72" s="189"/>
      <c r="JME72" s="189"/>
      <c r="JMF72" s="189"/>
      <c r="JMG72" s="189"/>
      <c r="JMH72" s="189"/>
      <c r="JMI72" s="189"/>
      <c r="JMJ72" s="189"/>
      <c r="JMK72" s="189"/>
      <c r="JML72" s="189"/>
      <c r="JMM72" s="189"/>
      <c r="JMN72" s="189"/>
      <c r="JMO72" s="189"/>
      <c r="JMP72" s="189"/>
      <c r="JMQ72" s="189"/>
      <c r="JMR72" s="189"/>
      <c r="JMS72" s="189"/>
      <c r="JMT72" s="189"/>
      <c r="JMU72" s="189"/>
      <c r="JMV72" s="189"/>
      <c r="JMW72" s="189"/>
      <c r="JMX72" s="189"/>
      <c r="JMY72" s="189"/>
      <c r="JMZ72" s="189"/>
      <c r="JNA72" s="189"/>
      <c r="JNB72" s="189"/>
      <c r="JNC72" s="189"/>
      <c r="JND72" s="189"/>
      <c r="JNE72" s="189"/>
      <c r="JNF72" s="189"/>
      <c r="JNG72" s="189"/>
      <c r="JNH72" s="189"/>
      <c r="JNI72" s="189"/>
      <c r="JNJ72" s="189"/>
      <c r="JNK72" s="189"/>
      <c r="JNL72" s="189"/>
      <c r="JNM72" s="189"/>
      <c r="JNN72" s="189"/>
      <c r="JNO72" s="189"/>
      <c r="JNP72" s="189"/>
      <c r="JNQ72" s="189"/>
      <c r="JNR72" s="189"/>
      <c r="JNS72" s="189"/>
      <c r="JNT72" s="189"/>
      <c r="JNU72" s="189"/>
      <c r="JNV72" s="189"/>
      <c r="JNW72" s="189"/>
      <c r="JNX72" s="189"/>
      <c r="JNY72" s="189"/>
      <c r="JNZ72" s="189"/>
      <c r="JOA72" s="189"/>
      <c r="JOB72" s="189"/>
      <c r="JOC72" s="189"/>
      <c r="JOD72" s="189"/>
      <c r="JOE72" s="189"/>
      <c r="JOF72" s="189"/>
      <c r="JOG72" s="189"/>
      <c r="JOH72" s="189"/>
      <c r="JOI72" s="189"/>
      <c r="JOJ72" s="189"/>
      <c r="JOK72" s="189"/>
      <c r="JOL72" s="189"/>
      <c r="JOM72" s="189"/>
      <c r="JON72" s="189"/>
      <c r="JOO72" s="189"/>
      <c r="JOP72" s="189"/>
      <c r="JOQ72" s="189"/>
      <c r="JOR72" s="189"/>
      <c r="JOS72" s="189"/>
      <c r="JOT72" s="189"/>
      <c r="JOU72" s="189"/>
      <c r="JOV72" s="189"/>
      <c r="JOW72" s="189"/>
      <c r="JOX72" s="189"/>
      <c r="JOY72" s="189"/>
      <c r="JOZ72" s="189"/>
      <c r="JPA72" s="189"/>
      <c r="JPB72" s="189"/>
      <c r="JPC72" s="189"/>
      <c r="JPD72" s="189"/>
      <c r="JPE72" s="189"/>
      <c r="JPF72" s="189"/>
      <c r="JPG72" s="189"/>
      <c r="JPH72" s="189"/>
      <c r="JPI72" s="189"/>
      <c r="JPJ72" s="189"/>
      <c r="JPK72" s="189"/>
      <c r="JPL72" s="189"/>
      <c r="JPM72" s="189"/>
      <c r="JPN72" s="189"/>
      <c r="JPO72" s="189"/>
      <c r="JPP72" s="189"/>
      <c r="JPQ72" s="189"/>
      <c r="JPR72" s="189"/>
      <c r="JPS72" s="189"/>
      <c r="JPT72" s="189"/>
      <c r="JPU72" s="189"/>
      <c r="JPV72" s="189"/>
      <c r="JPW72" s="189"/>
      <c r="JPX72" s="189"/>
      <c r="JPY72" s="189"/>
      <c r="JPZ72" s="189"/>
      <c r="JQA72" s="189"/>
      <c r="JQB72" s="189"/>
      <c r="JQC72" s="189"/>
      <c r="JQD72" s="189"/>
      <c r="JQE72" s="189"/>
      <c r="JQF72" s="189"/>
      <c r="JQG72" s="189"/>
      <c r="JQH72" s="189"/>
      <c r="JQI72" s="189"/>
      <c r="JQJ72" s="189"/>
      <c r="JQK72" s="189"/>
      <c r="JQL72" s="189"/>
      <c r="JQM72" s="189"/>
      <c r="JQN72" s="189"/>
      <c r="JQO72" s="189"/>
      <c r="JQP72" s="189"/>
      <c r="JQQ72" s="189"/>
      <c r="JQR72" s="189"/>
      <c r="JQS72" s="189"/>
      <c r="JQT72" s="189"/>
      <c r="JQU72" s="189"/>
      <c r="JQV72" s="189"/>
      <c r="JQW72" s="189"/>
      <c r="JQX72" s="189"/>
      <c r="JQY72" s="189"/>
      <c r="JQZ72" s="189"/>
      <c r="JRA72" s="189"/>
      <c r="JRB72" s="189"/>
      <c r="JRC72" s="189"/>
      <c r="JRD72" s="189"/>
      <c r="JRE72" s="189"/>
      <c r="JRF72" s="189"/>
      <c r="JRG72" s="189"/>
      <c r="JRH72" s="189"/>
      <c r="JRI72" s="189"/>
      <c r="JRJ72" s="189"/>
      <c r="JRK72" s="189"/>
      <c r="JRL72" s="189"/>
      <c r="JRM72" s="189"/>
      <c r="JRN72" s="189"/>
      <c r="JRO72" s="189"/>
      <c r="JRP72" s="189"/>
      <c r="JRQ72" s="189"/>
      <c r="JRR72" s="189"/>
      <c r="JRS72" s="189"/>
      <c r="JRT72" s="189"/>
      <c r="JRU72" s="189"/>
      <c r="JRV72" s="189"/>
      <c r="JRW72" s="189"/>
      <c r="JRX72" s="189"/>
      <c r="JRY72" s="189"/>
      <c r="JRZ72" s="189"/>
      <c r="JSA72" s="189"/>
      <c r="JSB72" s="189"/>
      <c r="JSC72" s="189"/>
      <c r="JSD72" s="189"/>
      <c r="JSE72" s="189"/>
      <c r="JSF72" s="189"/>
      <c r="JSG72" s="189"/>
      <c r="JSH72" s="189"/>
      <c r="JSI72" s="189"/>
      <c r="JSJ72" s="189"/>
      <c r="JSK72" s="189"/>
      <c r="JSL72" s="189"/>
      <c r="JSM72" s="189"/>
      <c r="JSN72" s="189"/>
      <c r="JSO72" s="189"/>
      <c r="JSP72" s="189"/>
      <c r="JSQ72" s="189"/>
      <c r="JSR72" s="189"/>
      <c r="JSS72" s="189"/>
      <c r="JST72" s="189"/>
      <c r="JSU72" s="189"/>
      <c r="JSV72" s="189"/>
      <c r="JSW72" s="189"/>
      <c r="JSX72" s="189"/>
      <c r="JSY72" s="189"/>
      <c r="JSZ72" s="189"/>
      <c r="JTA72" s="189"/>
      <c r="JTB72" s="189"/>
      <c r="JTC72" s="189"/>
      <c r="JTD72" s="189"/>
      <c r="JTE72" s="189"/>
      <c r="JTF72" s="189"/>
      <c r="JTG72" s="189"/>
      <c r="JTH72" s="189"/>
      <c r="JTI72" s="189"/>
      <c r="JTJ72" s="189"/>
      <c r="JTK72" s="189"/>
      <c r="JTL72" s="189"/>
      <c r="JTM72" s="189"/>
      <c r="JTN72" s="189"/>
      <c r="JTO72" s="189"/>
      <c r="JTP72" s="189"/>
      <c r="JTQ72" s="189"/>
      <c r="JTR72" s="189"/>
      <c r="JTS72" s="189"/>
      <c r="JTT72" s="189"/>
      <c r="JTU72" s="189"/>
      <c r="JTV72" s="189"/>
      <c r="JTW72" s="189"/>
      <c r="JTX72" s="189"/>
      <c r="JTY72" s="189"/>
      <c r="JTZ72" s="189"/>
      <c r="JUA72" s="189"/>
      <c r="JUB72" s="189"/>
      <c r="JUC72" s="189"/>
      <c r="JUD72" s="189"/>
      <c r="JUE72" s="189"/>
      <c r="JUF72" s="189"/>
      <c r="JUG72" s="189"/>
      <c r="JUH72" s="189"/>
      <c r="JUI72" s="189"/>
      <c r="JUJ72" s="189"/>
      <c r="JUK72" s="189"/>
      <c r="JUL72" s="189"/>
      <c r="JUM72" s="189"/>
      <c r="JUN72" s="189"/>
      <c r="JUO72" s="189"/>
      <c r="JUP72" s="189"/>
      <c r="JUQ72" s="189"/>
      <c r="JUR72" s="189"/>
      <c r="JUS72" s="189"/>
      <c r="JUT72" s="189"/>
      <c r="JUU72" s="189"/>
      <c r="JUV72" s="189"/>
      <c r="JUW72" s="189"/>
      <c r="JUX72" s="189"/>
      <c r="JUY72" s="189"/>
      <c r="JUZ72" s="189"/>
      <c r="JVA72" s="189"/>
      <c r="JVB72" s="189"/>
      <c r="JVC72" s="189"/>
      <c r="JVD72" s="189"/>
      <c r="JVE72" s="189"/>
      <c r="JVF72" s="189"/>
      <c r="JVG72" s="189"/>
      <c r="JVH72" s="189"/>
      <c r="JVI72" s="189"/>
      <c r="JVJ72" s="189"/>
      <c r="JVK72" s="189"/>
      <c r="JVL72" s="189"/>
      <c r="JVM72" s="189"/>
      <c r="JVN72" s="189"/>
      <c r="JVO72" s="189"/>
      <c r="JVP72" s="189"/>
      <c r="JVQ72" s="189"/>
      <c r="JVR72" s="189"/>
      <c r="JVS72" s="189"/>
      <c r="JVT72" s="189"/>
      <c r="JVU72" s="189"/>
      <c r="JVV72" s="189"/>
      <c r="JVW72" s="189"/>
      <c r="JVX72" s="189"/>
      <c r="JVY72" s="189"/>
      <c r="JVZ72" s="189"/>
      <c r="JWA72" s="189"/>
      <c r="JWB72" s="189"/>
      <c r="JWC72" s="189"/>
      <c r="JWD72" s="189"/>
      <c r="JWE72" s="189"/>
      <c r="JWF72" s="189"/>
      <c r="JWG72" s="189"/>
      <c r="JWH72" s="189"/>
      <c r="JWI72" s="189"/>
      <c r="JWJ72" s="189"/>
      <c r="JWK72" s="189"/>
      <c r="JWL72" s="189"/>
      <c r="JWM72" s="189"/>
      <c r="JWN72" s="189"/>
      <c r="JWO72" s="189"/>
      <c r="JWP72" s="189"/>
      <c r="JWQ72" s="189"/>
      <c r="JWR72" s="189"/>
      <c r="JWS72" s="189"/>
      <c r="JWT72" s="189"/>
      <c r="JWU72" s="189"/>
      <c r="JWV72" s="189"/>
      <c r="JWW72" s="189"/>
      <c r="JWX72" s="189"/>
      <c r="JWY72" s="189"/>
      <c r="JWZ72" s="189"/>
      <c r="JXA72" s="189"/>
      <c r="JXB72" s="189"/>
      <c r="JXC72" s="189"/>
      <c r="JXD72" s="189"/>
      <c r="JXE72" s="189"/>
      <c r="JXF72" s="189"/>
      <c r="JXG72" s="189"/>
      <c r="JXH72" s="189"/>
      <c r="JXI72" s="189"/>
      <c r="JXJ72" s="189"/>
      <c r="JXK72" s="189"/>
      <c r="JXL72" s="189"/>
      <c r="JXM72" s="189"/>
      <c r="JXN72" s="189"/>
      <c r="JXO72" s="189"/>
      <c r="JXP72" s="189"/>
      <c r="JXQ72" s="189"/>
      <c r="JXR72" s="189"/>
      <c r="JXS72" s="189"/>
      <c r="JXT72" s="189"/>
      <c r="JXU72" s="189"/>
      <c r="JXV72" s="189"/>
      <c r="JXW72" s="189"/>
      <c r="JXX72" s="189"/>
      <c r="JXY72" s="189"/>
      <c r="JXZ72" s="189"/>
      <c r="JYA72" s="189"/>
      <c r="JYB72" s="189"/>
      <c r="JYC72" s="189"/>
      <c r="JYD72" s="189"/>
      <c r="JYE72" s="189"/>
      <c r="JYF72" s="189"/>
      <c r="JYG72" s="189"/>
      <c r="JYH72" s="189"/>
      <c r="JYI72" s="189"/>
      <c r="JYJ72" s="189"/>
      <c r="JYK72" s="189"/>
      <c r="JYL72" s="189"/>
      <c r="JYM72" s="189"/>
      <c r="JYN72" s="189"/>
      <c r="JYO72" s="189"/>
      <c r="JYP72" s="189"/>
      <c r="JYQ72" s="189"/>
      <c r="JYR72" s="189"/>
      <c r="JYS72" s="189"/>
      <c r="JYT72" s="189"/>
      <c r="JYU72" s="189"/>
      <c r="JYV72" s="189"/>
      <c r="JYW72" s="189"/>
      <c r="JYX72" s="189"/>
      <c r="JYY72" s="189"/>
      <c r="JYZ72" s="189"/>
      <c r="JZA72" s="189"/>
      <c r="JZB72" s="189"/>
      <c r="JZC72" s="189"/>
      <c r="JZD72" s="189"/>
      <c r="JZE72" s="189"/>
      <c r="JZF72" s="189"/>
      <c r="JZG72" s="189"/>
      <c r="JZH72" s="189"/>
      <c r="JZI72" s="189"/>
      <c r="JZJ72" s="189"/>
      <c r="JZK72" s="189"/>
      <c r="JZL72" s="189"/>
      <c r="JZM72" s="189"/>
      <c r="JZN72" s="189"/>
      <c r="JZO72" s="189"/>
      <c r="JZP72" s="189"/>
      <c r="JZQ72" s="189"/>
      <c r="JZR72" s="189"/>
      <c r="JZS72" s="189"/>
      <c r="JZT72" s="189"/>
      <c r="JZU72" s="189"/>
      <c r="JZV72" s="189"/>
      <c r="JZW72" s="189"/>
      <c r="JZX72" s="189"/>
      <c r="JZY72" s="189"/>
      <c r="JZZ72" s="189"/>
      <c r="KAA72" s="189"/>
      <c r="KAB72" s="189"/>
      <c r="KAC72" s="189"/>
      <c r="KAD72" s="189"/>
      <c r="KAE72" s="189"/>
      <c r="KAF72" s="189"/>
      <c r="KAG72" s="189"/>
      <c r="KAH72" s="189"/>
      <c r="KAI72" s="189"/>
      <c r="KAJ72" s="189"/>
      <c r="KAK72" s="189"/>
      <c r="KAL72" s="189"/>
      <c r="KAM72" s="189"/>
      <c r="KAN72" s="189"/>
      <c r="KAO72" s="189"/>
      <c r="KAP72" s="189"/>
      <c r="KAQ72" s="189"/>
      <c r="KAR72" s="189"/>
      <c r="KAS72" s="189"/>
      <c r="KAT72" s="189"/>
      <c r="KAU72" s="189"/>
      <c r="KAV72" s="189"/>
      <c r="KAW72" s="189"/>
      <c r="KAX72" s="189"/>
      <c r="KAY72" s="189"/>
      <c r="KAZ72" s="189"/>
      <c r="KBA72" s="189"/>
      <c r="KBB72" s="189"/>
      <c r="KBC72" s="189"/>
      <c r="KBD72" s="189"/>
      <c r="KBE72" s="189"/>
      <c r="KBF72" s="189"/>
      <c r="KBG72" s="189"/>
      <c r="KBH72" s="189"/>
      <c r="KBI72" s="189"/>
      <c r="KBJ72" s="189"/>
      <c r="KBK72" s="189"/>
      <c r="KBL72" s="189"/>
      <c r="KBM72" s="189"/>
      <c r="KBN72" s="189"/>
      <c r="KBO72" s="189"/>
      <c r="KBP72" s="189"/>
      <c r="KBQ72" s="189"/>
      <c r="KBR72" s="189"/>
      <c r="KBS72" s="189"/>
      <c r="KBT72" s="189"/>
      <c r="KBU72" s="189"/>
      <c r="KBV72" s="189"/>
      <c r="KBW72" s="189"/>
      <c r="KBX72" s="189"/>
      <c r="KBY72" s="189"/>
      <c r="KBZ72" s="189"/>
      <c r="KCA72" s="189"/>
      <c r="KCB72" s="189"/>
      <c r="KCC72" s="189"/>
      <c r="KCD72" s="189"/>
      <c r="KCE72" s="189"/>
      <c r="KCF72" s="189"/>
      <c r="KCG72" s="189"/>
      <c r="KCH72" s="189"/>
      <c r="KCI72" s="189"/>
      <c r="KCJ72" s="189"/>
      <c r="KCK72" s="189"/>
      <c r="KCL72" s="189"/>
      <c r="KCM72" s="189"/>
      <c r="KCN72" s="189"/>
      <c r="KCO72" s="189"/>
      <c r="KCP72" s="189"/>
      <c r="KCQ72" s="189"/>
      <c r="KCR72" s="189"/>
      <c r="KCS72" s="189"/>
      <c r="KCT72" s="189"/>
      <c r="KCU72" s="189"/>
      <c r="KCV72" s="189"/>
      <c r="KCW72" s="189"/>
      <c r="KCX72" s="189"/>
      <c r="KCY72" s="189"/>
      <c r="KCZ72" s="189"/>
      <c r="KDA72" s="189"/>
      <c r="KDB72" s="189"/>
      <c r="KDC72" s="189"/>
      <c r="KDD72" s="189"/>
      <c r="KDE72" s="189"/>
      <c r="KDF72" s="189"/>
      <c r="KDG72" s="189"/>
      <c r="KDH72" s="189"/>
      <c r="KDI72" s="189"/>
      <c r="KDJ72" s="189"/>
      <c r="KDK72" s="189"/>
      <c r="KDL72" s="189"/>
      <c r="KDM72" s="189"/>
      <c r="KDN72" s="189"/>
      <c r="KDO72" s="189"/>
      <c r="KDP72" s="189"/>
      <c r="KDQ72" s="189"/>
      <c r="KDR72" s="189"/>
      <c r="KDS72" s="189"/>
      <c r="KDT72" s="189"/>
      <c r="KDU72" s="189"/>
      <c r="KDV72" s="189"/>
      <c r="KDW72" s="189"/>
      <c r="KDX72" s="189"/>
      <c r="KDY72" s="189"/>
      <c r="KDZ72" s="189"/>
      <c r="KEA72" s="189"/>
      <c r="KEB72" s="189"/>
      <c r="KEC72" s="189"/>
      <c r="KED72" s="189"/>
      <c r="KEE72" s="189"/>
      <c r="KEF72" s="189"/>
      <c r="KEG72" s="189"/>
      <c r="KEH72" s="189"/>
      <c r="KEI72" s="189"/>
      <c r="KEJ72" s="189"/>
      <c r="KEK72" s="189"/>
      <c r="KEL72" s="189"/>
      <c r="KEM72" s="189"/>
      <c r="KEN72" s="189"/>
      <c r="KEO72" s="189"/>
      <c r="KEP72" s="189"/>
      <c r="KEQ72" s="189"/>
      <c r="KER72" s="189"/>
      <c r="KES72" s="189"/>
      <c r="KET72" s="189"/>
      <c r="KEU72" s="189"/>
      <c r="KEV72" s="189"/>
      <c r="KEW72" s="189"/>
      <c r="KEX72" s="189"/>
      <c r="KEY72" s="189"/>
      <c r="KEZ72" s="189"/>
      <c r="KFA72" s="189"/>
      <c r="KFB72" s="189"/>
      <c r="KFC72" s="189"/>
      <c r="KFD72" s="189"/>
      <c r="KFE72" s="189"/>
      <c r="KFF72" s="189"/>
      <c r="KFG72" s="189"/>
      <c r="KFH72" s="189"/>
      <c r="KFI72" s="189"/>
      <c r="KFJ72" s="189"/>
      <c r="KFK72" s="189"/>
      <c r="KFL72" s="189"/>
      <c r="KFM72" s="189"/>
      <c r="KFN72" s="189"/>
      <c r="KFO72" s="189"/>
      <c r="KFP72" s="189"/>
      <c r="KFQ72" s="189"/>
      <c r="KFR72" s="189"/>
      <c r="KFS72" s="189"/>
      <c r="KFT72" s="189"/>
      <c r="KFU72" s="189"/>
      <c r="KFV72" s="189"/>
      <c r="KFW72" s="189"/>
      <c r="KFX72" s="189"/>
      <c r="KFY72" s="189"/>
      <c r="KFZ72" s="189"/>
      <c r="KGA72" s="189"/>
      <c r="KGB72" s="189"/>
      <c r="KGC72" s="189"/>
      <c r="KGD72" s="189"/>
      <c r="KGE72" s="189"/>
      <c r="KGF72" s="189"/>
      <c r="KGG72" s="189"/>
      <c r="KGH72" s="189"/>
      <c r="KGI72" s="189"/>
      <c r="KGJ72" s="189"/>
      <c r="KGK72" s="189"/>
      <c r="KGL72" s="189"/>
      <c r="KGM72" s="189"/>
      <c r="KGN72" s="189"/>
      <c r="KGO72" s="189"/>
      <c r="KGP72" s="189"/>
      <c r="KGQ72" s="189"/>
      <c r="KGR72" s="189"/>
      <c r="KGS72" s="189"/>
      <c r="KGT72" s="189"/>
      <c r="KGU72" s="189"/>
      <c r="KGV72" s="189"/>
      <c r="KGW72" s="189"/>
      <c r="KGX72" s="189"/>
      <c r="KGY72" s="189"/>
      <c r="KGZ72" s="189"/>
      <c r="KHA72" s="189"/>
      <c r="KHB72" s="189"/>
      <c r="KHC72" s="189"/>
      <c r="KHD72" s="189"/>
      <c r="KHE72" s="189"/>
      <c r="KHF72" s="189"/>
      <c r="KHG72" s="189"/>
      <c r="KHH72" s="189"/>
      <c r="KHI72" s="189"/>
      <c r="KHJ72" s="189"/>
      <c r="KHK72" s="189"/>
      <c r="KHL72" s="189"/>
      <c r="KHM72" s="189"/>
      <c r="KHN72" s="189"/>
      <c r="KHO72" s="189"/>
      <c r="KHP72" s="189"/>
      <c r="KHQ72" s="189"/>
      <c r="KHR72" s="189"/>
      <c r="KHS72" s="189"/>
      <c r="KHT72" s="189"/>
      <c r="KHU72" s="189"/>
      <c r="KHV72" s="189"/>
      <c r="KHW72" s="189"/>
      <c r="KHX72" s="189"/>
      <c r="KHY72" s="189"/>
      <c r="KHZ72" s="189"/>
      <c r="KIA72" s="189"/>
      <c r="KIB72" s="189"/>
      <c r="KIC72" s="189"/>
      <c r="KID72" s="189"/>
      <c r="KIE72" s="189"/>
      <c r="KIF72" s="189"/>
      <c r="KIG72" s="189"/>
      <c r="KIH72" s="189"/>
      <c r="KII72" s="189"/>
      <c r="KIJ72" s="189"/>
      <c r="KIK72" s="189"/>
      <c r="KIL72" s="189"/>
      <c r="KIM72" s="189"/>
      <c r="KIN72" s="189"/>
      <c r="KIO72" s="189"/>
      <c r="KIP72" s="189"/>
      <c r="KIQ72" s="189"/>
      <c r="KIR72" s="189"/>
      <c r="KIS72" s="189"/>
      <c r="KIT72" s="189"/>
      <c r="KIU72" s="189"/>
      <c r="KIV72" s="189"/>
      <c r="KIW72" s="189"/>
      <c r="KIX72" s="189"/>
      <c r="KIY72" s="189"/>
      <c r="KIZ72" s="189"/>
      <c r="KJA72" s="189"/>
      <c r="KJB72" s="189"/>
      <c r="KJC72" s="189"/>
      <c r="KJD72" s="189"/>
      <c r="KJE72" s="189"/>
      <c r="KJF72" s="189"/>
      <c r="KJG72" s="189"/>
      <c r="KJH72" s="189"/>
      <c r="KJI72" s="189"/>
      <c r="KJJ72" s="189"/>
      <c r="KJK72" s="189"/>
      <c r="KJL72" s="189"/>
      <c r="KJM72" s="189"/>
      <c r="KJN72" s="189"/>
      <c r="KJO72" s="189"/>
      <c r="KJP72" s="189"/>
      <c r="KJQ72" s="189"/>
      <c r="KJR72" s="189"/>
      <c r="KJS72" s="189"/>
      <c r="KJT72" s="189"/>
      <c r="KJU72" s="189"/>
      <c r="KJV72" s="189"/>
      <c r="KJW72" s="189"/>
      <c r="KJX72" s="189"/>
      <c r="KJY72" s="189"/>
      <c r="KJZ72" s="189"/>
      <c r="KKA72" s="189"/>
      <c r="KKB72" s="189"/>
      <c r="KKC72" s="189"/>
      <c r="KKD72" s="189"/>
      <c r="KKE72" s="189"/>
      <c r="KKF72" s="189"/>
      <c r="KKG72" s="189"/>
      <c r="KKH72" s="189"/>
      <c r="KKI72" s="189"/>
      <c r="KKJ72" s="189"/>
      <c r="KKK72" s="189"/>
      <c r="KKL72" s="189"/>
      <c r="KKM72" s="189"/>
      <c r="KKN72" s="189"/>
      <c r="KKO72" s="189"/>
      <c r="KKP72" s="189"/>
      <c r="KKQ72" s="189"/>
      <c r="KKR72" s="189"/>
      <c r="KKS72" s="189"/>
      <c r="KKT72" s="189"/>
      <c r="KKU72" s="189"/>
      <c r="KKV72" s="189"/>
      <c r="KKW72" s="189"/>
      <c r="KKX72" s="189"/>
      <c r="KKY72" s="189"/>
      <c r="KKZ72" s="189"/>
      <c r="KLA72" s="189"/>
      <c r="KLB72" s="189"/>
      <c r="KLC72" s="189"/>
      <c r="KLD72" s="189"/>
      <c r="KLE72" s="189"/>
      <c r="KLF72" s="189"/>
      <c r="KLG72" s="189"/>
      <c r="KLH72" s="189"/>
      <c r="KLI72" s="189"/>
      <c r="KLJ72" s="189"/>
      <c r="KLK72" s="189"/>
      <c r="KLL72" s="189"/>
      <c r="KLM72" s="189"/>
      <c r="KLN72" s="189"/>
      <c r="KLO72" s="189"/>
      <c r="KLP72" s="189"/>
      <c r="KLQ72" s="189"/>
      <c r="KLR72" s="189"/>
      <c r="KLS72" s="189"/>
      <c r="KLT72" s="189"/>
      <c r="KLU72" s="189"/>
      <c r="KLV72" s="189"/>
      <c r="KLW72" s="189"/>
      <c r="KLX72" s="189"/>
      <c r="KLY72" s="189"/>
      <c r="KLZ72" s="189"/>
      <c r="KMA72" s="189"/>
      <c r="KMB72" s="189"/>
      <c r="KMC72" s="189"/>
      <c r="KMD72" s="189"/>
      <c r="KME72" s="189"/>
      <c r="KMF72" s="189"/>
      <c r="KMG72" s="189"/>
      <c r="KMH72" s="189"/>
      <c r="KMI72" s="189"/>
      <c r="KMJ72" s="189"/>
      <c r="KMK72" s="189"/>
      <c r="KML72" s="189"/>
      <c r="KMM72" s="189"/>
      <c r="KMN72" s="189"/>
      <c r="KMO72" s="189"/>
      <c r="KMP72" s="189"/>
      <c r="KMQ72" s="189"/>
      <c r="KMR72" s="189"/>
      <c r="KMS72" s="189"/>
      <c r="KMT72" s="189"/>
      <c r="KMU72" s="189"/>
      <c r="KMV72" s="189"/>
      <c r="KMW72" s="189"/>
      <c r="KMX72" s="189"/>
      <c r="KMY72" s="189"/>
      <c r="KMZ72" s="189"/>
      <c r="KNA72" s="189"/>
      <c r="KNB72" s="189"/>
      <c r="KNC72" s="189"/>
      <c r="KND72" s="189"/>
      <c r="KNE72" s="189"/>
      <c r="KNF72" s="189"/>
      <c r="KNG72" s="189"/>
      <c r="KNH72" s="189"/>
      <c r="KNI72" s="189"/>
      <c r="KNJ72" s="189"/>
      <c r="KNK72" s="189"/>
      <c r="KNL72" s="189"/>
      <c r="KNM72" s="189"/>
      <c r="KNN72" s="189"/>
      <c r="KNO72" s="189"/>
      <c r="KNP72" s="189"/>
      <c r="KNQ72" s="189"/>
      <c r="KNR72" s="189"/>
      <c r="KNS72" s="189"/>
      <c r="KNT72" s="189"/>
      <c r="KNU72" s="189"/>
      <c r="KNV72" s="189"/>
      <c r="KNW72" s="189"/>
      <c r="KNX72" s="189"/>
      <c r="KNY72" s="189"/>
      <c r="KNZ72" s="189"/>
      <c r="KOA72" s="189"/>
      <c r="KOB72" s="189"/>
      <c r="KOC72" s="189"/>
      <c r="KOD72" s="189"/>
      <c r="KOE72" s="189"/>
      <c r="KOF72" s="189"/>
      <c r="KOG72" s="189"/>
      <c r="KOH72" s="189"/>
      <c r="KOI72" s="189"/>
      <c r="KOJ72" s="189"/>
      <c r="KOK72" s="189"/>
      <c r="KOL72" s="189"/>
      <c r="KOM72" s="189"/>
      <c r="KON72" s="189"/>
      <c r="KOO72" s="189"/>
      <c r="KOP72" s="189"/>
      <c r="KOQ72" s="189"/>
      <c r="KOR72" s="189"/>
      <c r="KOS72" s="189"/>
      <c r="KOT72" s="189"/>
      <c r="KOU72" s="189"/>
      <c r="KOV72" s="189"/>
      <c r="KOW72" s="189"/>
      <c r="KOX72" s="189"/>
      <c r="KOY72" s="189"/>
      <c r="KOZ72" s="189"/>
      <c r="KPA72" s="189"/>
      <c r="KPB72" s="189"/>
      <c r="KPC72" s="189"/>
      <c r="KPD72" s="189"/>
      <c r="KPE72" s="189"/>
      <c r="KPF72" s="189"/>
      <c r="KPG72" s="189"/>
      <c r="KPH72" s="189"/>
      <c r="KPI72" s="189"/>
      <c r="KPJ72" s="189"/>
      <c r="KPK72" s="189"/>
      <c r="KPL72" s="189"/>
      <c r="KPM72" s="189"/>
      <c r="KPN72" s="189"/>
      <c r="KPO72" s="189"/>
      <c r="KPP72" s="189"/>
      <c r="KPQ72" s="189"/>
      <c r="KPR72" s="189"/>
      <c r="KPS72" s="189"/>
      <c r="KPT72" s="189"/>
      <c r="KPU72" s="189"/>
      <c r="KPV72" s="189"/>
      <c r="KPW72" s="189"/>
      <c r="KPX72" s="189"/>
      <c r="KPY72" s="189"/>
      <c r="KPZ72" s="189"/>
      <c r="KQA72" s="189"/>
      <c r="KQB72" s="189"/>
      <c r="KQC72" s="189"/>
      <c r="KQD72" s="189"/>
      <c r="KQE72" s="189"/>
      <c r="KQF72" s="189"/>
      <c r="KQG72" s="189"/>
      <c r="KQH72" s="189"/>
      <c r="KQI72" s="189"/>
      <c r="KQJ72" s="189"/>
      <c r="KQK72" s="189"/>
      <c r="KQL72" s="189"/>
      <c r="KQM72" s="189"/>
      <c r="KQN72" s="189"/>
      <c r="KQO72" s="189"/>
      <c r="KQP72" s="189"/>
      <c r="KQQ72" s="189"/>
      <c r="KQR72" s="189"/>
      <c r="KQS72" s="189"/>
      <c r="KQT72" s="189"/>
      <c r="KQU72" s="189"/>
      <c r="KQV72" s="189"/>
      <c r="KQW72" s="189"/>
      <c r="KQX72" s="189"/>
      <c r="KQY72" s="189"/>
      <c r="KQZ72" s="189"/>
      <c r="KRA72" s="189"/>
      <c r="KRB72" s="189"/>
      <c r="KRC72" s="189"/>
      <c r="KRD72" s="189"/>
      <c r="KRE72" s="189"/>
      <c r="KRF72" s="189"/>
      <c r="KRG72" s="189"/>
      <c r="KRH72" s="189"/>
      <c r="KRI72" s="189"/>
      <c r="KRJ72" s="189"/>
      <c r="KRK72" s="189"/>
      <c r="KRL72" s="189"/>
      <c r="KRM72" s="189"/>
      <c r="KRN72" s="189"/>
      <c r="KRO72" s="189"/>
      <c r="KRP72" s="189"/>
      <c r="KRQ72" s="189"/>
      <c r="KRR72" s="189"/>
      <c r="KRS72" s="189"/>
      <c r="KRT72" s="189"/>
      <c r="KRU72" s="189"/>
      <c r="KRV72" s="189"/>
      <c r="KRW72" s="189"/>
      <c r="KRX72" s="189"/>
      <c r="KRY72" s="189"/>
      <c r="KRZ72" s="189"/>
      <c r="KSA72" s="189"/>
      <c r="KSB72" s="189"/>
      <c r="KSC72" s="189"/>
      <c r="KSD72" s="189"/>
      <c r="KSE72" s="189"/>
      <c r="KSF72" s="189"/>
      <c r="KSG72" s="189"/>
      <c r="KSH72" s="189"/>
      <c r="KSI72" s="189"/>
      <c r="KSJ72" s="189"/>
      <c r="KSK72" s="189"/>
      <c r="KSL72" s="189"/>
      <c r="KSM72" s="189"/>
      <c r="KSN72" s="189"/>
      <c r="KSO72" s="189"/>
      <c r="KSP72" s="189"/>
      <c r="KSQ72" s="189"/>
      <c r="KSR72" s="189"/>
      <c r="KSS72" s="189"/>
      <c r="KST72" s="189"/>
      <c r="KSU72" s="189"/>
      <c r="KSV72" s="189"/>
      <c r="KSW72" s="189"/>
      <c r="KSX72" s="189"/>
      <c r="KSY72" s="189"/>
      <c r="KSZ72" s="189"/>
      <c r="KTA72" s="189"/>
      <c r="KTB72" s="189"/>
      <c r="KTC72" s="189"/>
      <c r="KTD72" s="189"/>
      <c r="KTE72" s="189"/>
      <c r="KTF72" s="189"/>
      <c r="KTG72" s="189"/>
      <c r="KTH72" s="189"/>
      <c r="KTI72" s="189"/>
      <c r="KTJ72" s="189"/>
      <c r="KTK72" s="189"/>
      <c r="KTL72" s="189"/>
      <c r="KTM72" s="189"/>
      <c r="KTN72" s="189"/>
      <c r="KTO72" s="189"/>
      <c r="KTP72" s="189"/>
      <c r="KTQ72" s="189"/>
      <c r="KTR72" s="189"/>
      <c r="KTS72" s="189"/>
      <c r="KTT72" s="189"/>
      <c r="KTU72" s="189"/>
      <c r="KTV72" s="189"/>
      <c r="KTW72" s="189"/>
      <c r="KTX72" s="189"/>
      <c r="KTY72" s="189"/>
      <c r="KTZ72" s="189"/>
      <c r="KUA72" s="189"/>
      <c r="KUB72" s="189"/>
      <c r="KUC72" s="189"/>
      <c r="KUD72" s="189"/>
      <c r="KUE72" s="189"/>
      <c r="KUF72" s="189"/>
      <c r="KUG72" s="189"/>
      <c r="KUH72" s="189"/>
      <c r="KUI72" s="189"/>
      <c r="KUJ72" s="189"/>
      <c r="KUK72" s="189"/>
      <c r="KUL72" s="189"/>
      <c r="KUM72" s="189"/>
      <c r="KUN72" s="189"/>
      <c r="KUO72" s="189"/>
      <c r="KUP72" s="189"/>
      <c r="KUQ72" s="189"/>
      <c r="KUR72" s="189"/>
      <c r="KUS72" s="189"/>
      <c r="KUT72" s="189"/>
      <c r="KUU72" s="189"/>
      <c r="KUV72" s="189"/>
      <c r="KUW72" s="189"/>
      <c r="KUX72" s="189"/>
      <c r="KUY72" s="189"/>
      <c r="KUZ72" s="189"/>
      <c r="KVA72" s="189"/>
      <c r="KVB72" s="189"/>
      <c r="KVC72" s="189"/>
      <c r="KVD72" s="189"/>
      <c r="KVE72" s="189"/>
      <c r="KVF72" s="189"/>
      <c r="KVG72" s="189"/>
      <c r="KVH72" s="189"/>
      <c r="KVI72" s="189"/>
      <c r="KVJ72" s="189"/>
      <c r="KVK72" s="189"/>
      <c r="KVL72" s="189"/>
      <c r="KVM72" s="189"/>
      <c r="KVN72" s="189"/>
      <c r="KVO72" s="189"/>
      <c r="KVP72" s="189"/>
      <c r="KVQ72" s="189"/>
      <c r="KVR72" s="189"/>
      <c r="KVS72" s="189"/>
      <c r="KVT72" s="189"/>
      <c r="KVU72" s="189"/>
      <c r="KVV72" s="189"/>
      <c r="KVW72" s="189"/>
      <c r="KVX72" s="189"/>
      <c r="KVY72" s="189"/>
      <c r="KVZ72" s="189"/>
      <c r="KWA72" s="189"/>
      <c r="KWB72" s="189"/>
      <c r="KWC72" s="189"/>
      <c r="KWD72" s="189"/>
      <c r="KWE72" s="189"/>
      <c r="KWF72" s="189"/>
      <c r="KWG72" s="189"/>
      <c r="KWH72" s="189"/>
      <c r="KWI72" s="189"/>
      <c r="KWJ72" s="189"/>
      <c r="KWK72" s="189"/>
      <c r="KWL72" s="189"/>
      <c r="KWM72" s="189"/>
      <c r="KWN72" s="189"/>
      <c r="KWO72" s="189"/>
      <c r="KWP72" s="189"/>
      <c r="KWQ72" s="189"/>
      <c r="KWR72" s="189"/>
      <c r="KWS72" s="189"/>
      <c r="KWT72" s="189"/>
      <c r="KWU72" s="189"/>
      <c r="KWV72" s="189"/>
      <c r="KWW72" s="189"/>
      <c r="KWX72" s="189"/>
      <c r="KWY72" s="189"/>
      <c r="KWZ72" s="189"/>
      <c r="KXA72" s="189"/>
      <c r="KXB72" s="189"/>
      <c r="KXC72" s="189"/>
      <c r="KXD72" s="189"/>
      <c r="KXE72" s="189"/>
      <c r="KXF72" s="189"/>
      <c r="KXG72" s="189"/>
      <c r="KXH72" s="189"/>
      <c r="KXI72" s="189"/>
      <c r="KXJ72" s="189"/>
      <c r="KXK72" s="189"/>
      <c r="KXL72" s="189"/>
      <c r="KXM72" s="189"/>
      <c r="KXN72" s="189"/>
      <c r="KXO72" s="189"/>
      <c r="KXP72" s="189"/>
      <c r="KXQ72" s="189"/>
      <c r="KXR72" s="189"/>
      <c r="KXS72" s="189"/>
      <c r="KXT72" s="189"/>
      <c r="KXU72" s="189"/>
      <c r="KXV72" s="189"/>
      <c r="KXW72" s="189"/>
      <c r="KXX72" s="189"/>
      <c r="KXY72" s="189"/>
      <c r="KXZ72" s="189"/>
      <c r="KYA72" s="189"/>
      <c r="KYB72" s="189"/>
      <c r="KYC72" s="189"/>
      <c r="KYD72" s="189"/>
      <c r="KYE72" s="189"/>
      <c r="KYF72" s="189"/>
      <c r="KYG72" s="189"/>
      <c r="KYH72" s="189"/>
      <c r="KYI72" s="189"/>
      <c r="KYJ72" s="189"/>
      <c r="KYK72" s="189"/>
      <c r="KYL72" s="189"/>
      <c r="KYM72" s="189"/>
      <c r="KYN72" s="189"/>
      <c r="KYO72" s="189"/>
      <c r="KYP72" s="189"/>
      <c r="KYQ72" s="189"/>
      <c r="KYR72" s="189"/>
      <c r="KYS72" s="189"/>
      <c r="KYT72" s="189"/>
      <c r="KYU72" s="189"/>
      <c r="KYV72" s="189"/>
      <c r="KYW72" s="189"/>
      <c r="KYX72" s="189"/>
      <c r="KYY72" s="189"/>
      <c r="KYZ72" s="189"/>
      <c r="KZA72" s="189"/>
      <c r="KZB72" s="189"/>
      <c r="KZC72" s="189"/>
      <c r="KZD72" s="189"/>
      <c r="KZE72" s="189"/>
      <c r="KZF72" s="189"/>
      <c r="KZG72" s="189"/>
      <c r="KZH72" s="189"/>
      <c r="KZI72" s="189"/>
      <c r="KZJ72" s="189"/>
      <c r="KZK72" s="189"/>
      <c r="KZL72" s="189"/>
      <c r="KZM72" s="189"/>
      <c r="KZN72" s="189"/>
      <c r="KZO72" s="189"/>
      <c r="KZP72" s="189"/>
      <c r="KZQ72" s="189"/>
      <c r="KZR72" s="189"/>
      <c r="KZS72" s="189"/>
      <c r="KZT72" s="189"/>
      <c r="KZU72" s="189"/>
      <c r="KZV72" s="189"/>
      <c r="KZW72" s="189"/>
      <c r="KZX72" s="189"/>
      <c r="KZY72" s="189"/>
      <c r="KZZ72" s="189"/>
      <c r="LAA72" s="189"/>
      <c r="LAB72" s="189"/>
      <c r="LAC72" s="189"/>
      <c r="LAD72" s="189"/>
      <c r="LAE72" s="189"/>
      <c r="LAF72" s="189"/>
      <c r="LAG72" s="189"/>
      <c r="LAH72" s="189"/>
      <c r="LAI72" s="189"/>
      <c r="LAJ72" s="189"/>
      <c r="LAK72" s="189"/>
      <c r="LAL72" s="189"/>
      <c r="LAM72" s="189"/>
      <c r="LAN72" s="189"/>
      <c r="LAO72" s="189"/>
      <c r="LAP72" s="189"/>
      <c r="LAQ72" s="189"/>
      <c r="LAR72" s="189"/>
      <c r="LAS72" s="189"/>
      <c r="LAT72" s="189"/>
      <c r="LAU72" s="189"/>
      <c r="LAV72" s="189"/>
      <c r="LAW72" s="189"/>
      <c r="LAX72" s="189"/>
      <c r="LAY72" s="189"/>
      <c r="LAZ72" s="189"/>
      <c r="LBA72" s="189"/>
      <c r="LBB72" s="189"/>
      <c r="LBC72" s="189"/>
      <c r="LBD72" s="189"/>
      <c r="LBE72" s="189"/>
      <c r="LBF72" s="189"/>
      <c r="LBG72" s="189"/>
      <c r="LBH72" s="189"/>
      <c r="LBI72" s="189"/>
      <c r="LBJ72" s="189"/>
      <c r="LBK72" s="189"/>
      <c r="LBL72" s="189"/>
      <c r="LBM72" s="189"/>
      <c r="LBN72" s="189"/>
      <c r="LBO72" s="189"/>
      <c r="LBP72" s="189"/>
      <c r="LBQ72" s="189"/>
      <c r="LBR72" s="189"/>
      <c r="LBS72" s="189"/>
      <c r="LBT72" s="189"/>
      <c r="LBU72" s="189"/>
      <c r="LBV72" s="189"/>
      <c r="LBW72" s="189"/>
      <c r="LBX72" s="189"/>
      <c r="LBY72" s="189"/>
      <c r="LBZ72" s="189"/>
      <c r="LCA72" s="189"/>
      <c r="LCB72" s="189"/>
      <c r="LCC72" s="189"/>
      <c r="LCD72" s="189"/>
      <c r="LCE72" s="189"/>
      <c r="LCF72" s="189"/>
      <c r="LCG72" s="189"/>
      <c r="LCH72" s="189"/>
      <c r="LCI72" s="189"/>
      <c r="LCJ72" s="189"/>
      <c r="LCK72" s="189"/>
      <c r="LCL72" s="189"/>
      <c r="LCM72" s="189"/>
      <c r="LCN72" s="189"/>
    </row>
    <row r="73" spans="1:16375" s="92" customFormat="1" ht="27.75" customHeight="1" x14ac:dyDescent="0.2">
      <c r="A73" s="189"/>
      <c r="B73" s="678" t="s">
        <v>147</v>
      </c>
      <c r="C73" s="680" t="s">
        <v>148</v>
      </c>
      <c r="D73" s="459" t="s">
        <v>175</v>
      </c>
      <c r="E73" s="473" t="s">
        <v>176</v>
      </c>
      <c r="F73" s="474" t="s">
        <v>85</v>
      </c>
      <c r="G73" s="474" t="s">
        <v>86</v>
      </c>
      <c r="H73" s="481" t="s">
        <v>56</v>
      </c>
      <c r="I73" s="1000">
        <f>IF(AND(I60="",I42=""),"",IF(I60="",I42,IF(I42="",I60,I60+I42)))</f>
        <v>128.70400000000001</v>
      </c>
      <c r="J73" s="1001">
        <f t="shared" ref="J73:T73" si="13">IF(AND(J60="",J42=""),"",IF(J60="",J42,IF(J42="",J60,J60+J42)))</f>
        <v>128.70400000000001</v>
      </c>
      <c r="K73" s="1001">
        <f t="shared" si="13"/>
        <v>128.71</v>
      </c>
      <c r="L73" s="1001">
        <f t="shared" si="13"/>
        <v>128.82599999999999</v>
      </c>
      <c r="M73" s="1001">
        <f t="shared" si="13"/>
        <v>129.02500000000001</v>
      </c>
      <c r="N73" s="1001">
        <f t="shared" si="13"/>
        <v>129.179</v>
      </c>
      <c r="O73" s="1001">
        <f t="shared" si="13"/>
        <v>129.34799999999998</v>
      </c>
      <c r="P73" s="1001">
        <f t="shared" si="13"/>
        <v>129.34799999999998</v>
      </c>
      <c r="Q73" s="1001">
        <f t="shared" si="13"/>
        <v>129.34799999999998</v>
      </c>
      <c r="R73" s="1001">
        <f t="shared" si="13"/>
        <v>129.34799999999998</v>
      </c>
      <c r="S73" s="1001">
        <f t="shared" si="13"/>
        <v>129.34799999999998</v>
      </c>
      <c r="T73" s="1002">
        <f t="shared" si="13"/>
        <v>129.34799999999998</v>
      </c>
      <c r="U73" s="482"/>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FA73" s="189"/>
      <c r="FB73" s="189"/>
      <c r="FC73" s="189"/>
      <c r="FD73" s="189"/>
      <c r="FE73" s="189"/>
      <c r="FF73" s="189"/>
      <c r="FG73" s="189"/>
      <c r="FH73" s="189"/>
      <c r="FI73" s="189"/>
      <c r="FJ73" s="189"/>
      <c r="FK73" s="189"/>
      <c r="FL73" s="189"/>
      <c r="FM73" s="189"/>
      <c r="FN73" s="189"/>
      <c r="FO73" s="189"/>
      <c r="FP73" s="189"/>
      <c r="FQ73" s="189"/>
      <c r="FR73" s="189"/>
      <c r="FS73" s="189"/>
      <c r="FT73" s="189"/>
      <c r="FU73" s="189"/>
      <c r="FV73" s="189"/>
      <c r="FW73" s="189"/>
      <c r="FX73" s="189"/>
      <c r="FY73" s="189"/>
      <c r="FZ73" s="189"/>
      <c r="GA73" s="189"/>
      <c r="GB73" s="189"/>
      <c r="GC73" s="189"/>
      <c r="GD73" s="189"/>
      <c r="GE73" s="189"/>
      <c r="GF73" s="189"/>
      <c r="GG73" s="189"/>
      <c r="GH73" s="189"/>
      <c r="GI73" s="189"/>
      <c r="GJ73" s="189"/>
      <c r="GK73" s="189"/>
      <c r="GL73" s="189"/>
      <c r="GM73" s="189"/>
      <c r="GN73" s="189"/>
      <c r="GO73" s="189"/>
      <c r="GP73" s="189"/>
      <c r="GQ73" s="189"/>
      <c r="GR73" s="189"/>
      <c r="GS73" s="189"/>
      <c r="GT73" s="189"/>
      <c r="GU73" s="189"/>
      <c r="GV73" s="189"/>
      <c r="GW73" s="189"/>
      <c r="GX73" s="189"/>
      <c r="GY73" s="189"/>
      <c r="GZ73" s="189"/>
      <c r="HA73" s="189"/>
      <c r="HB73" s="189"/>
      <c r="HC73" s="189"/>
      <c r="HD73" s="189"/>
      <c r="HE73" s="189"/>
      <c r="HF73" s="189"/>
      <c r="HG73" s="189"/>
      <c r="HH73" s="189"/>
      <c r="HI73" s="189"/>
      <c r="HJ73" s="189"/>
      <c r="HK73" s="189"/>
      <c r="HL73" s="189"/>
      <c r="HM73" s="189"/>
      <c r="HN73" s="189"/>
      <c r="HO73" s="189"/>
      <c r="HP73" s="189"/>
      <c r="HQ73" s="189"/>
      <c r="HR73" s="189"/>
      <c r="HS73" s="189"/>
      <c r="HT73" s="189"/>
      <c r="HU73" s="189"/>
      <c r="HV73" s="189"/>
      <c r="HW73" s="189"/>
      <c r="HX73" s="189"/>
      <c r="HY73" s="189"/>
      <c r="HZ73" s="189"/>
      <c r="IA73" s="189"/>
      <c r="IB73" s="189"/>
      <c r="IC73" s="189"/>
      <c r="ID73" s="189"/>
      <c r="IE73" s="189"/>
      <c r="IF73" s="189"/>
      <c r="IG73" s="189"/>
      <c r="IH73" s="189"/>
      <c r="II73" s="189"/>
      <c r="IJ73" s="189"/>
      <c r="IK73" s="189"/>
      <c r="IL73" s="189"/>
      <c r="IM73" s="189"/>
      <c r="IN73" s="189"/>
      <c r="IO73" s="189"/>
      <c r="IP73" s="189"/>
      <c r="IQ73" s="189"/>
      <c r="IR73" s="189"/>
      <c r="IS73" s="189"/>
      <c r="IT73" s="189"/>
      <c r="IU73" s="189"/>
      <c r="IV73" s="189"/>
      <c r="IW73" s="189"/>
      <c r="IX73" s="189"/>
      <c r="IY73" s="189"/>
      <c r="IZ73" s="189"/>
      <c r="JA73" s="189"/>
      <c r="JB73" s="189"/>
      <c r="JC73" s="189"/>
      <c r="JD73" s="189"/>
      <c r="JE73" s="189"/>
      <c r="JF73" s="189"/>
      <c r="JG73" s="189"/>
      <c r="JH73" s="189"/>
      <c r="JI73" s="189"/>
      <c r="JJ73" s="189"/>
      <c r="JK73" s="189"/>
      <c r="JL73" s="189"/>
      <c r="JM73" s="189"/>
      <c r="JN73" s="189"/>
      <c r="JO73" s="189"/>
      <c r="JP73" s="189"/>
      <c r="JQ73" s="189"/>
      <c r="JR73" s="189"/>
      <c r="JS73" s="189"/>
      <c r="JT73" s="189"/>
      <c r="JU73" s="189"/>
      <c r="JV73" s="189"/>
      <c r="JW73" s="189"/>
      <c r="JX73" s="189"/>
      <c r="JY73" s="189"/>
      <c r="JZ73" s="189"/>
      <c r="KA73" s="189"/>
      <c r="KB73" s="189"/>
      <c r="KC73" s="189"/>
      <c r="KD73" s="189"/>
      <c r="KE73" s="189"/>
      <c r="KF73" s="189"/>
      <c r="KG73" s="189"/>
      <c r="KH73" s="189"/>
      <c r="KI73" s="189"/>
      <c r="KJ73" s="189"/>
      <c r="KK73" s="189"/>
      <c r="KL73" s="189"/>
      <c r="KM73" s="189"/>
      <c r="KN73" s="189"/>
      <c r="KO73" s="189"/>
      <c r="KP73" s="189"/>
      <c r="KQ73" s="189"/>
      <c r="KR73" s="189"/>
      <c r="KS73" s="189"/>
      <c r="KT73" s="189"/>
      <c r="KU73" s="189"/>
      <c r="KV73" s="189"/>
      <c r="KW73" s="189"/>
      <c r="KX73" s="189"/>
      <c r="KY73" s="189"/>
      <c r="KZ73" s="189"/>
      <c r="LA73" s="189"/>
      <c r="LB73" s="189"/>
      <c r="LC73" s="189"/>
      <c r="LD73" s="189"/>
      <c r="LE73" s="189"/>
      <c r="LF73" s="189"/>
      <c r="LG73" s="189"/>
      <c r="LH73" s="189"/>
      <c r="LI73" s="189"/>
      <c r="LJ73" s="189"/>
      <c r="LK73" s="189"/>
      <c r="LL73" s="189"/>
      <c r="LM73" s="189"/>
      <c r="LN73" s="189"/>
      <c r="LO73" s="189"/>
      <c r="LP73" s="189"/>
      <c r="LQ73" s="189"/>
      <c r="LR73" s="189"/>
      <c r="LS73" s="189"/>
      <c r="LT73" s="189"/>
      <c r="LU73" s="189"/>
      <c r="LV73" s="189"/>
      <c r="LW73" s="189"/>
      <c r="LX73" s="189"/>
      <c r="LY73" s="189"/>
      <c r="LZ73" s="189"/>
      <c r="MA73" s="189"/>
      <c r="MB73" s="189"/>
      <c r="MC73" s="189"/>
      <c r="MD73" s="189"/>
      <c r="ME73" s="189"/>
      <c r="MF73" s="189"/>
      <c r="MG73" s="189"/>
      <c r="MH73" s="189"/>
      <c r="MI73" s="189"/>
      <c r="MJ73" s="189"/>
      <c r="MK73" s="189"/>
      <c r="ML73" s="189"/>
      <c r="MM73" s="189"/>
      <c r="MN73" s="189"/>
      <c r="MO73" s="189"/>
      <c r="MP73" s="189"/>
      <c r="MQ73" s="189"/>
      <c r="MR73" s="189"/>
      <c r="MS73" s="189"/>
      <c r="MT73" s="189"/>
      <c r="MU73" s="189"/>
      <c r="MV73" s="189"/>
      <c r="MW73" s="189"/>
      <c r="MX73" s="189"/>
      <c r="MY73" s="189"/>
      <c r="MZ73" s="189"/>
      <c r="NA73" s="189"/>
      <c r="NB73" s="189"/>
      <c r="NC73" s="189"/>
      <c r="ND73" s="189"/>
      <c r="NE73" s="189"/>
      <c r="NF73" s="189"/>
      <c r="NG73" s="189"/>
      <c r="NH73" s="189"/>
      <c r="NI73" s="189"/>
      <c r="NJ73" s="189"/>
      <c r="NK73" s="189"/>
      <c r="NL73" s="189"/>
      <c r="NM73" s="189"/>
      <c r="NN73" s="189"/>
      <c r="NO73" s="189"/>
      <c r="NP73" s="189"/>
      <c r="NQ73" s="189"/>
      <c r="NR73" s="189"/>
      <c r="NS73" s="189"/>
      <c r="NT73" s="189"/>
      <c r="NU73" s="189"/>
      <c r="NV73" s="189"/>
      <c r="NW73" s="189"/>
      <c r="NX73" s="189"/>
      <c r="NY73" s="189"/>
      <c r="NZ73" s="189"/>
      <c r="OA73" s="189"/>
      <c r="OB73" s="189"/>
      <c r="OC73" s="189"/>
      <c r="OD73" s="189"/>
      <c r="OE73" s="189"/>
      <c r="OF73" s="189"/>
      <c r="OG73" s="189"/>
      <c r="OH73" s="189"/>
      <c r="OI73" s="189"/>
      <c r="OJ73" s="189"/>
      <c r="OK73" s="189"/>
      <c r="OL73" s="189"/>
      <c r="OM73" s="189"/>
      <c r="ON73" s="189"/>
      <c r="OO73" s="189"/>
      <c r="OP73" s="189"/>
      <c r="OQ73" s="189"/>
      <c r="OR73" s="189"/>
      <c r="OS73" s="189"/>
      <c r="OT73" s="189"/>
      <c r="OU73" s="189"/>
      <c r="OV73" s="189"/>
      <c r="OW73" s="189"/>
      <c r="OX73" s="189"/>
      <c r="OY73" s="189"/>
      <c r="OZ73" s="189"/>
      <c r="PA73" s="189"/>
      <c r="PB73" s="189"/>
      <c r="PC73" s="189"/>
      <c r="PD73" s="189"/>
      <c r="PE73" s="189"/>
      <c r="PF73" s="189"/>
      <c r="PG73" s="189"/>
      <c r="PH73" s="189"/>
      <c r="PI73" s="189"/>
      <c r="PJ73" s="189"/>
      <c r="PK73" s="189"/>
      <c r="PL73" s="189"/>
      <c r="PM73" s="189"/>
      <c r="PN73" s="189"/>
      <c r="PO73" s="189"/>
      <c r="PP73" s="189"/>
      <c r="PQ73" s="189"/>
      <c r="PR73" s="189"/>
      <c r="PS73" s="189"/>
      <c r="PT73" s="189"/>
      <c r="PU73" s="189"/>
      <c r="PV73" s="189"/>
      <c r="PW73" s="189"/>
      <c r="PX73" s="189"/>
      <c r="PY73" s="189"/>
      <c r="PZ73" s="189"/>
      <c r="QA73" s="189"/>
      <c r="QB73" s="189"/>
      <c r="QC73" s="189"/>
      <c r="QD73" s="189"/>
      <c r="QE73" s="189"/>
      <c r="QF73" s="189"/>
      <c r="QG73" s="189"/>
      <c r="QH73" s="189"/>
      <c r="QI73" s="189"/>
      <c r="QJ73" s="189"/>
      <c r="QK73" s="189"/>
      <c r="QL73" s="189"/>
      <c r="QM73" s="189"/>
      <c r="QN73" s="189"/>
      <c r="QO73" s="189"/>
      <c r="QP73" s="189"/>
      <c r="QQ73" s="189"/>
      <c r="QR73" s="189"/>
      <c r="QS73" s="189"/>
      <c r="QT73" s="189"/>
      <c r="QU73" s="189"/>
      <c r="QV73" s="189"/>
      <c r="QW73" s="189"/>
      <c r="QX73" s="189"/>
      <c r="QY73" s="189"/>
      <c r="QZ73" s="189"/>
      <c r="RA73" s="189"/>
      <c r="RB73" s="189"/>
      <c r="RC73" s="189"/>
      <c r="RD73" s="189"/>
      <c r="RE73" s="189"/>
      <c r="RF73" s="189"/>
      <c r="RG73" s="189"/>
      <c r="RH73" s="189"/>
      <c r="RI73" s="189"/>
      <c r="RJ73" s="189"/>
      <c r="RK73" s="189"/>
      <c r="RL73" s="189"/>
      <c r="RM73" s="189"/>
      <c r="RN73" s="189"/>
      <c r="RO73" s="189"/>
      <c r="RP73" s="189"/>
      <c r="RQ73" s="189"/>
      <c r="RR73" s="189"/>
      <c r="RS73" s="189"/>
      <c r="RT73" s="189"/>
      <c r="RU73" s="189"/>
      <c r="RV73" s="189"/>
      <c r="RW73" s="189"/>
      <c r="RX73" s="189"/>
      <c r="RY73" s="189"/>
      <c r="RZ73" s="189"/>
      <c r="SA73" s="189"/>
      <c r="SB73" s="189"/>
      <c r="SC73" s="189"/>
      <c r="SD73" s="189"/>
      <c r="SE73" s="189"/>
      <c r="SF73" s="189"/>
      <c r="SG73" s="189"/>
      <c r="SH73" s="189"/>
      <c r="SI73" s="189"/>
      <c r="SJ73" s="189"/>
      <c r="SK73" s="189"/>
      <c r="SL73" s="189"/>
      <c r="SM73" s="189"/>
      <c r="SN73" s="189"/>
      <c r="SO73" s="189"/>
      <c r="SP73" s="189"/>
      <c r="SQ73" s="189"/>
      <c r="SR73" s="189"/>
      <c r="SS73" s="189"/>
      <c r="ST73" s="189"/>
      <c r="SU73" s="189"/>
      <c r="SV73" s="189"/>
      <c r="SW73" s="189"/>
      <c r="SX73" s="189"/>
      <c r="SY73" s="189"/>
      <c r="SZ73" s="189"/>
      <c r="TA73" s="189"/>
      <c r="TB73" s="189"/>
      <c r="TC73" s="189"/>
      <c r="TD73" s="189"/>
      <c r="TE73" s="189"/>
      <c r="TF73" s="189"/>
      <c r="TG73" s="189"/>
      <c r="TH73" s="189"/>
      <c r="TI73" s="189"/>
      <c r="TJ73" s="189"/>
      <c r="TK73" s="189"/>
      <c r="TL73" s="189"/>
      <c r="TM73" s="189"/>
      <c r="TN73" s="189"/>
      <c r="TO73" s="189"/>
      <c r="TP73" s="189"/>
      <c r="TQ73" s="189"/>
      <c r="TR73" s="189"/>
      <c r="TS73" s="189"/>
      <c r="TT73" s="189"/>
      <c r="TU73" s="189"/>
      <c r="TV73" s="189"/>
      <c r="TW73" s="189"/>
      <c r="TX73" s="189"/>
      <c r="TY73" s="189"/>
      <c r="TZ73" s="189"/>
      <c r="UA73" s="189"/>
      <c r="UB73" s="189"/>
      <c r="UC73" s="189"/>
      <c r="UD73" s="189"/>
      <c r="UE73" s="189"/>
      <c r="UF73" s="189"/>
      <c r="UG73" s="189"/>
      <c r="UH73" s="189"/>
      <c r="UI73" s="189"/>
      <c r="UJ73" s="189"/>
      <c r="UK73" s="189"/>
      <c r="UL73" s="189"/>
      <c r="UM73" s="189"/>
      <c r="UN73" s="189"/>
      <c r="UO73" s="189"/>
      <c r="UP73" s="189"/>
      <c r="UQ73" s="189"/>
      <c r="UR73" s="189"/>
      <c r="US73" s="189"/>
      <c r="UT73" s="189"/>
      <c r="UU73" s="189"/>
      <c r="UV73" s="189"/>
      <c r="UW73" s="189"/>
      <c r="UX73" s="189"/>
      <c r="UY73" s="189"/>
      <c r="UZ73" s="189"/>
      <c r="VA73" s="189"/>
      <c r="VB73" s="189"/>
      <c r="VC73" s="189"/>
      <c r="VD73" s="189"/>
      <c r="VE73" s="189"/>
      <c r="VF73" s="189"/>
      <c r="VG73" s="189"/>
      <c r="VH73" s="189"/>
      <c r="VI73" s="189"/>
      <c r="VJ73" s="189"/>
      <c r="VK73" s="189"/>
      <c r="VL73" s="189"/>
      <c r="VM73" s="189"/>
      <c r="VN73" s="189"/>
      <c r="VO73" s="189"/>
      <c r="VP73" s="189"/>
      <c r="VQ73" s="189"/>
      <c r="VR73" s="189"/>
      <c r="VS73" s="189"/>
      <c r="VT73" s="189"/>
      <c r="VU73" s="189"/>
      <c r="VV73" s="189"/>
      <c r="VW73" s="189"/>
      <c r="VX73" s="189"/>
      <c r="VY73" s="189"/>
      <c r="VZ73" s="189"/>
      <c r="WA73" s="189"/>
      <c r="WB73" s="189"/>
      <c r="WC73" s="189"/>
      <c r="WD73" s="189"/>
      <c r="WE73" s="189"/>
      <c r="WF73" s="189"/>
      <c r="WG73" s="189"/>
      <c r="WH73" s="189"/>
      <c r="WI73" s="189"/>
      <c r="WJ73" s="189"/>
      <c r="WK73" s="189"/>
      <c r="WL73" s="189"/>
      <c r="WM73" s="189"/>
      <c r="WN73" s="189"/>
      <c r="WO73" s="189"/>
      <c r="WP73" s="189"/>
      <c r="WQ73" s="189"/>
      <c r="WR73" s="189"/>
      <c r="WS73" s="189"/>
      <c r="WT73" s="189"/>
      <c r="WU73" s="189"/>
      <c r="WV73" s="189"/>
      <c r="WW73" s="189"/>
      <c r="WX73" s="189"/>
      <c r="WY73" s="189"/>
      <c r="WZ73" s="189"/>
      <c r="XA73" s="189"/>
      <c r="XB73" s="189"/>
      <c r="XC73" s="189"/>
      <c r="XD73" s="189"/>
      <c r="XE73" s="189"/>
      <c r="XF73" s="189"/>
      <c r="XG73" s="189"/>
      <c r="XH73" s="189"/>
      <c r="XI73" s="189"/>
      <c r="XJ73" s="189"/>
      <c r="XK73" s="189"/>
      <c r="XL73" s="189"/>
      <c r="XM73" s="189"/>
      <c r="XN73" s="189"/>
      <c r="XO73" s="189"/>
      <c r="XP73" s="189"/>
      <c r="XQ73" s="189"/>
      <c r="XR73" s="189"/>
      <c r="XS73" s="189"/>
      <c r="XT73" s="189"/>
      <c r="XU73" s="189"/>
      <c r="XV73" s="189"/>
      <c r="XW73" s="189"/>
      <c r="XX73" s="189"/>
      <c r="XY73" s="189"/>
      <c r="XZ73" s="189"/>
      <c r="YA73" s="189"/>
      <c r="YB73" s="189"/>
      <c r="YC73" s="189"/>
      <c r="YD73" s="189"/>
      <c r="YE73" s="189"/>
      <c r="YF73" s="189"/>
      <c r="YG73" s="189"/>
      <c r="YH73" s="189"/>
      <c r="YI73" s="189"/>
      <c r="YJ73" s="189"/>
      <c r="YK73" s="189"/>
      <c r="YL73" s="189"/>
      <c r="YM73" s="189"/>
      <c r="YN73" s="189"/>
      <c r="YO73" s="189"/>
      <c r="YP73" s="189"/>
      <c r="YQ73" s="189"/>
      <c r="YR73" s="189"/>
      <c r="YS73" s="189"/>
      <c r="YT73" s="189"/>
      <c r="YU73" s="189"/>
      <c r="YV73" s="189"/>
      <c r="YW73" s="189"/>
      <c r="YX73" s="189"/>
      <c r="YY73" s="189"/>
      <c r="YZ73" s="189"/>
      <c r="ZA73" s="189"/>
      <c r="ZB73" s="189"/>
      <c r="ZC73" s="189"/>
      <c r="ZD73" s="189"/>
      <c r="ZE73" s="189"/>
      <c r="ZF73" s="189"/>
      <c r="ZG73" s="189"/>
      <c r="ZH73" s="189"/>
      <c r="ZI73" s="189"/>
      <c r="ZJ73" s="189"/>
      <c r="ZK73" s="189"/>
      <c r="ZL73" s="189"/>
      <c r="ZM73" s="189"/>
      <c r="ZN73" s="189"/>
      <c r="ZO73" s="189"/>
      <c r="ZP73" s="189"/>
      <c r="ZQ73" s="189"/>
      <c r="ZR73" s="189"/>
      <c r="ZS73" s="189"/>
      <c r="ZT73" s="189"/>
      <c r="ZU73" s="189"/>
      <c r="ZV73" s="189"/>
      <c r="ZW73" s="189"/>
      <c r="ZX73" s="189"/>
      <c r="ZY73" s="189"/>
      <c r="ZZ73" s="189"/>
      <c r="AAA73" s="189"/>
      <c r="AAB73" s="189"/>
      <c r="AAC73" s="189"/>
      <c r="AAD73" s="189"/>
      <c r="AAE73" s="189"/>
      <c r="AAF73" s="189"/>
      <c r="AAG73" s="189"/>
      <c r="AAH73" s="189"/>
      <c r="AAI73" s="189"/>
      <c r="AAJ73" s="189"/>
      <c r="AAK73" s="189"/>
      <c r="AAL73" s="189"/>
      <c r="AAM73" s="189"/>
      <c r="AAN73" s="189"/>
      <c r="AAO73" s="189"/>
      <c r="AAP73" s="189"/>
      <c r="AAQ73" s="189"/>
      <c r="AAR73" s="189"/>
      <c r="AAS73" s="189"/>
      <c r="AAT73" s="189"/>
      <c r="AAU73" s="189"/>
      <c r="AAV73" s="189"/>
      <c r="AAW73" s="189"/>
      <c r="AAX73" s="189"/>
      <c r="AAY73" s="189"/>
      <c r="AAZ73" s="189"/>
      <c r="ABA73" s="189"/>
      <c r="ABB73" s="189"/>
      <c r="ABC73" s="189"/>
      <c r="ABD73" s="189"/>
      <c r="ABE73" s="189"/>
      <c r="ABF73" s="189"/>
      <c r="ABG73" s="189"/>
      <c r="ABH73" s="189"/>
      <c r="ABI73" s="189"/>
      <c r="ABJ73" s="189"/>
      <c r="ABK73" s="189"/>
      <c r="ABL73" s="189"/>
      <c r="ABM73" s="189"/>
      <c r="ABN73" s="189"/>
      <c r="ABO73" s="189"/>
      <c r="ABP73" s="189"/>
      <c r="ABQ73" s="189"/>
      <c r="ABR73" s="189"/>
      <c r="ABS73" s="189"/>
      <c r="ABT73" s="189"/>
      <c r="ABU73" s="189"/>
      <c r="ABV73" s="189"/>
      <c r="ABW73" s="189"/>
      <c r="ABX73" s="189"/>
      <c r="ABY73" s="189"/>
      <c r="ABZ73" s="189"/>
      <c r="ACA73" s="189"/>
      <c r="ACB73" s="189"/>
      <c r="ACC73" s="189"/>
      <c r="ACD73" s="189"/>
      <c r="ACE73" s="189"/>
      <c r="ACF73" s="189"/>
      <c r="ACG73" s="189"/>
      <c r="ACH73" s="189"/>
      <c r="ACI73" s="189"/>
      <c r="ACJ73" s="189"/>
      <c r="ACK73" s="189"/>
      <c r="ACL73" s="189"/>
      <c r="ACM73" s="189"/>
      <c r="ACN73" s="189"/>
      <c r="ACO73" s="189"/>
      <c r="ACP73" s="189"/>
      <c r="ACQ73" s="189"/>
      <c r="ACR73" s="189"/>
      <c r="ACS73" s="189"/>
      <c r="ACT73" s="189"/>
      <c r="ACU73" s="189"/>
      <c r="ACV73" s="189"/>
      <c r="ACW73" s="189"/>
      <c r="ACX73" s="189"/>
      <c r="ACY73" s="189"/>
      <c r="ACZ73" s="189"/>
      <c r="ADA73" s="189"/>
      <c r="ADB73" s="189"/>
      <c r="ADC73" s="189"/>
      <c r="ADD73" s="189"/>
      <c r="ADE73" s="189"/>
      <c r="ADF73" s="189"/>
      <c r="ADG73" s="189"/>
      <c r="ADH73" s="189"/>
      <c r="ADI73" s="189"/>
      <c r="ADJ73" s="189"/>
      <c r="ADK73" s="189"/>
      <c r="ADL73" s="189"/>
      <c r="ADM73" s="189"/>
      <c r="ADN73" s="189"/>
      <c r="ADO73" s="189"/>
      <c r="ADP73" s="189"/>
      <c r="ADQ73" s="189"/>
      <c r="ADR73" s="189"/>
      <c r="ADS73" s="189"/>
      <c r="ADT73" s="189"/>
      <c r="ADU73" s="189"/>
      <c r="ADV73" s="189"/>
      <c r="ADW73" s="189"/>
      <c r="ADX73" s="189"/>
      <c r="ADY73" s="189"/>
      <c r="ADZ73" s="189"/>
      <c r="AEA73" s="189"/>
      <c r="AEB73" s="189"/>
      <c r="AEC73" s="189"/>
      <c r="AED73" s="189"/>
      <c r="AEE73" s="189"/>
      <c r="AEF73" s="189"/>
      <c r="AEG73" s="189"/>
      <c r="AEH73" s="189"/>
      <c r="AEI73" s="189"/>
      <c r="AEJ73" s="189"/>
      <c r="AEK73" s="189"/>
      <c r="AEL73" s="189"/>
      <c r="AEM73" s="189"/>
      <c r="AEN73" s="189"/>
      <c r="AEO73" s="189"/>
      <c r="AEP73" s="189"/>
      <c r="AEQ73" s="189"/>
      <c r="AER73" s="189"/>
      <c r="AES73" s="189"/>
      <c r="AET73" s="189"/>
      <c r="AEU73" s="189"/>
      <c r="AEV73" s="189"/>
      <c r="AEW73" s="189"/>
      <c r="AEX73" s="189"/>
      <c r="AEY73" s="189"/>
      <c r="AEZ73" s="189"/>
      <c r="AFA73" s="189"/>
      <c r="AFB73" s="189"/>
      <c r="AFC73" s="189"/>
      <c r="AFD73" s="189"/>
      <c r="AFE73" s="189"/>
      <c r="AFF73" s="189"/>
      <c r="AFG73" s="189"/>
      <c r="AFH73" s="189"/>
      <c r="AFI73" s="189"/>
      <c r="AFJ73" s="189"/>
      <c r="AFK73" s="189"/>
      <c r="AFL73" s="189"/>
      <c r="AFM73" s="189"/>
      <c r="AFN73" s="189"/>
      <c r="AFO73" s="189"/>
      <c r="AFP73" s="189"/>
      <c r="AFQ73" s="189"/>
      <c r="AFR73" s="189"/>
      <c r="AFS73" s="189"/>
      <c r="AFT73" s="189"/>
      <c r="AFU73" s="189"/>
      <c r="AFV73" s="189"/>
      <c r="AFW73" s="189"/>
      <c r="AFX73" s="189"/>
      <c r="AFY73" s="189"/>
      <c r="AFZ73" s="189"/>
      <c r="AGA73" s="189"/>
      <c r="AGB73" s="189"/>
      <c r="AGC73" s="189"/>
      <c r="AGD73" s="189"/>
      <c r="AGE73" s="189"/>
      <c r="AGF73" s="189"/>
      <c r="AGG73" s="189"/>
      <c r="AGH73" s="189"/>
      <c r="AGI73" s="189"/>
      <c r="AGJ73" s="189"/>
      <c r="AGK73" s="189"/>
      <c r="AGL73" s="189"/>
      <c r="AGM73" s="189"/>
      <c r="AGN73" s="189"/>
      <c r="AGO73" s="189"/>
      <c r="AGP73" s="189"/>
      <c r="AGQ73" s="189"/>
      <c r="AGR73" s="189"/>
      <c r="AGS73" s="189"/>
      <c r="AGT73" s="189"/>
      <c r="AGU73" s="189"/>
      <c r="AGV73" s="189"/>
      <c r="AGW73" s="189"/>
      <c r="AGX73" s="189"/>
      <c r="AGY73" s="189"/>
      <c r="AGZ73" s="189"/>
      <c r="AHA73" s="189"/>
      <c r="AHB73" s="189"/>
      <c r="AHC73" s="189"/>
      <c r="AHD73" s="189"/>
      <c r="AHE73" s="189"/>
      <c r="AHF73" s="189"/>
      <c r="AHG73" s="189"/>
      <c r="AHH73" s="189"/>
      <c r="AHI73" s="189"/>
      <c r="AHJ73" s="189"/>
      <c r="AHK73" s="189"/>
      <c r="AHL73" s="189"/>
      <c r="AHM73" s="189"/>
      <c r="AHN73" s="189"/>
      <c r="AHO73" s="189"/>
      <c r="AHP73" s="189"/>
      <c r="AHQ73" s="189"/>
      <c r="AHR73" s="189"/>
      <c r="AHS73" s="189"/>
      <c r="AHT73" s="189"/>
      <c r="AHU73" s="189"/>
      <c r="AHV73" s="189"/>
      <c r="AHW73" s="189"/>
      <c r="AHX73" s="189"/>
      <c r="AHY73" s="189"/>
      <c r="AHZ73" s="189"/>
      <c r="AIA73" s="189"/>
      <c r="AIB73" s="189"/>
      <c r="AIC73" s="189"/>
      <c r="AID73" s="189"/>
      <c r="AIE73" s="189"/>
      <c r="AIF73" s="189"/>
      <c r="AIG73" s="189"/>
      <c r="AIH73" s="189"/>
      <c r="AII73" s="189"/>
      <c r="AIJ73" s="189"/>
      <c r="AIK73" s="189"/>
      <c r="AIL73" s="189"/>
      <c r="AIM73" s="189"/>
      <c r="AIN73" s="189"/>
      <c r="AIO73" s="189"/>
      <c r="AIP73" s="189"/>
      <c r="AIQ73" s="189"/>
      <c r="AIR73" s="189"/>
      <c r="AIS73" s="189"/>
      <c r="AIT73" s="189"/>
      <c r="AIU73" s="189"/>
      <c r="AIV73" s="189"/>
      <c r="AIW73" s="189"/>
      <c r="AIX73" s="189"/>
      <c r="AIY73" s="189"/>
      <c r="AIZ73" s="189"/>
      <c r="AJA73" s="189"/>
      <c r="AJB73" s="189"/>
      <c r="AJC73" s="189"/>
      <c r="AJD73" s="189"/>
      <c r="AJE73" s="189"/>
      <c r="AJF73" s="189"/>
      <c r="AJG73" s="189"/>
      <c r="AJH73" s="189"/>
      <c r="AJI73" s="189"/>
      <c r="AJJ73" s="189"/>
      <c r="AJK73" s="189"/>
      <c r="AJL73" s="189"/>
      <c r="AJM73" s="189"/>
      <c r="AJN73" s="189"/>
      <c r="AJO73" s="189"/>
      <c r="AJP73" s="189"/>
      <c r="AJQ73" s="189"/>
      <c r="AJR73" s="189"/>
      <c r="AJS73" s="189"/>
      <c r="AJT73" s="189"/>
      <c r="AJU73" s="189"/>
      <c r="AJV73" s="189"/>
      <c r="AJW73" s="189"/>
      <c r="AJX73" s="189"/>
      <c r="AJY73" s="189"/>
      <c r="AJZ73" s="189"/>
      <c r="AKA73" s="189"/>
      <c r="AKB73" s="189"/>
      <c r="AKC73" s="189"/>
      <c r="AKD73" s="189"/>
      <c r="AKE73" s="189"/>
      <c r="AKF73" s="189"/>
      <c r="AKG73" s="189"/>
      <c r="AKH73" s="189"/>
      <c r="AKI73" s="189"/>
      <c r="AKJ73" s="189"/>
      <c r="AKK73" s="189"/>
      <c r="AKL73" s="189"/>
      <c r="AKM73" s="189"/>
      <c r="AKN73" s="189"/>
      <c r="AKO73" s="189"/>
      <c r="AKP73" s="189"/>
      <c r="AKQ73" s="189"/>
      <c r="AKR73" s="189"/>
      <c r="AKS73" s="189"/>
      <c r="AKT73" s="189"/>
      <c r="AKU73" s="189"/>
      <c r="AKV73" s="189"/>
      <c r="AKW73" s="189"/>
      <c r="AKX73" s="189"/>
      <c r="AKY73" s="189"/>
      <c r="AKZ73" s="189"/>
      <c r="ALA73" s="189"/>
      <c r="ALB73" s="189"/>
      <c r="ALC73" s="189"/>
      <c r="ALD73" s="189"/>
      <c r="ALE73" s="189"/>
      <c r="ALF73" s="189"/>
      <c r="ALG73" s="189"/>
      <c r="ALH73" s="189"/>
      <c r="ALI73" s="189"/>
      <c r="ALJ73" s="189"/>
      <c r="ALK73" s="189"/>
      <c r="ALL73" s="189"/>
      <c r="ALM73" s="189"/>
      <c r="ALN73" s="189"/>
      <c r="ALO73" s="189"/>
      <c r="ALP73" s="189"/>
      <c r="ALQ73" s="189"/>
      <c r="ALR73" s="189"/>
      <c r="ALS73" s="189"/>
      <c r="ALT73" s="189"/>
      <c r="ALU73" s="189"/>
      <c r="ALV73" s="189"/>
      <c r="ALW73" s="189"/>
      <c r="ALX73" s="189"/>
      <c r="ALY73" s="189"/>
      <c r="ALZ73" s="189"/>
      <c r="AMA73" s="189"/>
      <c r="AMB73" s="189"/>
      <c r="AMC73" s="189"/>
      <c r="AMD73" s="189"/>
      <c r="AME73" s="189"/>
      <c r="AMF73" s="189"/>
      <c r="AMG73" s="189"/>
      <c r="AMH73" s="189"/>
      <c r="AMI73" s="189"/>
      <c r="AMJ73" s="189"/>
      <c r="AMK73" s="189"/>
      <c r="AML73" s="189"/>
      <c r="AMM73" s="189"/>
      <c r="AMN73" s="189"/>
      <c r="AMO73" s="189"/>
      <c r="AMP73" s="189"/>
      <c r="AMQ73" s="189"/>
      <c r="AMR73" s="189"/>
      <c r="AMS73" s="189"/>
      <c r="AMT73" s="189"/>
      <c r="AMU73" s="189"/>
      <c r="AMV73" s="189"/>
      <c r="AMW73" s="189"/>
      <c r="AMX73" s="189"/>
      <c r="AMY73" s="189"/>
      <c r="AMZ73" s="189"/>
      <c r="ANA73" s="189"/>
      <c r="ANB73" s="189"/>
      <c r="ANC73" s="189"/>
      <c r="AND73" s="189"/>
      <c r="ANE73" s="189"/>
      <c r="ANF73" s="189"/>
      <c r="ANG73" s="189"/>
      <c r="ANH73" s="189"/>
      <c r="ANI73" s="189"/>
      <c r="ANJ73" s="189"/>
      <c r="ANK73" s="189"/>
      <c r="ANL73" s="189"/>
      <c r="ANM73" s="189"/>
      <c r="ANN73" s="189"/>
      <c r="ANO73" s="189"/>
      <c r="ANP73" s="189"/>
      <c r="ANQ73" s="189"/>
      <c r="ANR73" s="189"/>
      <c r="ANS73" s="189"/>
      <c r="ANT73" s="189"/>
      <c r="ANU73" s="189"/>
      <c r="ANV73" s="189"/>
      <c r="ANW73" s="189"/>
      <c r="ANX73" s="189"/>
      <c r="ANY73" s="189"/>
      <c r="ANZ73" s="189"/>
      <c r="AOA73" s="189"/>
      <c r="AOB73" s="189"/>
      <c r="AOC73" s="189"/>
      <c r="AOD73" s="189"/>
      <c r="AOE73" s="189"/>
      <c r="AOF73" s="189"/>
      <c r="AOG73" s="189"/>
      <c r="AOH73" s="189"/>
      <c r="AOI73" s="189"/>
      <c r="AOJ73" s="189"/>
      <c r="AOK73" s="189"/>
      <c r="AOL73" s="189"/>
      <c r="AOM73" s="189"/>
      <c r="AON73" s="189"/>
      <c r="AOO73" s="189"/>
      <c r="AOP73" s="189"/>
      <c r="AOQ73" s="189"/>
      <c r="AOR73" s="189"/>
      <c r="AOS73" s="189"/>
      <c r="AOT73" s="189"/>
      <c r="AOU73" s="189"/>
      <c r="AOV73" s="189"/>
      <c r="AOW73" s="189"/>
      <c r="AOX73" s="189"/>
      <c r="AOY73" s="189"/>
      <c r="AOZ73" s="189"/>
      <c r="APA73" s="189"/>
      <c r="APB73" s="189"/>
      <c r="APC73" s="189"/>
      <c r="APD73" s="189"/>
      <c r="APE73" s="189"/>
      <c r="APF73" s="189"/>
      <c r="APG73" s="189"/>
      <c r="APH73" s="189"/>
      <c r="API73" s="189"/>
      <c r="APJ73" s="189"/>
      <c r="APK73" s="189"/>
      <c r="APL73" s="189"/>
      <c r="APM73" s="189"/>
      <c r="APN73" s="189"/>
      <c r="APO73" s="189"/>
      <c r="APP73" s="189"/>
      <c r="APQ73" s="189"/>
      <c r="APR73" s="189"/>
      <c r="APS73" s="189"/>
      <c r="APT73" s="189"/>
      <c r="APU73" s="189"/>
      <c r="APV73" s="189"/>
      <c r="APW73" s="189"/>
      <c r="APX73" s="189"/>
      <c r="APY73" s="189"/>
      <c r="APZ73" s="189"/>
      <c r="AQA73" s="189"/>
      <c r="AQB73" s="189"/>
      <c r="AQC73" s="189"/>
      <c r="AQD73" s="189"/>
      <c r="AQE73" s="189"/>
      <c r="AQF73" s="189"/>
      <c r="AQG73" s="189"/>
      <c r="AQH73" s="189"/>
      <c r="AQI73" s="189"/>
      <c r="AQJ73" s="189"/>
      <c r="AQK73" s="189"/>
      <c r="AQL73" s="189"/>
      <c r="AQM73" s="189"/>
      <c r="AQN73" s="189"/>
      <c r="AQO73" s="189"/>
      <c r="AQP73" s="189"/>
      <c r="AQQ73" s="189"/>
      <c r="AQR73" s="189"/>
      <c r="AQS73" s="189"/>
      <c r="AQT73" s="189"/>
      <c r="AQU73" s="189"/>
      <c r="AQV73" s="189"/>
      <c r="AQW73" s="189"/>
      <c r="AQX73" s="189"/>
      <c r="AQY73" s="189"/>
      <c r="AQZ73" s="189"/>
      <c r="ARA73" s="189"/>
      <c r="ARB73" s="189"/>
      <c r="ARC73" s="189"/>
      <c r="ARD73" s="189"/>
      <c r="ARE73" s="189"/>
      <c r="ARF73" s="189"/>
      <c r="ARG73" s="189"/>
      <c r="ARH73" s="189"/>
      <c r="ARI73" s="189"/>
      <c r="ARJ73" s="189"/>
      <c r="ARK73" s="189"/>
      <c r="ARL73" s="189"/>
      <c r="ARM73" s="189"/>
      <c r="ARN73" s="189"/>
      <c r="ARO73" s="189"/>
      <c r="ARP73" s="189"/>
      <c r="ARQ73" s="189"/>
      <c r="ARR73" s="189"/>
      <c r="ARS73" s="189"/>
      <c r="ART73" s="189"/>
      <c r="ARU73" s="189"/>
      <c r="ARV73" s="189"/>
      <c r="ARW73" s="189"/>
      <c r="ARX73" s="189"/>
      <c r="ARY73" s="189"/>
      <c r="ARZ73" s="189"/>
      <c r="ASA73" s="189"/>
      <c r="ASB73" s="189"/>
      <c r="ASC73" s="189"/>
      <c r="ASD73" s="189"/>
      <c r="ASE73" s="189"/>
      <c r="ASF73" s="189"/>
      <c r="ASG73" s="189"/>
      <c r="ASH73" s="189"/>
      <c r="ASI73" s="189"/>
      <c r="ASJ73" s="189"/>
      <c r="ASK73" s="189"/>
      <c r="ASL73" s="189"/>
      <c r="ASM73" s="189"/>
      <c r="ASN73" s="189"/>
      <c r="ASO73" s="189"/>
      <c r="ASP73" s="189"/>
      <c r="ASQ73" s="189"/>
      <c r="ASR73" s="189"/>
      <c r="ASS73" s="189"/>
      <c r="AST73" s="189"/>
      <c r="ASU73" s="189"/>
      <c r="ASV73" s="189"/>
      <c r="ASW73" s="189"/>
      <c r="ASX73" s="189"/>
      <c r="ASY73" s="189"/>
      <c r="ASZ73" s="189"/>
      <c r="ATA73" s="189"/>
      <c r="ATB73" s="189"/>
      <c r="ATC73" s="189"/>
      <c r="ATD73" s="189"/>
      <c r="ATE73" s="189"/>
      <c r="ATF73" s="189"/>
      <c r="ATG73" s="189"/>
      <c r="ATH73" s="189"/>
      <c r="ATI73" s="189"/>
      <c r="ATJ73" s="189"/>
      <c r="ATK73" s="189"/>
      <c r="ATL73" s="189"/>
      <c r="ATM73" s="189"/>
      <c r="ATN73" s="189"/>
      <c r="ATO73" s="189"/>
      <c r="ATP73" s="189"/>
      <c r="ATQ73" s="189"/>
      <c r="ATR73" s="189"/>
      <c r="ATS73" s="189"/>
      <c r="ATT73" s="189"/>
      <c r="ATU73" s="189"/>
      <c r="ATV73" s="189"/>
      <c r="ATW73" s="189"/>
      <c r="ATX73" s="189"/>
      <c r="ATY73" s="189"/>
      <c r="ATZ73" s="189"/>
      <c r="AUA73" s="189"/>
      <c r="AUB73" s="189"/>
      <c r="AUC73" s="189"/>
      <c r="AUD73" s="189"/>
      <c r="AUE73" s="189"/>
      <c r="AUF73" s="189"/>
      <c r="AUG73" s="189"/>
      <c r="AUH73" s="189"/>
      <c r="AUI73" s="189"/>
      <c r="AUJ73" s="189"/>
      <c r="AUK73" s="189"/>
      <c r="AUL73" s="189"/>
      <c r="AUM73" s="189"/>
      <c r="AUN73" s="189"/>
      <c r="AUO73" s="189"/>
      <c r="AUP73" s="189"/>
      <c r="AUQ73" s="189"/>
      <c r="AUR73" s="189"/>
      <c r="AUS73" s="189"/>
      <c r="AUT73" s="189"/>
      <c r="AUU73" s="189"/>
      <c r="AUV73" s="189"/>
      <c r="AUW73" s="189"/>
      <c r="AUX73" s="189"/>
      <c r="AUY73" s="189"/>
      <c r="AUZ73" s="189"/>
      <c r="AVA73" s="189"/>
      <c r="AVB73" s="189"/>
      <c r="AVC73" s="189"/>
      <c r="AVD73" s="189"/>
      <c r="AVE73" s="189"/>
      <c r="AVF73" s="189"/>
      <c r="AVG73" s="189"/>
      <c r="AVH73" s="189"/>
      <c r="AVI73" s="189"/>
      <c r="AVJ73" s="189"/>
      <c r="AVK73" s="189"/>
      <c r="AVL73" s="189"/>
      <c r="AVM73" s="189"/>
      <c r="AVN73" s="189"/>
      <c r="AVO73" s="189"/>
      <c r="AVP73" s="189"/>
      <c r="AVQ73" s="189"/>
      <c r="AVR73" s="189"/>
      <c r="AVS73" s="189"/>
      <c r="AVT73" s="189"/>
      <c r="AVU73" s="189"/>
      <c r="AVV73" s="189"/>
      <c r="AVW73" s="189"/>
      <c r="AVX73" s="189"/>
      <c r="AVY73" s="189"/>
      <c r="AVZ73" s="189"/>
      <c r="AWA73" s="189"/>
      <c r="AWB73" s="189"/>
      <c r="AWC73" s="189"/>
      <c r="AWD73" s="189"/>
      <c r="AWE73" s="189"/>
      <c r="AWF73" s="189"/>
      <c r="AWG73" s="189"/>
      <c r="AWH73" s="189"/>
      <c r="AWI73" s="189"/>
      <c r="AWJ73" s="189"/>
      <c r="AWK73" s="189"/>
      <c r="AWL73" s="189"/>
      <c r="AWM73" s="189"/>
      <c r="AWN73" s="189"/>
      <c r="AWO73" s="189"/>
      <c r="AWP73" s="189"/>
      <c r="AWQ73" s="189"/>
      <c r="AWR73" s="189"/>
      <c r="AWS73" s="189"/>
      <c r="AWT73" s="189"/>
      <c r="AWU73" s="189"/>
      <c r="AWV73" s="189"/>
      <c r="AWW73" s="189"/>
      <c r="AWX73" s="189"/>
      <c r="AWY73" s="189"/>
      <c r="AWZ73" s="189"/>
      <c r="AXA73" s="189"/>
      <c r="AXB73" s="189"/>
      <c r="AXC73" s="189"/>
      <c r="AXD73" s="189"/>
      <c r="AXE73" s="189"/>
      <c r="AXF73" s="189"/>
      <c r="AXG73" s="189"/>
      <c r="AXH73" s="189"/>
      <c r="AXI73" s="189"/>
      <c r="AXJ73" s="189"/>
      <c r="AXK73" s="189"/>
      <c r="AXL73" s="189"/>
      <c r="AXM73" s="189"/>
      <c r="AXN73" s="189"/>
      <c r="AXO73" s="189"/>
      <c r="AXP73" s="189"/>
      <c r="AXQ73" s="189"/>
      <c r="AXR73" s="189"/>
      <c r="AXS73" s="189"/>
      <c r="AXT73" s="189"/>
      <c r="AXU73" s="189"/>
      <c r="AXV73" s="189"/>
      <c r="AXW73" s="189"/>
      <c r="AXX73" s="189"/>
      <c r="AXY73" s="189"/>
      <c r="AXZ73" s="189"/>
      <c r="AYA73" s="189"/>
      <c r="AYB73" s="189"/>
      <c r="AYC73" s="189"/>
      <c r="AYD73" s="189"/>
      <c r="AYE73" s="189"/>
      <c r="AYF73" s="189"/>
      <c r="AYG73" s="189"/>
      <c r="AYH73" s="189"/>
      <c r="AYI73" s="189"/>
      <c r="AYJ73" s="189"/>
      <c r="AYK73" s="189"/>
      <c r="AYL73" s="189"/>
      <c r="AYM73" s="189"/>
      <c r="AYN73" s="189"/>
      <c r="AYO73" s="189"/>
      <c r="AYP73" s="189"/>
      <c r="AYQ73" s="189"/>
      <c r="AYR73" s="189"/>
      <c r="AYS73" s="189"/>
      <c r="AYT73" s="189"/>
      <c r="AYU73" s="189"/>
      <c r="AYV73" s="189"/>
      <c r="AYW73" s="189"/>
      <c r="AYX73" s="189"/>
      <c r="AYY73" s="189"/>
      <c r="AYZ73" s="189"/>
      <c r="AZA73" s="189"/>
      <c r="AZB73" s="189"/>
      <c r="AZC73" s="189"/>
      <c r="AZD73" s="189"/>
      <c r="AZE73" s="189"/>
      <c r="AZF73" s="189"/>
      <c r="AZG73" s="189"/>
      <c r="AZH73" s="189"/>
      <c r="AZI73" s="189"/>
      <c r="AZJ73" s="189"/>
      <c r="AZK73" s="189"/>
      <c r="AZL73" s="189"/>
      <c r="AZM73" s="189"/>
      <c r="AZN73" s="189"/>
      <c r="AZO73" s="189"/>
      <c r="AZP73" s="189"/>
      <c r="AZQ73" s="189"/>
      <c r="AZR73" s="189"/>
      <c r="AZS73" s="189"/>
      <c r="AZT73" s="189"/>
      <c r="AZU73" s="189"/>
      <c r="AZV73" s="189"/>
      <c r="AZW73" s="189"/>
      <c r="AZX73" s="189"/>
      <c r="AZY73" s="189"/>
      <c r="AZZ73" s="189"/>
      <c r="BAA73" s="189"/>
      <c r="BAB73" s="189"/>
      <c r="BAC73" s="189"/>
      <c r="BAD73" s="189"/>
      <c r="BAE73" s="189"/>
      <c r="BAF73" s="189"/>
      <c r="BAG73" s="189"/>
      <c r="BAH73" s="189"/>
      <c r="BAI73" s="189"/>
      <c r="BAJ73" s="189"/>
      <c r="BAK73" s="189"/>
      <c r="BAL73" s="189"/>
      <c r="BAM73" s="189"/>
      <c r="BAN73" s="189"/>
      <c r="BAO73" s="189"/>
      <c r="BAP73" s="189"/>
      <c r="BAQ73" s="189"/>
      <c r="BAR73" s="189"/>
      <c r="BAS73" s="189"/>
      <c r="BAT73" s="189"/>
      <c r="BAU73" s="189"/>
      <c r="BAV73" s="189"/>
      <c r="BAW73" s="189"/>
      <c r="BAX73" s="189"/>
      <c r="BAY73" s="189"/>
      <c r="BAZ73" s="189"/>
      <c r="BBA73" s="189"/>
      <c r="BBB73" s="189"/>
      <c r="BBC73" s="189"/>
      <c r="BBD73" s="189"/>
      <c r="BBE73" s="189"/>
      <c r="BBF73" s="189"/>
      <c r="BBG73" s="189"/>
      <c r="BBH73" s="189"/>
      <c r="BBI73" s="189"/>
      <c r="BBJ73" s="189"/>
      <c r="BBK73" s="189"/>
      <c r="BBL73" s="189"/>
      <c r="BBM73" s="189"/>
      <c r="BBN73" s="189"/>
      <c r="BBO73" s="189"/>
      <c r="BBP73" s="189"/>
      <c r="BBQ73" s="189"/>
      <c r="BBR73" s="189"/>
      <c r="BBS73" s="189"/>
      <c r="BBT73" s="189"/>
      <c r="BBU73" s="189"/>
      <c r="BBV73" s="189"/>
      <c r="BBW73" s="189"/>
      <c r="BBX73" s="189"/>
      <c r="BBY73" s="189"/>
      <c r="BBZ73" s="189"/>
      <c r="BCA73" s="189"/>
      <c r="BCB73" s="189"/>
      <c r="BCC73" s="189"/>
      <c r="BCD73" s="189"/>
      <c r="BCE73" s="189"/>
      <c r="BCF73" s="189"/>
      <c r="BCG73" s="189"/>
      <c r="BCH73" s="189"/>
      <c r="BCI73" s="189"/>
      <c r="BCJ73" s="189"/>
      <c r="BCK73" s="189"/>
      <c r="BCL73" s="189"/>
      <c r="BCM73" s="189"/>
      <c r="BCN73" s="189"/>
      <c r="BCO73" s="189"/>
      <c r="BCP73" s="189"/>
      <c r="BCQ73" s="189"/>
      <c r="BCR73" s="189"/>
      <c r="BCS73" s="189"/>
      <c r="BCT73" s="189"/>
      <c r="BCU73" s="189"/>
      <c r="BCV73" s="189"/>
      <c r="BCW73" s="189"/>
      <c r="BCX73" s="189"/>
      <c r="BCY73" s="189"/>
      <c r="BCZ73" s="189"/>
      <c r="BDA73" s="189"/>
      <c r="BDB73" s="189"/>
      <c r="BDC73" s="189"/>
      <c r="BDD73" s="189"/>
      <c r="BDE73" s="189"/>
      <c r="BDF73" s="189"/>
      <c r="BDG73" s="189"/>
      <c r="BDH73" s="189"/>
      <c r="BDI73" s="189"/>
      <c r="BDJ73" s="189"/>
      <c r="BDK73" s="189"/>
      <c r="BDL73" s="189"/>
      <c r="BDM73" s="189"/>
      <c r="BDN73" s="189"/>
      <c r="BDO73" s="189"/>
      <c r="BDP73" s="189"/>
      <c r="BDQ73" s="189"/>
      <c r="BDR73" s="189"/>
      <c r="BDS73" s="189"/>
      <c r="BDT73" s="189"/>
      <c r="BDU73" s="189"/>
      <c r="BDV73" s="189"/>
      <c r="BDW73" s="189"/>
      <c r="BDX73" s="189"/>
      <c r="BDY73" s="189"/>
      <c r="BDZ73" s="189"/>
      <c r="BEA73" s="189"/>
      <c r="BEB73" s="189"/>
      <c r="BEC73" s="189"/>
      <c r="BED73" s="189"/>
      <c r="BEE73" s="189"/>
      <c r="BEF73" s="189"/>
      <c r="BEG73" s="189"/>
      <c r="BEH73" s="189"/>
      <c r="BEI73" s="189"/>
      <c r="BEJ73" s="189"/>
      <c r="BEK73" s="189"/>
      <c r="BEL73" s="189"/>
      <c r="BEM73" s="189"/>
      <c r="BEN73" s="189"/>
      <c r="BEO73" s="189"/>
      <c r="BEP73" s="189"/>
      <c r="BEQ73" s="189"/>
      <c r="BER73" s="189"/>
      <c r="BES73" s="189"/>
      <c r="BET73" s="189"/>
      <c r="BEU73" s="189"/>
      <c r="BEV73" s="189"/>
      <c r="BEW73" s="189"/>
      <c r="BEX73" s="189"/>
      <c r="BEY73" s="189"/>
      <c r="BEZ73" s="189"/>
      <c r="BFA73" s="189"/>
      <c r="BFB73" s="189"/>
      <c r="BFC73" s="189"/>
      <c r="BFD73" s="189"/>
      <c r="BFE73" s="189"/>
      <c r="BFF73" s="189"/>
      <c r="BFG73" s="189"/>
      <c r="BFH73" s="189"/>
      <c r="BFI73" s="189"/>
      <c r="BFJ73" s="189"/>
      <c r="BFK73" s="189"/>
      <c r="BFL73" s="189"/>
      <c r="BFM73" s="189"/>
      <c r="BFN73" s="189"/>
      <c r="BFO73" s="189"/>
      <c r="BFP73" s="189"/>
      <c r="BFQ73" s="189"/>
      <c r="BFR73" s="189"/>
      <c r="BFS73" s="189"/>
      <c r="BFT73" s="189"/>
      <c r="BFU73" s="189"/>
      <c r="BFV73" s="189"/>
      <c r="BFW73" s="189"/>
      <c r="BFX73" s="189"/>
      <c r="BFY73" s="189"/>
      <c r="BFZ73" s="189"/>
      <c r="BGA73" s="189"/>
      <c r="BGB73" s="189"/>
      <c r="BGC73" s="189"/>
      <c r="BGD73" s="189"/>
      <c r="BGE73" s="189"/>
      <c r="BGF73" s="189"/>
      <c r="BGG73" s="189"/>
      <c r="BGH73" s="189"/>
      <c r="BGI73" s="189"/>
      <c r="BGJ73" s="189"/>
      <c r="BGK73" s="189"/>
      <c r="BGL73" s="189"/>
      <c r="BGM73" s="189"/>
      <c r="BGN73" s="189"/>
      <c r="BGO73" s="189"/>
      <c r="BGP73" s="189"/>
      <c r="BGQ73" s="189"/>
      <c r="BGR73" s="189"/>
      <c r="BGS73" s="189"/>
      <c r="BGT73" s="189"/>
      <c r="BGU73" s="189"/>
      <c r="BGV73" s="189"/>
      <c r="BGW73" s="189"/>
      <c r="BGX73" s="189"/>
      <c r="BGY73" s="189"/>
      <c r="BGZ73" s="189"/>
      <c r="BHA73" s="189"/>
      <c r="BHB73" s="189"/>
      <c r="BHC73" s="189"/>
      <c r="BHD73" s="189"/>
      <c r="BHE73" s="189"/>
      <c r="BHF73" s="189"/>
      <c r="BHG73" s="189"/>
      <c r="BHH73" s="189"/>
      <c r="BHI73" s="189"/>
      <c r="BHJ73" s="189"/>
      <c r="BHK73" s="189"/>
      <c r="BHL73" s="189"/>
      <c r="BHM73" s="189"/>
      <c r="BHN73" s="189"/>
      <c r="BHO73" s="189"/>
      <c r="BHP73" s="189"/>
      <c r="BHQ73" s="189"/>
      <c r="BHR73" s="189"/>
      <c r="BHS73" s="189"/>
      <c r="BHT73" s="189"/>
      <c r="BHU73" s="189"/>
      <c r="BHV73" s="189"/>
      <c r="BHW73" s="189"/>
      <c r="BHX73" s="189"/>
      <c r="BHY73" s="189"/>
      <c r="BHZ73" s="189"/>
      <c r="BIA73" s="189"/>
      <c r="BIB73" s="189"/>
      <c r="BIC73" s="189"/>
      <c r="BID73" s="189"/>
      <c r="BIE73" s="189"/>
      <c r="BIF73" s="189"/>
      <c r="BIG73" s="189"/>
      <c r="BIH73" s="189"/>
      <c r="BII73" s="189"/>
      <c r="BIJ73" s="189"/>
      <c r="BIK73" s="189"/>
      <c r="BIL73" s="189"/>
      <c r="BIM73" s="189"/>
      <c r="BIN73" s="189"/>
      <c r="BIO73" s="189"/>
      <c r="BIP73" s="189"/>
      <c r="BIQ73" s="189"/>
      <c r="BIR73" s="189"/>
      <c r="BIS73" s="189"/>
      <c r="BIT73" s="189"/>
      <c r="BIU73" s="189"/>
      <c r="BIV73" s="189"/>
      <c r="BIW73" s="189"/>
      <c r="BIX73" s="189"/>
      <c r="BIY73" s="189"/>
      <c r="BIZ73" s="189"/>
      <c r="BJA73" s="189"/>
      <c r="BJB73" s="189"/>
      <c r="BJC73" s="189"/>
      <c r="BJD73" s="189"/>
      <c r="BJE73" s="189"/>
      <c r="BJF73" s="189"/>
      <c r="BJG73" s="189"/>
      <c r="BJH73" s="189"/>
      <c r="BJI73" s="189"/>
      <c r="BJJ73" s="189"/>
      <c r="BJK73" s="189"/>
      <c r="BJL73" s="189"/>
      <c r="BJM73" s="189"/>
      <c r="BJN73" s="189"/>
      <c r="BJO73" s="189"/>
      <c r="BJP73" s="189"/>
      <c r="BJQ73" s="189"/>
      <c r="BJR73" s="189"/>
      <c r="BJS73" s="189"/>
      <c r="BJT73" s="189"/>
      <c r="BJU73" s="189"/>
      <c r="BJV73" s="189"/>
      <c r="BJW73" s="189"/>
      <c r="BJX73" s="189"/>
      <c r="BJY73" s="189"/>
      <c r="BJZ73" s="189"/>
      <c r="BKA73" s="189"/>
      <c r="BKB73" s="189"/>
      <c r="BKC73" s="189"/>
      <c r="BKD73" s="189"/>
      <c r="BKE73" s="189"/>
      <c r="BKF73" s="189"/>
      <c r="BKG73" s="189"/>
      <c r="BKH73" s="189"/>
      <c r="BKI73" s="189"/>
      <c r="BKJ73" s="189"/>
      <c r="BKK73" s="189"/>
      <c r="BKL73" s="189"/>
      <c r="BKM73" s="189"/>
      <c r="BKN73" s="189"/>
      <c r="BKO73" s="189"/>
      <c r="BKP73" s="189"/>
      <c r="BKQ73" s="189"/>
      <c r="BKR73" s="189"/>
      <c r="BKS73" s="189"/>
      <c r="BKT73" s="189"/>
      <c r="BKU73" s="189"/>
      <c r="BKV73" s="189"/>
      <c r="BKW73" s="189"/>
      <c r="BKX73" s="189"/>
      <c r="BKY73" s="189"/>
      <c r="BKZ73" s="189"/>
      <c r="BLA73" s="189"/>
      <c r="BLB73" s="189"/>
      <c r="BLC73" s="189"/>
      <c r="BLD73" s="189"/>
      <c r="BLE73" s="189"/>
      <c r="BLF73" s="189"/>
      <c r="BLG73" s="189"/>
      <c r="BLH73" s="189"/>
      <c r="BLI73" s="189"/>
      <c r="BLJ73" s="189"/>
      <c r="BLK73" s="189"/>
      <c r="BLL73" s="189"/>
      <c r="BLM73" s="189"/>
      <c r="BLN73" s="189"/>
      <c r="BLO73" s="189"/>
      <c r="BLP73" s="189"/>
      <c r="BLQ73" s="189"/>
      <c r="BLR73" s="189"/>
      <c r="BLS73" s="189"/>
      <c r="BLT73" s="189"/>
      <c r="BLU73" s="189"/>
      <c r="BLV73" s="189"/>
      <c r="BLW73" s="189"/>
      <c r="BLX73" s="189"/>
      <c r="BLY73" s="189"/>
      <c r="BLZ73" s="189"/>
      <c r="BMA73" s="189"/>
      <c r="BMB73" s="189"/>
      <c r="BMC73" s="189"/>
      <c r="BMD73" s="189"/>
      <c r="BME73" s="189"/>
      <c r="BMF73" s="189"/>
      <c r="BMG73" s="189"/>
      <c r="BMH73" s="189"/>
      <c r="BMI73" s="189"/>
      <c r="BMJ73" s="189"/>
      <c r="BMK73" s="189"/>
      <c r="BML73" s="189"/>
      <c r="BMM73" s="189"/>
      <c r="BMN73" s="189"/>
      <c r="BMO73" s="189"/>
      <c r="BMP73" s="189"/>
      <c r="BMQ73" s="189"/>
      <c r="BMR73" s="189"/>
      <c r="BMS73" s="189"/>
      <c r="BMT73" s="189"/>
      <c r="BMU73" s="189"/>
      <c r="BMV73" s="189"/>
      <c r="BMW73" s="189"/>
      <c r="BMX73" s="189"/>
      <c r="BMY73" s="189"/>
      <c r="BMZ73" s="189"/>
      <c r="BNA73" s="189"/>
      <c r="BNB73" s="189"/>
      <c r="BNC73" s="189"/>
      <c r="BND73" s="189"/>
      <c r="BNE73" s="189"/>
      <c r="BNF73" s="189"/>
      <c r="BNG73" s="189"/>
      <c r="BNH73" s="189"/>
      <c r="BNI73" s="189"/>
      <c r="BNJ73" s="189"/>
      <c r="BNK73" s="189"/>
      <c r="BNL73" s="189"/>
      <c r="BNM73" s="189"/>
      <c r="BNN73" s="189"/>
      <c r="BNO73" s="189"/>
      <c r="BNP73" s="189"/>
      <c r="BNQ73" s="189"/>
      <c r="BNR73" s="189"/>
      <c r="BNS73" s="189"/>
      <c r="BNT73" s="189"/>
      <c r="BNU73" s="189"/>
      <c r="BNV73" s="189"/>
      <c r="BNW73" s="189"/>
      <c r="BNX73" s="189"/>
      <c r="BNY73" s="189"/>
      <c r="BNZ73" s="189"/>
      <c r="BOA73" s="189"/>
      <c r="BOB73" s="189"/>
      <c r="BOC73" s="189"/>
      <c r="BOD73" s="189"/>
      <c r="BOE73" s="189"/>
      <c r="BOF73" s="189"/>
      <c r="BOG73" s="189"/>
      <c r="BOH73" s="189"/>
      <c r="BOI73" s="189"/>
      <c r="BOJ73" s="189"/>
      <c r="BOK73" s="189"/>
      <c r="BOL73" s="189"/>
      <c r="BOM73" s="189"/>
      <c r="BON73" s="189"/>
      <c r="BOO73" s="189"/>
      <c r="BOP73" s="189"/>
      <c r="BOQ73" s="189"/>
      <c r="BOR73" s="189"/>
      <c r="BOS73" s="189"/>
      <c r="BOT73" s="189"/>
      <c r="BOU73" s="189"/>
      <c r="BOV73" s="189"/>
      <c r="BOW73" s="189"/>
      <c r="BOX73" s="189"/>
      <c r="BOY73" s="189"/>
      <c r="BOZ73" s="189"/>
      <c r="BPA73" s="189"/>
      <c r="BPB73" s="189"/>
      <c r="BPC73" s="189"/>
      <c r="BPD73" s="189"/>
      <c r="BPE73" s="189"/>
      <c r="BPF73" s="189"/>
      <c r="BPG73" s="189"/>
      <c r="BPH73" s="189"/>
      <c r="BPI73" s="189"/>
      <c r="BPJ73" s="189"/>
      <c r="BPK73" s="189"/>
      <c r="BPL73" s="189"/>
      <c r="BPM73" s="189"/>
      <c r="BPN73" s="189"/>
      <c r="BPO73" s="189"/>
      <c r="BPP73" s="189"/>
      <c r="BPQ73" s="189"/>
      <c r="BPR73" s="189"/>
      <c r="BPS73" s="189"/>
      <c r="BPT73" s="189"/>
      <c r="BPU73" s="189"/>
      <c r="BPV73" s="189"/>
      <c r="BPW73" s="189"/>
      <c r="BPX73" s="189"/>
      <c r="BPY73" s="189"/>
      <c r="BPZ73" s="189"/>
      <c r="BQA73" s="189"/>
      <c r="BQB73" s="189"/>
      <c r="BQC73" s="189"/>
      <c r="BQD73" s="189"/>
      <c r="BQE73" s="189"/>
      <c r="BQF73" s="189"/>
      <c r="BQG73" s="189"/>
      <c r="BQH73" s="189"/>
      <c r="BQI73" s="189"/>
      <c r="BQJ73" s="189"/>
      <c r="BQK73" s="189"/>
      <c r="BQL73" s="189"/>
      <c r="BQM73" s="189"/>
      <c r="BQN73" s="189"/>
      <c r="BQO73" s="189"/>
      <c r="BQP73" s="189"/>
      <c r="BQQ73" s="189"/>
      <c r="BQR73" s="189"/>
      <c r="BQS73" s="189"/>
      <c r="BQT73" s="189"/>
      <c r="BQU73" s="189"/>
      <c r="BQV73" s="189"/>
      <c r="BQW73" s="189"/>
      <c r="BQX73" s="189"/>
      <c r="BQY73" s="189"/>
      <c r="BQZ73" s="189"/>
      <c r="BRA73" s="189"/>
      <c r="BRB73" s="189"/>
      <c r="BRC73" s="189"/>
      <c r="BRD73" s="189"/>
      <c r="BRE73" s="189"/>
      <c r="BRF73" s="189"/>
      <c r="BRG73" s="189"/>
      <c r="BRH73" s="189"/>
      <c r="BRI73" s="189"/>
      <c r="BRJ73" s="189"/>
      <c r="BRK73" s="189"/>
      <c r="BRL73" s="189"/>
      <c r="BRM73" s="189"/>
      <c r="BRN73" s="189"/>
      <c r="BRO73" s="189"/>
      <c r="BRP73" s="189"/>
      <c r="BRQ73" s="189"/>
      <c r="BRR73" s="189"/>
      <c r="BRS73" s="189"/>
      <c r="BRT73" s="189"/>
      <c r="BRU73" s="189"/>
      <c r="BRV73" s="189"/>
      <c r="BRW73" s="189"/>
      <c r="BRX73" s="189"/>
      <c r="BRY73" s="189"/>
      <c r="BRZ73" s="189"/>
      <c r="BSA73" s="189"/>
      <c r="BSB73" s="189"/>
      <c r="BSC73" s="189"/>
      <c r="BSD73" s="189"/>
      <c r="BSE73" s="189"/>
      <c r="BSF73" s="189"/>
      <c r="BSG73" s="189"/>
      <c r="BSH73" s="189"/>
      <c r="BSI73" s="189"/>
      <c r="BSJ73" s="189"/>
      <c r="BSK73" s="189"/>
      <c r="BSL73" s="189"/>
      <c r="BSM73" s="189"/>
      <c r="BSN73" s="189"/>
      <c r="BSO73" s="189"/>
      <c r="BSP73" s="189"/>
      <c r="BSQ73" s="189"/>
      <c r="BSR73" s="189"/>
      <c r="BSS73" s="189"/>
      <c r="BST73" s="189"/>
      <c r="BSU73" s="189"/>
      <c r="BSV73" s="189"/>
      <c r="BSW73" s="189"/>
      <c r="BSX73" s="189"/>
      <c r="BSY73" s="189"/>
      <c r="BSZ73" s="189"/>
      <c r="BTA73" s="189"/>
      <c r="BTB73" s="189"/>
      <c r="BTC73" s="189"/>
      <c r="BTD73" s="189"/>
      <c r="BTE73" s="189"/>
      <c r="BTF73" s="189"/>
      <c r="BTG73" s="189"/>
      <c r="BTH73" s="189"/>
      <c r="BTI73" s="189"/>
      <c r="BTJ73" s="189"/>
      <c r="BTK73" s="189"/>
      <c r="BTL73" s="189"/>
      <c r="BTM73" s="189"/>
      <c r="BTN73" s="189"/>
      <c r="BTO73" s="189"/>
      <c r="BTP73" s="189"/>
      <c r="BTQ73" s="189"/>
      <c r="BTR73" s="189"/>
      <c r="BTS73" s="189"/>
      <c r="BTT73" s="189"/>
      <c r="BTU73" s="189"/>
      <c r="BTV73" s="189"/>
      <c r="BTW73" s="189"/>
      <c r="BTX73" s="189"/>
      <c r="BTY73" s="189"/>
      <c r="BTZ73" s="189"/>
      <c r="BUA73" s="189"/>
      <c r="BUB73" s="189"/>
      <c r="BUC73" s="189"/>
      <c r="BUD73" s="189"/>
      <c r="BUE73" s="189"/>
      <c r="BUF73" s="189"/>
      <c r="BUG73" s="189"/>
      <c r="BUH73" s="189"/>
      <c r="BUI73" s="189"/>
      <c r="BUJ73" s="189"/>
      <c r="BUK73" s="189"/>
      <c r="BUL73" s="189"/>
      <c r="BUM73" s="189"/>
      <c r="BUN73" s="189"/>
      <c r="BUO73" s="189"/>
      <c r="BUP73" s="189"/>
      <c r="BUQ73" s="189"/>
      <c r="BUR73" s="189"/>
      <c r="BUS73" s="189"/>
      <c r="BUT73" s="189"/>
      <c r="BUU73" s="189"/>
      <c r="BUV73" s="189"/>
      <c r="BUW73" s="189"/>
      <c r="BUX73" s="189"/>
      <c r="BUY73" s="189"/>
      <c r="BUZ73" s="189"/>
      <c r="BVA73" s="189"/>
      <c r="BVB73" s="189"/>
      <c r="BVC73" s="189"/>
      <c r="BVD73" s="189"/>
      <c r="BVE73" s="189"/>
      <c r="BVF73" s="189"/>
      <c r="BVG73" s="189"/>
      <c r="BVH73" s="189"/>
      <c r="BVI73" s="189"/>
      <c r="BVJ73" s="189"/>
      <c r="BVK73" s="189"/>
      <c r="BVL73" s="189"/>
      <c r="BVM73" s="189"/>
      <c r="BVN73" s="189"/>
      <c r="BVO73" s="189"/>
      <c r="BVP73" s="189"/>
      <c r="BVQ73" s="189"/>
      <c r="BVR73" s="189"/>
      <c r="BVS73" s="189"/>
      <c r="BVT73" s="189"/>
      <c r="BVU73" s="189"/>
      <c r="BVV73" s="189"/>
      <c r="BVW73" s="189"/>
      <c r="BVX73" s="189"/>
      <c r="BVY73" s="189"/>
      <c r="BVZ73" s="189"/>
      <c r="BWA73" s="189"/>
      <c r="BWB73" s="189"/>
      <c r="BWC73" s="189"/>
      <c r="BWD73" s="189"/>
      <c r="BWE73" s="189"/>
      <c r="BWF73" s="189"/>
      <c r="BWG73" s="189"/>
      <c r="BWH73" s="189"/>
      <c r="BWI73" s="189"/>
      <c r="BWJ73" s="189"/>
      <c r="BWK73" s="189"/>
      <c r="BWL73" s="189"/>
      <c r="BWM73" s="189"/>
      <c r="BWN73" s="189"/>
      <c r="BWO73" s="189"/>
      <c r="BWP73" s="189"/>
      <c r="BWQ73" s="189"/>
      <c r="BWR73" s="189"/>
      <c r="BWS73" s="189"/>
      <c r="BWT73" s="189"/>
      <c r="BWU73" s="189"/>
      <c r="BWV73" s="189"/>
      <c r="BWW73" s="189"/>
      <c r="BWX73" s="189"/>
      <c r="BWY73" s="189"/>
      <c r="BWZ73" s="189"/>
      <c r="BXA73" s="189"/>
      <c r="BXB73" s="189"/>
      <c r="BXC73" s="189"/>
      <c r="BXD73" s="189"/>
      <c r="BXE73" s="189"/>
      <c r="BXF73" s="189"/>
      <c r="BXG73" s="189"/>
      <c r="BXH73" s="189"/>
      <c r="BXI73" s="189"/>
      <c r="BXJ73" s="189"/>
      <c r="BXK73" s="189"/>
      <c r="BXL73" s="189"/>
      <c r="BXM73" s="189"/>
      <c r="BXN73" s="189"/>
      <c r="BXO73" s="189"/>
      <c r="BXP73" s="189"/>
      <c r="BXQ73" s="189"/>
      <c r="BXR73" s="189"/>
      <c r="BXS73" s="189"/>
      <c r="BXT73" s="189"/>
      <c r="BXU73" s="189"/>
      <c r="BXV73" s="189"/>
      <c r="BXW73" s="189"/>
      <c r="BXX73" s="189"/>
      <c r="BXY73" s="189"/>
      <c r="BXZ73" s="189"/>
      <c r="BYA73" s="189"/>
      <c r="BYB73" s="189"/>
      <c r="BYC73" s="189"/>
      <c r="BYD73" s="189"/>
      <c r="BYE73" s="189"/>
      <c r="BYF73" s="189"/>
      <c r="BYG73" s="189"/>
      <c r="BYH73" s="189"/>
      <c r="BYI73" s="189"/>
      <c r="BYJ73" s="189"/>
      <c r="BYK73" s="189"/>
      <c r="BYL73" s="189"/>
      <c r="BYM73" s="189"/>
      <c r="BYN73" s="189"/>
      <c r="BYO73" s="189"/>
      <c r="BYP73" s="189"/>
      <c r="BYQ73" s="189"/>
      <c r="BYR73" s="189"/>
      <c r="BYS73" s="189"/>
      <c r="BYT73" s="189"/>
      <c r="BYU73" s="189"/>
      <c r="BYV73" s="189"/>
      <c r="BYW73" s="189"/>
      <c r="BYX73" s="189"/>
      <c r="BYY73" s="189"/>
      <c r="BYZ73" s="189"/>
      <c r="BZA73" s="189"/>
      <c r="BZB73" s="189"/>
      <c r="BZC73" s="189"/>
      <c r="BZD73" s="189"/>
      <c r="BZE73" s="189"/>
      <c r="BZF73" s="189"/>
      <c r="BZG73" s="189"/>
      <c r="BZH73" s="189"/>
      <c r="BZI73" s="189"/>
      <c r="BZJ73" s="189"/>
      <c r="BZK73" s="189"/>
      <c r="BZL73" s="189"/>
      <c r="BZM73" s="189"/>
      <c r="BZN73" s="189"/>
      <c r="BZO73" s="189"/>
      <c r="BZP73" s="189"/>
      <c r="BZQ73" s="189"/>
      <c r="BZR73" s="189"/>
      <c r="BZS73" s="189"/>
      <c r="BZT73" s="189"/>
      <c r="BZU73" s="189"/>
      <c r="BZV73" s="189"/>
      <c r="BZW73" s="189"/>
      <c r="BZX73" s="189"/>
      <c r="BZY73" s="189"/>
      <c r="BZZ73" s="189"/>
      <c r="CAA73" s="189"/>
      <c r="CAB73" s="189"/>
      <c r="CAC73" s="189"/>
      <c r="CAD73" s="189"/>
      <c r="CAE73" s="189"/>
      <c r="CAF73" s="189"/>
      <c r="CAG73" s="189"/>
      <c r="CAH73" s="189"/>
      <c r="CAI73" s="189"/>
      <c r="CAJ73" s="189"/>
      <c r="CAK73" s="189"/>
      <c r="CAL73" s="189"/>
      <c r="CAM73" s="189"/>
      <c r="CAN73" s="189"/>
      <c r="CAO73" s="189"/>
      <c r="CAP73" s="189"/>
      <c r="CAQ73" s="189"/>
      <c r="CAR73" s="189"/>
      <c r="CAS73" s="189"/>
      <c r="CAT73" s="189"/>
      <c r="CAU73" s="189"/>
      <c r="CAV73" s="189"/>
      <c r="CAW73" s="189"/>
      <c r="CAX73" s="189"/>
      <c r="CAY73" s="189"/>
      <c r="CAZ73" s="189"/>
      <c r="CBA73" s="189"/>
      <c r="CBB73" s="189"/>
      <c r="CBC73" s="189"/>
      <c r="CBD73" s="189"/>
      <c r="CBE73" s="189"/>
      <c r="CBF73" s="189"/>
      <c r="CBG73" s="189"/>
      <c r="CBH73" s="189"/>
      <c r="CBI73" s="189"/>
      <c r="CBJ73" s="189"/>
      <c r="CBK73" s="189"/>
      <c r="CBL73" s="189"/>
      <c r="CBM73" s="189"/>
      <c r="CBN73" s="189"/>
      <c r="CBO73" s="189"/>
      <c r="CBP73" s="189"/>
      <c r="CBQ73" s="189"/>
      <c r="CBR73" s="189"/>
      <c r="CBS73" s="189"/>
      <c r="CBT73" s="189"/>
      <c r="CBU73" s="189"/>
      <c r="CBV73" s="189"/>
      <c r="CBW73" s="189"/>
      <c r="CBX73" s="189"/>
      <c r="CBY73" s="189"/>
      <c r="CBZ73" s="189"/>
      <c r="CCA73" s="189"/>
      <c r="CCB73" s="189"/>
      <c r="CCC73" s="189"/>
      <c r="CCD73" s="189"/>
      <c r="CCE73" s="189"/>
      <c r="CCF73" s="189"/>
      <c r="CCG73" s="189"/>
      <c r="CCH73" s="189"/>
      <c r="CCI73" s="189"/>
      <c r="CCJ73" s="189"/>
      <c r="CCK73" s="189"/>
      <c r="CCL73" s="189"/>
      <c r="CCM73" s="189"/>
      <c r="CCN73" s="189"/>
      <c r="CCO73" s="189"/>
      <c r="CCP73" s="189"/>
      <c r="CCQ73" s="189"/>
      <c r="CCR73" s="189"/>
      <c r="CCS73" s="189"/>
      <c r="CCT73" s="189"/>
      <c r="CCU73" s="189"/>
      <c r="CCV73" s="189"/>
      <c r="CCW73" s="189"/>
      <c r="CCX73" s="189"/>
      <c r="CCY73" s="189"/>
      <c r="CCZ73" s="189"/>
      <c r="CDA73" s="189"/>
      <c r="CDB73" s="189"/>
      <c r="CDC73" s="189"/>
      <c r="CDD73" s="189"/>
      <c r="CDE73" s="189"/>
      <c r="CDF73" s="189"/>
      <c r="CDG73" s="189"/>
      <c r="CDH73" s="189"/>
      <c r="CDI73" s="189"/>
      <c r="CDJ73" s="189"/>
      <c r="CDK73" s="189"/>
      <c r="CDL73" s="189"/>
      <c r="CDM73" s="189"/>
      <c r="CDN73" s="189"/>
      <c r="CDO73" s="189"/>
      <c r="CDP73" s="189"/>
      <c r="CDQ73" s="189"/>
      <c r="CDR73" s="189"/>
      <c r="CDS73" s="189"/>
      <c r="CDT73" s="189"/>
      <c r="CDU73" s="189"/>
      <c r="CDV73" s="189"/>
      <c r="CDW73" s="189"/>
      <c r="CDX73" s="189"/>
      <c r="CDY73" s="189"/>
      <c r="CDZ73" s="189"/>
      <c r="CEA73" s="189"/>
      <c r="CEB73" s="189"/>
      <c r="CEC73" s="189"/>
      <c r="CED73" s="189"/>
      <c r="CEE73" s="189"/>
      <c r="CEF73" s="189"/>
      <c r="CEG73" s="189"/>
      <c r="CEH73" s="189"/>
      <c r="CEI73" s="189"/>
      <c r="CEJ73" s="189"/>
      <c r="CEK73" s="189"/>
      <c r="CEL73" s="189"/>
      <c r="CEM73" s="189"/>
      <c r="CEN73" s="189"/>
      <c r="CEO73" s="189"/>
      <c r="CEP73" s="189"/>
      <c r="CEQ73" s="189"/>
      <c r="CER73" s="189"/>
      <c r="CES73" s="189"/>
      <c r="CET73" s="189"/>
      <c r="CEU73" s="189"/>
      <c r="CEV73" s="189"/>
      <c r="CEW73" s="189"/>
      <c r="CEX73" s="189"/>
      <c r="CEY73" s="189"/>
      <c r="CEZ73" s="189"/>
      <c r="CFA73" s="189"/>
      <c r="CFB73" s="189"/>
      <c r="CFC73" s="189"/>
      <c r="CFD73" s="189"/>
      <c r="CFE73" s="189"/>
      <c r="CFF73" s="189"/>
      <c r="CFG73" s="189"/>
      <c r="CFH73" s="189"/>
      <c r="CFI73" s="189"/>
      <c r="CFJ73" s="189"/>
      <c r="CFK73" s="189"/>
      <c r="CFL73" s="189"/>
      <c r="CFM73" s="189"/>
      <c r="CFN73" s="189"/>
      <c r="CFO73" s="189"/>
      <c r="CFP73" s="189"/>
      <c r="CFQ73" s="189"/>
      <c r="CFR73" s="189"/>
      <c r="CFS73" s="189"/>
      <c r="CFT73" s="189"/>
      <c r="CFU73" s="189"/>
      <c r="CFV73" s="189"/>
      <c r="CFW73" s="189"/>
      <c r="CFX73" s="189"/>
      <c r="CFY73" s="189"/>
      <c r="CFZ73" s="189"/>
      <c r="CGA73" s="189"/>
      <c r="CGB73" s="189"/>
      <c r="CGC73" s="189"/>
      <c r="CGD73" s="189"/>
      <c r="CGE73" s="189"/>
      <c r="CGF73" s="189"/>
      <c r="CGG73" s="189"/>
      <c r="CGH73" s="189"/>
      <c r="CGI73" s="189"/>
      <c r="CGJ73" s="189"/>
      <c r="CGK73" s="189"/>
      <c r="CGL73" s="189"/>
      <c r="CGM73" s="189"/>
      <c r="CGN73" s="189"/>
      <c r="CGO73" s="189"/>
      <c r="CGP73" s="189"/>
      <c r="CGQ73" s="189"/>
      <c r="CGR73" s="189"/>
      <c r="CGS73" s="189"/>
      <c r="CGT73" s="189"/>
      <c r="CGU73" s="189"/>
      <c r="CGV73" s="189"/>
      <c r="CGW73" s="189"/>
      <c r="CGX73" s="189"/>
      <c r="CGY73" s="189"/>
      <c r="CGZ73" s="189"/>
      <c r="CHA73" s="189"/>
      <c r="CHB73" s="189"/>
      <c r="CHC73" s="189"/>
      <c r="CHD73" s="189"/>
      <c r="CHE73" s="189"/>
      <c r="CHF73" s="189"/>
      <c r="CHG73" s="189"/>
      <c r="CHH73" s="189"/>
      <c r="CHI73" s="189"/>
      <c r="CHJ73" s="189"/>
      <c r="CHK73" s="189"/>
      <c r="CHL73" s="189"/>
      <c r="CHM73" s="189"/>
      <c r="CHN73" s="189"/>
      <c r="CHO73" s="189"/>
      <c r="CHP73" s="189"/>
      <c r="CHQ73" s="189"/>
      <c r="CHR73" s="189"/>
      <c r="CHS73" s="189"/>
      <c r="CHT73" s="189"/>
      <c r="CHU73" s="189"/>
      <c r="CHV73" s="189"/>
      <c r="CHW73" s="189"/>
      <c r="CHX73" s="189"/>
      <c r="CHY73" s="189"/>
      <c r="CHZ73" s="189"/>
      <c r="CIA73" s="189"/>
      <c r="CIB73" s="189"/>
      <c r="CIC73" s="189"/>
      <c r="CID73" s="189"/>
      <c r="CIE73" s="189"/>
      <c r="CIF73" s="189"/>
      <c r="CIG73" s="189"/>
      <c r="CIH73" s="189"/>
      <c r="CII73" s="189"/>
      <c r="CIJ73" s="189"/>
      <c r="CIK73" s="189"/>
      <c r="CIL73" s="189"/>
      <c r="CIM73" s="189"/>
      <c r="CIN73" s="189"/>
      <c r="CIO73" s="189"/>
      <c r="CIP73" s="189"/>
      <c r="CIQ73" s="189"/>
      <c r="CIR73" s="189"/>
      <c r="CIS73" s="189"/>
      <c r="CIT73" s="189"/>
      <c r="CIU73" s="189"/>
      <c r="CIV73" s="189"/>
      <c r="CIW73" s="189"/>
      <c r="CIX73" s="189"/>
      <c r="CIY73" s="189"/>
      <c r="CIZ73" s="189"/>
      <c r="CJA73" s="189"/>
      <c r="CJB73" s="189"/>
      <c r="CJC73" s="189"/>
      <c r="CJD73" s="189"/>
      <c r="CJE73" s="189"/>
      <c r="CJF73" s="189"/>
      <c r="CJG73" s="189"/>
      <c r="CJH73" s="189"/>
      <c r="CJI73" s="189"/>
      <c r="CJJ73" s="189"/>
      <c r="CJK73" s="189"/>
      <c r="CJL73" s="189"/>
      <c r="CJM73" s="189"/>
      <c r="CJN73" s="189"/>
      <c r="CJO73" s="189"/>
      <c r="CJP73" s="189"/>
      <c r="CJQ73" s="189"/>
      <c r="CJR73" s="189"/>
      <c r="CJS73" s="189"/>
      <c r="CJT73" s="189"/>
      <c r="CJU73" s="189"/>
      <c r="CJV73" s="189"/>
      <c r="CJW73" s="189"/>
      <c r="CJX73" s="189"/>
      <c r="CJY73" s="189"/>
      <c r="CJZ73" s="189"/>
      <c r="CKA73" s="189"/>
      <c r="CKB73" s="189"/>
      <c r="CKC73" s="189"/>
      <c r="CKD73" s="189"/>
      <c r="CKE73" s="189"/>
      <c r="CKF73" s="189"/>
      <c r="CKG73" s="189"/>
      <c r="CKH73" s="189"/>
      <c r="CKI73" s="189"/>
      <c r="CKJ73" s="189"/>
      <c r="CKK73" s="189"/>
      <c r="CKL73" s="189"/>
      <c r="CKM73" s="189"/>
      <c r="CKN73" s="189"/>
      <c r="CKO73" s="189"/>
      <c r="CKP73" s="189"/>
      <c r="CKQ73" s="189"/>
      <c r="CKR73" s="189"/>
      <c r="CKS73" s="189"/>
      <c r="CKT73" s="189"/>
      <c r="CKU73" s="189"/>
      <c r="CKV73" s="189"/>
      <c r="CKW73" s="189"/>
      <c r="CKX73" s="189"/>
      <c r="CKY73" s="189"/>
      <c r="CKZ73" s="189"/>
      <c r="CLA73" s="189"/>
      <c r="CLB73" s="189"/>
      <c r="CLC73" s="189"/>
      <c r="CLD73" s="189"/>
      <c r="CLE73" s="189"/>
      <c r="CLF73" s="189"/>
      <c r="CLG73" s="189"/>
      <c r="CLH73" s="189"/>
      <c r="CLI73" s="189"/>
      <c r="CLJ73" s="189"/>
      <c r="CLK73" s="189"/>
      <c r="CLL73" s="189"/>
      <c r="CLM73" s="189"/>
      <c r="CLN73" s="189"/>
      <c r="CLO73" s="189"/>
      <c r="CLP73" s="189"/>
      <c r="CLQ73" s="189"/>
      <c r="CLR73" s="189"/>
      <c r="CLS73" s="189"/>
      <c r="CLT73" s="189"/>
      <c r="CLU73" s="189"/>
      <c r="CLV73" s="189"/>
      <c r="CLW73" s="189"/>
      <c r="CLX73" s="189"/>
      <c r="CLY73" s="189"/>
      <c r="CLZ73" s="189"/>
      <c r="CMA73" s="189"/>
      <c r="CMB73" s="189"/>
      <c r="CMC73" s="189"/>
      <c r="CMD73" s="189"/>
      <c r="CME73" s="189"/>
      <c r="CMF73" s="189"/>
      <c r="CMG73" s="189"/>
      <c r="CMH73" s="189"/>
      <c r="CMI73" s="189"/>
      <c r="CMJ73" s="189"/>
      <c r="CMK73" s="189"/>
      <c r="CML73" s="189"/>
      <c r="CMM73" s="189"/>
      <c r="CMN73" s="189"/>
      <c r="CMO73" s="189"/>
      <c r="CMP73" s="189"/>
      <c r="CMQ73" s="189"/>
      <c r="CMR73" s="189"/>
      <c r="CMS73" s="189"/>
      <c r="CMT73" s="189"/>
      <c r="CMU73" s="189"/>
      <c r="CMV73" s="189"/>
      <c r="CMW73" s="189"/>
      <c r="CMX73" s="189"/>
      <c r="CMY73" s="189"/>
      <c r="CMZ73" s="189"/>
      <c r="CNA73" s="189"/>
      <c r="CNB73" s="189"/>
      <c r="CNC73" s="189"/>
      <c r="CND73" s="189"/>
      <c r="CNE73" s="189"/>
      <c r="CNF73" s="189"/>
      <c r="CNG73" s="189"/>
      <c r="CNH73" s="189"/>
      <c r="CNI73" s="189"/>
      <c r="CNJ73" s="189"/>
      <c r="CNK73" s="189"/>
      <c r="CNL73" s="189"/>
      <c r="CNM73" s="189"/>
      <c r="CNN73" s="189"/>
      <c r="CNO73" s="189"/>
      <c r="CNP73" s="189"/>
      <c r="CNQ73" s="189"/>
      <c r="CNR73" s="189"/>
      <c r="CNS73" s="189"/>
      <c r="CNT73" s="189"/>
      <c r="CNU73" s="189"/>
      <c r="CNV73" s="189"/>
      <c r="CNW73" s="189"/>
      <c r="CNX73" s="189"/>
      <c r="CNY73" s="189"/>
      <c r="CNZ73" s="189"/>
      <c r="COA73" s="189"/>
      <c r="COB73" s="189"/>
      <c r="COC73" s="189"/>
      <c r="COD73" s="189"/>
      <c r="COE73" s="189"/>
      <c r="COF73" s="189"/>
      <c r="COG73" s="189"/>
      <c r="COH73" s="189"/>
      <c r="COI73" s="189"/>
      <c r="COJ73" s="189"/>
      <c r="COK73" s="189"/>
      <c r="COL73" s="189"/>
      <c r="COM73" s="189"/>
      <c r="CON73" s="189"/>
      <c r="COO73" s="189"/>
      <c r="COP73" s="189"/>
      <c r="COQ73" s="189"/>
      <c r="COR73" s="189"/>
      <c r="COS73" s="189"/>
      <c r="COT73" s="189"/>
      <c r="COU73" s="189"/>
      <c r="COV73" s="189"/>
      <c r="COW73" s="189"/>
      <c r="COX73" s="189"/>
      <c r="COY73" s="189"/>
      <c r="COZ73" s="189"/>
      <c r="CPA73" s="189"/>
      <c r="CPB73" s="189"/>
      <c r="CPC73" s="189"/>
      <c r="CPD73" s="189"/>
      <c r="CPE73" s="189"/>
      <c r="CPF73" s="189"/>
      <c r="CPG73" s="189"/>
      <c r="CPH73" s="189"/>
      <c r="CPI73" s="189"/>
      <c r="CPJ73" s="189"/>
      <c r="CPK73" s="189"/>
      <c r="CPL73" s="189"/>
      <c r="CPM73" s="189"/>
      <c r="CPN73" s="189"/>
      <c r="CPO73" s="189"/>
      <c r="CPP73" s="189"/>
      <c r="CPQ73" s="189"/>
      <c r="CPR73" s="189"/>
      <c r="CPS73" s="189"/>
      <c r="CPT73" s="189"/>
      <c r="CPU73" s="189"/>
      <c r="CPV73" s="189"/>
      <c r="CPW73" s="189"/>
      <c r="CPX73" s="189"/>
      <c r="CPY73" s="189"/>
      <c r="CPZ73" s="189"/>
      <c r="CQA73" s="189"/>
      <c r="CQB73" s="189"/>
      <c r="CQC73" s="189"/>
      <c r="CQD73" s="189"/>
      <c r="CQE73" s="189"/>
      <c r="CQF73" s="189"/>
      <c r="CQG73" s="189"/>
      <c r="CQH73" s="189"/>
      <c r="CQI73" s="189"/>
      <c r="CQJ73" s="189"/>
      <c r="CQK73" s="189"/>
      <c r="CQL73" s="189"/>
      <c r="CQM73" s="189"/>
      <c r="CQN73" s="189"/>
      <c r="CQO73" s="189"/>
      <c r="CQP73" s="189"/>
      <c r="CQQ73" s="189"/>
      <c r="CQR73" s="189"/>
      <c r="CQS73" s="189"/>
      <c r="CQT73" s="189"/>
      <c r="CQU73" s="189"/>
      <c r="CQV73" s="189"/>
      <c r="CQW73" s="189"/>
      <c r="CQX73" s="189"/>
      <c r="CQY73" s="189"/>
      <c r="CQZ73" s="189"/>
      <c r="CRA73" s="189"/>
      <c r="CRB73" s="189"/>
      <c r="CRC73" s="189"/>
      <c r="CRD73" s="189"/>
      <c r="CRE73" s="189"/>
      <c r="CRF73" s="189"/>
      <c r="CRG73" s="189"/>
      <c r="CRH73" s="189"/>
      <c r="CRI73" s="189"/>
      <c r="CRJ73" s="189"/>
      <c r="CRK73" s="189"/>
      <c r="CRL73" s="189"/>
      <c r="CRM73" s="189"/>
      <c r="CRN73" s="189"/>
      <c r="CRO73" s="189"/>
      <c r="CRP73" s="189"/>
      <c r="CRQ73" s="189"/>
      <c r="CRR73" s="189"/>
      <c r="CRS73" s="189"/>
      <c r="CRT73" s="189"/>
      <c r="CRU73" s="189"/>
      <c r="CRV73" s="189"/>
      <c r="CRW73" s="189"/>
      <c r="CRX73" s="189"/>
      <c r="CRY73" s="189"/>
      <c r="CRZ73" s="189"/>
      <c r="CSA73" s="189"/>
      <c r="CSB73" s="189"/>
      <c r="CSC73" s="189"/>
      <c r="CSD73" s="189"/>
      <c r="CSE73" s="189"/>
      <c r="CSF73" s="189"/>
      <c r="CSG73" s="189"/>
      <c r="CSH73" s="189"/>
      <c r="CSI73" s="189"/>
      <c r="CSJ73" s="189"/>
      <c r="CSK73" s="189"/>
      <c r="CSL73" s="189"/>
      <c r="CSM73" s="189"/>
      <c r="CSN73" s="189"/>
      <c r="CSO73" s="189"/>
      <c r="CSP73" s="189"/>
      <c r="CSQ73" s="189"/>
      <c r="CSR73" s="189"/>
      <c r="CSS73" s="189"/>
      <c r="CST73" s="189"/>
      <c r="CSU73" s="189"/>
      <c r="CSV73" s="189"/>
      <c r="CSW73" s="189"/>
      <c r="CSX73" s="189"/>
      <c r="CSY73" s="189"/>
      <c r="CSZ73" s="189"/>
      <c r="CTA73" s="189"/>
      <c r="CTB73" s="189"/>
      <c r="CTC73" s="189"/>
      <c r="CTD73" s="189"/>
      <c r="CTE73" s="189"/>
      <c r="CTF73" s="189"/>
      <c r="CTG73" s="189"/>
      <c r="CTH73" s="189"/>
      <c r="CTI73" s="189"/>
      <c r="CTJ73" s="189"/>
      <c r="CTK73" s="189"/>
      <c r="CTL73" s="189"/>
      <c r="CTM73" s="189"/>
      <c r="CTN73" s="189"/>
      <c r="CTO73" s="189"/>
      <c r="CTP73" s="189"/>
      <c r="CTQ73" s="189"/>
      <c r="CTR73" s="189"/>
      <c r="CTS73" s="189"/>
      <c r="CTT73" s="189"/>
      <c r="CTU73" s="189"/>
      <c r="CTV73" s="189"/>
      <c r="CTW73" s="189"/>
      <c r="CTX73" s="189"/>
      <c r="CTY73" s="189"/>
      <c r="CTZ73" s="189"/>
      <c r="CUA73" s="189"/>
      <c r="CUB73" s="189"/>
      <c r="CUC73" s="189"/>
      <c r="CUD73" s="189"/>
      <c r="CUE73" s="189"/>
      <c r="CUF73" s="189"/>
      <c r="CUG73" s="189"/>
      <c r="CUH73" s="189"/>
      <c r="CUI73" s="189"/>
      <c r="CUJ73" s="189"/>
      <c r="CUK73" s="189"/>
      <c r="CUL73" s="189"/>
      <c r="CUM73" s="189"/>
      <c r="CUN73" s="189"/>
      <c r="CUO73" s="189"/>
      <c r="CUP73" s="189"/>
      <c r="CUQ73" s="189"/>
      <c r="CUR73" s="189"/>
      <c r="CUS73" s="189"/>
      <c r="CUT73" s="189"/>
      <c r="CUU73" s="189"/>
      <c r="CUV73" s="189"/>
      <c r="CUW73" s="189"/>
      <c r="CUX73" s="189"/>
      <c r="CUY73" s="189"/>
      <c r="CUZ73" s="189"/>
      <c r="CVA73" s="189"/>
      <c r="CVB73" s="189"/>
      <c r="CVC73" s="189"/>
      <c r="CVD73" s="189"/>
      <c r="CVE73" s="189"/>
      <c r="CVF73" s="189"/>
      <c r="CVG73" s="189"/>
      <c r="CVH73" s="189"/>
      <c r="CVI73" s="189"/>
      <c r="CVJ73" s="189"/>
      <c r="CVK73" s="189"/>
      <c r="CVL73" s="189"/>
      <c r="CVM73" s="189"/>
      <c r="CVN73" s="189"/>
      <c r="CVO73" s="189"/>
      <c r="CVP73" s="189"/>
      <c r="CVQ73" s="189"/>
      <c r="CVR73" s="189"/>
      <c r="CVS73" s="189"/>
      <c r="CVT73" s="189"/>
      <c r="CVU73" s="189"/>
      <c r="CVV73" s="189"/>
      <c r="CVW73" s="189"/>
      <c r="CVX73" s="189"/>
      <c r="CVY73" s="189"/>
      <c r="CVZ73" s="189"/>
      <c r="CWA73" s="189"/>
      <c r="CWB73" s="189"/>
      <c r="CWC73" s="189"/>
      <c r="CWD73" s="189"/>
      <c r="CWE73" s="189"/>
      <c r="CWF73" s="189"/>
      <c r="CWG73" s="189"/>
      <c r="CWH73" s="189"/>
      <c r="CWI73" s="189"/>
      <c r="CWJ73" s="189"/>
      <c r="CWK73" s="189"/>
      <c r="CWL73" s="189"/>
      <c r="CWM73" s="189"/>
      <c r="CWN73" s="189"/>
      <c r="CWO73" s="189"/>
      <c r="CWP73" s="189"/>
      <c r="CWQ73" s="189"/>
      <c r="CWR73" s="189"/>
      <c r="CWS73" s="189"/>
      <c r="CWT73" s="189"/>
      <c r="CWU73" s="189"/>
      <c r="CWV73" s="189"/>
      <c r="CWW73" s="189"/>
      <c r="CWX73" s="189"/>
      <c r="CWY73" s="189"/>
      <c r="CWZ73" s="189"/>
      <c r="CXA73" s="189"/>
      <c r="CXB73" s="189"/>
      <c r="CXC73" s="189"/>
      <c r="CXD73" s="189"/>
      <c r="CXE73" s="189"/>
      <c r="CXF73" s="189"/>
      <c r="CXG73" s="189"/>
      <c r="CXH73" s="189"/>
      <c r="CXI73" s="189"/>
      <c r="CXJ73" s="189"/>
      <c r="CXK73" s="189"/>
      <c r="CXL73" s="189"/>
      <c r="CXM73" s="189"/>
      <c r="CXN73" s="189"/>
      <c r="CXO73" s="189"/>
      <c r="CXP73" s="189"/>
      <c r="CXQ73" s="189"/>
      <c r="CXR73" s="189"/>
      <c r="CXS73" s="189"/>
      <c r="CXT73" s="189"/>
      <c r="CXU73" s="189"/>
      <c r="CXV73" s="189"/>
      <c r="CXW73" s="189"/>
      <c r="CXX73" s="189"/>
      <c r="CXY73" s="189"/>
      <c r="CXZ73" s="189"/>
      <c r="CYA73" s="189"/>
      <c r="CYB73" s="189"/>
      <c r="CYC73" s="189"/>
      <c r="CYD73" s="189"/>
      <c r="CYE73" s="189"/>
      <c r="CYF73" s="189"/>
      <c r="CYG73" s="189"/>
      <c r="CYH73" s="189"/>
      <c r="CYI73" s="189"/>
      <c r="CYJ73" s="189"/>
      <c r="CYK73" s="189"/>
      <c r="CYL73" s="189"/>
      <c r="CYM73" s="189"/>
      <c r="CYN73" s="189"/>
      <c r="CYO73" s="189"/>
      <c r="CYP73" s="189"/>
      <c r="CYQ73" s="189"/>
      <c r="CYR73" s="189"/>
      <c r="CYS73" s="189"/>
      <c r="CYT73" s="189"/>
      <c r="CYU73" s="189"/>
      <c r="CYV73" s="189"/>
      <c r="CYW73" s="189"/>
      <c r="CYX73" s="189"/>
      <c r="CYY73" s="189"/>
      <c r="CYZ73" s="189"/>
      <c r="CZA73" s="189"/>
      <c r="CZB73" s="189"/>
      <c r="CZC73" s="189"/>
      <c r="CZD73" s="189"/>
      <c r="CZE73" s="189"/>
      <c r="CZF73" s="189"/>
      <c r="CZG73" s="189"/>
      <c r="CZH73" s="189"/>
      <c r="CZI73" s="189"/>
      <c r="CZJ73" s="189"/>
      <c r="CZK73" s="189"/>
      <c r="CZL73" s="189"/>
      <c r="CZM73" s="189"/>
      <c r="CZN73" s="189"/>
      <c r="CZO73" s="189"/>
      <c r="CZP73" s="189"/>
      <c r="CZQ73" s="189"/>
      <c r="CZR73" s="189"/>
      <c r="CZS73" s="189"/>
      <c r="CZT73" s="189"/>
      <c r="CZU73" s="189"/>
      <c r="CZV73" s="189"/>
      <c r="CZW73" s="189"/>
      <c r="CZX73" s="189"/>
      <c r="CZY73" s="189"/>
      <c r="CZZ73" s="189"/>
      <c r="DAA73" s="189"/>
      <c r="DAB73" s="189"/>
      <c r="DAC73" s="189"/>
      <c r="DAD73" s="189"/>
      <c r="DAE73" s="189"/>
      <c r="DAF73" s="189"/>
      <c r="DAG73" s="189"/>
      <c r="DAH73" s="189"/>
      <c r="DAI73" s="189"/>
      <c r="DAJ73" s="189"/>
      <c r="DAK73" s="189"/>
      <c r="DAL73" s="189"/>
      <c r="DAM73" s="189"/>
      <c r="DAN73" s="189"/>
      <c r="DAO73" s="189"/>
      <c r="DAP73" s="189"/>
      <c r="DAQ73" s="189"/>
      <c r="DAR73" s="189"/>
      <c r="DAS73" s="189"/>
      <c r="DAT73" s="189"/>
      <c r="DAU73" s="189"/>
      <c r="DAV73" s="189"/>
      <c r="DAW73" s="189"/>
      <c r="DAX73" s="189"/>
      <c r="DAY73" s="189"/>
      <c r="DAZ73" s="189"/>
      <c r="DBA73" s="189"/>
      <c r="DBB73" s="189"/>
      <c r="DBC73" s="189"/>
      <c r="DBD73" s="189"/>
      <c r="DBE73" s="189"/>
      <c r="DBF73" s="189"/>
      <c r="DBG73" s="189"/>
      <c r="DBH73" s="189"/>
      <c r="DBI73" s="189"/>
      <c r="DBJ73" s="189"/>
      <c r="DBK73" s="189"/>
      <c r="DBL73" s="189"/>
      <c r="DBM73" s="189"/>
      <c r="DBN73" s="189"/>
      <c r="DBO73" s="189"/>
      <c r="DBP73" s="189"/>
      <c r="DBQ73" s="189"/>
      <c r="DBR73" s="189"/>
      <c r="DBS73" s="189"/>
      <c r="DBT73" s="189"/>
      <c r="DBU73" s="189"/>
      <c r="DBV73" s="189"/>
      <c r="DBW73" s="189"/>
      <c r="DBX73" s="189"/>
      <c r="DBY73" s="189"/>
      <c r="DBZ73" s="189"/>
      <c r="DCA73" s="189"/>
      <c r="DCB73" s="189"/>
      <c r="DCC73" s="189"/>
      <c r="DCD73" s="189"/>
      <c r="DCE73" s="189"/>
      <c r="DCF73" s="189"/>
      <c r="DCG73" s="189"/>
      <c r="DCH73" s="189"/>
      <c r="DCI73" s="189"/>
      <c r="DCJ73" s="189"/>
      <c r="DCK73" s="189"/>
      <c r="DCL73" s="189"/>
      <c r="DCM73" s="189"/>
      <c r="DCN73" s="189"/>
      <c r="DCO73" s="189"/>
      <c r="DCP73" s="189"/>
      <c r="DCQ73" s="189"/>
      <c r="DCR73" s="189"/>
      <c r="DCS73" s="189"/>
      <c r="DCT73" s="189"/>
      <c r="DCU73" s="189"/>
      <c r="DCV73" s="189"/>
      <c r="DCW73" s="189"/>
      <c r="DCX73" s="189"/>
      <c r="DCY73" s="189"/>
      <c r="DCZ73" s="189"/>
      <c r="DDA73" s="189"/>
      <c r="DDB73" s="189"/>
      <c r="DDC73" s="189"/>
      <c r="DDD73" s="189"/>
      <c r="DDE73" s="189"/>
      <c r="DDF73" s="189"/>
      <c r="DDG73" s="189"/>
      <c r="DDH73" s="189"/>
      <c r="DDI73" s="189"/>
      <c r="DDJ73" s="189"/>
      <c r="DDK73" s="189"/>
      <c r="DDL73" s="189"/>
      <c r="DDM73" s="189"/>
      <c r="DDN73" s="189"/>
      <c r="DDO73" s="189"/>
      <c r="DDP73" s="189"/>
      <c r="DDQ73" s="189"/>
      <c r="DDR73" s="189"/>
      <c r="DDS73" s="189"/>
      <c r="DDT73" s="189"/>
      <c r="DDU73" s="189"/>
      <c r="DDV73" s="189"/>
      <c r="DDW73" s="189"/>
      <c r="DDX73" s="189"/>
      <c r="DDY73" s="189"/>
      <c r="DDZ73" s="189"/>
      <c r="DEA73" s="189"/>
      <c r="DEB73" s="189"/>
      <c r="DEC73" s="189"/>
      <c r="DED73" s="189"/>
      <c r="DEE73" s="189"/>
      <c r="DEF73" s="189"/>
      <c r="DEG73" s="189"/>
      <c r="DEH73" s="189"/>
      <c r="DEI73" s="189"/>
      <c r="DEJ73" s="189"/>
      <c r="DEK73" s="189"/>
      <c r="DEL73" s="189"/>
      <c r="DEM73" s="189"/>
      <c r="DEN73" s="189"/>
      <c r="DEO73" s="189"/>
      <c r="DEP73" s="189"/>
      <c r="DEQ73" s="189"/>
      <c r="DER73" s="189"/>
      <c r="DES73" s="189"/>
      <c r="DET73" s="189"/>
      <c r="DEU73" s="189"/>
      <c r="DEV73" s="189"/>
      <c r="DEW73" s="189"/>
      <c r="DEX73" s="189"/>
      <c r="DEY73" s="189"/>
      <c r="DEZ73" s="189"/>
      <c r="DFA73" s="189"/>
      <c r="DFB73" s="189"/>
      <c r="DFC73" s="189"/>
      <c r="DFD73" s="189"/>
      <c r="DFE73" s="189"/>
      <c r="DFF73" s="189"/>
      <c r="DFG73" s="189"/>
      <c r="DFH73" s="189"/>
      <c r="DFI73" s="189"/>
      <c r="DFJ73" s="189"/>
      <c r="DFK73" s="189"/>
      <c r="DFL73" s="189"/>
      <c r="DFM73" s="189"/>
      <c r="DFN73" s="189"/>
      <c r="DFO73" s="189"/>
      <c r="DFP73" s="189"/>
      <c r="DFQ73" s="189"/>
      <c r="DFR73" s="189"/>
      <c r="DFS73" s="189"/>
      <c r="DFT73" s="189"/>
      <c r="DFU73" s="189"/>
      <c r="DFV73" s="189"/>
      <c r="DFW73" s="189"/>
      <c r="DFX73" s="189"/>
      <c r="DFY73" s="189"/>
      <c r="DFZ73" s="189"/>
      <c r="DGA73" s="189"/>
      <c r="DGB73" s="189"/>
      <c r="DGC73" s="189"/>
      <c r="DGD73" s="189"/>
      <c r="DGE73" s="189"/>
      <c r="DGF73" s="189"/>
      <c r="DGG73" s="189"/>
      <c r="DGH73" s="189"/>
      <c r="DGI73" s="189"/>
      <c r="DGJ73" s="189"/>
      <c r="DGK73" s="189"/>
      <c r="DGL73" s="189"/>
      <c r="DGM73" s="189"/>
      <c r="DGN73" s="189"/>
      <c r="DGO73" s="189"/>
      <c r="DGP73" s="189"/>
      <c r="DGQ73" s="189"/>
      <c r="DGR73" s="189"/>
      <c r="DGS73" s="189"/>
      <c r="DGT73" s="189"/>
      <c r="DGU73" s="189"/>
      <c r="DGV73" s="189"/>
      <c r="DGW73" s="189"/>
      <c r="DGX73" s="189"/>
      <c r="DGY73" s="189"/>
      <c r="DGZ73" s="189"/>
      <c r="DHA73" s="189"/>
      <c r="DHB73" s="189"/>
      <c r="DHC73" s="189"/>
      <c r="DHD73" s="189"/>
      <c r="DHE73" s="189"/>
      <c r="DHF73" s="189"/>
      <c r="DHG73" s="189"/>
      <c r="DHH73" s="189"/>
      <c r="DHI73" s="189"/>
      <c r="DHJ73" s="189"/>
      <c r="DHK73" s="189"/>
      <c r="DHL73" s="189"/>
      <c r="DHM73" s="189"/>
      <c r="DHN73" s="189"/>
      <c r="DHO73" s="189"/>
      <c r="DHP73" s="189"/>
      <c r="DHQ73" s="189"/>
      <c r="DHR73" s="189"/>
      <c r="DHS73" s="189"/>
      <c r="DHT73" s="189"/>
      <c r="DHU73" s="189"/>
      <c r="DHV73" s="189"/>
      <c r="DHW73" s="189"/>
      <c r="DHX73" s="189"/>
      <c r="DHY73" s="189"/>
      <c r="DHZ73" s="189"/>
      <c r="DIA73" s="189"/>
      <c r="DIB73" s="189"/>
      <c r="DIC73" s="189"/>
      <c r="DID73" s="189"/>
      <c r="DIE73" s="189"/>
      <c r="DIF73" s="189"/>
      <c r="DIG73" s="189"/>
      <c r="DIH73" s="189"/>
      <c r="DII73" s="189"/>
      <c r="DIJ73" s="189"/>
      <c r="DIK73" s="189"/>
      <c r="DIL73" s="189"/>
      <c r="DIM73" s="189"/>
      <c r="DIN73" s="189"/>
      <c r="DIO73" s="189"/>
      <c r="DIP73" s="189"/>
      <c r="DIQ73" s="189"/>
      <c r="DIR73" s="189"/>
      <c r="DIS73" s="189"/>
      <c r="DIT73" s="189"/>
      <c r="DIU73" s="189"/>
      <c r="DIV73" s="189"/>
      <c r="DIW73" s="189"/>
      <c r="DIX73" s="189"/>
      <c r="DIY73" s="189"/>
      <c r="DIZ73" s="189"/>
      <c r="DJA73" s="189"/>
      <c r="DJB73" s="189"/>
      <c r="DJC73" s="189"/>
      <c r="DJD73" s="189"/>
      <c r="DJE73" s="189"/>
      <c r="DJF73" s="189"/>
      <c r="DJG73" s="189"/>
      <c r="DJH73" s="189"/>
      <c r="DJI73" s="189"/>
      <c r="DJJ73" s="189"/>
      <c r="DJK73" s="189"/>
      <c r="DJL73" s="189"/>
      <c r="DJM73" s="189"/>
      <c r="DJN73" s="189"/>
      <c r="DJO73" s="189"/>
      <c r="DJP73" s="189"/>
      <c r="DJQ73" s="189"/>
      <c r="DJR73" s="189"/>
      <c r="DJS73" s="189"/>
      <c r="DJT73" s="189"/>
      <c r="DJU73" s="189"/>
      <c r="DJV73" s="189"/>
      <c r="DJW73" s="189"/>
      <c r="DJX73" s="189"/>
      <c r="DJY73" s="189"/>
      <c r="DJZ73" s="189"/>
      <c r="DKA73" s="189"/>
      <c r="DKB73" s="189"/>
      <c r="DKC73" s="189"/>
      <c r="DKD73" s="189"/>
      <c r="DKE73" s="189"/>
      <c r="DKF73" s="189"/>
      <c r="DKG73" s="189"/>
      <c r="DKH73" s="189"/>
      <c r="DKI73" s="189"/>
      <c r="DKJ73" s="189"/>
      <c r="DKK73" s="189"/>
      <c r="DKL73" s="189"/>
      <c r="DKM73" s="189"/>
      <c r="DKN73" s="189"/>
      <c r="DKO73" s="189"/>
      <c r="DKP73" s="189"/>
      <c r="DKQ73" s="189"/>
      <c r="DKR73" s="189"/>
      <c r="DKS73" s="189"/>
      <c r="DKT73" s="189"/>
      <c r="DKU73" s="189"/>
      <c r="DKV73" s="189"/>
      <c r="DKW73" s="189"/>
      <c r="DKX73" s="189"/>
      <c r="DKY73" s="189"/>
      <c r="DKZ73" s="189"/>
      <c r="DLA73" s="189"/>
      <c r="DLB73" s="189"/>
      <c r="DLC73" s="189"/>
      <c r="DLD73" s="189"/>
      <c r="DLE73" s="189"/>
      <c r="DLF73" s="189"/>
      <c r="DLG73" s="189"/>
      <c r="DLH73" s="189"/>
      <c r="DLI73" s="189"/>
      <c r="DLJ73" s="189"/>
      <c r="DLK73" s="189"/>
      <c r="DLL73" s="189"/>
      <c r="DLM73" s="189"/>
      <c r="DLN73" s="189"/>
      <c r="DLO73" s="189"/>
      <c r="DLP73" s="189"/>
      <c r="DLQ73" s="189"/>
      <c r="DLR73" s="189"/>
      <c r="DLS73" s="189"/>
      <c r="DLT73" s="189"/>
      <c r="DLU73" s="189"/>
      <c r="DLV73" s="189"/>
      <c r="DLW73" s="189"/>
      <c r="DLX73" s="189"/>
      <c r="DLY73" s="189"/>
      <c r="DLZ73" s="189"/>
      <c r="DMA73" s="189"/>
      <c r="DMB73" s="189"/>
      <c r="DMC73" s="189"/>
      <c r="DMD73" s="189"/>
      <c r="DME73" s="189"/>
      <c r="DMF73" s="189"/>
      <c r="DMG73" s="189"/>
      <c r="DMH73" s="189"/>
      <c r="DMI73" s="189"/>
      <c r="DMJ73" s="189"/>
      <c r="DMK73" s="189"/>
      <c r="DML73" s="189"/>
      <c r="DMM73" s="189"/>
      <c r="DMN73" s="189"/>
      <c r="DMO73" s="189"/>
      <c r="DMP73" s="189"/>
      <c r="DMQ73" s="189"/>
      <c r="DMR73" s="189"/>
      <c r="DMS73" s="189"/>
      <c r="DMT73" s="189"/>
      <c r="DMU73" s="189"/>
      <c r="DMV73" s="189"/>
      <c r="DMW73" s="189"/>
      <c r="DMX73" s="189"/>
      <c r="DMY73" s="189"/>
      <c r="DMZ73" s="189"/>
      <c r="DNA73" s="189"/>
      <c r="DNB73" s="189"/>
      <c r="DNC73" s="189"/>
      <c r="DND73" s="189"/>
      <c r="DNE73" s="189"/>
      <c r="DNF73" s="189"/>
      <c r="DNG73" s="189"/>
      <c r="DNH73" s="189"/>
      <c r="DNI73" s="189"/>
      <c r="DNJ73" s="189"/>
      <c r="DNK73" s="189"/>
      <c r="DNL73" s="189"/>
      <c r="DNM73" s="189"/>
      <c r="DNN73" s="189"/>
      <c r="DNO73" s="189"/>
      <c r="DNP73" s="189"/>
      <c r="DNQ73" s="189"/>
      <c r="DNR73" s="189"/>
      <c r="DNS73" s="189"/>
      <c r="DNT73" s="189"/>
      <c r="DNU73" s="189"/>
      <c r="DNV73" s="189"/>
      <c r="DNW73" s="189"/>
      <c r="DNX73" s="189"/>
      <c r="DNY73" s="189"/>
      <c r="DNZ73" s="189"/>
      <c r="DOA73" s="189"/>
      <c r="DOB73" s="189"/>
      <c r="DOC73" s="189"/>
      <c r="DOD73" s="189"/>
      <c r="DOE73" s="189"/>
      <c r="DOF73" s="189"/>
      <c r="DOG73" s="189"/>
      <c r="DOH73" s="189"/>
      <c r="DOI73" s="189"/>
      <c r="DOJ73" s="189"/>
      <c r="DOK73" s="189"/>
      <c r="DOL73" s="189"/>
      <c r="DOM73" s="189"/>
      <c r="DON73" s="189"/>
      <c r="DOO73" s="189"/>
      <c r="DOP73" s="189"/>
      <c r="DOQ73" s="189"/>
      <c r="DOR73" s="189"/>
      <c r="DOS73" s="189"/>
      <c r="DOT73" s="189"/>
      <c r="DOU73" s="189"/>
      <c r="DOV73" s="189"/>
      <c r="DOW73" s="189"/>
      <c r="DOX73" s="189"/>
      <c r="DOY73" s="189"/>
      <c r="DOZ73" s="189"/>
      <c r="DPA73" s="189"/>
      <c r="DPB73" s="189"/>
      <c r="DPC73" s="189"/>
      <c r="DPD73" s="189"/>
      <c r="DPE73" s="189"/>
      <c r="DPF73" s="189"/>
      <c r="DPG73" s="189"/>
      <c r="DPH73" s="189"/>
      <c r="DPI73" s="189"/>
      <c r="DPJ73" s="189"/>
      <c r="DPK73" s="189"/>
      <c r="DPL73" s="189"/>
      <c r="DPM73" s="189"/>
      <c r="DPN73" s="189"/>
      <c r="DPO73" s="189"/>
      <c r="DPP73" s="189"/>
      <c r="DPQ73" s="189"/>
      <c r="DPR73" s="189"/>
      <c r="DPS73" s="189"/>
      <c r="DPT73" s="189"/>
      <c r="DPU73" s="189"/>
      <c r="DPV73" s="189"/>
      <c r="DPW73" s="189"/>
      <c r="DPX73" s="189"/>
      <c r="DPY73" s="189"/>
      <c r="DPZ73" s="189"/>
      <c r="DQA73" s="189"/>
      <c r="DQB73" s="189"/>
      <c r="DQC73" s="189"/>
      <c r="DQD73" s="189"/>
      <c r="DQE73" s="189"/>
      <c r="DQF73" s="189"/>
      <c r="DQG73" s="189"/>
      <c r="DQH73" s="189"/>
      <c r="DQI73" s="189"/>
      <c r="DQJ73" s="189"/>
      <c r="DQK73" s="189"/>
      <c r="DQL73" s="189"/>
      <c r="DQM73" s="189"/>
      <c r="DQN73" s="189"/>
      <c r="DQO73" s="189"/>
      <c r="DQP73" s="189"/>
      <c r="DQQ73" s="189"/>
      <c r="DQR73" s="189"/>
      <c r="DQS73" s="189"/>
      <c r="DQT73" s="189"/>
      <c r="DQU73" s="189"/>
      <c r="DQV73" s="189"/>
      <c r="DQW73" s="189"/>
      <c r="DQX73" s="189"/>
      <c r="DQY73" s="189"/>
      <c r="DQZ73" s="189"/>
      <c r="DRA73" s="189"/>
      <c r="DRB73" s="189"/>
      <c r="DRC73" s="189"/>
      <c r="DRD73" s="189"/>
      <c r="DRE73" s="189"/>
      <c r="DRF73" s="189"/>
      <c r="DRG73" s="189"/>
      <c r="DRH73" s="189"/>
      <c r="DRI73" s="189"/>
      <c r="DRJ73" s="189"/>
      <c r="DRK73" s="189"/>
      <c r="DRL73" s="189"/>
      <c r="DRM73" s="189"/>
      <c r="DRN73" s="189"/>
      <c r="DRO73" s="189"/>
      <c r="DRP73" s="189"/>
      <c r="DRQ73" s="189"/>
      <c r="DRR73" s="189"/>
      <c r="DRS73" s="189"/>
      <c r="DRT73" s="189"/>
      <c r="DRU73" s="189"/>
      <c r="DRV73" s="189"/>
      <c r="DRW73" s="189"/>
      <c r="DRX73" s="189"/>
      <c r="DRY73" s="189"/>
      <c r="DRZ73" s="189"/>
      <c r="DSA73" s="189"/>
      <c r="DSB73" s="189"/>
      <c r="DSC73" s="189"/>
      <c r="DSD73" s="189"/>
      <c r="DSE73" s="189"/>
      <c r="DSF73" s="189"/>
      <c r="DSG73" s="189"/>
      <c r="DSH73" s="189"/>
      <c r="DSI73" s="189"/>
      <c r="DSJ73" s="189"/>
      <c r="DSK73" s="189"/>
      <c r="DSL73" s="189"/>
      <c r="DSM73" s="189"/>
      <c r="DSN73" s="189"/>
      <c r="DSO73" s="189"/>
      <c r="DSP73" s="189"/>
      <c r="DSQ73" s="189"/>
      <c r="DSR73" s="189"/>
      <c r="DSS73" s="189"/>
      <c r="DST73" s="189"/>
      <c r="DSU73" s="189"/>
      <c r="DSV73" s="189"/>
      <c r="DSW73" s="189"/>
      <c r="DSX73" s="189"/>
      <c r="DSY73" s="189"/>
      <c r="DSZ73" s="189"/>
      <c r="DTA73" s="189"/>
      <c r="DTB73" s="189"/>
      <c r="DTC73" s="189"/>
      <c r="DTD73" s="189"/>
      <c r="DTE73" s="189"/>
      <c r="DTF73" s="189"/>
      <c r="DTG73" s="189"/>
      <c r="DTH73" s="189"/>
      <c r="DTI73" s="189"/>
      <c r="DTJ73" s="189"/>
      <c r="DTK73" s="189"/>
      <c r="DTL73" s="189"/>
      <c r="DTM73" s="189"/>
      <c r="DTN73" s="189"/>
      <c r="DTO73" s="189"/>
      <c r="DTP73" s="189"/>
      <c r="DTQ73" s="189"/>
      <c r="DTR73" s="189"/>
      <c r="DTS73" s="189"/>
      <c r="DTT73" s="189"/>
      <c r="DTU73" s="189"/>
      <c r="DTV73" s="189"/>
      <c r="DTW73" s="189"/>
      <c r="DTX73" s="189"/>
      <c r="DTY73" s="189"/>
      <c r="DTZ73" s="189"/>
      <c r="DUA73" s="189"/>
      <c r="DUB73" s="189"/>
      <c r="DUC73" s="189"/>
      <c r="DUD73" s="189"/>
      <c r="DUE73" s="189"/>
      <c r="DUF73" s="189"/>
      <c r="DUG73" s="189"/>
      <c r="DUH73" s="189"/>
      <c r="DUI73" s="189"/>
      <c r="DUJ73" s="189"/>
      <c r="DUK73" s="189"/>
      <c r="DUL73" s="189"/>
      <c r="DUM73" s="189"/>
      <c r="DUN73" s="189"/>
      <c r="DUO73" s="189"/>
      <c r="DUP73" s="189"/>
      <c r="DUQ73" s="189"/>
      <c r="DUR73" s="189"/>
      <c r="DUS73" s="189"/>
      <c r="DUT73" s="189"/>
      <c r="DUU73" s="189"/>
      <c r="DUV73" s="189"/>
      <c r="DUW73" s="189"/>
      <c r="DUX73" s="189"/>
      <c r="DUY73" s="189"/>
      <c r="DUZ73" s="189"/>
      <c r="DVA73" s="189"/>
      <c r="DVB73" s="189"/>
      <c r="DVC73" s="189"/>
      <c r="DVD73" s="189"/>
      <c r="DVE73" s="189"/>
      <c r="DVF73" s="189"/>
      <c r="DVG73" s="189"/>
      <c r="DVH73" s="189"/>
      <c r="DVI73" s="189"/>
      <c r="DVJ73" s="189"/>
      <c r="DVK73" s="189"/>
      <c r="DVL73" s="189"/>
      <c r="DVM73" s="189"/>
      <c r="DVN73" s="189"/>
      <c r="DVO73" s="189"/>
      <c r="DVP73" s="189"/>
      <c r="DVQ73" s="189"/>
      <c r="DVR73" s="189"/>
      <c r="DVS73" s="189"/>
      <c r="DVT73" s="189"/>
      <c r="DVU73" s="189"/>
      <c r="DVV73" s="189"/>
      <c r="DVW73" s="189"/>
      <c r="DVX73" s="189"/>
      <c r="DVY73" s="189"/>
      <c r="DVZ73" s="189"/>
      <c r="DWA73" s="189"/>
      <c r="DWB73" s="189"/>
      <c r="DWC73" s="189"/>
      <c r="DWD73" s="189"/>
      <c r="DWE73" s="189"/>
      <c r="DWF73" s="189"/>
      <c r="DWG73" s="189"/>
      <c r="DWH73" s="189"/>
      <c r="DWI73" s="189"/>
      <c r="DWJ73" s="189"/>
      <c r="DWK73" s="189"/>
      <c r="DWL73" s="189"/>
      <c r="DWM73" s="189"/>
      <c r="DWN73" s="189"/>
      <c r="DWO73" s="189"/>
      <c r="DWP73" s="189"/>
      <c r="DWQ73" s="189"/>
      <c r="DWR73" s="189"/>
      <c r="DWS73" s="189"/>
      <c r="DWT73" s="189"/>
      <c r="DWU73" s="189"/>
      <c r="DWV73" s="189"/>
      <c r="DWW73" s="189"/>
      <c r="DWX73" s="189"/>
      <c r="DWY73" s="189"/>
      <c r="DWZ73" s="189"/>
      <c r="DXA73" s="189"/>
      <c r="DXB73" s="189"/>
      <c r="DXC73" s="189"/>
      <c r="DXD73" s="189"/>
      <c r="DXE73" s="189"/>
      <c r="DXF73" s="189"/>
      <c r="DXG73" s="189"/>
      <c r="DXH73" s="189"/>
      <c r="DXI73" s="189"/>
      <c r="DXJ73" s="189"/>
      <c r="DXK73" s="189"/>
      <c r="DXL73" s="189"/>
      <c r="DXM73" s="189"/>
      <c r="DXN73" s="189"/>
      <c r="DXO73" s="189"/>
      <c r="DXP73" s="189"/>
      <c r="DXQ73" s="189"/>
      <c r="DXR73" s="189"/>
      <c r="DXS73" s="189"/>
      <c r="DXT73" s="189"/>
      <c r="DXU73" s="189"/>
      <c r="DXV73" s="189"/>
      <c r="DXW73" s="189"/>
      <c r="DXX73" s="189"/>
      <c r="DXY73" s="189"/>
      <c r="DXZ73" s="189"/>
      <c r="DYA73" s="189"/>
      <c r="DYB73" s="189"/>
      <c r="DYC73" s="189"/>
      <c r="DYD73" s="189"/>
      <c r="DYE73" s="189"/>
      <c r="DYF73" s="189"/>
      <c r="DYG73" s="189"/>
      <c r="DYH73" s="189"/>
      <c r="DYI73" s="189"/>
      <c r="DYJ73" s="189"/>
      <c r="DYK73" s="189"/>
      <c r="DYL73" s="189"/>
      <c r="DYM73" s="189"/>
      <c r="DYN73" s="189"/>
      <c r="DYO73" s="189"/>
      <c r="DYP73" s="189"/>
      <c r="DYQ73" s="189"/>
      <c r="DYR73" s="189"/>
      <c r="DYS73" s="189"/>
      <c r="DYT73" s="189"/>
      <c r="DYU73" s="189"/>
      <c r="DYV73" s="189"/>
      <c r="DYW73" s="189"/>
      <c r="DYX73" s="189"/>
      <c r="DYY73" s="189"/>
      <c r="DYZ73" s="189"/>
      <c r="DZA73" s="189"/>
      <c r="DZB73" s="189"/>
      <c r="DZC73" s="189"/>
      <c r="DZD73" s="189"/>
      <c r="DZE73" s="189"/>
      <c r="DZF73" s="189"/>
      <c r="DZG73" s="189"/>
      <c r="DZH73" s="189"/>
      <c r="DZI73" s="189"/>
      <c r="DZJ73" s="189"/>
      <c r="DZK73" s="189"/>
      <c r="DZL73" s="189"/>
      <c r="DZM73" s="189"/>
      <c r="DZN73" s="189"/>
      <c r="DZO73" s="189"/>
      <c r="DZP73" s="189"/>
      <c r="DZQ73" s="189"/>
      <c r="DZR73" s="189"/>
      <c r="DZS73" s="189"/>
      <c r="DZT73" s="189"/>
      <c r="DZU73" s="189"/>
      <c r="DZV73" s="189"/>
      <c r="DZW73" s="189"/>
      <c r="DZX73" s="189"/>
      <c r="DZY73" s="189"/>
      <c r="DZZ73" s="189"/>
      <c r="EAA73" s="189"/>
      <c r="EAB73" s="189"/>
      <c r="EAC73" s="189"/>
      <c r="EAD73" s="189"/>
      <c r="EAE73" s="189"/>
      <c r="EAF73" s="189"/>
      <c r="EAG73" s="189"/>
      <c r="EAH73" s="189"/>
      <c r="EAI73" s="189"/>
      <c r="EAJ73" s="189"/>
      <c r="EAK73" s="189"/>
      <c r="EAL73" s="189"/>
      <c r="EAM73" s="189"/>
      <c r="EAN73" s="189"/>
      <c r="EAO73" s="189"/>
      <c r="EAP73" s="189"/>
      <c r="EAQ73" s="189"/>
      <c r="EAR73" s="189"/>
      <c r="EAS73" s="189"/>
      <c r="EAT73" s="189"/>
      <c r="EAU73" s="189"/>
      <c r="EAV73" s="189"/>
      <c r="EAW73" s="189"/>
      <c r="EAX73" s="189"/>
      <c r="EAY73" s="189"/>
      <c r="EAZ73" s="189"/>
      <c r="EBA73" s="189"/>
      <c r="EBB73" s="189"/>
      <c r="EBC73" s="189"/>
      <c r="EBD73" s="189"/>
      <c r="EBE73" s="189"/>
      <c r="EBF73" s="189"/>
      <c r="EBG73" s="189"/>
      <c r="EBH73" s="189"/>
      <c r="EBI73" s="189"/>
      <c r="EBJ73" s="189"/>
      <c r="EBK73" s="189"/>
      <c r="EBL73" s="189"/>
      <c r="EBM73" s="189"/>
      <c r="EBN73" s="189"/>
      <c r="EBO73" s="189"/>
      <c r="EBP73" s="189"/>
      <c r="EBQ73" s="189"/>
      <c r="EBR73" s="189"/>
      <c r="EBS73" s="189"/>
      <c r="EBT73" s="189"/>
      <c r="EBU73" s="189"/>
      <c r="EBV73" s="189"/>
      <c r="EBW73" s="189"/>
      <c r="EBX73" s="189"/>
      <c r="EBY73" s="189"/>
      <c r="EBZ73" s="189"/>
      <c r="ECA73" s="189"/>
      <c r="ECB73" s="189"/>
      <c r="ECC73" s="189"/>
      <c r="ECD73" s="189"/>
      <c r="ECE73" s="189"/>
      <c r="ECF73" s="189"/>
      <c r="ECG73" s="189"/>
      <c r="ECH73" s="189"/>
      <c r="ECI73" s="189"/>
      <c r="ECJ73" s="189"/>
      <c r="ECK73" s="189"/>
      <c r="ECL73" s="189"/>
      <c r="ECM73" s="189"/>
      <c r="ECN73" s="189"/>
      <c r="ECO73" s="189"/>
      <c r="ECP73" s="189"/>
      <c r="ECQ73" s="189"/>
      <c r="ECR73" s="189"/>
      <c r="ECS73" s="189"/>
      <c r="ECT73" s="189"/>
      <c r="ECU73" s="189"/>
      <c r="ECV73" s="189"/>
      <c r="ECW73" s="189"/>
      <c r="ECX73" s="189"/>
      <c r="ECY73" s="189"/>
      <c r="ECZ73" s="189"/>
      <c r="EDA73" s="189"/>
      <c r="EDB73" s="189"/>
      <c r="EDC73" s="189"/>
      <c r="EDD73" s="189"/>
      <c r="EDE73" s="189"/>
      <c r="EDF73" s="189"/>
      <c r="EDG73" s="189"/>
      <c r="EDH73" s="189"/>
      <c r="EDI73" s="189"/>
      <c r="EDJ73" s="189"/>
      <c r="EDK73" s="189"/>
      <c r="EDL73" s="189"/>
      <c r="EDM73" s="189"/>
      <c r="EDN73" s="189"/>
      <c r="EDO73" s="189"/>
      <c r="EDP73" s="189"/>
      <c r="EDQ73" s="189"/>
      <c r="EDR73" s="189"/>
      <c r="EDS73" s="189"/>
      <c r="EDT73" s="189"/>
      <c r="EDU73" s="189"/>
      <c r="EDV73" s="189"/>
      <c r="EDW73" s="189"/>
      <c r="EDX73" s="189"/>
      <c r="EDY73" s="189"/>
      <c r="EDZ73" s="189"/>
      <c r="EEA73" s="189"/>
      <c r="EEB73" s="189"/>
      <c r="EEC73" s="189"/>
      <c r="EED73" s="189"/>
      <c r="EEE73" s="189"/>
      <c r="EEF73" s="189"/>
      <c r="EEG73" s="189"/>
      <c r="EEH73" s="189"/>
      <c r="EEI73" s="189"/>
      <c r="EEJ73" s="189"/>
      <c r="EEK73" s="189"/>
      <c r="EEL73" s="189"/>
      <c r="EEM73" s="189"/>
      <c r="EEN73" s="189"/>
      <c r="EEO73" s="189"/>
      <c r="EEP73" s="189"/>
      <c r="EEQ73" s="189"/>
      <c r="EER73" s="189"/>
      <c r="EES73" s="189"/>
      <c r="EET73" s="189"/>
      <c r="EEU73" s="189"/>
      <c r="EEV73" s="189"/>
      <c r="EEW73" s="189"/>
      <c r="EEX73" s="189"/>
      <c r="EEY73" s="189"/>
      <c r="EEZ73" s="189"/>
      <c r="EFA73" s="189"/>
      <c r="EFB73" s="189"/>
      <c r="EFC73" s="189"/>
      <c r="EFD73" s="189"/>
      <c r="EFE73" s="189"/>
      <c r="EFF73" s="189"/>
      <c r="EFG73" s="189"/>
      <c r="EFH73" s="189"/>
      <c r="EFI73" s="189"/>
      <c r="EFJ73" s="189"/>
      <c r="EFK73" s="189"/>
      <c r="EFL73" s="189"/>
      <c r="EFM73" s="189"/>
      <c r="EFN73" s="189"/>
      <c r="EFO73" s="189"/>
      <c r="EFP73" s="189"/>
      <c r="EFQ73" s="189"/>
      <c r="EFR73" s="189"/>
      <c r="EFS73" s="189"/>
      <c r="EFT73" s="189"/>
      <c r="EFU73" s="189"/>
      <c r="EFV73" s="189"/>
      <c r="EFW73" s="189"/>
      <c r="EFX73" s="189"/>
      <c r="EFY73" s="189"/>
      <c r="EFZ73" s="189"/>
      <c r="EGA73" s="189"/>
      <c r="EGB73" s="189"/>
      <c r="EGC73" s="189"/>
      <c r="EGD73" s="189"/>
      <c r="EGE73" s="189"/>
      <c r="EGF73" s="189"/>
      <c r="EGG73" s="189"/>
      <c r="EGH73" s="189"/>
      <c r="EGI73" s="189"/>
      <c r="EGJ73" s="189"/>
      <c r="EGK73" s="189"/>
      <c r="EGL73" s="189"/>
      <c r="EGM73" s="189"/>
      <c r="EGN73" s="189"/>
      <c r="EGO73" s="189"/>
      <c r="EGP73" s="189"/>
      <c r="EGQ73" s="189"/>
      <c r="EGR73" s="189"/>
      <c r="EGS73" s="189"/>
      <c r="EGT73" s="189"/>
      <c r="EGU73" s="189"/>
      <c r="EGV73" s="189"/>
      <c r="EGW73" s="189"/>
      <c r="EGX73" s="189"/>
      <c r="EGY73" s="189"/>
      <c r="EGZ73" s="189"/>
      <c r="EHA73" s="189"/>
      <c r="EHB73" s="189"/>
      <c r="EHC73" s="189"/>
      <c r="EHD73" s="189"/>
      <c r="EHE73" s="189"/>
      <c r="EHF73" s="189"/>
      <c r="EHG73" s="189"/>
      <c r="EHH73" s="189"/>
      <c r="EHI73" s="189"/>
      <c r="EHJ73" s="189"/>
      <c r="EHK73" s="189"/>
      <c r="EHL73" s="189"/>
      <c r="EHM73" s="189"/>
      <c r="EHN73" s="189"/>
      <c r="EHO73" s="189"/>
      <c r="EHP73" s="189"/>
      <c r="EHQ73" s="189"/>
      <c r="EHR73" s="189"/>
      <c r="EHS73" s="189"/>
      <c r="EHT73" s="189"/>
      <c r="EHU73" s="189"/>
      <c r="EHV73" s="189"/>
      <c r="EHW73" s="189"/>
      <c r="EHX73" s="189"/>
      <c r="EHY73" s="189"/>
      <c r="EHZ73" s="189"/>
      <c r="EIA73" s="189"/>
      <c r="EIB73" s="189"/>
      <c r="EIC73" s="189"/>
      <c r="EID73" s="189"/>
      <c r="EIE73" s="189"/>
      <c r="EIF73" s="189"/>
      <c r="EIG73" s="189"/>
      <c r="EIH73" s="189"/>
      <c r="EII73" s="189"/>
      <c r="EIJ73" s="189"/>
      <c r="EIK73" s="189"/>
      <c r="EIL73" s="189"/>
      <c r="EIM73" s="189"/>
      <c r="EIN73" s="189"/>
      <c r="EIO73" s="189"/>
      <c r="EIP73" s="189"/>
      <c r="EIQ73" s="189"/>
      <c r="EIR73" s="189"/>
      <c r="EIS73" s="189"/>
      <c r="EIT73" s="189"/>
      <c r="EIU73" s="189"/>
      <c r="EIV73" s="189"/>
      <c r="EIW73" s="189"/>
      <c r="EIX73" s="189"/>
      <c r="EIY73" s="189"/>
      <c r="EIZ73" s="189"/>
      <c r="EJA73" s="189"/>
      <c r="EJB73" s="189"/>
      <c r="EJC73" s="189"/>
      <c r="EJD73" s="189"/>
      <c r="EJE73" s="189"/>
      <c r="EJF73" s="189"/>
      <c r="EJG73" s="189"/>
      <c r="EJH73" s="189"/>
      <c r="EJI73" s="189"/>
      <c r="EJJ73" s="189"/>
      <c r="EJK73" s="189"/>
      <c r="EJL73" s="189"/>
      <c r="EJM73" s="189"/>
      <c r="EJN73" s="189"/>
      <c r="EJO73" s="189"/>
      <c r="EJP73" s="189"/>
      <c r="EJQ73" s="189"/>
      <c r="EJR73" s="189"/>
      <c r="EJS73" s="189"/>
      <c r="EJT73" s="189"/>
      <c r="EJU73" s="189"/>
      <c r="EJV73" s="189"/>
      <c r="EJW73" s="189"/>
      <c r="EJX73" s="189"/>
      <c r="EJY73" s="189"/>
      <c r="EJZ73" s="189"/>
      <c r="EKA73" s="189"/>
      <c r="EKB73" s="189"/>
      <c r="EKC73" s="189"/>
      <c r="EKD73" s="189"/>
      <c r="EKE73" s="189"/>
      <c r="EKF73" s="189"/>
      <c r="EKG73" s="189"/>
      <c r="EKH73" s="189"/>
      <c r="EKI73" s="189"/>
      <c r="EKJ73" s="189"/>
      <c r="EKK73" s="189"/>
      <c r="EKL73" s="189"/>
      <c r="EKM73" s="189"/>
      <c r="EKN73" s="189"/>
      <c r="EKO73" s="189"/>
      <c r="EKP73" s="189"/>
      <c r="EKQ73" s="189"/>
      <c r="EKR73" s="189"/>
      <c r="EKS73" s="189"/>
      <c r="EKT73" s="189"/>
      <c r="EKU73" s="189"/>
      <c r="EKV73" s="189"/>
      <c r="EKW73" s="189"/>
      <c r="EKX73" s="189"/>
      <c r="EKY73" s="189"/>
      <c r="EKZ73" s="189"/>
      <c r="ELA73" s="189"/>
      <c r="ELB73" s="189"/>
      <c r="ELC73" s="189"/>
      <c r="ELD73" s="189"/>
      <c r="ELE73" s="189"/>
      <c r="ELF73" s="189"/>
      <c r="ELG73" s="189"/>
      <c r="ELH73" s="189"/>
      <c r="ELI73" s="189"/>
      <c r="ELJ73" s="189"/>
      <c r="ELK73" s="189"/>
      <c r="ELL73" s="189"/>
      <c r="ELM73" s="189"/>
      <c r="ELN73" s="189"/>
      <c r="ELO73" s="189"/>
      <c r="ELP73" s="189"/>
      <c r="ELQ73" s="189"/>
      <c r="ELR73" s="189"/>
      <c r="ELS73" s="189"/>
      <c r="ELT73" s="189"/>
      <c r="ELU73" s="189"/>
      <c r="ELV73" s="189"/>
      <c r="ELW73" s="189"/>
      <c r="ELX73" s="189"/>
      <c r="ELY73" s="189"/>
      <c r="ELZ73" s="189"/>
      <c r="EMA73" s="189"/>
      <c r="EMB73" s="189"/>
      <c r="EMC73" s="189"/>
      <c r="EMD73" s="189"/>
      <c r="EME73" s="189"/>
      <c r="EMF73" s="189"/>
      <c r="EMG73" s="189"/>
      <c r="EMH73" s="189"/>
      <c r="EMI73" s="189"/>
      <c r="EMJ73" s="189"/>
      <c r="EMK73" s="189"/>
      <c r="EML73" s="189"/>
      <c r="EMM73" s="189"/>
      <c r="EMN73" s="189"/>
      <c r="EMO73" s="189"/>
      <c r="EMP73" s="189"/>
      <c r="EMQ73" s="189"/>
      <c r="EMR73" s="189"/>
      <c r="EMS73" s="189"/>
      <c r="EMT73" s="189"/>
      <c r="EMU73" s="189"/>
      <c r="EMV73" s="189"/>
      <c r="EMW73" s="189"/>
      <c r="EMX73" s="189"/>
      <c r="EMY73" s="189"/>
      <c r="EMZ73" s="189"/>
      <c r="ENA73" s="189"/>
      <c r="ENB73" s="189"/>
      <c r="ENC73" s="189"/>
      <c r="END73" s="189"/>
      <c r="ENE73" s="189"/>
      <c r="ENF73" s="189"/>
      <c r="ENG73" s="189"/>
      <c r="ENH73" s="189"/>
      <c r="ENI73" s="189"/>
      <c r="ENJ73" s="189"/>
      <c r="ENK73" s="189"/>
      <c r="ENL73" s="189"/>
      <c r="ENM73" s="189"/>
      <c r="ENN73" s="189"/>
      <c r="ENO73" s="189"/>
      <c r="ENP73" s="189"/>
      <c r="ENQ73" s="189"/>
      <c r="ENR73" s="189"/>
      <c r="ENS73" s="189"/>
      <c r="ENT73" s="189"/>
      <c r="ENU73" s="189"/>
      <c r="ENV73" s="189"/>
      <c r="ENW73" s="189"/>
      <c r="ENX73" s="189"/>
      <c r="ENY73" s="189"/>
      <c r="ENZ73" s="189"/>
      <c r="EOA73" s="189"/>
      <c r="EOB73" s="189"/>
      <c r="EOC73" s="189"/>
      <c r="EOD73" s="189"/>
      <c r="EOE73" s="189"/>
      <c r="EOF73" s="189"/>
      <c r="EOG73" s="189"/>
      <c r="EOH73" s="189"/>
      <c r="EOI73" s="189"/>
      <c r="EOJ73" s="189"/>
      <c r="EOK73" s="189"/>
      <c r="EOL73" s="189"/>
      <c r="EOM73" s="189"/>
      <c r="EON73" s="189"/>
      <c r="EOO73" s="189"/>
      <c r="EOP73" s="189"/>
      <c r="EOQ73" s="189"/>
      <c r="EOR73" s="189"/>
      <c r="EOS73" s="189"/>
      <c r="EOT73" s="189"/>
      <c r="EOU73" s="189"/>
      <c r="EOV73" s="189"/>
      <c r="EOW73" s="189"/>
      <c r="EOX73" s="189"/>
      <c r="EOY73" s="189"/>
      <c r="EOZ73" s="189"/>
      <c r="EPA73" s="189"/>
      <c r="EPB73" s="189"/>
      <c r="EPC73" s="189"/>
      <c r="EPD73" s="189"/>
      <c r="EPE73" s="189"/>
      <c r="EPF73" s="189"/>
      <c r="EPG73" s="189"/>
      <c r="EPH73" s="189"/>
      <c r="EPI73" s="189"/>
      <c r="EPJ73" s="189"/>
      <c r="EPK73" s="189"/>
      <c r="EPL73" s="189"/>
      <c r="EPM73" s="189"/>
      <c r="EPN73" s="189"/>
      <c r="EPO73" s="189"/>
      <c r="EPP73" s="189"/>
      <c r="EPQ73" s="189"/>
      <c r="EPR73" s="189"/>
      <c r="EPS73" s="189"/>
      <c r="EPT73" s="189"/>
      <c r="EPU73" s="189"/>
      <c r="EPV73" s="189"/>
      <c r="EPW73" s="189"/>
      <c r="EPX73" s="189"/>
      <c r="EPY73" s="189"/>
      <c r="EPZ73" s="189"/>
      <c r="EQA73" s="189"/>
      <c r="EQB73" s="189"/>
      <c r="EQC73" s="189"/>
      <c r="EQD73" s="189"/>
      <c r="EQE73" s="189"/>
      <c r="EQF73" s="189"/>
      <c r="EQG73" s="189"/>
      <c r="EQH73" s="189"/>
      <c r="EQI73" s="189"/>
      <c r="EQJ73" s="189"/>
      <c r="EQK73" s="189"/>
      <c r="EQL73" s="189"/>
      <c r="EQM73" s="189"/>
      <c r="EQN73" s="189"/>
      <c r="EQO73" s="189"/>
      <c r="EQP73" s="189"/>
      <c r="EQQ73" s="189"/>
      <c r="EQR73" s="189"/>
      <c r="EQS73" s="189"/>
      <c r="EQT73" s="189"/>
      <c r="EQU73" s="189"/>
      <c r="EQV73" s="189"/>
      <c r="EQW73" s="189"/>
      <c r="EQX73" s="189"/>
      <c r="EQY73" s="189"/>
      <c r="EQZ73" s="189"/>
      <c r="ERA73" s="189"/>
      <c r="ERB73" s="189"/>
      <c r="ERC73" s="189"/>
      <c r="ERD73" s="189"/>
      <c r="ERE73" s="189"/>
      <c r="ERF73" s="189"/>
      <c r="ERG73" s="189"/>
      <c r="ERH73" s="189"/>
      <c r="ERI73" s="189"/>
      <c r="ERJ73" s="189"/>
      <c r="ERK73" s="189"/>
      <c r="ERL73" s="189"/>
      <c r="ERM73" s="189"/>
      <c r="ERN73" s="189"/>
      <c r="ERO73" s="189"/>
      <c r="ERP73" s="189"/>
      <c r="ERQ73" s="189"/>
      <c r="ERR73" s="189"/>
      <c r="ERS73" s="189"/>
      <c r="ERT73" s="189"/>
      <c r="ERU73" s="189"/>
      <c r="ERV73" s="189"/>
      <c r="ERW73" s="189"/>
      <c r="ERX73" s="189"/>
      <c r="ERY73" s="189"/>
      <c r="ERZ73" s="189"/>
      <c r="ESA73" s="189"/>
      <c r="ESB73" s="189"/>
      <c r="ESC73" s="189"/>
      <c r="ESD73" s="189"/>
      <c r="ESE73" s="189"/>
      <c r="ESF73" s="189"/>
      <c r="ESG73" s="189"/>
      <c r="ESH73" s="189"/>
      <c r="ESI73" s="189"/>
      <c r="ESJ73" s="189"/>
      <c r="ESK73" s="189"/>
      <c r="ESL73" s="189"/>
      <c r="ESM73" s="189"/>
      <c r="ESN73" s="189"/>
      <c r="ESO73" s="189"/>
      <c r="ESP73" s="189"/>
      <c r="ESQ73" s="189"/>
      <c r="ESR73" s="189"/>
      <c r="ESS73" s="189"/>
      <c r="EST73" s="189"/>
      <c r="ESU73" s="189"/>
      <c r="ESV73" s="189"/>
      <c r="ESW73" s="189"/>
      <c r="ESX73" s="189"/>
      <c r="ESY73" s="189"/>
      <c r="ESZ73" s="189"/>
      <c r="ETA73" s="189"/>
      <c r="ETB73" s="189"/>
      <c r="ETC73" s="189"/>
      <c r="ETD73" s="189"/>
      <c r="ETE73" s="189"/>
      <c r="ETF73" s="189"/>
      <c r="ETG73" s="189"/>
      <c r="ETH73" s="189"/>
      <c r="ETI73" s="189"/>
      <c r="ETJ73" s="189"/>
      <c r="ETK73" s="189"/>
      <c r="ETL73" s="189"/>
      <c r="ETM73" s="189"/>
      <c r="ETN73" s="189"/>
      <c r="ETO73" s="189"/>
      <c r="ETP73" s="189"/>
      <c r="ETQ73" s="189"/>
      <c r="ETR73" s="189"/>
      <c r="ETS73" s="189"/>
      <c r="ETT73" s="189"/>
      <c r="ETU73" s="189"/>
      <c r="ETV73" s="189"/>
      <c r="ETW73" s="189"/>
      <c r="ETX73" s="189"/>
      <c r="ETY73" s="189"/>
      <c r="ETZ73" s="189"/>
      <c r="EUA73" s="189"/>
      <c r="EUB73" s="189"/>
      <c r="EUC73" s="189"/>
      <c r="EUD73" s="189"/>
      <c r="EUE73" s="189"/>
      <c r="EUF73" s="189"/>
      <c r="EUG73" s="189"/>
      <c r="EUH73" s="189"/>
      <c r="EUI73" s="189"/>
      <c r="EUJ73" s="189"/>
      <c r="EUK73" s="189"/>
      <c r="EUL73" s="189"/>
      <c r="EUM73" s="189"/>
      <c r="EUN73" s="189"/>
      <c r="EUO73" s="189"/>
      <c r="EUP73" s="189"/>
      <c r="EUQ73" s="189"/>
      <c r="EUR73" s="189"/>
      <c r="EUS73" s="189"/>
      <c r="EUT73" s="189"/>
      <c r="EUU73" s="189"/>
      <c r="EUV73" s="189"/>
      <c r="EUW73" s="189"/>
      <c r="EUX73" s="189"/>
      <c r="EUY73" s="189"/>
      <c r="EUZ73" s="189"/>
      <c r="EVA73" s="189"/>
      <c r="EVB73" s="189"/>
      <c r="EVC73" s="189"/>
      <c r="EVD73" s="189"/>
      <c r="EVE73" s="189"/>
      <c r="EVF73" s="189"/>
      <c r="EVG73" s="189"/>
      <c r="EVH73" s="189"/>
      <c r="EVI73" s="189"/>
      <c r="EVJ73" s="189"/>
      <c r="EVK73" s="189"/>
      <c r="EVL73" s="189"/>
      <c r="EVM73" s="189"/>
      <c r="EVN73" s="189"/>
      <c r="EVO73" s="189"/>
      <c r="EVP73" s="189"/>
      <c r="EVQ73" s="189"/>
      <c r="EVR73" s="189"/>
      <c r="EVS73" s="189"/>
      <c r="EVT73" s="189"/>
      <c r="EVU73" s="189"/>
      <c r="EVV73" s="189"/>
      <c r="EVW73" s="189"/>
      <c r="EVX73" s="189"/>
      <c r="EVY73" s="189"/>
      <c r="EVZ73" s="189"/>
      <c r="EWA73" s="189"/>
      <c r="EWB73" s="189"/>
      <c r="EWC73" s="189"/>
      <c r="EWD73" s="189"/>
      <c r="EWE73" s="189"/>
      <c r="EWF73" s="189"/>
      <c r="EWG73" s="189"/>
      <c r="EWH73" s="189"/>
      <c r="EWI73" s="189"/>
      <c r="EWJ73" s="189"/>
      <c r="EWK73" s="189"/>
      <c r="EWL73" s="189"/>
      <c r="EWM73" s="189"/>
      <c r="EWN73" s="189"/>
      <c r="EWO73" s="189"/>
      <c r="EWP73" s="189"/>
      <c r="EWQ73" s="189"/>
      <c r="EWR73" s="189"/>
      <c r="EWS73" s="189"/>
      <c r="EWT73" s="189"/>
      <c r="EWU73" s="189"/>
      <c r="EWV73" s="189"/>
      <c r="EWW73" s="189"/>
      <c r="EWX73" s="189"/>
      <c r="EWY73" s="189"/>
      <c r="EWZ73" s="189"/>
      <c r="EXA73" s="189"/>
      <c r="EXB73" s="189"/>
      <c r="EXC73" s="189"/>
      <c r="EXD73" s="189"/>
      <c r="EXE73" s="189"/>
      <c r="EXF73" s="189"/>
      <c r="EXG73" s="189"/>
      <c r="EXH73" s="189"/>
      <c r="EXI73" s="189"/>
      <c r="EXJ73" s="189"/>
      <c r="EXK73" s="189"/>
      <c r="EXL73" s="189"/>
      <c r="EXM73" s="189"/>
      <c r="EXN73" s="189"/>
      <c r="EXO73" s="189"/>
      <c r="EXP73" s="189"/>
      <c r="EXQ73" s="189"/>
      <c r="EXR73" s="189"/>
      <c r="EXS73" s="189"/>
      <c r="EXT73" s="189"/>
      <c r="EXU73" s="189"/>
      <c r="EXV73" s="189"/>
      <c r="EXW73" s="189"/>
      <c r="EXX73" s="189"/>
      <c r="EXY73" s="189"/>
      <c r="EXZ73" s="189"/>
      <c r="EYA73" s="189"/>
      <c r="EYB73" s="189"/>
      <c r="EYC73" s="189"/>
      <c r="EYD73" s="189"/>
      <c r="EYE73" s="189"/>
      <c r="EYF73" s="189"/>
      <c r="EYG73" s="189"/>
      <c r="EYH73" s="189"/>
      <c r="EYI73" s="189"/>
      <c r="EYJ73" s="189"/>
      <c r="EYK73" s="189"/>
      <c r="EYL73" s="189"/>
      <c r="EYM73" s="189"/>
      <c r="EYN73" s="189"/>
      <c r="EYO73" s="189"/>
      <c r="EYP73" s="189"/>
      <c r="EYQ73" s="189"/>
      <c r="EYR73" s="189"/>
      <c r="EYS73" s="189"/>
      <c r="EYT73" s="189"/>
      <c r="EYU73" s="189"/>
      <c r="EYV73" s="189"/>
      <c r="EYW73" s="189"/>
      <c r="EYX73" s="189"/>
      <c r="EYY73" s="189"/>
      <c r="EYZ73" s="189"/>
      <c r="EZA73" s="189"/>
      <c r="EZB73" s="189"/>
      <c r="EZC73" s="189"/>
      <c r="EZD73" s="189"/>
      <c r="EZE73" s="189"/>
      <c r="EZF73" s="189"/>
      <c r="EZG73" s="189"/>
      <c r="EZH73" s="189"/>
      <c r="EZI73" s="189"/>
      <c r="EZJ73" s="189"/>
      <c r="EZK73" s="189"/>
      <c r="EZL73" s="189"/>
      <c r="EZM73" s="189"/>
      <c r="EZN73" s="189"/>
      <c r="EZO73" s="189"/>
      <c r="EZP73" s="189"/>
      <c r="EZQ73" s="189"/>
      <c r="EZR73" s="189"/>
      <c r="EZS73" s="189"/>
      <c r="EZT73" s="189"/>
      <c r="EZU73" s="189"/>
      <c r="EZV73" s="189"/>
      <c r="EZW73" s="189"/>
      <c r="EZX73" s="189"/>
      <c r="EZY73" s="189"/>
      <c r="EZZ73" s="189"/>
      <c r="FAA73" s="189"/>
      <c r="FAB73" s="189"/>
      <c r="FAC73" s="189"/>
      <c r="FAD73" s="189"/>
      <c r="FAE73" s="189"/>
      <c r="FAF73" s="189"/>
      <c r="FAG73" s="189"/>
      <c r="FAH73" s="189"/>
      <c r="FAI73" s="189"/>
      <c r="FAJ73" s="189"/>
      <c r="FAK73" s="189"/>
      <c r="FAL73" s="189"/>
      <c r="FAM73" s="189"/>
      <c r="FAN73" s="189"/>
      <c r="FAO73" s="189"/>
      <c r="FAP73" s="189"/>
      <c r="FAQ73" s="189"/>
      <c r="FAR73" s="189"/>
      <c r="FAS73" s="189"/>
      <c r="FAT73" s="189"/>
      <c r="FAU73" s="189"/>
      <c r="FAV73" s="189"/>
      <c r="FAW73" s="189"/>
      <c r="FAX73" s="189"/>
      <c r="FAY73" s="189"/>
      <c r="FAZ73" s="189"/>
      <c r="FBA73" s="189"/>
      <c r="FBB73" s="189"/>
      <c r="FBC73" s="189"/>
      <c r="FBD73" s="189"/>
      <c r="FBE73" s="189"/>
      <c r="FBF73" s="189"/>
      <c r="FBG73" s="189"/>
      <c r="FBH73" s="189"/>
      <c r="FBI73" s="189"/>
      <c r="FBJ73" s="189"/>
      <c r="FBK73" s="189"/>
      <c r="FBL73" s="189"/>
      <c r="FBM73" s="189"/>
      <c r="FBN73" s="189"/>
      <c r="FBO73" s="189"/>
      <c r="FBP73" s="189"/>
      <c r="FBQ73" s="189"/>
      <c r="FBR73" s="189"/>
      <c r="FBS73" s="189"/>
      <c r="FBT73" s="189"/>
      <c r="FBU73" s="189"/>
      <c r="FBV73" s="189"/>
      <c r="FBW73" s="189"/>
      <c r="FBX73" s="189"/>
      <c r="FBY73" s="189"/>
      <c r="FBZ73" s="189"/>
      <c r="FCA73" s="189"/>
      <c r="FCB73" s="189"/>
      <c r="FCC73" s="189"/>
      <c r="FCD73" s="189"/>
      <c r="FCE73" s="189"/>
      <c r="FCF73" s="189"/>
      <c r="FCG73" s="189"/>
      <c r="FCH73" s="189"/>
      <c r="FCI73" s="189"/>
      <c r="FCJ73" s="189"/>
      <c r="FCK73" s="189"/>
      <c r="FCL73" s="189"/>
      <c r="FCM73" s="189"/>
      <c r="FCN73" s="189"/>
      <c r="FCO73" s="189"/>
      <c r="FCP73" s="189"/>
      <c r="FCQ73" s="189"/>
      <c r="FCR73" s="189"/>
      <c r="FCS73" s="189"/>
      <c r="FCT73" s="189"/>
      <c r="FCU73" s="189"/>
      <c r="FCV73" s="189"/>
      <c r="FCW73" s="189"/>
      <c r="FCX73" s="189"/>
      <c r="FCY73" s="189"/>
      <c r="FCZ73" s="189"/>
      <c r="FDA73" s="189"/>
      <c r="FDB73" s="189"/>
      <c r="FDC73" s="189"/>
      <c r="FDD73" s="189"/>
      <c r="FDE73" s="189"/>
      <c r="FDF73" s="189"/>
      <c r="FDG73" s="189"/>
      <c r="FDH73" s="189"/>
      <c r="FDI73" s="189"/>
      <c r="FDJ73" s="189"/>
      <c r="FDK73" s="189"/>
      <c r="FDL73" s="189"/>
      <c r="FDM73" s="189"/>
      <c r="FDN73" s="189"/>
      <c r="FDO73" s="189"/>
      <c r="FDP73" s="189"/>
      <c r="FDQ73" s="189"/>
      <c r="FDR73" s="189"/>
      <c r="FDS73" s="189"/>
      <c r="FDT73" s="189"/>
      <c r="FDU73" s="189"/>
      <c r="FDV73" s="189"/>
      <c r="FDW73" s="189"/>
      <c r="FDX73" s="189"/>
      <c r="FDY73" s="189"/>
      <c r="FDZ73" s="189"/>
      <c r="FEA73" s="189"/>
      <c r="FEB73" s="189"/>
      <c r="FEC73" s="189"/>
      <c r="FED73" s="189"/>
      <c r="FEE73" s="189"/>
      <c r="FEF73" s="189"/>
      <c r="FEG73" s="189"/>
      <c r="FEH73" s="189"/>
      <c r="FEI73" s="189"/>
      <c r="FEJ73" s="189"/>
      <c r="FEK73" s="189"/>
      <c r="FEL73" s="189"/>
      <c r="FEM73" s="189"/>
      <c r="FEN73" s="189"/>
      <c r="FEO73" s="189"/>
      <c r="FEP73" s="189"/>
      <c r="FEQ73" s="189"/>
      <c r="FER73" s="189"/>
      <c r="FES73" s="189"/>
      <c r="FET73" s="189"/>
      <c r="FEU73" s="189"/>
      <c r="FEV73" s="189"/>
      <c r="FEW73" s="189"/>
      <c r="FEX73" s="189"/>
      <c r="FEY73" s="189"/>
      <c r="FEZ73" s="189"/>
      <c r="FFA73" s="189"/>
      <c r="FFB73" s="189"/>
      <c r="FFC73" s="189"/>
      <c r="FFD73" s="189"/>
      <c r="FFE73" s="189"/>
      <c r="FFF73" s="189"/>
      <c r="FFG73" s="189"/>
      <c r="FFH73" s="189"/>
      <c r="FFI73" s="189"/>
      <c r="FFJ73" s="189"/>
      <c r="FFK73" s="189"/>
      <c r="FFL73" s="189"/>
      <c r="FFM73" s="189"/>
      <c r="FFN73" s="189"/>
      <c r="FFO73" s="189"/>
      <c r="FFP73" s="189"/>
      <c r="FFQ73" s="189"/>
      <c r="FFR73" s="189"/>
      <c r="FFS73" s="189"/>
      <c r="FFT73" s="189"/>
      <c r="FFU73" s="189"/>
      <c r="FFV73" s="189"/>
      <c r="FFW73" s="189"/>
      <c r="FFX73" s="189"/>
      <c r="FFY73" s="189"/>
      <c r="FFZ73" s="189"/>
      <c r="FGA73" s="189"/>
      <c r="FGB73" s="189"/>
      <c r="FGC73" s="189"/>
      <c r="FGD73" s="189"/>
      <c r="FGE73" s="189"/>
      <c r="FGF73" s="189"/>
      <c r="FGG73" s="189"/>
      <c r="FGH73" s="189"/>
      <c r="FGI73" s="189"/>
      <c r="FGJ73" s="189"/>
      <c r="FGK73" s="189"/>
      <c r="FGL73" s="189"/>
      <c r="FGM73" s="189"/>
      <c r="FGN73" s="189"/>
      <c r="FGO73" s="189"/>
      <c r="FGP73" s="189"/>
      <c r="FGQ73" s="189"/>
      <c r="FGR73" s="189"/>
      <c r="FGS73" s="189"/>
      <c r="FGT73" s="189"/>
      <c r="FGU73" s="189"/>
      <c r="FGV73" s="189"/>
      <c r="FGW73" s="189"/>
      <c r="FGX73" s="189"/>
      <c r="FGY73" s="189"/>
      <c r="FGZ73" s="189"/>
      <c r="FHA73" s="189"/>
      <c r="FHB73" s="189"/>
      <c r="FHC73" s="189"/>
      <c r="FHD73" s="189"/>
      <c r="FHE73" s="189"/>
      <c r="FHF73" s="189"/>
      <c r="FHG73" s="189"/>
      <c r="FHH73" s="189"/>
      <c r="FHI73" s="189"/>
      <c r="FHJ73" s="189"/>
      <c r="FHK73" s="189"/>
      <c r="FHL73" s="189"/>
      <c r="FHM73" s="189"/>
      <c r="FHN73" s="189"/>
      <c r="FHO73" s="189"/>
      <c r="FHP73" s="189"/>
      <c r="FHQ73" s="189"/>
      <c r="FHR73" s="189"/>
      <c r="FHS73" s="189"/>
      <c r="FHT73" s="189"/>
      <c r="FHU73" s="189"/>
      <c r="FHV73" s="189"/>
      <c r="FHW73" s="189"/>
      <c r="FHX73" s="189"/>
      <c r="FHY73" s="189"/>
      <c r="FHZ73" s="189"/>
      <c r="FIA73" s="189"/>
      <c r="FIB73" s="189"/>
      <c r="FIC73" s="189"/>
      <c r="FID73" s="189"/>
      <c r="FIE73" s="189"/>
      <c r="FIF73" s="189"/>
      <c r="FIG73" s="189"/>
      <c r="FIH73" s="189"/>
      <c r="FII73" s="189"/>
      <c r="FIJ73" s="189"/>
      <c r="FIK73" s="189"/>
      <c r="FIL73" s="189"/>
      <c r="FIM73" s="189"/>
      <c r="FIN73" s="189"/>
      <c r="FIO73" s="189"/>
      <c r="FIP73" s="189"/>
      <c r="FIQ73" s="189"/>
      <c r="FIR73" s="189"/>
      <c r="FIS73" s="189"/>
      <c r="FIT73" s="189"/>
      <c r="FIU73" s="189"/>
      <c r="FIV73" s="189"/>
      <c r="FIW73" s="189"/>
      <c r="FIX73" s="189"/>
      <c r="FIY73" s="189"/>
      <c r="FIZ73" s="189"/>
      <c r="FJA73" s="189"/>
      <c r="FJB73" s="189"/>
      <c r="FJC73" s="189"/>
      <c r="FJD73" s="189"/>
      <c r="FJE73" s="189"/>
      <c r="FJF73" s="189"/>
      <c r="FJG73" s="189"/>
      <c r="FJH73" s="189"/>
      <c r="FJI73" s="189"/>
      <c r="FJJ73" s="189"/>
      <c r="FJK73" s="189"/>
      <c r="FJL73" s="189"/>
      <c r="FJM73" s="189"/>
      <c r="FJN73" s="189"/>
      <c r="FJO73" s="189"/>
      <c r="FJP73" s="189"/>
      <c r="FJQ73" s="189"/>
      <c r="FJR73" s="189"/>
      <c r="FJS73" s="189"/>
      <c r="FJT73" s="189"/>
      <c r="FJU73" s="189"/>
      <c r="FJV73" s="189"/>
      <c r="FJW73" s="189"/>
      <c r="FJX73" s="189"/>
      <c r="FJY73" s="189"/>
      <c r="FJZ73" s="189"/>
      <c r="FKA73" s="189"/>
      <c r="FKB73" s="189"/>
      <c r="FKC73" s="189"/>
      <c r="FKD73" s="189"/>
      <c r="FKE73" s="189"/>
      <c r="FKF73" s="189"/>
      <c r="FKG73" s="189"/>
      <c r="FKH73" s="189"/>
      <c r="FKI73" s="189"/>
      <c r="FKJ73" s="189"/>
      <c r="FKK73" s="189"/>
      <c r="FKL73" s="189"/>
      <c r="FKM73" s="189"/>
      <c r="FKN73" s="189"/>
      <c r="FKO73" s="189"/>
      <c r="FKP73" s="189"/>
      <c r="FKQ73" s="189"/>
      <c r="FKR73" s="189"/>
      <c r="FKS73" s="189"/>
      <c r="FKT73" s="189"/>
      <c r="FKU73" s="189"/>
      <c r="FKV73" s="189"/>
      <c r="FKW73" s="189"/>
      <c r="FKX73" s="189"/>
      <c r="FKY73" s="189"/>
      <c r="FKZ73" s="189"/>
      <c r="FLA73" s="189"/>
      <c r="FLB73" s="189"/>
      <c r="FLC73" s="189"/>
      <c r="FLD73" s="189"/>
      <c r="FLE73" s="189"/>
      <c r="FLF73" s="189"/>
      <c r="FLG73" s="189"/>
      <c r="FLH73" s="189"/>
      <c r="FLI73" s="189"/>
      <c r="FLJ73" s="189"/>
      <c r="FLK73" s="189"/>
      <c r="FLL73" s="189"/>
      <c r="FLM73" s="189"/>
      <c r="FLN73" s="189"/>
      <c r="FLO73" s="189"/>
      <c r="FLP73" s="189"/>
      <c r="FLQ73" s="189"/>
      <c r="FLR73" s="189"/>
      <c r="FLS73" s="189"/>
      <c r="FLT73" s="189"/>
      <c r="FLU73" s="189"/>
      <c r="FLV73" s="189"/>
      <c r="FLW73" s="189"/>
      <c r="FLX73" s="189"/>
      <c r="FLY73" s="189"/>
      <c r="FLZ73" s="189"/>
      <c r="FMA73" s="189"/>
      <c r="FMB73" s="189"/>
      <c r="FMC73" s="189"/>
      <c r="FMD73" s="189"/>
      <c r="FME73" s="189"/>
      <c r="FMF73" s="189"/>
      <c r="FMG73" s="189"/>
      <c r="FMH73" s="189"/>
      <c r="FMI73" s="189"/>
      <c r="FMJ73" s="189"/>
      <c r="FMK73" s="189"/>
      <c r="FML73" s="189"/>
      <c r="FMM73" s="189"/>
      <c r="FMN73" s="189"/>
      <c r="FMO73" s="189"/>
      <c r="FMP73" s="189"/>
      <c r="FMQ73" s="189"/>
      <c r="FMR73" s="189"/>
      <c r="FMS73" s="189"/>
      <c r="FMT73" s="189"/>
      <c r="FMU73" s="189"/>
      <c r="FMV73" s="189"/>
      <c r="FMW73" s="189"/>
      <c r="FMX73" s="189"/>
      <c r="FMY73" s="189"/>
      <c r="FMZ73" s="189"/>
      <c r="FNA73" s="189"/>
      <c r="FNB73" s="189"/>
      <c r="FNC73" s="189"/>
      <c r="FND73" s="189"/>
      <c r="FNE73" s="189"/>
      <c r="FNF73" s="189"/>
      <c r="FNG73" s="189"/>
      <c r="FNH73" s="189"/>
      <c r="FNI73" s="189"/>
      <c r="FNJ73" s="189"/>
      <c r="FNK73" s="189"/>
      <c r="FNL73" s="189"/>
      <c r="FNM73" s="189"/>
      <c r="FNN73" s="189"/>
      <c r="FNO73" s="189"/>
      <c r="FNP73" s="189"/>
      <c r="FNQ73" s="189"/>
      <c r="FNR73" s="189"/>
      <c r="FNS73" s="189"/>
      <c r="FNT73" s="189"/>
      <c r="FNU73" s="189"/>
      <c r="FNV73" s="189"/>
      <c r="FNW73" s="189"/>
      <c r="FNX73" s="189"/>
      <c r="FNY73" s="189"/>
      <c r="FNZ73" s="189"/>
      <c r="FOA73" s="189"/>
      <c r="FOB73" s="189"/>
      <c r="FOC73" s="189"/>
      <c r="FOD73" s="189"/>
      <c r="FOE73" s="189"/>
      <c r="FOF73" s="189"/>
      <c r="FOG73" s="189"/>
      <c r="FOH73" s="189"/>
      <c r="FOI73" s="189"/>
      <c r="FOJ73" s="189"/>
      <c r="FOK73" s="189"/>
      <c r="FOL73" s="189"/>
      <c r="FOM73" s="189"/>
      <c r="FON73" s="189"/>
      <c r="FOO73" s="189"/>
      <c r="FOP73" s="189"/>
      <c r="FOQ73" s="189"/>
      <c r="FOR73" s="189"/>
      <c r="FOS73" s="189"/>
      <c r="FOT73" s="189"/>
      <c r="FOU73" s="189"/>
      <c r="FOV73" s="189"/>
      <c r="FOW73" s="189"/>
      <c r="FOX73" s="189"/>
      <c r="FOY73" s="189"/>
      <c r="FOZ73" s="189"/>
      <c r="FPA73" s="189"/>
      <c r="FPB73" s="189"/>
      <c r="FPC73" s="189"/>
      <c r="FPD73" s="189"/>
      <c r="FPE73" s="189"/>
      <c r="FPF73" s="189"/>
      <c r="FPG73" s="189"/>
      <c r="FPH73" s="189"/>
      <c r="FPI73" s="189"/>
      <c r="FPJ73" s="189"/>
      <c r="FPK73" s="189"/>
      <c r="FPL73" s="189"/>
      <c r="FPM73" s="189"/>
      <c r="FPN73" s="189"/>
      <c r="FPO73" s="189"/>
      <c r="FPP73" s="189"/>
      <c r="FPQ73" s="189"/>
      <c r="FPR73" s="189"/>
      <c r="FPS73" s="189"/>
      <c r="FPT73" s="189"/>
      <c r="FPU73" s="189"/>
      <c r="FPV73" s="189"/>
      <c r="FPW73" s="189"/>
      <c r="FPX73" s="189"/>
      <c r="FPY73" s="189"/>
      <c r="FPZ73" s="189"/>
      <c r="FQA73" s="189"/>
      <c r="FQB73" s="189"/>
      <c r="FQC73" s="189"/>
      <c r="FQD73" s="189"/>
      <c r="FQE73" s="189"/>
      <c r="FQF73" s="189"/>
      <c r="FQG73" s="189"/>
      <c r="FQH73" s="189"/>
      <c r="FQI73" s="189"/>
      <c r="FQJ73" s="189"/>
      <c r="FQK73" s="189"/>
      <c r="FQL73" s="189"/>
      <c r="FQM73" s="189"/>
      <c r="FQN73" s="189"/>
      <c r="FQO73" s="189"/>
      <c r="FQP73" s="189"/>
      <c r="FQQ73" s="189"/>
      <c r="FQR73" s="189"/>
      <c r="FQS73" s="189"/>
      <c r="FQT73" s="189"/>
      <c r="FQU73" s="189"/>
      <c r="FQV73" s="189"/>
      <c r="FQW73" s="189"/>
      <c r="FQX73" s="189"/>
      <c r="FQY73" s="189"/>
      <c r="FQZ73" s="189"/>
      <c r="FRA73" s="189"/>
      <c r="FRB73" s="189"/>
      <c r="FRC73" s="189"/>
      <c r="FRD73" s="189"/>
      <c r="FRE73" s="189"/>
      <c r="FRF73" s="189"/>
      <c r="FRG73" s="189"/>
      <c r="FRH73" s="189"/>
      <c r="FRI73" s="189"/>
      <c r="FRJ73" s="189"/>
      <c r="FRK73" s="189"/>
      <c r="FRL73" s="189"/>
      <c r="FRM73" s="189"/>
      <c r="FRN73" s="189"/>
      <c r="FRO73" s="189"/>
      <c r="FRP73" s="189"/>
      <c r="FRQ73" s="189"/>
      <c r="FRR73" s="189"/>
      <c r="FRS73" s="189"/>
      <c r="FRT73" s="189"/>
      <c r="FRU73" s="189"/>
      <c r="FRV73" s="189"/>
      <c r="FRW73" s="189"/>
      <c r="FRX73" s="189"/>
      <c r="FRY73" s="189"/>
      <c r="FRZ73" s="189"/>
      <c r="FSA73" s="189"/>
      <c r="FSB73" s="189"/>
      <c r="FSC73" s="189"/>
      <c r="FSD73" s="189"/>
      <c r="FSE73" s="189"/>
      <c r="FSF73" s="189"/>
      <c r="FSG73" s="189"/>
      <c r="FSH73" s="189"/>
      <c r="FSI73" s="189"/>
      <c r="FSJ73" s="189"/>
      <c r="FSK73" s="189"/>
      <c r="FSL73" s="189"/>
      <c r="FSM73" s="189"/>
      <c r="FSN73" s="189"/>
      <c r="FSO73" s="189"/>
      <c r="FSP73" s="189"/>
      <c r="FSQ73" s="189"/>
      <c r="FSR73" s="189"/>
      <c r="FSS73" s="189"/>
      <c r="FST73" s="189"/>
      <c r="FSU73" s="189"/>
      <c r="FSV73" s="189"/>
      <c r="FSW73" s="189"/>
      <c r="FSX73" s="189"/>
      <c r="FSY73" s="189"/>
      <c r="FSZ73" s="189"/>
      <c r="FTA73" s="189"/>
      <c r="FTB73" s="189"/>
      <c r="FTC73" s="189"/>
      <c r="FTD73" s="189"/>
      <c r="FTE73" s="189"/>
      <c r="FTF73" s="189"/>
      <c r="FTG73" s="189"/>
      <c r="FTH73" s="189"/>
      <c r="FTI73" s="189"/>
      <c r="FTJ73" s="189"/>
      <c r="FTK73" s="189"/>
      <c r="FTL73" s="189"/>
      <c r="FTM73" s="189"/>
      <c r="FTN73" s="189"/>
      <c r="FTO73" s="189"/>
      <c r="FTP73" s="189"/>
      <c r="FTQ73" s="189"/>
      <c r="FTR73" s="189"/>
      <c r="FTS73" s="189"/>
      <c r="FTT73" s="189"/>
      <c r="FTU73" s="189"/>
      <c r="FTV73" s="189"/>
      <c r="FTW73" s="189"/>
      <c r="FTX73" s="189"/>
      <c r="FTY73" s="189"/>
      <c r="FTZ73" s="189"/>
      <c r="FUA73" s="189"/>
      <c r="FUB73" s="189"/>
      <c r="FUC73" s="189"/>
      <c r="FUD73" s="189"/>
      <c r="FUE73" s="189"/>
      <c r="FUF73" s="189"/>
      <c r="FUG73" s="189"/>
      <c r="FUH73" s="189"/>
      <c r="FUI73" s="189"/>
      <c r="FUJ73" s="189"/>
      <c r="FUK73" s="189"/>
      <c r="FUL73" s="189"/>
      <c r="FUM73" s="189"/>
      <c r="FUN73" s="189"/>
      <c r="FUO73" s="189"/>
      <c r="FUP73" s="189"/>
      <c r="FUQ73" s="189"/>
      <c r="FUR73" s="189"/>
      <c r="FUS73" s="189"/>
      <c r="FUT73" s="189"/>
      <c r="FUU73" s="189"/>
      <c r="FUV73" s="189"/>
      <c r="FUW73" s="189"/>
      <c r="FUX73" s="189"/>
      <c r="FUY73" s="189"/>
      <c r="FUZ73" s="189"/>
      <c r="FVA73" s="189"/>
      <c r="FVB73" s="189"/>
      <c r="FVC73" s="189"/>
      <c r="FVD73" s="189"/>
      <c r="FVE73" s="189"/>
      <c r="FVF73" s="189"/>
      <c r="FVG73" s="189"/>
      <c r="FVH73" s="189"/>
      <c r="FVI73" s="189"/>
      <c r="FVJ73" s="189"/>
      <c r="FVK73" s="189"/>
      <c r="FVL73" s="189"/>
      <c r="FVM73" s="189"/>
      <c r="FVN73" s="189"/>
      <c r="FVO73" s="189"/>
      <c r="FVP73" s="189"/>
      <c r="FVQ73" s="189"/>
      <c r="FVR73" s="189"/>
      <c r="FVS73" s="189"/>
      <c r="FVT73" s="189"/>
      <c r="FVU73" s="189"/>
      <c r="FVV73" s="189"/>
      <c r="FVW73" s="189"/>
      <c r="FVX73" s="189"/>
      <c r="FVY73" s="189"/>
      <c r="FVZ73" s="189"/>
      <c r="FWA73" s="189"/>
      <c r="FWB73" s="189"/>
      <c r="FWC73" s="189"/>
      <c r="FWD73" s="189"/>
      <c r="FWE73" s="189"/>
      <c r="FWF73" s="189"/>
      <c r="FWG73" s="189"/>
      <c r="FWH73" s="189"/>
      <c r="FWI73" s="189"/>
      <c r="FWJ73" s="189"/>
      <c r="FWK73" s="189"/>
      <c r="FWL73" s="189"/>
      <c r="FWM73" s="189"/>
      <c r="FWN73" s="189"/>
      <c r="FWO73" s="189"/>
      <c r="FWP73" s="189"/>
      <c r="FWQ73" s="189"/>
      <c r="FWR73" s="189"/>
      <c r="FWS73" s="189"/>
      <c r="FWT73" s="189"/>
      <c r="FWU73" s="189"/>
      <c r="FWV73" s="189"/>
      <c r="FWW73" s="189"/>
      <c r="FWX73" s="189"/>
      <c r="FWY73" s="189"/>
      <c r="FWZ73" s="189"/>
      <c r="FXA73" s="189"/>
      <c r="FXB73" s="189"/>
      <c r="FXC73" s="189"/>
      <c r="FXD73" s="189"/>
      <c r="FXE73" s="189"/>
      <c r="FXF73" s="189"/>
      <c r="FXG73" s="189"/>
      <c r="FXH73" s="189"/>
      <c r="FXI73" s="189"/>
      <c r="FXJ73" s="189"/>
      <c r="FXK73" s="189"/>
      <c r="FXL73" s="189"/>
      <c r="FXM73" s="189"/>
      <c r="FXN73" s="189"/>
      <c r="FXO73" s="189"/>
      <c r="FXP73" s="189"/>
      <c r="FXQ73" s="189"/>
      <c r="FXR73" s="189"/>
      <c r="FXS73" s="189"/>
      <c r="FXT73" s="189"/>
      <c r="FXU73" s="189"/>
      <c r="FXV73" s="189"/>
      <c r="FXW73" s="189"/>
      <c r="FXX73" s="189"/>
      <c r="FXY73" s="189"/>
      <c r="FXZ73" s="189"/>
      <c r="FYA73" s="189"/>
      <c r="FYB73" s="189"/>
      <c r="FYC73" s="189"/>
      <c r="FYD73" s="189"/>
      <c r="FYE73" s="189"/>
      <c r="FYF73" s="189"/>
      <c r="FYG73" s="189"/>
      <c r="FYH73" s="189"/>
      <c r="FYI73" s="189"/>
      <c r="FYJ73" s="189"/>
      <c r="FYK73" s="189"/>
      <c r="FYL73" s="189"/>
      <c r="FYM73" s="189"/>
      <c r="FYN73" s="189"/>
      <c r="FYO73" s="189"/>
      <c r="FYP73" s="189"/>
      <c r="FYQ73" s="189"/>
      <c r="FYR73" s="189"/>
      <c r="FYS73" s="189"/>
      <c r="FYT73" s="189"/>
      <c r="FYU73" s="189"/>
      <c r="FYV73" s="189"/>
      <c r="FYW73" s="189"/>
      <c r="FYX73" s="189"/>
      <c r="FYY73" s="189"/>
      <c r="FYZ73" s="189"/>
      <c r="FZA73" s="189"/>
      <c r="FZB73" s="189"/>
      <c r="FZC73" s="189"/>
      <c r="FZD73" s="189"/>
      <c r="FZE73" s="189"/>
      <c r="FZF73" s="189"/>
      <c r="FZG73" s="189"/>
      <c r="FZH73" s="189"/>
      <c r="FZI73" s="189"/>
      <c r="FZJ73" s="189"/>
      <c r="FZK73" s="189"/>
      <c r="FZL73" s="189"/>
      <c r="FZM73" s="189"/>
      <c r="FZN73" s="189"/>
      <c r="FZO73" s="189"/>
      <c r="FZP73" s="189"/>
      <c r="FZQ73" s="189"/>
      <c r="FZR73" s="189"/>
      <c r="FZS73" s="189"/>
      <c r="FZT73" s="189"/>
      <c r="FZU73" s="189"/>
      <c r="FZV73" s="189"/>
      <c r="FZW73" s="189"/>
      <c r="FZX73" s="189"/>
      <c r="FZY73" s="189"/>
      <c r="FZZ73" s="189"/>
      <c r="GAA73" s="189"/>
      <c r="GAB73" s="189"/>
      <c r="GAC73" s="189"/>
      <c r="GAD73" s="189"/>
      <c r="GAE73" s="189"/>
      <c r="GAF73" s="189"/>
      <c r="GAG73" s="189"/>
      <c r="GAH73" s="189"/>
      <c r="GAI73" s="189"/>
      <c r="GAJ73" s="189"/>
      <c r="GAK73" s="189"/>
      <c r="GAL73" s="189"/>
      <c r="GAM73" s="189"/>
      <c r="GAN73" s="189"/>
      <c r="GAO73" s="189"/>
      <c r="GAP73" s="189"/>
      <c r="GAQ73" s="189"/>
      <c r="GAR73" s="189"/>
      <c r="GAS73" s="189"/>
      <c r="GAT73" s="189"/>
      <c r="GAU73" s="189"/>
      <c r="GAV73" s="189"/>
      <c r="GAW73" s="189"/>
      <c r="GAX73" s="189"/>
      <c r="GAY73" s="189"/>
      <c r="GAZ73" s="189"/>
      <c r="GBA73" s="189"/>
      <c r="GBB73" s="189"/>
      <c r="GBC73" s="189"/>
      <c r="GBD73" s="189"/>
      <c r="GBE73" s="189"/>
      <c r="GBF73" s="189"/>
      <c r="GBG73" s="189"/>
      <c r="GBH73" s="189"/>
      <c r="GBI73" s="189"/>
      <c r="GBJ73" s="189"/>
      <c r="GBK73" s="189"/>
      <c r="GBL73" s="189"/>
      <c r="GBM73" s="189"/>
      <c r="GBN73" s="189"/>
      <c r="GBO73" s="189"/>
      <c r="GBP73" s="189"/>
      <c r="GBQ73" s="189"/>
      <c r="GBR73" s="189"/>
      <c r="GBS73" s="189"/>
      <c r="GBT73" s="189"/>
      <c r="GBU73" s="189"/>
      <c r="GBV73" s="189"/>
      <c r="GBW73" s="189"/>
      <c r="GBX73" s="189"/>
      <c r="GBY73" s="189"/>
      <c r="GBZ73" s="189"/>
      <c r="GCA73" s="189"/>
      <c r="GCB73" s="189"/>
      <c r="GCC73" s="189"/>
      <c r="GCD73" s="189"/>
      <c r="GCE73" s="189"/>
      <c r="GCF73" s="189"/>
      <c r="GCG73" s="189"/>
      <c r="GCH73" s="189"/>
      <c r="GCI73" s="189"/>
      <c r="GCJ73" s="189"/>
      <c r="GCK73" s="189"/>
      <c r="GCL73" s="189"/>
      <c r="GCM73" s="189"/>
      <c r="GCN73" s="189"/>
      <c r="GCO73" s="189"/>
      <c r="GCP73" s="189"/>
      <c r="GCQ73" s="189"/>
      <c r="GCR73" s="189"/>
      <c r="GCS73" s="189"/>
      <c r="GCT73" s="189"/>
      <c r="GCU73" s="189"/>
      <c r="GCV73" s="189"/>
      <c r="GCW73" s="189"/>
      <c r="GCX73" s="189"/>
      <c r="GCY73" s="189"/>
      <c r="GCZ73" s="189"/>
      <c r="GDA73" s="189"/>
      <c r="GDB73" s="189"/>
      <c r="GDC73" s="189"/>
      <c r="GDD73" s="189"/>
      <c r="GDE73" s="189"/>
      <c r="GDF73" s="189"/>
      <c r="GDG73" s="189"/>
      <c r="GDH73" s="189"/>
      <c r="GDI73" s="189"/>
      <c r="GDJ73" s="189"/>
      <c r="GDK73" s="189"/>
      <c r="GDL73" s="189"/>
      <c r="GDM73" s="189"/>
      <c r="GDN73" s="189"/>
      <c r="GDO73" s="189"/>
      <c r="GDP73" s="189"/>
      <c r="GDQ73" s="189"/>
      <c r="GDR73" s="189"/>
      <c r="GDS73" s="189"/>
      <c r="GDT73" s="189"/>
      <c r="GDU73" s="189"/>
      <c r="GDV73" s="189"/>
      <c r="GDW73" s="189"/>
      <c r="GDX73" s="189"/>
      <c r="GDY73" s="189"/>
      <c r="GDZ73" s="189"/>
      <c r="GEA73" s="189"/>
      <c r="GEB73" s="189"/>
      <c r="GEC73" s="189"/>
      <c r="GED73" s="189"/>
      <c r="GEE73" s="189"/>
      <c r="GEF73" s="189"/>
      <c r="GEG73" s="189"/>
      <c r="GEH73" s="189"/>
      <c r="GEI73" s="189"/>
      <c r="GEJ73" s="189"/>
      <c r="GEK73" s="189"/>
      <c r="GEL73" s="189"/>
      <c r="GEM73" s="189"/>
      <c r="GEN73" s="189"/>
      <c r="GEO73" s="189"/>
      <c r="GEP73" s="189"/>
      <c r="GEQ73" s="189"/>
      <c r="GER73" s="189"/>
      <c r="GES73" s="189"/>
      <c r="GET73" s="189"/>
      <c r="GEU73" s="189"/>
      <c r="GEV73" s="189"/>
      <c r="GEW73" s="189"/>
      <c r="GEX73" s="189"/>
      <c r="GEY73" s="189"/>
      <c r="GEZ73" s="189"/>
      <c r="GFA73" s="189"/>
      <c r="GFB73" s="189"/>
      <c r="GFC73" s="189"/>
      <c r="GFD73" s="189"/>
      <c r="GFE73" s="189"/>
      <c r="GFF73" s="189"/>
      <c r="GFG73" s="189"/>
      <c r="GFH73" s="189"/>
      <c r="GFI73" s="189"/>
      <c r="GFJ73" s="189"/>
      <c r="GFK73" s="189"/>
      <c r="GFL73" s="189"/>
      <c r="GFM73" s="189"/>
      <c r="GFN73" s="189"/>
      <c r="GFO73" s="189"/>
      <c r="GFP73" s="189"/>
      <c r="GFQ73" s="189"/>
      <c r="GFR73" s="189"/>
      <c r="GFS73" s="189"/>
      <c r="GFT73" s="189"/>
      <c r="GFU73" s="189"/>
      <c r="GFV73" s="189"/>
      <c r="GFW73" s="189"/>
      <c r="GFX73" s="189"/>
      <c r="GFY73" s="189"/>
      <c r="GFZ73" s="189"/>
      <c r="GGA73" s="189"/>
      <c r="GGB73" s="189"/>
      <c r="GGC73" s="189"/>
      <c r="GGD73" s="189"/>
      <c r="GGE73" s="189"/>
      <c r="GGF73" s="189"/>
      <c r="GGG73" s="189"/>
      <c r="GGH73" s="189"/>
      <c r="GGI73" s="189"/>
      <c r="GGJ73" s="189"/>
      <c r="GGK73" s="189"/>
      <c r="GGL73" s="189"/>
      <c r="GGM73" s="189"/>
      <c r="GGN73" s="189"/>
      <c r="GGO73" s="189"/>
      <c r="GGP73" s="189"/>
      <c r="GGQ73" s="189"/>
      <c r="GGR73" s="189"/>
      <c r="GGS73" s="189"/>
      <c r="GGT73" s="189"/>
      <c r="GGU73" s="189"/>
      <c r="GGV73" s="189"/>
      <c r="GGW73" s="189"/>
      <c r="GGX73" s="189"/>
      <c r="GGY73" s="189"/>
      <c r="GGZ73" s="189"/>
      <c r="GHA73" s="189"/>
      <c r="GHB73" s="189"/>
      <c r="GHC73" s="189"/>
      <c r="GHD73" s="189"/>
      <c r="GHE73" s="189"/>
      <c r="GHF73" s="189"/>
      <c r="GHG73" s="189"/>
      <c r="GHH73" s="189"/>
      <c r="GHI73" s="189"/>
      <c r="GHJ73" s="189"/>
      <c r="GHK73" s="189"/>
      <c r="GHL73" s="189"/>
      <c r="GHM73" s="189"/>
      <c r="GHN73" s="189"/>
      <c r="GHO73" s="189"/>
      <c r="GHP73" s="189"/>
      <c r="GHQ73" s="189"/>
      <c r="GHR73" s="189"/>
      <c r="GHS73" s="189"/>
      <c r="GHT73" s="189"/>
      <c r="GHU73" s="189"/>
      <c r="GHV73" s="189"/>
      <c r="GHW73" s="189"/>
      <c r="GHX73" s="189"/>
      <c r="GHY73" s="189"/>
      <c r="GHZ73" s="189"/>
      <c r="GIA73" s="189"/>
      <c r="GIB73" s="189"/>
      <c r="GIC73" s="189"/>
      <c r="GID73" s="189"/>
      <c r="GIE73" s="189"/>
      <c r="GIF73" s="189"/>
      <c r="GIG73" s="189"/>
      <c r="GIH73" s="189"/>
      <c r="GII73" s="189"/>
      <c r="GIJ73" s="189"/>
      <c r="GIK73" s="189"/>
      <c r="GIL73" s="189"/>
      <c r="GIM73" s="189"/>
      <c r="GIN73" s="189"/>
      <c r="GIO73" s="189"/>
      <c r="GIP73" s="189"/>
      <c r="GIQ73" s="189"/>
      <c r="GIR73" s="189"/>
      <c r="GIS73" s="189"/>
      <c r="GIT73" s="189"/>
      <c r="GIU73" s="189"/>
      <c r="GIV73" s="189"/>
      <c r="GIW73" s="189"/>
      <c r="GIX73" s="189"/>
      <c r="GIY73" s="189"/>
      <c r="GIZ73" s="189"/>
      <c r="GJA73" s="189"/>
      <c r="GJB73" s="189"/>
      <c r="GJC73" s="189"/>
      <c r="GJD73" s="189"/>
      <c r="GJE73" s="189"/>
      <c r="GJF73" s="189"/>
      <c r="GJG73" s="189"/>
      <c r="GJH73" s="189"/>
      <c r="GJI73" s="189"/>
      <c r="GJJ73" s="189"/>
      <c r="GJK73" s="189"/>
      <c r="GJL73" s="189"/>
      <c r="GJM73" s="189"/>
      <c r="GJN73" s="189"/>
      <c r="GJO73" s="189"/>
      <c r="GJP73" s="189"/>
      <c r="GJQ73" s="189"/>
      <c r="GJR73" s="189"/>
      <c r="GJS73" s="189"/>
      <c r="GJT73" s="189"/>
      <c r="GJU73" s="189"/>
      <c r="GJV73" s="189"/>
      <c r="GJW73" s="189"/>
      <c r="GJX73" s="189"/>
      <c r="GJY73" s="189"/>
      <c r="GJZ73" s="189"/>
      <c r="GKA73" s="189"/>
      <c r="GKB73" s="189"/>
      <c r="GKC73" s="189"/>
      <c r="GKD73" s="189"/>
      <c r="GKE73" s="189"/>
      <c r="GKF73" s="189"/>
      <c r="GKG73" s="189"/>
      <c r="GKH73" s="189"/>
      <c r="GKI73" s="189"/>
      <c r="GKJ73" s="189"/>
      <c r="GKK73" s="189"/>
      <c r="GKL73" s="189"/>
      <c r="GKM73" s="189"/>
      <c r="GKN73" s="189"/>
      <c r="GKO73" s="189"/>
      <c r="GKP73" s="189"/>
      <c r="GKQ73" s="189"/>
      <c r="GKR73" s="189"/>
      <c r="GKS73" s="189"/>
      <c r="GKT73" s="189"/>
      <c r="GKU73" s="189"/>
      <c r="GKV73" s="189"/>
      <c r="GKW73" s="189"/>
      <c r="GKX73" s="189"/>
      <c r="GKY73" s="189"/>
      <c r="GKZ73" s="189"/>
      <c r="GLA73" s="189"/>
      <c r="GLB73" s="189"/>
      <c r="GLC73" s="189"/>
      <c r="GLD73" s="189"/>
      <c r="GLE73" s="189"/>
      <c r="GLF73" s="189"/>
      <c r="GLG73" s="189"/>
      <c r="GLH73" s="189"/>
      <c r="GLI73" s="189"/>
      <c r="GLJ73" s="189"/>
      <c r="GLK73" s="189"/>
      <c r="GLL73" s="189"/>
      <c r="GLM73" s="189"/>
      <c r="GLN73" s="189"/>
      <c r="GLO73" s="189"/>
      <c r="GLP73" s="189"/>
      <c r="GLQ73" s="189"/>
      <c r="GLR73" s="189"/>
      <c r="GLS73" s="189"/>
      <c r="GLT73" s="189"/>
      <c r="GLU73" s="189"/>
      <c r="GLV73" s="189"/>
      <c r="GLW73" s="189"/>
      <c r="GLX73" s="189"/>
      <c r="GLY73" s="189"/>
      <c r="GLZ73" s="189"/>
      <c r="GMA73" s="189"/>
      <c r="GMB73" s="189"/>
      <c r="GMC73" s="189"/>
      <c r="GMD73" s="189"/>
      <c r="GME73" s="189"/>
      <c r="GMF73" s="189"/>
      <c r="GMG73" s="189"/>
      <c r="GMH73" s="189"/>
      <c r="GMI73" s="189"/>
      <c r="GMJ73" s="189"/>
      <c r="GMK73" s="189"/>
      <c r="GML73" s="189"/>
      <c r="GMM73" s="189"/>
      <c r="GMN73" s="189"/>
      <c r="GMO73" s="189"/>
      <c r="GMP73" s="189"/>
      <c r="GMQ73" s="189"/>
      <c r="GMR73" s="189"/>
      <c r="GMS73" s="189"/>
      <c r="GMT73" s="189"/>
      <c r="GMU73" s="189"/>
      <c r="GMV73" s="189"/>
      <c r="GMW73" s="189"/>
      <c r="GMX73" s="189"/>
      <c r="GMY73" s="189"/>
      <c r="GMZ73" s="189"/>
      <c r="GNA73" s="189"/>
      <c r="GNB73" s="189"/>
      <c r="GNC73" s="189"/>
      <c r="GND73" s="189"/>
      <c r="GNE73" s="189"/>
      <c r="GNF73" s="189"/>
      <c r="GNG73" s="189"/>
      <c r="GNH73" s="189"/>
      <c r="GNI73" s="189"/>
      <c r="GNJ73" s="189"/>
      <c r="GNK73" s="189"/>
      <c r="GNL73" s="189"/>
      <c r="GNM73" s="189"/>
      <c r="GNN73" s="189"/>
      <c r="GNO73" s="189"/>
      <c r="GNP73" s="189"/>
      <c r="GNQ73" s="189"/>
      <c r="GNR73" s="189"/>
      <c r="GNS73" s="189"/>
      <c r="GNT73" s="189"/>
      <c r="GNU73" s="189"/>
      <c r="GNV73" s="189"/>
      <c r="GNW73" s="189"/>
      <c r="GNX73" s="189"/>
      <c r="GNY73" s="189"/>
      <c r="GNZ73" s="189"/>
      <c r="GOA73" s="189"/>
      <c r="GOB73" s="189"/>
      <c r="GOC73" s="189"/>
      <c r="GOD73" s="189"/>
      <c r="GOE73" s="189"/>
      <c r="GOF73" s="189"/>
      <c r="GOG73" s="189"/>
      <c r="GOH73" s="189"/>
      <c r="GOI73" s="189"/>
      <c r="GOJ73" s="189"/>
      <c r="GOK73" s="189"/>
      <c r="GOL73" s="189"/>
      <c r="GOM73" s="189"/>
      <c r="GON73" s="189"/>
      <c r="GOO73" s="189"/>
      <c r="GOP73" s="189"/>
      <c r="GOQ73" s="189"/>
      <c r="GOR73" s="189"/>
      <c r="GOS73" s="189"/>
      <c r="GOT73" s="189"/>
      <c r="GOU73" s="189"/>
      <c r="GOV73" s="189"/>
      <c r="GOW73" s="189"/>
      <c r="GOX73" s="189"/>
      <c r="GOY73" s="189"/>
      <c r="GOZ73" s="189"/>
      <c r="GPA73" s="189"/>
      <c r="GPB73" s="189"/>
      <c r="GPC73" s="189"/>
      <c r="GPD73" s="189"/>
      <c r="GPE73" s="189"/>
      <c r="GPF73" s="189"/>
      <c r="GPG73" s="189"/>
      <c r="GPH73" s="189"/>
      <c r="GPI73" s="189"/>
      <c r="GPJ73" s="189"/>
      <c r="GPK73" s="189"/>
      <c r="GPL73" s="189"/>
      <c r="GPM73" s="189"/>
      <c r="GPN73" s="189"/>
      <c r="GPO73" s="189"/>
      <c r="GPP73" s="189"/>
      <c r="GPQ73" s="189"/>
      <c r="GPR73" s="189"/>
      <c r="GPS73" s="189"/>
      <c r="GPT73" s="189"/>
      <c r="GPU73" s="189"/>
      <c r="GPV73" s="189"/>
      <c r="GPW73" s="189"/>
      <c r="GPX73" s="189"/>
      <c r="GPY73" s="189"/>
      <c r="GPZ73" s="189"/>
      <c r="GQA73" s="189"/>
      <c r="GQB73" s="189"/>
      <c r="GQC73" s="189"/>
      <c r="GQD73" s="189"/>
      <c r="GQE73" s="189"/>
      <c r="GQF73" s="189"/>
      <c r="GQG73" s="189"/>
      <c r="GQH73" s="189"/>
      <c r="GQI73" s="189"/>
      <c r="GQJ73" s="189"/>
      <c r="GQK73" s="189"/>
      <c r="GQL73" s="189"/>
      <c r="GQM73" s="189"/>
      <c r="GQN73" s="189"/>
      <c r="GQO73" s="189"/>
      <c r="GQP73" s="189"/>
      <c r="GQQ73" s="189"/>
      <c r="GQR73" s="189"/>
      <c r="GQS73" s="189"/>
      <c r="GQT73" s="189"/>
      <c r="GQU73" s="189"/>
      <c r="GQV73" s="189"/>
      <c r="GQW73" s="189"/>
      <c r="GQX73" s="189"/>
      <c r="GQY73" s="189"/>
      <c r="GQZ73" s="189"/>
      <c r="GRA73" s="189"/>
      <c r="GRB73" s="189"/>
      <c r="GRC73" s="189"/>
      <c r="GRD73" s="189"/>
      <c r="GRE73" s="189"/>
      <c r="GRF73" s="189"/>
      <c r="GRG73" s="189"/>
      <c r="GRH73" s="189"/>
      <c r="GRI73" s="189"/>
      <c r="GRJ73" s="189"/>
      <c r="GRK73" s="189"/>
      <c r="GRL73" s="189"/>
      <c r="GRM73" s="189"/>
      <c r="GRN73" s="189"/>
      <c r="GRO73" s="189"/>
      <c r="GRP73" s="189"/>
      <c r="GRQ73" s="189"/>
      <c r="GRR73" s="189"/>
      <c r="GRS73" s="189"/>
      <c r="GRT73" s="189"/>
      <c r="GRU73" s="189"/>
      <c r="GRV73" s="189"/>
      <c r="GRW73" s="189"/>
      <c r="GRX73" s="189"/>
      <c r="GRY73" s="189"/>
      <c r="GRZ73" s="189"/>
      <c r="GSA73" s="189"/>
      <c r="GSB73" s="189"/>
      <c r="GSC73" s="189"/>
      <c r="GSD73" s="189"/>
      <c r="GSE73" s="189"/>
      <c r="GSF73" s="189"/>
      <c r="GSG73" s="189"/>
      <c r="GSH73" s="189"/>
      <c r="GSI73" s="189"/>
      <c r="GSJ73" s="189"/>
      <c r="GSK73" s="189"/>
      <c r="GSL73" s="189"/>
      <c r="GSM73" s="189"/>
      <c r="GSN73" s="189"/>
      <c r="GSO73" s="189"/>
      <c r="GSP73" s="189"/>
      <c r="GSQ73" s="189"/>
      <c r="GSR73" s="189"/>
      <c r="GSS73" s="189"/>
      <c r="GST73" s="189"/>
      <c r="GSU73" s="189"/>
      <c r="GSV73" s="189"/>
      <c r="GSW73" s="189"/>
      <c r="GSX73" s="189"/>
      <c r="GSY73" s="189"/>
      <c r="GSZ73" s="189"/>
      <c r="GTA73" s="189"/>
      <c r="GTB73" s="189"/>
      <c r="GTC73" s="189"/>
      <c r="GTD73" s="189"/>
      <c r="GTE73" s="189"/>
      <c r="GTF73" s="189"/>
      <c r="GTG73" s="189"/>
      <c r="GTH73" s="189"/>
      <c r="GTI73" s="189"/>
      <c r="GTJ73" s="189"/>
      <c r="GTK73" s="189"/>
      <c r="GTL73" s="189"/>
      <c r="GTM73" s="189"/>
      <c r="GTN73" s="189"/>
      <c r="GTO73" s="189"/>
      <c r="GTP73" s="189"/>
      <c r="GTQ73" s="189"/>
      <c r="GTR73" s="189"/>
      <c r="GTS73" s="189"/>
      <c r="GTT73" s="189"/>
      <c r="GTU73" s="189"/>
      <c r="GTV73" s="189"/>
      <c r="GTW73" s="189"/>
      <c r="GTX73" s="189"/>
      <c r="GTY73" s="189"/>
      <c r="GTZ73" s="189"/>
      <c r="GUA73" s="189"/>
      <c r="GUB73" s="189"/>
      <c r="GUC73" s="189"/>
      <c r="GUD73" s="189"/>
      <c r="GUE73" s="189"/>
      <c r="GUF73" s="189"/>
      <c r="GUG73" s="189"/>
      <c r="GUH73" s="189"/>
      <c r="GUI73" s="189"/>
      <c r="GUJ73" s="189"/>
      <c r="GUK73" s="189"/>
      <c r="GUL73" s="189"/>
      <c r="GUM73" s="189"/>
      <c r="GUN73" s="189"/>
      <c r="GUO73" s="189"/>
      <c r="GUP73" s="189"/>
      <c r="GUQ73" s="189"/>
      <c r="GUR73" s="189"/>
      <c r="GUS73" s="189"/>
      <c r="GUT73" s="189"/>
      <c r="GUU73" s="189"/>
      <c r="GUV73" s="189"/>
      <c r="GUW73" s="189"/>
      <c r="GUX73" s="189"/>
      <c r="GUY73" s="189"/>
      <c r="GUZ73" s="189"/>
      <c r="GVA73" s="189"/>
      <c r="GVB73" s="189"/>
      <c r="GVC73" s="189"/>
      <c r="GVD73" s="189"/>
      <c r="GVE73" s="189"/>
      <c r="GVF73" s="189"/>
      <c r="GVG73" s="189"/>
      <c r="GVH73" s="189"/>
      <c r="GVI73" s="189"/>
      <c r="GVJ73" s="189"/>
      <c r="GVK73" s="189"/>
      <c r="GVL73" s="189"/>
      <c r="GVM73" s="189"/>
      <c r="GVN73" s="189"/>
      <c r="GVO73" s="189"/>
      <c r="GVP73" s="189"/>
      <c r="GVQ73" s="189"/>
      <c r="GVR73" s="189"/>
      <c r="GVS73" s="189"/>
      <c r="GVT73" s="189"/>
      <c r="GVU73" s="189"/>
      <c r="GVV73" s="189"/>
      <c r="GVW73" s="189"/>
      <c r="GVX73" s="189"/>
      <c r="GVY73" s="189"/>
      <c r="GVZ73" s="189"/>
      <c r="GWA73" s="189"/>
      <c r="GWB73" s="189"/>
      <c r="GWC73" s="189"/>
      <c r="GWD73" s="189"/>
      <c r="GWE73" s="189"/>
      <c r="GWF73" s="189"/>
      <c r="GWG73" s="189"/>
      <c r="GWH73" s="189"/>
      <c r="GWI73" s="189"/>
      <c r="GWJ73" s="189"/>
      <c r="GWK73" s="189"/>
      <c r="GWL73" s="189"/>
      <c r="GWM73" s="189"/>
      <c r="GWN73" s="189"/>
      <c r="GWO73" s="189"/>
      <c r="GWP73" s="189"/>
      <c r="GWQ73" s="189"/>
      <c r="GWR73" s="189"/>
      <c r="GWS73" s="189"/>
      <c r="GWT73" s="189"/>
      <c r="GWU73" s="189"/>
      <c r="GWV73" s="189"/>
      <c r="GWW73" s="189"/>
      <c r="GWX73" s="189"/>
      <c r="GWY73" s="189"/>
      <c r="GWZ73" s="189"/>
      <c r="GXA73" s="189"/>
      <c r="GXB73" s="189"/>
      <c r="GXC73" s="189"/>
      <c r="GXD73" s="189"/>
      <c r="GXE73" s="189"/>
      <c r="GXF73" s="189"/>
      <c r="GXG73" s="189"/>
      <c r="GXH73" s="189"/>
      <c r="GXI73" s="189"/>
      <c r="GXJ73" s="189"/>
      <c r="GXK73" s="189"/>
      <c r="GXL73" s="189"/>
      <c r="GXM73" s="189"/>
      <c r="GXN73" s="189"/>
      <c r="GXO73" s="189"/>
      <c r="GXP73" s="189"/>
      <c r="GXQ73" s="189"/>
      <c r="GXR73" s="189"/>
      <c r="GXS73" s="189"/>
      <c r="GXT73" s="189"/>
      <c r="GXU73" s="189"/>
      <c r="GXV73" s="189"/>
      <c r="GXW73" s="189"/>
      <c r="GXX73" s="189"/>
      <c r="GXY73" s="189"/>
      <c r="GXZ73" s="189"/>
      <c r="GYA73" s="189"/>
      <c r="GYB73" s="189"/>
      <c r="GYC73" s="189"/>
      <c r="GYD73" s="189"/>
      <c r="GYE73" s="189"/>
      <c r="GYF73" s="189"/>
      <c r="GYG73" s="189"/>
      <c r="GYH73" s="189"/>
      <c r="GYI73" s="189"/>
      <c r="GYJ73" s="189"/>
      <c r="GYK73" s="189"/>
      <c r="GYL73" s="189"/>
      <c r="GYM73" s="189"/>
      <c r="GYN73" s="189"/>
      <c r="GYO73" s="189"/>
      <c r="GYP73" s="189"/>
      <c r="GYQ73" s="189"/>
      <c r="GYR73" s="189"/>
      <c r="GYS73" s="189"/>
      <c r="GYT73" s="189"/>
      <c r="GYU73" s="189"/>
      <c r="GYV73" s="189"/>
      <c r="GYW73" s="189"/>
      <c r="GYX73" s="189"/>
      <c r="GYY73" s="189"/>
      <c r="GYZ73" s="189"/>
      <c r="GZA73" s="189"/>
      <c r="GZB73" s="189"/>
      <c r="GZC73" s="189"/>
      <c r="GZD73" s="189"/>
      <c r="GZE73" s="189"/>
      <c r="GZF73" s="189"/>
      <c r="GZG73" s="189"/>
      <c r="GZH73" s="189"/>
      <c r="GZI73" s="189"/>
      <c r="GZJ73" s="189"/>
      <c r="GZK73" s="189"/>
      <c r="GZL73" s="189"/>
      <c r="GZM73" s="189"/>
      <c r="GZN73" s="189"/>
      <c r="GZO73" s="189"/>
      <c r="GZP73" s="189"/>
      <c r="GZQ73" s="189"/>
      <c r="GZR73" s="189"/>
      <c r="GZS73" s="189"/>
      <c r="GZT73" s="189"/>
      <c r="GZU73" s="189"/>
      <c r="GZV73" s="189"/>
      <c r="GZW73" s="189"/>
      <c r="GZX73" s="189"/>
      <c r="GZY73" s="189"/>
      <c r="GZZ73" s="189"/>
      <c r="HAA73" s="189"/>
      <c r="HAB73" s="189"/>
      <c r="HAC73" s="189"/>
      <c r="HAD73" s="189"/>
      <c r="HAE73" s="189"/>
      <c r="HAF73" s="189"/>
      <c r="HAG73" s="189"/>
      <c r="HAH73" s="189"/>
      <c r="HAI73" s="189"/>
      <c r="HAJ73" s="189"/>
      <c r="HAK73" s="189"/>
      <c r="HAL73" s="189"/>
      <c r="HAM73" s="189"/>
      <c r="HAN73" s="189"/>
      <c r="HAO73" s="189"/>
      <c r="HAP73" s="189"/>
      <c r="HAQ73" s="189"/>
      <c r="HAR73" s="189"/>
      <c r="HAS73" s="189"/>
      <c r="HAT73" s="189"/>
      <c r="HAU73" s="189"/>
      <c r="HAV73" s="189"/>
      <c r="HAW73" s="189"/>
      <c r="HAX73" s="189"/>
      <c r="HAY73" s="189"/>
      <c r="HAZ73" s="189"/>
      <c r="HBA73" s="189"/>
      <c r="HBB73" s="189"/>
      <c r="HBC73" s="189"/>
      <c r="HBD73" s="189"/>
      <c r="HBE73" s="189"/>
      <c r="HBF73" s="189"/>
      <c r="HBG73" s="189"/>
      <c r="HBH73" s="189"/>
      <c r="HBI73" s="189"/>
      <c r="HBJ73" s="189"/>
      <c r="HBK73" s="189"/>
      <c r="HBL73" s="189"/>
      <c r="HBM73" s="189"/>
      <c r="HBN73" s="189"/>
      <c r="HBO73" s="189"/>
      <c r="HBP73" s="189"/>
      <c r="HBQ73" s="189"/>
      <c r="HBR73" s="189"/>
      <c r="HBS73" s="189"/>
      <c r="HBT73" s="189"/>
      <c r="HBU73" s="189"/>
      <c r="HBV73" s="189"/>
      <c r="HBW73" s="189"/>
      <c r="HBX73" s="189"/>
      <c r="HBY73" s="189"/>
      <c r="HBZ73" s="189"/>
      <c r="HCA73" s="189"/>
      <c r="HCB73" s="189"/>
      <c r="HCC73" s="189"/>
      <c r="HCD73" s="189"/>
      <c r="HCE73" s="189"/>
      <c r="HCF73" s="189"/>
      <c r="HCG73" s="189"/>
      <c r="HCH73" s="189"/>
      <c r="HCI73" s="189"/>
      <c r="HCJ73" s="189"/>
      <c r="HCK73" s="189"/>
      <c r="HCL73" s="189"/>
      <c r="HCM73" s="189"/>
      <c r="HCN73" s="189"/>
      <c r="HCO73" s="189"/>
      <c r="HCP73" s="189"/>
      <c r="HCQ73" s="189"/>
      <c r="HCR73" s="189"/>
      <c r="HCS73" s="189"/>
      <c r="HCT73" s="189"/>
      <c r="HCU73" s="189"/>
      <c r="HCV73" s="189"/>
      <c r="HCW73" s="189"/>
      <c r="HCX73" s="189"/>
      <c r="HCY73" s="189"/>
      <c r="HCZ73" s="189"/>
      <c r="HDA73" s="189"/>
      <c r="HDB73" s="189"/>
      <c r="HDC73" s="189"/>
      <c r="HDD73" s="189"/>
      <c r="HDE73" s="189"/>
      <c r="HDF73" s="189"/>
      <c r="HDG73" s="189"/>
      <c r="HDH73" s="189"/>
      <c r="HDI73" s="189"/>
      <c r="HDJ73" s="189"/>
      <c r="HDK73" s="189"/>
      <c r="HDL73" s="189"/>
      <c r="HDM73" s="189"/>
      <c r="HDN73" s="189"/>
      <c r="HDO73" s="189"/>
      <c r="HDP73" s="189"/>
      <c r="HDQ73" s="189"/>
      <c r="HDR73" s="189"/>
      <c r="HDS73" s="189"/>
      <c r="HDT73" s="189"/>
      <c r="HDU73" s="189"/>
      <c r="HDV73" s="189"/>
      <c r="HDW73" s="189"/>
      <c r="HDX73" s="189"/>
      <c r="HDY73" s="189"/>
      <c r="HDZ73" s="189"/>
      <c r="HEA73" s="189"/>
      <c r="HEB73" s="189"/>
      <c r="HEC73" s="189"/>
      <c r="HED73" s="189"/>
      <c r="HEE73" s="189"/>
      <c r="HEF73" s="189"/>
      <c r="HEG73" s="189"/>
      <c r="HEH73" s="189"/>
      <c r="HEI73" s="189"/>
      <c r="HEJ73" s="189"/>
      <c r="HEK73" s="189"/>
      <c r="HEL73" s="189"/>
      <c r="HEM73" s="189"/>
      <c r="HEN73" s="189"/>
      <c r="HEO73" s="189"/>
      <c r="HEP73" s="189"/>
      <c r="HEQ73" s="189"/>
      <c r="HER73" s="189"/>
      <c r="HES73" s="189"/>
      <c r="HET73" s="189"/>
      <c r="HEU73" s="189"/>
      <c r="HEV73" s="189"/>
      <c r="HEW73" s="189"/>
      <c r="HEX73" s="189"/>
      <c r="HEY73" s="189"/>
      <c r="HEZ73" s="189"/>
      <c r="HFA73" s="189"/>
      <c r="HFB73" s="189"/>
      <c r="HFC73" s="189"/>
      <c r="HFD73" s="189"/>
      <c r="HFE73" s="189"/>
      <c r="HFF73" s="189"/>
      <c r="HFG73" s="189"/>
      <c r="HFH73" s="189"/>
      <c r="HFI73" s="189"/>
      <c r="HFJ73" s="189"/>
      <c r="HFK73" s="189"/>
      <c r="HFL73" s="189"/>
      <c r="HFM73" s="189"/>
      <c r="HFN73" s="189"/>
      <c r="HFO73" s="189"/>
      <c r="HFP73" s="189"/>
      <c r="HFQ73" s="189"/>
      <c r="HFR73" s="189"/>
      <c r="HFS73" s="189"/>
      <c r="HFT73" s="189"/>
      <c r="HFU73" s="189"/>
      <c r="HFV73" s="189"/>
      <c r="HFW73" s="189"/>
      <c r="HFX73" s="189"/>
      <c r="HFY73" s="189"/>
      <c r="HFZ73" s="189"/>
      <c r="HGA73" s="189"/>
      <c r="HGB73" s="189"/>
      <c r="HGC73" s="189"/>
      <c r="HGD73" s="189"/>
      <c r="HGE73" s="189"/>
      <c r="HGF73" s="189"/>
      <c r="HGG73" s="189"/>
      <c r="HGH73" s="189"/>
      <c r="HGI73" s="189"/>
      <c r="HGJ73" s="189"/>
      <c r="HGK73" s="189"/>
      <c r="HGL73" s="189"/>
      <c r="HGM73" s="189"/>
      <c r="HGN73" s="189"/>
      <c r="HGO73" s="189"/>
      <c r="HGP73" s="189"/>
      <c r="HGQ73" s="189"/>
      <c r="HGR73" s="189"/>
      <c r="HGS73" s="189"/>
      <c r="HGT73" s="189"/>
      <c r="HGU73" s="189"/>
      <c r="HGV73" s="189"/>
      <c r="HGW73" s="189"/>
      <c r="HGX73" s="189"/>
      <c r="HGY73" s="189"/>
      <c r="HGZ73" s="189"/>
      <c r="HHA73" s="189"/>
      <c r="HHB73" s="189"/>
      <c r="HHC73" s="189"/>
      <c r="HHD73" s="189"/>
      <c r="HHE73" s="189"/>
      <c r="HHF73" s="189"/>
      <c r="HHG73" s="189"/>
      <c r="HHH73" s="189"/>
      <c r="HHI73" s="189"/>
      <c r="HHJ73" s="189"/>
      <c r="HHK73" s="189"/>
      <c r="HHL73" s="189"/>
      <c r="HHM73" s="189"/>
      <c r="HHN73" s="189"/>
      <c r="HHO73" s="189"/>
      <c r="HHP73" s="189"/>
      <c r="HHQ73" s="189"/>
      <c r="HHR73" s="189"/>
      <c r="HHS73" s="189"/>
      <c r="HHT73" s="189"/>
      <c r="HHU73" s="189"/>
      <c r="HHV73" s="189"/>
      <c r="HHW73" s="189"/>
      <c r="HHX73" s="189"/>
      <c r="HHY73" s="189"/>
      <c r="HHZ73" s="189"/>
      <c r="HIA73" s="189"/>
      <c r="HIB73" s="189"/>
      <c r="HIC73" s="189"/>
      <c r="HID73" s="189"/>
      <c r="HIE73" s="189"/>
      <c r="HIF73" s="189"/>
      <c r="HIG73" s="189"/>
      <c r="HIH73" s="189"/>
      <c r="HII73" s="189"/>
      <c r="HIJ73" s="189"/>
      <c r="HIK73" s="189"/>
      <c r="HIL73" s="189"/>
      <c r="HIM73" s="189"/>
      <c r="HIN73" s="189"/>
      <c r="HIO73" s="189"/>
      <c r="HIP73" s="189"/>
      <c r="HIQ73" s="189"/>
      <c r="HIR73" s="189"/>
      <c r="HIS73" s="189"/>
      <c r="HIT73" s="189"/>
      <c r="HIU73" s="189"/>
      <c r="HIV73" s="189"/>
      <c r="HIW73" s="189"/>
      <c r="HIX73" s="189"/>
      <c r="HIY73" s="189"/>
      <c r="HIZ73" s="189"/>
      <c r="HJA73" s="189"/>
      <c r="HJB73" s="189"/>
      <c r="HJC73" s="189"/>
      <c r="HJD73" s="189"/>
      <c r="HJE73" s="189"/>
      <c r="HJF73" s="189"/>
      <c r="HJG73" s="189"/>
      <c r="HJH73" s="189"/>
      <c r="HJI73" s="189"/>
      <c r="HJJ73" s="189"/>
      <c r="HJK73" s="189"/>
      <c r="HJL73" s="189"/>
      <c r="HJM73" s="189"/>
      <c r="HJN73" s="189"/>
      <c r="HJO73" s="189"/>
      <c r="HJP73" s="189"/>
      <c r="HJQ73" s="189"/>
      <c r="HJR73" s="189"/>
      <c r="HJS73" s="189"/>
      <c r="HJT73" s="189"/>
      <c r="HJU73" s="189"/>
      <c r="HJV73" s="189"/>
      <c r="HJW73" s="189"/>
      <c r="HJX73" s="189"/>
      <c r="HJY73" s="189"/>
      <c r="HJZ73" s="189"/>
      <c r="HKA73" s="189"/>
      <c r="HKB73" s="189"/>
      <c r="HKC73" s="189"/>
      <c r="HKD73" s="189"/>
      <c r="HKE73" s="189"/>
      <c r="HKF73" s="189"/>
      <c r="HKG73" s="189"/>
      <c r="HKH73" s="189"/>
      <c r="HKI73" s="189"/>
      <c r="HKJ73" s="189"/>
      <c r="HKK73" s="189"/>
      <c r="HKL73" s="189"/>
      <c r="HKM73" s="189"/>
      <c r="HKN73" s="189"/>
      <c r="HKO73" s="189"/>
      <c r="HKP73" s="189"/>
      <c r="HKQ73" s="189"/>
      <c r="HKR73" s="189"/>
      <c r="HKS73" s="189"/>
      <c r="HKT73" s="189"/>
      <c r="HKU73" s="189"/>
      <c r="HKV73" s="189"/>
      <c r="HKW73" s="189"/>
      <c r="HKX73" s="189"/>
      <c r="HKY73" s="189"/>
      <c r="HKZ73" s="189"/>
      <c r="HLA73" s="189"/>
      <c r="HLB73" s="189"/>
      <c r="HLC73" s="189"/>
      <c r="HLD73" s="189"/>
      <c r="HLE73" s="189"/>
      <c r="HLF73" s="189"/>
      <c r="HLG73" s="189"/>
      <c r="HLH73" s="189"/>
      <c r="HLI73" s="189"/>
      <c r="HLJ73" s="189"/>
      <c r="HLK73" s="189"/>
      <c r="HLL73" s="189"/>
      <c r="HLM73" s="189"/>
      <c r="HLN73" s="189"/>
      <c r="HLO73" s="189"/>
      <c r="HLP73" s="189"/>
      <c r="HLQ73" s="189"/>
      <c r="HLR73" s="189"/>
      <c r="HLS73" s="189"/>
      <c r="HLT73" s="189"/>
      <c r="HLU73" s="189"/>
      <c r="HLV73" s="189"/>
      <c r="HLW73" s="189"/>
      <c r="HLX73" s="189"/>
      <c r="HLY73" s="189"/>
      <c r="HLZ73" s="189"/>
      <c r="HMA73" s="189"/>
      <c r="HMB73" s="189"/>
      <c r="HMC73" s="189"/>
      <c r="HMD73" s="189"/>
      <c r="HME73" s="189"/>
      <c r="HMF73" s="189"/>
      <c r="HMG73" s="189"/>
      <c r="HMH73" s="189"/>
      <c r="HMI73" s="189"/>
      <c r="HMJ73" s="189"/>
      <c r="HMK73" s="189"/>
      <c r="HML73" s="189"/>
      <c r="HMM73" s="189"/>
      <c r="HMN73" s="189"/>
      <c r="HMO73" s="189"/>
      <c r="HMP73" s="189"/>
      <c r="HMQ73" s="189"/>
      <c r="HMR73" s="189"/>
      <c r="HMS73" s="189"/>
      <c r="HMT73" s="189"/>
      <c r="HMU73" s="189"/>
      <c r="HMV73" s="189"/>
      <c r="HMW73" s="189"/>
      <c r="HMX73" s="189"/>
      <c r="HMY73" s="189"/>
      <c r="HMZ73" s="189"/>
      <c r="HNA73" s="189"/>
      <c r="HNB73" s="189"/>
      <c r="HNC73" s="189"/>
      <c r="HND73" s="189"/>
      <c r="HNE73" s="189"/>
      <c r="HNF73" s="189"/>
      <c r="HNG73" s="189"/>
      <c r="HNH73" s="189"/>
      <c r="HNI73" s="189"/>
      <c r="HNJ73" s="189"/>
      <c r="HNK73" s="189"/>
      <c r="HNL73" s="189"/>
      <c r="HNM73" s="189"/>
      <c r="HNN73" s="189"/>
      <c r="HNO73" s="189"/>
      <c r="HNP73" s="189"/>
      <c r="HNQ73" s="189"/>
      <c r="HNR73" s="189"/>
      <c r="HNS73" s="189"/>
      <c r="HNT73" s="189"/>
      <c r="HNU73" s="189"/>
      <c r="HNV73" s="189"/>
      <c r="HNW73" s="189"/>
      <c r="HNX73" s="189"/>
      <c r="HNY73" s="189"/>
      <c r="HNZ73" s="189"/>
      <c r="HOA73" s="189"/>
      <c r="HOB73" s="189"/>
      <c r="HOC73" s="189"/>
      <c r="HOD73" s="189"/>
      <c r="HOE73" s="189"/>
      <c r="HOF73" s="189"/>
      <c r="HOG73" s="189"/>
      <c r="HOH73" s="189"/>
      <c r="HOI73" s="189"/>
      <c r="HOJ73" s="189"/>
      <c r="HOK73" s="189"/>
      <c r="HOL73" s="189"/>
      <c r="HOM73" s="189"/>
      <c r="HON73" s="189"/>
      <c r="HOO73" s="189"/>
      <c r="HOP73" s="189"/>
      <c r="HOQ73" s="189"/>
      <c r="HOR73" s="189"/>
      <c r="HOS73" s="189"/>
      <c r="HOT73" s="189"/>
      <c r="HOU73" s="189"/>
      <c r="HOV73" s="189"/>
      <c r="HOW73" s="189"/>
      <c r="HOX73" s="189"/>
      <c r="HOY73" s="189"/>
      <c r="HOZ73" s="189"/>
      <c r="HPA73" s="189"/>
      <c r="HPB73" s="189"/>
      <c r="HPC73" s="189"/>
      <c r="HPD73" s="189"/>
      <c r="HPE73" s="189"/>
      <c r="HPF73" s="189"/>
      <c r="HPG73" s="189"/>
      <c r="HPH73" s="189"/>
      <c r="HPI73" s="189"/>
      <c r="HPJ73" s="189"/>
      <c r="HPK73" s="189"/>
      <c r="HPL73" s="189"/>
      <c r="HPM73" s="189"/>
      <c r="HPN73" s="189"/>
      <c r="HPO73" s="189"/>
      <c r="HPP73" s="189"/>
      <c r="HPQ73" s="189"/>
      <c r="HPR73" s="189"/>
      <c r="HPS73" s="189"/>
      <c r="HPT73" s="189"/>
      <c r="HPU73" s="189"/>
      <c r="HPV73" s="189"/>
      <c r="HPW73" s="189"/>
      <c r="HPX73" s="189"/>
      <c r="HPY73" s="189"/>
      <c r="HPZ73" s="189"/>
      <c r="HQA73" s="189"/>
      <c r="HQB73" s="189"/>
      <c r="HQC73" s="189"/>
      <c r="HQD73" s="189"/>
      <c r="HQE73" s="189"/>
      <c r="HQF73" s="189"/>
      <c r="HQG73" s="189"/>
      <c r="HQH73" s="189"/>
      <c r="HQI73" s="189"/>
      <c r="HQJ73" s="189"/>
      <c r="HQK73" s="189"/>
      <c r="HQL73" s="189"/>
      <c r="HQM73" s="189"/>
      <c r="HQN73" s="189"/>
      <c r="HQO73" s="189"/>
      <c r="HQP73" s="189"/>
      <c r="HQQ73" s="189"/>
      <c r="HQR73" s="189"/>
      <c r="HQS73" s="189"/>
      <c r="HQT73" s="189"/>
      <c r="HQU73" s="189"/>
      <c r="HQV73" s="189"/>
      <c r="HQW73" s="189"/>
      <c r="HQX73" s="189"/>
      <c r="HQY73" s="189"/>
      <c r="HQZ73" s="189"/>
      <c r="HRA73" s="189"/>
      <c r="HRB73" s="189"/>
      <c r="HRC73" s="189"/>
      <c r="HRD73" s="189"/>
      <c r="HRE73" s="189"/>
      <c r="HRF73" s="189"/>
      <c r="HRG73" s="189"/>
      <c r="HRH73" s="189"/>
      <c r="HRI73" s="189"/>
      <c r="HRJ73" s="189"/>
      <c r="HRK73" s="189"/>
      <c r="HRL73" s="189"/>
      <c r="HRM73" s="189"/>
      <c r="HRN73" s="189"/>
      <c r="HRO73" s="189"/>
      <c r="HRP73" s="189"/>
      <c r="HRQ73" s="189"/>
      <c r="HRR73" s="189"/>
      <c r="HRS73" s="189"/>
      <c r="HRT73" s="189"/>
      <c r="HRU73" s="189"/>
      <c r="HRV73" s="189"/>
      <c r="HRW73" s="189"/>
      <c r="HRX73" s="189"/>
      <c r="HRY73" s="189"/>
      <c r="HRZ73" s="189"/>
      <c r="HSA73" s="189"/>
      <c r="HSB73" s="189"/>
      <c r="HSC73" s="189"/>
      <c r="HSD73" s="189"/>
      <c r="HSE73" s="189"/>
      <c r="HSF73" s="189"/>
      <c r="HSG73" s="189"/>
      <c r="HSH73" s="189"/>
      <c r="HSI73" s="189"/>
      <c r="HSJ73" s="189"/>
      <c r="HSK73" s="189"/>
      <c r="HSL73" s="189"/>
      <c r="HSM73" s="189"/>
      <c r="HSN73" s="189"/>
      <c r="HSO73" s="189"/>
      <c r="HSP73" s="189"/>
      <c r="HSQ73" s="189"/>
      <c r="HSR73" s="189"/>
      <c r="HSS73" s="189"/>
      <c r="HST73" s="189"/>
      <c r="HSU73" s="189"/>
      <c r="HSV73" s="189"/>
      <c r="HSW73" s="189"/>
      <c r="HSX73" s="189"/>
      <c r="HSY73" s="189"/>
      <c r="HSZ73" s="189"/>
      <c r="HTA73" s="189"/>
      <c r="HTB73" s="189"/>
      <c r="HTC73" s="189"/>
      <c r="HTD73" s="189"/>
      <c r="HTE73" s="189"/>
      <c r="HTF73" s="189"/>
      <c r="HTG73" s="189"/>
      <c r="HTH73" s="189"/>
      <c r="HTI73" s="189"/>
      <c r="HTJ73" s="189"/>
      <c r="HTK73" s="189"/>
      <c r="HTL73" s="189"/>
      <c r="HTM73" s="189"/>
      <c r="HTN73" s="189"/>
      <c r="HTO73" s="189"/>
      <c r="HTP73" s="189"/>
      <c r="HTQ73" s="189"/>
      <c r="HTR73" s="189"/>
      <c r="HTS73" s="189"/>
      <c r="HTT73" s="189"/>
      <c r="HTU73" s="189"/>
      <c r="HTV73" s="189"/>
      <c r="HTW73" s="189"/>
      <c r="HTX73" s="189"/>
      <c r="HTY73" s="189"/>
      <c r="HTZ73" s="189"/>
      <c r="HUA73" s="189"/>
      <c r="HUB73" s="189"/>
      <c r="HUC73" s="189"/>
      <c r="HUD73" s="189"/>
      <c r="HUE73" s="189"/>
      <c r="HUF73" s="189"/>
      <c r="HUG73" s="189"/>
      <c r="HUH73" s="189"/>
      <c r="HUI73" s="189"/>
      <c r="HUJ73" s="189"/>
      <c r="HUK73" s="189"/>
      <c r="HUL73" s="189"/>
      <c r="HUM73" s="189"/>
      <c r="HUN73" s="189"/>
      <c r="HUO73" s="189"/>
      <c r="HUP73" s="189"/>
      <c r="HUQ73" s="189"/>
      <c r="HUR73" s="189"/>
      <c r="HUS73" s="189"/>
      <c r="HUT73" s="189"/>
      <c r="HUU73" s="189"/>
      <c r="HUV73" s="189"/>
      <c r="HUW73" s="189"/>
      <c r="HUX73" s="189"/>
      <c r="HUY73" s="189"/>
      <c r="HUZ73" s="189"/>
      <c r="HVA73" s="189"/>
      <c r="HVB73" s="189"/>
      <c r="HVC73" s="189"/>
      <c r="HVD73" s="189"/>
      <c r="HVE73" s="189"/>
      <c r="HVF73" s="189"/>
      <c r="HVG73" s="189"/>
      <c r="HVH73" s="189"/>
      <c r="HVI73" s="189"/>
      <c r="HVJ73" s="189"/>
      <c r="HVK73" s="189"/>
      <c r="HVL73" s="189"/>
      <c r="HVM73" s="189"/>
      <c r="HVN73" s="189"/>
      <c r="HVO73" s="189"/>
      <c r="HVP73" s="189"/>
      <c r="HVQ73" s="189"/>
      <c r="HVR73" s="189"/>
      <c r="HVS73" s="189"/>
      <c r="HVT73" s="189"/>
      <c r="HVU73" s="189"/>
      <c r="HVV73" s="189"/>
      <c r="HVW73" s="189"/>
      <c r="HVX73" s="189"/>
      <c r="HVY73" s="189"/>
      <c r="HVZ73" s="189"/>
      <c r="HWA73" s="189"/>
      <c r="HWB73" s="189"/>
      <c r="HWC73" s="189"/>
      <c r="HWD73" s="189"/>
      <c r="HWE73" s="189"/>
      <c r="HWF73" s="189"/>
      <c r="HWG73" s="189"/>
      <c r="HWH73" s="189"/>
      <c r="HWI73" s="189"/>
      <c r="HWJ73" s="189"/>
      <c r="HWK73" s="189"/>
      <c r="HWL73" s="189"/>
      <c r="HWM73" s="189"/>
      <c r="HWN73" s="189"/>
      <c r="HWO73" s="189"/>
      <c r="HWP73" s="189"/>
      <c r="HWQ73" s="189"/>
      <c r="HWR73" s="189"/>
      <c r="HWS73" s="189"/>
      <c r="HWT73" s="189"/>
      <c r="HWU73" s="189"/>
      <c r="HWV73" s="189"/>
      <c r="HWW73" s="189"/>
      <c r="HWX73" s="189"/>
      <c r="HWY73" s="189"/>
      <c r="HWZ73" s="189"/>
      <c r="HXA73" s="189"/>
      <c r="HXB73" s="189"/>
      <c r="HXC73" s="189"/>
      <c r="HXD73" s="189"/>
      <c r="HXE73" s="189"/>
      <c r="HXF73" s="189"/>
      <c r="HXG73" s="189"/>
      <c r="HXH73" s="189"/>
      <c r="HXI73" s="189"/>
      <c r="HXJ73" s="189"/>
      <c r="HXK73" s="189"/>
      <c r="HXL73" s="189"/>
      <c r="HXM73" s="189"/>
      <c r="HXN73" s="189"/>
      <c r="HXO73" s="189"/>
      <c r="HXP73" s="189"/>
      <c r="HXQ73" s="189"/>
      <c r="HXR73" s="189"/>
      <c r="HXS73" s="189"/>
      <c r="HXT73" s="189"/>
      <c r="HXU73" s="189"/>
      <c r="HXV73" s="189"/>
      <c r="HXW73" s="189"/>
      <c r="HXX73" s="189"/>
      <c r="HXY73" s="189"/>
      <c r="HXZ73" s="189"/>
      <c r="HYA73" s="189"/>
      <c r="HYB73" s="189"/>
      <c r="HYC73" s="189"/>
      <c r="HYD73" s="189"/>
      <c r="HYE73" s="189"/>
      <c r="HYF73" s="189"/>
      <c r="HYG73" s="189"/>
      <c r="HYH73" s="189"/>
      <c r="HYI73" s="189"/>
      <c r="HYJ73" s="189"/>
      <c r="HYK73" s="189"/>
      <c r="HYL73" s="189"/>
      <c r="HYM73" s="189"/>
      <c r="HYN73" s="189"/>
      <c r="HYO73" s="189"/>
      <c r="HYP73" s="189"/>
      <c r="HYQ73" s="189"/>
      <c r="HYR73" s="189"/>
      <c r="HYS73" s="189"/>
      <c r="HYT73" s="189"/>
      <c r="HYU73" s="189"/>
      <c r="HYV73" s="189"/>
      <c r="HYW73" s="189"/>
      <c r="HYX73" s="189"/>
      <c r="HYY73" s="189"/>
      <c r="HYZ73" s="189"/>
      <c r="HZA73" s="189"/>
      <c r="HZB73" s="189"/>
      <c r="HZC73" s="189"/>
      <c r="HZD73" s="189"/>
      <c r="HZE73" s="189"/>
      <c r="HZF73" s="189"/>
      <c r="HZG73" s="189"/>
      <c r="HZH73" s="189"/>
      <c r="HZI73" s="189"/>
      <c r="HZJ73" s="189"/>
      <c r="HZK73" s="189"/>
      <c r="HZL73" s="189"/>
      <c r="HZM73" s="189"/>
      <c r="HZN73" s="189"/>
      <c r="HZO73" s="189"/>
      <c r="HZP73" s="189"/>
      <c r="HZQ73" s="189"/>
      <c r="HZR73" s="189"/>
      <c r="HZS73" s="189"/>
      <c r="HZT73" s="189"/>
      <c r="HZU73" s="189"/>
      <c r="HZV73" s="189"/>
      <c r="HZW73" s="189"/>
      <c r="HZX73" s="189"/>
      <c r="HZY73" s="189"/>
      <c r="HZZ73" s="189"/>
      <c r="IAA73" s="189"/>
      <c r="IAB73" s="189"/>
      <c r="IAC73" s="189"/>
      <c r="IAD73" s="189"/>
      <c r="IAE73" s="189"/>
      <c r="IAF73" s="189"/>
      <c r="IAG73" s="189"/>
      <c r="IAH73" s="189"/>
      <c r="IAI73" s="189"/>
      <c r="IAJ73" s="189"/>
      <c r="IAK73" s="189"/>
      <c r="IAL73" s="189"/>
      <c r="IAM73" s="189"/>
      <c r="IAN73" s="189"/>
      <c r="IAO73" s="189"/>
      <c r="IAP73" s="189"/>
      <c r="IAQ73" s="189"/>
      <c r="IAR73" s="189"/>
      <c r="IAS73" s="189"/>
      <c r="IAT73" s="189"/>
      <c r="IAU73" s="189"/>
      <c r="IAV73" s="189"/>
      <c r="IAW73" s="189"/>
      <c r="IAX73" s="189"/>
      <c r="IAY73" s="189"/>
      <c r="IAZ73" s="189"/>
      <c r="IBA73" s="189"/>
      <c r="IBB73" s="189"/>
      <c r="IBC73" s="189"/>
      <c r="IBD73" s="189"/>
      <c r="IBE73" s="189"/>
      <c r="IBF73" s="189"/>
      <c r="IBG73" s="189"/>
      <c r="IBH73" s="189"/>
      <c r="IBI73" s="189"/>
      <c r="IBJ73" s="189"/>
      <c r="IBK73" s="189"/>
      <c r="IBL73" s="189"/>
      <c r="IBM73" s="189"/>
      <c r="IBN73" s="189"/>
      <c r="IBO73" s="189"/>
      <c r="IBP73" s="189"/>
      <c r="IBQ73" s="189"/>
      <c r="IBR73" s="189"/>
      <c r="IBS73" s="189"/>
      <c r="IBT73" s="189"/>
      <c r="IBU73" s="189"/>
      <c r="IBV73" s="189"/>
      <c r="IBW73" s="189"/>
      <c r="IBX73" s="189"/>
      <c r="IBY73" s="189"/>
      <c r="IBZ73" s="189"/>
      <c r="ICA73" s="189"/>
      <c r="ICB73" s="189"/>
      <c r="ICC73" s="189"/>
      <c r="ICD73" s="189"/>
      <c r="ICE73" s="189"/>
      <c r="ICF73" s="189"/>
      <c r="ICG73" s="189"/>
      <c r="ICH73" s="189"/>
      <c r="ICI73" s="189"/>
      <c r="ICJ73" s="189"/>
      <c r="ICK73" s="189"/>
      <c r="ICL73" s="189"/>
      <c r="ICM73" s="189"/>
      <c r="ICN73" s="189"/>
      <c r="ICO73" s="189"/>
      <c r="ICP73" s="189"/>
      <c r="ICQ73" s="189"/>
      <c r="ICR73" s="189"/>
      <c r="ICS73" s="189"/>
      <c r="ICT73" s="189"/>
      <c r="ICU73" s="189"/>
      <c r="ICV73" s="189"/>
      <c r="ICW73" s="189"/>
      <c r="ICX73" s="189"/>
      <c r="ICY73" s="189"/>
      <c r="ICZ73" s="189"/>
      <c r="IDA73" s="189"/>
      <c r="IDB73" s="189"/>
      <c r="IDC73" s="189"/>
      <c r="IDD73" s="189"/>
      <c r="IDE73" s="189"/>
      <c r="IDF73" s="189"/>
      <c r="IDG73" s="189"/>
      <c r="IDH73" s="189"/>
      <c r="IDI73" s="189"/>
      <c r="IDJ73" s="189"/>
      <c r="IDK73" s="189"/>
      <c r="IDL73" s="189"/>
      <c r="IDM73" s="189"/>
      <c r="IDN73" s="189"/>
      <c r="IDO73" s="189"/>
      <c r="IDP73" s="189"/>
      <c r="IDQ73" s="189"/>
      <c r="IDR73" s="189"/>
      <c r="IDS73" s="189"/>
      <c r="IDT73" s="189"/>
      <c r="IDU73" s="189"/>
      <c r="IDV73" s="189"/>
      <c r="IDW73" s="189"/>
      <c r="IDX73" s="189"/>
      <c r="IDY73" s="189"/>
      <c r="IDZ73" s="189"/>
      <c r="IEA73" s="189"/>
      <c r="IEB73" s="189"/>
      <c r="IEC73" s="189"/>
      <c r="IED73" s="189"/>
      <c r="IEE73" s="189"/>
      <c r="IEF73" s="189"/>
      <c r="IEG73" s="189"/>
      <c r="IEH73" s="189"/>
      <c r="IEI73" s="189"/>
      <c r="IEJ73" s="189"/>
      <c r="IEK73" s="189"/>
      <c r="IEL73" s="189"/>
      <c r="IEM73" s="189"/>
      <c r="IEN73" s="189"/>
      <c r="IEO73" s="189"/>
      <c r="IEP73" s="189"/>
      <c r="IEQ73" s="189"/>
      <c r="IER73" s="189"/>
      <c r="IES73" s="189"/>
      <c r="IET73" s="189"/>
      <c r="IEU73" s="189"/>
      <c r="IEV73" s="189"/>
      <c r="IEW73" s="189"/>
      <c r="IEX73" s="189"/>
      <c r="IEY73" s="189"/>
      <c r="IEZ73" s="189"/>
      <c r="IFA73" s="189"/>
      <c r="IFB73" s="189"/>
      <c r="IFC73" s="189"/>
      <c r="IFD73" s="189"/>
      <c r="IFE73" s="189"/>
      <c r="IFF73" s="189"/>
      <c r="IFG73" s="189"/>
      <c r="IFH73" s="189"/>
      <c r="IFI73" s="189"/>
      <c r="IFJ73" s="189"/>
      <c r="IFK73" s="189"/>
      <c r="IFL73" s="189"/>
      <c r="IFM73" s="189"/>
      <c r="IFN73" s="189"/>
      <c r="IFO73" s="189"/>
      <c r="IFP73" s="189"/>
      <c r="IFQ73" s="189"/>
      <c r="IFR73" s="189"/>
      <c r="IFS73" s="189"/>
      <c r="IFT73" s="189"/>
      <c r="IFU73" s="189"/>
      <c r="IFV73" s="189"/>
      <c r="IFW73" s="189"/>
      <c r="IFX73" s="189"/>
      <c r="IFY73" s="189"/>
      <c r="IFZ73" s="189"/>
      <c r="IGA73" s="189"/>
      <c r="IGB73" s="189"/>
      <c r="IGC73" s="189"/>
      <c r="IGD73" s="189"/>
      <c r="IGE73" s="189"/>
      <c r="IGF73" s="189"/>
      <c r="IGG73" s="189"/>
      <c r="IGH73" s="189"/>
      <c r="IGI73" s="189"/>
      <c r="IGJ73" s="189"/>
      <c r="IGK73" s="189"/>
      <c r="IGL73" s="189"/>
      <c r="IGM73" s="189"/>
      <c r="IGN73" s="189"/>
      <c r="IGO73" s="189"/>
      <c r="IGP73" s="189"/>
      <c r="IGQ73" s="189"/>
      <c r="IGR73" s="189"/>
      <c r="IGS73" s="189"/>
      <c r="IGT73" s="189"/>
      <c r="IGU73" s="189"/>
      <c r="IGV73" s="189"/>
      <c r="IGW73" s="189"/>
      <c r="IGX73" s="189"/>
      <c r="IGY73" s="189"/>
      <c r="IGZ73" s="189"/>
      <c r="IHA73" s="189"/>
      <c r="IHB73" s="189"/>
      <c r="IHC73" s="189"/>
      <c r="IHD73" s="189"/>
      <c r="IHE73" s="189"/>
      <c r="IHF73" s="189"/>
      <c r="IHG73" s="189"/>
      <c r="IHH73" s="189"/>
      <c r="IHI73" s="189"/>
      <c r="IHJ73" s="189"/>
      <c r="IHK73" s="189"/>
      <c r="IHL73" s="189"/>
      <c r="IHM73" s="189"/>
      <c r="IHN73" s="189"/>
      <c r="IHO73" s="189"/>
      <c r="IHP73" s="189"/>
      <c r="IHQ73" s="189"/>
      <c r="IHR73" s="189"/>
      <c r="IHS73" s="189"/>
      <c r="IHT73" s="189"/>
      <c r="IHU73" s="189"/>
      <c r="IHV73" s="189"/>
      <c r="IHW73" s="189"/>
      <c r="IHX73" s="189"/>
      <c r="IHY73" s="189"/>
      <c r="IHZ73" s="189"/>
      <c r="IIA73" s="189"/>
      <c r="IIB73" s="189"/>
      <c r="IIC73" s="189"/>
      <c r="IID73" s="189"/>
      <c r="IIE73" s="189"/>
      <c r="IIF73" s="189"/>
      <c r="IIG73" s="189"/>
      <c r="IIH73" s="189"/>
      <c r="III73" s="189"/>
      <c r="IIJ73" s="189"/>
      <c r="IIK73" s="189"/>
      <c r="IIL73" s="189"/>
      <c r="IIM73" s="189"/>
      <c r="IIN73" s="189"/>
      <c r="IIO73" s="189"/>
      <c r="IIP73" s="189"/>
      <c r="IIQ73" s="189"/>
      <c r="IIR73" s="189"/>
      <c r="IIS73" s="189"/>
      <c r="IIT73" s="189"/>
      <c r="IIU73" s="189"/>
      <c r="IIV73" s="189"/>
      <c r="IIW73" s="189"/>
      <c r="IIX73" s="189"/>
      <c r="IIY73" s="189"/>
      <c r="IIZ73" s="189"/>
      <c r="IJA73" s="189"/>
      <c r="IJB73" s="189"/>
      <c r="IJC73" s="189"/>
      <c r="IJD73" s="189"/>
      <c r="IJE73" s="189"/>
      <c r="IJF73" s="189"/>
      <c r="IJG73" s="189"/>
      <c r="IJH73" s="189"/>
      <c r="IJI73" s="189"/>
      <c r="IJJ73" s="189"/>
      <c r="IJK73" s="189"/>
      <c r="IJL73" s="189"/>
      <c r="IJM73" s="189"/>
      <c r="IJN73" s="189"/>
      <c r="IJO73" s="189"/>
      <c r="IJP73" s="189"/>
      <c r="IJQ73" s="189"/>
      <c r="IJR73" s="189"/>
      <c r="IJS73" s="189"/>
      <c r="IJT73" s="189"/>
      <c r="IJU73" s="189"/>
      <c r="IJV73" s="189"/>
      <c r="IJW73" s="189"/>
      <c r="IJX73" s="189"/>
      <c r="IJY73" s="189"/>
      <c r="IJZ73" s="189"/>
      <c r="IKA73" s="189"/>
      <c r="IKB73" s="189"/>
      <c r="IKC73" s="189"/>
      <c r="IKD73" s="189"/>
      <c r="IKE73" s="189"/>
      <c r="IKF73" s="189"/>
      <c r="IKG73" s="189"/>
      <c r="IKH73" s="189"/>
      <c r="IKI73" s="189"/>
      <c r="IKJ73" s="189"/>
      <c r="IKK73" s="189"/>
      <c r="IKL73" s="189"/>
      <c r="IKM73" s="189"/>
      <c r="IKN73" s="189"/>
      <c r="IKO73" s="189"/>
      <c r="IKP73" s="189"/>
      <c r="IKQ73" s="189"/>
      <c r="IKR73" s="189"/>
      <c r="IKS73" s="189"/>
      <c r="IKT73" s="189"/>
      <c r="IKU73" s="189"/>
      <c r="IKV73" s="189"/>
      <c r="IKW73" s="189"/>
      <c r="IKX73" s="189"/>
      <c r="IKY73" s="189"/>
      <c r="IKZ73" s="189"/>
      <c r="ILA73" s="189"/>
      <c r="ILB73" s="189"/>
      <c r="ILC73" s="189"/>
      <c r="ILD73" s="189"/>
      <c r="ILE73" s="189"/>
      <c r="ILF73" s="189"/>
      <c r="ILG73" s="189"/>
      <c r="ILH73" s="189"/>
      <c r="ILI73" s="189"/>
      <c r="ILJ73" s="189"/>
      <c r="ILK73" s="189"/>
      <c r="ILL73" s="189"/>
      <c r="ILM73" s="189"/>
      <c r="ILN73" s="189"/>
      <c r="ILO73" s="189"/>
      <c r="ILP73" s="189"/>
      <c r="ILQ73" s="189"/>
      <c r="ILR73" s="189"/>
      <c r="ILS73" s="189"/>
      <c r="ILT73" s="189"/>
      <c r="ILU73" s="189"/>
      <c r="ILV73" s="189"/>
      <c r="ILW73" s="189"/>
      <c r="ILX73" s="189"/>
      <c r="ILY73" s="189"/>
      <c r="ILZ73" s="189"/>
      <c r="IMA73" s="189"/>
      <c r="IMB73" s="189"/>
      <c r="IMC73" s="189"/>
      <c r="IMD73" s="189"/>
      <c r="IME73" s="189"/>
      <c r="IMF73" s="189"/>
      <c r="IMG73" s="189"/>
      <c r="IMH73" s="189"/>
      <c r="IMI73" s="189"/>
      <c r="IMJ73" s="189"/>
      <c r="IMK73" s="189"/>
      <c r="IML73" s="189"/>
      <c r="IMM73" s="189"/>
      <c r="IMN73" s="189"/>
      <c r="IMO73" s="189"/>
      <c r="IMP73" s="189"/>
      <c r="IMQ73" s="189"/>
      <c r="IMR73" s="189"/>
      <c r="IMS73" s="189"/>
      <c r="IMT73" s="189"/>
      <c r="IMU73" s="189"/>
      <c r="IMV73" s="189"/>
      <c r="IMW73" s="189"/>
      <c r="IMX73" s="189"/>
      <c r="IMY73" s="189"/>
      <c r="IMZ73" s="189"/>
      <c r="INA73" s="189"/>
      <c r="INB73" s="189"/>
      <c r="INC73" s="189"/>
      <c r="IND73" s="189"/>
      <c r="INE73" s="189"/>
      <c r="INF73" s="189"/>
      <c r="ING73" s="189"/>
      <c r="INH73" s="189"/>
      <c r="INI73" s="189"/>
      <c r="INJ73" s="189"/>
      <c r="INK73" s="189"/>
      <c r="INL73" s="189"/>
      <c r="INM73" s="189"/>
      <c r="INN73" s="189"/>
      <c r="INO73" s="189"/>
      <c r="INP73" s="189"/>
      <c r="INQ73" s="189"/>
      <c r="INR73" s="189"/>
      <c r="INS73" s="189"/>
      <c r="INT73" s="189"/>
      <c r="INU73" s="189"/>
      <c r="INV73" s="189"/>
      <c r="INW73" s="189"/>
      <c r="INX73" s="189"/>
      <c r="INY73" s="189"/>
      <c r="INZ73" s="189"/>
      <c r="IOA73" s="189"/>
      <c r="IOB73" s="189"/>
      <c r="IOC73" s="189"/>
      <c r="IOD73" s="189"/>
      <c r="IOE73" s="189"/>
      <c r="IOF73" s="189"/>
      <c r="IOG73" s="189"/>
      <c r="IOH73" s="189"/>
      <c r="IOI73" s="189"/>
      <c r="IOJ73" s="189"/>
      <c r="IOK73" s="189"/>
      <c r="IOL73" s="189"/>
      <c r="IOM73" s="189"/>
      <c r="ION73" s="189"/>
      <c r="IOO73" s="189"/>
      <c r="IOP73" s="189"/>
      <c r="IOQ73" s="189"/>
      <c r="IOR73" s="189"/>
      <c r="IOS73" s="189"/>
      <c r="IOT73" s="189"/>
      <c r="IOU73" s="189"/>
      <c r="IOV73" s="189"/>
      <c r="IOW73" s="189"/>
      <c r="IOX73" s="189"/>
      <c r="IOY73" s="189"/>
      <c r="IOZ73" s="189"/>
      <c r="IPA73" s="189"/>
      <c r="IPB73" s="189"/>
      <c r="IPC73" s="189"/>
      <c r="IPD73" s="189"/>
      <c r="IPE73" s="189"/>
      <c r="IPF73" s="189"/>
      <c r="IPG73" s="189"/>
      <c r="IPH73" s="189"/>
      <c r="IPI73" s="189"/>
      <c r="IPJ73" s="189"/>
      <c r="IPK73" s="189"/>
      <c r="IPL73" s="189"/>
      <c r="IPM73" s="189"/>
      <c r="IPN73" s="189"/>
      <c r="IPO73" s="189"/>
      <c r="IPP73" s="189"/>
      <c r="IPQ73" s="189"/>
      <c r="IPR73" s="189"/>
      <c r="IPS73" s="189"/>
      <c r="IPT73" s="189"/>
      <c r="IPU73" s="189"/>
      <c r="IPV73" s="189"/>
      <c r="IPW73" s="189"/>
      <c r="IPX73" s="189"/>
      <c r="IPY73" s="189"/>
      <c r="IPZ73" s="189"/>
      <c r="IQA73" s="189"/>
      <c r="IQB73" s="189"/>
      <c r="IQC73" s="189"/>
      <c r="IQD73" s="189"/>
      <c r="IQE73" s="189"/>
      <c r="IQF73" s="189"/>
      <c r="IQG73" s="189"/>
      <c r="IQH73" s="189"/>
      <c r="IQI73" s="189"/>
      <c r="IQJ73" s="189"/>
      <c r="IQK73" s="189"/>
      <c r="IQL73" s="189"/>
      <c r="IQM73" s="189"/>
      <c r="IQN73" s="189"/>
      <c r="IQO73" s="189"/>
      <c r="IQP73" s="189"/>
      <c r="IQQ73" s="189"/>
      <c r="IQR73" s="189"/>
      <c r="IQS73" s="189"/>
      <c r="IQT73" s="189"/>
      <c r="IQU73" s="189"/>
      <c r="IQV73" s="189"/>
      <c r="IQW73" s="189"/>
      <c r="IQX73" s="189"/>
      <c r="IQY73" s="189"/>
      <c r="IQZ73" s="189"/>
      <c r="IRA73" s="189"/>
      <c r="IRB73" s="189"/>
      <c r="IRC73" s="189"/>
      <c r="IRD73" s="189"/>
      <c r="IRE73" s="189"/>
      <c r="IRF73" s="189"/>
      <c r="IRG73" s="189"/>
      <c r="IRH73" s="189"/>
      <c r="IRI73" s="189"/>
      <c r="IRJ73" s="189"/>
      <c r="IRK73" s="189"/>
      <c r="IRL73" s="189"/>
      <c r="IRM73" s="189"/>
      <c r="IRN73" s="189"/>
      <c r="IRO73" s="189"/>
      <c r="IRP73" s="189"/>
      <c r="IRQ73" s="189"/>
      <c r="IRR73" s="189"/>
      <c r="IRS73" s="189"/>
      <c r="IRT73" s="189"/>
      <c r="IRU73" s="189"/>
      <c r="IRV73" s="189"/>
      <c r="IRW73" s="189"/>
      <c r="IRX73" s="189"/>
      <c r="IRY73" s="189"/>
      <c r="IRZ73" s="189"/>
      <c r="ISA73" s="189"/>
      <c r="ISB73" s="189"/>
      <c r="ISC73" s="189"/>
      <c r="ISD73" s="189"/>
      <c r="ISE73" s="189"/>
      <c r="ISF73" s="189"/>
      <c r="ISG73" s="189"/>
      <c r="ISH73" s="189"/>
      <c r="ISI73" s="189"/>
      <c r="ISJ73" s="189"/>
      <c r="ISK73" s="189"/>
      <c r="ISL73" s="189"/>
      <c r="ISM73" s="189"/>
      <c r="ISN73" s="189"/>
      <c r="ISO73" s="189"/>
      <c r="ISP73" s="189"/>
      <c r="ISQ73" s="189"/>
      <c r="ISR73" s="189"/>
      <c r="ISS73" s="189"/>
      <c r="IST73" s="189"/>
      <c r="ISU73" s="189"/>
      <c r="ISV73" s="189"/>
      <c r="ISW73" s="189"/>
      <c r="ISX73" s="189"/>
      <c r="ISY73" s="189"/>
      <c r="ISZ73" s="189"/>
      <c r="ITA73" s="189"/>
      <c r="ITB73" s="189"/>
      <c r="ITC73" s="189"/>
      <c r="ITD73" s="189"/>
      <c r="ITE73" s="189"/>
      <c r="ITF73" s="189"/>
      <c r="ITG73" s="189"/>
      <c r="ITH73" s="189"/>
      <c r="ITI73" s="189"/>
      <c r="ITJ73" s="189"/>
      <c r="ITK73" s="189"/>
      <c r="ITL73" s="189"/>
      <c r="ITM73" s="189"/>
      <c r="ITN73" s="189"/>
      <c r="ITO73" s="189"/>
      <c r="ITP73" s="189"/>
      <c r="ITQ73" s="189"/>
      <c r="ITR73" s="189"/>
      <c r="ITS73" s="189"/>
      <c r="ITT73" s="189"/>
      <c r="ITU73" s="189"/>
      <c r="ITV73" s="189"/>
      <c r="ITW73" s="189"/>
      <c r="ITX73" s="189"/>
      <c r="ITY73" s="189"/>
      <c r="ITZ73" s="189"/>
      <c r="IUA73" s="189"/>
      <c r="IUB73" s="189"/>
      <c r="IUC73" s="189"/>
      <c r="IUD73" s="189"/>
      <c r="IUE73" s="189"/>
      <c r="IUF73" s="189"/>
      <c r="IUG73" s="189"/>
      <c r="IUH73" s="189"/>
      <c r="IUI73" s="189"/>
      <c r="IUJ73" s="189"/>
      <c r="IUK73" s="189"/>
      <c r="IUL73" s="189"/>
      <c r="IUM73" s="189"/>
      <c r="IUN73" s="189"/>
      <c r="IUO73" s="189"/>
      <c r="IUP73" s="189"/>
      <c r="IUQ73" s="189"/>
      <c r="IUR73" s="189"/>
      <c r="IUS73" s="189"/>
      <c r="IUT73" s="189"/>
      <c r="IUU73" s="189"/>
      <c r="IUV73" s="189"/>
      <c r="IUW73" s="189"/>
      <c r="IUX73" s="189"/>
      <c r="IUY73" s="189"/>
      <c r="IUZ73" s="189"/>
      <c r="IVA73" s="189"/>
      <c r="IVB73" s="189"/>
      <c r="IVC73" s="189"/>
      <c r="IVD73" s="189"/>
      <c r="IVE73" s="189"/>
      <c r="IVF73" s="189"/>
      <c r="IVG73" s="189"/>
      <c r="IVH73" s="189"/>
      <c r="IVI73" s="189"/>
      <c r="IVJ73" s="189"/>
      <c r="IVK73" s="189"/>
      <c r="IVL73" s="189"/>
      <c r="IVM73" s="189"/>
      <c r="IVN73" s="189"/>
      <c r="IVO73" s="189"/>
      <c r="IVP73" s="189"/>
      <c r="IVQ73" s="189"/>
      <c r="IVR73" s="189"/>
      <c r="IVS73" s="189"/>
      <c r="IVT73" s="189"/>
      <c r="IVU73" s="189"/>
      <c r="IVV73" s="189"/>
      <c r="IVW73" s="189"/>
      <c r="IVX73" s="189"/>
      <c r="IVY73" s="189"/>
      <c r="IVZ73" s="189"/>
      <c r="IWA73" s="189"/>
      <c r="IWB73" s="189"/>
      <c r="IWC73" s="189"/>
      <c r="IWD73" s="189"/>
      <c r="IWE73" s="189"/>
      <c r="IWF73" s="189"/>
      <c r="IWG73" s="189"/>
      <c r="IWH73" s="189"/>
      <c r="IWI73" s="189"/>
      <c r="IWJ73" s="189"/>
      <c r="IWK73" s="189"/>
      <c r="IWL73" s="189"/>
      <c r="IWM73" s="189"/>
      <c r="IWN73" s="189"/>
      <c r="IWO73" s="189"/>
      <c r="IWP73" s="189"/>
      <c r="IWQ73" s="189"/>
      <c r="IWR73" s="189"/>
      <c r="IWS73" s="189"/>
      <c r="IWT73" s="189"/>
      <c r="IWU73" s="189"/>
      <c r="IWV73" s="189"/>
      <c r="IWW73" s="189"/>
      <c r="IWX73" s="189"/>
      <c r="IWY73" s="189"/>
      <c r="IWZ73" s="189"/>
      <c r="IXA73" s="189"/>
      <c r="IXB73" s="189"/>
      <c r="IXC73" s="189"/>
      <c r="IXD73" s="189"/>
      <c r="IXE73" s="189"/>
      <c r="IXF73" s="189"/>
      <c r="IXG73" s="189"/>
      <c r="IXH73" s="189"/>
      <c r="IXI73" s="189"/>
      <c r="IXJ73" s="189"/>
      <c r="IXK73" s="189"/>
      <c r="IXL73" s="189"/>
      <c r="IXM73" s="189"/>
      <c r="IXN73" s="189"/>
      <c r="IXO73" s="189"/>
      <c r="IXP73" s="189"/>
      <c r="IXQ73" s="189"/>
      <c r="IXR73" s="189"/>
      <c r="IXS73" s="189"/>
      <c r="IXT73" s="189"/>
      <c r="IXU73" s="189"/>
      <c r="IXV73" s="189"/>
      <c r="IXW73" s="189"/>
      <c r="IXX73" s="189"/>
      <c r="IXY73" s="189"/>
      <c r="IXZ73" s="189"/>
      <c r="IYA73" s="189"/>
      <c r="IYB73" s="189"/>
      <c r="IYC73" s="189"/>
      <c r="IYD73" s="189"/>
      <c r="IYE73" s="189"/>
      <c r="IYF73" s="189"/>
      <c r="IYG73" s="189"/>
      <c r="IYH73" s="189"/>
      <c r="IYI73" s="189"/>
      <c r="IYJ73" s="189"/>
      <c r="IYK73" s="189"/>
      <c r="IYL73" s="189"/>
      <c r="IYM73" s="189"/>
      <c r="IYN73" s="189"/>
      <c r="IYO73" s="189"/>
      <c r="IYP73" s="189"/>
      <c r="IYQ73" s="189"/>
      <c r="IYR73" s="189"/>
      <c r="IYS73" s="189"/>
      <c r="IYT73" s="189"/>
      <c r="IYU73" s="189"/>
      <c r="IYV73" s="189"/>
      <c r="IYW73" s="189"/>
      <c r="IYX73" s="189"/>
      <c r="IYY73" s="189"/>
      <c r="IYZ73" s="189"/>
      <c r="IZA73" s="189"/>
      <c r="IZB73" s="189"/>
      <c r="IZC73" s="189"/>
      <c r="IZD73" s="189"/>
      <c r="IZE73" s="189"/>
      <c r="IZF73" s="189"/>
      <c r="IZG73" s="189"/>
      <c r="IZH73" s="189"/>
      <c r="IZI73" s="189"/>
      <c r="IZJ73" s="189"/>
      <c r="IZK73" s="189"/>
      <c r="IZL73" s="189"/>
      <c r="IZM73" s="189"/>
      <c r="IZN73" s="189"/>
      <c r="IZO73" s="189"/>
      <c r="IZP73" s="189"/>
      <c r="IZQ73" s="189"/>
      <c r="IZR73" s="189"/>
      <c r="IZS73" s="189"/>
      <c r="IZT73" s="189"/>
      <c r="IZU73" s="189"/>
      <c r="IZV73" s="189"/>
      <c r="IZW73" s="189"/>
      <c r="IZX73" s="189"/>
      <c r="IZY73" s="189"/>
      <c r="IZZ73" s="189"/>
      <c r="JAA73" s="189"/>
      <c r="JAB73" s="189"/>
      <c r="JAC73" s="189"/>
      <c r="JAD73" s="189"/>
      <c r="JAE73" s="189"/>
      <c r="JAF73" s="189"/>
      <c r="JAG73" s="189"/>
      <c r="JAH73" s="189"/>
      <c r="JAI73" s="189"/>
      <c r="JAJ73" s="189"/>
      <c r="JAK73" s="189"/>
      <c r="JAL73" s="189"/>
      <c r="JAM73" s="189"/>
      <c r="JAN73" s="189"/>
      <c r="JAO73" s="189"/>
      <c r="JAP73" s="189"/>
      <c r="JAQ73" s="189"/>
      <c r="JAR73" s="189"/>
      <c r="JAS73" s="189"/>
      <c r="JAT73" s="189"/>
      <c r="JAU73" s="189"/>
      <c r="JAV73" s="189"/>
      <c r="JAW73" s="189"/>
      <c r="JAX73" s="189"/>
      <c r="JAY73" s="189"/>
      <c r="JAZ73" s="189"/>
      <c r="JBA73" s="189"/>
      <c r="JBB73" s="189"/>
      <c r="JBC73" s="189"/>
      <c r="JBD73" s="189"/>
      <c r="JBE73" s="189"/>
      <c r="JBF73" s="189"/>
      <c r="JBG73" s="189"/>
      <c r="JBH73" s="189"/>
      <c r="JBI73" s="189"/>
      <c r="JBJ73" s="189"/>
      <c r="JBK73" s="189"/>
      <c r="JBL73" s="189"/>
      <c r="JBM73" s="189"/>
      <c r="JBN73" s="189"/>
      <c r="JBO73" s="189"/>
      <c r="JBP73" s="189"/>
      <c r="JBQ73" s="189"/>
      <c r="JBR73" s="189"/>
      <c r="JBS73" s="189"/>
      <c r="JBT73" s="189"/>
      <c r="JBU73" s="189"/>
      <c r="JBV73" s="189"/>
      <c r="JBW73" s="189"/>
      <c r="JBX73" s="189"/>
      <c r="JBY73" s="189"/>
      <c r="JBZ73" s="189"/>
      <c r="JCA73" s="189"/>
      <c r="JCB73" s="189"/>
      <c r="JCC73" s="189"/>
      <c r="JCD73" s="189"/>
      <c r="JCE73" s="189"/>
      <c r="JCF73" s="189"/>
      <c r="JCG73" s="189"/>
      <c r="JCH73" s="189"/>
      <c r="JCI73" s="189"/>
      <c r="JCJ73" s="189"/>
      <c r="JCK73" s="189"/>
      <c r="JCL73" s="189"/>
      <c r="JCM73" s="189"/>
      <c r="JCN73" s="189"/>
      <c r="JCO73" s="189"/>
      <c r="JCP73" s="189"/>
      <c r="JCQ73" s="189"/>
      <c r="JCR73" s="189"/>
      <c r="JCS73" s="189"/>
      <c r="JCT73" s="189"/>
      <c r="JCU73" s="189"/>
      <c r="JCV73" s="189"/>
      <c r="JCW73" s="189"/>
      <c r="JCX73" s="189"/>
      <c r="JCY73" s="189"/>
      <c r="JCZ73" s="189"/>
      <c r="JDA73" s="189"/>
      <c r="JDB73" s="189"/>
      <c r="JDC73" s="189"/>
      <c r="JDD73" s="189"/>
      <c r="JDE73" s="189"/>
      <c r="JDF73" s="189"/>
      <c r="JDG73" s="189"/>
      <c r="JDH73" s="189"/>
      <c r="JDI73" s="189"/>
      <c r="JDJ73" s="189"/>
      <c r="JDK73" s="189"/>
      <c r="JDL73" s="189"/>
      <c r="JDM73" s="189"/>
      <c r="JDN73" s="189"/>
      <c r="JDO73" s="189"/>
      <c r="JDP73" s="189"/>
      <c r="JDQ73" s="189"/>
      <c r="JDR73" s="189"/>
      <c r="JDS73" s="189"/>
      <c r="JDT73" s="189"/>
      <c r="JDU73" s="189"/>
      <c r="JDV73" s="189"/>
      <c r="JDW73" s="189"/>
      <c r="JDX73" s="189"/>
      <c r="JDY73" s="189"/>
      <c r="JDZ73" s="189"/>
      <c r="JEA73" s="189"/>
      <c r="JEB73" s="189"/>
      <c r="JEC73" s="189"/>
      <c r="JED73" s="189"/>
      <c r="JEE73" s="189"/>
      <c r="JEF73" s="189"/>
      <c r="JEG73" s="189"/>
      <c r="JEH73" s="189"/>
      <c r="JEI73" s="189"/>
      <c r="JEJ73" s="189"/>
      <c r="JEK73" s="189"/>
      <c r="JEL73" s="189"/>
      <c r="JEM73" s="189"/>
      <c r="JEN73" s="189"/>
      <c r="JEO73" s="189"/>
      <c r="JEP73" s="189"/>
      <c r="JEQ73" s="189"/>
      <c r="JER73" s="189"/>
      <c r="JES73" s="189"/>
      <c r="JET73" s="189"/>
      <c r="JEU73" s="189"/>
      <c r="JEV73" s="189"/>
      <c r="JEW73" s="189"/>
      <c r="JEX73" s="189"/>
      <c r="JEY73" s="189"/>
      <c r="JEZ73" s="189"/>
      <c r="JFA73" s="189"/>
      <c r="JFB73" s="189"/>
      <c r="JFC73" s="189"/>
      <c r="JFD73" s="189"/>
      <c r="JFE73" s="189"/>
      <c r="JFF73" s="189"/>
      <c r="JFG73" s="189"/>
      <c r="JFH73" s="189"/>
      <c r="JFI73" s="189"/>
      <c r="JFJ73" s="189"/>
      <c r="JFK73" s="189"/>
      <c r="JFL73" s="189"/>
      <c r="JFM73" s="189"/>
      <c r="JFN73" s="189"/>
      <c r="JFO73" s="189"/>
      <c r="JFP73" s="189"/>
      <c r="JFQ73" s="189"/>
      <c r="JFR73" s="189"/>
      <c r="JFS73" s="189"/>
      <c r="JFT73" s="189"/>
      <c r="JFU73" s="189"/>
      <c r="JFV73" s="189"/>
      <c r="JFW73" s="189"/>
      <c r="JFX73" s="189"/>
      <c r="JFY73" s="189"/>
      <c r="JFZ73" s="189"/>
      <c r="JGA73" s="189"/>
      <c r="JGB73" s="189"/>
      <c r="JGC73" s="189"/>
      <c r="JGD73" s="189"/>
      <c r="JGE73" s="189"/>
      <c r="JGF73" s="189"/>
      <c r="JGG73" s="189"/>
      <c r="JGH73" s="189"/>
      <c r="JGI73" s="189"/>
      <c r="JGJ73" s="189"/>
      <c r="JGK73" s="189"/>
      <c r="JGL73" s="189"/>
      <c r="JGM73" s="189"/>
      <c r="JGN73" s="189"/>
      <c r="JGO73" s="189"/>
      <c r="JGP73" s="189"/>
      <c r="JGQ73" s="189"/>
      <c r="JGR73" s="189"/>
      <c r="JGS73" s="189"/>
      <c r="JGT73" s="189"/>
      <c r="JGU73" s="189"/>
      <c r="JGV73" s="189"/>
      <c r="JGW73" s="189"/>
      <c r="JGX73" s="189"/>
      <c r="JGY73" s="189"/>
      <c r="JGZ73" s="189"/>
      <c r="JHA73" s="189"/>
      <c r="JHB73" s="189"/>
      <c r="JHC73" s="189"/>
      <c r="JHD73" s="189"/>
      <c r="JHE73" s="189"/>
      <c r="JHF73" s="189"/>
      <c r="JHG73" s="189"/>
      <c r="JHH73" s="189"/>
      <c r="JHI73" s="189"/>
      <c r="JHJ73" s="189"/>
      <c r="JHK73" s="189"/>
      <c r="JHL73" s="189"/>
      <c r="JHM73" s="189"/>
      <c r="JHN73" s="189"/>
      <c r="JHO73" s="189"/>
      <c r="JHP73" s="189"/>
      <c r="JHQ73" s="189"/>
      <c r="JHR73" s="189"/>
      <c r="JHS73" s="189"/>
      <c r="JHT73" s="189"/>
      <c r="JHU73" s="189"/>
      <c r="JHV73" s="189"/>
      <c r="JHW73" s="189"/>
      <c r="JHX73" s="189"/>
      <c r="JHY73" s="189"/>
      <c r="JHZ73" s="189"/>
      <c r="JIA73" s="189"/>
      <c r="JIB73" s="189"/>
      <c r="JIC73" s="189"/>
      <c r="JID73" s="189"/>
      <c r="JIE73" s="189"/>
      <c r="JIF73" s="189"/>
      <c r="JIG73" s="189"/>
      <c r="JIH73" s="189"/>
      <c r="JII73" s="189"/>
      <c r="JIJ73" s="189"/>
      <c r="JIK73" s="189"/>
      <c r="JIL73" s="189"/>
      <c r="JIM73" s="189"/>
      <c r="JIN73" s="189"/>
      <c r="JIO73" s="189"/>
      <c r="JIP73" s="189"/>
      <c r="JIQ73" s="189"/>
      <c r="JIR73" s="189"/>
      <c r="JIS73" s="189"/>
      <c r="JIT73" s="189"/>
      <c r="JIU73" s="189"/>
      <c r="JIV73" s="189"/>
      <c r="JIW73" s="189"/>
      <c r="JIX73" s="189"/>
      <c r="JIY73" s="189"/>
      <c r="JIZ73" s="189"/>
      <c r="JJA73" s="189"/>
      <c r="JJB73" s="189"/>
      <c r="JJC73" s="189"/>
      <c r="JJD73" s="189"/>
      <c r="JJE73" s="189"/>
      <c r="JJF73" s="189"/>
      <c r="JJG73" s="189"/>
      <c r="JJH73" s="189"/>
      <c r="JJI73" s="189"/>
      <c r="JJJ73" s="189"/>
      <c r="JJK73" s="189"/>
      <c r="JJL73" s="189"/>
      <c r="JJM73" s="189"/>
      <c r="JJN73" s="189"/>
      <c r="JJO73" s="189"/>
      <c r="JJP73" s="189"/>
      <c r="JJQ73" s="189"/>
      <c r="JJR73" s="189"/>
      <c r="JJS73" s="189"/>
      <c r="JJT73" s="189"/>
      <c r="JJU73" s="189"/>
      <c r="JJV73" s="189"/>
      <c r="JJW73" s="189"/>
      <c r="JJX73" s="189"/>
      <c r="JJY73" s="189"/>
      <c r="JJZ73" s="189"/>
      <c r="JKA73" s="189"/>
      <c r="JKB73" s="189"/>
      <c r="JKC73" s="189"/>
      <c r="JKD73" s="189"/>
      <c r="JKE73" s="189"/>
      <c r="JKF73" s="189"/>
      <c r="JKG73" s="189"/>
      <c r="JKH73" s="189"/>
      <c r="JKI73" s="189"/>
      <c r="JKJ73" s="189"/>
      <c r="JKK73" s="189"/>
      <c r="JKL73" s="189"/>
      <c r="JKM73" s="189"/>
      <c r="JKN73" s="189"/>
      <c r="JKO73" s="189"/>
      <c r="JKP73" s="189"/>
      <c r="JKQ73" s="189"/>
      <c r="JKR73" s="189"/>
      <c r="JKS73" s="189"/>
      <c r="JKT73" s="189"/>
      <c r="JKU73" s="189"/>
      <c r="JKV73" s="189"/>
      <c r="JKW73" s="189"/>
      <c r="JKX73" s="189"/>
      <c r="JKY73" s="189"/>
      <c r="JKZ73" s="189"/>
      <c r="JLA73" s="189"/>
      <c r="JLB73" s="189"/>
      <c r="JLC73" s="189"/>
      <c r="JLD73" s="189"/>
      <c r="JLE73" s="189"/>
      <c r="JLF73" s="189"/>
      <c r="JLG73" s="189"/>
      <c r="JLH73" s="189"/>
      <c r="JLI73" s="189"/>
      <c r="JLJ73" s="189"/>
      <c r="JLK73" s="189"/>
      <c r="JLL73" s="189"/>
      <c r="JLM73" s="189"/>
      <c r="JLN73" s="189"/>
      <c r="JLO73" s="189"/>
      <c r="JLP73" s="189"/>
      <c r="JLQ73" s="189"/>
      <c r="JLR73" s="189"/>
      <c r="JLS73" s="189"/>
      <c r="JLT73" s="189"/>
      <c r="JLU73" s="189"/>
      <c r="JLV73" s="189"/>
      <c r="JLW73" s="189"/>
      <c r="JLX73" s="189"/>
      <c r="JLY73" s="189"/>
      <c r="JLZ73" s="189"/>
      <c r="JMA73" s="189"/>
      <c r="JMB73" s="189"/>
      <c r="JMC73" s="189"/>
      <c r="JMD73" s="189"/>
      <c r="JME73" s="189"/>
      <c r="JMF73" s="189"/>
      <c r="JMG73" s="189"/>
      <c r="JMH73" s="189"/>
      <c r="JMI73" s="189"/>
      <c r="JMJ73" s="189"/>
      <c r="JMK73" s="189"/>
      <c r="JML73" s="189"/>
      <c r="JMM73" s="189"/>
      <c r="JMN73" s="189"/>
      <c r="JMO73" s="189"/>
      <c r="JMP73" s="189"/>
      <c r="JMQ73" s="189"/>
      <c r="JMR73" s="189"/>
      <c r="JMS73" s="189"/>
      <c r="JMT73" s="189"/>
      <c r="JMU73" s="189"/>
      <c r="JMV73" s="189"/>
      <c r="JMW73" s="189"/>
      <c r="JMX73" s="189"/>
      <c r="JMY73" s="189"/>
      <c r="JMZ73" s="189"/>
      <c r="JNA73" s="189"/>
      <c r="JNB73" s="189"/>
      <c r="JNC73" s="189"/>
      <c r="JND73" s="189"/>
      <c r="JNE73" s="189"/>
      <c r="JNF73" s="189"/>
      <c r="JNG73" s="189"/>
      <c r="JNH73" s="189"/>
      <c r="JNI73" s="189"/>
      <c r="JNJ73" s="189"/>
      <c r="JNK73" s="189"/>
      <c r="JNL73" s="189"/>
      <c r="JNM73" s="189"/>
      <c r="JNN73" s="189"/>
      <c r="JNO73" s="189"/>
      <c r="JNP73" s="189"/>
      <c r="JNQ73" s="189"/>
      <c r="JNR73" s="189"/>
      <c r="JNS73" s="189"/>
      <c r="JNT73" s="189"/>
      <c r="JNU73" s="189"/>
      <c r="JNV73" s="189"/>
      <c r="JNW73" s="189"/>
      <c r="JNX73" s="189"/>
      <c r="JNY73" s="189"/>
      <c r="JNZ73" s="189"/>
      <c r="JOA73" s="189"/>
      <c r="JOB73" s="189"/>
      <c r="JOC73" s="189"/>
      <c r="JOD73" s="189"/>
      <c r="JOE73" s="189"/>
      <c r="JOF73" s="189"/>
      <c r="JOG73" s="189"/>
      <c r="JOH73" s="189"/>
      <c r="JOI73" s="189"/>
      <c r="JOJ73" s="189"/>
      <c r="JOK73" s="189"/>
      <c r="JOL73" s="189"/>
      <c r="JOM73" s="189"/>
      <c r="JON73" s="189"/>
      <c r="JOO73" s="189"/>
      <c r="JOP73" s="189"/>
      <c r="JOQ73" s="189"/>
      <c r="JOR73" s="189"/>
      <c r="JOS73" s="189"/>
      <c r="JOT73" s="189"/>
      <c r="JOU73" s="189"/>
      <c r="JOV73" s="189"/>
      <c r="JOW73" s="189"/>
      <c r="JOX73" s="189"/>
      <c r="JOY73" s="189"/>
      <c r="JOZ73" s="189"/>
      <c r="JPA73" s="189"/>
      <c r="JPB73" s="189"/>
      <c r="JPC73" s="189"/>
      <c r="JPD73" s="189"/>
      <c r="JPE73" s="189"/>
      <c r="JPF73" s="189"/>
      <c r="JPG73" s="189"/>
      <c r="JPH73" s="189"/>
      <c r="JPI73" s="189"/>
      <c r="JPJ73" s="189"/>
      <c r="JPK73" s="189"/>
      <c r="JPL73" s="189"/>
      <c r="JPM73" s="189"/>
      <c r="JPN73" s="189"/>
      <c r="JPO73" s="189"/>
      <c r="JPP73" s="189"/>
      <c r="JPQ73" s="189"/>
      <c r="JPR73" s="189"/>
      <c r="JPS73" s="189"/>
      <c r="JPT73" s="189"/>
      <c r="JPU73" s="189"/>
      <c r="JPV73" s="189"/>
      <c r="JPW73" s="189"/>
      <c r="JPX73" s="189"/>
      <c r="JPY73" s="189"/>
      <c r="JPZ73" s="189"/>
      <c r="JQA73" s="189"/>
      <c r="JQB73" s="189"/>
      <c r="JQC73" s="189"/>
      <c r="JQD73" s="189"/>
      <c r="JQE73" s="189"/>
      <c r="JQF73" s="189"/>
      <c r="JQG73" s="189"/>
      <c r="JQH73" s="189"/>
      <c r="JQI73" s="189"/>
      <c r="JQJ73" s="189"/>
      <c r="JQK73" s="189"/>
      <c r="JQL73" s="189"/>
      <c r="JQM73" s="189"/>
      <c r="JQN73" s="189"/>
      <c r="JQO73" s="189"/>
      <c r="JQP73" s="189"/>
      <c r="JQQ73" s="189"/>
      <c r="JQR73" s="189"/>
      <c r="JQS73" s="189"/>
      <c r="JQT73" s="189"/>
      <c r="JQU73" s="189"/>
      <c r="JQV73" s="189"/>
      <c r="JQW73" s="189"/>
      <c r="JQX73" s="189"/>
      <c r="JQY73" s="189"/>
      <c r="JQZ73" s="189"/>
      <c r="JRA73" s="189"/>
      <c r="JRB73" s="189"/>
      <c r="JRC73" s="189"/>
      <c r="JRD73" s="189"/>
      <c r="JRE73" s="189"/>
      <c r="JRF73" s="189"/>
      <c r="JRG73" s="189"/>
      <c r="JRH73" s="189"/>
      <c r="JRI73" s="189"/>
      <c r="JRJ73" s="189"/>
      <c r="JRK73" s="189"/>
      <c r="JRL73" s="189"/>
      <c r="JRM73" s="189"/>
      <c r="JRN73" s="189"/>
      <c r="JRO73" s="189"/>
      <c r="JRP73" s="189"/>
      <c r="JRQ73" s="189"/>
      <c r="JRR73" s="189"/>
      <c r="JRS73" s="189"/>
      <c r="JRT73" s="189"/>
      <c r="JRU73" s="189"/>
      <c r="JRV73" s="189"/>
      <c r="JRW73" s="189"/>
      <c r="JRX73" s="189"/>
      <c r="JRY73" s="189"/>
      <c r="JRZ73" s="189"/>
      <c r="JSA73" s="189"/>
      <c r="JSB73" s="189"/>
      <c r="JSC73" s="189"/>
      <c r="JSD73" s="189"/>
      <c r="JSE73" s="189"/>
      <c r="JSF73" s="189"/>
      <c r="JSG73" s="189"/>
      <c r="JSH73" s="189"/>
      <c r="JSI73" s="189"/>
      <c r="JSJ73" s="189"/>
      <c r="JSK73" s="189"/>
      <c r="JSL73" s="189"/>
      <c r="JSM73" s="189"/>
      <c r="JSN73" s="189"/>
      <c r="JSO73" s="189"/>
      <c r="JSP73" s="189"/>
      <c r="JSQ73" s="189"/>
      <c r="JSR73" s="189"/>
      <c r="JSS73" s="189"/>
      <c r="JST73" s="189"/>
      <c r="JSU73" s="189"/>
      <c r="JSV73" s="189"/>
      <c r="JSW73" s="189"/>
      <c r="JSX73" s="189"/>
      <c r="JSY73" s="189"/>
      <c r="JSZ73" s="189"/>
      <c r="JTA73" s="189"/>
      <c r="JTB73" s="189"/>
      <c r="JTC73" s="189"/>
      <c r="JTD73" s="189"/>
      <c r="JTE73" s="189"/>
      <c r="JTF73" s="189"/>
      <c r="JTG73" s="189"/>
      <c r="JTH73" s="189"/>
      <c r="JTI73" s="189"/>
      <c r="JTJ73" s="189"/>
      <c r="JTK73" s="189"/>
      <c r="JTL73" s="189"/>
      <c r="JTM73" s="189"/>
      <c r="JTN73" s="189"/>
      <c r="JTO73" s="189"/>
      <c r="JTP73" s="189"/>
      <c r="JTQ73" s="189"/>
      <c r="JTR73" s="189"/>
      <c r="JTS73" s="189"/>
      <c r="JTT73" s="189"/>
      <c r="JTU73" s="189"/>
      <c r="JTV73" s="189"/>
      <c r="JTW73" s="189"/>
      <c r="JTX73" s="189"/>
      <c r="JTY73" s="189"/>
      <c r="JTZ73" s="189"/>
      <c r="JUA73" s="189"/>
      <c r="JUB73" s="189"/>
      <c r="JUC73" s="189"/>
      <c r="JUD73" s="189"/>
      <c r="JUE73" s="189"/>
      <c r="JUF73" s="189"/>
      <c r="JUG73" s="189"/>
      <c r="JUH73" s="189"/>
      <c r="JUI73" s="189"/>
      <c r="JUJ73" s="189"/>
      <c r="JUK73" s="189"/>
      <c r="JUL73" s="189"/>
      <c r="JUM73" s="189"/>
      <c r="JUN73" s="189"/>
      <c r="JUO73" s="189"/>
      <c r="JUP73" s="189"/>
      <c r="JUQ73" s="189"/>
      <c r="JUR73" s="189"/>
      <c r="JUS73" s="189"/>
      <c r="JUT73" s="189"/>
      <c r="JUU73" s="189"/>
      <c r="JUV73" s="189"/>
      <c r="JUW73" s="189"/>
      <c r="JUX73" s="189"/>
      <c r="JUY73" s="189"/>
      <c r="JUZ73" s="189"/>
      <c r="JVA73" s="189"/>
      <c r="JVB73" s="189"/>
      <c r="JVC73" s="189"/>
      <c r="JVD73" s="189"/>
      <c r="JVE73" s="189"/>
      <c r="JVF73" s="189"/>
      <c r="JVG73" s="189"/>
      <c r="JVH73" s="189"/>
      <c r="JVI73" s="189"/>
      <c r="JVJ73" s="189"/>
      <c r="JVK73" s="189"/>
      <c r="JVL73" s="189"/>
      <c r="JVM73" s="189"/>
      <c r="JVN73" s="189"/>
      <c r="JVO73" s="189"/>
      <c r="JVP73" s="189"/>
      <c r="JVQ73" s="189"/>
      <c r="JVR73" s="189"/>
      <c r="JVS73" s="189"/>
      <c r="JVT73" s="189"/>
      <c r="JVU73" s="189"/>
      <c r="JVV73" s="189"/>
      <c r="JVW73" s="189"/>
      <c r="JVX73" s="189"/>
      <c r="JVY73" s="189"/>
      <c r="JVZ73" s="189"/>
      <c r="JWA73" s="189"/>
      <c r="JWB73" s="189"/>
      <c r="JWC73" s="189"/>
      <c r="JWD73" s="189"/>
      <c r="JWE73" s="189"/>
      <c r="JWF73" s="189"/>
      <c r="JWG73" s="189"/>
      <c r="JWH73" s="189"/>
      <c r="JWI73" s="189"/>
      <c r="JWJ73" s="189"/>
      <c r="JWK73" s="189"/>
      <c r="JWL73" s="189"/>
      <c r="JWM73" s="189"/>
      <c r="JWN73" s="189"/>
      <c r="JWO73" s="189"/>
      <c r="JWP73" s="189"/>
      <c r="JWQ73" s="189"/>
      <c r="JWR73" s="189"/>
      <c r="JWS73" s="189"/>
      <c r="JWT73" s="189"/>
      <c r="JWU73" s="189"/>
      <c r="JWV73" s="189"/>
      <c r="JWW73" s="189"/>
      <c r="JWX73" s="189"/>
      <c r="JWY73" s="189"/>
      <c r="JWZ73" s="189"/>
      <c r="JXA73" s="189"/>
      <c r="JXB73" s="189"/>
      <c r="JXC73" s="189"/>
      <c r="JXD73" s="189"/>
      <c r="JXE73" s="189"/>
      <c r="JXF73" s="189"/>
      <c r="JXG73" s="189"/>
      <c r="JXH73" s="189"/>
      <c r="JXI73" s="189"/>
      <c r="JXJ73" s="189"/>
      <c r="JXK73" s="189"/>
      <c r="JXL73" s="189"/>
      <c r="JXM73" s="189"/>
      <c r="JXN73" s="189"/>
      <c r="JXO73" s="189"/>
      <c r="JXP73" s="189"/>
      <c r="JXQ73" s="189"/>
      <c r="JXR73" s="189"/>
      <c r="JXS73" s="189"/>
      <c r="JXT73" s="189"/>
      <c r="JXU73" s="189"/>
      <c r="JXV73" s="189"/>
      <c r="JXW73" s="189"/>
      <c r="JXX73" s="189"/>
      <c r="JXY73" s="189"/>
      <c r="JXZ73" s="189"/>
      <c r="JYA73" s="189"/>
      <c r="JYB73" s="189"/>
      <c r="JYC73" s="189"/>
      <c r="JYD73" s="189"/>
      <c r="JYE73" s="189"/>
      <c r="JYF73" s="189"/>
      <c r="JYG73" s="189"/>
      <c r="JYH73" s="189"/>
      <c r="JYI73" s="189"/>
      <c r="JYJ73" s="189"/>
      <c r="JYK73" s="189"/>
      <c r="JYL73" s="189"/>
      <c r="JYM73" s="189"/>
      <c r="JYN73" s="189"/>
      <c r="JYO73" s="189"/>
      <c r="JYP73" s="189"/>
      <c r="JYQ73" s="189"/>
      <c r="JYR73" s="189"/>
      <c r="JYS73" s="189"/>
      <c r="JYT73" s="189"/>
      <c r="JYU73" s="189"/>
      <c r="JYV73" s="189"/>
      <c r="JYW73" s="189"/>
      <c r="JYX73" s="189"/>
      <c r="JYY73" s="189"/>
      <c r="JYZ73" s="189"/>
      <c r="JZA73" s="189"/>
      <c r="JZB73" s="189"/>
      <c r="JZC73" s="189"/>
      <c r="JZD73" s="189"/>
      <c r="JZE73" s="189"/>
      <c r="JZF73" s="189"/>
      <c r="JZG73" s="189"/>
      <c r="JZH73" s="189"/>
      <c r="JZI73" s="189"/>
      <c r="JZJ73" s="189"/>
      <c r="JZK73" s="189"/>
      <c r="JZL73" s="189"/>
      <c r="JZM73" s="189"/>
      <c r="JZN73" s="189"/>
      <c r="JZO73" s="189"/>
      <c r="JZP73" s="189"/>
      <c r="JZQ73" s="189"/>
      <c r="JZR73" s="189"/>
      <c r="JZS73" s="189"/>
      <c r="JZT73" s="189"/>
      <c r="JZU73" s="189"/>
      <c r="JZV73" s="189"/>
      <c r="JZW73" s="189"/>
      <c r="JZX73" s="189"/>
      <c r="JZY73" s="189"/>
      <c r="JZZ73" s="189"/>
      <c r="KAA73" s="189"/>
      <c r="KAB73" s="189"/>
      <c r="KAC73" s="189"/>
      <c r="KAD73" s="189"/>
      <c r="KAE73" s="189"/>
      <c r="KAF73" s="189"/>
      <c r="KAG73" s="189"/>
      <c r="KAH73" s="189"/>
      <c r="KAI73" s="189"/>
      <c r="KAJ73" s="189"/>
      <c r="KAK73" s="189"/>
      <c r="KAL73" s="189"/>
      <c r="KAM73" s="189"/>
      <c r="KAN73" s="189"/>
      <c r="KAO73" s="189"/>
      <c r="KAP73" s="189"/>
      <c r="KAQ73" s="189"/>
      <c r="KAR73" s="189"/>
      <c r="KAS73" s="189"/>
      <c r="KAT73" s="189"/>
      <c r="KAU73" s="189"/>
      <c r="KAV73" s="189"/>
      <c r="KAW73" s="189"/>
      <c r="KAX73" s="189"/>
      <c r="KAY73" s="189"/>
      <c r="KAZ73" s="189"/>
      <c r="KBA73" s="189"/>
      <c r="KBB73" s="189"/>
      <c r="KBC73" s="189"/>
      <c r="KBD73" s="189"/>
      <c r="KBE73" s="189"/>
      <c r="KBF73" s="189"/>
      <c r="KBG73" s="189"/>
      <c r="KBH73" s="189"/>
      <c r="KBI73" s="189"/>
      <c r="KBJ73" s="189"/>
      <c r="KBK73" s="189"/>
      <c r="KBL73" s="189"/>
      <c r="KBM73" s="189"/>
      <c r="KBN73" s="189"/>
      <c r="KBO73" s="189"/>
      <c r="KBP73" s="189"/>
      <c r="KBQ73" s="189"/>
      <c r="KBR73" s="189"/>
      <c r="KBS73" s="189"/>
      <c r="KBT73" s="189"/>
      <c r="KBU73" s="189"/>
      <c r="KBV73" s="189"/>
      <c r="KBW73" s="189"/>
      <c r="KBX73" s="189"/>
      <c r="KBY73" s="189"/>
      <c r="KBZ73" s="189"/>
      <c r="KCA73" s="189"/>
      <c r="KCB73" s="189"/>
      <c r="KCC73" s="189"/>
      <c r="KCD73" s="189"/>
      <c r="KCE73" s="189"/>
      <c r="KCF73" s="189"/>
      <c r="KCG73" s="189"/>
      <c r="KCH73" s="189"/>
      <c r="KCI73" s="189"/>
      <c r="KCJ73" s="189"/>
      <c r="KCK73" s="189"/>
      <c r="KCL73" s="189"/>
      <c r="KCM73" s="189"/>
      <c r="KCN73" s="189"/>
      <c r="KCO73" s="189"/>
      <c r="KCP73" s="189"/>
      <c r="KCQ73" s="189"/>
      <c r="KCR73" s="189"/>
      <c r="KCS73" s="189"/>
      <c r="KCT73" s="189"/>
      <c r="KCU73" s="189"/>
      <c r="KCV73" s="189"/>
      <c r="KCW73" s="189"/>
      <c r="KCX73" s="189"/>
      <c r="KCY73" s="189"/>
      <c r="KCZ73" s="189"/>
      <c r="KDA73" s="189"/>
      <c r="KDB73" s="189"/>
      <c r="KDC73" s="189"/>
      <c r="KDD73" s="189"/>
      <c r="KDE73" s="189"/>
      <c r="KDF73" s="189"/>
      <c r="KDG73" s="189"/>
      <c r="KDH73" s="189"/>
      <c r="KDI73" s="189"/>
      <c r="KDJ73" s="189"/>
      <c r="KDK73" s="189"/>
      <c r="KDL73" s="189"/>
      <c r="KDM73" s="189"/>
      <c r="KDN73" s="189"/>
      <c r="KDO73" s="189"/>
      <c r="KDP73" s="189"/>
      <c r="KDQ73" s="189"/>
      <c r="KDR73" s="189"/>
      <c r="KDS73" s="189"/>
      <c r="KDT73" s="189"/>
      <c r="KDU73" s="189"/>
      <c r="KDV73" s="189"/>
      <c r="KDW73" s="189"/>
      <c r="KDX73" s="189"/>
      <c r="KDY73" s="189"/>
      <c r="KDZ73" s="189"/>
      <c r="KEA73" s="189"/>
      <c r="KEB73" s="189"/>
      <c r="KEC73" s="189"/>
      <c r="KED73" s="189"/>
      <c r="KEE73" s="189"/>
      <c r="KEF73" s="189"/>
      <c r="KEG73" s="189"/>
      <c r="KEH73" s="189"/>
      <c r="KEI73" s="189"/>
      <c r="KEJ73" s="189"/>
      <c r="KEK73" s="189"/>
      <c r="KEL73" s="189"/>
      <c r="KEM73" s="189"/>
      <c r="KEN73" s="189"/>
      <c r="KEO73" s="189"/>
      <c r="KEP73" s="189"/>
      <c r="KEQ73" s="189"/>
      <c r="KER73" s="189"/>
      <c r="KES73" s="189"/>
      <c r="KET73" s="189"/>
      <c r="KEU73" s="189"/>
      <c r="KEV73" s="189"/>
      <c r="KEW73" s="189"/>
      <c r="KEX73" s="189"/>
      <c r="KEY73" s="189"/>
      <c r="KEZ73" s="189"/>
      <c r="KFA73" s="189"/>
      <c r="KFB73" s="189"/>
      <c r="KFC73" s="189"/>
      <c r="KFD73" s="189"/>
      <c r="KFE73" s="189"/>
      <c r="KFF73" s="189"/>
      <c r="KFG73" s="189"/>
      <c r="KFH73" s="189"/>
      <c r="KFI73" s="189"/>
      <c r="KFJ73" s="189"/>
      <c r="KFK73" s="189"/>
      <c r="KFL73" s="189"/>
      <c r="KFM73" s="189"/>
      <c r="KFN73" s="189"/>
      <c r="KFO73" s="189"/>
      <c r="KFP73" s="189"/>
      <c r="KFQ73" s="189"/>
      <c r="KFR73" s="189"/>
      <c r="KFS73" s="189"/>
      <c r="KFT73" s="189"/>
      <c r="KFU73" s="189"/>
      <c r="KFV73" s="189"/>
      <c r="KFW73" s="189"/>
      <c r="KFX73" s="189"/>
      <c r="KFY73" s="189"/>
      <c r="KFZ73" s="189"/>
      <c r="KGA73" s="189"/>
      <c r="KGB73" s="189"/>
      <c r="KGC73" s="189"/>
      <c r="KGD73" s="189"/>
      <c r="KGE73" s="189"/>
      <c r="KGF73" s="189"/>
      <c r="KGG73" s="189"/>
      <c r="KGH73" s="189"/>
      <c r="KGI73" s="189"/>
      <c r="KGJ73" s="189"/>
      <c r="KGK73" s="189"/>
      <c r="KGL73" s="189"/>
      <c r="KGM73" s="189"/>
      <c r="KGN73" s="189"/>
      <c r="KGO73" s="189"/>
      <c r="KGP73" s="189"/>
      <c r="KGQ73" s="189"/>
      <c r="KGR73" s="189"/>
      <c r="KGS73" s="189"/>
      <c r="KGT73" s="189"/>
      <c r="KGU73" s="189"/>
      <c r="KGV73" s="189"/>
      <c r="KGW73" s="189"/>
      <c r="KGX73" s="189"/>
      <c r="KGY73" s="189"/>
      <c r="KGZ73" s="189"/>
      <c r="KHA73" s="189"/>
      <c r="KHB73" s="189"/>
      <c r="KHC73" s="189"/>
      <c r="KHD73" s="189"/>
      <c r="KHE73" s="189"/>
      <c r="KHF73" s="189"/>
      <c r="KHG73" s="189"/>
      <c r="KHH73" s="189"/>
      <c r="KHI73" s="189"/>
      <c r="KHJ73" s="189"/>
      <c r="KHK73" s="189"/>
      <c r="KHL73" s="189"/>
      <c r="KHM73" s="189"/>
      <c r="KHN73" s="189"/>
      <c r="KHO73" s="189"/>
      <c r="KHP73" s="189"/>
      <c r="KHQ73" s="189"/>
      <c r="KHR73" s="189"/>
      <c r="KHS73" s="189"/>
      <c r="KHT73" s="189"/>
      <c r="KHU73" s="189"/>
      <c r="KHV73" s="189"/>
      <c r="KHW73" s="189"/>
      <c r="KHX73" s="189"/>
      <c r="KHY73" s="189"/>
      <c r="KHZ73" s="189"/>
      <c r="KIA73" s="189"/>
      <c r="KIB73" s="189"/>
      <c r="KIC73" s="189"/>
      <c r="KID73" s="189"/>
      <c r="KIE73" s="189"/>
      <c r="KIF73" s="189"/>
      <c r="KIG73" s="189"/>
      <c r="KIH73" s="189"/>
      <c r="KII73" s="189"/>
      <c r="KIJ73" s="189"/>
      <c r="KIK73" s="189"/>
      <c r="KIL73" s="189"/>
      <c r="KIM73" s="189"/>
      <c r="KIN73" s="189"/>
      <c r="KIO73" s="189"/>
      <c r="KIP73" s="189"/>
      <c r="KIQ73" s="189"/>
      <c r="KIR73" s="189"/>
      <c r="KIS73" s="189"/>
      <c r="KIT73" s="189"/>
      <c r="KIU73" s="189"/>
      <c r="KIV73" s="189"/>
      <c r="KIW73" s="189"/>
      <c r="KIX73" s="189"/>
      <c r="KIY73" s="189"/>
      <c r="KIZ73" s="189"/>
      <c r="KJA73" s="189"/>
      <c r="KJB73" s="189"/>
      <c r="KJC73" s="189"/>
      <c r="KJD73" s="189"/>
      <c r="KJE73" s="189"/>
      <c r="KJF73" s="189"/>
      <c r="KJG73" s="189"/>
      <c r="KJH73" s="189"/>
      <c r="KJI73" s="189"/>
      <c r="KJJ73" s="189"/>
      <c r="KJK73" s="189"/>
      <c r="KJL73" s="189"/>
      <c r="KJM73" s="189"/>
      <c r="KJN73" s="189"/>
      <c r="KJO73" s="189"/>
      <c r="KJP73" s="189"/>
      <c r="KJQ73" s="189"/>
      <c r="KJR73" s="189"/>
      <c r="KJS73" s="189"/>
      <c r="KJT73" s="189"/>
      <c r="KJU73" s="189"/>
      <c r="KJV73" s="189"/>
      <c r="KJW73" s="189"/>
      <c r="KJX73" s="189"/>
      <c r="KJY73" s="189"/>
      <c r="KJZ73" s="189"/>
      <c r="KKA73" s="189"/>
      <c r="KKB73" s="189"/>
      <c r="KKC73" s="189"/>
      <c r="KKD73" s="189"/>
      <c r="KKE73" s="189"/>
      <c r="KKF73" s="189"/>
      <c r="KKG73" s="189"/>
      <c r="KKH73" s="189"/>
      <c r="KKI73" s="189"/>
      <c r="KKJ73" s="189"/>
      <c r="KKK73" s="189"/>
      <c r="KKL73" s="189"/>
      <c r="KKM73" s="189"/>
      <c r="KKN73" s="189"/>
      <c r="KKO73" s="189"/>
      <c r="KKP73" s="189"/>
      <c r="KKQ73" s="189"/>
      <c r="KKR73" s="189"/>
      <c r="KKS73" s="189"/>
      <c r="KKT73" s="189"/>
      <c r="KKU73" s="189"/>
      <c r="KKV73" s="189"/>
      <c r="KKW73" s="189"/>
      <c r="KKX73" s="189"/>
      <c r="KKY73" s="189"/>
      <c r="KKZ73" s="189"/>
      <c r="KLA73" s="189"/>
      <c r="KLB73" s="189"/>
      <c r="KLC73" s="189"/>
      <c r="KLD73" s="189"/>
      <c r="KLE73" s="189"/>
      <c r="KLF73" s="189"/>
      <c r="KLG73" s="189"/>
      <c r="KLH73" s="189"/>
      <c r="KLI73" s="189"/>
      <c r="KLJ73" s="189"/>
      <c r="KLK73" s="189"/>
      <c r="KLL73" s="189"/>
      <c r="KLM73" s="189"/>
      <c r="KLN73" s="189"/>
      <c r="KLO73" s="189"/>
      <c r="KLP73" s="189"/>
      <c r="KLQ73" s="189"/>
      <c r="KLR73" s="189"/>
      <c r="KLS73" s="189"/>
      <c r="KLT73" s="189"/>
      <c r="KLU73" s="189"/>
      <c r="KLV73" s="189"/>
      <c r="KLW73" s="189"/>
      <c r="KLX73" s="189"/>
      <c r="KLY73" s="189"/>
      <c r="KLZ73" s="189"/>
      <c r="KMA73" s="189"/>
      <c r="KMB73" s="189"/>
      <c r="KMC73" s="189"/>
      <c r="KMD73" s="189"/>
      <c r="KME73" s="189"/>
      <c r="KMF73" s="189"/>
      <c r="KMG73" s="189"/>
      <c r="KMH73" s="189"/>
      <c r="KMI73" s="189"/>
      <c r="KMJ73" s="189"/>
      <c r="KMK73" s="189"/>
      <c r="KML73" s="189"/>
      <c r="KMM73" s="189"/>
      <c r="KMN73" s="189"/>
      <c r="KMO73" s="189"/>
      <c r="KMP73" s="189"/>
      <c r="KMQ73" s="189"/>
      <c r="KMR73" s="189"/>
      <c r="KMS73" s="189"/>
      <c r="KMT73" s="189"/>
      <c r="KMU73" s="189"/>
      <c r="KMV73" s="189"/>
      <c r="KMW73" s="189"/>
      <c r="KMX73" s="189"/>
      <c r="KMY73" s="189"/>
      <c r="KMZ73" s="189"/>
      <c r="KNA73" s="189"/>
      <c r="KNB73" s="189"/>
      <c r="KNC73" s="189"/>
      <c r="KND73" s="189"/>
      <c r="KNE73" s="189"/>
      <c r="KNF73" s="189"/>
      <c r="KNG73" s="189"/>
      <c r="KNH73" s="189"/>
      <c r="KNI73" s="189"/>
      <c r="KNJ73" s="189"/>
      <c r="KNK73" s="189"/>
      <c r="KNL73" s="189"/>
      <c r="KNM73" s="189"/>
      <c r="KNN73" s="189"/>
      <c r="KNO73" s="189"/>
      <c r="KNP73" s="189"/>
      <c r="KNQ73" s="189"/>
      <c r="KNR73" s="189"/>
      <c r="KNS73" s="189"/>
      <c r="KNT73" s="189"/>
      <c r="KNU73" s="189"/>
      <c r="KNV73" s="189"/>
      <c r="KNW73" s="189"/>
      <c r="KNX73" s="189"/>
      <c r="KNY73" s="189"/>
      <c r="KNZ73" s="189"/>
      <c r="KOA73" s="189"/>
      <c r="KOB73" s="189"/>
      <c r="KOC73" s="189"/>
      <c r="KOD73" s="189"/>
      <c r="KOE73" s="189"/>
      <c r="KOF73" s="189"/>
      <c r="KOG73" s="189"/>
      <c r="KOH73" s="189"/>
      <c r="KOI73" s="189"/>
      <c r="KOJ73" s="189"/>
      <c r="KOK73" s="189"/>
      <c r="KOL73" s="189"/>
      <c r="KOM73" s="189"/>
      <c r="KON73" s="189"/>
      <c r="KOO73" s="189"/>
      <c r="KOP73" s="189"/>
      <c r="KOQ73" s="189"/>
      <c r="KOR73" s="189"/>
      <c r="KOS73" s="189"/>
      <c r="KOT73" s="189"/>
      <c r="KOU73" s="189"/>
      <c r="KOV73" s="189"/>
      <c r="KOW73" s="189"/>
      <c r="KOX73" s="189"/>
      <c r="KOY73" s="189"/>
      <c r="KOZ73" s="189"/>
      <c r="KPA73" s="189"/>
      <c r="KPB73" s="189"/>
      <c r="KPC73" s="189"/>
      <c r="KPD73" s="189"/>
      <c r="KPE73" s="189"/>
      <c r="KPF73" s="189"/>
      <c r="KPG73" s="189"/>
      <c r="KPH73" s="189"/>
      <c r="KPI73" s="189"/>
      <c r="KPJ73" s="189"/>
      <c r="KPK73" s="189"/>
      <c r="KPL73" s="189"/>
      <c r="KPM73" s="189"/>
      <c r="KPN73" s="189"/>
      <c r="KPO73" s="189"/>
      <c r="KPP73" s="189"/>
      <c r="KPQ73" s="189"/>
      <c r="KPR73" s="189"/>
      <c r="KPS73" s="189"/>
      <c r="KPT73" s="189"/>
      <c r="KPU73" s="189"/>
      <c r="KPV73" s="189"/>
      <c r="KPW73" s="189"/>
      <c r="KPX73" s="189"/>
      <c r="KPY73" s="189"/>
      <c r="KPZ73" s="189"/>
      <c r="KQA73" s="189"/>
      <c r="KQB73" s="189"/>
      <c r="KQC73" s="189"/>
      <c r="KQD73" s="189"/>
      <c r="KQE73" s="189"/>
      <c r="KQF73" s="189"/>
      <c r="KQG73" s="189"/>
      <c r="KQH73" s="189"/>
      <c r="KQI73" s="189"/>
      <c r="KQJ73" s="189"/>
      <c r="KQK73" s="189"/>
      <c r="KQL73" s="189"/>
      <c r="KQM73" s="189"/>
      <c r="KQN73" s="189"/>
      <c r="KQO73" s="189"/>
      <c r="KQP73" s="189"/>
      <c r="KQQ73" s="189"/>
      <c r="KQR73" s="189"/>
      <c r="KQS73" s="189"/>
      <c r="KQT73" s="189"/>
      <c r="KQU73" s="189"/>
      <c r="KQV73" s="189"/>
      <c r="KQW73" s="189"/>
      <c r="KQX73" s="189"/>
      <c r="KQY73" s="189"/>
      <c r="KQZ73" s="189"/>
      <c r="KRA73" s="189"/>
      <c r="KRB73" s="189"/>
      <c r="KRC73" s="189"/>
      <c r="KRD73" s="189"/>
      <c r="KRE73" s="189"/>
      <c r="KRF73" s="189"/>
      <c r="KRG73" s="189"/>
      <c r="KRH73" s="189"/>
      <c r="KRI73" s="189"/>
      <c r="KRJ73" s="189"/>
      <c r="KRK73" s="189"/>
      <c r="KRL73" s="189"/>
      <c r="KRM73" s="189"/>
      <c r="KRN73" s="189"/>
      <c r="KRO73" s="189"/>
      <c r="KRP73" s="189"/>
      <c r="KRQ73" s="189"/>
      <c r="KRR73" s="189"/>
      <c r="KRS73" s="189"/>
      <c r="KRT73" s="189"/>
      <c r="KRU73" s="189"/>
      <c r="KRV73" s="189"/>
      <c r="KRW73" s="189"/>
      <c r="KRX73" s="189"/>
      <c r="KRY73" s="189"/>
      <c r="KRZ73" s="189"/>
      <c r="KSA73" s="189"/>
      <c r="KSB73" s="189"/>
      <c r="KSC73" s="189"/>
      <c r="KSD73" s="189"/>
      <c r="KSE73" s="189"/>
      <c r="KSF73" s="189"/>
      <c r="KSG73" s="189"/>
      <c r="KSH73" s="189"/>
      <c r="KSI73" s="189"/>
      <c r="KSJ73" s="189"/>
      <c r="KSK73" s="189"/>
      <c r="KSL73" s="189"/>
      <c r="KSM73" s="189"/>
      <c r="KSN73" s="189"/>
      <c r="KSO73" s="189"/>
      <c r="KSP73" s="189"/>
      <c r="KSQ73" s="189"/>
      <c r="KSR73" s="189"/>
      <c r="KSS73" s="189"/>
      <c r="KST73" s="189"/>
      <c r="KSU73" s="189"/>
      <c r="KSV73" s="189"/>
      <c r="KSW73" s="189"/>
      <c r="KSX73" s="189"/>
      <c r="KSY73" s="189"/>
      <c r="KSZ73" s="189"/>
      <c r="KTA73" s="189"/>
      <c r="KTB73" s="189"/>
      <c r="KTC73" s="189"/>
      <c r="KTD73" s="189"/>
      <c r="KTE73" s="189"/>
      <c r="KTF73" s="189"/>
      <c r="KTG73" s="189"/>
      <c r="KTH73" s="189"/>
      <c r="KTI73" s="189"/>
      <c r="KTJ73" s="189"/>
      <c r="KTK73" s="189"/>
      <c r="KTL73" s="189"/>
      <c r="KTM73" s="189"/>
      <c r="KTN73" s="189"/>
      <c r="KTO73" s="189"/>
      <c r="KTP73" s="189"/>
      <c r="KTQ73" s="189"/>
      <c r="KTR73" s="189"/>
      <c r="KTS73" s="189"/>
      <c r="KTT73" s="189"/>
      <c r="KTU73" s="189"/>
      <c r="KTV73" s="189"/>
      <c r="KTW73" s="189"/>
      <c r="KTX73" s="189"/>
      <c r="KTY73" s="189"/>
      <c r="KTZ73" s="189"/>
      <c r="KUA73" s="189"/>
      <c r="KUB73" s="189"/>
      <c r="KUC73" s="189"/>
      <c r="KUD73" s="189"/>
      <c r="KUE73" s="189"/>
      <c r="KUF73" s="189"/>
      <c r="KUG73" s="189"/>
      <c r="KUH73" s="189"/>
      <c r="KUI73" s="189"/>
      <c r="KUJ73" s="189"/>
      <c r="KUK73" s="189"/>
      <c r="KUL73" s="189"/>
      <c r="KUM73" s="189"/>
      <c r="KUN73" s="189"/>
      <c r="KUO73" s="189"/>
      <c r="KUP73" s="189"/>
      <c r="KUQ73" s="189"/>
      <c r="KUR73" s="189"/>
      <c r="KUS73" s="189"/>
      <c r="KUT73" s="189"/>
      <c r="KUU73" s="189"/>
      <c r="KUV73" s="189"/>
      <c r="KUW73" s="189"/>
      <c r="KUX73" s="189"/>
      <c r="KUY73" s="189"/>
      <c r="KUZ73" s="189"/>
      <c r="KVA73" s="189"/>
      <c r="KVB73" s="189"/>
      <c r="KVC73" s="189"/>
      <c r="KVD73" s="189"/>
      <c r="KVE73" s="189"/>
      <c r="KVF73" s="189"/>
      <c r="KVG73" s="189"/>
      <c r="KVH73" s="189"/>
      <c r="KVI73" s="189"/>
      <c r="KVJ73" s="189"/>
      <c r="KVK73" s="189"/>
      <c r="KVL73" s="189"/>
      <c r="KVM73" s="189"/>
      <c r="KVN73" s="189"/>
      <c r="KVO73" s="189"/>
      <c r="KVP73" s="189"/>
      <c r="KVQ73" s="189"/>
      <c r="KVR73" s="189"/>
      <c r="KVS73" s="189"/>
      <c r="KVT73" s="189"/>
      <c r="KVU73" s="189"/>
      <c r="KVV73" s="189"/>
      <c r="KVW73" s="189"/>
      <c r="KVX73" s="189"/>
      <c r="KVY73" s="189"/>
      <c r="KVZ73" s="189"/>
      <c r="KWA73" s="189"/>
      <c r="KWB73" s="189"/>
      <c r="KWC73" s="189"/>
      <c r="KWD73" s="189"/>
      <c r="KWE73" s="189"/>
      <c r="KWF73" s="189"/>
      <c r="KWG73" s="189"/>
      <c r="KWH73" s="189"/>
      <c r="KWI73" s="189"/>
      <c r="KWJ73" s="189"/>
      <c r="KWK73" s="189"/>
      <c r="KWL73" s="189"/>
      <c r="KWM73" s="189"/>
      <c r="KWN73" s="189"/>
      <c r="KWO73" s="189"/>
      <c r="KWP73" s="189"/>
      <c r="KWQ73" s="189"/>
      <c r="KWR73" s="189"/>
      <c r="KWS73" s="189"/>
      <c r="KWT73" s="189"/>
      <c r="KWU73" s="189"/>
      <c r="KWV73" s="189"/>
      <c r="KWW73" s="189"/>
      <c r="KWX73" s="189"/>
      <c r="KWY73" s="189"/>
      <c r="KWZ73" s="189"/>
      <c r="KXA73" s="189"/>
      <c r="KXB73" s="189"/>
      <c r="KXC73" s="189"/>
      <c r="KXD73" s="189"/>
      <c r="KXE73" s="189"/>
      <c r="KXF73" s="189"/>
      <c r="KXG73" s="189"/>
      <c r="KXH73" s="189"/>
      <c r="KXI73" s="189"/>
      <c r="KXJ73" s="189"/>
      <c r="KXK73" s="189"/>
      <c r="KXL73" s="189"/>
      <c r="KXM73" s="189"/>
      <c r="KXN73" s="189"/>
      <c r="KXO73" s="189"/>
      <c r="KXP73" s="189"/>
      <c r="KXQ73" s="189"/>
      <c r="KXR73" s="189"/>
      <c r="KXS73" s="189"/>
      <c r="KXT73" s="189"/>
      <c r="KXU73" s="189"/>
      <c r="KXV73" s="189"/>
      <c r="KXW73" s="189"/>
      <c r="KXX73" s="189"/>
      <c r="KXY73" s="189"/>
      <c r="KXZ73" s="189"/>
      <c r="KYA73" s="189"/>
      <c r="KYB73" s="189"/>
      <c r="KYC73" s="189"/>
      <c r="KYD73" s="189"/>
      <c r="KYE73" s="189"/>
      <c r="KYF73" s="189"/>
      <c r="KYG73" s="189"/>
      <c r="KYH73" s="189"/>
      <c r="KYI73" s="189"/>
      <c r="KYJ73" s="189"/>
      <c r="KYK73" s="189"/>
      <c r="KYL73" s="189"/>
      <c r="KYM73" s="189"/>
      <c r="KYN73" s="189"/>
      <c r="KYO73" s="189"/>
      <c r="KYP73" s="189"/>
      <c r="KYQ73" s="189"/>
      <c r="KYR73" s="189"/>
      <c r="KYS73" s="189"/>
      <c r="KYT73" s="189"/>
      <c r="KYU73" s="189"/>
      <c r="KYV73" s="189"/>
      <c r="KYW73" s="189"/>
      <c r="KYX73" s="189"/>
      <c r="KYY73" s="189"/>
      <c r="KYZ73" s="189"/>
      <c r="KZA73" s="189"/>
      <c r="KZB73" s="189"/>
      <c r="KZC73" s="189"/>
      <c r="KZD73" s="189"/>
      <c r="KZE73" s="189"/>
      <c r="KZF73" s="189"/>
      <c r="KZG73" s="189"/>
      <c r="KZH73" s="189"/>
      <c r="KZI73" s="189"/>
      <c r="KZJ73" s="189"/>
      <c r="KZK73" s="189"/>
      <c r="KZL73" s="189"/>
      <c r="KZM73" s="189"/>
      <c r="KZN73" s="189"/>
      <c r="KZO73" s="189"/>
      <c r="KZP73" s="189"/>
      <c r="KZQ73" s="189"/>
      <c r="KZR73" s="189"/>
      <c r="KZS73" s="189"/>
      <c r="KZT73" s="189"/>
      <c r="KZU73" s="189"/>
      <c r="KZV73" s="189"/>
      <c r="KZW73" s="189"/>
      <c r="KZX73" s="189"/>
      <c r="KZY73" s="189"/>
      <c r="KZZ73" s="189"/>
      <c r="LAA73" s="189"/>
      <c r="LAB73" s="189"/>
      <c r="LAC73" s="189"/>
      <c r="LAD73" s="189"/>
      <c r="LAE73" s="189"/>
      <c r="LAF73" s="189"/>
      <c r="LAG73" s="189"/>
      <c r="LAH73" s="189"/>
      <c r="LAI73" s="189"/>
      <c r="LAJ73" s="189"/>
      <c r="LAK73" s="189"/>
      <c r="LAL73" s="189"/>
      <c r="LAM73" s="189"/>
      <c r="LAN73" s="189"/>
      <c r="LAO73" s="189"/>
      <c r="LAP73" s="189"/>
      <c r="LAQ73" s="189"/>
      <c r="LAR73" s="189"/>
      <c r="LAS73" s="189"/>
      <c r="LAT73" s="189"/>
      <c r="LAU73" s="189"/>
      <c r="LAV73" s="189"/>
      <c r="LAW73" s="189"/>
      <c r="LAX73" s="189"/>
      <c r="LAY73" s="189"/>
      <c r="LAZ73" s="189"/>
      <c r="LBA73" s="189"/>
      <c r="LBB73" s="189"/>
      <c r="LBC73" s="189"/>
      <c r="LBD73" s="189"/>
      <c r="LBE73" s="189"/>
      <c r="LBF73" s="189"/>
      <c r="LBG73" s="189"/>
      <c r="LBH73" s="189"/>
      <c r="LBI73" s="189"/>
      <c r="LBJ73" s="189"/>
      <c r="LBK73" s="189"/>
      <c r="LBL73" s="189"/>
      <c r="LBM73" s="189"/>
      <c r="LBN73" s="189"/>
      <c r="LBO73" s="189"/>
      <c r="LBP73" s="189"/>
      <c r="LBQ73" s="189"/>
      <c r="LBR73" s="189"/>
      <c r="LBS73" s="189"/>
      <c r="LBT73" s="189"/>
      <c r="LBU73" s="189"/>
      <c r="LBV73" s="189"/>
      <c r="LBW73" s="189"/>
      <c r="LBX73" s="189"/>
      <c r="LBY73" s="189"/>
      <c r="LBZ73" s="189"/>
      <c r="LCA73" s="189"/>
      <c r="LCB73" s="189"/>
      <c r="LCC73" s="189"/>
      <c r="LCD73" s="189"/>
      <c r="LCE73" s="189"/>
      <c r="LCF73" s="189"/>
      <c r="LCG73" s="189"/>
      <c r="LCH73" s="189"/>
      <c r="LCI73" s="189"/>
      <c r="LCJ73" s="189"/>
      <c r="LCK73" s="189"/>
      <c r="LCL73" s="189"/>
      <c r="LCM73" s="189"/>
      <c r="LCN73" s="189"/>
    </row>
    <row r="74" spans="1:16375" s="92" customFormat="1" ht="53.25" customHeight="1" x14ac:dyDescent="0.2">
      <c r="A74" s="189"/>
      <c r="B74" s="679" t="s">
        <v>136</v>
      </c>
      <c r="C74" s="154" t="s">
        <v>177</v>
      </c>
      <c r="D74" s="153" t="s">
        <v>178</v>
      </c>
      <c r="E74" s="153" t="s">
        <v>179</v>
      </c>
      <c r="F74" s="154" t="s">
        <v>164</v>
      </c>
      <c r="G74" s="154" t="s">
        <v>165</v>
      </c>
      <c r="H74" s="238" t="s">
        <v>56</v>
      </c>
      <c r="I74" s="460" t="str">
        <f>IF(I60="","",((I60/(I22+I23+I24))*100))</f>
        <v/>
      </c>
      <c r="J74" s="461" t="str">
        <f t="shared" ref="J74:T74" si="14">IF(J60="","",((J60/(J22+J23+J24))*100))</f>
        <v/>
      </c>
      <c r="K74" s="874">
        <f>IF(K60="","",((K60/(K22+K23+K24))*100))</f>
        <v>0.68029843353352659</v>
      </c>
      <c r="L74" s="486">
        <f t="shared" si="14"/>
        <v>4.917057386112508</v>
      </c>
      <c r="M74" s="486">
        <f t="shared" si="14"/>
        <v>12.525240117006655</v>
      </c>
      <c r="N74" s="486">
        <f t="shared" si="14"/>
        <v>22.935583641987094</v>
      </c>
      <c r="O74" s="486">
        <f t="shared" si="14"/>
        <v>42.246011071303549</v>
      </c>
      <c r="P74" s="486" t="e">
        <f t="shared" si="14"/>
        <v>#DIV/0!</v>
      </c>
      <c r="Q74" s="486" t="e">
        <f t="shared" si="14"/>
        <v>#DIV/0!</v>
      </c>
      <c r="R74" s="486" t="e">
        <f t="shared" si="14"/>
        <v>#DIV/0!</v>
      </c>
      <c r="S74" s="486" t="e">
        <f t="shared" si="14"/>
        <v>#DIV/0!</v>
      </c>
      <c r="T74" s="487" t="e">
        <f t="shared" si="14"/>
        <v>#DIV/0!</v>
      </c>
      <c r="U74" s="483"/>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89"/>
      <c r="DB74" s="189"/>
      <c r="DC74" s="189"/>
      <c r="DD74" s="189"/>
      <c r="DE74" s="189"/>
      <c r="DF74" s="189"/>
      <c r="DG74" s="189"/>
      <c r="DH74" s="189"/>
      <c r="DI74" s="189"/>
      <c r="DJ74" s="189"/>
      <c r="DK74" s="189"/>
      <c r="DL74" s="189"/>
      <c r="DM74" s="189"/>
      <c r="DN74" s="189"/>
      <c r="DO74" s="189"/>
      <c r="DP74" s="189"/>
      <c r="DQ74" s="189"/>
      <c r="DR74" s="189"/>
      <c r="DS74" s="189"/>
      <c r="DT74" s="189"/>
      <c r="DU74" s="189"/>
      <c r="DV74" s="189"/>
      <c r="DW74" s="189"/>
      <c r="DX74" s="189"/>
      <c r="DY74" s="189"/>
      <c r="DZ74" s="189"/>
      <c r="EA74" s="189"/>
      <c r="EB74" s="189"/>
      <c r="EC74" s="189"/>
      <c r="ED74" s="189"/>
      <c r="EE74" s="189"/>
      <c r="EF74" s="189"/>
      <c r="EG74" s="189"/>
      <c r="EH74" s="189"/>
      <c r="EI74" s="189"/>
      <c r="EJ74" s="189"/>
      <c r="EK74" s="189"/>
      <c r="EL74" s="189"/>
      <c r="EM74" s="189"/>
      <c r="EN74" s="189"/>
      <c r="EO74" s="189"/>
      <c r="EP74" s="189"/>
      <c r="EQ74" s="189"/>
      <c r="ER74" s="189"/>
      <c r="ES74" s="189"/>
      <c r="ET74" s="189"/>
      <c r="EU74" s="189"/>
      <c r="EV74" s="189"/>
      <c r="EW74" s="189"/>
      <c r="EX74" s="189"/>
      <c r="EY74" s="189"/>
      <c r="EZ74" s="189"/>
      <c r="FA74" s="189"/>
      <c r="FB74" s="189"/>
      <c r="FC74" s="189"/>
      <c r="FD74" s="189"/>
      <c r="FE74" s="189"/>
      <c r="FF74" s="189"/>
      <c r="FG74" s="189"/>
      <c r="FH74" s="189"/>
      <c r="FI74" s="189"/>
      <c r="FJ74" s="189"/>
      <c r="FK74" s="189"/>
      <c r="FL74" s="189"/>
      <c r="FM74" s="189"/>
      <c r="FN74" s="189"/>
      <c r="FO74" s="189"/>
      <c r="FP74" s="189"/>
      <c r="FQ74" s="189"/>
      <c r="FR74" s="189"/>
      <c r="FS74" s="189"/>
      <c r="FT74" s="189"/>
      <c r="FU74" s="189"/>
      <c r="FV74" s="189"/>
      <c r="FW74" s="189"/>
      <c r="FX74" s="189"/>
      <c r="FY74" s="189"/>
      <c r="FZ74" s="189"/>
      <c r="GA74" s="189"/>
      <c r="GB74" s="189"/>
      <c r="GC74" s="189"/>
      <c r="GD74" s="189"/>
      <c r="GE74" s="189"/>
      <c r="GF74" s="189"/>
      <c r="GG74" s="189"/>
      <c r="GH74" s="189"/>
      <c r="GI74" s="189"/>
      <c r="GJ74" s="189"/>
      <c r="GK74" s="189"/>
      <c r="GL74" s="189"/>
      <c r="GM74" s="189"/>
      <c r="GN74" s="189"/>
      <c r="GO74" s="189"/>
      <c r="GP74" s="189"/>
      <c r="GQ74" s="189"/>
      <c r="GR74" s="189"/>
      <c r="GS74" s="189"/>
      <c r="GT74" s="189"/>
      <c r="GU74" s="189"/>
      <c r="GV74" s="189"/>
      <c r="GW74" s="189"/>
      <c r="GX74" s="189"/>
      <c r="GY74" s="189"/>
      <c r="GZ74" s="189"/>
      <c r="HA74" s="189"/>
      <c r="HB74" s="189"/>
      <c r="HC74" s="189"/>
      <c r="HD74" s="189"/>
      <c r="HE74" s="189"/>
      <c r="HF74" s="189"/>
      <c r="HG74" s="189"/>
      <c r="HH74" s="189"/>
      <c r="HI74" s="189"/>
      <c r="HJ74" s="189"/>
      <c r="HK74" s="189"/>
      <c r="HL74" s="189"/>
      <c r="HM74" s="189"/>
      <c r="HN74" s="189"/>
      <c r="HO74" s="189"/>
      <c r="HP74" s="189"/>
      <c r="HQ74" s="189"/>
      <c r="HR74" s="189"/>
      <c r="HS74" s="189"/>
      <c r="HT74" s="189"/>
      <c r="HU74" s="189"/>
      <c r="HV74" s="189"/>
      <c r="HW74" s="189"/>
      <c r="HX74" s="189"/>
      <c r="HY74" s="189"/>
      <c r="HZ74" s="189"/>
      <c r="IA74" s="189"/>
      <c r="IB74" s="189"/>
      <c r="IC74" s="189"/>
      <c r="ID74" s="189"/>
      <c r="IE74" s="189"/>
      <c r="IF74" s="189"/>
      <c r="IG74" s="189"/>
      <c r="IH74" s="189"/>
      <c r="II74" s="189"/>
      <c r="IJ74" s="189"/>
      <c r="IK74" s="189"/>
      <c r="IL74" s="189"/>
      <c r="IM74" s="189"/>
      <c r="IN74" s="189"/>
      <c r="IO74" s="189"/>
      <c r="IP74" s="189"/>
      <c r="IQ74" s="189"/>
      <c r="IR74" s="189"/>
      <c r="IS74" s="189"/>
      <c r="IT74" s="189"/>
      <c r="IU74" s="189"/>
      <c r="IV74" s="189"/>
      <c r="IW74" s="189"/>
      <c r="IX74" s="189"/>
      <c r="IY74" s="189"/>
      <c r="IZ74" s="189"/>
      <c r="JA74" s="189"/>
      <c r="JB74" s="189"/>
      <c r="JC74" s="189"/>
      <c r="JD74" s="189"/>
      <c r="JE74" s="189"/>
      <c r="JF74" s="189"/>
      <c r="JG74" s="189"/>
      <c r="JH74" s="189"/>
      <c r="JI74" s="189"/>
      <c r="JJ74" s="189"/>
      <c r="JK74" s="189"/>
      <c r="JL74" s="189"/>
      <c r="JM74" s="189"/>
      <c r="JN74" s="189"/>
      <c r="JO74" s="189"/>
      <c r="JP74" s="189"/>
      <c r="JQ74" s="189"/>
      <c r="JR74" s="189"/>
      <c r="JS74" s="189"/>
      <c r="JT74" s="189"/>
      <c r="JU74" s="189"/>
      <c r="JV74" s="189"/>
      <c r="JW74" s="189"/>
      <c r="JX74" s="189"/>
      <c r="JY74" s="189"/>
      <c r="JZ74" s="189"/>
      <c r="KA74" s="189"/>
      <c r="KB74" s="189"/>
      <c r="KC74" s="189"/>
      <c r="KD74" s="189"/>
      <c r="KE74" s="189"/>
      <c r="KF74" s="189"/>
      <c r="KG74" s="189"/>
      <c r="KH74" s="189"/>
      <c r="KI74" s="189"/>
      <c r="KJ74" s="189"/>
      <c r="KK74" s="189"/>
      <c r="KL74" s="189"/>
      <c r="KM74" s="189"/>
      <c r="KN74" s="189"/>
      <c r="KO74" s="189"/>
      <c r="KP74" s="189"/>
      <c r="KQ74" s="189"/>
      <c r="KR74" s="189"/>
      <c r="KS74" s="189"/>
      <c r="KT74" s="189"/>
      <c r="KU74" s="189"/>
      <c r="KV74" s="189"/>
      <c r="KW74" s="189"/>
      <c r="KX74" s="189"/>
      <c r="KY74" s="189"/>
      <c r="KZ74" s="189"/>
      <c r="LA74" s="189"/>
      <c r="LB74" s="189"/>
      <c r="LC74" s="189"/>
      <c r="LD74" s="189"/>
      <c r="LE74" s="189"/>
      <c r="LF74" s="189"/>
      <c r="LG74" s="189"/>
      <c r="LH74" s="189"/>
      <c r="LI74" s="189"/>
      <c r="LJ74" s="189"/>
      <c r="LK74" s="189"/>
      <c r="LL74" s="189"/>
      <c r="LM74" s="189"/>
      <c r="LN74" s="189"/>
      <c r="LO74" s="189"/>
      <c r="LP74" s="189"/>
      <c r="LQ74" s="189"/>
      <c r="LR74" s="189"/>
      <c r="LS74" s="189"/>
      <c r="LT74" s="189"/>
      <c r="LU74" s="189"/>
      <c r="LV74" s="189"/>
      <c r="LW74" s="189"/>
      <c r="LX74" s="189"/>
      <c r="LY74" s="189"/>
      <c r="LZ74" s="189"/>
      <c r="MA74" s="189"/>
      <c r="MB74" s="189"/>
      <c r="MC74" s="189"/>
      <c r="MD74" s="189"/>
      <c r="ME74" s="189"/>
      <c r="MF74" s="189"/>
      <c r="MG74" s="189"/>
      <c r="MH74" s="189"/>
      <c r="MI74" s="189"/>
      <c r="MJ74" s="189"/>
      <c r="MK74" s="189"/>
      <c r="ML74" s="189"/>
      <c r="MM74" s="189"/>
      <c r="MN74" s="189"/>
      <c r="MO74" s="189"/>
      <c r="MP74" s="189"/>
      <c r="MQ74" s="189"/>
      <c r="MR74" s="189"/>
      <c r="MS74" s="189"/>
      <c r="MT74" s="189"/>
      <c r="MU74" s="189"/>
      <c r="MV74" s="189"/>
      <c r="MW74" s="189"/>
      <c r="MX74" s="189"/>
      <c r="MY74" s="189"/>
      <c r="MZ74" s="189"/>
      <c r="NA74" s="189"/>
      <c r="NB74" s="189"/>
      <c r="NC74" s="189"/>
      <c r="ND74" s="189"/>
      <c r="NE74" s="189"/>
      <c r="NF74" s="189"/>
      <c r="NG74" s="189"/>
      <c r="NH74" s="189"/>
      <c r="NI74" s="189"/>
      <c r="NJ74" s="189"/>
      <c r="NK74" s="189"/>
      <c r="NL74" s="189"/>
      <c r="NM74" s="189"/>
      <c r="NN74" s="189"/>
      <c r="NO74" s="189"/>
      <c r="NP74" s="189"/>
      <c r="NQ74" s="189"/>
      <c r="NR74" s="189"/>
      <c r="NS74" s="189"/>
      <c r="NT74" s="189"/>
      <c r="NU74" s="189"/>
      <c r="NV74" s="189"/>
      <c r="NW74" s="189"/>
      <c r="NX74" s="189"/>
      <c r="NY74" s="189"/>
      <c r="NZ74" s="189"/>
      <c r="OA74" s="189"/>
      <c r="OB74" s="189"/>
      <c r="OC74" s="189"/>
      <c r="OD74" s="189"/>
      <c r="OE74" s="189"/>
      <c r="OF74" s="189"/>
      <c r="OG74" s="189"/>
      <c r="OH74" s="189"/>
      <c r="OI74" s="189"/>
      <c r="OJ74" s="189"/>
      <c r="OK74" s="189"/>
      <c r="OL74" s="189"/>
      <c r="OM74" s="189"/>
      <c r="ON74" s="189"/>
      <c r="OO74" s="189"/>
      <c r="OP74" s="189"/>
      <c r="OQ74" s="189"/>
      <c r="OR74" s="189"/>
      <c r="OS74" s="189"/>
      <c r="OT74" s="189"/>
      <c r="OU74" s="189"/>
      <c r="OV74" s="189"/>
      <c r="OW74" s="189"/>
      <c r="OX74" s="189"/>
      <c r="OY74" s="189"/>
      <c r="OZ74" s="189"/>
      <c r="PA74" s="189"/>
      <c r="PB74" s="189"/>
      <c r="PC74" s="189"/>
      <c r="PD74" s="189"/>
      <c r="PE74" s="189"/>
      <c r="PF74" s="189"/>
      <c r="PG74" s="189"/>
      <c r="PH74" s="189"/>
      <c r="PI74" s="189"/>
      <c r="PJ74" s="189"/>
      <c r="PK74" s="189"/>
      <c r="PL74" s="189"/>
      <c r="PM74" s="189"/>
      <c r="PN74" s="189"/>
      <c r="PO74" s="189"/>
      <c r="PP74" s="189"/>
      <c r="PQ74" s="189"/>
      <c r="PR74" s="189"/>
      <c r="PS74" s="189"/>
      <c r="PT74" s="189"/>
      <c r="PU74" s="189"/>
      <c r="PV74" s="189"/>
      <c r="PW74" s="189"/>
      <c r="PX74" s="189"/>
      <c r="PY74" s="189"/>
      <c r="PZ74" s="189"/>
      <c r="QA74" s="189"/>
      <c r="QB74" s="189"/>
      <c r="QC74" s="189"/>
      <c r="QD74" s="189"/>
      <c r="QE74" s="189"/>
      <c r="QF74" s="189"/>
      <c r="QG74" s="189"/>
      <c r="QH74" s="189"/>
      <c r="QI74" s="189"/>
      <c r="QJ74" s="189"/>
      <c r="QK74" s="189"/>
      <c r="QL74" s="189"/>
      <c r="QM74" s="189"/>
      <c r="QN74" s="189"/>
      <c r="QO74" s="189"/>
      <c r="QP74" s="189"/>
      <c r="QQ74" s="189"/>
      <c r="QR74" s="189"/>
      <c r="QS74" s="189"/>
      <c r="QT74" s="189"/>
      <c r="QU74" s="189"/>
      <c r="QV74" s="189"/>
      <c r="QW74" s="189"/>
      <c r="QX74" s="189"/>
      <c r="QY74" s="189"/>
      <c r="QZ74" s="189"/>
      <c r="RA74" s="189"/>
      <c r="RB74" s="189"/>
      <c r="RC74" s="189"/>
      <c r="RD74" s="189"/>
      <c r="RE74" s="189"/>
      <c r="RF74" s="189"/>
      <c r="RG74" s="189"/>
      <c r="RH74" s="189"/>
      <c r="RI74" s="189"/>
      <c r="RJ74" s="189"/>
      <c r="RK74" s="189"/>
      <c r="RL74" s="189"/>
      <c r="RM74" s="189"/>
      <c r="RN74" s="189"/>
      <c r="RO74" s="189"/>
      <c r="RP74" s="189"/>
      <c r="RQ74" s="189"/>
      <c r="RR74" s="189"/>
      <c r="RS74" s="189"/>
      <c r="RT74" s="189"/>
      <c r="RU74" s="189"/>
      <c r="RV74" s="189"/>
      <c r="RW74" s="189"/>
      <c r="RX74" s="189"/>
      <c r="RY74" s="189"/>
      <c r="RZ74" s="189"/>
      <c r="SA74" s="189"/>
      <c r="SB74" s="189"/>
      <c r="SC74" s="189"/>
      <c r="SD74" s="189"/>
      <c r="SE74" s="189"/>
      <c r="SF74" s="189"/>
      <c r="SG74" s="189"/>
      <c r="SH74" s="189"/>
      <c r="SI74" s="189"/>
      <c r="SJ74" s="189"/>
      <c r="SK74" s="189"/>
      <c r="SL74" s="189"/>
      <c r="SM74" s="189"/>
      <c r="SN74" s="189"/>
      <c r="SO74" s="189"/>
      <c r="SP74" s="189"/>
      <c r="SQ74" s="189"/>
      <c r="SR74" s="189"/>
      <c r="SS74" s="189"/>
      <c r="ST74" s="189"/>
      <c r="SU74" s="189"/>
      <c r="SV74" s="189"/>
      <c r="SW74" s="189"/>
      <c r="SX74" s="189"/>
      <c r="SY74" s="189"/>
      <c r="SZ74" s="189"/>
      <c r="TA74" s="189"/>
      <c r="TB74" s="189"/>
      <c r="TC74" s="189"/>
      <c r="TD74" s="189"/>
      <c r="TE74" s="189"/>
      <c r="TF74" s="189"/>
      <c r="TG74" s="189"/>
      <c r="TH74" s="189"/>
      <c r="TI74" s="189"/>
      <c r="TJ74" s="189"/>
      <c r="TK74" s="189"/>
      <c r="TL74" s="189"/>
      <c r="TM74" s="189"/>
      <c r="TN74" s="189"/>
      <c r="TO74" s="189"/>
      <c r="TP74" s="189"/>
      <c r="TQ74" s="189"/>
      <c r="TR74" s="189"/>
      <c r="TS74" s="189"/>
      <c r="TT74" s="189"/>
      <c r="TU74" s="189"/>
      <c r="TV74" s="189"/>
      <c r="TW74" s="189"/>
      <c r="TX74" s="189"/>
      <c r="TY74" s="189"/>
      <c r="TZ74" s="189"/>
      <c r="UA74" s="189"/>
      <c r="UB74" s="189"/>
      <c r="UC74" s="189"/>
      <c r="UD74" s="189"/>
      <c r="UE74" s="189"/>
      <c r="UF74" s="189"/>
      <c r="UG74" s="189"/>
      <c r="UH74" s="189"/>
      <c r="UI74" s="189"/>
      <c r="UJ74" s="189"/>
      <c r="UK74" s="189"/>
      <c r="UL74" s="189"/>
      <c r="UM74" s="189"/>
      <c r="UN74" s="189"/>
      <c r="UO74" s="189"/>
      <c r="UP74" s="189"/>
      <c r="UQ74" s="189"/>
      <c r="UR74" s="189"/>
      <c r="US74" s="189"/>
      <c r="UT74" s="189"/>
      <c r="UU74" s="189"/>
      <c r="UV74" s="189"/>
      <c r="UW74" s="189"/>
      <c r="UX74" s="189"/>
      <c r="UY74" s="189"/>
      <c r="UZ74" s="189"/>
      <c r="VA74" s="189"/>
      <c r="VB74" s="189"/>
      <c r="VC74" s="189"/>
      <c r="VD74" s="189"/>
      <c r="VE74" s="189"/>
      <c r="VF74" s="189"/>
      <c r="VG74" s="189"/>
      <c r="VH74" s="189"/>
      <c r="VI74" s="189"/>
      <c r="VJ74" s="189"/>
      <c r="VK74" s="189"/>
      <c r="VL74" s="189"/>
      <c r="VM74" s="189"/>
      <c r="VN74" s="189"/>
      <c r="VO74" s="189"/>
      <c r="VP74" s="189"/>
      <c r="VQ74" s="189"/>
      <c r="VR74" s="189"/>
      <c r="VS74" s="189"/>
      <c r="VT74" s="189"/>
      <c r="VU74" s="189"/>
      <c r="VV74" s="189"/>
      <c r="VW74" s="189"/>
      <c r="VX74" s="189"/>
      <c r="VY74" s="189"/>
      <c r="VZ74" s="189"/>
      <c r="WA74" s="189"/>
      <c r="WB74" s="189"/>
      <c r="WC74" s="189"/>
      <c r="WD74" s="189"/>
      <c r="WE74" s="189"/>
      <c r="WF74" s="189"/>
      <c r="WG74" s="189"/>
      <c r="WH74" s="189"/>
      <c r="WI74" s="189"/>
      <c r="WJ74" s="189"/>
      <c r="WK74" s="189"/>
      <c r="WL74" s="189"/>
      <c r="WM74" s="189"/>
      <c r="WN74" s="189"/>
      <c r="WO74" s="189"/>
      <c r="WP74" s="189"/>
      <c r="WQ74" s="189"/>
      <c r="WR74" s="189"/>
      <c r="WS74" s="189"/>
      <c r="WT74" s="189"/>
      <c r="WU74" s="189"/>
      <c r="WV74" s="189"/>
      <c r="WW74" s="189"/>
      <c r="WX74" s="189"/>
      <c r="WY74" s="189"/>
      <c r="WZ74" s="189"/>
      <c r="XA74" s="189"/>
      <c r="XB74" s="189"/>
      <c r="XC74" s="189"/>
      <c r="XD74" s="189"/>
      <c r="XE74" s="189"/>
      <c r="XF74" s="189"/>
      <c r="XG74" s="189"/>
      <c r="XH74" s="189"/>
      <c r="XI74" s="189"/>
      <c r="XJ74" s="189"/>
      <c r="XK74" s="189"/>
      <c r="XL74" s="189"/>
      <c r="XM74" s="189"/>
      <c r="XN74" s="189"/>
      <c r="XO74" s="189"/>
      <c r="XP74" s="189"/>
      <c r="XQ74" s="189"/>
      <c r="XR74" s="189"/>
      <c r="XS74" s="189"/>
      <c r="XT74" s="189"/>
      <c r="XU74" s="189"/>
      <c r="XV74" s="189"/>
      <c r="XW74" s="189"/>
      <c r="XX74" s="189"/>
      <c r="XY74" s="189"/>
      <c r="XZ74" s="189"/>
      <c r="YA74" s="189"/>
      <c r="YB74" s="189"/>
      <c r="YC74" s="189"/>
      <c r="YD74" s="189"/>
      <c r="YE74" s="189"/>
      <c r="YF74" s="189"/>
      <c r="YG74" s="189"/>
      <c r="YH74" s="189"/>
      <c r="YI74" s="189"/>
      <c r="YJ74" s="189"/>
      <c r="YK74" s="189"/>
      <c r="YL74" s="189"/>
      <c r="YM74" s="189"/>
      <c r="YN74" s="189"/>
      <c r="YO74" s="189"/>
      <c r="YP74" s="189"/>
      <c r="YQ74" s="189"/>
      <c r="YR74" s="189"/>
      <c r="YS74" s="189"/>
      <c r="YT74" s="189"/>
      <c r="YU74" s="189"/>
      <c r="YV74" s="189"/>
      <c r="YW74" s="189"/>
      <c r="YX74" s="189"/>
      <c r="YY74" s="189"/>
      <c r="YZ74" s="189"/>
      <c r="ZA74" s="189"/>
      <c r="ZB74" s="189"/>
      <c r="ZC74" s="189"/>
      <c r="ZD74" s="189"/>
      <c r="ZE74" s="189"/>
      <c r="ZF74" s="189"/>
      <c r="ZG74" s="189"/>
      <c r="ZH74" s="189"/>
      <c r="ZI74" s="189"/>
      <c r="ZJ74" s="189"/>
      <c r="ZK74" s="189"/>
      <c r="ZL74" s="189"/>
      <c r="ZM74" s="189"/>
      <c r="ZN74" s="189"/>
      <c r="ZO74" s="189"/>
      <c r="ZP74" s="189"/>
      <c r="ZQ74" s="189"/>
      <c r="ZR74" s="189"/>
      <c r="ZS74" s="189"/>
      <c r="ZT74" s="189"/>
      <c r="ZU74" s="189"/>
      <c r="ZV74" s="189"/>
      <c r="ZW74" s="189"/>
      <c r="ZX74" s="189"/>
      <c r="ZY74" s="189"/>
      <c r="ZZ74" s="189"/>
      <c r="AAA74" s="189"/>
      <c r="AAB74" s="189"/>
      <c r="AAC74" s="189"/>
      <c r="AAD74" s="189"/>
      <c r="AAE74" s="189"/>
      <c r="AAF74" s="189"/>
      <c r="AAG74" s="189"/>
      <c r="AAH74" s="189"/>
      <c r="AAI74" s="189"/>
      <c r="AAJ74" s="189"/>
      <c r="AAK74" s="189"/>
      <c r="AAL74" s="189"/>
      <c r="AAM74" s="189"/>
      <c r="AAN74" s="189"/>
      <c r="AAO74" s="189"/>
      <c r="AAP74" s="189"/>
      <c r="AAQ74" s="189"/>
      <c r="AAR74" s="189"/>
      <c r="AAS74" s="189"/>
      <c r="AAT74" s="189"/>
      <c r="AAU74" s="189"/>
      <c r="AAV74" s="189"/>
      <c r="AAW74" s="189"/>
      <c r="AAX74" s="189"/>
      <c r="AAY74" s="189"/>
      <c r="AAZ74" s="189"/>
      <c r="ABA74" s="189"/>
      <c r="ABB74" s="189"/>
      <c r="ABC74" s="189"/>
      <c r="ABD74" s="189"/>
      <c r="ABE74" s="189"/>
      <c r="ABF74" s="189"/>
      <c r="ABG74" s="189"/>
      <c r="ABH74" s="189"/>
      <c r="ABI74" s="189"/>
      <c r="ABJ74" s="189"/>
      <c r="ABK74" s="189"/>
      <c r="ABL74" s="189"/>
      <c r="ABM74" s="189"/>
      <c r="ABN74" s="189"/>
      <c r="ABO74" s="189"/>
      <c r="ABP74" s="189"/>
      <c r="ABQ74" s="189"/>
      <c r="ABR74" s="189"/>
      <c r="ABS74" s="189"/>
      <c r="ABT74" s="189"/>
      <c r="ABU74" s="189"/>
      <c r="ABV74" s="189"/>
      <c r="ABW74" s="189"/>
      <c r="ABX74" s="189"/>
      <c r="ABY74" s="189"/>
      <c r="ABZ74" s="189"/>
      <c r="ACA74" s="189"/>
      <c r="ACB74" s="189"/>
      <c r="ACC74" s="189"/>
      <c r="ACD74" s="189"/>
      <c r="ACE74" s="189"/>
      <c r="ACF74" s="189"/>
      <c r="ACG74" s="189"/>
      <c r="ACH74" s="189"/>
      <c r="ACI74" s="189"/>
      <c r="ACJ74" s="189"/>
      <c r="ACK74" s="189"/>
      <c r="ACL74" s="189"/>
      <c r="ACM74" s="189"/>
      <c r="ACN74" s="189"/>
      <c r="ACO74" s="189"/>
      <c r="ACP74" s="189"/>
      <c r="ACQ74" s="189"/>
      <c r="ACR74" s="189"/>
      <c r="ACS74" s="189"/>
      <c r="ACT74" s="189"/>
      <c r="ACU74" s="189"/>
      <c r="ACV74" s="189"/>
      <c r="ACW74" s="189"/>
      <c r="ACX74" s="189"/>
      <c r="ACY74" s="189"/>
      <c r="ACZ74" s="189"/>
      <c r="ADA74" s="189"/>
      <c r="ADB74" s="189"/>
      <c r="ADC74" s="189"/>
      <c r="ADD74" s="189"/>
      <c r="ADE74" s="189"/>
      <c r="ADF74" s="189"/>
      <c r="ADG74" s="189"/>
      <c r="ADH74" s="189"/>
      <c r="ADI74" s="189"/>
      <c r="ADJ74" s="189"/>
      <c r="ADK74" s="189"/>
      <c r="ADL74" s="189"/>
      <c r="ADM74" s="189"/>
      <c r="ADN74" s="189"/>
      <c r="ADO74" s="189"/>
      <c r="ADP74" s="189"/>
      <c r="ADQ74" s="189"/>
      <c r="ADR74" s="189"/>
      <c r="ADS74" s="189"/>
      <c r="ADT74" s="189"/>
      <c r="ADU74" s="189"/>
      <c r="ADV74" s="189"/>
      <c r="ADW74" s="189"/>
      <c r="ADX74" s="189"/>
      <c r="ADY74" s="189"/>
      <c r="ADZ74" s="189"/>
      <c r="AEA74" s="189"/>
      <c r="AEB74" s="189"/>
      <c r="AEC74" s="189"/>
      <c r="AED74" s="189"/>
      <c r="AEE74" s="189"/>
      <c r="AEF74" s="189"/>
      <c r="AEG74" s="189"/>
      <c r="AEH74" s="189"/>
      <c r="AEI74" s="189"/>
      <c r="AEJ74" s="189"/>
      <c r="AEK74" s="189"/>
      <c r="AEL74" s="189"/>
      <c r="AEM74" s="189"/>
      <c r="AEN74" s="189"/>
      <c r="AEO74" s="189"/>
      <c r="AEP74" s="189"/>
      <c r="AEQ74" s="189"/>
      <c r="AER74" s="189"/>
      <c r="AES74" s="189"/>
      <c r="AET74" s="189"/>
      <c r="AEU74" s="189"/>
      <c r="AEV74" s="189"/>
      <c r="AEW74" s="189"/>
      <c r="AEX74" s="189"/>
      <c r="AEY74" s="189"/>
      <c r="AEZ74" s="189"/>
      <c r="AFA74" s="189"/>
      <c r="AFB74" s="189"/>
      <c r="AFC74" s="189"/>
      <c r="AFD74" s="189"/>
      <c r="AFE74" s="189"/>
      <c r="AFF74" s="189"/>
      <c r="AFG74" s="189"/>
      <c r="AFH74" s="189"/>
      <c r="AFI74" s="189"/>
      <c r="AFJ74" s="189"/>
      <c r="AFK74" s="189"/>
      <c r="AFL74" s="189"/>
      <c r="AFM74" s="189"/>
      <c r="AFN74" s="189"/>
      <c r="AFO74" s="189"/>
      <c r="AFP74" s="189"/>
      <c r="AFQ74" s="189"/>
      <c r="AFR74" s="189"/>
      <c r="AFS74" s="189"/>
      <c r="AFT74" s="189"/>
      <c r="AFU74" s="189"/>
      <c r="AFV74" s="189"/>
      <c r="AFW74" s="189"/>
      <c r="AFX74" s="189"/>
      <c r="AFY74" s="189"/>
      <c r="AFZ74" s="189"/>
      <c r="AGA74" s="189"/>
      <c r="AGB74" s="189"/>
      <c r="AGC74" s="189"/>
      <c r="AGD74" s="189"/>
      <c r="AGE74" s="189"/>
      <c r="AGF74" s="189"/>
      <c r="AGG74" s="189"/>
      <c r="AGH74" s="189"/>
      <c r="AGI74" s="189"/>
      <c r="AGJ74" s="189"/>
      <c r="AGK74" s="189"/>
      <c r="AGL74" s="189"/>
      <c r="AGM74" s="189"/>
      <c r="AGN74" s="189"/>
      <c r="AGO74" s="189"/>
      <c r="AGP74" s="189"/>
      <c r="AGQ74" s="189"/>
      <c r="AGR74" s="189"/>
      <c r="AGS74" s="189"/>
      <c r="AGT74" s="189"/>
      <c r="AGU74" s="189"/>
      <c r="AGV74" s="189"/>
      <c r="AGW74" s="189"/>
      <c r="AGX74" s="189"/>
      <c r="AGY74" s="189"/>
      <c r="AGZ74" s="189"/>
      <c r="AHA74" s="189"/>
      <c r="AHB74" s="189"/>
      <c r="AHC74" s="189"/>
      <c r="AHD74" s="189"/>
      <c r="AHE74" s="189"/>
      <c r="AHF74" s="189"/>
      <c r="AHG74" s="189"/>
      <c r="AHH74" s="189"/>
      <c r="AHI74" s="189"/>
      <c r="AHJ74" s="189"/>
      <c r="AHK74" s="189"/>
      <c r="AHL74" s="189"/>
      <c r="AHM74" s="189"/>
      <c r="AHN74" s="189"/>
      <c r="AHO74" s="189"/>
      <c r="AHP74" s="189"/>
      <c r="AHQ74" s="189"/>
      <c r="AHR74" s="189"/>
      <c r="AHS74" s="189"/>
      <c r="AHT74" s="189"/>
      <c r="AHU74" s="189"/>
      <c r="AHV74" s="189"/>
      <c r="AHW74" s="189"/>
      <c r="AHX74" s="189"/>
      <c r="AHY74" s="189"/>
      <c r="AHZ74" s="189"/>
      <c r="AIA74" s="189"/>
      <c r="AIB74" s="189"/>
      <c r="AIC74" s="189"/>
      <c r="AID74" s="189"/>
      <c r="AIE74" s="189"/>
      <c r="AIF74" s="189"/>
      <c r="AIG74" s="189"/>
      <c r="AIH74" s="189"/>
      <c r="AII74" s="189"/>
      <c r="AIJ74" s="189"/>
      <c r="AIK74" s="189"/>
      <c r="AIL74" s="189"/>
      <c r="AIM74" s="189"/>
      <c r="AIN74" s="189"/>
      <c r="AIO74" s="189"/>
      <c r="AIP74" s="189"/>
      <c r="AIQ74" s="189"/>
      <c r="AIR74" s="189"/>
      <c r="AIS74" s="189"/>
      <c r="AIT74" s="189"/>
      <c r="AIU74" s="189"/>
      <c r="AIV74" s="189"/>
      <c r="AIW74" s="189"/>
      <c r="AIX74" s="189"/>
      <c r="AIY74" s="189"/>
      <c r="AIZ74" s="189"/>
      <c r="AJA74" s="189"/>
      <c r="AJB74" s="189"/>
      <c r="AJC74" s="189"/>
      <c r="AJD74" s="189"/>
      <c r="AJE74" s="189"/>
      <c r="AJF74" s="189"/>
      <c r="AJG74" s="189"/>
      <c r="AJH74" s="189"/>
      <c r="AJI74" s="189"/>
      <c r="AJJ74" s="189"/>
      <c r="AJK74" s="189"/>
      <c r="AJL74" s="189"/>
      <c r="AJM74" s="189"/>
      <c r="AJN74" s="189"/>
      <c r="AJO74" s="189"/>
      <c r="AJP74" s="189"/>
      <c r="AJQ74" s="189"/>
      <c r="AJR74" s="189"/>
      <c r="AJS74" s="189"/>
      <c r="AJT74" s="189"/>
      <c r="AJU74" s="189"/>
      <c r="AJV74" s="189"/>
      <c r="AJW74" s="189"/>
      <c r="AJX74" s="189"/>
      <c r="AJY74" s="189"/>
      <c r="AJZ74" s="189"/>
      <c r="AKA74" s="189"/>
      <c r="AKB74" s="189"/>
      <c r="AKC74" s="189"/>
      <c r="AKD74" s="189"/>
      <c r="AKE74" s="189"/>
      <c r="AKF74" s="189"/>
      <c r="AKG74" s="189"/>
      <c r="AKH74" s="189"/>
      <c r="AKI74" s="189"/>
      <c r="AKJ74" s="189"/>
      <c r="AKK74" s="189"/>
      <c r="AKL74" s="189"/>
      <c r="AKM74" s="189"/>
      <c r="AKN74" s="189"/>
      <c r="AKO74" s="189"/>
      <c r="AKP74" s="189"/>
      <c r="AKQ74" s="189"/>
      <c r="AKR74" s="189"/>
      <c r="AKS74" s="189"/>
      <c r="AKT74" s="189"/>
      <c r="AKU74" s="189"/>
      <c r="AKV74" s="189"/>
      <c r="AKW74" s="189"/>
      <c r="AKX74" s="189"/>
      <c r="AKY74" s="189"/>
      <c r="AKZ74" s="189"/>
      <c r="ALA74" s="189"/>
      <c r="ALB74" s="189"/>
      <c r="ALC74" s="189"/>
      <c r="ALD74" s="189"/>
      <c r="ALE74" s="189"/>
      <c r="ALF74" s="189"/>
      <c r="ALG74" s="189"/>
      <c r="ALH74" s="189"/>
      <c r="ALI74" s="189"/>
      <c r="ALJ74" s="189"/>
      <c r="ALK74" s="189"/>
      <c r="ALL74" s="189"/>
      <c r="ALM74" s="189"/>
      <c r="ALN74" s="189"/>
      <c r="ALO74" s="189"/>
      <c r="ALP74" s="189"/>
      <c r="ALQ74" s="189"/>
      <c r="ALR74" s="189"/>
      <c r="ALS74" s="189"/>
      <c r="ALT74" s="189"/>
      <c r="ALU74" s="189"/>
      <c r="ALV74" s="189"/>
      <c r="ALW74" s="189"/>
      <c r="ALX74" s="189"/>
      <c r="ALY74" s="189"/>
      <c r="ALZ74" s="189"/>
      <c r="AMA74" s="189"/>
      <c r="AMB74" s="189"/>
      <c r="AMC74" s="189"/>
      <c r="AMD74" s="189"/>
      <c r="AME74" s="189"/>
      <c r="AMF74" s="189"/>
      <c r="AMG74" s="189"/>
      <c r="AMH74" s="189"/>
      <c r="AMI74" s="189"/>
      <c r="AMJ74" s="189"/>
      <c r="AMK74" s="189"/>
      <c r="AML74" s="189"/>
      <c r="AMM74" s="189"/>
      <c r="AMN74" s="189"/>
      <c r="AMO74" s="189"/>
      <c r="AMP74" s="189"/>
      <c r="AMQ74" s="189"/>
      <c r="AMR74" s="189"/>
      <c r="AMS74" s="189"/>
      <c r="AMT74" s="189"/>
      <c r="AMU74" s="189"/>
      <c r="AMV74" s="189"/>
      <c r="AMW74" s="189"/>
      <c r="AMX74" s="189"/>
      <c r="AMY74" s="189"/>
      <c r="AMZ74" s="189"/>
      <c r="ANA74" s="189"/>
      <c r="ANB74" s="189"/>
      <c r="ANC74" s="189"/>
      <c r="AND74" s="189"/>
      <c r="ANE74" s="189"/>
      <c r="ANF74" s="189"/>
      <c r="ANG74" s="189"/>
      <c r="ANH74" s="189"/>
      <c r="ANI74" s="189"/>
      <c r="ANJ74" s="189"/>
      <c r="ANK74" s="189"/>
      <c r="ANL74" s="189"/>
      <c r="ANM74" s="189"/>
      <c r="ANN74" s="189"/>
      <c r="ANO74" s="189"/>
      <c r="ANP74" s="189"/>
      <c r="ANQ74" s="189"/>
      <c r="ANR74" s="189"/>
      <c r="ANS74" s="189"/>
      <c r="ANT74" s="189"/>
      <c r="ANU74" s="189"/>
      <c r="ANV74" s="189"/>
      <c r="ANW74" s="189"/>
      <c r="ANX74" s="189"/>
      <c r="ANY74" s="189"/>
      <c r="ANZ74" s="189"/>
      <c r="AOA74" s="189"/>
      <c r="AOB74" s="189"/>
      <c r="AOC74" s="189"/>
      <c r="AOD74" s="189"/>
      <c r="AOE74" s="189"/>
      <c r="AOF74" s="189"/>
      <c r="AOG74" s="189"/>
      <c r="AOH74" s="189"/>
      <c r="AOI74" s="189"/>
      <c r="AOJ74" s="189"/>
      <c r="AOK74" s="189"/>
      <c r="AOL74" s="189"/>
      <c r="AOM74" s="189"/>
      <c r="AON74" s="189"/>
      <c r="AOO74" s="189"/>
      <c r="AOP74" s="189"/>
      <c r="AOQ74" s="189"/>
      <c r="AOR74" s="189"/>
      <c r="AOS74" s="189"/>
      <c r="AOT74" s="189"/>
      <c r="AOU74" s="189"/>
      <c r="AOV74" s="189"/>
      <c r="AOW74" s="189"/>
      <c r="AOX74" s="189"/>
      <c r="AOY74" s="189"/>
      <c r="AOZ74" s="189"/>
      <c r="APA74" s="189"/>
      <c r="APB74" s="189"/>
      <c r="APC74" s="189"/>
      <c r="APD74" s="189"/>
      <c r="APE74" s="189"/>
      <c r="APF74" s="189"/>
      <c r="APG74" s="189"/>
      <c r="APH74" s="189"/>
      <c r="API74" s="189"/>
      <c r="APJ74" s="189"/>
      <c r="APK74" s="189"/>
      <c r="APL74" s="189"/>
      <c r="APM74" s="189"/>
      <c r="APN74" s="189"/>
      <c r="APO74" s="189"/>
      <c r="APP74" s="189"/>
      <c r="APQ74" s="189"/>
      <c r="APR74" s="189"/>
      <c r="APS74" s="189"/>
      <c r="APT74" s="189"/>
      <c r="APU74" s="189"/>
      <c r="APV74" s="189"/>
      <c r="APW74" s="189"/>
      <c r="APX74" s="189"/>
      <c r="APY74" s="189"/>
      <c r="APZ74" s="189"/>
      <c r="AQA74" s="189"/>
      <c r="AQB74" s="189"/>
      <c r="AQC74" s="189"/>
      <c r="AQD74" s="189"/>
      <c r="AQE74" s="189"/>
      <c r="AQF74" s="189"/>
      <c r="AQG74" s="189"/>
      <c r="AQH74" s="189"/>
      <c r="AQI74" s="189"/>
      <c r="AQJ74" s="189"/>
      <c r="AQK74" s="189"/>
      <c r="AQL74" s="189"/>
      <c r="AQM74" s="189"/>
      <c r="AQN74" s="189"/>
      <c r="AQO74" s="189"/>
      <c r="AQP74" s="189"/>
      <c r="AQQ74" s="189"/>
      <c r="AQR74" s="189"/>
      <c r="AQS74" s="189"/>
      <c r="AQT74" s="189"/>
      <c r="AQU74" s="189"/>
      <c r="AQV74" s="189"/>
      <c r="AQW74" s="189"/>
      <c r="AQX74" s="189"/>
      <c r="AQY74" s="189"/>
      <c r="AQZ74" s="189"/>
      <c r="ARA74" s="189"/>
      <c r="ARB74" s="189"/>
      <c r="ARC74" s="189"/>
      <c r="ARD74" s="189"/>
      <c r="ARE74" s="189"/>
      <c r="ARF74" s="189"/>
      <c r="ARG74" s="189"/>
      <c r="ARH74" s="189"/>
      <c r="ARI74" s="189"/>
      <c r="ARJ74" s="189"/>
      <c r="ARK74" s="189"/>
      <c r="ARL74" s="189"/>
      <c r="ARM74" s="189"/>
      <c r="ARN74" s="189"/>
      <c r="ARO74" s="189"/>
      <c r="ARP74" s="189"/>
      <c r="ARQ74" s="189"/>
      <c r="ARR74" s="189"/>
      <c r="ARS74" s="189"/>
      <c r="ART74" s="189"/>
      <c r="ARU74" s="189"/>
      <c r="ARV74" s="189"/>
      <c r="ARW74" s="189"/>
      <c r="ARX74" s="189"/>
      <c r="ARY74" s="189"/>
      <c r="ARZ74" s="189"/>
      <c r="ASA74" s="189"/>
      <c r="ASB74" s="189"/>
      <c r="ASC74" s="189"/>
      <c r="ASD74" s="189"/>
      <c r="ASE74" s="189"/>
      <c r="ASF74" s="189"/>
      <c r="ASG74" s="189"/>
      <c r="ASH74" s="189"/>
      <c r="ASI74" s="189"/>
      <c r="ASJ74" s="189"/>
      <c r="ASK74" s="189"/>
      <c r="ASL74" s="189"/>
      <c r="ASM74" s="189"/>
      <c r="ASN74" s="189"/>
      <c r="ASO74" s="189"/>
      <c r="ASP74" s="189"/>
      <c r="ASQ74" s="189"/>
      <c r="ASR74" s="189"/>
      <c r="ASS74" s="189"/>
      <c r="AST74" s="189"/>
      <c r="ASU74" s="189"/>
      <c r="ASV74" s="189"/>
      <c r="ASW74" s="189"/>
      <c r="ASX74" s="189"/>
      <c r="ASY74" s="189"/>
      <c r="ASZ74" s="189"/>
      <c r="ATA74" s="189"/>
      <c r="ATB74" s="189"/>
      <c r="ATC74" s="189"/>
      <c r="ATD74" s="189"/>
      <c r="ATE74" s="189"/>
      <c r="ATF74" s="189"/>
      <c r="ATG74" s="189"/>
      <c r="ATH74" s="189"/>
      <c r="ATI74" s="189"/>
      <c r="ATJ74" s="189"/>
      <c r="ATK74" s="189"/>
      <c r="ATL74" s="189"/>
      <c r="ATM74" s="189"/>
      <c r="ATN74" s="189"/>
      <c r="ATO74" s="189"/>
      <c r="ATP74" s="189"/>
      <c r="ATQ74" s="189"/>
      <c r="ATR74" s="189"/>
      <c r="ATS74" s="189"/>
      <c r="ATT74" s="189"/>
      <c r="ATU74" s="189"/>
      <c r="ATV74" s="189"/>
      <c r="ATW74" s="189"/>
      <c r="ATX74" s="189"/>
      <c r="ATY74" s="189"/>
      <c r="ATZ74" s="189"/>
      <c r="AUA74" s="189"/>
      <c r="AUB74" s="189"/>
      <c r="AUC74" s="189"/>
      <c r="AUD74" s="189"/>
      <c r="AUE74" s="189"/>
      <c r="AUF74" s="189"/>
      <c r="AUG74" s="189"/>
      <c r="AUH74" s="189"/>
      <c r="AUI74" s="189"/>
      <c r="AUJ74" s="189"/>
      <c r="AUK74" s="189"/>
      <c r="AUL74" s="189"/>
      <c r="AUM74" s="189"/>
      <c r="AUN74" s="189"/>
      <c r="AUO74" s="189"/>
      <c r="AUP74" s="189"/>
      <c r="AUQ74" s="189"/>
      <c r="AUR74" s="189"/>
      <c r="AUS74" s="189"/>
      <c r="AUT74" s="189"/>
      <c r="AUU74" s="189"/>
      <c r="AUV74" s="189"/>
      <c r="AUW74" s="189"/>
      <c r="AUX74" s="189"/>
      <c r="AUY74" s="189"/>
      <c r="AUZ74" s="189"/>
      <c r="AVA74" s="189"/>
      <c r="AVB74" s="189"/>
      <c r="AVC74" s="189"/>
      <c r="AVD74" s="189"/>
      <c r="AVE74" s="189"/>
      <c r="AVF74" s="189"/>
      <c r="AVG74" s="189"/>
      <c r="AVH74" s="189"/>
      <c r="AVI74" s="189"/>
      <c r="AVJ74" s="189"/>
      <c r="AVK74" s="189"/>
      <c r="AVL74" s="189"/>
      <c r="AVM74" s="189"/>
      <c r="AVN74" s="189"/>
      <c r="AVO74" s="189"/>
      <c r="AVP74" s="189"/>
      <c r="AVQ74" s="189"/>
      <c r="AVR74" s="189"/>
      <c r="AVS74" s="189"/>
      <c r="AVT74" s="189"/>
      <c r="AVU74" s="189"/>
      <c r="AVV74" s="189"/>
      <c r="AVW74" s="189"/>
      <c r="AVX74" s="189"/>
      <c r="AVY74" s="189"/>
      <c r="AVZ74" s="189"/>
      <c r="AWA74" s="189"/>
      <c r="AWB74" s="189"/>
      <c r="AWC74" s="189"/>
      <c r="AWD74" s="189"/>
      <c r="AWE74" s="189"/>
      <c r="AWF74" s="189"/>
      <c r="AWG74" s="189"/>
      <c r="AWH74" s="189"/>
      <c r="AWI74" s="189"/>
      <c r="AWJ74" s="189"/>
      <c r="AWK74" s="189"/>
      <c r="AWL74" s="189"/>
      <c r="AWM74" s="189"/>
      <c r="AWN74" s="189"/>
      <c r="AWO74" s="189"/>
      <c r="AWP74" s="189"/>
      <c r="AWQ74" s="189"/>
      <c r="AWR74" s="189"/>
      <c r="AWS74" s="189"/>
      <c r="AWT74" s="189"/>
      <c r="AWU74" s="189"/>
      <c r="AWV74" s="189"/>
      <c r="AWW74" s="189"/>
      <c r="AWX74" s="189"/>
      <c r="AWY74" s="189"/>
      <c r="AWZ74" s="189"/>
      <c r="AXA74" s="189"/>
      <c r="AXB74" s="189"/>
      <c r="AXC74" s="189"/>
      <c r="AXD74" s="189"/>
      <c r="AXE74" s="189"/>
      <c r="AXF74" s="189"/>
      <c r="AXG74" s="189"/>
      <c r="AXH74" s="189"/>
      <c r="AXI74" s="189"/>
      <c r="AXJ74" s="189"/>
      <c r="AXK74" s="189"/>
      <c r="AXL74" s="189"/>
      <c r="AXM74" s="189"/>
      <c r="AXN74" s="189"/>
      <c r="AXO74" s="189"/>
      <c r="AXP74" s="189"/>
      <c r="AXQ74" s="189"/>
      <c r="AXR74" s="189"/>
      <c r="AXS74" s="189"/>
      <c r="AXT74" s="189"/>
      <c r="AXU74" s="189"/>
      <c r="AXV74" s="189"/>
      <c r="AXW74" s="189"/>
      <c r="AXX74" s="189"/>
      <c r="AXY74" s="189"/>
      <c r="AXZ74" s="189"/>
      <c r="AYA74" s="189"/>
      <c r="AYB74" s="189"/>
      <c r="AYC74" s="189"/>
      <c r="AYD74" s="189"/>
      <c r="AYE74" s="189"/>
      <c r="AYF74" s="189"/>
      <c r="AYG74" s="189"/>
      <c r="AYH74" s="189"/>
      <c r="AYI74" s="189"/>
      <c r="AYJ74" s="189"/>
      <c r="AYK74" s="189"/>
      <c r="AYL74" s="189"/>
      <c r="AYM74" s="189"/>
      <c r="AYN74" s="189"/>
      <c r="AYO74" s="189"/>
      <c r="AYP74" s="189"/>
      <c r="AYQ74" s="189"/>
      <c r="AYR74" s="189"/>
      <c r="AYS74" s="189"/>
      <c r="AYT74" s="189"/>
      <c r="AYU74" s="189"/>
      <c r="AYV74" s="189"/>
      <c r="AYW74" s="189"/>
      <c r="AYX74" s="189"/>
      <c r="AYY74" s="189"/>
      <c r="AYZ74" s="189"/>
      <c r="AZA74" s="189"/>
      <c r="AZB74" s="189"/>
      <c r="AZC74" s="189"/>
      <c r="AZD74" s="189"/>
      <c r="AZE74" s="189"/>
      <c r="AZF74" s="189"/>
      <c r="AZG74" s="189"/>
      <c r="AZH74" s="189"/>
      <c r="AZI74" s="189"/>
      <c r="AZJ74" s="189"/>
      <c r="AZK74" s="189"/>
      <c r="AZL74" s="189"/>
      <c r="AZM74" s="189"/>
      <c r="AZN74" s="189"/>
      <c r="AZO74" s="189"/>
      <c r="AZP74" s="189"/>
      <c r="AZQ74" s="189"/>
      <c r="AZR74" s="189"/>
      <c r="AZS74" s="189"/>
      <c r="AZT74" s="189"/>
      <c r="AZU74" s="189"/>
      <c r="AZV74" s="189"/>
      <c r="AZW74" s="189"/>
      <c r="AZX74" s="189"/>
      <c r="AZY74" s="189"/>
      <c r="AZZ74" s="189"/>
      <c r="BAA74" s="189"/>
      <c r="BAB74" s="189"/>
      <c r="BAC74" s="189"/>
      <c r="BAD74" s="189"/>
      <c r="BAE74" s="189"/>
      <c r="BAF74" s="189"/>
      <c r="BAG74" s="189"/>
      <c r="BAH74" s="189"/>
      <c r="BAI74" s="189"/>
      <c r="BAJ74" s="189"/>
      <c r="BAK74" s="189"/>
      <c r="BAL74" s="189"/>
      <c r="BAM74" s="189"/>
      <c r="BAN74" s="189"/>
      <c r="BAO74" s="189"/>
      <c r="BAP74" s="189"/>
      <c r="BAQ74" s="189"/>
      <c r="BAR74" s="189"/>
      <c r="BAS74" s="189"/>
      <c r="BAT74" s="189"/>
      <c r="BAU74" s="189"/>
      <c r="BAV74" s="189"/>
      <c r="BAW74" s="189"/>
      <c r="BAX74" s="189"/>
      <c r="BAY74" s="189"/>
      <c r="BAZ74" s="189"/>
      <c r="BBA74" s="189"/>
      <c r="BBB74" s="189"/>
      <c r="BBC74" s="189"/>
      <c r="BBD74" s="189"/>
      <c r="BBE74" s="189"/>
      <c r="BBF74" s="189"/>
      <c r="BBG74" s="189"/>
      <c r="BBH74" s="189"/>
      <c r="BBI74" s="189"/>
      <c r="BBJ74" s="189"/>
      <c r="BBK74" s="189"/>
      <c r="BBL74" s="189"/>
      <c r="BBM74" s="189"/>
      <c r="BBN74" s="189"/>
      <c r="BBO74" s="189"/>
      <c r="BBP74" s="189"/>
      <c r="BBQ74" s="189"/>
      <c r="BBR74" s="189"/>
      <c r="BBS74" s="189"/>
      <c r="BBT74" s="189"/>
      <c r="BBU74" s="189"/>
      <c r="BBV74" s="189"/>
      <c r="BBW74" s="189"/>
      <c r="BBX74" s="189"/>
      <c r="BBY74" s="189"/>
      <c r="BBZ74" s="189"/>
      <c r="BCA74" s="189"/>
      <c r="BCB74" s="189"/>
      <c r="BCC74" s="189"/>
      <c r="BCD74" s="189"/>
      <c r="BCE74" s="189"/>
      <c r="BCF74" s="189"/>
      <c r="BCG74" s="189"/>
      <c r="BCH74" s="189"/>
      <c r="BCI74" s="189"/>
      <c r="BCJ74" s="189"/>
      <c r="BCK74" s="189"/>
      <c r="BCL74" s="189"/>
      <c r="BCM74" s="189"/>
      <c r="BCN74" s="189"/>
      <c r="BCO74" s="189"/>
      <c r="BCP74" s="189"/>
      <c r="BCQ74" s="189"/>
      <c r="BCR74" s="189"/>
      <c r="BCS74" s="189"/>
      <c r="BCT74" s="189"/>
      <c r="BCU74" s="189"/>
      <c r="BCV74" s="189"/>
      <c r="BCW74" s="189"/>
      <c r="BCX74" s="189"/>
      <c r="BCY74" s="189"/>
      <c r="BCZ74" s="189"/>
      <c r="BDA74" s="189"/>
      <c r="BDB74" s="189"/>
      <c r="BDC74" s="189"/>
      <c r="BDD74" s="189"/>
      <c r="BDE74" s="189"/>
      <c r="BDF74" s="189"/>
      <c r="BDG74" s="189"/>
      <c r="BDH74" s="189"/>
      <c r="BDI74" s="189"/>
      <c r="BDJ74" s="189"/>
      <c r="BDK74" s="189"/>
      <c r="BDL74" s="189"/>
      <c r="BDM74" s="189"/>
      <c r="BDN74" s="189"/>
      <c r="BDO74" s="189"/>
      <c r="BDP74" s="189"/>
      <c r="BDQ74" s="189"/>
      <c r="BDR74" s="189"/>
      <c r="BDS74" s="189"/>
      <c r="BDT74" s="189"/>
      <c r="BDU74" s="189"/>
      <c r="BDV74" s="189"/>
      <c r="BDW74" s="189"/>
      <c r="BDX74" s="189"/>
      <c r="BDY74" s="189"/>
      <c r="BDZ74" s="189"/>
      <c r="BEA74" s="189"/>
      <c r="BEB74" s="189"/>
      <c r="BEC74" s="189"/>
      <c r="BED74" s="189"/>
      <c r="BEE74" s="189"/>
      <c r="BEF74" s="189"/>
      <c r="BEG74" s="189"/>
      <c r="BEH74" s="189"/>
      <c r="BEI74" s="189"/>
      <c r="BEJ74" s="189"/>
      <c r="BEK74" s="189"/>
      <c r="BEL74" s="189"/>
      <c r="BEM74" s="189"/>
      <c r="BEN74" s="189"/>
      <c r="BEO74" s="189"/>
      <c r="BEP74" s="189"/>
      <c r="BEQ74" s="189"/>
      <c r="BER74" s="189"/>
      <c r="BES74" s="189"/>
      <c r="BET74" s="189"/>
      <c r="BEU74" s="189"/>
      <c r="BEV74" s="189"/>
      <c r="BEW74" s="189"/>
      <c r="BEX74" s="189"/>
      <c r="BEY74" s="189"/>
      <c r="BEZ74" s="189"/>
      <c r="BFA74" s="189"/>
      <c r="BFB74" s="189"/>
      <c r="BFC74" s="189"/>
      <c r="BFD74" s="189"/>
      <c r="BFE74" s="189"/>
      <c r="BFF74" s="189"/>
      <c r="BFG74" s="189"/>
      <c r="BFH74" s="189"/>
      <c r="BFI74" s="189"/>
      <c r="BFJ74" s="189"/>
      <c r="BFK74" s="189"/>
      <c r="BFL74" s="189"/>
      <c r="BFM74" s="189"/>
      <c r="BFN74" s="189"/>
      <c r="BFO74" s="189"/>
      <c r="BFP74" s="189"/>
      <c r="BFQ74" s="189"/>
      <c r="BFR74" s="189"/>
      <c r="BFS74" s="189"/>
      <c r="BFT74" s="189"/>
      <c r="BFU74" s="189"/>
      <c r="BFV74" s="189"/>
      <c r="BFW74" s="189"/>
      <c r="BFX74" s="189"/>
      <c r="BFY74" s="189"/>
      <c r="BFZ74" s="189"/>
      <c r="BGA74" s="189"/>
      <c r="BGB74" s="189"/>
      <c r="BGC74" s="189"/>
      <c r="BGD74" s="189"/>
      <c r="BGE74" s="189"/>
      <c r="BGF74" s="189"/>
      <c r="BGG74" s="189"/>
      <c r="BGH74" s="189"/>
      <c r="BGI74" s="189"/>
      <c r="BGJ74" s="189"/>
      <c r="BGK74" s="189"/>
      <c r="BGL74" s="189"/>
      <c r="BGM74" s="189"/>
      <c r="BGN74" s="189"/>
      <c r="BGO74" s="189"/>
      <c r="BGP74" s="189"/>
      <c r="BGQ74" s="189"/>
      <c r="BGR74" s="189"/>
      <c r="BGS74" s="189"/>
      <c r="BGT74" s="189"/>
      <c r="BGU74" s="189"/>
      <c r="BGV74" s="189"/>
      <c r="BGW74" s="189"/>
      <c r="BGX74" s="189"/>
      <c r="BGY74" s="189"/>
      <c r="BGZ74" s="189"/>
      <c r="BHA74" s="189"/>
      <c r="BHB74" s="189"/>
      <c r="BHC74" s="189"/>
      <c r="BHD74" s="189"/>
      <c r="BHE74" s="189"/>
      <c r="BHF74" s="189"/>
      <c r="BHG74" s="189"/>
      <c r="BHH74" s="189"/>
      <c r="BHI74" s="189"/>
      <c r="BHJ74" s="189"/>
      <c r="BHK74" s="189"/>
      <c r="BHL74" s="189"/>
      <c r="BHM74" s="189"/>
      <c r="BHN74" s="189"/>
      <c r="BHO74" s="189"/>
      <c r="BHP74" s="189"/>
      <c r="BHQ74" s="189"/>
      <c r="BHR74" s="189"/>
      <c r="BHS74" s="189"/>
      <c r="BHT74" s="189"/>
      <c r="BHU74" s="189"/>
      <c r="BHV74" s="189"/>
      <c r="BHW74" s="189"/>
      <c r="BHX74" s="189"/>
      <c r="BHY74" s="189"/>
      <c r="BHZ74" s="189"/>
      <c r="BIA74" s="189"/>
      <c r="BIB74" s="189"/>
      <c r="BIC74" s="189"/>
      <c r="BID74" s="189"/>
      <c r="BIE74" s="189"/>
      <c r="BIF74" s="189"/>
      <c r="BIG74" s="189"/>
      <c r="BIH74" s="189"/>
      <c r="BII74" s="189"/>
      <c r="BIJ74" s="189"/>
      <c r="BIK74" s="189"/>
      <c r="BIL74" s="189"/>
      <c r="BIM74" s="189"/>
      <c r="BIN74" s="189"/>
      <c r="BIO74" s="189"/>
      <c r="BIP74" s="189"/>
      <c r="BIQ74" s="189"/>
      <c r="BIR74" s="189"/>
      <c r="BIS74" s="189"/>
      <c r="BIT74" s="189"/>
      <c r="BIU74" s="189"/>
      <c r="BIV74" s="189"/>
      <c r="BIW74" s="189"/>
      <c r="BIX74" s="189"/>
      <c r="BIY74" s="189"/>
      <c r="BIZ74" s="189"/>
      <c r="BJA74" s="189"/>
      <c r="BJB74" s="189"/>
      <c r="BJC74" s="189"/>
      <c r="BJD74" s="189"/>
      <c r="BJE74" s="189"/>
      <c r="BJF74" s="189"/>
      <c r="BJG74" s="189"/>
      <c r="BJH74" s="189"/>
      <c r="BJI74" s="189"/>
      <c r="BJJ74" s="189"/>
      <c r="BJK74" s="189"/>
      <c r="BJL74" s="189"/>
      <c r="BJM74" s="189"/>
      <c r="BJN74" s="189"/>
      <c r="BJO74" s="189"/>
      <c r="BJP74" s="189"/>
      <c r="BJQ74" s="189"/>
      <c r="BJR74" s="189"/>
      <c r="BJS74" s="189"/>
      <c r="BJT74" s="189"/>
      <c r="BJU74" s="189"/>
      <c r="BJV74" s="189"/>
      <c r="BJW74" s="189"/>
      <c r="BJX74" s="189"/>
      <c r="BJY74" s="189"/>
      <c r="BJZ74" s="189"/>
      <c r="BKA74" s="189"/>
      <c r="BKB74" s="189"/>
      <c r="BKC74" s="189"/>
      <c r="BKD74" s="189"/>
      <c r="BKE74" s="189"/>
      <c r="BKF74" s="189"/>
      <c r="BKG74" s="189"/>
      <c r="BKH74" s="189"/>
      <c r="BKI74" s="189"/>
      <c r="BKJ74" s="189"/>
      <c r="BKK74" s="189"/>
      <c r="BKL74" s="189"/>
      <c r="BKM74" s="189"/>
      <c r="BKN74" s="189"/>
      <c r="BKO74" s="189"/>
      <c r="BKP74" s="189"/>
      <c r="BKQ74" s="189"/>
      <c r="BKR74" s="189"/>
      <c r="BKS74" s="189"/>
      <c r="BKT74" s="189"/>
      <c r="BKU74" s="189"/>
      <c r="BKV74" s="189"/>
      <c r="BKW74" s="189"/>
      <c r="BKX74" s="189"/>
      <c r="BKY74" s="189"/>
      <c r="BKZ74" s="189"/>
      <c r="BLA74" s="189"/>
      <c r="BLB74" s="189"/>
      <c r="BLC74" s="189"/>
      <c r="BLD74" s="189"/>
      <c r="BLE74" s="189"/>
      <c r="BLF74" s="189"/>
      <c r="BLG74" s="189"/>
      <c r="BLH74" s="189"/>
      <c r="BLI74" s="189"/>
      <c r="BLJ74" s="189"/>
      <c r="BLK74" s="189"/>
      <c r="BLL74" s="189"/>
      <c r="BLM74" s="189"/>
      <c r="BLN74" s="189"/>
      <c r="BLO74" s="189"/>
      <c r="BLP74" s="189"/>
      <c r="BLQ74" s="189"/>
      <c r="BLR74" s="189"/>
      <c r="BLS74" s="189"/>
      <c r="BLT74" s="189"/>
      <c r="BLU74" s="189"/>
      <c r="BLV74" s="189"/>
      <c r="BLW74" s="189"/>
      <c r="BLX74" s="189"/>
      <c r="BLY74" s="189"/>
      <c r="BLZ74" s="189"/>
      <c r="BMA74" s="189"/>
      <c r="BMB74" s="189"/>
      <c r="BMC74" s="189"/>
      <c r="BMD74" s="189"/>
      <c r="BME74" s="189"/>
      <c r="BMF74" s="189"/>
      <c r="BMG74" s="189"/>
      <c r="BMH74" s="189"/>
      <c r="BMI74" s="189"/>
      <c r="BMJ74" s="189"/>
      <c r="BMK74" s="189"/>
      <c r="BML74" s="189"/>
      <c r="BMM74" s="189"/>
      <c r="BMN74" s="189"/>
      <c r="BMO74" s="189"/>
      <c r="BMP74" s="189"/>
      <c r="BMQ74" s="189"/>
      <c r="BMR74" s="189"/>
      <c r="BMS74" s="189"/>
      <c r="BMT74" s="189"/>
      <c r="BMU74" s="189"/>
      <c r="BMV74" s="189"/>
      <c r="BMW74" s="189"/>
      <c r="BMX74" s="189"/>
      <c r="BMY74" s="189"/>
      <c r="BMZ74" s="189"/>
      <c r="BNA74" s="189"/>
      <c r="BNB74" s="189"/>
      <c r="BNC74" s="189"/>
      <c r="BND74" s="189"/>
      <c r="BNE74" s="189"/>
      <c r="BNF74" s="189"/>
      <c r="BNG74" s="189"/>
      <c r="BNH74" s="189"/>
      <c r="BNI74" s="189"/>
      <c r="BNJ74" s="189"/>
      <c r="BNK74" s="189"/>
      <c r="BNL74" s="189"/>
      <c r="BNM74" s="189"/>
      <c r="BNN74" s="189"/>
      <c r="BNO74" s="189"/>
      <c r="BNP74" s="189"/>
      <c r="BNQ74" s="189"/>
      <c r="BNR74" s="189"/>
      <c r="BNS74" s="189"/>
      <c r="BNT74" s="189"/>
      <c r="BNU74" s="189"/>
      <c r="BNV74" s="189"/>
      <c r="BNW74" s="189"/>
      <c r="BNX74" s="189"/>
      <c r="BNY74" s="189"/>
      <c r="BNZ74" s="189"/>
      <c r="BOA74" s="189"/>
      <c r="BOB74" s="189"/>
      <c r="BOC74" s="189"/>
      <c r="BOD74" s="189"/>
      <c r="BOE74" s="189"/>
      <c r="BOF74" s="189"/>
      <c r="BOG74" s="189"/>
      <c r="BOH74" s="189"/>
      <c r="BOI74" s="189"/>
      <c r="BOJ74" s="189"/>
      <c r="BOK74" s="189"/>
      <c r="BOL74" s="189"/>
      <c r="BOM74" s="189"/>
      <c r="BON74" s="189"/>
      <c r="BOO74" s="189"/>
      <c r="BOP74" s="189"/>
      <c r="BOQ74" s="189"/>
      <c r="BOR74" s="189"/>
      <c r="BOS74" s="189"/>
      <c r="BOT74" s="189"/>
      <c r="BOU74" s="189"/>
      <c r="BOV74" s="189"/>
      <c r="BOW74" s="189"/>
      <c r="BOX74" s="189"/>
      <c r="BOY74" s="189"/>
      <c r="BOZ74" s="189"/>
      <c r="BPA74" s="189"/>
      <c r="BPB74" s="189"/>
      <c r="BPC74" s="189"/>
      <c r="BPD74" s="189"/>
      <c r="BPE74" s="189"/>
      <c r="BPF74" s="189"/>
      <c r="BPG74" s="189"/>
      <c r="BPH74" s="189"/>
      <c r="BPI74" s="189"/>
      <c r="BPJ74" s="189"/>
      <c r="BPK74" s="189"/>
      <c r="BPL74" s="189"/>
      <c r="BPM74" s="189"/>
      <c r="BPN74" s="189"/>
      <c r="BPO74" s="189"/>
      <c r="BPP74" s="189"/>
      <c r="BPQ74" s="189"/>
      <c r="BPR74" s="189"/>
      <c r="BPS74" s="189"/>
      <c r="BPT74" s="189"/>
      <c r="BPU74" s="189"/>
      <c r="BPV74" s="189"/>
      <c r="BPW74" s="189"/>
      <c r="BPX74" s="189"/>
      <c r="BPY74" s="189"/>
      <c r="BPZ74" s="189"/>
      <c r="BQA74" s="189"/>
      <c r="BQB74" s="189"/>
      <c r="BQC74" s="189"/>
      <c r="BQD74" s="189"/>
      <c r="BQE74" s="189"/>
      <c r="BQF74" s="189"/>
      <c r="BQG74" s="189"/>
      <c r="BQH74" s="189"/>
      <c r="BQI74" s="189"/>
      <c r="BQJ74" s="189"/>
      <c r="BQK74" s="189"/>
      <c r="BQL74" s="189"/>
      <c r="BQM74" s="189"/>
      <c r="BQN74" s="189"/>
      <c r="BQO74" s="189"/>
      <c r="BQP74" s="189"/>
      <c r="BQQ74" s="189"/>
      <c r="BQR74" s="189"/>
      <c r="BQS74" s="189"/>
      <c r="BQT74" s="189"/>
      <c r="BQU74" s="189"/>
      <c r="BQV74" s="189"/>
      <c r="BQW74" s="189"/>
      <c r="BQX74" s="189"/>
      <c r="BQY74" s="189"/>
      <c r="BQZ74" s="189"/>
      <c r="BRA74" s="189"/>
      <c r="BRB74" s="189"/>
      <c r="BRC74" s="189"/>
      <c r="BRD74" s="189"/>
      <c r="BRE74" s="189"/>
      <c r="BRF74" s="189"/>
      <c r="BRG74" s="189"/>
      <c r="BRH74" s="189"/>
      <c r="BRI74" s="189"/>
      <c r="BRJ74" s="189"/>
      <c r="BRK74" s="189"/>
      <c r="BRL74" s="189"/>
      <c r="BRM74" s="189"/>
      <c r="BRN74" s="189"/>
      <c r="BRO74" s="189"/>
      <c r="BRP74" s="189"/>
      <c r="BRQ74" s="189"/>
      <c r="BRR74" s="189"/>
      <c r="BRS74" s="189"/>
      <c r="BRT74" s="189"/>
      <c r="BRU74" s="189"/>
      <c r="BRV74" s="189"/>
      <c r="BRW74" s="189"/>
      <c r="BRX74" s="189"/>
      <c r="BRY74" s="189"/>
      <c r="BRZ74" s="189"/>
      <c r="BSA74" s="189"/>
      <c r="BSB74" s="189"/>
      <c r="BSC74" s="189"/>
      <c r="BSD74" s="189"/>
      <c r="BSE74" s="189"/>
      <c r="BSF74" s="189"/>
      <c r="BSG74" s="189"/>
      <c r="BSH74" s="189"/>
      <c r="BSI74" s="189"/>
      <c r="BSJ74" s="189"/>
      <c r="BSK74" s="189"/>
      <c r="BSL74" s="189"/>
      <c r="BSM74" s="189"/>
      <c r="BSN74" s="189"/>
      <c r="BSO74" s="189"/>
      <c r="BSP74" s="189"/>
      <c r="BSQ74" s="189"/>
      <c r="BSR74" s="189"/>
      <c r="BSS74" s="189"/>
      <c r="BST74" s="189"/>
      <c r="BSU74" s="189"/>
      <c r="BSV74" s="189"/>
      <c r="BSW74" s="189"/>
      <c r="BSX74" s="189"/>
      <c r="BSY74" s="189"/>
      <c r="BSZ74" s="189"/>
      <c r="BTA74" s="189"/>
      <c r="BTB74" s="189"/>
      <c r="BTC74" s="189"/>
      <c r="BTD74" s="189"/>
      <c r="BTE74" s="189"/>
      <c r="BTF74" s="189"/>
      <c r="BTG74" s="189"/>
      <c r="BTH74" s="189"/>
      <c r="BTI74" s="189"/>
      <c r="BTJ74" s="189"/>
      <c r="BTK74" s="189"/>
      <c r="BTL74" s="189"/>
      <c r="BTM74" s="189"/>
      <c r="BTN74" s="189"/>
      <c r="BTO74" s="189"/>
      <c r="BTP74" s="189"/>
      <c r="BTQ74" s="189"/>
      <c r="BTR74" s="189"/>
      <c r="BTS74" s="189"/>
      <c r="BTT74" s="189"/>
      <c r="BTU74" s="189"/>
      <c r="BTV74" s="189"/>
      <c r="BTW74" s="189"/>
      <c r="BTX74" s="189"/>
      <c r="BTY74" s="189"/>
      <c r="BTZ74" s="189"/>
      <c r="BUA74" s="189"/>
      <c r="BUB74" s="189"/>
      <c r="BUC74" s="189"/>
      <c r="BUD74" s="189"/>
      <c r="BUE74" s="189"/>
      <c r="BUF74" s="189"/>
      <c r="BUG74" s="189"/>
      <c r="BUH74" s="189"/>
      <c r="BUI74" s="189"/>
      <c r="BUJ74" s="189"/>
      <c r="BUK74" s="189"/>
      <c r="BUL74" s="189"/>
      <c r="BUM74" s="189"/>
      <c r="BUN74" s="189"/>
      <c r="BUO74" s="189"/>
      <c r="BUP74" s="189"/>
      <c r="BUQ74" s="189"/>
      <c r="BUR74" s="189"/>
      <c r="BUS74" s="189"/>
      <c r="BUT74" s="189"/>
      <c r="BUU74" s="189"/>
      <c r="BUV74" s="189"/>
      <c r="BUW74" s="189"/>
      <c r="BUX74" s="189"/>
      <c r="BUY74" s="189"/>
      <c r="BUZ74" s="189"/>
      <c r="BVA74" s="189"/>
      <c r="BVB74" s="189"/>
      <c r="BVC74" s="189"/>
      <c r="BVD74" s="189"/>
      <c r="BVE74" s="189"/>
      <c r="BVF74" s="189"/>
      <c r="BVG74" s="189"/>
      <c r="BVH74" s="189"/>
      <c r="BVI74" s="189"/>
      <c r="BVJ74" s="189"/>
      <c r="BVK74" s="189"/>
      <c r="BVL74" s="189"/>
      <c r="BVM74" s="189"/>
      <c r="BVN74" s="189"/>
      <c r="BVO74" s="189"/>
      <c r="BVP74" s="189"/>
      <c r="BVQ74" s="189"/>
      <c r="BVR74" s="189"/>
      <c r="BVS74" s="189"/>
      <c r="BVT74" s="189"/>
      <c r="BVU74" s="189"/>
      <c r="BVV74" s="189"/>
      <c r="BVW74" s="189"/>
      <c r="BVX74" s="189"/>
      <c r="BVY74" s="189"/>
      <c r="BVZ74" s="189"/>
      <c r="BWA74" s="189"/>
      <c r="BWB74" s="189"/>
      <c r="BWC74" s="189"/>
      <c r="BWD74" s="189"/>
      <c r="BWE74" s="189"/>
      <c r="BWF74" s="189"/>
      <c r="BWG74" s="189"/>
      <c r="BWH74" s="189"/>
      <c r="BWI74" s="189"/>
      <c r="BWJ74" s="189"/>
      <c r="BWK74" s="189"/>
      <c r="BWL74" s="189"/>
      <c r="BWM74" s="189"/>
      <c r="BWN74" s="189"/>
      <c r="BWO74" s="189"/>
      <c r="BWP74" s="189"/>
      <c r="BWQ74" s="189"/>
      <c r="BWR74" s="189"/>
      <c r="BWS74" s="189"/>
      <c r="BWT74" s="189"/>
      <c r="BWU74" s="189"/>
      <c r="BWV74" s="189"/>
      <c r="BWW74" s="189"/>
      <c r="BWX74" s="189"/>
      <c r="BWY74" s="189"/>
      <c r="BWZ74" s="189"/>
      <c r="BXA74" s="189"/>
      <c r="BXB74" s="189"/>
      <c r="BXC74" s="189"/>
      <c r="BXD74" s="189"/>
      <c r="BXE74" s="189"/>
      <c r="BXF74" s="189"/>
      <c r="BXG74" s="189"/>
      <c r="BXH74" s="189"/>
      <c r="BXI74" s="189"/>
      <c r="BXJ74" s="189"/>
      <c r="BXK74" s="189"/>
      <c r="BXL74" s="189"/>
      <c r="BXM74" s="189"/>
      <c r="BXN74" s="189"/>
      <c r="BXO74" s="189"/>
      <c r="BXP74" s="189"/>
      <c r="BXQ74" s="189"/>
      <c r="BXR74" s="189"/>
      <c r="BXS74" s="189"/>
      <c r="BXT74" s="189"/>
      <c r="BXU74" s="189"/>
      <c r="BXV74" s="189"/>
      <c r="BXW74" s="189"/>
      <c r="BXX74" s="189"/>
      <c r="BXY74" s="189"/>
      <c r="BXZ74" s="189"/>
      <c r="BYA74" s="189"/>
      <c r="BYB74" s="189"/>
      <c r="BYC74" s="189"/>
      <c r="BYD74" s="189"/>
      <c r="BYE74" s="189"/>
      <c r="BYF74" s="189"/>
      <c r="BYG74" s="189"/>
      <c r="BYH74" s="189"/>
      <c r="BYI74" s="189"/>
      <c r="BYJ74" s="189"/>
      <c r="BYK74" s="189"/>
      <c r="BYL74" s="189"/>
      <c r="BYM74" s="189"/>
      <c r="BYN74" s="189"/>
      <c r="BYO74" s="189"/>
      <c r="BYP74" s="189"/>
      <c r="BYQ74" s="189"/>
      <c r="BYR74" s="189"/>
      <c r="BYS74" s="189"/>
      <c r="BYT74" s="189"/>
      <c r="BYU74" s="189"/>
      <c r="BYV74" s="189"/>
      <c r="BYW74" s="189"/>
      <c r="BYX74" s="189"/>
      <c r="BYY74" s="189"/>
      <c r="BYZ74" s="189"/>
      <c r="BZA74" s="189"/>
      <c r="BZB74" s="189"/>
      <c r="BZC74" s="189"/>
      <c r="BZD74" s="189"/>
      <c r="BZE74" s="189"/>
      <c r="BZF74" s="189"/>
      <c r="BZG74" s="189"/>
      <c r="BZH74" s="189"/>
      <c r="BZI74" s="189"/>
      <c r="BZJ74" s="189"/>
      <c r="BZK74" s="189"/>
      <c r="BZL74" s="189"/>
      <c r="BZM74" s="189"/>
      <c r="BZN74" s="189"/>
      <c r="BZO74" s="189"/>
      <c r="BZP74" s="189"/>
      <c r="BZQ74" s="189"/>
      <c r="BZR74" s="189"/>
      <c r="BZS74" s="189"/>
      <c r="BZT74" s="189"/>
      <c r="BZU74" s="189"/>
      <c r="BZV74" s="189"/>
      <c r="BZW74" s="189"/>
      <c r="BZX74" s="189"/>
      <c r="BZY74" s="189"/>
      <c r="BZZ74" s="189"/>
      <c r="CAA74" s="189"/>
      <c r="CAB74" s="189"/>
      <c r="CAC74" s="189"/>
      <c r="CAD74" s="189"/>
      <c r="CAE74" s="189"/>
      <c r="CAF74" s="189"/>
      <c r="CAG74" s="189"/>
      <c r="CAH74" s="189"/>
      <c r="CAI74" s="189"/>
      <c r="CAJ74" s="189"/>
      <c r="CAK74" s="189"/>
      <c r="CAL74" s="189"/>
      <c r="CAM74" s="189"/>
      <c r="CAN74" s="189"/>
      <c r="CAO74" s="189"/>
      <c r="CAP74" s="189"/>
      <c r="CAQ74" s="189"/>
      <c r="CAR74" s="189"/>
      <c r="CAS74" s="189"/>
      <c r="CAT74" s="189"/>
      <c r="CAU74" s="189"/>
      <c r="CAV74" s="189"/>
      <c r="CAW74" s="189"/>
      <c r="CAX74" s="189"/>
      <c r="CAY74" s="189"/>
      <c r="CAZ74" s="189"/>
      <c r="CBA74" s="189"/>
      <c r="CBB74" s="189"/>
      <c r="CBC74" s="189"/>
      <c r="CBD74" s="189"/>
      <c r="CBE74" s="189"/>
      <c r="CBF74" s="189"/>
      <c r="CBG74" s="189"/>
      <c r="CBH74" s="189"/>
      <c r="CBI74" s="189"/>
      <c r="CBJ74" s="189"/>
      <c r="CBK74" s="189"/>
      <c r="CBL74" s="189"/>
      <c r="CBM74" s="189"/>
      <c r="CBN74" s="189"/>
      <c r="CBO74" s="189"/>
      <c r="CBP74" s="189"/>
      <c r="CBQ74" s="189"/>
      <c r="CBR74" s="189"/>
      <c r="CBS74" s="189"/>
      <c r="CBT74" s="189"/>
      <c r="CBU74" s="189"/>
      <c r="CBV74" s="189"/>
      <c r="CBW74" s="189"/>
      <c r="CBX74" s="189"/>
      <c r="CBY74" s="189"/>
      <c r="CBZ74" s="189"/>
      <c r="CCA74" s="189"/>
      <c r="CCB74" s="189"/>
      <c r="CCC74" s="189"/>
      <c r="CCD74" s="189"/>
      <c r="CCE74" s="189"/>
      <c r="CCF74" s="189"/>
      <c r="CCG74" s="189"/>
      <c r="CCH74" s="189"/>
      <c r="CCI74" s="189"/>
      <c r="CCJ74" s="189"/>
      <c r="CCK74" s="189"/>
      <c r="CCL74" s="189"/>
      <c r="CCM74" s="189"/>
      <c r="CCN74" s="189"/>
      <c r="CCO74" s="189"/>
      <c r="CCP74" s="189"/>
      <c r="CCQ74" s="189"/>
      <c r="CCR74" s="189"/>
      <c r="CCS74" s="189"/>
      <c r="CCT74" s="189"/>
      <c r="CCU74" s="189"/>
      <c r="CCV74" s="189"/>
      <c r="CCW74" s="189"/>
      <c r="CCX74" s="189"/>
      <c r="CCY74" s="189"/>
      <c r="CCZ74" s="189"/>
      <c r="CDA74" s="189"/>
      <c r="CDB74" s="189"/>
      <c r="CDC74" s="189"/>
      <c r="CDD74" s="189"/>
      <c r="CDE74" s="189"/>
      <c r="CDF74" s="189"/>
      <c r="CDG74" s="189"/>
      <c r="CDH74" s="189"/>
      <c r="CDI74" s="189"/>
      <c r="CDJ74" s="189"/>
      <c r="CDK74" s="189"/>
      <c r="CDL74" s="189"/>
      <c r="CDM74" s="189"/>
      <c r="CDN74" s="189"/>
      <c r="CDO74" s="189"/>
      <c r="CDP74" s="189"/>
      <c r="CDQ74" s="189"/>
      <c r="CDR74" s="189"/>
      <c r="CDS74" s="189"/>
      <c r="CDT74" s="189"/>
      <c r="CDU74" s="189"/>
      <c r="CDV74" s="189"/>
      <c r="CDW74" s="189"/>
      <c r="CDX74" s="189"/>
      <c r="CDY74" s="189"/>
      <c r="CDZ74" s="189"/>
      <c r="CEA74" s="189"/>
      <c r="CEB74" s="189"/>
      <c r="CEC74" s="189"/>
      <c r="CED74" s="189"/>
      <c r="CEE74" s="189"/>
      <c r="CEF74" s="189"/>
      <c r="CEG74" s="189"/>
      <c r="CEH74" s="189"/>
      <c r="CEI74" s="189"/>
      <c r="CEJ74" s="189"/>
      <c r="CEK74" s="189"/>
      <c r="CEL74" s="189"/>
      <c r="CEM74" s="189"/>
      <c r="CEN74" s="189"/>
      <c r="CEO74" s="189"/>
      <c r="CEP74" s="189"/>
      <c r="CEQ74" s="189"/>
      <c r="CER74" s="189"/>
      <c r="CES74" s="189"/>
      <c r="CET74" s="189"/>
      <c r="CEU74" s="189"/>
      <c r="CEV74" s="189"/>
      <c r="CEW74" s="189"/>
      <c r="CEX74" s="189"/>
      <c r="CEY74" s="189"/>
      <c r="CEZ74" s="189"/>
      <c r="CFA74" s="189"/>
      <c r="CFB74" s="189"/>
      <c r="CFC74" s="189"/>
      <c r="CFD74" s="189"/>
      <c r="CFE74" s="189"/>
      <c r="CFF74" s="189"/>
      <c r="CFG74" s="189"/>
      <c r="CFH74" s="189"/>
      <c r="CFI74" s="189"/>
      <c r="CFJ74" s="189"/>
      <c r="CFK74" s="189"/>
      <c r="CFL74" s="189"/>
      <c r="CFM74" s="189"/>
      <c r="CFN74" s="189"/>
      <c r="CFO74" s="189"/>
      <c r="CFP74" s="189"/>
      <c r="CFQ74" s="189"/>
      <c r="CFR74" s="189"/>
      <c r="CFS74" s="189"/>
      <c r="CFT74" s="189"/>
      <c r="CFU74" s="189"/>
      <c r="CFV74" s="189"/>
      <c r="CFW74" s="189"/>
      <c r="CFX74" s="189"/>
      <c r="CFY74" s="189"/>
      <c r="CFZ74" s="189"/>
      <c r="CGA74" s="189"/>
      <c r="CGB74" s="189"/>
      <c r="CGC74" s="189"/>
      <c r="CGD74" s="189"/>
      <c r="CGE74" s="189"/>
      <c r="CGF74" s="189"/>
      <c r="CGG74" s="189"/>
      <c r="CGH74" s="189"/>
      <c r="CGI74" s="189"/>
      <c r="CGJ74" s="189"/>
      <c r="CGK74" s="189"/>
      <c r="CGL74" s="189"/>
      <c r="CGM74" s="189"/>
      <c r="CGN74" s="189"/>
      <c r="CGO74" s="189"/>
      <c r="CGP74" s="189"/>
      <c r="CGQ74" s="189"/>
      <c r="CGR74" s="189"/>
      <c r="CGS74" s="189"/>
      <c r="CGT74" s="189"/>
      <c r="CGU74" s="189"/>
      <c r="CGV74" s="189"/>
      <c r="CGW74" s="189"/>
      <c r="CGX74" s="189"/>
      <c r="CGY74" s="189"/>
      <c r="CGZ74" s="189"/>
      <c r="CHA74" s="189"/>
      <c r="CHB74" s="189"/>
      <c r="CHC74" s="189"/>
      <c r="CHD74" s="189"/>
      <c r="CHE74" s="189"/>
      <c r="CHF74" s="189"/>
      <c r="CHG74" s="189"/>
      <c r="CHH74" s="189"/>
      <c r="CHI74" s="189"/>
      <c r="CHJ74" s="189"/>
      <c r="CHK74" s="189"/>
      <c r="CHL74" s="189"/>
      <c r="CHM74" s="189"/>
      <c r="CHN74" s="189"/>
      <c r="CHO74" s="189"/>
      <c r="CHP74" s="189"/>
      <c r="CHQ74" s="189"/>
      <c r="CHR74" s="189"/>
      <c r="CHS74" s="189"/>
      <c r="CHT74" s="189"/>
      <c r="CHU74" s="189"/>
      <c r="CHV74" s="189"/>
      <c r="CHW74" s="189"/>
      <c r="CHX74" s="189"/>
      <c r="CHY74" s="189"/>
      <c r="CHZ74" s="189"/>
      <c r="CIA74" s="189"/>
      <c r="CIB74" s="189"/>
      <c r="CIC74" s="189"/>
      <c r="CID74" s="189"/>
      <c r="CIE74" s="189"/>
      <c r="CIF74" s="189"/>
      <c r="CIG74" s="189"/>
      <c r="CIH74" s="189"/>
      <c r="CII74" s="189"/>
      <c r="CIJ74" s="189"/>
      <c r="CIK74" s="189"/>
      <c r="CIL74" s="189"/>
      <c r="CIM74" s="189"/>
      <c r="CIN74" s="189"/>
      <c r="CIO74" s="189"/>
      <c r="CIP74" s="189"/>
      <c r="CIQ74" s="189"/>
      <c r="CIR74" s="189"/>
      <c r="CIS74" s="189"/>
      <c r="CIT74" s="189"/>
      <c r="CIU74" s="189"/>
      <c r="CIV74" s="189"/>
      <c r="CIW74" s="189"/>
      <c r="CIX74" s="189"/>
      <c r="CIY74" s="189"/>
      <c r="CIZ74" s="189"/>
      <c r="CJA74" s="189"/>
      <c r="CJB74" s="189"/>
      <c r="CJC74" s="189"/>
      <c r="CJD74" s="189"/>
      <c r="CJE74" s="189"/>
      <c r="CJF74" s="189"/>
      <c r="CJG74" s="189"/>
      <c r="CJH74" s="189"/>
      <c r="CJI74" s="189"/>
      <c r="CJJ74" s="189"/>
      <c r="CJK74" s="189"/>
      <c r="CJL74" s="189"/>
      <c r="CJM74" s="189"/>
      <c r="CJN74" s="189"/>
      <c r="CJO74" s="189"/>
      <c r="CJP74" s="189"/>
      <c r="CJQ74" s="189"/>
      <c r="CJR74" s="189"/>
      <c r="CJS74" s="189"/>
      <c r="CJT74" s="189"/>
      <c r="CJU74" s="189"/>
      <c r="CJV74" s="189"/>
      <c r="CJW74" s="189"/>
      <c r="CJX74" s="189"/>
      <c r="CJY74" s="189"/>
      <c r="CJZ74" s="189"/>
      <c r="CKA74" s="189"/>
      <c r="CKB74" s="189"/>
      <c r="CKC74" s="189"/>
      <c r="CKD74" s="189"/>
      <c r="CKE74" s="189"/>
      <c r="CKF74" s="189"/>
      <c r="CKG74" s="189"/>
      <c r="CKH74" s="189"/>
      <c r="CKI74" s="189"/>
      <c r="CKJ74" s="189"/>
      <c r="CKK74" s="189"/>
      <c r="CKL74" s="189"/>
      <c r="CKM74" s="189"/>
      <c r="CKN74" s="189"/>
      <c r="CKO74" s="189"/>
      <c r="CKP74" s="189"/>
      <c r="CKQ74" s="189"/>
      <c r="CKR74" s="189"/>
      <c r="CKS74" s="189"/>
      <c r="CKT74" s="189"/>
      <c r="CKU74" s="189"/>
      <c r="CKV74" s="189"/>
      <c r="CKW74" s="189"/>
      <c r="CKX74" s="189"/>
      <c r="CKY74" s="189"/>
      <c r="CKZ74" s="189"/>
      <c r="CLA74" s="189"/>
      <c r="CLB74" s="189"/>
      <c r="CLC74" s="189"/>
      <c r="CLD74" s="189"/>
      <c r="CLE74" s="189"/>
      <c r="CLF74" s="189"/>
      <c r="CLG74" s="189"/>
      <c r="CLH74" s="189"/>
      <c r="CLI74" s="189"/>
      <c r="CLJ74" s="189"/>
      <c r="CLK74" s="189"/>
      <c r="CLL74" s="189"/>
      <c r="CLM74" s="189"/>
      <c r="CLN74" s="189"/>
      <c r="CLO74" s="189"/>
      <c r="CLP74" s="189"/>
      <c r="CLQ74" s="189"/>
      <c r="CLR74" s="189"/>
      <c r="CLS74" s="189"/>
      <c r="CLT74" s="189"/>
      <c r="CLU74" s="189"/>
      <c r="CLV74" s="189"/>
      <c r="CLW74" s="189"/>
      <c r="CLX74" s="189"/>
      <c r="CLY74" s="189"/>
      <c r="CLZ74" s="189"/>
      <c r="CMA74" s="189"/>
      <c r="CMB74" s="189"/>
      <c r="CMC74" s="189"/>
      <c r="CMD74" s="189"/>
      <c r="CME74" s="189"/>
      <c r="CMF74" s="189"/>
      <c r="CMG74" s="189"/>
      <c r="CMH74" s="189"/>
      <c r="CMI74" s="189"/>
      <c r="CMJ74" s="189"/>
      <c r="CMK74" s="189"/>
      <c r="CML74" s="189"/>
      <c r="CMM74" s="189"/>
      <c r="CMN74" s="189"/>
      <c r="CMO74" s="189"/>
      <c r="CMP74" s="189"/>
      <c r="CMQ74" s="189"/>
      <c r="CMR74" s="189"/>
      <c r="CMS74" s="189"/>
      <c r="CMT74" s="189"/>
      <c r="CMU74" s="189"/>
      <c r="CMV74" s="189"/>
      <c r="CMW74" s="189"/>
      <c r="CMX74" s="189"/>
      <c r="CMY74" s="189"/>
      <c r="CMZ74" s="189"/>
      <c r="CNA74" s="189"/>
      <c r="CNB74" s="189"/>
      <c r="CNC74" s="189"/>
      <c r="CND74" s="189"/>
      <c r="CNE74" s="189"/>
      <c r="CNF74" s="189"/>
      <c r="CNG74" s="189"/>
      <c r="CNH74" s="189"/>
      <c r="CNI74" s="189"/>
      <c r="CNJ74" s="189"/>
      <c r="CNK74" s="189"/>
      <c r="CNL74" s="189"/>
      <c r="CNM74" s="189"/>
      <c r="CNN74" s="189"/>
      <c r="CNO74" s="189"/>
      <c r="CNP74" s="189"/>
      <c r="CNQ74" s="189"/>
      <c r="CNR74" s="189"/>
      <c r="CNS74" s="189"/>
      <c r="CNT74" s="189"/>
      <c r="CNU74" s="189"/>
      <c r="CNV74" s="189"/>
      <c r="CNW74" s="189"/>
      <c r="CNX74" s="189"/>
      <c r="CNY74" s="189"/>
      <c r="CNZ74" s="189"/>
      <c r="COA74" s="189"/>
      <c r="COB74" s="189"/>
      <c r="COC74" s="189"/>
      <c r="COD74" s="189"/>
      <c r="COE74" s="189"/>
      <c r="COF74" s="189"/>
      <c r="COG74" s="189"/>
      <c r="COH74" s="189"/>
      <c r="COI74" s="189"/>
      <c r="COJ74" s="189"/>
      <c r="COK74" s="189"/>
      <c r="COL74" s="189"/>
      <c r="COM74" s="189"/>
      <c r="CON74" s="189"/>
      <c r="COO74" s="189"/>
      <c r="COP74" s="189"/>
      <c r="COQ74" s="189"/>
      <c r="COR74" s="189"/>
      <c r="COS74" s="189"/>
      <c r="COT74" s="189"/>
      <c r="COU74" s="189"/>
      <c r="COV74" s="189"/>
      <c r="COW74" s="189"/>
      <c r="COX74" s="189"/>
      <c r="COY74" s="189"/>
      <c r="COZ74" s="189"/>
      <c r="CPA74" s="189"/>
      <c r="CPB74" s="189"/>
      <c r="CPC74" s="189"/>
      <c r="CPD74" s="189"/>
      <c r="CPE74" s="189"/>
      <c r="CPF74" s="189"/>
      <c r="CPG74" s="189"/>
      <c r="CPH74" s="189"/>
      <c r="CPI74" s="189"/>
      <c r="CPJ74" s="189"/>
      <c r="CPK74" s="189"/>
      <c r="CPL74" s="189"/>
      <c r="CPM74" s="189"/>
      <c r="CPN74" s="189"/>
      <c r="CPO74" s="189"/>
      <c r="CPP74" s="189"/>
      <c r="CPQ74" s="189"/>
      <c r="CPR74" s="189"/>
      <c r="CPS74" s="189"/>
      <c r="CPT74" s="189"/>
      <c r="CPU74" s="189"/>
      <c r="CPV74" s="189"/>
      <c r="CPW74" s="189"/>
      <c r="CPX74" s="189"/>
      <c r="CPY74" s="189"/>
      <c r="CPZ74" s="189"/>
      <c r="CQA74" s="189"/>
      <c r="CQB74" s="189"/>
      <c r="CQC74" s="189"/>
      <c r="CQD74" s="189"/>
      <c r="CQE74" s="189"/>
      <c r="CQF74" s="189"/>
      <c r="CQG74" s="189"/>
      <c r="CQH74" s="189"/>
      <c r="CQI74" s="189"/>
      <c r="CQJ74" s="189"/>
      <c r="CQK74" s="189"/>
      <c r="CQL74" s="189"/>
      <c r="CQM74" s="189"/>
      <c r="CQN74" s="189"/>
      <c r="CQO74" s="189"/>
      <c r="CQP74" s="189"/>
      <c r="CQQ74" s="189"/>
      <c r="CQR74" s="189"/>
      <c r="CQS74" s="189"/>
      <c r="CQT74" s="189"/>
      <c r="CQU74" s="189"/>
      <c r="CQV74" s="189"/>
      <c r="CQW74" s="189"/>
      <c r="CQX74" s="189"/>
      <c r="CQY74" s="189"/>
      <c r="CQZ74" s="189"/>
      <c r="CRA74" s="189"/>
      <c r="CRB74" s="189"/>
      <c r="CRC74" s="189"/>
      <c r="CRD74" s="189"/>
      <c r="CRE74" s="189"/>
      <c r="CRF74" s="189"/>
      <c r="CRG74" s="189"/>
      <c r="CRH74" s="189"/>
      <c r="CRI74" s="189"/>
      <c r="CRJ74" s="189"/>
      <c r="CRK74" s="189"/>
      <c r="CRL74" s="189"/>
      <c r="CRM74" s="189"/>
      <c r="CRN74" s="189"/>
      <c r="CRO74" s="189"/>
      <c r="CRP74" s="189"/>
      <c r="CRQ74" s="189"/>
      <c r="CRR74" s="189"/>
      <c r="CRS74" s="189"/>
      <c r="CRT74" s="189"/>
      <c r="CRU74" s="189"/>
      <c r="CRV74" s="189"/>
      <c r="CRW74" s="189"/>
      <c r="CRX74" s="189"/>
      <c r="CRY74" s="189"/>
      <c r="CRZ74" s="189"/>
      <c r="CSA74" s="189"/>
      <c r="CSB74" s="189"/>
      <c r="CSC74" s="189"/>
      <c r="CSD74" s="189"/>
      <c r="CSE74" s="189"/>
      <c r="CSF74" s="189"/>
      <c r="CSG74" s="189"/>
      <c r="CSH74" s="189"/>
      <c r="CSI74" s="189"/>
      <c r="CSJ74" s="189"/>
      <c r="CSK74" s="189"/>
      <c r="CSL74" s="189"/>
      <c r="CSM74" s="189"/>
      <c r="CSN74" s="189"/>
      <c r="CSO74" s="189"/>
      <c r="CSP74" s="189"/>
      <c r="CSQ74" s="189"/>
      <c r="CSR74" s="189"/>
      <c r="CSS74" s="189"/>
      <c r="CST74" s="189"/>
      <c r="CSU74" s="189"/>
      <c r="CSV74" s="189"/>
      <c r="CSW74" s="189"/>
      <c r="CSX74" s="189"/>
      <c r="CSY74" s="189"/>
      <c r="CSZ74" s="189"/>
      <c r="CTA74" s="189"/>
      <c r="CTB74" s="189"/>
      <c r="CTC74" s="189"/>
      <c r="CTD74" s="189"/>
      <c r="CTE74" s="189"/>
      <c r="CTF74" s="189"/>
      <c r="CTG74" s="189"/>
      <c r="CTH74" s="189"/>
      <c r="CTI74" s="189"/>
      <c r="CTJ74" s="189"/>
      <c r="CTK74" s="189"/>
      <c r="CTL74" s="189"/>
      <c r="CTM74" s="189"/>
      <c r="CTN74" s="189"/>
      <c r="CTO74" s="189"/>
      <c r="CTP74" s="189"/>
      <c r="CTQ74" s="189"/>
      <c r="CTR74" s="189"/>
      <c r="CTS74" s="189"/>
      <c r="CTT74" s="189"/>
      <c r="CTU74" s="189"/>
      <c r="CTV74" s="189"/>
      <c r="CTW74" s="189"/>
      <c r="CTX74" s="189"/>
      <c r="CTY74" s="189"/>
      <c r="CTZ74" s="189"/>
      <c r="CUA74" s="189"/>
      <c r="CUB74" s="189"/>
      <c r="CUC74" s="189"/>
      <c r="CUD74" s="189"/>
      <c r="CUE74" s="189"/>
      <c r="CUF74" s="189"/>
      <c r="CUG74" s="189"/>
      <c r="CUH74" s="189"/>
      <c r="CUI74" s="189"/>
      <c r="CUJ74" s="189"/>
      <c r="CUK74" s="189"/>
      <c r="CUL74" s="189"/>
      <c r="CUM74" s="189"/>
      <c r="CUN74" s="189"/>
      <c r="CUO74" s="189"/>
      <c r="CUP74" s="189"/>
      <c r="CUQ74" s="189"/>
      <c r="CUR74" s="189"/>
      <c r="CUS74" s="189"/>
      <c r="CUT74" s="189"/>
      <c r="CUU74" s="189"/>
      <c r="CUV74" s="189"/>
      <c r="CUW74" s="189"/>
      <c r="CUX74" s="189"/>
      <c r="CUY74" s="189"/>
      <c r="CUZ74" s="189"/>
      <c r="CVA74" s="189"/>
      <c r="CVB74" s="189"/>
      <c r="CVC74" s="189"/>
      <c r="CVD74" s="189"/>
      <c r="CVE74" s="189"/>
      <c r="CVF74" s="189"/>
      <c r="CVG74" s="189"/>
      <c r="CVH74" s="189"/>
      <c r="CVI74" s="189"/>
      <c r="CVJ74" s="189"/>
      <c r="CVK74" s="189"/>
      <c r="CVL74" s="189"/>
      <c r="CVM74" s="189"/>
      <c r="CVN74" s="189"/>
      <c r="CVO74" s="189"/>
      <c r="CVP74" s="189"/>
      <c r="CVQ74" s="189"/>
      <c r="CVR74" s="189"/>
      <c r="CVS74" s="189"/>
      <c r="CVT74" s="189"/>
      <c r="CVU74" s="189"/>
      <c r="CVV74" s="189"/>
      <c r="CVW74" s="189"/>
      <c r="CVX74" s="189"/>
      <c r="CVY74" s="189"/>
      <c r="CVZ74" s="189"/>
      <c r="CWA74" s="189"/>
      <c r="CWB74" s="189"/>
      <c r="CWC74" s="189"/>
      <c r="CWD74" s="189"/>
      <c r="CWE74" s="189"/>
      <c r="CWF74" s="189"/>
      <c r="CWG74" s="189"/>
      <c r="CWH74" s="189"/>
      <c r="CWI74" s="189"/>
      <c r="CWJ74" s="189"/>
      <c r="CWK74" s="189"/>
      <c r="CWL74" s="189"/>
      <c r="CWM74" s="189"/>
      <c r="CWN74" s="189"/>
      <c r="CWO74" s="189"/>
      <c r="CWP74" s="189"/>
      <c r="CWQ74" s="189"/>
      <c r="CWR74" s="189"/>
      <c r="CWS74" s="189"/>
      <c r="CWT74" s="189"/>
      <c r="CWU74" s="189"/>
      <c r="CWV74" s="189"/>
      <c r="CWW74" s="189"/>
      <c r="CWX74" s="189"/>
      <c r="CWY74" s="189"/>
      <c r="CWZ74" s="189"/>
      <c r="CXA74" s="189"/>
      <c r="CXB74" s="189"/>
      <c r="CXC74" s="189"/>
      <c r="CXD74" s="189"/>
      <c r="CXE74" s="189"/>
      <c r="CXF74" s="189"/>
      <c r="CXG74" s="189"/>
      <c r="CXH74" s="189"/>
      <c r="CXI74" s="189"/>
      <c r="CXJ74" s="189"/>
      <c r="CXK74" s="189"/>
      <c r="CXL74" s="189"/>
      <c r="CXM74" s="189"/>
      <c r="CXN74" s="189"/>
      <c r="CXO74" s="189"/>
      <c r="CXP74" s="189"/>
      <c r="CXQ74" s="189"/>
      <c r="CXR74" s="189"/>
      <c r="CXS74" s="189"/>
      <c r="CXT74" s="189"/>
      <c r="CXU74" s="189"/>
      <c r="CXV74" s="189"/>
      <c r="CXW74" s="189"/>
      <c r="CXX74" s="189"/>
      <c r="CXY74" s="189"/>
      <c r="CXZ74" s="189"/>
      <c r="CYA74" s="189"/>
      <c r="CYB74" s="189"/>
      <c r="CYC74" s="189"/>
      <c r="CYD74" s="189"/>
      <c r="CYE74" s="189"/>
      <c r="CYF74" s="189"/>
      <c r="CYG74" s="189"/>
      <c r="CYH74" s="189"/>
      <c r="CYI74" s="189"/>
      <c r="CYJ74" s="189"/>
      <c r="CYK74" s="189"/>
      <c r="CYL74" s="189"/>
      <c r="CYM74" s="189"/>
      <c r="CYN74" s="189"/>
      <c r="CYO74" s="189"/>
      <c r="CYP74" s="189"/>
      <c r="CYQ74" s="189"/>
      <c r="CYR74" s="189"/>
      <c r="CYS74" s="189"/>
      <c r="CYT74" s="189"/>
      <c r="CYU74" s="189"/>
      <c r="CYV74" s="189"/>
      <c r="CYW74" s="189"/>
      <c r="CYX74" s="189"/>
      <c r="CYY74" s="189"/>
      <c r="CYZ74" s="189"/>
      <c r="CZA74" s="189"/>
      <c r="CZB74" s="189"/>
      <c r="CZC74" s="189"/>
      <c r="CZD74" s="189"/>
      <c r="CZE74" s="189"/>
      <c r="CZF74" s="189"/>
      <c r="CZG74" s="189"/>
      <c r="CZH74" s="189"/>
      <c r="CZI74" s="189"/>
      <c r="CZJ74" s="189"/>
      <c r="CZK74" s="189"/>
      <c r="CZL74" s="189"/>
      <c r="CZM74" s="189"/>
      <c r="CZN74" s="189"/>
      <c r="CZO74" s="189"/>
      <c r="CZP74" s="189"/>
      <c r="CZQ74" s="189"/>
      <c r="CZR74" s="189"/>
      <c r="CZS74" s="189"/>
      <c r="CZT74" s="189"/>
      <c r="CZU74" s="189"/>
      <c r="CZV74" s="189"/>
      <c r="CZW74" s="189"/>
      <c r="CZX74" s="189"/>
      <c r="CZY74" s="189"/>
      <c r="CZZ74" s="189"/>
      <c r="DAA74" s="189"/>
      <c r="DAB74" s="189"/>
      <c r="DAC74" s="189"/>
      <c r="DAD74" s="189"/>
      <c r="DAE74" s="189"/>
      <c r="DAF74" s="189"/>
      <c r="DAG74" s="189"/>
      <c r="DAH74" s="189"/>
      <c r="DAI74" s="189"/>
      <c r="DAJ74" s="189"/>
      <c r="DAK74" s="189"/>
      <c r="DAL74" s="189"/>
      <c r="DAM74" s="189"/>
      <c r="DAN74" s="189"/>
      <c r="DAO74" s="189"/>
      <c r="DAP74" s="189"/>
      <c r="DAQ74" s="189"/>
      <c r="DAR74" s="189"/>
      <c r="DAS74" s="189"/>
      <c r="DAT74" s="189"/>
      <c r="DAU74" s="189"/>
      <c r="DAV74" s="189"/>
      <c r="DAW74" s="189"/>
      <c r="DAX74" s="189"/>
      <c r="DAY74" s="189"/>
      <c r="DAZ74" s="189"/>
      <c r="DBA74" s="189"/>
      <c r="DBB74" s="189"/>
      <c r="DBC74" s="189"/>
      <c r="DBD74" s="189"/>
      <c r="DBE74" s="189"/>
      <c r="DBF74" s="189"/>
      <c r="DBG74" s="189"/>
      <c r="DBH74" s="189"/>
      <c r="DBI74" s="189"/>
      <c r="DBJ74" s="189"/>
      <c r="DBK74" s="189"/>
      <c r="DBL74" s="189"/>
      <c r="DBM74" s="189"/>
      <c r="DBN74" s="189"/>
      <c r="DBO74" s="189"/>
      <c r="DBP74" s="189"/>
      <c r="DBQ74" s="189"/>
      <c r="DBR74" s="189"/>
      <c r="DBS74" s="189"/>
      <c r="DBT74" s="189"/>
      <c r="DBU74" s="189"/>
      <c r="DBV74" s="189"/>
      <c r="DBW74" s="189"/>
      <c r="DBX74" s="189"/>
      <c r="DBY74" s="189"/>
      <c r="DBZ74" s="189"/>
      <c r="DCA74" s="189"/>
      <c r="DCB74" s="189"/>
      <c r="DCC74" s="189"/>
      <c r="DCD74" s="189"/>
      <c r="DCE74" s="189"/>
      <c r="DCF74" s="189"/>
      <c r="DCG74" s="189"/>
      <c r="DCH74" s="189"/>
      <c r="DCI74" s="189"/>
      <c r="DCJ74" s="189"/>
      <c r="DCK74" s="189"/>
      <c r="DCL74" s="189"/>
      <c r="DCM74" s="189"/>
      <c r="DCN74" s="189"/>
      <c r="DCO74" s="189"/>
      <c r="DCP74" s="189"/>
      <c r="DCQ74" s="189"/>
      <c r="DCR74" s="189"/>
      <c r="DCS74" s="189"/>
      <c r="DCT74" s="189"/>
      <c r="DCU74" s="189"/>
      <c r="DCV74" s="189"/>
      <c r="DCW74" s="189"/>
      <c r="DCX74" s="189"/>
      <c r="DCY74" s="189"/>
      <c r="DCZ74" s="189"/>
      <c r="DDA74" s="189"/>
      <c r="DDB74" s="189"/>
      <c r="DDC74" s="189"/>
      <c r="DDD74" s="189"/>
      <c r="DDE74" s="189"/>
      <c r="DDF74" s="189"/>
      <c r="DDG74" s="189"/>
      <c r="DDH74" s="189"/>
      <c r="DDI74" s="189"/>
      <c r="DDJ74" s="189"/>
      <c r="DDK74" s="189"/>
      <c r="DDL74" s="189"/>
      <c r="DDM74" s="189"/>
      <c r="DDN74" s="189"/>
      <c r="DDO74" s="189"/>
      <c r="DDP74" s="189"/>
      <c r="DDQ74" s="189"/>
      <c r="DDR74" s="189"/>
      <c r="DDS74" s="189"/>
      <c r="DDT74" s="189"/>
      <c r="DDU74" s="189"/>
      <c r="DDV74" s="189"/>
      <c r="DDW74" s="189"/>
      <c r="DDX74" s="189"/>
      <c r="DDY74" s="189"/>
      <c r="DDZ74" s="189"/>
      <c r="DEA74" s="189"/>
      <c r="DEB74" s="189"/>
      <c r="DEC74" s="189"/>
      <c r="DED74" s="189"/>
      <c r="DEE74" s="189"/>
      <c r="DEF74" s="189"/>
      <c r="DEG74" s="189"/>
      <c r="DEH74" s="189"/>
      <c r="DEI74" s="189"/>
      <c r="DEJ74" s="189"/>
      <c r="DEK74" s="189"/>
      <c r="DEL74" s="189"/>
      <c r="DEM74" s="189"/>
      <c r="DEN74" s="189"/>
      <c r="DEO74" s="189"/>
      <c r="DEP74" s="189"/>
      <c r="DEQ74" s="189"/>
      <c r="DER74" s="189"/>
      <c r="DES74" s="189"/>
      <c r="DET74" s="189"/>
      <c r="DEU74" s="189"/>
      <c r="DEV74" s="189"/>
      <c r="DEW74" s="189"/>
      <c r="DEX74" s="189"/>
      <c r="DEY74" s="189"/>
      <c r="DEZ74" s="189"/>
      <c r="DFA74" s="189"/>
      <c r="DFB74" s="189"/>
      <c r="DFC74" s="189"/>
      <c r="DFD74" s="189"/>
      <c r="DFE74" s="189"/>
      <c r="DFF74" s="189"/>
      <c r="DFG74" s="189"/>
      <c r="DFH74" s="189"/>
      <c r="DFI74" s="189"/>
      <c r="DFJ74" s="189"/>
      <c r="DFK74" s="189"/>
      <c r="DFL74" s="189"/>
      <c r="DFM74" s="189"/>
      <c r="DFN74" s="189"/>
      <c r="DFO74" s="189"/>
      <c r="DFP74" s="189"/>
      <c r="DFQ74" s="189"/>
      <c r="DFR74" s="189"/>
      <c r="DFS74" s="189"/>
      <c r="DFT74" s="189"/>
      <c r="DFU74" s="189"/>
      <c r="DFV74" s="189"/>
      <c r="DFW74" s="189"/>
      <c r="DFX74" s="189"/>
      <c r="DFY74" s="189"/>
      <c r="DFZ74" s="189"/>
      <c r="DGA74" s="189"/>
      <c r="DGB74" s="189"/>
      <c r="DGC74" s="189"/>
      <c r="DGD74" s="189"/>
      <c r="DGE74" s="189"/>
      <c r="DGF74" s="189"/>
      <c r="DGG74" s="189"/>
      <c r="DGH74" s="189"/>
      <c r="DGI74" s="189"/>
      <c r="DGJ74" s="189"/>
      <c r="DGK74" s="189"/>
      <c r="DGL74" s="189"/>
      <c r="DGM74" s="189"/>
      <c r="DGN74" s="189"/>
      <c r="DGO74" s="189"/>
      <c r="DGP74" s="189"/>
      <c r="DGQ74" s="189"/>
      <c r="DGR74" s="189"/>
      <c r="DGS74" s="189"/>
      <c r="DGT74" s="189"/>
      <c r="DGU74" s="189"/>
      <c r="DGV74" s="189"/>
      <c r="DGW74" s="189"/>
      <c r="DGX74" s="189"/>
      <c r="DGY74" s="189"/>
      <c r="DGZ74" s="189"/>
      <c r="DHA74" s="189"/>
      <c r="DHB74" s="189"/>
      <c r="DHC74" s="189"/>
      <c r="DHD74" s="189"/>
      <c r="DHE74" s="189"/>
      <c r="DHF74" s="189"/>
      <c r="DHG74" s="189"/>
      <c r="DHH74" s="189"/>
      <c r="DHI74" s="189"/>
      <c r="DHJ74" s="189"/>
      <c r="DHK74" s="189"/>
      <c r="DHL74" s="189"/>
      <c r="DHM74" s="189"/>
      <c r="DHN74" s="189"/>
      <c r="DHO74" s="189"/>
      <c r="DHP74" s="189"/>
      <c r="DHQ74" s="189"/>
      <c r="DHR74" s="189"/>
      <c r="DHS74" s="189"/>
      <c r="DHT74" s="189"/>
      <c r="DHU74" s="189"/>
      <c r="DHV74" s="189"/>
      <c r="DHW74" s="189"/>
      <c r="DHX74" s="189"/>
      <c r="DHY74" s="189"/>
      <c r="DHZ74" s="189"/>
      <c r="DIA74" s="189"/>
      <c r="DIB74" s="189"/>
      <c r="DIC74" s="189"/>
      <c r="DID74" s="189"/>
      <c r="DIE74" s="189"/>
      <c r="DIF74" s="189"/>
      <c r="DIG74" s="189"/>
      <c r="DIH74" s="189"/>
      <c r="DII74" s="189"/>
      <c r="DIJ74" s="189"/>
      <c r="DIK74" s="189"/>
      <c r="DIL74" s="189"/>
      <c r="DIM74" s="189"/>
      <c r="DIN74" s="189"/>
      <c r="DIO74" s="189"/>
      <c r="DIP74" s="189"/>
      <c r="DIQ74" s="189"/>
      <c r="DIR74" s="189"/>
      <c r="DIS74" s="189"/>
      <c r="DIT74" s="189"/>
      <c r="DIU74" s="189"/>
      <c r="DIV74" s="189"/>
      <c r="DIW74" s="189"/>
      <c r="DIX74" s="189"/>
      <c r="DIY74" s="189"/>
      <c r="DIZ74" s="189"/>
      <c r="DJA74" s="189"/>
      <c r="DJB74" s="189"/>
      <c r="DJC74" s="189"/>
      <c r="DJD74" s="189"/>
      <c r="DJE74" s="189"/>
      <c r="DJF74" s="189"/>
      <c r="DJG74" s="189"/>
      <c r="DJH74" s="189"/>
      <c r="DJI74" s="189"/>
      <c r="DJJ74" s="189"/>
      <c r="DJK74" s="189"/>
      <c r="DJL74" s="189"/>
      <c r="DJM74" s="189"/>
      <c r="DJN74" s="189"/>
      <c r="DJO74" s="189"/>
      <c r="DJP74" s="189"/>
      <c r="DJQ74" s="189"/>
      <c r="DJR74" s="189"/>
      <c r="DJS74" s="189"/>
      <c r="DJT74" s="189"/>
      <c r="DJU74" s="189"/>
      <c r="DJV74" s="189"/>
      <c r="DJW74" s="189"/>
      <c r="DJX74" s="189"/>
      <c r="DJY74" s="189"/>
      <c r="DJZ74" s="189"/>
      <c r="DKA74" s="189"/>
      <c r="DKB74" s="189"/>
      <c r="DKC74" s="189"/>
      <c r="DKD74" s="189"/>
      <c r="DKE74" s="189"/>
      <c r="DKF74" s="189"/>
      <c r="DKG74" s="189"/>
      <c r="DKH74" s="189"/>
      <c r="DKI74" s="189"/>
      <c r="DKJ74" s="189"/>
      <c r="DKK74" s="189"/>
      <c r="DKL74" s="189"/>
      <c r="DKM74" s="189"/>
      <c r="DKN74" s="189"/>
      <c r="DKO74" s="189"/>
      <c r="DKP74" s="189"/>
      <c r="DKQ74" s="189"/>
      <c r="DKR74" s="189"/>
      <c r="DKS74" s="189"/>
      <c r="DKT74" s="189"/>
      <c r="DKU74" s="189"/>
      <c r="DKV74" s="189"/>
      <c r="DKW74" s="189"/>
      <c r="DKX74" s="189"/>
      <c r="DKY74" s="189"/>
      <c r="DKZ74" s="189"/>
      <c r="DLA74" s="189"/>
      <c r="DLB74" s="189"/>
      <c r="DLC74" s="189"/>
      <c r="DLD74" s="189"/>
      <c r="DLE74" s="189"/>
      <c r="DLF74" s="189"/>
      <c r="DLG74" s="189"/>
      <c r="DLH74" s="189"/>
      <c r="DLI74" s="189"/>
      <c r="DLJ74" s="189"/>
      <c r="DLK74" s="189"/>
      <c r="DLL74" s="189"/>
      <c r="DLM74" s="189"/>
      <c r="DLN74" s="189"/>
      <c r="DLO74" s="189"/>
      <c r="DLP74" s="189"/>
      <c r="DLQ74" s="189"/>
      <c r="DLR74" s="189"/>
      <c r="DLS74" s="189"/>
      <c r="DLT74" s="189"/>
      <c r="DLU74" s="189"/>
      <c r="DLV74" s="189"/>
      <c r="DLW74" s="189"/>
      <c r="DLX74" s="189"/>
      <c r="DLY74" s="189"/>
      <c r="DLZ74" s="189"/>
      <c r="DMA74" s="189"/>
      <c r="DMB74" s="189"/>
      <c r="DMC74" s="189"/>
      <c r="DMD74" s="189"/>
      <c r="DME74" s="189"/>
      <c r="DMF74" s="189"/>
      <c r="DMG74" s="189"/>
      <c r="DMH74" s="189"/>
      <c r="DMI74" s="189"/>
      <c r="DMJ74" s="189"/>
      <c r="DMK74" s="189"/>
      <c r="DML74" s="189"/>
      <c r="DMM74" s="189"/>
      <c r="DMN74" s="189"/>
      <c r="DMO74" s="189"/>
      <c r="DMP74" s="189"/>
      <c r="DMQ74" s="189"/>
      <c r="DMR74" s="189"/>
      <c r="DMS74" s="189"/>
      <c r="DMT74" s="189"/>
      <c r="DMU74" s="189"/>
      <c r="DMV74" s="189"/>
      <c r="DMW74" s="189"/>
      <c r="DMX74" s="189"/>
      <c r="DMY74" s="189"/>
      <c r="DMZ74" s="189"/>
      <c r="DNA74" s="189"/>
      <c r="DNB74" s="189"/>
      <c r="DNC74" s="189"/>
      <c r="DND74" s="189"/>
      <c r="DNE74" s="189"/>
      <c r="DNF74" s="189"/>
      <c r="DNG74" s="189"/>
      <c r="DNH74" s="189"/>
      <c r="DNI74" s="189"/>
      <c r="DNJ74" s="189"/>
      <c r="DNK74" s="189"/>
      <c r="DNL74" s="189"/>
      <c r="DNM74" s="189"/>
      <c r="DNN74" s="189"/>
      <c r="DNO74" s="189"/>
      <c r="DNP74" s="189"/>
      <c r="DNQ74" s="189"/>
      <c r="DNR74" s="189"/>
      <c r="DNS74" s="189"/>
      <c r="DNT74" s="189"/>
      <c r="DNU74" s="189"/>
      <c r="DNV74" s="189"/>
      <c r="DNW74" s="189"/>
      <c r="DNX74" s="189"/>
      <c r="DNY74" s="189"/>
      <c r="DNZ74" s="189"/>
      <c r="DOA74" s="189"/>
      <c r="DOB74" s="189"/>
      <c r="DOC74" s="189"/>
      <c r="DOD74" s="189"/>
      <c r="DOE74" s="189"/>
      <c r="DOF74" s="189"/>
      <c r="DOG74" s="189"/>
      <c r="DOH74" s="189"/>
      <c r="DOI74" s="189"/>
      <c r="DOJ74" s="189"/>
      <c r="DOK74" s="189"/>
      <c r="DOL74" s="189"/>
      <c r="DOM74" s="189"/>
      <c r="DON74" s="189"/>
      <c r="DOO74" s="189"/>
      <c r="DOP74" s="189"/>
      <c r="DOQ74" s="189"/>
      <c r="DOR74" s="189"/>
      <c r="DOS74" s="189"/>
      <c r="DOT74" s="189"/>
      <c r="DOU74" s="189"/>
      <c r="DOV74" s="189"/>
      <c r="DOW74" s="189"/>
      <c r="DOX74" s="189"/>
      <c r="DOY74" s="189"/>
      <c r="DOZ74" s="189"/>
      <c r="DPA74" s="189"/>
      <c r="DPB74" s="189"/>
      <c r="DPC74" s="189"/>
      <c r="DPD74" s="189"/>
      <c r="DPE74" s="189"/>
      <c r="DPF74" s="189"/>
      <c r="DPG74" s="189"/>
      <c r="DPH74" s="189"/>
      <c r="DPI74" s="189"/>
      <c r="DPJ74" s="189"/>
      <c r="DPK74" s="189"/>
      <c r="DPL74" s="189"/>
      <c r="DPM74" s="189"/>
      <c r="DPN74" s="189"/>
      <c r="DPO74" s="189"/>
      <c r="DPP74" s="189"/>
      <c r="DPQ74" s="189"/>
      <c r="DPR74" s="189"/>
      <c r="DPS74" s="189"/>
      <c r="DPT74" s="189"/>
      <c r="DPU74" s="189"/>
      <c r="DPV74" s="189"/>
      <c r="DPW74" s="189"/>
      <c r="DPX74" s="189"/>
      <c r="DPY74" s="189"/>
      <c r="DPZ74" s="189"/>
      <c r="DQA74" s="189"/>
      <c r="DQB74" s="189"/>
      <c r="DQC74" s="189"/>
      <c r="DQD74" s="189"/>
      <c r="DQE74" s="189"/>
      <c r="DQF74" s="189"/>
      <c r="DQG74" s="189"/>
      <c r="DQH74" s="189"/>
      <c r="DQI74" s="189"/>
      <c r="DQJ74" s="189"/>
      <c r="DQK74" s="189"/>
      <c r="DQL74" s="189"/>
      <c r="DQM74" s="189"/>
      <c r="DQN74" s="189"/>
      <c r="DQO74" s="189"/>
      <c r="DQP74" s="189"/>
      <c r="DQQ74" s="189"/>
      <c r="DQR74" s="189"/>
      <c r="DQS74" s="189"/>
      <c r="DQT74" s="189"/>
      <c r="DQU74" s="189"/>
      <c r="DQV74" s="189"/>
      <c r="DQW74" s="189"/>
      <c r="DQX74" s="189"/>
      <c r="DQY74" s="189"/>
      <c r="DQZ74" s="189"/>
      <c r="DRA74" s="189"/>
      <c r="DRB74" s="189"/>
      <c r="DRC74" s="189"/>
      <c r="DRD74" s="189"/>
      <c r="DRE74" s="189"/>
      <c r="DRF74" s="189"/>
      <c r="DRG74" s="189"/>
      <c r="DRH74" s="189"/>
      <c r="DRI74" s="189"/>
      <c r="DRJ74" s="189"/>
      <c r="DRK74" s="189"/>
      <c r="DRL74" s="189"/>
      <c r="DRM74" s="189"/>
      <c r="DRN74" s="189"/>
      <c r="DRO74" s="189"/>
      <c r="DRP74" s="189"/>
      <c r="DRQ74" s="189"/>
      <c r="DRR74" s="189"/>
      <c r="DRS74" s="189"/>
      <c r="DRT74" s="189"/>
      <c r="DRU74" s="189"/>
      <c r="DRV74" s="189"/>
      <c r="DRW74" s="189"/>
      <c r="DRX74" s="189"/>
      <c r="DRY74" s="189"/>
      <c r="DRZ74" s="189"/>
      <c r="DSA74" s="189"/>
      <c r="DSB74" s="189"/>
      <c r="DSC74" s="189"/>
      <c r="DSD74" s="189"/>
      <c r="DSE74" s="189"/>
      <c r="DSF74" s="189"/>
      <c r="DSG74" s="189"/>
      <c r="DSH74" s="189"/>
      <c r="DSI74" s="189"/>
      <c r="DSJ74" s="189"/>
      <c r="DSK74" s="189"/>
      <c r="DSL74" s="189"/>
      <c r="DSM74" s="189"/>
      <c r="DSN74" s="189"/>
      <c r="DSO74" s="189"/>
      <c r="DSP74" s="189"/>
      <c r="DSQ74" s="189"/>
      <c r="DSR74" s="189"/>
      <c r="DSS74" s="189"/>
      <c r="DST74" s="189"/>
      <c r="DSU74" s="189"/>
      <c r="DSV74" s="189"/>
      <c r="DSW74" s="189"/>
      <c r="DSX74" s="189"/>
      <c r="DSY74" s="189"/>
      <c r="DSZ74" s="189"/>
      <c r="DTA74" s="189"/>
      <c r="DTB74" s="189"/>
      <c r="DTC74" s="189"/>
      <c r="DTD74" s="189"/>
      <c r="DTE74" s="189"/>
      <c r="DTF74" s="189"/>
      <c r="DTG74" s="189"/>
      <c r="DTH74" s="189"/>
      <c r="DTI74" s="189"/>
      <c r="DTJ74" s="189"/>
      <c r="DTK74" s="189"/>
      <c r="DTL74" s="189"/>
      <c r="DTM74" s="189"/>
      <c r="DTN74" s="189"/>
      <c r="DTO74" s="189"/>
      <c r="DTP74" s="189"/>
      <c r="DTQ74" s="189"/>
      <c r="DTR74" s="189"/>
      <c r="DTS74" s="189"/>
      <c r="DTT74" s="189"/>
      <c r="DTU74" s="189"/>
      <c r="DTV74" s="189"/>
      <c r="DTW74" s="189"/>
      <c r="DTX74" s="189"/>
      <c r="DTY74" s="189"/>
      <c r="DTZ74" s="189"/>
      <c r="DUA74" s="189"/>
      <c r="DUB74" s="189"/>
      <c r="DUC74" s="189"/>
      <c r="DUD74" s="189"/>
      <c r="DUE74" s="189"/>
      <c r="DUF74" s="189"/>
      <c r="DUG74" s="189"/>
      <c r="DUH74" s="189"/>
      <c r="DUI74" s="189"/>
      <c r="DUJ74" s="189"/>
      <c r="DUK74" s="189"/>
      <c r="DUL74" s="189"/>
      <c r="DUM74" s="189"/>
      <c r="DUN74" s="189"/>
      <c r="DUO74" s="189"/>
      <c r="DUP74" s="189"/>
      <c r="DUQ74" s="189"/>
      <c r="DUR74" s="189"/>
      <c r="DUS74" s="189"/>
      <c r="DUT74" s="189"/>
      <c r="DUU74" s="189"/>
      <c r="DUV74" s="189"/>
      <c r="DUW74" s="189"/>
      <c r="DUX74" s="189"/>
      <c r="DUY74" s="189"/>
      <c r="DUZ74" s="189"/>
      <c r="DVA74" s="189"/>
      <c r="DVB74" s="189"/>
      <c r="DVC74" s="189"/>
      <c r="DVD74" s="189"/>
      <c r="DVE74" s="189"/>
      <c r="DVF74" s="189"/>
      <c r="DVG74" s="189"/>
      <c r="DVH74" s="189"/>
      <c r="DVI74" s="189"/>
      <c r="DVJ74" s="189"/>
      <c r="DVK74" s="189"/>
      <c r="DVL74" s="189"/>
      <c r="DVM74" s="189"/>
      <c r="DVN74" s="189"/>
      <c r="DVO74" s="189"/>
      <c r="DVP74" s="189"/>
      <c r="DVQ74" s="189"/>
      <c r="DVR74" s="189"/>
      <c r="DVS74" s="189"/>
      <c r="DVT74" s="189"/>
      <c r="DVU74" s="189"/>
      <c r="DVV74" s="189"/>
      <c r="DVW74" s="189"/>
      <c r="DVX74" s="189"/>
      <c r="DVY74" s="189"/>
      <c r="DVZ74" s="189"/>
      <c r="DWA74" s="189"/>
      <c r="DWB74" s="189"/>
      <c r="DWC74" s="189"/>
      <c r="DWD74" s="189"/>
      <c r="DWE74" s="189"/>
      <c r="DWF74" s="189"/>
      <c r="DWG74" s="189"/>
      <c r="DWH74" s="189"/>
      <c r="DWI74" s="189"/>
      <c r="DWJ74" s="189"/>
      <c r="DWK74" s="189"/>
      <c r="DWL74" s="189"/>
      <c r="DWM74" s="189"/>
      <c r="DWN74" s="189"/>
      <c r="DWO74" s="189"/>
      <c r="DWP74" s="189"/>
      <c r="DWQ74" s="189"/>
      <c r="DWR74" s="189"/>
      <c r="DWS74" s="189"/>
      <c r="DWT74" s="189"/>
      <c r="DWU74" s="189"/>
      <c r="DWV74" s="189"/>
      <c r="DWW74" s="189"/>
      <c r="DWX74" s="189"/>
      <c r="DWY74" s="189"/>
      <c r="DWZ74" s="189"/>
      <c r="DXA74" s="189"/>
      <c r="DXB74" s="189"/>
      <c r="DXC74" s="189"/>
      <c r="DXD74" s="189"/>
      <c r="DXE74" s="189"/>
      <c r="DXF74" s="189"/>
      <c r="DXG74" s="189"/>
      <c r="DXH74" s="189"/>
      <c r="DXI74" s="189"/>
      <c r="DXJ74" s="189"/>
      <c r="DXK74" s="189"/>
      <c r="DXL74" s="189"/>
      <c r="DXM74" s="189"/>
      <c r="DXN74" s="189"/>
      <c r="DXO74" s="189"/>
      <c r="DXP74" s="189"/>
      <c r="DXQ74" s="189"/>
      <c r="DXR74" s="189"/>
      <c r="DXS74" s="189"/>
      <c r="DXT74" s="189"/>
      <c r="DXU74" s="189"/>
      <c r="DXV74" s="189"/>
      <c r="DXW74" s="189"/>
      <c r="DXX74" s="189"/>
      <c r="DXY74" s="189"/>
      <c r="DXZ74" s="189"/>
      <c r="DYA74" s="189"/>
      <c r="DYB74" s="189"/>
      <c r="DYC74" s="189"/>
      <c r="DYD74" s="189"/>
      <c r="DYE74" s="189"/>
      <c r="DYF74" s="189"/>
      <c r="DYG74" s="189"/>
      <c r="DYH74" s="189"/>
      <c r="DYI74" s="189"/>
      <c r="DYJ74" s="189"/>
      <c r="DYK74" s="189"/>
      <c r="DYL74" s="189"/>
      <c r="DYM74" s="189"/>
      <c r="DYN74" s="189"/>
      <c r="DYO74" s="189"/>
      <c r="DYP74" s="189"/>
      <c r="DYQ74" s="189"/>
      <c r="DYR74" s="189"/>
      <c r="DYS74" s="189"/>
      <c r="DYT74" s="189"/>
      <c r="DYU74" s="189"/>
      <c r="DYV74" s="189"/>
      <c r="DYW74" s="189"/>
      <c r="DYX74" s="189"/>
      <c r="DYY74" s="189"/>
      <c r="DYZ74" s="189"/>
      <c r="DZA74" s="189"/>
      <c r="DZB74" s="189"/>
      <c r="DZC74" s="189"/>
      <c r="DZD74" s="189"/>
      <c r="DZE74" s="189"/>
      <c r="DZF74" s="189"/>
      <c r="DZG74" s="189"/>
      <c r="DZH74" s="189"/>
      <c r="DZI74" s="189"/>
      <c r="DZJ74" s="189"/>
      <c r="DZK74" s="189"/>
      <c r="DZL74" s="189"/>
      <c r="DZM74" s="189"/>
      <c r="DZN74" s="189"/>
      <c r="DZO74" s="189"/>
      <c r="DZP74" s="189"/>
      <c r="DZQ74" s="189"/>
      <c r="DZR74" s="189"/>
      <c r="DZS74" s="189"/>
      <c r="DZT74" s="189"/>
      <c r="DZU74" s="189"/>
      <c r="DZV74" s="189"/>
      <c r="DZW74" s="189"/>
      <c r="DZX74" s="189"/>
      <c r="DZY74" s="189"/>
      <c r="DZZ74" s="189"/>
      <c r="EAA74" s="189"/>
      <c r="EAB74" s="189"/>
      <c r="EAC74" s="189"/>
      <c r="EAD74" s="189"/>
      <c r="EAE74" s="189"/>
      <c r="EAF74" s="189"/>
      <c r="EAG74" s="189"/>
      <c r="EAH74" s="189"/>
      <c r="EAI74" s="189"/>
      <c r="EAJ74" s="189"/>
      <c r="EAK74" s="189"/>
      <c r="EAL74" s="189"/>
      <c r="EAM74" s="189"/>
      <c r="EAN74" s="189"/>
      <c r="EAO74" s="189"/>
      <c r="EAP74" s="189"/>
      <c r="EAQ74" s="189"/>
      <c r="EAR74" s="189"/>
      <c r="EAS74" s="189"/>
      <c r="EAT74" s="189"/>
      <c r="EAU74" s="189"/>
      <c r="EAV74" s="189"/>
      <c r="EAW74" s="189"/>
      <c r="EAX74" s="189"/>
      <c r="EAY74" s="189"/>
      <c r="EAZ74" s="189"/>
      <c r="EBA74" s="189"/>
      <c r="EBB74" s="189"/>
      <c r="EBC74" s="189"/>
      <c r="EBD74" s="189"/>
      <c r="EBE74" s="189"/>
      <c r="EBF74" s="189"/>
      <c r="EBG74" s="189"/>
      <c r="EBH74" s="189"/>
      <c r="EBI74" s="189"/>
      <c r="EBJ74" s="189"/>
      <c r="EBK74" s="189"/>
      <c r="EBL74" s="189"/>
      <c r="EBM74" s="189"/>
      <c r="EBN74" s="189"/>
      <c r="EBO74" s="189"/>
      <c r="EBP74" s="189"/>
      <c r="EBQ74" s="189"/>
      <c r="EBR74" s="189"/>
      <c r="EBS74" s="189"/>
      <c r="EBT74" s="189"/>
      <c r="EBU74" s="189"/>
      <c r="EBV74" s="189"/>
      <c r="EBW74" s="189"/>
      <c r="EBX74" s="189"/>
      <c r="EBY74" s="189"/>
      <c r="EBZ74" s="189"/>
      <c r="ECA74" s="189"/>
      <c r="ECB74" s="189"/>
      <c r="ECC74" s="189"/>
      <c r="ECD74" s="189"/>
      <c r="ECE74" s="189"/>
      <c r="ECF74" s="189"/>
      <c r="ECG74" s="189"/>
      <c r="ECH74" s="189"/>
      <c r="ECI74" s="189"/>
      <c r="ECJ74" s="189"/>
      <c r="ECK74" s="189"/>
      <c r="ECL74" s="189"/>
      <c r="ECM74" s="189"/>
      <c r="ECN74" s="189"/>
      <c r="ECO74" s="189"/>
      <c r="ECP74" s="189"/>
      <c r="ECQ74" s="189"/>
      <c r="ECR74" s="189"/>
      <c r="ECS74" s="189"/>
      <c r="ECT74" s="189"/>
      <c r="ECU74" s="189"/>
      <c r="ECV74" s="189"/>
      <c r="ECW74" s="189"/>
      <c r="ECX74" s="189"/>
      <c r="ECY74" s="189"/>
      <c r="ECZ74" s="189"/>
      <c r="EDA74" s="189"/>
      <c r="EDB74" s="189"/>
      <c r="EDC74" s="189"/>
      <c r="EDD74" s="189"/>
      <c r="EDE74" s="189"/>
      <c r="EDF74" s="189"/>
      <c r="EDG74" s="189"/>
      <c r="EDH74" s="189"/>
      <c r="EDI74" s="189"/>
      <c r="EDJ74" s="189"/>
      <c r="EDK74" s="189"/>
      <c r="EDL74" s="189"/>
      <c r="EDM74" s="189"/>
      <c r="EDN74" s="189"/>
      <c r="EDO74" s="189"/>
      <c r="EDP74" s="189"/>
      <c r="EDQ74" s="189"/>
      <c r="EDR74" s="189"/>
      <c r="EDS74" s="189"/>
      <c r="EDT74" s="189"/>
      <c r="EDU74" s="189"/>
      <c r="EDV74" s="189"/>
      <c r="EDW74" s="189"/>
      <c r="EDX74" s="189"/>
      <c r="EDY74" s="189"/>
      <c r="EDZ74" s="189"/>
      <c r="EEA74" s="189"/>
      <c r="EEB74" s="189"/>
      <c r="EEC74" s="189"/>
      <c r="EED74" s="189"/>
      <c r="EEE74" s="189"/>
      <c r="EEF74" s="189"/>
      <c r="EEG74" s="189"/>
      <c r="EEH74" s="189"/>
      <c r="EEI74" s="189"/>
      <c r="EEJ74" s="189"/>
      <c r="EEK74" s="189"/>
      <c r="EEL74" s="189"/>
      <c r="EEM74" s="189"/>
      <c r="EEN74" s="189"/>
      <c r="EEO74" s="189"/>
      <c r="EEP74" s="189"/>
      <c r="EEQ74" s="189"/>
      <c r="EER74" s="189"/>
      <c r="EES74" s="189"/>
      <c r="EET74" s="189"/>
      <c r="EEU74" s="189"/>
      <c r="EEV74" s="189"/>
      <c r="EEW74" s="189"/>
      <c r="EEX74" s="189"/>
      <c r="EEY74" s="189"/>
      <c r="EEZ74" s="189"/>
      <c r="EFA74" s="189"/>
      <c r="EFB74" s="189"/>
      <c r="EFC74" s="189"/>
      <c r="EFD74" s="189"/>
      <c r="EFE74" s="189"/>
      <c r="EFF74" s="189"/>
      <c r="EFG74" s="189"/>
      <c r="EFH74" s="189"/>
      <c r="EFI74" s="189"/>
      <c r="EFJ74" s="189"/>
      <c r="EFK74" s="189"/>
      <c r="EFL74" s="189"/>
      <c r="EFM74" s="189"/>
      <c r="EFN74" s="189"/>
      <c r="EFO74" s="189"/>
      <c r="EFP74" s="189"/>
      <c r="EFQ74" s="189"/>
      <c r="EFR74" s="189"/>
      <c r="EFS74" s="189"/>
      <c r="EFT74" s="189"/>
      <c r="EFU74" s="189"/>
      <c r="EFV74" s="189"/>
      <c r="EFW74" s="189"/>
      <c r="EFX74" s="189"/>
      <c r="EFY74" s="189"/>
      <c r="EFZ74" s="189"/>
      <c r="EGA74" s="189"/>
      <c r="EGB74" s="189"/>
      <c r="EGC74" s="189"/>
      <c r="EGD74" s="189"/>
      <c r="EGE74" s="189"/>
      <c r="EGF74" s="189"/>
      <c r="EGG74" s="189"/>
      <c r="EGH74" s="189"/>
      <c r="EGI74" s="189"/>
      <c r="EGJ74" s="189"/>
      <c r="EGK74" s="189"/>
      <c r="EGL74" s="189"/>
      <c r="EGM74" s="189"/>
      <c r="EGN74" s="189"/>
      <c r="EGO74" s="189"/>
      <c r="EGP74" s="189"/>
      <c r="EGQ74" s="189"/>
      <c r="EGR74" s="189"/>
      <c r="EGS74" s="189"/>
      <c r="EGT74" s="189"/>
      <c r="EGU74" s="189"/>
      <c r="EGV74" s="189"/>
      <c r="EGW74" s="189"/>
      <c r="EGX74" s="189"/>
      <c r="EGY74" s="189"/>
      <c r="EGZ74" s="189"/>
      <c r="EHA74" s="189"/>
      <c r="EHB74" s="189"/>
      <c r="EHC74" s="189"/>
      <c r="EHD74" s="189"/>
      <c r="EHE74" s="189"/>
      <c r="EHF74" s="189"/>
      <c r="EHG74" s="189"/>
      <c r="EHH74" s="189"/>
      <c r="EHI74" s="189"/>
      <c r="EHJ74" s="189"/>
      <c r="EHK74" s="189"/>
      <c r="EHL74" s="189"/>
      <c r="EHM74" s="189"/>
      <c r="EHN74" s="189"/>
      <c r="EHO74" s="189"/>
      <c r="EHP74" s="189"/>
      <c r="EHQ74" s="189"/>
      <c r="EHR74" s="189"/>
      <c r="EHS74" s="189"/>
      <c r="EHT74" s="189"/>
      <c r="EHU74" s="189"/>
      <c r="EHV74" s="189"/>
      <c r="EHW74" s="189"/>
      <c r="EHX74" s="189"/>
      <c r="EHY74" s="189"/>
      <c r="EHZ74" s="189"/>
      <c r="EIA74" s="189"/>
      <c r="EIB74" s="189"/>
      <c r="EIC74" s="189"/>
      <c r="EID74" s="189"/>
      <c r="EIE74" s="189"/>
      <c r="EIF74" s="189"/>
      <c r="EIG74" s="189"/>
      <c r="EIH74" s="189"/>
      <c r="EII74" s="189"/>
      <c r="EIJ74" s="189"/>
      <c r="EIK74" s="189"/>
      <c r="EIL74" s="189"/>
      <c r="EIM74" s="189"/>
      <c r="EIN74" s="189"/>
      <c r="EIO74" s="189"/>
      <c r="EIP74" s="189"/>
      <c r="EIQ74" s="189"/>
      <c r="EIR74" s="189"/>
      <c r="EIS74" s="189"/>
      <c r="EIT74" s="189"/>
      <c r="EIU74" s="189"/>
      <c r="EIV74" s="189"/>
      <c r="EIW74" s="189"/>
      <c r="EIX74" s="189"/>
      <c r="EIY74" s="189"/>
      <c r="EIZ74" s="189"/>
      <c r="EJA74" s="189"/>
      <c r="EJB74" s="189"/>
      <c r="EJC74" s="189"/>
      <c r="EJD74" s="189"/>
      <c r="EJE74" s="189"/>
      <c r="EJF74" s="189"/>
      <c r="EJG74" s="189"/>
      <c r="EJH74" s="189"/>
      <c r="EJI74" s="189"/>
      <c r="EJJ74" s="189"/>
      <c r="EJK74" s="189"/>
      <c r="EJL74" s="189"/>
      <c r="EJM74" s="189"/>
      <c r="EJN74" s="189"/>
      <c r="EJO74" s="189"/>
      <c r="EJP74" s="189"/>
      <c r="EJQ74" s="189"/>
      <c r="EJR74" s="189"/>
      <c r="EJS74" s="189"/>
      <c r="EJT74" s="189"/>
      <c r="EJU74" s="189"/>
      <c r="EJV74" s="189"/>
      <c r="EJW74" s="189"/>
      <c r="EJX74" s="189"/>
      <c r="EJY74" s="189"/>
      <c r="EJZ74" s="189"/>
      <c r="EKA74" s="189"/>
      <c r="EKB74" s="189"/>
      <c r="EKC74" s="189"/>
      <c r="EKD74" s="189"/>
      <c r="EKE74" s="189"/>
      <c r="EKF74" s="189"/>
      <c r="EKG74" s="189"/>
      <c r="EKH74" s="189"/>
      <c r="EKI74" s="189"/>
      <c r="EKJ74" s="189"/>
      <c r="EKK74" s="189"/>
      <c r="EKL74" s="189"/>
      <c r="EKM74" s="189"/>
      <c r="EKN74" s="189"/>
      <c r="EKO74" s="189"/>
      <c r="EKP74" s="189"/>
      <c r="EKQ74" s="189"/>
      <c r="EKR74" s="189"/>
      <c r="EKS74" s="189"/>
      <c r="EKT74" s="189"/>
      <c r="EKU74" s="189"/>
      <c r="EKV74" s="189"/>
      <c r="EKW74" s="189"/>
      <c r="EKX74" s="189"/>
      <c r="EKY74" s="189"/>
      <c r="EKZ74" s="189"/>
      <c r="ELA74" s="189"/>
      <c r="ELB74" s="189"/>
      <c r="ELC74" s="189"/>
      <c r="ELD74" s="189"/>
      <c r="ELE74" s="189"/>
      <c r="ELF74" s="189"/>
      <c r="ELG74" s="189"/>
      <c r="ELH74" s="189"/>
      <c r="ELI74" s="189"/>
      <c r="ELJ74" s="189"/>
      <c r="ELK74" s="189"/>
      <c r="ELL74" s="189"/>
      <c r="ELM74" s="189"/>
      <c r="ELN74" s="189"/>
      <c r="ELO74" s="189"/>
      <c r="ELP74" s="189"/>
      <c r="ELQ74" s="189"/>
      <c r="ELR74" s="189"/>
      <c r="ELS74" s="189"/>
      <c r="ELT74" s="189"/>
      <c r="ELU74" s="189"/>
      <c r="ELV74" s="189"/>
      <c r="ELW74" s="189"/>
      <c r="ELX74" s="189"/>
      <c r="ELY74" s="189"/>
      <c r="ELZ74" s="189"/>
      <c r="EMA74" s="189"/>
      <c r="EMB74" s="189"/>
      <c r="EMC74" s="189"/>
      <c r="EMD74" s="189"/>
      <c r="EME74" s="189"/>
      <c r="EMF74" s="189"/>
      <c r="EMG74" s="189"/>
      <c r="EMH74" s="189"/>
      <c r="EMI74" s="189"/>
      <c r="EMJ74" s="189"/>
      <c r="EMK74" s="189"/>
      <c r="EML74" s="189"/>
      <c r="EMM74" s="189"/>
      <c r="EMN74" s="189"/>
      <c r="EMO74" s="189"/>
      <c r="EMP74" s="189"/>
      <c r="EMQ74" s="189"/>
      <c r="EMR74" s="189"/>
      <c r="EMS74" s="189"/>
      <c r="EMT74" s="189"/>
      <c r="EMU74" s="189"/>
      <c r="EMV74" s="189"/>
      <c r="EMW74" s="189"/>
      <c r="EMX74" s="189"/>
      <c r="EMY74" s="189"/>
      <c r="EMZ74" s="189"/>
      <c r="ENA74" s="189"/>
      <c r="ENB74" s="189"/>
      <c r="ENC74" s="189"/>
      <c r="END74" s="189"/>
      <c r="ENE74" s="189"/>
      <c r="ENF74" s="189"/>
      <c r="ENG74" s="189"/>
      <c r="ENH74" s="189"/>
      <c r="ENI74" s="189"/>
      <c r="ENJ74" s="189"/>
      <c r="ENK74" s="189"/>
      <c r="ENL74" s="189"/>
      <c r="ENM74" s="189"/>
      <c r="ENN74" s="189"/>
      <c r="ENO74" s="189"/>
      <c r="ENP74" s="189"/>
      <c r="ENQ74" s="189"/>
      <c r="ENR74" s="189"/>
      <c r="ENS74" s="189"/>
      <c r="ENT74" s="189"/>
      <c r="ENU74" s="189"/>
      <c r="ENV74" s="189"/>
      <c r="ENW74" s="189"/>
      <c r="ENX74" s="189"/>
      <c r="ENY74" s="189"/>
      <c r="ENZ74" s="189"/>
      <c r="EOA74" s="189"/>
      <c r="EOB74" s="189"/>
      <c r="EOC74" s="189"/>
      <c r="EOD74" s="189"/>
      <c r="EOE74" s="189"/>
      <c r="EOF74" s="189"/>
      <c r="EOG74" s="189"/>
      <c r="EOH74" s="189"/>
      <c r="EOI74" s="189"/>
      <c r="EOJ74" s="189"/>
      <c r="EOK74" s="189"/>
      <c r="EOL74" s="189"/>
      <c r="EOM74" s="189"/>
      <c r="EON74" s="189"/>
      <c r="EOO74" s="189"/>
      <c r="EOP74" s="189"/>
      <c r="EOQ74" s="189"/>
      <c r="EOR74" s="189"/>
      <c r="EOS74" s="189"/>
      <c r="EOT74" s="189"/>
      <c r="EOU74" s="189"/>
      <c r="EOV74" s="189"/>
      <c r="EOW74" s="189"/>
      <c r="EOX74" s="189"/>
      <c r="EOY74" s="189"/>
      <c r="EOZ74" s="189"/>
      <c r="EPA74" s="189"/>
      <c r="EPB74" s="189"/>
      <c r="EPC74" s="189"/>
      <c r="EPD74" s="189"/>
      <c r="EPE74" s="189"/>
      <c r="EPF74" s="189"/>
      <c r="EPG74" s="189"/>
      <c r="EPH74" s="189"/>
      <c r="EPI74" s="189"/>
      <c r="EPJ74" s="189"/>
      <c r="EPK74" s="189"/>
      <c r="EPL74" s="189"/>
      <c r="EPM74" s="189"/>
      <c r="EPN74" s="189"/>
      <c r="EPO74" s="189"/>
      <c r="EPP74" s="189"/>
      <c r="EPQ74" s="189"/>
      <c r="EPR74" s="189"/>
      <c r="EPS74" s="189"/>
      <c r="EPT74" s="189"/>
      <c r="EPU74" s="189"/>
      <c r="EPV74" s="189"/>
      <c r="EPW74" s="189"/>
      <c r="EPX74" s="189"/>
      <c r="EPY74" s="189"/>
      <c r="EPZ74" s="189"/>
      <c r="EQA74" s="189"/>
      <c r="EQB74" s="189"/>
      <c r="EQC74" s="189"/>
      <c r="EQD74" s="189"/>
      <c r="EQE74" s="189"/>
      <c r="EQF74" s="189"/>
      <c r="EQG74" s="189"/>
      <c r="EQH74" s="189"/>
      <c r="EQI74" s="189"/>
      <c r="EQJ74" s="189"/>
      <c r="EQK74" s="189"/>
      <c r="EQL74" s="189"/>
      <c r="EQM74" s="189"/>
      <c r="EQN74" s="189"/>
      <c r="EQO74" s="189"/>
      <c r="EQP74" s="189"/>
      <c r="EQQ74" s="189"/>
      <c r="EQR74" s="189"/>
      <c r="EQS74" s="189"/>
      <c r="EQT74" s="189"/>
      <c r="EQU74" s="189"/>
      <c r="EQV74" s="189"/>
      <c r="EQW74" s="189"/>
      <c r="EQX74" s="189"/>
      <c r="EQY74" s="189"/>
      <c r="EQZ74" s="189"/>
      <c r="ERA74" s="189"/>
      <c r="ERB74" s="189"/>
      <c r="ERC74" s="189"/>
      <c r="ERD74" s="189"/>
      <c r="ERE74" s="189"/>
      <c r="ERF74" s="189"/>
      <c r="ERG74" s="189"/>
      <c r="ERH74" s="189"/>
      <c r="ERI74" s="189"/>
      <c r="ERJ74" s="189"/>
      <c r="ERK74" s="189"/>
      <c r="ERL74" s="189"/>
      <c r="ERM74" s="189"/>
      <c r="ERN74" s="189"/>
      <c r="ERO74" s="189"/>
      <c r="ERP74" s="189"/>
      <c r="ERQ74" s="189"/>
      <c r="ERR74" s="189"/>
      <c r="ERS74" s="189"/>
      <c r="ERT74" s="189"/>
      <c r="ERU74" s="189"/>
      <c r="ERV74" s="189"/>
      <c r="ERW74" s="189"/>
      <c r="ERX74" s="189"/>
      <c r="ERY74" s="189"/>
      <c r="ERZ74" s="189"/>
      <c r="ESA74" s="189"/>
      <c r="ESB74" s="189"/>
      <c r="ESC74" s="189"/>
      <c r="ESD74" s="189"/>
      <c r="ESE74" s="189"/>
      <c r="ESF74" s="189"/>
      <c r="ESG74" s="189"/>
      <c r="ESH74" s="189"/>
      <c r="ESI74" s="189"/>
      <c r="ESJ74" s="189"/>
      <c r="ESK74" s="189"/>
      <c r="ESL74" s="189"/>
      <c r="ESM74" s="189"/>
      <c r="ESN74" s="189"/>
      <c r="ESO74" s="189"/>
      <c r="ESP74" s="189"/>
      <c r="ESQ74" s="189"/>
      <c r="ESR74" s="189"/>
      <c r="ESS74" s="189"/>
      <c r="EST74" s="189"/>
      <c r="ESU74" s="189"/>
      <c r="ESV74" s="189"/>
      <c r="ESW74" s="189"/>
      <c r="ESX74" s="189"/>
      <c r="ESY74" s="189"/>
      <c r="ESZ74" s="189"/>
      <c r="ETA74" s="189"/>
      <c r="ETB74" s="189"/>
      <c r="ETC74" s="189"/>
      <c r="ETD74" s="189"/>
      <c r="ETE74" s="189"/>
      <c r="ETF74" s="189"/>
      <c r="ETG74" s="189"/>
      <c r="ETH74" s="189"/>
      <c r="ETI74" s="189"/>
      <c r="ETJ74" s="189"/>
      <c r="ETK74" s="189"/>
      <c r="ETL74" s="189"/>
      <c r="ETM74" s="189"/>
      <c r="ETN74" s="189"/>
      <c r="ETO74" s="189"/>
      <c r="ETP74" s="189"/>
      <c r="ETQ74" s="189"/>
      <c r="ETR74" s="189"/>
      <c r="ETS74" s="189"/>
      <c r="ETT74" s="189"/>
      <c r="ETU74" s="189"/>
      <c r="ETV74" s="189"/>
      <c r="ETW74" s="189"/>
      <c r="ETX74" s="189"/>
      <c r="ETY74" s="189"/>
      <c r="ETZ74" s="189"/>
      <c r="EUA74" s="189"/>
      <c r="EUB74" s="189"/>
      <c r="EUC74" s="189"/>
      <c r="EUD74" s="189"/>
      <c r="EUE74" s="189"/>
      <c r="EUF74" s="189"/>
      <c r="EUG74" s="189"/>
      <c r="EUH74" s="189"/>
      <c r="EUI74" s="189"/>
      <c r="EUJ74" s="189"/>
      <c r="EUK74" s="189"/>
      <c r="EUL74" s="189"/>
      <c r="EUM74" s="189"/>
      <c r="EUN74" s="189"/>
      <c r="EUO74" s="189"/>
      <c r="EUP74" s="189"/>
      <c r="EUQ74" s="189"/>
      <c r="EUR74" s="189"/>
      <c r="EUS74" s="189"/>
      <c r="EUT74" s="189"/>
      <c r="EUU74" s="189"/>
      <c r="EUV74" s="189"/>
      <c r="EUW74" s="189"/>
      <c r="EUX74" s="189"/>
      <c r="EUY74" s="189"/>
      <c r="EUZ74" s="189"/>
      <c r="EVA74" s="189"/>
      <c r="EVB74" s="189"/>
      <c r="EVC74" s="189"/>
      <c r="EVD74" s="189"/>
      <c r="EVE74" s="189"/>
      <c r="EVF74" s="189"/>
      <c r="EVG74" s="189"/>
      <c r="EVH74" s="189"/>
      <c r="EVI74" s="189"/>
      <c r="EVJ74" s="189"/>
      <c r="EVK74" s="189"/>
      <c r="EVL74" s="189"/>
      <c r="EVM74" s="189"/>
      <c r="EVN74" s="189"/>
      <c r="EVO74" s="189"/>
      <c r="EVP74" s="189"/>
      <c r="EVQ74" s="189"/>
      <c r="EVR74" s="189"/>
      <c r="EVS74" s="189"/>
      <c r="EVT74" s="189"/>
      <c r="EVU74" s="189"/>
      <c r="EVV74" s="189"/>
      <c r="EVW74" s="189"/>
      <c r="EVX74" s="189"/>
      <c r="EVY74" s="189"/>
      <c r="EVZ74" s="189"/>
      <c r="EWA74" s="189"/>
      <c r="EWB74" s="189"/>
      <c r="EWC74" s="189"/>
      <c r="EWD74" s="189"/>
      <c r="EWE74" s="189"/>
      <c r="EWF74" s="189"/>
      <c r="EWG74" s="189"/>
      <c r="EWH74" s="189"/>
      <c r="EWI74" s="189"/>
      <c r="EWJ74" s="189"/>
      <c r="EWK74" s="189"/>
      <c r="EWL74" s="189"/>
      <c r="EWM74" s="189"/>
      <c r="EWN74" s="189"/>
      <c r="EWO74" s="189"/>
      <c r="EWP74" s="189"/>
      <c r="EWQ74" s="189"/>
      <c r="EWR74" s="189"/>
      <c r="EWS74" s="189"/>
      <c r="EWT74" s="189"/>
      <c r="EWU74" s="189"/>
      <c r="EWV74" s="189"/>
      <c r="EWW74" s="189"/>
      <c r="EWX74" s="189"/>
      <c r="EWY74" s="189"/>
      <c r="EWZ74" s="189"/>
      <c r="EXA74" s="189"/>
      <c r="EXB74" s="189"/>
      <c r="EXC74" s="189"/>
      <c r="EXD74" s="189"/>
      <c r="EXE74" s="189"/>
      <c r="EXF74" s="189"/>
      <c r="EXG74" s="189"/>
      <c r="EXH74" s="189"/>
      <c r="EXI74" s="189"/>
      <c r="EXJ74" s="189"/>
      <c r="EXK74" s="189"/>
      <c r="EXL74" s="189"/>
      <c r="EXM74" s="189"/>
      <c r="EXN74" s="189"/>
      <c r="EXO74" s="189"/>
      <c r="EXP74" s="189"/>
      <c r="EXQ74" s="189"/>
      <c r="EXR74" s="189"/>
      <c r="EXS74" s="189"/>
      <c r="EXT74" s="189"/>
      <c r="EXU74" s="189"/>
      <c r="EXV74" s="189"/>
      <c r="EXW74" s="189"/>
      <c r="EXX74" s="189"/>
      <c r="EXY74" s="189"/>
      <c r="EXZ74" s="189"/>
      <c r="EYA74" s="189"/>
      <c r="EYB74" s="189"/>
      <c r="EYC74" s="189"/>
      <c r="EYD74" s="189"/>
      <c r="EYE74" s="189"/>
      <c r="EYF74" s="189"/>
      <c r="EYG74" s="189"/>
      <c r="EYH74" s="189"/>
      <c r="EYI74" s="189"/>
      <c r="EYJ74" s="189"/>
      <c r="EYK74" s="189"/>
      <c r="EYL74" s="189"/>
      <c r="EYM74" s="189"/>
      <c r="EYN74" s="189"/>
      <c r="EYO74" s="189"/>
      <c r="EYP74" s="189"/>
      <c r="EYQ74" s="189"/>
      <c r="EYR74" s="189"/>
      <c r="EYS74" s="189"/>
      <c r="EYT74" s="189"/>
      <c r="EYU74" s="189"/>
      <c r="EYV74" s="189"/>
      <c r="EYW74" s="189"/>
      <c r="EYX74" s="189"/>
      <c r="EYY74" s="189"/>
      <c r="EYZ74" s="189"/>
      <c r="EZA74" s="189"/>
      <c r="EZB74" s="189"/>
      <c r="EZC74" s="189"/>
      <c r="EZD74" s="189"/>
      <c r="EZE74" s="189"/>
      <c r="EZF74" s="189"/>
      <c r="EZG74" s="189"/>
      <c r="EZH74" s="189"/>
      <c r="EZI74" s="189"/>
      <c r="EZJ74" s="189"/>
      <c r="EZK74" s="189"/>
      <c r="EZL74" s="189"/>
      <c r="EZM74" s="189"/>
      <c r="EZN74" s="189"/>
      <c r="EZO74" s="189"/>
      <c r="EZP74" s="189"/>
      <c r="EZQ74" s="189"/>
      <c r="EZR74" s="189"/>
      <c r="EZS74" s="189"/>
      <c r="EZT74" s="189"/>
      <c r="EZU74" s="189"/>
      <c r="EZV74" s="189"/>
      <c r="EZW74" s="189"/>
      <c r="EZX74" s="189"/>
      <c r="EZY74" s="189"/>
      <c r="EZZ74" s="189"/>
      <c r="FAA74" s="189"/>
      <c r="FAB74" s="189"/>
      <c r="FAC74" s="189"/>
      <c r="FAD74" s="189"/>
      <c r="FAE74" s="189"/>
      <c r="FAF74" s="189"/>
      <c r="FAG74" s="189"/>
      <c r="FAH74" s="189"/>
      <c r="FAI74" s="189"/>
      <c r="FAJ74" s="189"/>
      <c r="FAK74" s="189"/>
      <c r="FAL74" s="189"/>
      <c r="FAM74" s="189"/>
      <c r="FAN74" s="189"/>
      <c r="FAO74" s="189"/>
      <c r="FAP74" s="189"/>
      <c r="FAQ74" s="189"/>
      <c r="FAR74" s="189"/>
      <c r="FAS74" s="189"/>
      <c r="FAT74" s="189"/>
      <c r="FAU74" s="189"/>
      <c r="FAV74" s="189"/>
      <c r="FAW74" s="189"/>
      <c r="FAX74" s="189"/>
      <c r="FAY74" s="189"/>
      <c r="FAZ74" s="189"/>
      <c r="FBA74" s="189"/>
      <c r="FBB74" s="189"/>
      <c r="FBC74" s="189"/>
      <c r="FBD74" s="189"/>
      <c r="FBE74" s="189"/>
      <c r="FBF74" s="189"/>
      <c r="FBG74" s="189"/>
      <c r="FBH74" s="189"/>
      <c r="FBI74" s="189"/>
      <c r="FBJ74" s="189"/>
      <c r="FBK74" s="189"/>
      <c r="FBL74" s="189"/>
      <c r="FBM74" s="189"/>
      <c r="FBN74" s="189"/>
      <c r="FBO74" s="189"/>
      <c r="FBP74" s="189"/>
      <c r="FBQ74" s="189"/>
      <c r="FBR74" s="189"/>
      <c r="FBS74" s="189"/>
      <c r="FBT74" s="189"/>
      <c r="FBU74" s="189"/>
      <c r="FBV74" s="189"/>
      <c r="FBW74" s="189"/>
      <c r="FBX74" s="189"/>
      <c r="FBY74" s="189"/>
      <c r="FBZ74" s="189"/>
      <c r="FCA74" s="189"/>
      <c r="FCB74" s="189"/>
      <c r="FCC74" s="189"/>
      <c r="FCD74" s="189"/>
      <c r="FCE74" s="189"/>
      <c r="FCF74" s="189"/>
      <c r="FCG74" s="189"/>
      <c r="FCH74" s="189"/>
      <c r="FCI74" s="189"/>
      <c r="FCJ74" s="189"/>
      <c r="FCK74" s="189"/>
      <c r="FCL74" s="189"/>
      <c r="FCM74" s="189"/>
      <c r="FCN74" s="189"/>
      <c r="FCO74" s="189"/>
      <c r="FCP74" s="189"/>
      <c r="FCQ74" s="189"/>
      <c r="FCR74" s="189"/>
      <c r="FCS74" s="189"/>
      <c r="FCT74" s="189"/>
      <c r="FCU74" s="189"/>
      <c r="FCV74" s="189"/>
      <c r="FCW74" s="189"/>
      <c r="FCX74" s="189"/>
      <c r="FCY74" s="189"/>
      <c r="FCZ74" s="189"/>
      <c r="FDA74" s="189"/>
      <c r="FDB74" s="189"/>
      <c r="FDC74" s="189"/>
      <c r="FDD74" s="189"/>
      <c r="FDE74" s="189"/>
      <c r="FDF74" s="189"/>
      <c r="FDG74" s="189"/>
      <c r="FDH74" s="189"/>
      <c r="FDI74" s="189"/>
      <c r="FDJ74" s="189"/>
      <c r="FDK74" s="189"/>
      <c r="FDL74" s="189"/>
      <c r="FDM74" s="189"/>
      <c r="FDN74" s="189"/>
      <c r="FDO74" s="189"/>
      <c r="FDP74" s="189"/>
      <c r="FDQ74" s="189"/>
      <c r="FDR74" s="189"/>
      <c r="FDS74" s="189"/>
      <c r="FDT74" s="189"/>
      <c r="FDU74" s="189"/>
      <c r="FDV74" s="189"/>
      <c r="FDW74" s="189"/>
      <c r="FDX74" s="189"/>
      <c r="FDY74" s="189"/>
      <c r="FDZ74" s="189"/>
      <c r="FEA74" s="189"/>
      <c r="FEB74" s="189"/>
      <c r="FEC74" s="189"/>
      <c r="FED74" s="189"/>
      <c r="FEE74" s="189"/>
      <c r="FEF74" s="189"/>
      <c r="FEG74" s="189"/>
      <c r="FEH74" s="189"/>
      <c r="FEI74" s="189"/>
      <c r="FEJ74" s="189"/>
      <c r="FEK74" s="189"/>
      <c r="FEL74" s="189"/>
      <c r="FEM74" s="189"/>
      <c r="FEN74" s="189"/>
      <c r="FEO74" s="189"/>
      <c r="FEP74" s="189"/>
      <c r="FEQ74" s="189"/>
      <c r="FER74" s="189"/>
      <c r="FES74" s="189"/>
      <c r="FET74" s="189"/>
      <c r="FEU74" s="189"/>
      <c r="FEV74" s="189"/>
      <c r="FEW74" s="189"/>
      <c r="FEX74" s="189"/>
      <c r="FEY74" s="189"/>
      <c r="FEZ74" s="189"/>
      <c r="FFA74" s="189"/>
      <c r="FFB74" s="189"/>
      <c r="FFC74" s="189"/>
      <c r="FFD74" s="189"/>
      <c r="FFE74" s="189"/>
      <c r="FFF74" s="189"/>
      <c r="FFG74" s="189"/>
      <c r="FFH74" s="189"/>
      <c r="FFI74" s="189"/>
      <c r="FFJ74" s="189"/>
      <c r="FFK74" s="189"/>
      <c r="FFL74" s="189"/>
      <c r="FFM74" s="189"/>
      <c r="FFN74" s="189"/>
      <c r="FFO74" s="189"/>
      <c r="FFP74" s="189"/>
      <c r="FFQ74" s="189"/>
      <c r="FFR74" s="189"/>
      <c r="FFS74" s="189"/>
      <c r="FFT74" s="189"/>
      <c r="FFU74" s="189"/>
      <c r="FFV74" s="189"/>
      <c r="FFW74" s="189"/>
      <c r="FFX74" s="189"/>
      <c r="FFY74" s="189"/>
      <c r="FFZ74" s="189"/>
      <c r="FGA74" s="189"/>
      <c r="FGB74" s="189"/>
      <c r="FGC74" s="189"/>
      <c r="FGD74" s="189"/>
      <c r="FGE74" s="189"/>
      <c r="FGF74" s="189"/>
      <c r="FGG74" s="189"/>
      <c r="FGH74" s="189"/>
      <c r="FGI74" s="189"/>
      <c r="FGJ74" s="189"/>
      <c r="FGK74" s="189"/>
      <c r="FGL74" s="189"/>
      <c r="FGM74" s="189"/>
      <c r="FGN74" s="189"/>
      <c r="FGO74" s="189"/>
      <c r="FGP74" s="189"/>
      <c r="FGQ74" s="189"/>
      <c r="FGR74" s="189"/>
      <c r="FGS74" s="189"/>
      <c r="FGT74" s="189"/>
      <c r="FGU74" s="189"/>
      <c r="FGV74" s="189"/>
      <c r="FGW74" s="189"/>
      <c r="FGX74" s="189"/>
      <c r="FGY74" s="189"/>
      <c r="FGZ74" s="189"/>
      <c r="FHA74" s="189"/>
      <c r="FHB74" s="189"/>
      <c r="FHC74" s="189"/>
      <c r="FHD74" s="189"/>
      <c r="FHE74" s="189"/>
      <c r="FHF74" s="189"/>
      <c r="FHG74" s="189"/>
      <c r="FHH74" s="189"/>
      <c r="FHI74" s="189"/>
      <c r="FHJ74" s="189"/>
      <c r="FHK74" s="189"/>
      <c r="FHL74" s="189"/>
      <c r="FHM74" s="189"/>
      <c r="FHN74" s="189"/>
      <c r="FHO74" s="189"/>
      <c r="FHP74" s="189"/>
      <c r="FHQ74" s="189"/>
      <c r="FHR74" s="189"/>
      <c r="FHS74" s="189"/>
      <c r="FHT74" s="189"/>
      <c r="FHU74" s="189"/>
      <c r="FHV74" s="189"/>
      <c r="FHW74" s="189"/>
      <c r="FHX74" s="189"/>
      <c r="FHY74" s="189"/>
      <c r="FHZ74" s="189"/>
      <c r="FIA74" s="189"/>
      <c r="FIB74" s="189"/>
      <c r="FIC74" s="189"/>
      <c r="FID74" s="189"/>
      <c r="FIE74" s="189"/>
      <c r="FIF74" s="189"/>
      <c r="FIG74" s="189"/>
      <c r="FIH74" s="189"/>
      <c r="FII74" s="189"/>
      <c r="FIJ74" s="189"/>
      <c r="FIK74" s="189"/>
      <c r="FIL74" s="189"/>
      <c r="FIM74" s="189"/>
      <c r="FIN74" s="189"/>
      <c r="FIO74" s="189"/>
      <c r="FIP74" s="189"/>
      <c r="FIQ74" s="189"/>
      <c r="FIR74" s="189"/>
      <c r="FIS74" s="189"/>
      <c r="FIT74" s="189"/>
      <c r="FIU74" s="189"/>
      <c r="FIV74" s="189"/>
      <c r="FIW74" s="189"/>
      <c r="FIX74" s="189"/>
      <c r="FIY74" s="189"/>
      <c r="FIZ74" s="189"/>
      <c r="FJA74" s="189"/>
      <c r="FJB74" s="189"/>
      <c r="FJC74" s="189"/>
      <c r="FJD74" s="189"/>
      <c r="FJE74" s="189"/>
      <c r="FJF74" s="189"/>
      <c r="FJG74" s="189"/>
      <c r="FJH74" s="189"/>
      <c r="FJI74" s="189"/>
      <c r="FJJ74" s="189"/>
      <c r="FJK74" s="189"/>
      <c r="FJL74" s="189"/>
      <c r="FJM74" s="189"/>
      <c r="FJN74" s="189"/>
      <c r="FJO74" s="189"/>
      <c r="FJP74" s="189"/>
      <c r="FJQ74" s="189"/>
      <c r="FJR74" s="189"/>
      <c r="FJS74" s="189"/>
      <c r="FJT74" s="189"/>
      <c r="FJU74" s="189"/>
      <c r="FJV74" s="189"/>
      <c r="FJW74" s="189"/>
      <c r="FJX74" s="189"/>
      <c r="FJY74" s="189"/>
      <c r="FJZ74" s="189"/>
      <c r="FKA74" s="189"/>
      <c r="FKB74" s="189"/>
      <c r="FKC74" s="189"/>
      <c r="FKD74" s="189"/>
      <c r="FKE74" s="189"/>
      <c r="FKF74" s="189"/>
      <c r="FKG74" s="189"/>
      <c r="FKH74" s="189"/>
      <c r="FKI74" s="189"/>
      <c r="FKJ74" s="189"/>
      <c r="FKK74" s="189"/>
      <c r="FKL74" s="189"/>
      <c r="FKM74" s="189"/>
      <c r="FKN74" s="189"/>
      <c r="FKO74" s="189"/>
      <c r="FKP74" s="189"/>
      <c r="FKQ74" s="189"/>
      <c r="FKR74" s="189"/>
      <c r="FKS74" s="189"/>
      <c r="FKT74" s="189"/>
      <c r="FKU74" s="189"/>
      <c r="FKV74" s="189"/>
      <c r="FKW74" s="189"/>
      <c r="FKX74" s="189"/>
      <c r="FKY74" s="189"/>
      <c r="FKZ74" s="189"/>
      <c r="FLA74" s="189"/>
      <c r="FLB74" s="189"/>
      <c r="FLC74" s="189"/>
      <c r="FLD74" s="189"/>
      <c r="FLE74" s="189"/>
      <c r="FLF74" s="189"/>
      <c r="FLG74" s="189"/>
      <c r="FLH74" s="189"/>
      <c r="FLI74" s="189"/>
      <c r="FLJ74" s="189"/>
      <c r="FLK74" s="189"/>
      <c r="FLL74" s="189"/>
      <c r="FLM74" s="189"/>
      <c r="FLN74" s="189"/>
      <c r="FLO74" s="189"/>
      <c r="FLP74" s="189"/>
      <c r="FLQ74" s="189"/>
      <c r="FLR74" s="189"/>
      <c r="FLS74" s="189"/>
      <c r="FLT74" s="189"/>
      <c r="FLU74" s="189"/>
      <c r="FLV74" s="189"/>
      <c r="FLW74" s="189"/>
      <c r="FLX74" s="189"/>
      <c r="FLY74" s="189"/>
      <c r="FLZ74" s="189"/>
      <c r="FMA74" s="189"/>
      <c r="FMB74" s="189"/>
      <c r="FMC74" s="189"/>
      <c r="FMD74" s="189"/>
      <c r="FME74" s="189"/>
      <c r="FMF74" s="189"/>
      <c r="FMG74" s="189"/>
      <c r="FMH74" s="189"/>
      <c r="FMI74" s="189"/>
      <c r="FMJ74" s="189"/>
      <c r="FMK74" s="189"/>
      <c r="FML74" s="189"/>
      <c r="FMM74" s="189"/>
      <c r="FMN74" s="189"/>
      <c r="FMO74" s="189"/>
      <c r="FMP74" s="189"/>
      <c r="FMQ74" s="189"/>
      <c r="FMR74" s="189"/>
      <c r="FMS74" s="189"/>
      <c r="FMT74" s="189"/>
      <c r="FMU74" s="189"/>
      <c r="FMV74" s="189"/>
      <c r="FMW74" s="189"/>
      <c r="FMX74" s="189"/>
      <c r="FMY74" s="189"/>
      <c r="FMZ74" s="189"/>
      <c r="FNA74" s="189"/>
      <c r="FNB74" s="189"/>
      <c r="FNC74" s="189"/>
      <c r="FND74" s="189"/>
      <c r="FNE74" s="189"/>
      <c r="FNF74" s="189"/>
      <c r="FNG74" s="189"/>
      <c r="FNH74" s="189"/>
      <c r="FNI74" s="189"/>
      <c r="FNJ74" s="189"/>
      <c r="FNK74" s="189"/>
      <c r="FNL74" s="189"/>
      <c r="FNM74" s="189"/>
      <c r="FNN74" s="189"/>
      <c r="FNO74" s="189"/>
      <c r="FNP74" s="189"/>
      <c r="FNQ74" s="189"/>
      <c r="FNR74" s="189"/>
      <c r="FNS74" s="189"/>
      <c r="FNT74" s="189"/>
      <c r="FNU74" s="189"/>
      <c r="FNV74" s="189"/>
      <c r="FNW74" s="189"/>
      <c r="FNX74" s="189"/>
      <c r="FNY74" s="189"/>
      <c r="FNZ74" s="189"/>
      <c r="FOA74" s="189"/>
      <c r="FOB74" s="189"/>
      <c r="FOC74" s="189"/>
      <c r="FOD74" s="189"/>
      <c r="FOE74" s="189"/>
      <c r="FOF74" s="189"/>
      <c r="FOG74" s="189"/>
      <c r="FOH74" s="189"/>
      <c r="FOI74" s="189"/>
      <c r="FOJ74" s="189"/>
      <c r="FOK74" s="189"/>
      <c r="FOL74" s="189"/>
      <c r="FOM74" s="189"/>
      <c r="FON74" s="189"/>
      <c r="FOO74" s="189"/>
      <c r="FOP74" s="189"/>
      <c r="FOQ74" s="189"/>
      <c r="FOR74" s="189"/>
      <c r="FOS74" s="189"/>
      <c r="FOT74" s="189"/>
      <c r="FOU74" s="189"/>
      <c r="FOV74" s="189"/>
      <c r="FOW74" s="189"/>
      <c r="FOX74" s="189"/>
      <c r="FOY74" s="189"/>
      <c r="FOZ74" s="189"/>
      <c r="FPA74" s="189"/>
      <c r="FPB74" s="189"/>
      <c r="FPC74" s="189"/>
      <c r="FPD74" s="189"/>
      <c r="FPE74" s="189"/>
      <c r="FPF74" s="189"/>
      <c r="FPG74" s="189"/>
      <c r="FPH74" s="189"/>
      <c r="FPI74" s="189"/>
      <c r="FPJ74" s="189"/>
      <c r="FPK74" s="189"/>
      <c r="FPL74" s="189"/>
      <c r="FPM74" s="189"/>
      <c r="FPN74" s="189"/>
      <c r="FPO74" s="189"/>
      <c r="FPP74" s="189"/>
      <c r="FPQ74" s="189"/>
      <c r="FPR74" s="189"/>
      <c r="FPS74" s="189"/>
      <c r="FPT74" s="189"/>
      <c r="FPU74" s="189"/>
      <c r="FPV74" s="189"/>
      <c r="FPW74" s="189"/>
      <c r="FPX74" s="189"/>
      <c r="FPY74" s="189"/>
      <c r="FPZ74" s="189"/>
      <c r="FQA74" s="189"/>
      <c r="FQB74" s="189"/>
      <c r="FQC74" s="189"/>
      <c r="FQD74" s="189"/>
      <c r="FQE74" s="189"/>
      <c r="FQF74" s="189"/>
      <c r="FQG74" s="189"/>
      <c r="FQH74" s="189"/>
      <c r="FQI74" s="189"/>
      <c r="FQJ74" s="189"/>
      <c r="FQK74" s="189"/>
      <c r="FQL74" s="189"/>
      <c r="FQM74" s="189"/>
      <c r="FQN74" s="189"/>
      <c r="FQO74" s="189"/>
      <c r="FQP74" s="189"/>
      <c r="FQQ74" s="189"/>
      <c r="FQR74" s="189"/>
      <c r="FQS74" s="189"/>
      <c r="FQT74" s="189"/>
      <c r="FQU74" s="189"/>
      <c r="FQV74" s="189"/>
      <c r="FQW74" s="189"/>
      <c r="FQX74" s="189"/>
      <c r="FQY74" s="189"/>
      <c r="FQZ74" s="189"/>
      <c r="FRA74" s="189"/>
      <c r="FRB74" s="189"/>
      <c r="FRC74" s="189"/>
      <c r="FRD74" s="189"/>
      <c r="FRE74" s="189"/>
      <c r="FRF74" s="189"/>
      <c r="FRG74" s="189"/>
      <c r="FRH74" s="189"/>
      <c r="FRI74" s="189"/>
      <c r="FRJ74" s="189"/>
      <c r="FRK74" s="189"/>
      <c r="FRL74" s="189"/>
      <c r="FRM74" s="189"/>
      <c r="FRN74" s="189"/>
      <c r="FRO74" s="189"/>
      <c r="FRP74" s="189"/>
      <c r="FRQ74" s="189"/>
      <c r="FRR74" s="189"/>
      <c r="FRS74" s="189"/>
      <c r="FRT74" s="189"/>
      <c r="FRU74" s="189"/>
      <c r="FRV74" s="189"/>
      <c r="FRW74" s="189"/>
      <c r="FRX74" s="189"/>
      <c r="FRY74" s="189"/>
      <c r="FRZ74" s="189"/>
      <c r="FSA74" s="189"/>
      <c r="FSB74" s="189"/>
      <c r="FSC74" s="189"/>
      <c r="FSD74" s="189"/>
      <c r="FSE74" s="189"/>
      <c r="FSF74" s="189"/>
      <c r="FSG74" s="189"/>
      <c r="FSH74" s="189"/>
      <c r="FSI74" s="189"/>
      <c r="FSJ74" s="189"/>
      <c r="FSK74" s="189"/>
      <c r="FSL74" s="189"/>
      <c r="FSM74" s="189"/>
      <c r="FSN74" s="189"/>
      <c r="FSO74" s="189"/>
      <c r="FSP74" s="189"/>
      <c r="FSQ74" s="189"/>
      <c r="FSR74" s="189"/>
      <c r="FSS74" s="189"/>
      <c r="FST74" s="189"/>
      <c r="FSU74" s="189"/>
      <c r="FSV74" s="189"/>
      <c r="FSW74" s="189"/>
      <c r="FSX74" s="189"/>
      <c r="FSY74" s="189"/>
      <c r="FSZ74" s="189"/>
      <c r="FTA74" s="189"/>
      <c r="FTB74" s="189"/>
      <c r="FTC74" s="189"/>
      <c r="FTD74" s="189"/>
      <c r="FTE74" s="189"/>
      <c r="FTF74" s="189"/>
      <c r="FTG74" s="189"/>
      <c r="FTH74" s="189"/>
      <c r="FTI74" s="189"/>
      <c r="FTJ74" s="189"/>
      <c r="FTK74" s="189"/>
      <c r="FTL74" s="189"/>
      <c r="FTM74" s="189"/>
      <c r="FTN74" s="189"/>
      <c r="FTO74" s="189"/>
      <c r="FTP74" s="189"/>
      <c r="FTQ74" s="189"/>
      <c r="FTR74" s="189"/>
      <c r="FTS74" s="189"/>
      <c r="FTT74" s="189"/>
      <c r="FTU74" s="189"/>
      <c r="FTV74" s="189"/>
      <c r="FTW74" s="189"/>
      <c r="FTX74" s="189"/>
      <c r="FTY74" s="189"/>
      <c r="FTZ74" s="189"/>
      <c r="FUA74" s="189"/>
      <c r="FUB74" s="189"/>
      <c r="FUC74" s="189"/>
      <c r="FUD74" s="189"/>
      <c r="FUE74" s="189"/>
      <c r="FUF74" s="189"/>
      <c r="FUG74" s="189"/>
      <c r="FUH74" s="189"/>
      <c r="FUI74" s="189"/>
      <c r="FUJ74" s="189"/>
      <c r="FUK74" s="189"/>
      <c r="FUL74" s="189"/>
      <c r="FUM74" s="189"/>
      <c r="FUN74" s="189"/>
      <c r="FUO74" s="189"/>
      <c r="FUP74" s="189"/>
      <c r="FUQ74" s="189"/>
      <c r="FUR74" s="189"/>
      <c r="FUS74" s="189"/>
      <c r="FUT74" s="189"/>
      <c r="FUU74" s="189"/>
      <c r="FUV74" s="189"/>
      <c r="FUW74" s="189"/>
      <c r="FUX74" s="189"/>
      <c r="FUY74" s="189"/>
      <c r="FUZ74" s="189"/>
      <c r="FVA74" s="189"/>
      <c r="FVB74" s="189"/>
      <c r="FVC74" s="189"/>
      <c r="FVD74" s="189"/>
      <c r="FVE74" s="189"/>
      <c r="FVF74" s="189"/>
      <c r="FVG74" s="189"/>
      <c r="FVH74" s="189"/>
      <c r="FVI74" s="189"/>
      <c r="FVJ74" s="189"/>
      <c r="FVK74" s="189"/>
      <c r="FVL74" s="189"/>
      <c r="FVM74" s="189"/>
      <c r="FVN74" s="189"/>
      <c r="FVO74" s="189"/>
      <c r="FVP74" s="189"/>
      <c r="FVQ74" s="189"/>
      <c r="FVR74" s="189"/>
      <c r="FVS74" s="189"/>
      <c r="FVT74" s="189"/>
      <c r="FVU74" s="189"/>
      <c r="FVV74" s="189"/>
      <c r="FVW74" s="189"/>
      <c r="FVX74" s="189"/>
      <c r="FVY74" s="189"/>
      <c r="FVZ74" s="189"/>
      <c r="FWA74" s="189"/>
      <c r="FWB74" s="189"/>
      <c r="FWC74" s="189"/>
      <c r="FWD74" s="189"/>
      <c r="FWE74" s="189"/>
      <c r="FWF74" s="189"/>
      <c r="FWG74" s="189"/>
      <c r="FWH74" s="189"/>
      <c r="FWI74" s="189"/>
      <c r="FWJ74" s="189"/>
      <c r="FWK74" s="189"/>
      <c r="FWL74" s="189"/>
      <c r="FWM74" s="189"/>
      <c r="FWN74" s="189"/>
      <c r="FWO74" s="189"/>
      <c r="FWP74" s="189"/>
      <c r="FWQ74" s="189"/>
      <c r="FWR74" s="189"/>
      <c r="FWS74" s="189"/>
      <c r="FWT74" s="189"/>
      <c r="FWU74" s="189"/>
      <c r="FWV74" s="189"/>
      <c r="FWW74" s="189"/>
      <c r="FWX74" s="189"/>
      <c r="FWY74" s="189"/>
      <c r="FWZ74" s="189"/>
      <c r="FXA74" s="189"/>
      <c r="FXB74" s="189"/>
      <c r="FXC74" s="189"/>
      <c r="FXD74" s="189"/>
      <c r="FXE74" s="189"/>
      <c r="FXF74" s="189"/>
      <c r="FXG74" s="189"/>
      <c r="FXH74" s="189"/>
      <c r="FXI74" s="189"/>
      <c r="FXJ74" s="189"/>
      <c r="FXK74" s="189"/>
      <c r="FXL74" s="189"/>
      <c r="FXM74" s="189"/>
      <c r="FXN74" s="189"/>
      <c r="FXO74" s="189"/>
      <c r="FXP74" s="189"/>
      <c r="FXQ74" s="189"/>
      <c r="FXR74" s="189"/>
      <c r="FXS74" s="189"/>
      <c r="FXT74" s="189"/>
      <c r="FXU74" s="189"/>
      <c r="FXV74" s="189"/>
      <c r="FXW74" s="189"/>
      <c r="FXX74" s="189"/>
      <c r="FXY74" s="189"/>
      <c r="FXZ74" s="189"/>
      <c r="FYA74" s="189"/>
      <c r="FYB74" s="189"/>
      <c r="FYC74" s="189"/>
      <c r="FYD74" s="189"/>
      <c r="FYE74" s="189"/>
      <c r="FYF74" s="189"/>
      <c r="FYG74" s="189"/>
      <c r="FYH74" s="189"/>
      <c r="FYI74" s="189"/>
      <c r="FYJ74" s="189"/>
      <c r="FYK74" s="189"/>
      <c r="FYL74" s="189"/>
      <c r="FYM74" s="189"/>
      <c r="FYN74" s="189"/>
      <c r="FYO74" s="189"/>
      <c r="FYP74" s="189"/>
      <c r="FYQ74" s="189"/>
      <c r="FYR74" s="189"/>
      <c r="FYS74" s="189"/>
      <c r="FYT74" s="189"/>
      <c r="FYU74" s="189"/>
      <c r="FYV74" s="189"/>
      <c r="FYW74" s="189"/>
      <c r="FYX74" s="189"/>
      <c r="FYY74" s="189"/>
      <c r="FYZ74" s="189"/>
      <c r="FZA74" s="189"/>
      <c r="FZB74" s="189"/>
      <c r="FZC74" s="189"/>
      <c r="FZD74" s="189"/>
      <c r="FZE74" s="189"/>
      <c r="FZF74" s="189"/>
      <c r="FZG74" s="189"/>
      <c r="FZH74" s="189"/>
      <c r="FZI74" s="189"/>
      <c r="FZJ74" s="189"/>
      <c r="FZK74" s="189"/>
      <c r="FZL74" s="189"/>
      <c r="FZM74" s="189"/>
      <c r="FZN74" s="189"/>
      <c r="FZO74" s="189"/>
      <c r="FZP74" s="189"/>
      <c r="FZQ74" s="189"/>
      <c r="FZR74" s="189"/>
      <c r="FZS74" s="189"/>
      <c r="FZT74" s="189"/>
      <c r="FZU74" s="189"/>
      <c r="FZV74" s="189"/>
      <c r="FZW74" s="189"/>
      <c r="FZX74" s="189"/>
      <c r="FZY74" s="189"/>
      <c r="FZZ74" s="189"/>
      <c r="GAA74" s="189"/>
      <c r="GAB74" s="189"/>
      <c r="GAC74" s="189"/>
      <c r="GAD74" s="189"/>
      <c r="GAE74" s="189"/>
      <c r="GAF74" s="189"/>
      <c r="GAG74" s="189"/>
      <c r="GAH74" s="189"/>
      <c r="GAI74" s="189"/>
      <c r="GAJ74" s="189"/>
      <c r="GAK74" s="189"/>
      <c r="GAL74" s="189"/>
      <c r="GAM74" s="189"/>
      <c r="GAN74" s="189"/>
      <c r="GAO74" s="189"/>
      <c r="GAP74" s="189"/>
      <c r="GAQ74" s="189"/>
      <c r="GAR74" s="189"/>
      <c r="GAS74" s="189"/>
      <c r="GAT74" s="189"/>
      <c r="GAU74" s="189"/>
      <c r="GAV74" s="189"/>
      <c r="GAW74" s="189"/>
      <c r="GAX74" s="189"/>
      <c r="GAY74" s="189"/>
      <c r="GAZ74" s="189"/>
      <c r="GBA74" s="189"/>
      <c r="GBB74" s="189"/>
      <c r="GBC74" s="189"/>
      <c r="GBD74" s="189"/>
      <c r="GBE74" s="189"/>
      <c r="GBF74" s="189"/>
      <c r="GBG74" s="189"/>
      <c r="GBH74" s="189"/>
      <c r="GBI74" s="189"/>
      <c r="GBJ74" s="189"/>
      <c r="GBK74" s="189"/>
      <c r="GBL74" s="189"/>
      <c r="GBM74" s="189"/>
      <c r="GBN74" s="189"/>
      <c r="GBO74" s="189"/>
      <c r="GBP74" s="189"/>
      <c r="GBQ74" s="189"/>
      <c r="GBR74" s="189"/>
      <c r="GBS74" s="189"/>
      <c r="GBT74" s="189"/>
      <c r="GBU74" s="189"/>
      <c r="GBV74" s="189"/>
      <c r="GBW74" s="189"/>
      <c r="GBX74" s="189"/>
      <c r="GBY74" s="189"/>
      <c r="GBZ74" s="189"/>
      <c r="GCA74" s="189"/>
      <c r="GCB74" s="189"/>
      <c r="GCC74" s="189"/>
      <c r="GCD74" s="189"/>
      <c r="GCE74" s="189"/>
      <c r="GCF74" s="189"/>
      <c r="GCG74" s="189"/>
      <c r="GCH74" s="189"/>
      <c r="GCI74" s="189"/>
      <c r="GCJ74" s="189"/>
      <c r="GCK74" s="189"/>
      <c r="GCL74" s="189"/>
      <c r="GCM74" s="189"/>
      <c r="GCN74" s="189"/>
      <c r="GCO74" s="189"/>
      <c r="GCP74" s="189"/>
      <c r="GCQ74" s="189"/>
      <c r="GCR74" s="189"/>
      <c r="GCS74" s="189"/>
      <c r="GCT74" s="189"/>
      <c r="GCU74" s="189"/>
      <c r="GCV74" s="189"/>
      <c r="GCW74" s="189"/>
      <c r="GCX74" s="189"/>
      <c r="GCY74" s="189"/>
      <c r="GCZ74" s="189"/>
      <c r="GDA74" s="189"/>
      <c r="GDB74" s="189"/>
      <c r="GDC74" s="189"/>
      <c r="GDD74" s="189"/>
      <c r="GDE74" s="189"/>
      <c r="GDF74" s="189"/>
      <c r="GDG74" s="189"/>
      <c r="GDH74" s="189"/>
      <c r="GDI74" s="189"/>
      <c r="GDJ74" s="189"/>
      <c r="GDK74" s="189"/>
      <c r="GDL74" s="189"/>
      <c r="GDM74" s="189"/>
      <c r="GDN74" s="189"/>
      <c r="GDO74" s="189"/>
      <c r="GDP74" s="189"/>
      <c r="GDQ74" s="189"/>
      <c r="GDR74" s="189"/>
      <c r="GDS74" s="189"/>
      <c r="GDT74" s="189"/>
      <c r="GDU74" s="189"/>
      <c r="GDV74" s="189"/>
      <c r="GDW74" s="189"/>
      <c r="GDX74" s="189"/>
      <c r="GDY74" s="189"/>
      <c r="GDZ74" s="189"/>
      <c r="GEA74" s="189"/>
      <c r="GEB74" s="189"/>
      <c r="GEC74" s="189"/>
      <c r="GED74" s="189"/>
      <c r="GEE74" s="189"/>
      <c r="GEF74" s="189"/>
      <c r="GEG74" s="189"/>
      <c r="GEH74" s="189"/>
      <c r="GEI74" s="189"/>
      <c r="GEJ74" s="189"/>
      <c r="GEK74" s="189"/>
      <c r="GEL74" s="189"/>
      <c r="GEM74" s="189"/>
      <c r="GEN74" s="189"/>
      <c r="GEO74" s="189"/>
      <c r="GEP74" s="189"/>
      <c r="GEQ74" s="189"/>
      <c r="GER74" s="189"/>
      <c r="GES74" s="189"/>
      <c r="GET74" s="189"/>
      <c r="GEU74" s="189"/>
      <c r="GEV74" s="189"/>
      <c r="GEW74" s="189"/>
      <c r="GEX74" s="189"/>
      <c r="GEY74" s="189"/>
      <c r="GEZ74" s="189"/>
      <c r="GFA74" s="189"/>
      <c r="GFB74" s="189"/>
      <c r="GFC74" s="189"/>
      <c r="GFD74" s="189"/>
      <c r="GFE74" s="189"/>
      <c r="GFF74" s="189"/>
      <c r="GFG74" s="189"/>
      <c r="GFH74" s="189"/>
      <c r="GFI74" s="189"/>
      <c r="GFJ74" s="189"/>
      <c r="GFK74" s="189"/>
      <c r="GFL74" s="189"/>
      <c r="GFM74" s="189"/>
      <c r="GFN74" s="189"/>
      <c r="GFO74" s="189"/>
      <c r="GFP74" s="189"/>
      <c r="GFQ74" s="189"/>
      <c r="GFR74" s="189"/>
      <c r="GFS74" s="189"/>
      <c r="GFT74" s="189"/>
      <c r="GFU74" s="189"/>
      <c r="GFV74" s="189"/>
      <c r="GFW74" s="189"/>
      <c r="GFX74" s="189"/>
      <c r="GFY74" s="189"/>
      <c r="GFZ74" s="189"/>
      <c r="GGA74" s="189"/>
      <c r="GGB74" s="189"/>
      <c r="GGC74" s="189"/>
      <c r="GGD74" s="189"/>
      <c r="GGE74" s="189"/>
      <c r="GGF74" s="189"/>
      <c r="GGG74" s="189"/>
      <c r="GGH74" s="189"/>
      <c r="GGI74" s="189"/>
      <c r="GGJ74" s="189"/>
      <c r="GGK74" s="189"/>
      <c r="GGL74" s="189"/>
      <c r="GGM74" s="189"/>
      <c r="GGN74" s="189"/>
      <c r="GGO74" s="189"/>
      <c r="GGP74" s="189"/>
      <c r="GGQ74" s="189"/>
      <c r="GGR74" s="189"/>
      <c r="GGS74" s="189"/>
      <c r="GGT74" s="189"/>
      <c r="GGU74" s="189"/>
      <c r="GGV74" s="189"/>
      <c r="GGW74" s="189"/>
      <c r="GGX74" s="189"/>
      <c r="GGY74" s="189"/>
      <c r="GGZ74" s="189"/>
      <c r="GHA74" s="189"/>
      <c r="GHB74" s="189"/>
      <c r="GHC74" s="189"/>
      <c r="GHD74" s="189"/>
      <c r="GHE74" s="189"/>
      <c r="GHF74" s="189"/>
      <c r="GHG74" s="189"/>
      <c r="GHH74" s="189"/>
      <c r="GHI74" s="189"/>
      <c r="GHJ74" s="189"/>
      <c r="GHK74" s="189"/>
      <c r="GHL74" s="189"/>
      <c r="GHM74" s="189"/>
      <c r="GHN74" s="189"/>
      <c r="GHO74" s="189"/>
      <c r="GHP74" s="189"/>
      <c r="GHQ74" s="189"/>
      <c r="GHR74" s="189"/>
      <c r="GHS74" s="189"/>
      <c r="GHT74" s="189"/>
      <c r="GHU74" s="189"/>
      <c r="GHV74" s="189"/>
      <c r="GHW74" s="189"/>
      <c r="GHX74" s="189"/>
      <c r="GHY74" s="189"/>
      <c r="GHZ74" s="189"/>
      <c r="GIA74" s="189"/>
      <c r="GIB74" s="189"/>
      <c r="GIC74" s="189"/>
      <c r="GID74" s="189"/>
      <c r="GIE74" s="189"/>
      <c r="GIF74" s="189"/>
      <c r="GIG74" s="189"/>
      <c r="GIH74" s="189"/>
      <c r="GII74" s="189"/>
      <c r="GIJ74" s="189"/>
      <c r="GIK74" s="189"/>
      <c r="GIL74" s="189"/>
      <c r="GIM74" s="189"/>
      <c r="GIN74" s="189"/>
      <c r="GIO74" s="189"/>
      <c r="GIP74" s="189"/>
      <c r="GIQ74" s="189"/>
      <c r="GIR74" s="189"/>
      <c r="GIS74" s="189"/>
      <c r="GIT74" s="189"/>
      <c r="GIU74" s="189"/>
      <c r="GIV74" s="189"/>
      <c r="GIW74" s="189"/>
      <c r="GIX74" s="189"/>
      <c r="GIY74" s="189"/>
      <c r="GIZ74" s="189"/>
      <c r="GJA74" s="189"/>
      <c r="GJB74" s="189"/>
      <c r="GJC74" s="189"/>
      <c r="GJD74" s="189"/>
      <c r="GJE74" s="189"/>
      <c r="GJF74" s="189"/>
      <c r="GJG74" s="189"/>
      <c r="GJH74" s="189"/>
      <c r="GJI74" s="189"/>
      <c r="GJJ74" s="189"/>
      <c r="GJK74" s="189"/>
      <c r="GJL74" s="189"/>
      <c r="GJM74" s="189"/>
      <c r="GJN74" s="189"/>
      <c r="GJO74" s="189"/>
      <c r="GJP74" s="189"/>
      <c r="GJQ74" s="189"/>
      <c r="GJR74" s="189"/>
      <c r="GJS74" s="189"/>
      <c r="GJT74" s="189"/>
      <c r="GJU74" s="189"/>
      <c r="GJV74" s="189"/>
      <c r="GJW74" s="189"/>
      <c r="GJX74" s="189"/>
      <c r="GJY74" s="189"/>
      <c r="GJZ74" s="189"/>
      <c r="GKA74" s="189"/>
      <c r="GKB74" s="189"/>
      <c r="GKC74" s="189"/>
      <c r="GKD74" s="189"/>
      <c r="GKE74" s="189"/>
      <c r="GKF74" s="189"/>
      <c r="GKG74" s="189"/>
      <c r="GKH74" s="189"/>
      <c r="GKI74" s="189"/>
      <c r="GKJ74" s="189"/>
      <c r="GKK74" s="189"/>
      <c r="GKL74" s="189"/>
      <c r="GKM74" s="189"/>
      <c r="GKN74" s="189"/>
      <c r="GKO74" s="189"/>
      <c r="GKP74" s="189"/>
      <c r="GKQ74" s="189"/>
      <c r="GKR74" s="189"/>
      <c r="GKS74" s="189"/>
      <c r="GKT74" s="189"/>
      <c r="GKU74" s="189"/>
      <c r="GKV74" s="189"/>
      <c r="GKW74" s="189"/>
      <c r="GKX74" s="189"/>
      <c r="GKY74" s="189"/>
      <c r="GKZ74" s="189"/>
      <c r="GLA74" s="189"/>
      <c r="GLB74" s="189"/>
      <c r="GLC74" s="189"/>
      <c r="GLD74" s="189"/>
      <c r="GLE74" s="189"/>
      <c r="GLF74" s="189"/>
      <c r="GLG74" s="189"/>
      <c r="GLH74" s="189"/>
      <c r="GLI74" s="189"/>
      <c r="GLJ74" s="189"/>
      <c r="GLK74" s="189"/>
      <c r="GLL74" s="189"/>
      <c r="GLM74" s="189"/>
      <c r="GLN74" s="189"/>
      <c r="GLO74" s="189"/>
      <c r="GLP74" s="189"/>
      <c r="GLQ74" s="189"/>
      <c r="GLR74" s="189"/>
      <c r="GLS74" s="189"/>
      <c r="GLT74" s="189"/>
      <c r="GLU74" s="189"/>
      <c r="GLV74" s="189"/>
      <c r="GLW74" s="189"/>
      <c r="GLX74" s="189"/>
      <c r="GLY74" s="189"/>
      <c r="GLZ74" s="189"/>
      <c r="GMA74" s="189"/>
      <c r="GMB74" s="189"/>
      <c r="GMC74" s="189"/>
      <c r="GMD74" s="189"/>
      <c r="GME74" s="189"/>
      <c r="GMF74" s="189"/>
      <c r="GMG74" s="189"/>
      <c r="GMH74" s="189"/>
      <c r="GMI74" s="189"/>
      <c r="GMJ74" s="189"/>
      <c r="GMK74" s="189"/>
      <c r="GML74" s="189"/>
      <c r="GMM74" s="189"/>
      <c r="GMN74" s="189"/>
      <c r="GMO74" s="189"/>
      <c r="GMP74" s="189"/>
      <c r="GMQ74" s="189"/>
      <c r="GMR74" s="189"/>
      <c r="GMS74" s="189"/>
      <c r="GMT74" s="189"/>
      <c r="GMU74" s="189"/>
      <c r="GMV74" s="189"/>
      <c r="GMW74" s="189"/>
      <c r="GMX74" s="189"/>
      <c r="GMY74" s="189"/>
      <c r="GMZ74" s="189"/>
      <c r="GNA74" s="189"/>
      <c r="GNB74" s="189"/>
      <c r="GNC74" s="189"/>
      <c r="GND74" s="189"/>
      <c r="GNE74" s="189"/>
      <c r="GNF74" s="189"/>
      <c r="GNG74" s="189"/>
      <c r="GNH74" s="189"/>
      <c r="GNI74" s="189"/>
      <c r="GNJ74" s="189"/>
      <c r="GNK74" s="189"/>
      <c r="GNL74" s="189"/>
      <c r="GNM74" s="189"/>
      <c r="GNN74" s="189"/>
      <c r="GNO74" s="189"/>
      <c r="GNP74" s="189"/>
      <c r="GNQ74" s="189"/>
      <c r="GNR74" s="189"/>
      <c r="GNS74" s="189"/>
      <c r="GNT74" s="189"/>
      <c r="GNU74" s="189"/>
      <c r="GNV74" s="189"/>
      <c r="GNW74" s="189"/>
      <c r="GNX74" s="189"/>
      <c r="GNY74" s="189"/>
      <c r="GNZ74" s="189"/>
      <c r="GOA74" s="189"/>
      <c r="GOB74" s="189"/>
      <c r="GOC74" s="189"/>
      <c r="GOD74" s="189"/>
      <c r="GOE74" s="189"/>
      <c r="GOF74" s="189"/>
      <c r="GOG74" s="189"/>
      <c r="GOH74" s="189"/>
      <c r="GOI74" s="189"/>
      <c r="GOJ74" s="189"/>
      <c r="GOK74" s="189"/>
      <c r="GOL74" s="189"/>
      <c r="GOM74" s="189"/>
      <c r="GON74" s="189"/>
      <c r="GOO74" s="189"/>
      <c r="GOP74" s="189"/>
      <c r="GOQ74" s="189"/>
      <c r="GOR74" s="189"/>
      <c r="GOS74" s="189"/>
      <c r="GOT74" s="189"/>
      <c r="GOU74" s="189"/>
      <c r="GOV74" s="189"/>
      <c r="GOW74" s="189"/>
      <c r="GOX74" s="189"/>
      <c r="GOY74" s="189"/>
      <c r="GOZ74" s="189"/>
      <c r="GPA74" s="189"/>
      <c r="GPB74" s="189"/>
      <c r="GPC74" s="189"/>
      <c r="GPD74" s="189"/>
      <c r="GPE74" s="189"/>
      <c r="GPF74" s="189"/>
      <c r="GPG74" s="189"/>
      <c r="GPH74" s="189"/>
      <c r="GPI74" s="189"/>
      <c r="GPJ74" s="189"/>
      <c r="GPK74" s="189"/>
      <c r="GPL74" s="189"/>
      <c r="GPM74" s="189"/>
      <c r="GPN74" s="189"/>
      <c r="GPO74" s="189"/>
      <c r="GPP74" s="189"/>
      <c r="GPQ74" s="189"/>
      <c r="GPR74" s="189"/>
      <c r="GPS74" s="189"/>
      <c r="GPT74" s="189"/>
      <c r="GPU74" s="189"/>
      <c r="GPV74" s="189"/>
      <c r="GPW74" s="189"/>
      <c r="GPX74" s="189"/>
      <c r="GPY74" s="189"/>
      <c r="GPZ74" s="189"/>
      <c r="GQA74" s="189"/>
      <c r="GQB74" s="189"/>
      <c r="GQC74" s="189"/>
      <c r="GQD74" s="189"/>
      <c r="GQE74" s="189"/>
      <c r="GQF74" s="189"/>
      <c r="GQG74" s="189"/>
      <c r="GQH74" s="189"/>
      <c r="GQI74" s="189"/>
      <c r="GQJ74" s="189"/>
      <c r="GQK74" s="189"/>
      <c r="GQL74" s="189"/>
      <c r="GQM74" s="189"/>
      <c r="GQN74" s="189"/>
      <c r="GQO74" s="189"/>
      <c r="GQP74" s="189"/>
      <c r="GQQ74" s="189"/>
      <c r="GQR74" s="189"/>
      <c r="GQS74" s="189"/>
      <c r="GQT74" s="189"/>
      <c r="GQU74" s="189"/>
      <c r="GQV74" s="189"/>
      <c r="GQW74" s="189"/>
      <c r="GQX74" s="189"/>
      <c r="GQY74" s="189"/>
      <c r="GQZ74" s="189"/>
      <c r="GRA74" s="189"/>
      <c r="GRB74" s="189"/>
      <c r="GRC74" s="189"/>
      <c r="GRD74" s="189"/>
      <c r="GRE74" s="189"/>
      <c r="GRF74" s="189"/>
      <c r="GRG74" s="189"/>
      <c r="GRH74" s="189"/>
      <c r="GRI74" s="189"/>
      <c r="GRJ74" s="189"/>
      <c r="GRK74" s="189"/>
      <c r="GRL74" s="189"/>
      <c r="GRM74" s="189"/>
      <c r="GRN74" s="189"/>
      <c r="GRO74" s="189"/>
      <c r="GRP74" s="189"/>
      <c r="GRQ74" s="189"/>
      <c r="GRR74" s="189"/>
      <c r="GRS74" s="189"/>
      <c r="GRT74" s="189"/>
      <c r="GRU74" s="189"/>
      <c r="GRV74" s="189"/>
      <c r="GRW74" s="189"/>
      <c r="GRX74" s="189"/>
      <c r="GRY74" s="189"/>
      <c r="GRZ74" s="189"/>
      <c r="GSA74" s="189"/>
      <c r="GSB74" s="189"/>
      <c r="GSC74" s="189"/>
      <c r="GSD74" s="189"/>
      <c r="GSE74" s="189"/>
      <c r="GSF74" s="189"/>
      <c r="GSG74" s="189"/>
      <c r="GSH74" s="189"/>
      <c r="GSI74" s="189"/>
      <c r="GSJ74" s="189"/>
      <c r="GSK74" s="189"/>
      <c r="GSL74" s="189"/>
      <c r="GSM74" s="189"/>
      <c r="GSN74" s="189"/>
      <c r="GSO74" s="189"/>
      <c r="GSP74" s="189"/>
      <c r="GSQ74" s="189"/>
      <c r="GSR74" s="189"/>
      <c r="GSS74" s="189"/>
      <c r="GST74" s="189"/>
      <c r="GSU74" s="189"/>
      <c r="GSV74" s="189"/>
      <c r="GSW74" s="189"/>
      <c r="GSX74" s="189"/>
      <c r="GSY74" s="189"/>
      <c r="GSZ74" s="189"/>
      <c r="GTA74" s="189"/>
      <c r="GTB74" s="189"/>
      <c r="GTC74" s="189"/>
      <c r="GTD74" s="189"/>
      <c r="GTE74" s="189"/>
      <c r="GTF74" s="189"/>
      <c r="GTG74" s="189"/>
      <c r="GTH74" s="189"/>
      <c r="GTI74" s="189"/>
      <c r="GTJ74" s="189"/>
      <c r="GTK74" s="189"/>
      <c r="GTL74" s="189"/>
      <c r="GTM74" s="189"/>
      <c r="GTN74" s="189"/>
      <c r="GTO74" s="189"/>
      <c r="GTP74" s="189"/>
      <c r="GTQ74" s="189"/>
      <c r="GTR74" s="189"/>
      <c r="GTS74" s="189"/>
      <c r="GTT74" s="189"/>
      <c r="GTU74" s="189"/>
      <c r="GTV74" s="189"/>
      <c r="GTW74" s="189"/>
      <c r="GTX74" s="189"/>
      <c r="GTY74" s="189"/>
      <c r="GTZ74" s="189"/>
      <c r="GUA74" s="189"/>
      <c r="GUB74" s="189"/>
      <c r="GUC74" s="189"/>
      <c r="GUD74" s="189"/>
      <c r="GUE74" s="189"/>
      <c r="GUF74" s="189"/>
      <c r="GUG74" s="189"/>
      <c r="GUH74" s="189"/>
      <c r="GUI74" s="189"/>
      <c r="GUJ74" s="189"/>
      <c r="GUK74" s="189"/>
      <c r="GUL74" s="189"/>
      <c r="GUM74" s="189"/>
      <c r="GUN74" s="189"/>
      <c r="GUO74" s="189"/>
      <c r="GUP74" s="189"/>
      <c r="GUQ74" s="189"/>
      <c r="GUR74" s="189"/>
      <c r="GUS74" s="189"/>
      <c r="GUT74" s="189"/>
      <c r="GUU74" s="189"/>
      <c r="GUV74" s="189"/>
      <c r="GUW74" s="189"/>
      <c r="GUX74" s="189"/>
      <c r="GUY74" s="189"/>
      <c r="GUZ74" s="189"/>
      <c r="GVA74" s="189"/>
      <c r="GVB74" s="189"/>
      <c r="GVC74" s="189"/>
      <c r="GVD74" s="189"/>
      <c r="GVE74" s="189"/>
      <c r="GVF74" s="189"/>
      <c r="GVG74" s="189"/>
      <c r="GVH74" s="189"/>
      <c r="GVI74" s="189"/>
      <c r="GVJ74" s="189"/>
      <c r="GVK74" s="189"/>
      <c r="GVL74" s="189"/>
      <c r="GVM74" s="189"/>
      <c r="GVN74" s="189"/>
      <c r="GVO74" s="189"/>
      <c r="GVP74" s="189"/>
      <c r="GVQ74" s="189"/>
      <c r="GVR74" s="189"/>
      <c r="GVS74" s="189"/>
      <c r="GVT74" s="189"/>
      <c r="GVU74" s="189"/>
      <c r="GVV74" s="189"/>
      <c r="GVW74" s="189"/>
      <c r="GVX74" s="189"/>
      <c r="GVY74" s="189"/>
      <c r="GVZ74" s="189"/>
      <c r="GWA74" s="189"/>
      <c r="GWB74" s="189"/>
      <c r="GWC74" s="189"/>
      <c r="GWD74" s="189"/>
      <c r="GWE74" s="189"/>
      <c r="GWF74" s="189"/>
      <c r="GWG74" s="189"/>
      <c r="GWH74" s="189"/>
      <c r="GWI74" s="189"/>
      <c r="GWJ74" s="189"/>
      <c r="GWK74" s="189"/>
      <c r="GWL74" s="189"/>
      <c r="GWM74" s="189"/>
      <c r="GWN74" s="189"/>
      <c r="GWO74" s="189"/>
      <c r="GWP74" s="189"/>
      <c r="GWQ74" s="189"/>
      <c r="GWR74" s="189"/>
      <c r="GWS74" s="189"/>
      <c r="GWT74" s="189"/>
      <c r="GWU74" s="189"/>
      <c r="GWV74" s="189"/>
      <c r="GWW74" s="189"/>
      <c r="GWX74" s="189"/>
      <c r="GWY74" s="189"/>
      <c r="GWZ74" s="189"/>
      <c r="GXA74" s="189"/>
      <c r="GXB74" s="189"/>
      <c r="GXC74" s="189"/>
      <c r="GXD74" s="189"/>
      <c r="GXE74" s="189"/>
      <c r="GXF74" s="189"/>
      <c r="GXG74" s="189"/>
      <c r="GXH74" s="189"/>
      <c r="GXI74" s="189"/>
      <c r="GXJ74" s="189"/>
      <c r="GXK74" s="189"/>
      <c r="GXL74" s="189"/>
      <c r="GXM74" s="189"/>
      <c r="GXN74" s="189"/>
      <c r="GXO74" s="189"/>
      <c r="GXP74" s="189"/>
      <c r="GXQ74" s="189"/>
      <c r="GXR74" s="189"/>
      <c r="GXS74" s="189"/>
      <c r="GXT74" s="189"/>
      <c r="GXU74" s="189"/>
      <c r="GXV74" s="189"/>
      <c r="GXW74" s="189"/>
      <c r="GXX74" s="189"/>
      <c r="GXY74" s="189"/>
      <c r="GXZ74" s="189"/>
      <c r="GYA74" s="189"/>
      <c r="GYB74" s="189"/>
      <c r="GYC74" s="189"/>
      <c r="GYD74" s="189"/>
      <c r="GYE74" s="189"/>
      <c r="GYF74" s="189"/>
      <c r="GYG74" s="189"/>
      <c r="GYH74" s="189"/>
      <c r="GYI74" s="189"/>
      <c r="GYJ74" s="189"/>
      <c r="GYK74" s="189"/>
      <c r="GYL74" s="189"/>
      <c r="GYM74" s="189"/>
      <c r="GYN74" s="189"/>
      <c r="GYO74" s="189"/>
      <c r="GYP74" s="189"/>
      <c r="GYQ74" s="189"/>
      <c r="GYR74" s="189"/>
      <c r="GYS74" s="189"/>
      <c r="GYT74" s="189"/>
      <c r="GYU74" s="189"/>
      <c r="GYV74" s="189"/>
      <c r="GYW74" s="189"/>
      <c r="GYX74" s="189"/>
      <c r="GYY74" s="189"/>
      <c r="GYZ74" s="189"/>
      <c r="GZA74" s="189"/>
      <c r="GZB74" s="189"/>
      <c r="GZC74" s="189"/>
      <c r="GZD74" s="189"/>
      <c r="GZE74" s="189"/>
      <c r="GZF74" s="189"/>
      <c r="GZG74" s="189"/>
      <c r="GZH74" s="189"/>
      <c r="GZI74" s="189"/>
      <c r="GZJ74" s="189"/>
      <c r="GZK74" s="189"/>
      <c r="GZL74" s="189"/>
      <c r="GZM74" s="189"/>
      <c r="GZN74" s="189"/>
      <c r="GZO74" s="189"/>
      <c r="GZP74" s="189"/>
      <c r="GZQ74" s="189"/>
      <c r="GZR74" s="189"/>
      <c r="GZS74" s="189"/>
      <c r="GZT74" s="189"/>
      <c r="GZU74" s="189"/>
      <c r="GZV74" s="189"/>
      <c r="GZW74" s="189"/>
      <c r="GZX74" s="189"/>
      <c r="GZY74" s="189"/>
      <c r="GZZ74" s="189"/>
      <c r="HAA74" s="189"/>
      <c r="HAB74" s="189"/>
      <c r="HAC74" s="189"/>
      <c r="HAD74" s="189"/>
      <c r="HAE74" s="189"/>
      <c r="HAF74" s="189"/>
      <c r="HAG74" s="189"/>
      <c r="HAH74" s="189"/>
      <c r="HAI74" s="189"/>
      <c r="HAJ74" s="189"/>
      <c r="HAK74" s="189"/>
      <c r="HAL74" s="189"/>
      <c r="HAM74" s="189"/>
      <c r="HAN74" s="189"/>
      <c r="HAO74" s="189"/>
      <c r="HAP74" s="189"/>
      <c r="HAQ74" s="189"/>
      <c r="HAR74" s="189"/>
      <c r="HAS74" s="189"/>
      <c r="HAT74" s="189"/>
      <c r="HAU74" s="189"/>
      <c r="HAV74" s="189"/>
      <c r="HAW74" s="189"/>
      <c r="HAX74" s="189"/>
      <c r="HAY74" s="189"/>
      <c r="HAZ74" s="189"/>
      <c r="HBA74" s="189"/>
      <c r="HBB74" s="189"/>
      <c r="HBC74" s="189"/>
      <c r="HBD74" s="189"/>
      <c r="HBE74" s="189"/>
      <c r="HBF74" s="189"/>
      <c r="HBG74" s="189"/>
      <c r="HBH74" s="189"/>
      <c r="HBI74" s="189"/>
      <c r="HBJ74" s="189"/>
      <c r="HBK74" s="189"/>
      <c r="HBL74" s="189"/>
      <c r="HBM74" s="189"/>
      <c r="HBN74" s="189"/>
      <c r="HBO74" s="189"/>
      <c r="HBP74" s="189"/>
      <c r="HBQ74" s="189"/>
      <c r="HBR74" s="189"/>
      <c r="HBS74" s="189"/>
      <c r="HBT74" s="189"/>
      <c r="HBU74" s="189"/>
      <c r="HBV74" s="189"/>
      <c r="HBW74" s="189"/>
      <c r="HBX74" s="189"/>
      <c r="HBY74" s="189"/>
      <c r="HBZ74" s="189"/>
      <c r="HCA74" s="189"/>
      <c r="HCB74" s="189"/>
      <c r="HCC74" s="189"/>
      <c r="HCD74" s="189"/>
      <c r="HCE74" s="189"/>
      <c r="HCF74" s="189"/>
      <c r="HCG74" s="189"/>
      <c r="HCH74" s="189"/>
      <c r="HCI74" s="189"/>
      <c r="HCJ74" s="189"/>
      <c r="HCK74" s="189"/>
      <c r="HCL74" s="189"/>
      <c r="HCM74" s="189"/>
      <c r="HCN74" s="189"/>
      <c r="HCO74" s="189"/>
      <c r="HCP74" s="189"/>
      <c r="HCQ74" s="189"/>
      <c r="HCR74" s="189"/>
      <c r="HCS74" s="189"/>
      <c r="HCT74" s="189"/>
      <c r="HCU74" s="189"/>
      <c r="HCV74" s="189"/>
      <c r="HCW74" s="189"/>
      <c r="HCX74" s="189"/>
      <c r="HCY74" s="189"/>
      <c r="HCZ74" s="189"/>
      <c r="HDA74" s="189"/>
      <c r="HDB74" s="189"/>
      <c r="HDC74" s="189"/>
      <c r="HDD74" s="189"/>
      <c r="HDE74" s="189"/>
      <c r="HDF74" s="189"/>
      <c r="HDG74" s="189"/>
      <c r="HDH74" s="189"/>
      <c r="HDI74" s="189"/>
      <c r="HDJ74" s="189"/>
      <c r="HDK74" s="189"/>
      <c r="HDL74" s="189"/>
      <c r="HDM74" s="189"/>
      <c r="HDN74" s="189"/>
      <c r="HDO74" s="189"/>
      <c r="HDP74" s="189"/>
      <c r="HDQ74" s="189"/>
      <c r="HDR74" s="189"/>
      <c r="HDS74" s="189"/>
      <c r="HDT74" s="189"/>
      <c r="HDU74" s="189"/>
      <c r="HDV74" s="189"/>
      <c r="HDW74" s="189"/>
      <c r="HDX74" s="189"/>
      <c r="HDY74" s="189"/>
      <c r="HDZ74" s="189"/>
      <c r="HEA74" s="189"/>
      <c r="HEB74" s="189"/>
      <c r="HEC74" s="189"/>
      <c r="HED74" s="189"/>
      <c r="HEE74" s="189"/>
      <c r="HEF74" s="189"/>
      <c r="HEG74" s="189"/>
      <c r="HEH74" s="189"/>
      <c r="HEI74" s="189"/>
      <c r="HEJ74" s="189"/>
      <c r="HEK74" s="189"/>
      <c r="HEL74" s="189"/>
      <c r="HEM74" s="189"/>
      <c r="HEN74" s="189"/>
      <c r="HEO74" s="189"/>
      <c r="HEP74" s="189"/>
      <c r="HEQ74" s="189"/>
      <c r="HER74" s="189"/>
      <c r="HES74" s="189"/>
      <c r="HET74" s="189"/>
      <c r="HEU74" s="189"/>
      <c r="HEV74" s="189"/>
      <c r="HEW74" s="189"/>
      <c r="HEX74" s="189"/>
      <c r="HEY74" s="189"/>
      <c r="HEZ74" s="189"/>
      <c r="HFA74" s="189"/>
      <c r="HFB74" s="189"/>
      <c r="HFC74" s="189"/>
      <c r="HFD74" s="189"/>
      <c r="HFE74" s="189"/>
      <c r="HFF74" s="189"/>
      <c r="HFG74" s="189"/>
      <c r="HFH74" s="189"/>
      <c r="HFI74" s="189"/>
      <c r="HFJ74" s="189"/>
      <c r="HFK74" s="189"/>
      <c r="HFL74" s="189"/>
      <c r="HFM74" s="189"/>
      <c r="HFN74" s="189"/>
      <c r="HFO74" s="189"/>
      <c r="HFP74" s="189"/>
      <c r="HFQ74" s="189"/>
      <c r="HFR74" s="189"/>
      <c r="HFS74" s="189"/>
      <c r="HFT74" s="189"/>
      <c r="HFU74" s="189"/>
      <c r="HFV74" s="189"/>
      <c r="HFW74" s="189"/>
      <c r="HFX74" s="189"/>
      <c r="HFY74" s="189"/>
      <c r="HFZ74" s="189"/>
      <c r="HGA74" s="189"/>
      <c r="HGB74" s="189"/>
      <c r="HGC74" s="189"/>
      <c r="HGD74" s="189"/>
      <c r="HGE74" s="189"/>
      <c r="HGF74" s="189"/>
      <c r="HGG74" s="189"/>
      <c r="HGH74" s="189"/>
      <c r="HGI74" s="189"/>
      <c r="HGJ74" s="189"/>
      <c r="HGK74" s="189"/>
      <c r="HGL74" s="189"/>
      <c r="HGM74" s="189"/>
      <c r="HGN74" s="189"/>
      <c r="HGO74" s="189"/>
      <c r="HGP74" s="189"/>
      <c r="HGQ74" s="189"/>
      <c r="HGR74" s="189"/>
      <c r="HGS74" s="189"/>
      <c r="HGT74" s="189"/>
      <c r="HGU74" s="189"/>
      <c r="HGV74" s="189"/>
      <c r="HGW74" s="189"/>
      <c r="HGX74" s="189"/>
      <c r="HGY74" s="189"/>
      <c r="HGZ74" s="189"/>
      <c r="HHA74" s="189"/>
      <c r="HHB74" s="189"/>
      <c r="HHC74" s="189"/>
      <c r="HHD74" s="189"/>
      <c r="HHE74" s="189"/>
      <c r="HHF74" s="189"/>
      <c r="HHG74" s="189"/>
      <c r="HHH74" s="189"/>
      <c r="HHI74" s="189"/>
      <c r="HHJ74" s="189"/>
      <c r="HHK74" s="189"/>
      <c r="HHL74" s="189"/>
      <c r="HHM74" s="189"/>
      <c r="HHN74" s="189"/>
      <c r="HHO74" s="189"/>
      <c r="HHP74" s="189"/>
      <c r="HHQ74" s="189"/>
      <c r="HHR74" s="189"/>
      <c r="HHS74" s="189"/>
      <c r="HHT74" s="189"/>
      <c r="HHU74" s="189"/>
      <c r="HHV74" s="189"/>
      <c r="HHW74" s="189"/>
      <c r="HHX74" s="189"/>
      <c r="HHY74" s="189"/>
      <c r="HHZ74" s="189"/>
      <c r="HIA74" s="189"/>
      <c r="HIB74" s="189"/>
      <c r="HIC74" s="189"/>
      <c r="HID74" s="189"/>
      <c r="HIE74" s="189"/>
      <c r="HIF74" s="189"/>
      <c r="HIG74" s="189"/>
      <c r="HIH74" s="189"/>
      <c r="HII74" s="189"/>
      <c r="HIJ74" s="189"/>
      <c r="HIK74" s="189"/>
      <c r="HIL74" s="189"/>
      <c r="HIM74" s="189"/>
      <c r="HIN74" s="189"/>
      <c r="HIO74" s="189"/>
      <c r="HIP74" s="189"/>
      <c r="HIQ74" s="189"/>
      <c r="HIR74" s="189"/>
      <c r="HIS74" s="189"/>
      <c r="HIT74" s="189"/>
      <c r="HIU74" s="189"/>
      <c r="HIV74" s="189"/>
      <c r="HIW74" s="189"/>
      <c r="HIX74" s="189"/>
      <c r="HIY74" s="189"/>
      <c r="HIZ74" s="189"/>
      <c r="HJA74" s="189"/>
      <c r="HJB74" s="189"/>
      <c r="HJC74" s="189"/>
      <c r="HJD74" s="189"/>
      <c r="HJE74" s="189"/>
      <c r="HJF74" s="189"/>
      <c r="HJG74" s="189"/>
      <c r="HJH74" s="189"/>
      <c r="HJI74" s="189"/>
      <c r="HJJ74" s="189"/>
      <c r="HJK74" s="189"/>
      <c r="HJL74" s="189"/>
      <c r="HJM74" s="189"/>
      <c r="HJN74" s="189"/>
      <c r="HJO74" s="189"/>
      <c r="HJP74" s="189"/>
      <c r="HJQ74" s="189"/>
      <c r="HJR74" s="189"/>
      <c r="HJS74" s="189"/>
      <c r="HJT74" s="189"/>
      <c r="HJU74" s="189"/>
      <c r="HJV74" s="189"/>
      <c r="HJW74" s="189"/>
      <c r="HJX74" s="189"/>
      <c r="HJY74" s="189"/>
      <c r="HJZ74" s="189"/>
      <c r="HKA74" s="189"/>
      <c r="HKB74" s="189"/>
      <c r="HKC74" s="189"/>
      <c r="HKD74" s="189"/>
      <c r="HKE74" s="189"/>
      <c r="HKF74" s="189"/>
      <c r="HKG74" s="189"/>
      <c r="HKH74" s="189"/>
      <c r="HKI74" s="189"/>
      <c r="HKJ74" s="189"/>
      <c r="HKK74" s="189"/>
      <c r="HKL74" s="189"/>
      <c r="HKM74" s="189"/>
      <c r="HKN74" s="189"/>
      <c r="HKO74" s="189"/>
      <c r="HKP74" s="189"/>
      <c r="HKQ74" s="189"/>
      <c r="HKR74" s="189"/>
      <c r="HKS74" s="189"/>
      <c r="HKT74" s="189"/>
      <c r="HKU74" s="189"/>
      <c r="HKV74" s="189"/>
      <c r="HKW74" s="189"/>
      <c r="HKX74" s="189"/>
      <c r="HKY74" s="189"/>
      <c r="HKZ74" s="189"/>
      <c r="HLA74" s="189"/>
      <c r="HLB74" s="189"/>
      <c r="HLC74" s="189"/>
      <c r="HLD74" s="189"/>
      <c r="HLE74" s="189"/>
      <c r="HLF74" s="189"/>
      <c r="HLG74" s="189"/>
      <c r="HLH74" s="189"/>
      <c r="HLI74" s="189"/>
      <c r="HLJ74" s="189"/>
      <c r="HLK74" s="189"/>
      <c r="HLL74" s="189"/>
      <c r="HLM74" s="189"/>
      <c r="HLN74" s="189"/>
      <c r="HLO74" s="189"/>
      <c r="HLP74" s="189"/>
      <c r="HLQ74" s="189"/>
      <c r="HLR74" s="189"/>
      <c r="HLS74" s="189"/>
      <c r="HLT74" s="189"/>
      <c r="HLU74" s="189"/>
      <c r="HLV74" s="189"/>
      <c r="HLW74" s="189"/>
      <c r="HLX74" s="189"/>
      <c r="HLY74" s="189"/>
      <c r="HLZ74" s="189"/>
      <c r="HMA74" s="189"/>
      <c r="HMB74" s="189"/>
      <c r="HMC74" s="189"/>
      <c r="HMD74" s="189"/>
      <c r="HME74" s="189"/>
      <c r="HMF74" s="189"/>
      <c r="HMG74" s="189"/>
      <c r="HMH74" s="189"/>
      <c r="HMI74" s="189"/>
      <c r="HMJ74" s="189"/>
      <c r="HMK74" s="189"/>
      <c r="HML74" s="189"/>
      <c r="HMM74" s="189"/>
      <c r="HMN74" s="189"/>
      <c r="HMO74" s="189"/>
      <c r="HMP74" s="189"/>
      <c r="HMQ74" s="189"/>
      <c r="HMR74" s="189"/>
      <c r="HMS74" s="189"/>
      <c r="HMT74" s="189"/>
      <c r="HMU74" s="189"/>
      <c r="HMV74" s="189"/>
      <c r="HMW74" s="189"/>
      <c r="HMX74" s="189"/>
      <c r="HMY74" s="189"/>
      <c r="HMZ74" s="189"/>
      <c r="HNA74" s="189"/>
      <c r="HNB74" s="189"/>
      <c r="HNC74" s="189"/>
      <c r="HND74" s="189"/>
      <c r="HNE74" s="189"/>
      <c r="HNF74" s="189"/>
      <c r="HNG74" s="189"/>
      <c r="HNH74" s="189"/>
      <c r="HNI74" s="189"/>
      <c r="HNJ74" s="189"/>
      <c r="HNK74" s="189"/>
      <c r="HNL74" s="189"/>
      <c r="HNM74" s="189"/>
      <c r="HNN74" s="189"/>
      <c r="HNO74" s="189"/>
      <c r="HNP74" s="189"/>
      <c r="HNQ74" s="189"/>
      <c r="HNR74" s="189"/>
      <c r="HNS74" s="189"/>
      <c r="HNT74" s="189"/>
      <c r="HNU74" s="189"/>
      <c r="HNV74" s="189"/>
      <c r="HNW74" s="189"/>
      <c r="HNX74" s="189"/>
      <c r="HNY74" s="189"/>
      <c r="HNZ74" s="189"/>
      <c r="HOA74" s="189"/>
      <c r="HOB74" s="189"/>
      <c r="HOC74" s="189"/>
      <c r="HOD74" s="189"/>
      <c r="HOE74" s="189"/>
      <c r="HOF74" s="189"/>
      <c r="HOG74" s="189"/>
      <c r="HOH74" s="189"/>
      <c r="HOI74" s="189"/>
      <c r="HOJ74" s="189"/>
      <c r="HOK74" s="189"/>
      <c r="HOL74" s="189"/>
      <c r="HOM74" s="189"/>
      <c r="HON74" s="189"/>
      <c r="HOO74" s="189"/>
      <c r="HOP74" s="189"/>
      <c r="HOQ74" s="189"/>
      <c r="HOR74" s="189"/>
      <c r="HOS74" s="189"/>
      <c r="HOT74" s="189"/>
      <c r="HOU74" s="189"/>
      <c r="HOV74" s="189"/>
      <c r="HOW74" s="189"/>
      <c r="HOX74" s="189"/>
      <c r="HOY74" s="189"/>
      <c r="HOZ74" s="189"/>
      <c r="HPA74" s="189"/>
      <c r="HPB74" s="189"/>
      <c r="HPC74" s="189"/>
      <c r="HPD74" s="189"/>
      <c r="HPE74" s="189"/>
      <c r="HPF74" s="189"/>
      <c r="HPG74" s="189"/>
      <c r="HPH74" s="189"/>
      <c r="HPI74" s="189"/>
      <c r="HPJ74" s="189"/>
      <c r="HPK74" s="189"/>
      <c r="HPL74" s="189"/>
      <c r="HPM74" s="189"/>
      <c r="HPN74" s="189"/>
      <c r="HPO74" s="189"/>
      <c r="HPP74" s="189"/>
      <c r="HPQ74" s="189"/>
      <c r="HPR74" s="189"/>
      <c r="HPS74" s="189"/>
      <c r="HPT74" s="189"/>
      <c r="HPU74" s="189"/>
      <c r="HPV74" s="189"/>
      <c r="HPW74" s="189"/>
      <c r="HPX74" s="189"/>
      <c r="HPY74" s="189"/>
      <c r="HPZ74" s="189"/>
      <c r="HQA74" s="189"/>
      <c r="HQB74" s="189"/>
      <c r="HQC74" s="189"/>
      <c r="HQD74" s="189"/>
      <c r="HQE74" s="189"/>
      <c r="HQF74" s="189"/>
      <c r="HQG74" s="189"/>
      <c r="HQH74" s="189"/>
      <c r="HQI74" s="189"/>
      <c r="HQJ74" s="189"/>
      <c r="HQK74" s="189"/>
      <c r="HQL74" s="189"/>
      <c r="HQM74" s="189"/>
      <c r="HQN74" s="189"/>
      <c r="HQO74" s="189"/>
      <c r="HQP74" s="189"/>
      <c r="HQQ74" s="189"/>
      <c r="HQR74" s="189"/>
      <c r="HQS74" s="189"/>
      <c r="HQT74" s="189"/>
      <c r="HQU74" s="189"/>
      <c r="HQV74" s="189"/>
      <c r="HQW74" s="189"/>
      <c r="HQX74" s="189"/>
      <c r="HQY74" s="189"/>
      <c r="HQZ74" s="189"/>
      <c r="HRA74" s="189"/>
      <c r="HRB74" s="189"/>
      <c r="HRC74" s="189"/>
      <c r="HRD74" s="189"/>
      <c r="HRE74" s="189"/>
      <c r="HRF74" s="189"/>
      <c r="HRG74" s="189"/>
      <c r="HRH74" s="189"/>
      <c r="HRI74" s="189"/>
      <c r="HRJ74" s="189"/>
      <c r="HRK74" s="189"/>
      <c r="HRL74" s="189"/>
      <c r="HRM74" s="189"/>
      <c r="HRN74" s="189"/>
      <c r="HRO74" s="189"/>
      <c r="HRP74" s="189"/>
      <c r="HRQ74" s="189"/>
      <c r="HRR74" s="189"/>
      <c r="HRS74" s="189"/>
      <c r="HRT74" s="189"/>
      <c r="HRU74" s="189"/>
      <c r="HRV74" s="189"/>
      <c r="HRW74" s="189"/>
      <c r="HRX74" s="189"/>
      <c r="HRY74" s="189"/>
      <c r="HRZ74" s="189"/>
      <c r="HSA74" s="189"/>
      <c r="HSB74" s="189"/>
      <c r="HSC74" s="189"/>
      <c r="HSD74" s="189"/>
      <c r="HSE74" s="189"/>
      <c r="HSF74" s="189"/>
      <c r="HSG74" s="189"/>
      <c r="HSH74" s="189"/>
      <c r="HSI74" s="189"/>
      <c r="HSJ74" s="189"/>
      <c r="HSK74" s="189"/>
      <c r="HSL74" s="189"/>
      <c r="HSM74" s="189"/>
      <c r="HSN74" s="189"/>
      <c r="HSO74" s="189"/>
      <c r="HSP74" s="189"/>
      <c r="HSQ74" s="189"/>
      <c r="HSR74" s="189"/>
      <c r="HSS74" s="189"/>
      <c r="HST74" s="189"/>
      <c r="HSU74" s="189"/>
      <c r="HSV74" s="189"/>
      <c r="HSW74" s="189"/>
      <c r="HSX74" s="189"/>
      <c r="HSY74" s="189"/>
      <c r="HSZ74" s="189"/>
      <c r="HTA74" s="189"/>
      <c r="HTB74" s="189"/>
      <c r="HTC74" s="189"/>
      <c r="HTD74" s="189"/>
      <c r="HTE74" s="189"/>
      <c r="HTF74" s="189"/>
      <c r="HTG74" s="189"/>
      <c r="HTH74" s="189"/>
      <c r="HTI74" s="189"/>
      <c r="HTJ74" s="189"/>
      <c r="HTK74" s="189"/>
      <c r="HTL74" s="189"/>
      <c r="HTM74" s="189"/>
      <c r="HTN74" s="189"/>
      <c r="HTO74" s="189"/>
      <c r="HTP74" s="189"/>
      <c r="HTQ74" s="189"/>
      <c r="HTR74" s="189"/>
      <c r="HTS74" s="189"/>
      <c r="HTT74" s="189"/>
      <c r="HTU74" s="189"/>
      <c r="HTV74" s="189"/>
      <c r="HTW74" s="189"/>
      <c r="HTX74" s="189"/>
      <c r="HTY74" s="189"/>
      <c r="HTZ74" s="189"/>
      <c r="HUA74" s="189"/>
      <c r="HUB74" s="189"/>
      <c r="HUC74" s="189"/>
      <c r="HUD74" s="189"/>
      <c r="HUE74" s="189"/>
      <c r="HUF74" s="189"/>
      <c r="HUG74" s="189"/>
      <c r="HUH74" s="189"/>
      <c r="HUI74" s="189"/>
      <c r="HUJ74" s="189"/>
      <c r="HUK74" s="189"/>
      <c r="HUL74" s="189"/>
      <c r="HUM74" s="189"/>
      <c r="HUN74" s="189"/>
      <c r="HUO74" s="189"/>
      <c r="HUP74" s="189"/>
      <c r="HUQ74" s="189"/>
      <c r="HUR74" s="189"/>
      <c r="HUS74" s="189"/>
      <c r="HUT74" s="189"/>
      <c r="HUU74" s="189"/>
      <c r="HUV74" s="189"/>
      <c r="HUW74" s="189"/>
      <c r="HUX74" s="189"/>
      <c r="HUY74" s="189"/>
      <c r="HUZ74" s="189"/>
      <c r="HVA74" s="189"/>
      <c r="HVB74" s="189"/>
      <c r="HVC74" s="189"/>
      <c r="HVD74" s="189"/>
      <c r="HVE74" s="189"/>
      <c r="HVF74" s="189"/>
      <c r="HVG74" s="189"/>
      <c r="HVH74" s="189"/>
      <c r="HVI74" s="189"/>
      <c r="HVJ74" s="189"/>
      <c r="HVK74" s="189"/>
      <c r="HVL74" s="189"/>
      <c r="HVM74" s="189"/>
      <c r="HVN74" s="189"/>
      <c r="HVO74" s="189"/>
      <c r="HVP74" s="189"/>
      <c r="HVQ74" s="189"/>
      <c r="HVR74" s="189"/>
      <c r="HVS74" s="189"/>
      <c r="HVT74" s="189"/>
      <c r="HVU74" s="189"/>
      <c r="HVV74" s="189"/>
      <c r="HVW74" s="189"/>
      <c r="HVX74" s="189"/>
      <c r="HVY74" s="189"/>
      <c r="HVZ74" s="189"/>
      <c r="HWA74" s="189"/>
      <c r="HWB74" s="189"/>
      <c r="HWC74" s="189"/>
      <c r="HWD74" s="189"/>
      <c r="HWE74" s="189"/>
      <c r="HWF74" s="189"/>
      <c r="HWG74" s="189"/>
      <c r="HWH74" s="189"/>
      <c r="HWI74" s="189"/>
      <c r="HWJ74" s="189"/>
      <c r="HWK74" s="189"/>
      <c r="HWL74" s="189"/>
      <c r="HWM74" s="189"/>
      <c r="HWN74" s="189"/>
      <c r="HWO74" s="189"/>
      <c r="HWP74" s="189"/>
      <c r="HWQ74" s="189"/>
      <c r="HWR74" s="189"/>
      <c r="HWS74" s="189"/>
      <c r="HWT74" s="189"/>
      <c r="HWU74" s="189"/>
      <c r="HWV74" s="189"/>
      <c r="HWW74" s="189"/>
      <c r="HWX74" s="189"/>
      <c r="HWY74" s="189"/>
      <c r="HWZ74" s="189"/>
      <c r="HXA74" s="189"/>
      <c r="HXB74" s="189"/>
      <c r="HXC74" s="189"/>
      <c r="HXD74" s="189"/>
      <c r="HXE74" s="189"/>
      <c r="HXF74" s="189"/>
      <c r="HXG74" s="189"/>
      <c r="HXH74" s="189"/>
      <c r="HXI74" s="189"/>
      <c r="HXJ74" s="189"/>
      <c r="HXK74" s="189"/>
      <c r="HXL74" s="189"/>
      <c r="HXM74" s="189"/>
      <c r="HXN74" s="189"/>
      <c r="HXO74" s="189"/>
      <c r="HXP74" s="189"/>
      <c r="HXQ74" s="189"/>
      <c r="HXR74" s="189"/>
      <c r="HXS74" s="189"/>
      <c r="HXT74" s="189"/>
      <c r="HXU74" s="189"/>
      <c r="HXV74" s="189"/>
      <c r="HXW74" s="189"/>
      <c r="HXX74" s="189"/>
      <c r="HXY74" s="189"/>
      <c r="HXZ74" s="189"/>
      <c r="HYA74" s="189"/>
      <c r="HYB74" s="189"/>
      <c r="HYC74" s="189"/>
      <c r="HYD74" s="189"/>
      <c r="HYE74" s="189"/>
      <c r="HYF74" s="189"/>
      <c r="HYG74" s="189"/>
      <c r="HYH74" s="189"/>
      <c r="HYI74" s="189"/>
      <c r="HYJ74" s="189"/>
      <c r="HYK74" s="189"/>
      <c r="HYL74" s="189"/>
      <c r="HYM74" s="189"/>
      <c r="HYN74" s="189"/>
      <c r="HYO74" s="189"/>
      <c r="HYP74" s="189"/>
      <c r="HYQ74" s="189"/>
      <c r="HYR74" s="189"/>
      <c r="HYS74" s="189"/>
      <c r="HYT74" s="189"/>
      <c r="HYU74" s="189"/>
      <c r="HYV74" s="189"/>
      <c r="HYW74" s="189"/>
      <c r="HYX74" s="189"/>
      <c r="HYY74" s="189"/>
      <c r="HYZ74" s="189"/>
      <c r="HZA74" s="189"/>
      <c r="HZB74" s="189"/>
      <c r="HZC74" s="189"/>
      <c r="HZD74" s="189"/>
      <c r="HZE74" s="189"/>
      <c r="HZF74" s="189"/>
      <c r="HZG74" s="189"/>
      <c r="HZH74" s="189"/>
      <c r="HZI74" s="189"/>
      <c r="HZJ74" s="189"/>
      <c r="HZK74" s="189"/>
      <c r="HZL74" s="189"/>
      <c r="HZM74" s="189"/>
      <c r="HZN74" s="189"/>
      <c r="HZO74" s="189"/>
      <c r="HZP74" s="189"/>
      <c r="HZQ74" s="189"/>
      <c r="HZR74" s="189"/>
      <c r="HZS74" s="189"/>
      <c r="HZT74" s="189"/>
      <c r="HZU74" s="189"/>
      <c r="HZV74" s="189"/>
      <c r="HZW74" s="189"/>
      <c r="HZX74" s="189"/>
      <c r="HZY74" s="189"/>
      <c r="HZZ74" s="189"/>
      <c r="IAA74" s="189"/>
      <c r="IAB74" s="189"/>
      <c r="IAC74" s="189"/>
      <c r="IAD74" s="189"/>
      <c r="IAE74" s="189"/>
      <c r="IAF74" s="189"/>
      <c r="IAG74" s="189"/>
      <c r="IAH74" s="189"/>
      <c r="IAI74" s="189"/>
      <c r="IAJ74" s="189"/>
      <c r="IAK74" s="189"/>
      <c r="IAL74" s="189"/>
      <c r="IAM74" s="189"/>
      <c r="IAN74" s="189"/>
      <c r="IAO74" s="189"/>
      <c r="IAP74" s="189"/>
      <c r="IAQ74" s="189"/>
      <c r="IAR74" s="189"/>
      <c r="IAS74" s="189"/>
      <c r="IAT74" s="189"/>
      <c r="IAU74" s="189"/>
      <c r="IAV74" s="189"/>
      <c r="IAW74" s="189"/>
      <c r="IAX74" s="189"/>
      <c r="IAY74" s="189"/>
      <c r="IAZ74" s="189"/>
      <c r="IBA74" s="189"/>
      <c r="IBB74" s="189"/>
      <c r="IBC74" s="189"/>
      <c r="IBD74" s="189"/>
      <c r="IBE74" s="189"/>
      <c r="IBF74" s="189"/>
      <c r="IBG74" s="189"/>
      <c r="IBH74" s="189"/>
      <c r="IBI74" s="189"/>
      <c r="IBJ74" s="189"/>
      <c r="IBK74" s="189"/>
      <c r="IBL74" s="189"/>
      <c r="IBM74" s="189"/>
      <c r="IBN74" s="189"/>
      <c r="IBO74" s="189"/>
      <c r="IBP74" s="189"/>
      <c r="IBQ74" s="189"/>
      <c r="IBR74" s="189"/>
      <c r="IBS74" s="189"/>
      <c r="IBT74" s="189"/>
      <c r="IBU74" s="189"/>
      <c r="IBV74" s="189"/>
      <c r="IBW74" s="189"/>
      <c r="IBX74" s="189"/>
      <c r="IBY74" s="189"/>
      <c r="IBZ74" s="189"/>
      <c r="ICA74" s="189"/>
      <c r="ICB74" s="189"/>
      <c r="ICC74" s="189"/>
      <c r="ICD74" s="189"/>
      <c r="ICE74" s="189"/>
      <c r="ICF74" s="189"/>
      <c r="ICG74" s="189"/>
      <c r="ICH74" s="189"/>
      <c r="ICI74" s="189"/>
      <c r="ICJ74" s="189"/>
      <c r="ICK74" s="189"/>
      <c r="ICL74" s="189"/>
      <c r="ICM74" s="189"/>
      <c r="ICN74" s="189"/>
      <c r="ICO74" s="189"/>
      <c r="ICP74" s="189"/>
      <c r="ICQ74" s="189"/>
      <c r="ICR74" s="189"/>
      <c r="ICS74" s="189"/>
      <c r="ICT74" s="189"/>
      <c r="ICU74" s="189"/>
      <c r="ICV74" s="189"/>
      <c r="ICW74" s="189"/>
      <c r="ICX74" s="189"/>
      <c r="ICY74" s="189"/>
      <c r="ICZ74" s="189"/>
      <c r="IDA74" s="189"/>
      <c r="IDB74" s="189"/>
      <c r="IDC74" s="189"/>
      <c r="IDD74" s="189"/>
      <c r="IDE74" s="189"/>
      <c r="IDF74" s="189"/>
      <c r="IDG74" s="189"/>
      <c r="IDH74" s="189"/>
      <c r="IDI74" s="189"/>
      <c r="IDJ74" s="189"/>
      <c r="IDK74" s="189"/>
      <c r="IDL74" s="189"/>
      <c r="IDM74" s="189"/>
      <c r="IDN74" s="189"/>
      <c r="IDO74" s="189"/>
      <c r="IDP74" s="189"/>
      <c r="IDQ74" s="189"/>
      <c r="IDR74" s="189"/>
      <c r="IDS74" s="189"/>
      <c r="IDT74" s="189"/>
      <c r="IDU74" s="189"/>
      <c r="IDV74" s="189"/>
      <c r="IDW74" s="189"/>
      <c r="IDX74" s="189"/>
      <c r="IDY74" s="189"/>
      <c r="IDZ74" s="189"/>
      <c r="IEA74" s="189"/>
      <c r="IEB74" s="189"/>
      <c r="IEC74" s="189"/>
      <c r="IED74" s="189"/>
      <c r="IEE74" s="189"/>
      <c r="IEF74" s="189"/>
      <c r="IEG74" s="189"/>
      <c r="IEH74" s="189"/>
      <c r="IEI74" s="189"/>
      <c r="IEJ74" s="189"/>
      <c r="IEK74" s="189"/>
      <c r="IEL74" s="189"/>
      <c r="IEM74" s="189"/>
      <c r="IEN74" s="189"/>
      <c r="IEO74" s="189"/>
      <c r="IEP74" s="189"/>
      <c r="IEQ74" s="189"/>
      <c r="IER74" s="189"/>
      <c r="IES74" s="189"/>
      <c r="IET74" s="189"/>
      <c r="IEU74" s="189"/>
      <c r="IEV74" s="189"/>
      <c r="IEW74" s="189"/>
      <c r="IEX74" s="189"/>
      <c r="IEY74" s="189"/>
      <c r="IEZ74" s="189"/>
      <c r="IFA74" s="189"/>
      <c r="IFB74" s="189"/>
      <c r="IFC74" s="189"/>
      <c r="IFD74" s="189"/>
      <c r="IFE74" s="189"/>
      <c r="IFF74" s="189"/>
      <c r="IFG74" s="189"/>
      <c r="IFH74" s="189"/>
      <c r="IFI74" s="189"/>
      <c r="IFJ74" s="189"/>
      <c r="IFK74" s="189"/>
      <c r="IFL74" s="189"/>
      <c r="IFM74" s="189"/>
      <c r="IFN74" s="189"/>
      <c r="IFO74" s="189"/>
      <c r="IFP74" s="189"/>
      <c r="IFQ74" s="189"/>
      <c r="IFR74" s="189"/>
      <c r="IFS74" s="189"/>
      <c r="IFT74" s="189"/>
      <c r="IFU74" s="189"/>
      <c r="IFV74" s="189"/>
      <c r="IFW74" s="189"/>
      <c r="IFX74" s="189"/>
      <c r="IFY74" s="189"/>
      <c r="IFZ74" s="189"/>
      <c r="IGA74" s="189"/>
      <c r="IGB74" s="189"/>
      <c r="IGC74" s="189"/>
      <c r="IGD74" s="189"/>
      <c r="IGE74" s="189"/>
      <c r="IGF74" s="189"/>
      <c r="IGG74" s="189"/>
      <c r="IGH74" s="189"/>
      <c r="IGI74" s="189"/>
      <c r="IGJ74" s="189"/>
      <c r="IGK74" s="189"/>
      <c r="IGL74" s="189"/>
      <c r="IGM74" s="189"/>
      <c r="IGN74" s="189"/>
      <c r="IGO74" s="189"/>
      <c r="IGP74" s="189"/>
      <c r="IGQ74" s="189"/>
      <c r="IGR74" s="189"/>
      <c r="IGS74" s="189"/>
      <c r="IGT74" s="189"/>
      <c r="IGU74" s="189"/>
      <c r="IGV74" s="189"/>
      <c r="IGW74" s="189"/>
      <c r="IGX74" s="189"/>
      <c r="IGY74" s="189"/>
      <c r="IGZ74" s="189"/>
      <c r="IHA74" s="189"/>
      <c r="IHB74" s="189"/>
      <c r="IHC74" s="189"/>
      <c r="IHD74" s="189"/>
      <c r="IHE74" s="189"/>
      <c r="IHF74" s="189"/>
      <c r="IHG74" s="189"/>
      <c r="IHH74" s="189"/>
      <c r="IHI74" s="189"/>
      <c r="IHJ74" s="189"/>
      <c r="IHK74" s="189"/>
      <c r="IHL74" s="189"/>
      <c r="IHM74" s="189"/>
      <c r="IHN74" s="189"/>
      <c r="IHO74" s="189"/>
      <c r="IHP74" s="189"/>
      <c r="IHQ74" s="189"/>
      <c r="IHR74" s="189"/>
      <c r="IHS74" s="189"/>
      <c r="IHT74" s="189"/>
      <c r="IHU74" s="189"/>
      <c r="IHV74" s="189"/>
      <c r="IHW74" s="189"/>
      <c r="IHX74" s="189"/>
      <c r="IHY74" s="189"/>
      <c r="IHZ74" s="189"/>
      <c r="IIA74" s="189"/>
      <c r="IIB74" s="189"/>
      <c r="IIC74" s="189"/>
      <c r="IID74" s="189"/>
      <c r="IIE74" s="189"/>
      <c r="IIF74" s="189"/>
      <c r="IIG74" s="189"/>
      <c r="IIH74" s="189"/>
      <c r="III74" s="189"/>
      <c r="IIJ74" s="189"/>
      <c r="IIK74" s="189"/>
      <c r="IIL74" s="189"/>
      <c r="IIM74" s="189"/>
      <c r="IIN74" s="189"/>
      <c r="IIO74" s="189"/>
      <c r="IIP74" s="189"/>
      <c r="IIQ74" s="189"/>
      <c r="IIR74" s="189"/>
      <c r="IIS74" s="189"/>
      <c r="IIT74" s="189"/>
      <c r="IIU74" s="189"/>
      <c r="IIV74" s="189"/>
      <c r="IIW74" s="189"/>
      <c r="IIX74" s="189"/>
      <c r="IIY74" s="189"/>
      <c r="IIZ74" s="189"/>
      <c r="IJA74" s="189"/>
      <c r="IJB74" s="189"/>
      <c r="IJC74" s="189"/>
      <c r="IJD74" s="189"/>
      <c r="IJE74" s="189"/>
      <c r="IJF74" s="189"/>
      <c r="IJG74" s="189"/>
      <c r="IJH74" s="189"/>
      <c r="IJI74" s="189"/>
      <c r="IJJ74" s="189"/>
      <c r="IJK74" s="189"/>
      <c r="IJL74" s="189"/>
      <c r="IJM74" s="189"/>
      <c r="IJN74" s="189"/>
      <c r="IJO74" s="189"/>
      <c r="IJP74" s="189"/>
      <c r="IJQ74" s="189"/>
      <c r="IJR74" s="189"/>
      <c r="IJS74" s="189"/>
      <c r="IJT74" s="189"/>
      <c r="IJU74" s="189"/>
      <c r="IJV74" s="189"/>
      <c r="IJW74" s="189"/>
      <c r="IJX74" s="189"/>
      <c r="IJY74" s="189"/>
      <c r="IJZ74" s="189"/>
      <c r="IKA74" s="189"/>
      <c r="IKB74" s="189"/>
      <c r="IKC74" s="189"/>
      <c r="IKD74" s="189"/>
      <c r="IKE74" s="189"/>
      <c r="IKF74" s="189"/>
      <c r="IKG74" s="189"/>
      <c r="IKH74" s="189"/>
      <c r="IKI74" s="189"/>
      <c r="IKJ74" s="189"/>
      <c r="IKK74" s="189"/>
      <c r="IKL74" s="189"/>
      <c r="IKM74" s="189"/>
      <c r="IKN74" s="189"/>
      <c r="IKO74" s="189"/>
      <c r="IKP74" s="189"/>
      <c r="IKQ74" s="189"/>
      <c r="IKR74" s="189"/>
      <c r="IKS74" s="189"/>
      <c r="IKT74" s="189"/>
      <c r="IKU74" s="189"/>
      <c r="IKV74" s="189"/>
      <c r="IKW74" s="189"/>
      <c r="IKX74" s="189"/>
      <c r="IKY74" s="189"/>
      <c r="IKZ74" s="189"/>
      <c r="ILA74" s="189"/>
      <c r="ILB74" s="189"/>
      <c r="ILC74" s="189"/>
      <c r="ILD74" s="189"/>
      <c r="ILE74" s="189"/>
      <c r="ILF74" s="189"/>
      <c r="ILG74" s="189"/>
      <c r="ILH74" s="189"/>
      <c r="ILI74" s="189"/>
      <c r="ILJ74" s="189"/>
      <c r="ILK74" s="189"/>
      <c r="ILL74" s="189"/>
      <c r="ILM74" s="189"/>
      <c r="ILN74" s="189"/>
      <c r="ILO74" s="189"/>
      <c r="ILP74" s="189"/>
      <c r="ILQ74" s="189"/>
      <c r="ILR74" s="189"/>
      <c r="ILS74" s="189"/>
      <c r="ILT74" s="189"/>
      <c r="ILU74" s="189"/>
      <c r="ILV74" s="189"/>
      <c r="ILW74" s="189"/>
      <c r="ILX74" s="189"/>
      <c r="ILY74" s="189"/>
      <c r="ILZ74" s="189"/>
      <c r="IMA74" s="189"/>
      <c r="IMB74" s="189"/>
      <c r="IMC74" s="189"/>
      <c r="IMD74" s="189"/>
      <c r="IME74" s="189"/>
      <c r="IMF74" s="189"/>
      <c r="IMG74" s="189"/>
      <c r="IMH74" s="189"/>
      <c r="IMI74" s="189"/>
      <c r="IMJ74" s="189"/>
      <c r="IMK74" s="189"/>
      <c r="IML74" s="189"/>
      <c r="IMM74" s="189"/>
      <c r="IMN74" s="189"/>
      <c r="IMO74" s="189"/>
      <c r="IMP74" s="189"/>
      <c r="IMQ74" s="189"/>
      <c r="IMR74" s="189"/>
      <c r="IMS74" s="189"/>
      <c r="IMT74" s="189"/>
      <c r="IMU74" s="189"/>
      <c r="IMV74" s="189"/>
      <c r="IMW74" s="189"/>
      <c r="IMX74" s="189"/>
      <c r="IMY74" s="189"/>
      <c r="IMZ74" s="189"/>
      <c r="INA74" s="189"/>
      <c r="INB74" s="189"/>
      <c r="INC74" s="189"/>
      <c r="IND74" s="189"/>
      <c r="INE74" s="189"/>
      <c r="INF74" s="189"/>
      <c r="ING74" s="189"/>
      <c r="INH74" s="189"/>
      <c r="INI74" s="189"/>
      <c r="INJ74" s="189"/>
      <c r="INK74" s="189"/>
      <c r="INL74" s="189"/>
      <c r="INM74" s="189"/>
      <c r="INN74" s="189"/>
      <c r="INO74" s="189"/>
      <c r="INP74" s="189"/>
      <c r="INQ74" s="189"/>
      <c r="INR74" s="189"/>
      <c r="INS74" s="189"/>
      <c r="INT74" s="189"/>
      <c r="INU74" s="189"/>
      <c r="INV74" s="189"/>
      <c r="INW74" s="189"/>
      <c r="INX74" s="189"/>
      <c r="INY74" s="189"/>
      <c r="INZ74" s="189"/>
      <c r="IOA74" s="189"/>
      <c r="IOB74" s="189"/>
      <c r="IOC74" s="189"/>
      <c r="IOD74" s="189"/>
      <c r="IOE74" s="189"/>
      <c r="IOF74" s="189"/>
      <c r="IOG74" s="189"/>
      <c r="IOH74" s="189"/>
      <c r="IOI74" s="189"/>
      <c r="IOJ74" s="189"/>
      <c r="IOK74" s="189"/>
      <c r="IOL74" s="189"/>
      <c r="IOM74" s="189"/>
      <c r="ION74" s="189"/>
      <c r="IOO74" s="189"/>
      <c r="IOP74" s="189"/>
      <c r="IOQ74" s="189"/>
      <c r="IOR74" s="189"/>
      <c r="IOS74" s="189"/>
      <c r="IOT74" s="189"/>
      <c r="IOU74" s="189"/>
      <c r="IOV74" s="189"/>
      <c r="IOW74" s="189"/>
      <c r="IOX74" s="189"/>
      <c r="IOY74" s="189"/>
      <c r="IOZ74" s="189"/>
      <c r="IPA74" s="189"/>
      <c r="IPB74" s="189"/>
      <c r="IPC74" s="189"/>
      <c r="IPD74" s="189"/>
      <c r="IPE74" s="189"/>
      <c r="IPF74" s="189"/>
      <c r="IPG74" s="189"/>
      <c r="IPH74" s="189"/>
      <c r="IPI74" s="189"/>
      <c r="IPJ74" s="189"/>
      <c r="IPK74" s="189"/>
      <c r="IPL74" s="189"/>
      <c r="IPM74" s="189"/>
      <c r="IPN74" s="189"/>
      <c r="IPO74" s="189"/>
      <c r="IPP74" s="189"/>
      <c r="IPQ74" s="189"/>
      <c r="IPR74" s="189"/>
      <c r="IPS74" s="189"/>
      <c r="IPT74" s="189"/>
      <c r="IPU74" s="189"/>
      <c r="IPV74" s="189"/>
      <c r="IPW74" s="189"/>
      <c r="IPX74" s="189"/>
      <c r="IPY74" s="189"/>
      <c r="IPZ74" s="189"/>
      <c r="IQA74" s="189"/>
      <c r="IQB74" s="189"/>
      <c r="IQC74" s="189"/>
      <c r="IQD74" s="189"/>
      <c r="IQE74" s="189"/>
      <c r="IQF74" s="189"/>
      <c r="IQG74" s="189"/>
      <c r="IQH74" s="189"/>
      <c r="IQI74" s="189"/>
      <c r="IQJ74" s="189"/>
      <c r="IQK74" s="189"/>
      <c r="IQL74" s="189"/>
      <c r="IQM74" s="189"/>
      <c r="IQN74" s="189"/>
      <c r="IQO74" s="189"/>
      <c r="IQP74" s="189"/>
      <c r="IQQ74" s="189"/>
      <c r="IQR74" s="189"/>
      <c r="IQS74" s="189"/>
      <c r="IQT74" s="189"/>
      <c r="IQU74" s="189"/>
      <c r="IQV74" s="189"/>
      <c r="IQW74" s="189"/>
      <c r="IQX74" s="189"/>
      <c r="IQY74" s="189"/>
      <c r="IQZ74" s="189"/>
      <c r="IRA74" s="189"/>
      <c r="IRB74" s="189"/>
      <c r="IRC74" s="189"/>
      <c r="IRD74" s="189"/>
      <c r="IRE74" s="189"/>
      <c r="IRF74" s="189"/>
      <c r="IRG74" s="189"/>
      <c r="IRH74" s="189"/>
      <c r="IRI74" s="189"/>
      <c r="IRJ74" s="189"/>
      <c r="IRK74" s="189"/>
      <c r="IRL74" s="189"/>
      <c r="IRM74" s="189"/>
      <c r="IRN74" s="189"/>
      <c r="IRO74" s="189"/>
      <c r="IRP74" s="189"/>
      <c r="IRQ74" s="189"/>
      <c r="IRR74" s="189"/>
      <c r="IRS74" s="189"/>
      <c r="IRT74" s="189"/>
      <c r="IRU74" s="189"/>
      <c r="IRV74" s="189"/>
      <c r="IRW74" s="189"/>
      <c r="IRX74" s="189"/>
      <c r="IRY74" s="189"/>
      <c r="IRZ74" s="189"/>
      <c r="ISA74" s="189"/>
      <c r="ISB74" s="189"/>
      <c r="ISC74" s="189"/>
      <c r="ISD74" s="189"/>
      <c r="ISE74" s="189"/>
      <c r="ISF74" s="189"/>
      <c r="ISG74" s="189"/>
      <c r="ISH74" s="189"/>
      <c r="ISI74" s="189"/>
      <c r="ISJ74" s="189"/>
      <c r="ISK74" s="189"/>
      <c r="ISL74" s="189"/>
      <c r="ISM74" s="189"/>
      <c r="ISN74" s="189"/>
      <c r="ISO74" s="189"/>
      <c r="ISP74" s="189"/>
      <c r="ISQ74" s="189"/>
      <c r="ISR74" s="189"/>
      <c r="ISS74" s="189"/>
      <c r="IST74" s="189"/>
      <c r="ISU74" s="189"/>
      <c r="ISV74" s="189"/>
      <c r="ISW74" s="189"/>
      <c r="ISX74" s="189"/>
      <c r="ISY74" s="189"/>
      <c r="ISZ74" s="189"/>
      <c r="ITA74" s="189"/>
      <c r="ITB74" s="189"/>
      <c r="ITC74" s="189"/>
      <c r="ITD74" s="189"/>
      <c r="ITE74" s="189"/>
      <c r="ITF74" s="189"/>
      <c r="ITG74" s="189"/>
      <c r="ITH74" s="189"/>
      <c r="ITI74" s="189"/>
      <c r="ITJ74" s="189"/>
      <c r="ITK74" s="189"/>
      <c r="ITL74" s="189"/>
      <c r="ITM74" s="189"/>
      <c r="ITN74" s="189"/>
      <c r="ITO74" s="189"/>
      <c r="ITP74" s="189"/>
      <c r="ITQ74" s="189"/>
      <c r="ITR74" s="189"/>
      <c r="ITS74" s="189"/>
      <c r="ITT74" s="189"/>
      <c r="ITU74" s="189"/>
      <c r="ITV74" s="189"/>
      <c r="ITW74" s="189"/>
      <c r="ITX74" s="189"/>
      <c r="ITY74" s="189"/>
      <c r="ITZ74" s="189"/>
      <c r="IUA74" s="189"/>
      <c r="IUB74" s="189"/>
      <c r="IUC74" s="189"/>
      <c r="IUD74" s="189"/>
      <c r="IUE74" s="189"/>
      <c r="IUF74" s="189"/>
      <c r="IUG74" s="189"/>
      <c r="IUH74" s="189"/>
      <c r="IUI74" s="189"/>
      <c r="IUJ74" s="189"/>
      <c r="IUK74" s="189"/>
      <c r="IUL74" s="189"/>
      <c r="IUM74" s="189"/>
      <c r="IUN74" s="189"/>
      <c r="IUO74" s="189"/>
      <c r="IUP74" s="189"/>
      <c r="IUQ74" s="189"/>
      <c r="IUR74" s="189"/>
      <c r="IUS74" s="189"/>
      <c r="IUT74" s="189"/>
      <c r="IUU74" s="189"/>
      <c r="IUV74" s="189"/>
      <c r="IUW74" s="189"/>
      <c r="IUX74" s="189"/>
      <c r="IUY74" s="189"/>
      <c r="IUZ74" s="189"/>
      <c r="IVA74" s="189"/>
      <c r="IVB74" s="189"/>
      <c r="IVC74" s="189"/>
      <c r="IVD74" s="189"/>
      <c r="IVE74" s="189"/>
      <c r="IVF74" s="189"/>
      <c r="IVG74" s="189"/>
      <c r="IVH74" s="189"/>
      <c r="IVI74" s="189"/>
      <c r="IVJ74" s="189"/>
      <c r="IVK74" s="189"/>
      <c r="IVL74" s="189"/>
      <c r="IVM74" s="189"/>
      <c r="IVN74" s="189"/>
      <c r="IVO74" s="189"/>
      <c r="IVP74" s="189"/>
      <c r="IVQ74" s="189"/>
      <c r="IVR74" s="189"/>
      <c r="IVS74" s="189"/>
      <c r="IVT74" s="189"/>
      <c r="IVU74" s="189"/>
      <c r="IVV74" s="189"/>
      <c r="IVW74" s="189"/>
      <c r="IVX74" s="189"/>
      <c r="IVY74" s="189"/>
      <c r="IVZ74" s="189"/>
      <c r="IWA74" s="189"/>
      <c r="IWB74" s="189"/>
      <c r="IWC74" s="189"/>
      <c r="IWD74" s="189"/>
      <c r="IWE74" s="189"/>
      <c r="IWF74" s="189"/>
      <c r="IWG74" s="189"/>
      <c r="IWH74" s="189"/>
      <c r="IWI74" s="189"/>
      <c r="IWJ74" s="189"/>
      <c r="IWK74" s="189"/>
      <c r="IWL74" s="189"/>
      <c r="IWM74" s="189"/>
      <c r="IWN74" s="189"/>
      <c r="IWO74" s="189"/>
      <c r="IWP74" s="189"/>
      <c r="IWQ74" s="189"/>
      <c r="IWR74" s="189"/>
      <c r="IWS74" s="189"/>
      <c r="IWT74" s="189"/>
      <c r="IWU74" s="189"/>
      <c r="IWV74" s="189"/>
      <c r="IWW74" s="189"/>
      <c r="IWX74" s="189"/>
      <c r="IWY74" s="189"/>
      <c r="IWZ74" s="189"/>
      <c r="IXA74" s="189"/>
      <c r="IXB74" s="189"/>
      <c r="IXC74" s="189"/>
      <c r="IXD74" s="189"/>
      <c r="IXE74" s="189"/>
      <c r="IXF74" s="189"/>
      <c r="IXG74" s="189"/>
      <c r="IXH74" s="189"/>
      <c r="IXI74" s="189"/>
      <c r="IXJ74" s="189"/>
      <c r="IXK74" s="189"/>
      <c r="IXL74" s="189"/>
      <c r="IXM74" s="189"/>
      <c r="IXN74" s="189"/>
      <c r="IXO74" s="189"/>
      <c r="IXP74" s="189"/>
      <c r="IXQ74" s="189"/>
      <c r="IXR74" s="189"/>
      <c r="IXS74" s="189"/>
      <c r="IXT74" s="189"/>
      <c r="IXU74" s="189"/>
      <c r="IXV74" s="189"/>
      <c r="IXW74" s="189"/>
      <c r="IXX74" s="189"/>
      <c r="IXY74" s="189"/>
      <c r="IXZ74" s="189"/>
      <c r="IYA74" s="189"/>
      <c r="IYB74" s="189"/>
      <c r="IYC74" s="189"/>
      <c r="IYD74" s="189"/>
      <c r="IYE74" s="189"/>
      <c r="IYF74" s="189"/>
      <c r="IYG74" s="189"/>
      <c r="IYH74" s="189"/>
      <c r="IYI74" s="189"/>
      <c r="IYJ74" s="189"/>
      <c r="IYK74" s="189"/>
      <c r="IYL74" s="189"/>
      <c r="IYM74" s="189"/>
      <c r="IYN74" s="189"/>
      <c r="IYO74" s="189"/>
      <c r="IYP74" s="189"/>
      <c r="IYQ74" s="189"/>
      <c r="IYR74" s="189"/>
      <c r="IYS74" s="189"/>
      <c r="IYT74" s="189"/>
      <c r="IYU74" s="189"/>
      <c r="IYV74" s="189"/>
      <c r="IYW74" s="189"/>
      <c r="IYX74" s="189"/>
      <c r="IYY74" s="189"/>
      <c r="IYZ74" s="189"/>
      <c r="IZA74" s="189"/>
      <c r="IZB74" s="189"/>
      <c r="IZC74" s="189"/>
      <c r="IZD74" s="189"/>
      <c r="IZE74" s="189"/>
      <c r="IZF74" s="189"/>
      <c r="IZG74" s="189"/>
      <c r="IZH74" s="189"/>
      <c r="IZI74" s="189"/>
      <c r="IZJ74" s="189"/>
      <c r="IZK74" s="189"/>
      <c r="IZL74" s="189"/>
      <c r="IZM74" s="189"/>
      <c r="IZN74" s="189"/>
      <c r="IZO74" s="189"/>
      <c r="IZP74" s="189"/>
      <c r="IZQ74" s="189"/>
      <c r="IZR74" s="189"/>
      <c r="IZS74" s="189"/>
      <c r="IZT74" s="189"/>
      <c r="IZU74" s="189"/>
      <c r="IZV74" s="189"/>
      <c r="IZW74" s="189"/>
      <c r="IZX74" s="189"/>
      <c r="IZY74" s="189"/>
      <c r="IZZ74" s="189"/>
      <c r="JAA74" s="189"/>
      <c r="JAB74" s="189"/>
      <c r="JAC74" s="189"/>
      <c r="JAD74" s="189"/>
      <c r="JAE74" s="189"/>
      <c r="JAF74" s="189"/>
      <c r="JAG74" s="189"/>
      <c r="JAH74" s="189"/>
      <c r="JAI74" s="189"/>
      <c r="JAJ74" s="189"/>
      <c r="JAK74" s="189"/>
      <c r="JAL74" s="189"/>
      <c r="JAM74" s="189"/>
      <c r="JAN74" s="189"/>
      <c r="JAO74" s="189"/>
      <c r="JAP74" s="189"/>
      <c r="JAQ74" s="189"/>
      <c r="JAR74" s="189"/>
      <c r="JAS74" s="189"/>
      <c r="JAT74" s="189"/>
      <c r="JAU74" s="189"/>
      <c r="JAV74" s="189"/>
      <c r="JAW74" s="189"/>
      <c r="JAX74" s="189"/>
      <c r="JAY74" s="189"/>
      <c r="JAZ74" s="189"/>
      <c r="JBA74" s="189"/>
      <c r="JBB74" s="189"/>
      <c r="JBC74" s="189"/>
      <c r="JBD74" s="189"/>
      <c r="JBE74" s="189"/>
      <c r="JBF74" s="189"/>
      <c r="JBG74" s="189"/>
      <c r="JBH74" s="189"/>
      <c r="JBI74" s="189"/>
      <c r="JBJ74" s="189"/>
      <c r="JBK74" s="189"/>
      <c r="JBL74" s="189"/>
      <c r="JBM74" s="189"/>
      <c r="JBN74" s="189"/>
      <c r="JBO74" s="189"/>
      <c r="JBP74" s="189"/>
      <c r="JBQ74" s="189"/>
      <c r="JBR74" s="189"/>
      <c r="JBS74" s="189"/>
      <c r="JBT74" s="189"/>
      <c r="JBU74" s="189"/>
      <c r="JBV74" s="189"/>
      <c r="JBW74" s="189"/>
      <c r="JBX74" s="189"/>
      <c r="JBY74" s="189"/>
      <c r="JBZ74" s="189"/>
      <c r="JCA74" s="189"/>
      <c r="JCB74" s="189"/>
      <c r="JCC74" s="189"/>
      <c r="JCD74" s="189"/>
      <c r="JCE74" s="189"/>
      <c r="JCF74" s="189"/>
      <c r="JCG74" s="189"/>
      <c r="JCH74" s="189"/>
      <c r="JCI74" s="189"/>
      <c r="JCJ74" s="189"/>
      <c r="JCK74" s="189"/>
      <c r="JCL74" s="189"/>
      <c r="JCM74" s="189"/>
      <c r="JCN74" s="189"/>
      <c r="JCO74" s="189"/>
      <c r="JCP74" s="189"/>
      <c r="JCQ74" s="189"/>
      <c r="JCR74" s="189"/>
      <c r="JCS74" s="189"/>
      <c r="JCT74" s="189"/>
      <c r="JCU74" s="189"/>
      <c r="JCV74" s="189"/>
      <c r="JCW74" s="189"/>
      <c r="JCX74" s="189"/>
      <c r="JCY74" s="189"/>
      <c r="JCZ74" s="189"/>
      <c r="JDA74" s="189"/>
      <c r="JDB74" s="189"/>
      <c r="JDC74" s="189"/>
      <c r="JDD74" s="189"/>
      <c r="JDE74" s="189"/>
      <c r="JDF74" s="189"/>
      <c r="JDG74" s="189"/>
      <c r="JDH74" s="189"/>
      <c r="JDI74" s="189"/>
      <c r="JDJ74" s="189"/>
      <c r="JDK74" s="189"/>
      <c r="JDL74" s="189"/>
      <c r="JDM74" s="189"/>
      <c r="JDN74" s="189"/>
      <c r="JDO74" s="189"/>
      <c r="JDP74" s="189"/>
      <c r="JDQ74" s="189"/>
      <c r="JDR74" s="189"/>
      <c r="JDS74" s="189"/>
      <c r="JDT74" s="189"/>
      <c r="JDU74" s="189"/>
      <c r="JDV74" s="189"/>
      <c r="JDW74" s="189"/>
      <c r="JDX74" s="189"/>
      <c r="JDY74" s="189"/>
      <c r="JDZ74" s="189"/>
      <c r="JEA74" s="189"/>
      <c r="JEB74" s="189"/>
      <c r="JEC74" s="189"/>
      <c r="JED74" s="189"/>
      <c r="JEE74" s="189"/>
      <c r="JEF74" s="189"/>
      <c r="JEG74" s="189"/>
      <c r="JEH74" s="189"/>
      <c r="JEI74" s="189"/>
      <c r="JEJ74" s="189"/>
      <c r="JEK74" s="189"/>
      <c r="JEL74" s="189"/>
      <c r="JEM74" s="189"/>
      <c r="JEN74" s="189"/>
      <c r="JEO74" s="189"/>
      <c r="JEP74" s="189"/>
      <c r="JEQ74" s="189"/>
      <c r="JER74" s="189"/>
      <c r="JES74" s="189"/>
      <c r="JET74" s="189"/>
      <c r="JEU74" s="189"/>
      <c r="JEV74" s="189"/>
      <c r="JEW74" s="189"/>
      <c r="JEX74" s="189"/>
      <c r="JEY74" s="189"/>
      <c r="JEZ74" s="189"/>
      <c r="JFA74" s="189"/>
      <c r="JFB74" s="189"/>
      <c r="JFC74" s="189"/>
      <c r="JFD74" s="189"/>
      <c r="JFE74" s="189"/>
      <c r="JFF74" s="189"/>
      <c r="JFG74" s="189"/>
      <c r="JFH74" s="189"/>
      <c r="JFI74" s="189"/>
      <c r="JFJ74" s="189"/>
      <c r="JFK74" s="189"/>
      <c r="JFL74" s="189"/>
      <c r="JFM74" s="189"/>
      <c r="JFN74" s="189"/>
      <c r="JFO74" s="189"/>
      <c r="JFP74" s="189"/>
      <c r="JFQ74" s="189"/>
      <c r="JFR74" s="189"/>
      <c r="JFS74" s="189"/>
      <c r="JFT74" s="189"/>
      <c r="JFU74" s="189"/>
      <c r="JFV74" s="189"/>
      <c r="JFW74" s="189"/>
      <c r="JFX74" s="189"/>
      <c r="JFY74" s="189"/>
      <c r="JFZ74" s="189"/>
      <c r="JGA74" s="189"/>
      <c r="JGB74" s="189"/>
      <c r="JGC74" s="189"/>
      <c r="JGD74" s="189"/>
      <c r="JGE74" s="189"/>
      <c r="JGF74" s="189"/>
      <c r="JGG74" s="189"/>
      <c r="JGH74" s="189"/>
      <c r="JGI74" s="189"/>
      <c r="JGJ74" s="189"/>
      <c r="JGK74" s="189"/>
      <c r="JGL74" s="189"/>
      <c r="JGM74" s="189"/>
      <c r="JGN74" s="189"/>
      <c r="JGO74" s="189"/>
      <c r="JGP74" s="189"/>
      <c r="JGQ74" s="189"/>
      <c r="JGR74" s="189"/>
      <c r="JGS74" s="189"/>
      <c r="JGT74" s="189"/>
      <c r="JGU74" s="189"/>
      <c r="JGV74" s="189"/>
      <c r="JGW74" s="189"/>
      <c r="JGX74" s="189"/>
      <c r="JGY74" s="189"/>
      <c r="JGZ74" s="189"/>
      <c r="JHA74" s="189"/>
      <c r="JHB74" s="189"/>
      <c r="JHC74" s="189"/>
      <c r="JHD74" s="189"/>
      <c r="JHE74" s="189"/>
      <c r="JHF74" s="189"/>
      <c r="JHG74" s="189"/>
      <c r="JHH74" s="189"/>
      <c r="JHI74" s="189"/>
      <c r="JHJ74" s="189"/>
      <c r="JHK74" s="189"/>
      <c r="JHL74" s="189"/>
      <c r="JHM74" s="189"/>
      <c r="JHN74" s="189"/>
      <c r="JHO74" s="189"/>
      <c r="JHP74" s="189"/>
      <c r="JHQ74" s="189"/>
      <c r="JHR74" s="189"/>
      <c r="JHS74" s="189"/>
      <c r="JHT74" s="189"/>
      <c r="JHU74" s="189"/>
      <c r="JHV74" s="189"/>
      <c r="JHW74" s="189"/>
      <c r="JHX74" s="189"/>
      <c r="JHY74" s="189"/>
      <c r="JHZ74" s="189"/>
      <c r="JIA74" s="189"/>
      <c r="JIB74" s="189"/>
      <c r="JIC74" s="189"/>
      <c r="JID74" s="189"/>
      <c r="JIE74" s="189"/>
      <c r="JIF74" s="189"/>
      <c r="JIG74" s="189"/>
      <c r="JIH74" s="189"/>
      <c r="JII74" s="189"/>
      <c r="JIJ74" s="189"/>
      <c r="JIK74" s="189"/>
      <c r="JIL74" s="189"/>
      <c r="JIM74" s="189"/>
      <c r="JIN74" s="189"/>
      <c r="JIO74" s="189"/>
      <c r="JIP74" s="189"/>
      <c r="JIQ74" s="189"/>
      <c r="JIR74" s="189"/>
      <c r="JIS74" s="189"/>
      <c r="JIT74" s="189"/>
      <c r="JIU74" s="189"/>
      <c r="JIV74" s="189"/>
      <c r="JIW74" s="189"/>
      <c r="JIX74" s="189"/>
      <c r="JIY74" s="189"/>
      <c r="JIZ74" s="189"/>
      <c r="JJA74" s="189"/>
      <c r="JJB74" s="189"/>
      <c r="JJC74" s="189"/>
      <c r="JJD74" s="189"/>
      <c r="JJE74" s="189"/>
      <c r="JJF74" s="189"/>
      <c r="JJG74" s="189"/>
      <c r="JJH74" s="189"/>
      <c r="JJI74" s="189"/>
      <c r="JJJ74" s="189"/>
      <c r="JJK74" s="189"/>
      <c r="JJL74" s="189"/>
      <c r="JJM74" s="189"/>
      <c r="JJN74" s="189"/>
      <c r="JJO74" s="189"/>
      <c r="JJP74" s="189"/>
      <c r="JJQ74" s="189"/>
      <c r="JJR74" s="189"/>
      <c r="JJS74" s="189"/>
      <c r="JJT74" s="189"/>
      <c r="JJU74" s="189"/>
      <c r="JJV74" s="189"/>
      <c r="JJW74" s="189"/>
      <c r="JJX74" s="189"/>
      <c r="JJY74" s="189"/>
      <c r="JJZ74" s="189"/>
      <c r="JKA74" s="189"/>
      <c r="JKB74" s="189"/>
      <c r="JKC74" s="189"/>
      <c r="JKD74" s="189"/>
      <c r="JKE74" s="189"/>
      <c r="JKF74" s="189"/>
      <c r="JKG74" s="189"/>
      <c r="JKH74" s="189"/>
      <c r="JKI74" s="189"/>
      <c r="JKJ74" s="189"/>
      <c r="JKK74" s="189"/>
      <c r="JKL74" s="189"/>
      <c r="JKM74" s="189"/>
      <c r="JKN74" s="189"/>
      <c r="JKO74" s="189"/>
      <c r="JKP74" s="189"/>
      <c r="JKQ74" s="189"/>
      <c r="JKR74" s="189"/>
      <c r="JKS74" s="189"/>
      <c r="JKT74" s="189"/>
      <c r="JKU74" s="189"/>
      <c r="JKV74" s="189"/>
      <c r="JKW74" s="189"/>
      <c r="JKX74" s="189"/>
      <c r="JKY74" s="189"/>
      <c r="JKZ74" s="189"/>
      <c r="JLA74" s="189"/>
      <c r="JLB74" s="189"/>
      <c r="JLC74" s="189"/>
      <c r="JLD74" s="189"/>
      <c r="JLE74" s="189"/>
      <c r="JLF74" s="189"/>
      <c r="JLG74" s="189"/>
      <c r="JLH74" s="189"/>
      <c r="JLI74" s="189"/>
      <c r="JLJ74" s="189"/>
      <c r="JLK74" s="189"/>
      <c r="JLL74" s="189"/>
      <c r="JLM74" s="189"/>
      <c r="JLN74" s="189"/>
      <c r="JLO74" s="189"/>
      <c r="JLP74" s="189"/>
      <c r="JLQ74" s="189"/>
      <c r="JLR74" s="189"/>
      <c r="JLS74" s="189"/>
      <c r="JLT74" s="189"/>
      <c r="JLU74" s="189"/>
      <c r="JLV74" s="189"/>
      <c r="JLW74" s="189"/>
      <c r="JLX74" s="189"/>
      <c r="JLY74" s="189"/>
      <c r="JLZ74" s="189"/>
      <c r="JMA74" s="189"/>
      <c r="JMB74" s="189"/>
      <c r="JMC74" s="189"/>
      <c r="JMD74" s="189"/>
      <c r="JME74" s="189"/>
      <c r="JMF74" s="189"/>
      <c r="JMG74" s="189"/>
      <c r="JMH74" s="189"/>
      <c r="JMI74" s="189"/>
      <c r="JMJ74" s="189"/>
      <c r="JMK74" s="189"/>
      <c r="JML74" s="189"/>
      <c r="JMM74" s="189"/>
      <c r="JMN74" s="189"/>
      <c r="JMO74" s="189"/>
      <c r="JMP74" s="189"/>
      <c r="JMQ74" s="189"/>
      <c r="JMR74" s="189"/>
      <c r="JMS74" s="189"/>
      <c r="JMT74" s="189"/>
      <c r="JMU74" s="189"/>
      <c r="JMV74" s="189"/>
      <c r="JMW74" s="189"/>
      <c r="JMX74" s="189"/>
      <c r="JMY74" s="189"/>
      <c r="JMZ74" s="189"/>
      <c r="JNA74" s="189"/>
      <c r="JNB74" s="189"/>
      <c r="JNC74" s="189"/>
      <c r="JND74" s="189"/>
      <c r="JNE74" s="189"/>
      <c r="JNF74" s="189"/>
      <c r="JNG74" s="189"/>
      <c r="JNH74" s="189"/>
      <c r="JNI74" s="189"/>
      <c r="JNJ74" s="189"/>
      <c r="JNK74" s="189"/>
      <c r="JNL74" s="189"/>
      <c r="JNM74" s="189"/>
      <c r="JNN74" s="189"/>
      <c r="JNO74" s="189"/>
      <c r="JNP74" s="189"/>
      <c r="JNQ74" s="189"/>
      <c r="JNR74" s="189"/>
      <c r="JNS74" s="189"/>
      <c r="JNT74" s="189"/>
      <c r="JNU74" s="189"/>
      <c r="JNV74" s="189"/>
      <c r="JNW74" s="189"/>
      <c r="JNX74" s="189"/>
      <c r="JNY74" s="189"/>
      <c r="JNZ74" s="189"/>
      <c r="JOA74" s="189"/>
      <c r="JOB74" s="189"/>
      <c r="JOC74" s="189"/>
      <c r="JOD74" s="189"/>
      <c r="JOE74" s="189"/>
      <c r="JOF74" s="189"/>
      <c r="JOG74" s="189"/>
      <c r="JOH74" s="189"/>
      <c r="JOI74" s="189"/>
      <c r="JOJ74" s="189"/>
      <c r="JOK74" s="189"/>
      <c r="JOL74" s="189"/>
      <c r="JOM74" s="189"/>
      <c r="JON74" s="189"/>
      <c r="JOO74" s="189"/>
      <c r="JOP74" s="189"/>
      <c r="JOQ74" s="189"/>
      <c r="JOR74" s="189"/>
      <c r="JOS74" s="189"/>
      <c r="JOT74" s="189"/>
      <c r="JOU74" s="189"/>
      <c r="JOV74" s="189"/>
      <c r="JOW74" s="189"/>
      <c r="JOX74" s="189"/>
      <c r="JOY74" s="189"/>
      <c r="JOZ74" s="189"/>
      <c r="JPA74" s="189"/>
      <c r="JPB74" s="189"/>
      <c r="JPC74" s="189"/>
      <c r="JPD74" s="189"/>
      <c r="JPE74" s="189"/>
      <c r="JPF74" s="189"/>
      <c r="JPG74" s="189"/>
      <c r="JPH74" s="189"/>
      <c r="JPI74" s="189"/>
      <c r="JPJ74" s="189"/>
      <c r="JPK74" s="189"/>
      <c r="JPL74" s="189"/>
      <c r="JPM74" s="189"/>
      <c r="JPN74" s="189"/>
      <c r="JPO74" s="189"/>
      <c r="JPP74" s="189"/>
      <c r="JPQ74" s="189"/>
      <c r="JPR74" s="189"/>
      <c r="JPS74" s="189"/>
      <c r="JPT74" s="189"/>
      <c r="JPU74" s="189"/>
      <c r="JPV74" s="189"/>
      <c r="JPW74" s="189"/>
      <c r="JPX74" s="189"/>
      <c r="JPY74" s="189"/>
      <c r="JPZ74" s="189"/>
      <c r="JQA74" s="189"/>
      <c r="JQB74" s="189"/>
      <c r="JQC74" s="189"/>
      <c r="JQD74" s="189"/>
      <c r="JQE74" s="189"/>
      <c r="JQF74" s="189"/>
      <c r="JQG74" s="189"/>
      <c r="JQH74" s="189"/>
      <c r="JQI74" s="189"/>
      <c r="JQJ74" s="189"/>
      <c r="JQK74" s="189"/>
      <c r="JQL74" s="189"/>
      <c r="JQM74" s="189"/>
      <c r="JQN74" s="189"/>
      <c r="JQO74" s="189"/>
      <c r="JQP74" s="189"/>
      <c r="JQQ74" s="189"/>
      <c r="JQR74" s="189"/>
      <c r="JQS74" s="189"/>
      <c r="JQT74" s="189"/>
      <c r="JQU74" s="189"/>
      <c r="JQV74" s="189"/>
      <c r="JQW74" s="189"/>
      <c r="JQX74" s="189"/>
      <c r="JQY74" s="189"/>
      <c r="JQZ74" s="189"/>
      <c r="JRA74" s="189"/>
      <c r="JRB74" s="189"/>
      <c r="JRC74" s="189"/>
      <c r="JRD74" s="189"/>
      <c r="JRE74" s="189"/>
      <c r="JRF74" s="189"/>
      <c r="JRG74" s="189"/>
      <c r="JRH74" s="189"/>
      <c r="JRI74" s="189"/>
      <c r="JRJ74" s="189"/>
      <c r="JRK74" s="189"/>
      <c r="JRL74" s="189"/>
      <c r="JRM74" s="189"/>
      <c r="JRN74" s="189"/>
      <c r="JRO74" s="189"/>
      <c r="JRP74" s="189"/>
      <c r="JRQ74" s="189"/>
      <c r="JRR74" s="189"/>
      <c r="JRS74" s="189"/>
      <c r="JRT74" s="189"/>
      <c r="JRU74" s="189"/>
      <c r="JRV74" s="189"/>
      <c r="JRW74" s="189"/>
      <c r="JRX74" s="189"/>
      <c r="JRY74" s="189"/>
      <c r="JRZ74" s="189"/>
      <c r="JSA74" s="189"/>
      <c r="JSB74" s="189"/>
      <c r="JSC74" s="189"/>
      <c r="JSD74" s="189"/>
      <c r="JSE74" s="189"/>
      <c r="JSF74" s="189"/>
      <c r="JSG74" s="189"/>
      <c r="JSH74" s="189"/>
      <c r="JSI74" s="189"/>
      <c r="JSJ74" s="189"/>
      <c r="JSK74" s="189"/>
      <c r="JSL74" s="189"/>
      <c r="JSM74" s="189"/>
      <c r="JSN74" s="189"/>
      <c r="JSO74" s="189"/>
      <c r="JSP74" s="189"/>
      <c r="JSQ74" s="189"/>
      <c r="JSR74" s="189"/>
      <c r="JSS74" s="189"/>
      <c r="JST74" s="189"/>
      <c r="JSU74" s="189"/>
      <c r="JSV74" s="189"/>
      <c r="JSW74" s="189"/>
      <c r="JSX74" s="189"/>
      <c r="JSY74" s="189"/>
      <c r="JSZ74" s="189"/>
      <c r="JTA74" s="189"/>
      <c r="JTB74" s="189"/>
      <c r="JTC74" s="189"/>
      <c r="JTD74" s="189"/>
      <c r="JTE74" s="189"/>
      <c r="JTF74" s="189"/>
      <c r="JTG74" s="189"/>
      <c r="JTH74" s="189"/>
      <c r="JTI74" s="189"/>
      <c r="JTJ74" s="189"/>
      <c r="JTK74" s="189"/>
      <c r="JTL74" s="189"/>
      <c r="JTM74" s="189"/>
      <c r="JTN74" s="189"/>
      <c r="JTO74" s="189"/>
      <c r="JTP74" s="189"/>
      <c r="JTQ74" s="189"/>
      <c r="JTR74" s="189"/>
      <c r="JTS74" s="189"/>
      <c r="JTT74" s="189"/>
      <c r="JTU74" s="189"/>
      <c r="JTV74" s="189"/>
      <c r="JTW74" s="189"/>
      <c r="JTX74" s="189"/>
      <c r="JTY74" s="189"/>
      <c r="JTZ74" s="189"/>
      <c r="JUA74" s="189"/>
      <c r="JUB74" s="189"/>
      <c r="JUC74" s="189"/>
      <c r="JUD74" s="189"/>
      <c r="JUE74" s="189"/>
      <c r="JUF74" s="189"/>
      <c r="JUG74" s="189"/>
      <c r="JUH74" s="189"/>
      <c r="JUI74" s="189"/>
      <c r="JUJ74" s="189"/>
      <c r="JUK74" s="189"/>
      <c r="JUL74" s="189"/>
      <c r="JUM74" s="189"/>
      <c r="JUN74" s="189"/>
      <c r="JUO74" s="189"/>
      <c r="JUP74" s="189"/>
      <c r="JUQ74" s="189"/>
      <c r="JUR74" s="189"/>
      <c r="JUS74" s="189"/>
      <c r="JUT74" s="189"/>
      <c r="JUU74" s="189"/>
      <c r="JUV74" s="189"/>
      <c r="JUW74" s="189"/>
      <c r="JUX74" s="189"/>
      <c r="JUY74" s="189"/>
      <c r="JUZ74" s="189"/>
      <c r="JVA74" s="189"/>
      <c r="JVB74" s="189"/>
      <c r="JVC74" s="189"/>
      <c r="JVD74" s="189"/>
      <c r="JVE74" s="189"/>
      <c r="JVF74" s="189"/>
      <c r="JVG74" s="189"/>
      <c r="JVH74" s="189"/>
      <c r="JVI74" s="189"/>
      <c r="JVJ74" s="189"/>
      <c r="JVK74" s="189"/>
      <c r="JVL74" s="189"/>
      <c r="JVM74" s="189"/>
      <c r="JVN74" s="189"/>
      <c r="JVO74" s="189"/>
      <c r="JVP74" s="189"/>
      <c r="JVQ74" s="189"/>
      <c r="JVR74" s="189"/>
      <c r="JVS74" s="189"/>
      <c r="JVT74" s="189"/>
      <c r="JVU74" s="189"/>
      <c r="JVV74" s="189"/>
      <c r="JVW74" s="189"/>
      <c r="JVX74" s="189"/>
      <c r="JVY74" s="189"/>
      <c r="JVZ74" s="189"/>
      <c r="JWA74" s="189"/>
      <c r="JWB74" s="189"/>
      <c r="JWC74" s="189"/>
      <c r="JWD74" s="189"/>
      <c r="JWE74" s="189"/>
      <c r="JWF74" s="189"/>
      <c r="JWG74" s="189"/>
      <c r="JWH74" s="189"/>
      <c r="JWI74" s="189"/>
      <c r="JWJ74" s="189"/>
      <c r="JWK74" s="189"/>
      <c r="JWL74" s="189"/>
      <c r="JWM74" s="189"/>
      <c r="JWN74" s="189"/>
      <c r="JWO74" s="189"/>
      <c r="JWP74" s="189"/>
      <c r="JWQ74" s="189"/>
      <c r="JWR74" s="189"/>
      <c r="JWS74" s="189"/>
      <c r="JWT74" s="189"/>
      <c r="JWU74" s="189"/>
      <c r="JWV74" s="189"/>
      <c r="JWW74" s="189"/>
      <c r="JWX74" s="189"/>
      <c r="JWY74" s="189"/>
      <c r="JWZ74" s="189"/>
      <c r="JXA74" s="189"/>
      <c r="JXB74" s="189"/>
      <c r="JXC74" s="189"/>
      <c r="JXD74" s="189"/>
      <c r="JXE74" s="189"/>
      <c r="JXF74" s="189"/>
      <c r="JXG74" s="189"/>
      <c r="JXH74" s="189"/>
      <c r="JXI74" s="189"/>
      <c r="JXJ74" s="189"/>
      <c r="JXK74" s="189"/>
      <c r="JXL74" s="189"/>
      <c r="JXM74" s="189"/>
      <c r="JXN74" s="189"/>
      <c r="JXO74" s="189"/>
      <c r="JXP74" s="189"/>
      <c r="JXQ74" s="189"/>
      <c r="JXR74" s="189"/>
      <c r="JXS74" s="189"/>
      <c r="JXT74" s="189"/>
      <c r="JXU74" s="189"/>
      <c r="JXV74" s="189"/>
      <c r="JXW74" s="189"/>
      <c r="JXX74" s="189"/>
      <c r="JXY74" s="189"/>
      <c r="JXZ74" s="189"/>
      <c r="JYA74" s="189"/>
      <c r="JYB74" s="189"/>
      <c r="JYC74" s="189"/>
      <c r="JYD74" s="189"/>
      <c r="JYE74" s="189"/>
      <c r="JYF74" s="189"/>
      <c r="JYG74" s="189"/>
      <c r="JYH74" s="189"/>
      <c r="JYI74" s="189"/>
      <c r="JYJ74" s="189"/>
      <c r="JYK74" s="189"/>
      <c r="JYL74" s="189"/>
      <c r="JYM74" s="189"/>
      <c r="JYN74" s="189"/>
      <c r="JYO74" s="189"/>
      <c r="JYP74" s="189"/>
      <c r="JYQ74" s="189"/>
      <c r="JYR74" s="189"/>
      <c r="JYS74" s="189"/>
      <c r="JYT74" s="189"/>
      <c r="JYU74" s="189"/>
      <c r="JYV74" s="189"/>
      <c r="JYW74" s="189"/>
      <c r="JYX74" s="189"/>
      <c r="JYY74" s="189"/>
      <c r="JYZ74" s="189"/>
      <c r="JZA74" s="189"/>
      <c r="JZB74" s="189"/>
      <c r="JZC74" s="189"/>
      <c r="JZD74" s="189"/>
      <c r="JZE74" s="189"/>
      <c r="JZF74" s="189"/>
      <c r="JZG74" s="189"/>
      <c r="JZH74" s="189"/>
      <c r="JZI74" s="189"/>
      <c r="JZJ74" s="189"/>
      <c r="JZK74" s="189"/>
      <c r="JZL74" s="189"/>
      <c r="JZM74" s="189"/>
      <c r="JZN74" s="189"/>
      <c r="JZO74" s="189"/>
      <c r="JZP74" s="189"/>
      <c r="JZQ74" s="189"/>
      <c r="JZR74" s="189"/>
      <c r="JZS74" s="189"/>
      <c r="JZT74" s="189"/>
      <c r="JZU74" s="189"/>
      <c r="JZV74" s="189"/>
      <c r="JZW74" s="189"/>
      <c r="JZX74" s="189"/>
      <c r="JZY74" s="189"/>
      <c r="JZZ74" s="189"/>
      <c r="KAA74" s="189"/>
      <c r="KAB74" s="189"/>
      <c r="KAC74" s="189"/>
      <c r="KAD74" s="189"/>
      <c r="KAE74" s="189"/>
      <c r="KAF74" s="189"/>
      <c r="KAG74" s="189"/>
      <c r="KAH74" s="189"/>
      <c r="KAI74" s="189"/>
      <c r="KAJ74" s="189"/>
      <c r="KAK74" s="189"/>
      <c r="KAL74" s="189"/>
      <c r="KAM74" s="189"/>
      <c r="KAN74" s="189"/>
      <c r="KAO74" s="189"/>
      <c r="KAP74" s="189"/>
      <c r="KAQ74" s="189"/>
      <c r="KAR74" s="189"/>
      <c r="KAS74" s="189"/>
      <c r="KAT74" s="189"/>
      <c r="KAU74" s="189"/>
      <c r="KAV74" s="189"/>
      <c r="KAW74" s="189"/>
      <c r="KAX74" s="189"/>
      <c r="KAY74" s="189"/>
      <c r="KAZ74" s="189"/>
      <c r="KBA74" s="189"/>
      <c r="KBB74" s="189"/>
      <c r="KBC74" s="189"/>
      <c r="KBD74" s="189"/>
      <c r="KBE74" s="189"/>
      <c r="KBF74" s="189"/>
      <c r="KBG74" s="189"/>
      <c r="KBH74" s="189"/>
      <c r="KBI74" s="189"/>
      <c r="KBJ74" s="189"/>
      <c r="KBK74" s="189"/>
      <c r="KBL74" s="189"/>
      <c r="KBM74" s="189"/>
      <c r="KBN74" s="189"/>
      <c r="KBO74" s="189"/>
      <c r="KBP74" s="189"/>
      <c r="KBQ74" s="189"/>
      <c r="KBR74" s="189"/>
      <c r="KBS74" s="189"/>
      <c r="KBT74" s="189"/>
      <c r="KBU74" s="189"/>
      <c r="KBV74" s="189"/>
      <c r="KBW74" s="189"/>
      <c r="KBX74" s="189"/>
      <c r="KBY74" s="189"/>
      <c r="KBZ74" s="189"/>
      <c r="KCA74" s="189"/>
      <c r="KCB74" s="189"/>
      <c r="KCC74" s="189"/>
      <c r="KCD74" s="189"/>
      <c r="KCE74" s="189"/>
      <c r="KCF74" s="189"/>
      <c r="KCG74" s="189"/>
      <c r="KCH74" s="189"/>
      <c r="KCI74" s="189"/>
      <c r="KCJ74" s="189"/>
      <c r="KCK74" s="189"/>
      <c r="KCL74" s="189"/>
      <c r="KCM74" s="189"/>
      <c r="KCN74" s="189"/>
      <c r="KCO74" s="189"/>
      <c r="KCP74" s="189"/>
      <c r="KCQ74" s="189"/>
      <c r="KCR74" s="189"/>
      <c r="KCS74" s="189"/>
      <c r="KCT74" s="189"/>
      <c r="KCU74" s="189"/>
      <c r="KCV74" s="189"/>
      <c r="KCW74" s="189"/>
      <c r="KCX74" s="189"/>
      <c r="KCY74" s="189"/>
      <c r="KCZ74" s="189"/>
      <c r="KDA74" s="189"/>
      <c r="KDB74" s="189"/>
      <c r="KDC74" s="189"/>
      <c r="KDD74" s="189"/>
      <c r="KDE74" s="189"/>
      <c r="KDF74" s="189"/>
      <c r="KDG74" s="189"/>
      <c r="KDH74" s="189"/>
      <c r="KDI74" s="189"/>
      <c r="KDJ74" s="189"/>
      <c r="KDK74" s="189"/>
      <c r="KDL74" s="189"/>
      <c r="KDM74" s="189"/>
      <c r="KDN74" s="189"/>
      <c r="KDO74" s="189"/>
      <c r="KDP74" s="189"/>
      <c r="KDQ74" s="189"/>
      <c r="KDR74" s="189"/>
      <c r="KDS74" s="189"/>
      <c r="KDT74" s="189"/>
      <c r="KDU74" s="189"/>
      <c r="KDV74" s="189"/>
      <c r="KDW74" s="189"/>
      <c r="KDX74" s="189"/>
      <c r="KDY74" s="189"/>
      <c r="KDZ74" s="189"/>
      <c r="KEA74" s="189"/>
      <c r="KEB74" s="189"/>
      <c r="KEC74" s="189"/>
      <c r="KED74" s="189"/>
      <c r="KEE74" s="189"/>
      <c r="KEF74" s="189"/>
      <c r="KEG74" s="189"/>
      <c r="KEH74" s="189"/>
      <c r="KEI74" s="189"/>
      <c r="KEJ74" s="189"/>
      <c r="KEK74" s="189"/>
      <c r="KEL74" s="189"/>
      <c r="KEM74" s="189"/>
      <c r="KEN74" s="189"/>
      <c r="KEO74" s="189"/>
      <c r="KEP74" s="189"/>
      <c r="KEQ74" s="189"/>
      <c r="KER74" s="189"/>
      <c r="KES74" s="189"/>
      <c r="KET74" s="189"/>
      <c r="KEU74" s="189"/>
      <c r="KEV74" s="189"/>
      <c r="KEW74" s="189"/>
      <c r="KEX74" s="189"/>
      <c r="KEY74" s="189"/>
      <c r="KEZ74" s="189"/>
      <c r="KFA74" s="189"/>
      <c r="KFB74" s="189"/>
      <c r="KFC74" s="189"/>
      <c r="KFD74" s="189"/>
      <c r="KFE74" s="189"/>
      <c r="KFF74" s="189"/>
      <c r="KFG74" s="189"/>
      <c r="KFH74" s="189"/>
      <c r="KFI74" s="189"/>
      <c r="KFJ74" s="189"/>
      <c r="KFK74" s="189"/>
      <c r="KFL74" s="189"/>
      <c r="KFM74" s="189"/>
      <c r="KFN74" s="189"/>
      <c r="KFO74" s="189"/>
      <c r="KFP74" s="189"/>
      <c r="KFQ74" s="189"/>
      <c r="KFR74" s="189"/>
      <c r="KFS74" s="189"/>
      <c r="KFT74" s="189"/>
      <c r="KFU74" s="189"/>
      <c r="KFV74" s="189"/>
      <c r="KFW74" s="189"/>
      <c r="KFX74" s="189"/>
      <c r="KFY74" s="189"/>
      <c r="KFZ74" s="189"/>
      <c r="KGA74" s="189"/>
      <c r="KGB74" s="189"/>
      <c r="KGC74" s="189"/>
      <c r="KGD74" s="189"/>
      <c r="KGE74" s="189"/>
      <c r="KGF74" s="189"/>
      <c r="KGG74" s="189"/>
      <c r="KGH74" s="189"/>
      <c r="KGI74" s="189"/>
      <c r="KGJ74" s="189"/>
      <c r="KGK74" s="189"/>
      <c r="KGL74" s="189"/>
      <c r="KGM74" s="189"/>
      <c r="KGN74" s="189"/>
      <c r="KGO74" s="189"/>
      <c r="KGP74" s="189"/>
      <c r="KGQ74" s="189"/>
      <c r="KGR74" s="189"/>
      <c r="KGS74" s="189"/>
      <c r="KGT74" s="189"/>
      <c r="KGU74" s="189"/>
      <c r="KGV74" s="189"/>
      <c r="KGW74" s="189"/>
      <c r="KGX74" s="189"/>
      <c r="KGY74" s="189"/>
      <c r="KGZ74" s="189"/>
      <c r="KHA74" s="189"/>
      <c r="KHB74" s="189"/>
      <c r="KHC74" s="189"/>
      <c r="KHD74" s="189"/>
      <c r="KHE74" s="189"/>
      <c r="KHF74" s="189"/>
      <c r="KHG74" s="189"/>
      <c r="KHH74" s="189"/>
      <c r="KHI74" s="189"/>
      <c r="KHJ74" s="189"/>
      <c r="KHK74" s="189"/>
      <c r="KHL74" s="189"/>
      <c r="KHM74" s="189"/>
      <c r="KHN74" s="189"/>
      <c r="KHO74" s="189"/>
      <c r="KHP74" s="189"/>
      <c r="KHQ74" s="189"/>
      <c r="KHR74" s="189"/>
      <c r="KHS74" s="189"/>
      <c r="KHT74" s="189"/>
      <c r="KHU74" s="189"/>
      <c r="KHV74" s="189"/>
      <c r="KHW74" s="189"/>
      <c r="KHX74" s="189"/>
      <c r="KHY74" s="189"/>
      <c r="KHZ74" s="189"/>
      <c r="KIA74" s="189"/>
      <c r="KIB74" s="189"/>
      <c r="KIC74" s="189"/>
      <c r="KID74" s="189"/>
      <c r="KIE74" s="189"/>
      <c r="KIF74" s="189"/>
      <c r="KIG74" s="189"/>
      <c r="KIH74" s="189"/>
      <c r="KII74" s="189"/>
      <c r="KIJ74" s="189"/>
      <c r="KIK74" s="189"/>
      <c r="KIL74" s="189"/>
      <c r="KIM74" s="189"/>
      <c r="KIN74" s="189"/>
      <c r="KIO74" s="189"/>
      <c r="KIP74" s="189"/>
      <c r="KIQ74" s="189"/>
      <c r="KIR74" s="189"/>
      <c r="KIS74" s="189"/>
      <c r="KIT74" s="189"/>
      <c r="KIU74" s="189"/>
      <c r="KIV74" s="189"/>
      <c r="KIW74" s="189"/>
      <c r="KIX74" s="189"/>
      <c r="KIY74" s="189"/>
      <c r="KIZ74" s="189"/>
      <c r="KJA74" s="189"/>
      <c r="KJB74" s="189"/>
      <c r="KJC74" s="189"/>
      <c r="KJD74" s="189"/>
      <c r="KJE74" s="189"/>
      <c r="KJF74" s="189"/>
      <c r="KJG74" s="189"/>
      <c r="KJH74" s="189"/>
      <c r="KJI74" s="189"/>
      <c r="KJJ74" s="189"/>
      <c r="KJK74" s="189"/>
      <c r="KJL74" s="189"/>
      <c r="KJM74" s="189"/>
      <c r="KJN74" s="189"/>
      <c r="KJO74" s="189"/>
      <c r="KJP74" s="189"/>
      <c r="KJQ74" s="189"/>
      <c r="KJR74" s="189"/>
      <c r="KJS74" s="189"/>
      <c r="KJT74" s="189"/>
      <c r="KJU74" s="189"/>
      <c r="KJV74" s="189"/>
      <c r="KJW74" s="189"/>
      <c r="KJX74" s="189"/>
      <c r="KJY74" s="189"/>
      <c r="KJZ74" s="189"/>
      <c r="KKA74" s="189"/>
      <c r="KKB74" s="189"/>
      <c r="KKC74" s="189"/>
      <c r="KKD74" s="189"/>
      <c r="KKE74" s="189"/>
      <c r="KKF74" s="189"/>
      <c r="KKG74" s="189"/>
      <c r="KKH74" s="189"/>
      <c r="KKI74" s="189"/>
      <c r="KKJ74" s="189"/>
      <c r="KKK74" s="189"/>
      <c r="KKL74" s="189"/>
      <c r="KKM74" s="189"/>
      <c r="KKN74" s="189"/>
      <c r="KKO74" s="189"/>
      <c r="KKP74" s="189"/>
      <c r="KKQ74" s="189"/>
      <c r="KKR74" s="189"/>
      <c r="KKS74" s="189"/>
      <c r="KKT74" s="189"/>
      <c r="KKU74" s="189"/>
      <c r="KKV74" s="189"/>
      <c r="KKW74" s="189"/>
      <c r="KKX74" s="189"/>
      <c r="KKY74" s="189"/>
      <c r="KKZ74" s="189"/>
      <c r="KLA74" s="189"/>
      <c r="KLB74" s="189"/>
      <c r="KLC74" s="189"/>
      <c r="KLD74" s="189"/>
      <c r="KLE74" s="189"/>
      <c r="KLF74" s="189"/>
      <c r="KLG74" s="189"/>
      <c r="KLH74" s="189"/>
      <c r="KLI74" s="189"/>
      <c r="KLJ74" s="189"/>
      <c r="KLK74" s="189"/>
      <c r="KLL74" s="189"/>
      <c r="KLM74" s="189"/>
      <c r="KLN74" s="189"/>
      <c r="KLO74" s="189"/>
      <c r="KLP74" s="189"/>
      <c r="KLQ74" s="189"/>
      <c r="KLR74" s="189"/>
      <c r="KLS74" s="189"/>
      <c r="KLT74" s="189"/>
      <c r="KLU74" s="189"/>
      <c r="KLV74" s="189"/>
      <c r="KLW74" s="189"/>
      <c r="KLX74" s="189"/>
      <c r="KLY74" s="189"/>
      <c r="KLZ74" s="189"/>
      <c r="KMA74" s="189"/>
      <c r="KMB74" s="189"/>
      <c r="KMC74" s="189"/>
      <c r="KMD74" s="189"/>
      <c r="KME74" s="189"/>
      <c r="KMF74" s="189"/>
      <c r="KMG74" s="189"/>
      <c r="KMH74" s="189"/>
      <c r="KMI74" s="189"/>
      <c r="KMJ74" s="189"/>
      <c r="KMK74" s="189"/>
      <c r="KML74" s="189"/>
      <c r="KMM74" s="189"/>
      <c r="KMN74" s="189"/>
      <c r="KMO74" s="189"/>
      <c r="KMP74" s="189"/>
      <c r="KMQ74" s="189"/>
      <c r="KMR74" s="189"/>
      <c r="KMS74" s="189"/>
      <c r="KMT74" s="189"/>
      <c r="KMU74" s="189"/>
      <c r="KMV74" s="189"/>
      <c r="KMW74" s="189"/>
      <c r="KMX74" s="189"/>
      <c r="KMY74" s="189"/>
      <c r="KMZ74" s="189"/>
      <c r="KNA74" s="189"/>
      <c r="KNB74" s="189"/>
      <c r="KNC74" s="189"/>
      <c r="KND74" s="189"/>
      <c r="KNE74" s="189"/>
      <c r="KNF74" s="189"/>
      <c r="KNG74" s="189"/>
      <c r="KNH74" s="189"/>
      <c r="KNI74" s="189"/>
      <c r="KNJ74" s="189"/>
      <c r="KNK74" s="189"/>
      <c r="KNL74" s="189"/>
      <c r="KNM74" s="189"/>
      <c r="KNN74" s="189"/>
      <c r="KNO74" s="189"/>
      <c r="KNP74" s="189"/>
      <c r="KNQ74" s="189"/>
      <c r="KNR74" s="189"/>
      <c r="KNS74" s="189"/>
      <c r="KNT74" s="189"/>
      <c r="KNU74" s="189"/>
      <c r="KNV74" s="189"/>
      <c r="KNW74" s="189"/>
      <c r="KNX74" s="189"/>
      <c r="KNY74" s="189"/>
      <c r="KNZ74" s="189"/>
      <c r="KOA74" s="189"/>
      <c r="KOB74" s="189"/>
      <c r="KOC74" s="189"/>
      <c r="KOD74" s="189"/>
      <c r="KOE74" s="189"/>
      <c r="KOF74" s="189"/>
      <c r="KOG74" s="189"/>
      <c r="KOH74" s="189"/>
      <c r="KOI74" s="189"/>
      <c r="KOJ74" s="189"/>
      <c r="KOK74" s="189"/>
      <c r="KOL74" s="189"/>
      <c r="KOM74" s="189"/>
      <c r="KON74" s="189"/>
      <c r="KOO74" s="189"/>
      <c r="KOP74" s="189"/>
      <c r="KOQ74" s="189"/>
      <c r="KOR74" s="189"/>
      <c r="KOS74" s="189"/>
      <c r="KOT74" s="189"/>
      <c r="KOU74" s="189"/>
      <c r="KOV74" s="189"/>
      <c r="KOW74" s="189"/>
      <c r="KOX74" s="189"/>
      <c r="KOY74" s="189"/>
      <c r="KOZ74" s="189"/>
      <c r="KPA74" s="189"/>
      <c r="KPB74" s="189"/>
      <c r="KPC74" s="189"/>
      <c r="KPD74" s="189"/>
      <c r="KPE74" s="189"/>
      <c r="KPF74" s="189"/>
      <c r="KPG74" s="189"/>
      <c r="KPH74" s="189"/>
      <c r="KPI74" s="189"/>
      <c r="KPJ74" s="189"/>
      <c r="KPK74" s="189"/>
      <c r="KPL74" s="189"/>
      <c r="KPM74" s="189"/>
      <c r="KPN74" s="189"/>
      <c r="KPO74" s="189"/>
      <c r="KPP74" s="189"/>
      <c r="KPQ74" s="189"/>
      <c r="KPR74" s="189"/>
      <c r="KPS74" s="189"/>
      <c r="KPT74" s="189"/>
      <c r="KPU74" s="189"/>
      <c r="KPV74" s="189"/>
      <c r="KPW74" s="189"/>
      <c r="KPX74" s="189"/>
      <c r="KPY74" s="189"/>
      <c r="KPZ74" s="189"/>
      <c r="KQA74" s="189"/>
      <c r="KQB74" s="189"/>
      <c r="KQC74" s="189"/>
      <c r="KQD74" s="189"/>
      <c r="KQE74" s="189"/>
      <c r="KQF74" s="189"/>
      <c r="KQG74" s="189"/>
      <c r="KQH74" s="189"/>
      <c r="KQI74" s="189"/>
      <c r="KQJ74" s="189"/>
      <c r="KQK74" s="189"/>
      <c r="KQL74" s="189"/>
      <c r="KQM74" s="189"/>
      <c r="KQN74" s="189"/>
      <c r="KQO74" s="189"/>
      <c r="KQP74" s="189"/>
      <c r="KQQ74" s="189"/>
      <c r="KQR74" s="189"/>
      <c r="KQS74" s="189"/>
      <c r="KQT74" s="189"/>
      <c r="KQU74" s="189"/>
      <c r="KQV74" s="189"/>
      <c r="KQW74" s="189"/>
      <c r="KQX74" s="189"/>
      <c r="KQY74" s="189"/>
      <c r="KQZ74" s="189"/>
      <c r="KRA74" s="189"/>
      <c r="KRB74" s="189"/>
      <c r="KRC74" s="189"/>
      <c r="KRD74" s="189"/>
      <c r="KRE74" s="189"/>
      <c r="KRF74" s="189"/>
      <c r="KRG74" s="189"/>
      <c r="KRH74" s="189"/>
      <c r="KRI74" s="189"/>
      <c r="KRJ74" s="189"/>
      <c r="KRK74" s="189"/>
      <c r="KRL74" s="189"/>
      <c r="KRM74" s="189"/>
      <c r="KRN74" s="189"/>
      <c r="KRO74" s="189"/>
      <c r="KRP74" s="189"/>
      <c r="KRQ74" s="189"/>
      <c r="KRR74" s="189"/>
      <c r="KRS74" s="189"/>
      <c r="KRT74" s="189"/>
      <c r="KRU74" s="189"/>
      <c r="KRV74" s="189"/>
      <c r="KRW74" s="189"/>
      <c r="KRX74" s="189"/>
      <c r="KRY74" s="189"/>
      <c r="KRZ74" s="189"/>
      <c r="KSA74" s="189"/>
      <c r="KSB74" s="189"/>
      <c r="KSC74" s="189"/>
      <c r="KSD74" s="189"/>
      <c r="KSE74" s="189"/>
      <c r="KSF74" s="189"/>
      <c r="KSG74" s="189"/>
      <c r="KSH74" s="189"/>
      <c r="KSI74" s="189"/>
      <c r="KSJ74" s="189"/>
      <c r="KSK74" s="189"/>
      <c r="KSL74" s="189"/>
      <c r="KSM74" s="189"/>
      <c r="KSN74" s="189"/>
      <c r="KSO74" s="189"/>
      <c r="KSP74" s="189"/>
      <c r="KSQ74" s="189"/>
      <c r="KSR74" s="189"/>
      <c r="KSS74" s="189"/>
      <c r="KST74" s="189"/>
      <c r="KSU74" s="189"/>
      <c r="KSV74" s="189"/>
      <c r="KSW74" s="189"/>
      <c r="KSX74" s="189"/>
      <c r="KSY74" s="189"/>
      <c r="KSZ74" s="189"/>
      <c r="KTA74" s="189"/>
      <c r="KTB74" s="189"/>
      <c r="KTC74" s="189"/>
      <c r="KTD74" s="189"/>
      <c r="KTE74" s="189"/>
      <c r="KTF74" s="189"/>
      <c r="KTG74" s="189"/>
      <c r="KTH74" s="189"/>
      <c r="KTI74" s="189"/>
      <c r="KTJ74" s="189"/>
      <c r="KTK74" s="189"/>
      <c r="KTL74" s="189"/>
      <c r="KTM74" s="189"/>
      <c r="KTN74" s="189"/>
      <c r="KTO74" s="189"/>
      <c r="KTP74" s="189"/>
      <c r="KTQ74" s="189"/>
      <c r="KTR74" s="189"/>
      <c r="KTS74" s="189"/>
      <c r="KTT74" s="189"/>
      <c r="KTU74" s="189"/>
      <c r="KTV74" s="189"/>
      <c r="KTW74" s="189"/>
      <c r="KTX74" s="189"/>
      <c r="KTY74" s="189"/>
      <c r="KTZ74" s="189"/>
      <c r="KUA74" s="189"/>
      <c r="KUB74" s="189"/>
      <c r="KUC74" s="189"/>
      <c r="KUD74" s="189"/>
      <c r="KUE74" s="189"/>
      <c r="KUF74" s="189"/>
      <c r="KUG74" s="189"/>
      <c r="KUH74" s="189"/>
      <c r="KUI74" s="189"/>
      <c r="KUJ74" s="189"/>
      <c r="KUK74" s="189"/>
      <c r="KUL74" s="189"/>
      <c r="KUM74" s="189"/>
      <c r="KUN74" s="189"/>
      <c r="KUO74" s="189"/>
      <c r="KUP74" s="189"/>
      <c r="KUQ74" s="189"/>
      <c r="KUR74" s="189"/>
      <c r="KUS74" s="189"/>
      <c r="KUT74" s="189"/>
      <c r="KUU74" s="189"/>
      <c r="KUV74" s="189"/>
      <c r="KUW74" s="189"/>
      <c r="KUX74" s="189"/>
      <c r="KUY74" s="189"/>
      <c r="KUZ74" s="189"/>
      <c r="KVA74" s="189"/>
      <c r="KVB74" s="189"/>
      <c r="KVC74" s="189"/>
      <c r="KVD74" s="189"/>
      <c r="KVE74" s="189"/>
      <c r="KVF74" s="189"/>
      <c r="KVG74" s="189"/>
      <c r="KVH74" s="189"/>
      <c r="KVI74" s="189"/>
      <c r="KVJ74" s="189"/>
      <c r="KVK74" s="189"/>
      <c r="KVL74" s="189"/>
      <c r="KVM74" s="189"/>
      <c r="KVN74" s="189"/>
      <c r="KVO74" s="189"/>
      <c r="KVP74" s="189"/>
      <c r="KVQ74" s="189"/>
      <c r="KVR74" s="189"/>
      <c r="KVS74" s="189"/>
      <c r="KVT74" s="189"/>
      <c r="KVU74" s="189"/>
      <c r="KVV74" s="189"/>
      <c r="KVW74" s="189"/>
      <c r="KVX74" s="189"/>
      <c r="KVY74" s="189"/>
      <c r="KVZ74" s="189"/>
      <c r="KWA74" s="189"/>
      <c r="KWB74" s="189"/>
      <c r="KWC74" s="189"/>
      <c r="KWD74" s="189"/>
      <c r="KWE74" s="189"/>
      <c r="KWF74" s="189"/>
      <c r="KWG74" s="189"/>
      <c r="KWH74" s="189"/>
      <c r="KWI74" s="189"/>
      <c r="KWJ74" s="189"/>
      <c r="KWK74" s="189"/>
      <c r="KWL74" s="189"/>
      <c r="KWM74" s="189"/>
      <c r="KWN74" s="189"/>
      <c r="KWO74" s="189"/>
      <c r="KWP74" s="189"/>
      <c r="KWQ74" s="189"/>
      <c r="KWR74" s="189"/>
      <c r="KWS74" s="189"/>
      <c r="KWT74" s="189"/>
      <c r="KWU74" s="189"/>
      <c r="KWV74" s="189"/>
      <c r="KWW74" s="189"/>
      <c r="KWX74" s="189"/>
      <c r="KWY74" s="189"/>
      <c r="KWZ74" s="189"/>
      <c r="KXA74" s="189"/>
      <c r="KXB74" s="189"/>
      <c r="KXC74" s="189"/>
      <c r="KXD74" s="189"/>
      <c r="KXE74" s="189"/>
      <c r="KXF74" s="189"/>
      <c r="KXG74" s="189"/>
      <c r="KXH74" s="189"/>
      <c r="KXI74" s="189"/>
      <c r="KXJ74" s="189"/>
      <c r="KXK74" s="189"/>
      <c r="KXL74" s="189"/>
      <c r="KXM74" s="189"/>
      <c r="KXN74" s="189"/>
      <c r="KXO74" s="189"/>
      <c r="KXP74" s="189"/>
      <c r="KXQ74" s="189"/>
      <c r="KXR74" s="189"/>
      <c r="KXS74" s="189"/>
      <c r="KXT74" s="189"/>
      <c r="KXU74" s="189"/>
      <c r="KXV74" s="189"/>
      <c r="KXW74" s="189"/>
      <c r="KXX74" s="189"/>
      <c r="KXY74" s="189"/>
      <c r="KXZ74" s="189"/>
      <c r="KYA74" s="189"/>
      <c r="KYB74" s="189"/>
      <c r="KYC74" s="189"/>
      <c r="KYD74" s="189"/>
      <c r="KYE74" s="189"/>
      <c r="KYF74" s="189"/>
      <c r="KYG74" s="189"/>
      <c r="KYH74" s="189"/>
      <c r="KYI74" s="189"/>
      <c r="KYJ74" s="189"/>
      <c r="KYK74" s="189"/>
      <c r="KYL74" s="189"/>
      <c r="KYM74" s="189"/>
      <c r="KYN74" s="189"/>
      <c r="KYO74" s="189"/>
      <c r="KYP74" s="189"/>
      <c r="KYQ74" s="189"/>
      <c r="KYR74" s="189"/>
      <c r="KYS74" s="189"/>
      <c r="KYT74" s="189"/>
      <c r="KYU74" s="189"/>
      <c r="KYV74" s="189"/>
      <c r="KYW74" s="189"/>
      <c r="KYX74" s="189"/>
      <c r="KYY74" s="189"/>
      <c r="KYZ74" s="189"/>
      <c r="KZA74" s="189"/>
      <c r="KZB74" s="189"/>
      <c r="KZC74" s="189"/>
      <c r="KZD74" s="189"/>
      <c r="KZE74" s="189"/>
      <c r="KZF74" s="189"/>
      <c r="KZG74" s="189"/>
      <c r="KZH74" s="189"/>
      <c r="KZI74" s="189"/>
      <c r="KZJ74" s="189"/>
      <c r="KZK74" s="189"/>
      <c r="KZL74" s="189"/>
      <c r="KZM74" s="189"/>
      <c r="KZN74" s="189"/>
      <c r="KZO74" s="189"/>
      <c r="KZP74" s="189"/>
      <c r="KZQ74" s="189"/>
      <c r="KZR74" s="189"/>
      <c r="KZS74" s="189"/>
      <c r="KZT74" s="189"/>
      <c r="KZU74" s="189"/>
      <c r="KZV74" s="189"/>
      <c r="KZW74" s="189"/>
      <c r="KZX74" s="189"/>
      <c r="KZY74" s="189"/>
      <c r="KZZ74" s="189"/>
      <c r="LAA74" s="189"/>
      <c r="LAB74" s="189"/>
      <c r="LAC74" s="189"/>
      <c r="LAD74" s="189"/>
      <c r="LAE74" s="189"/>
      <c r="LAF74" s="189"/>
      <c r="LAG74" s="189"/>
      <c r="LAH74" s="189"/>
      <c r="LAI74" s="189"/>
      <c r="LAJ74" s="189"/>
      <c r="LAK74" s="189"/>
      <c r="LAL74" s="189"/>
      <c r="LAM74" s="189"/>
      <c r="LAN74" s="189"/>
      <c r="LAO74" s="189"/>
      <c r="LAP74" s="189"/>
      <c r="LAQ74" s="189"/>
      <c r="LAR74" s="189"/>
      <c r="LAS74" s="189"/>
      <c r="LAT74" s="189"/>
      <c r="LAU74" s="189"/>
      <c r="LAV74" s="189"/>
      <c r="LAW74" s="189"/>
      <c r="LAX74" s="189"/>
      <c r="LAY74" s="189"/>
      <c r="LAZ74" s="189"/>
      <c r="LBA74" s="189"/>
      <c r="LBB74" s="189"/>
      <c r="LBC74" s="189"/>
      <c r="LBD74" s="189"/>
      <c r="LBE74" s="189"/>
      <c r="LBF74" s="189"/>
      <c r="LBG74" s="189"/>
      <c r="LBH74" s="189"/>
      <c r="LBI74" s="189"/>
      <c r="LBJ74" s="189"/>
      <c r="LBK74" s="189"/>
      <c r="LBL74" s="189"/>
      <c r="LBM74" s="189"/>
      <c r="LBN74" s="189"/>
      <c r="LBO74" s="189"/>
      <c r="LBP74" s="189"/>
      <c r="LBQ74" s="189"/>
      <c r="LBR74" s="189"/>
      <c r="LBS74" s="189"/>
      <c r="LBT74" s="189"/>
      <c r="LBU74" s="189"/>
      <c r="LBV74" s="189"/>
      <c r="LBW74" s="189"/>
      <c r="LBX74" s="189"/>
      <c r="LBY74" s="189"/>
      <c r="LBZ74" s="189"/>
      <c r="LCA74" s="189"/>
      <c r="LCB74" s="189"/>
      <c r="LCC74" s="189"/>
      <c r="LCD74" s="189"/>
      <c r="LCE74" s="189"/>
      <c r="LCF74" s="189"/>
      <c r="LCG74" s="189"/>
      <c r="LCH74" s="189"/>
      <c r="LCI74" s="189"/>
      <c r="LCJ74" s="189"/>
      <c r="LCK74" s="189"/>
      <c r="LCL74" s="189"/>
      <c r="LCM74" s="189"/>
      <c r="LCN74" s="189"/>
    </row>
    <row r="75" spans="1:16375" s="44" customFormat="1" ht="59.25" customHeight="1" x14ac:dyDescent="0.2">
      <c r="A75" s="189"/>
      <c r="B75" s="466" t="s">
        <v>136</v>
      </c>
      <c r="C75" s="146" t="s">
        <v>180</v>
      </c>
      <c r="D75" s="153" t="s">
        <v>181</v>
      </c>
      <c r="E75" s="153" t="s">
        <v>182</v>
      </c>
      <c r="F75" s="154" t="s">
        <v>164</v>
      </c>
      <c r="G75" s="154" t="s">
        <v>165</v>
      </c>
      <c r="H75" s="238" t="s">
        <v>56</v>
      </c>
      <c r="I75" s="389">
        <f>IFERROR(((I22/(I22+I23+I24))*100),"")</f>
        <v>84.150665377354144</v>
      </c>
      <c r="J75" s="155">
        <f t="shared" ref="J75:T75" si="15">IFERROR(((J22/(J22+J23+J24))*100),"")</f>
        <v>83.726989477590593</v>
      </c>
      <c r="K75" s="155">
        <f t="shared" si="15"/>
        <v>78.686304253606508</v>
      </c>
      <c r="L75" s="155">
        <f t="shared" si="15"/>
        <v>80.326502551317532</v>
      </c>
      <c r="M75" s="155">
        <f t="shared" si="15"/>
        <v>81.389492433723092</v>
      </c>
      <c r="N75" s="155">
        <f t="shared" si="15"/>
        <v>81.222650731223041</v>
      </c>
      <c r="O75" s="155">
        <f t="shared" si="15"/>
        <v>86.197492673378477</v>
      </c>
      <c r="P75" s="155" t="str">
        <f t="shared" si="15"/>
        <v/>
      </c>
      <c r="Q75" s="155" t="str">
        <f t="shared" si="15"/>
        <v/>
      </c>
      <c r="R75" s="155" t="str">
        <f t="shared" si="15"/>
        <v/>
      </c>
      <c r="S75" s="155" t="str">
        <f t="shared" si="15"/>
        <v/>
      </c>
      <c r="T75" s="390" t="str">
        <f t="shared" si="15"/>
        <v/>
      </c>
      <c r="U75" s="484"/>
      <c r="V75" s="346"/>
      <c r="W75" s="346"/>
      <c r="X75" s="346"/>
      <c r="Y75" s="346"/>
      <c r="Z75" s="346"/>
      <c r="AA75" s="346"/>
      <c r="AB75" s="346"/>
      <c r="AC75" s="346"/>
      <c r="AD75" s="346"/>
      <c r="AE75" s="346"/>
      <c r="AF75" s="346"/>
      <c r="AG75" s="346"/>
      <c r="AH75" s="346"/>
      <c r="AI75" s="346"/>
      <c r="AJ75" s="346"/>
      <c r="AK75" s="346"/>
      <c r="AL75" s="346"/>
      <c r="AM75" s="202"/>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L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c r="CR75" s="189"/>
      <c r="CS75" s="189"/>
      <c r="CT75" s="189"/>
      <c r="CU75" s="189"/>
      <c r="CV75" s="189"/>
      <c r="CW75" s="189"/>
      <c r="CX75" s="189"/>
      <c r="CY75" s="189"/>
      <c r="CZ75" s="189"/>
      <c r="DA75" s="189"/>
      <c r="DB75" s="189"/>
      <c r="DC75" s="189"/>
      <c r="DD75" s="189"/>
      <c r="DE75" s="189"/>
      <c r="DF75" s="189"/>
      <c r="DG75" s="189"/>
      <c r="DH75" s="189"/>
      <c r="DI75" s="189"/>
      <c r="DJ75" s="189"/>
      <c r="DK75" s="189"/>
      <c r="DL75" s="189"/>
      <c r="DM75" s="189"/>
      <c r="DN75" s="189"/>
      <c r="DO75" s="189"/>
      <c r="DP75" s="189"/>
      <c r="DQ75" s="189"/>
      <c r="DR75" s="189"/>
      <c r="DS75" s="189"/>
      <c r="DT75" s="189"/>
      <c r="DU75" s="189"/>
      <c r="DV75" s="189"/>
      <c r="DW75" s="189"/>
      <c r="DX75" s="189"/>
      <c r="DY75" s="189"/>
      <c r="DZ75" s="189"/>
      <c r="EA75" s="189"/>
      <c r="EB75" s="189"/>
      <c r="EC75" s="189"/>
      <c r="ED75" s="189"/>
      <c r="EE75" s="189"/>
      <c r="EF75" s="189"/>
      <c r="EG75" s="189"/>
      <c r="EH75" s="189"/>
      <c r="EI75" s="189"/>
      <c r="EJ75" s="189"/>
      <c r="EK75" s="189"/>
      <c r="EL75" s="189"/>
      <c r="EM75" s="189"/>
      <c r="EN75" s="189"/>
      <c r="EO75" s="189"/>
      <c r="EP75" s="189"/>
      <c r="EQ75" s="189"/>
      <c r="ER75" s="189"/>
      <c r="ES75" s="189"/>
      <c r="ET75" s="189"/>
      <c r="EU75" s="189"/>
      <c r="EV75" s="189"/>
      <c r="EW75" s="189"/>
      <c r="EX75" s="189"/>
      <c r="EY75" s="189"/>
      <c r="EZ75" s="189"/>
      <c r="FA75" s="189"/>
      <c r="FB75" s="189"/>
      <c r="FC75" s="189"/>
      <c r="FD75" s="189"/>
      <c r="FE75" s="189"/>
      <c r="FF75" s="189"/>
      <c r="FG75" s="189"/>
      <c r="FH75" s="189"/>
      <c r="FI75" s="189"/>
      <c r="FJ75" s="189"/>
      <c r="FK75" s="189"/>
      <c r="FL75" s="189"/>
      <c r="FM75" s="189"/>
      <c r="FN75" s="189"/>
      <c r="FO75" s="189"/>
      <c r="FP75" s="189"/>
      <c r="FQ75" s="189"/>
      <c r="FR75" s="189"/>
      <c r="FS75" s="189"/>
      <c r="FT75" s="189"/>
      <c r="FU75" s="189"/>
      <c r="FV75" s="189"/>
      <c r="FW75" s="189"/>
      <c r="FX75" s="189"/>
      <c r="FY75" s="189"/>
      <c r="FZ75" s="189"/>
      <c r="GA75" s="189"/>
      <c r="GB75" s="189"/>
      <c r="GC75" s="189"/>
      <c r="GD75" s="189"/>
      <c r="GE75" s="189"/>
      <c r="GF75" s="189"/>
      <c r="GG75" s="189"/>
      <c r="GH75" s="189"/>
      <c r="GI75" s="189"/>
      <c r="GJ75" s="189"/>
      <c r="GK75" s="189"/>
      <c r="GL75" s="189"/>
      <c r="GM75" s="189"/>
      <c r="GN75" s="189"/>
      <c r="GO75" s="189"/>
      <c r="GP75" s="189"/>
      <c r="GQ75" s="189"/>
      <c r="GR75" s="189"/>
      <c r="GS75" s="189"/>
      <c r="GT75" s="189"/>
      <c r="GU75" s="189"/>
      <c r="GV75" s="189"/>
      <c r="GW75" s="189"/>
      <c r="GX75" s="189"/>
      <c r="GY75" s="189"/>
      <c r="GZ75" s="189"/>
      <c r="HA75" s="189"/>
      <c r="HB75" s="189"/>
      <c r="HC75" s="189"/>
      <c r="HD75" s="189"/>
      <c r="HE75" s="189"/>
      <c r="HF75" s="189"/>
      <c r="HG75" s="189"/>
      <c r="HH75" s="189"/>
      <c r="HI75" s="189"/>
      <c r="HJ75" s="189"/>
      <c r="HK75" s="189"/>
      <c r="HL75" s="189"/>
      <c r="HM75" s="189"/>
      <c r="HN75" s="189"/>
      <c r="HO75" s="189"/>
      <c r="HP75" s="189"/>
      <c r="HQ75" s="189"/>
      <c r="HR75" s="189"/>
      <c r="HS75" s="189"/>
      <c r="HT75" s="189"/>
      <c r="HU75" s="189"/>
      <c r="HV75" s="189"/>
      <c r="HW75" s="189"/>
      <c r="HX75" s="189"/>
      <c r="HY75" s="189"/>
      <c r="HZ75" s="189"/>
      <c r="IA75" s="189"/>
      <c r="IB75" s="189"/>
      <c r="IC75" s="189"/>
      <c r="ID75" s="189"/>
      <c r="IE75" s="189"/>
      <c r="IF75" s="189"/>
      <c r="IG75" s="189"/>
      <c r="IH75" s="189"/>
      <c r="II75" s="189"/>
      <c r="IJ75" s="189"/>
      <c r="IK75" s="189"/>
      <c r="IL75" s="189"/>
      <c r="IM75" s="189"/>
      <c r="IN75" s="189"/>
      <c r="IO75" s="189"/>
      <c r="IP75" s="189"/>
      <c r="IQ75" s="189"/>
      <c r="IR75" s="189"/>
      <c r="IS75" s="189"/>
      <c r="IT75" s="189"/>
      <c r="IU75" s="189"/>
      <c r="IV75" s="189"/>
      <c r="IW75" s="189"/>
      <c r="IX75" s="189"/>
      <c r="IY75" s="189"/>
      <c r="IZ75" s="189"/>
      <c r="JA75" s="189"/>
      <c r="JB75" s="189"/>
      <c r="JC75" s="189"/>
      <c r="JD75" s="189"/>
      <c r="JE75" s="189"/>
      <c r="JF75" s="189"/>
      <c r="JG75" s="189"/>
      <c r="JH75" s="189"/>
      <c r="JI75" s="189"/>
      <c r="JJ75" s="189"/>
      <c r="JK75" s="189"/>
      <c r="JL75" s="189"/>
      <c r="JM75" s="189"/>
      <c r="JN75" s="189"/>
      <c r="JO75" s="189"/>
      <c r="JP75" s="189"/>
      <c r="JQ75" s="189"/>
      <c r="JR75" s="189"/>
      <c r="JS75" s="189"/>
      <c r="JT75" s="189"/>
      <c r="JU75" s="189"/>
      <c r="JV75" s="189"/>
      <c r="JW75" s="189"/>
      <c r="JX75" s="189"/>
      <c r="JY75" s="189"/>
      <c r="JZ75" s="189"/>
      <c r="KA75" s="189"/>
      <c r="KB75" s="189"/>
      <c r="KC75" s="189"/>
      <c r="KD75" s="189"/>
      <c r="KE75" s="189"/>
      <c r="KF75" s="189"/>
      <c r="KG75" s="189"/>
      <c r="KH75" s="189"/>
      <c r="KI75" s="189"/>
      <c r="KJ75" s="189"/>
      <c r="KK75" s="189"/>
      <c r="KL75" s="189"/>
      <c r="KM75" s="189"/>
      <c r="KN75" s="189"/>
      <c r="KO75" s="189"/>
      <c r="KP75" s="189"/>
      <c r="KQ75" s="189"/>
      <c r="KR75" s="189"/>
      <c r="KS75" s="189"/>
      <c r="KT75" s="189"/>
      <c r="KU75" s="189"/>
      <c r="KV75" s="189"/>
      <c r="KW75" s="189"/>
      <c r="KX75" s="189"/>
      <c r="KY75" s="189"/>
      <c r="KZ75" s="189"/>
      <c r="LA75" s="189"/>
      <c r="LB75" s="189"/>
      <c r="LC75" s="189"/>
      <c r="LD75" s="189"/>
      <c r="LE75" s="189"/>
      <c r="LF75" s="189"/>
      <c r="LG75" s="189"/>
      <c r="LH75" s="189"/>
      <c r="LI75" s="189"/>
      <c r="LJ75" s="189"/>
      <c r="LK75" s="189"/>
      <c r="LL75" s="189"/>
      <c r="LM75" s="189"/>
      <c r="LN75" s="189"/>
      <c r="LO75" s="189"/>
      <c r="LP75" s="189"/>
      <c r="LQ75" s="189"/>
      <c r="LR75" s="189"/>
      <c r="LS75" s="189"/>
      <c r="LT75" s="189"/>
      <c r="LU75" s="189"/>
      <c r="LV75" s="189"/>
      <c r="LW75" s="189"/>
      <c r="LX75" s="189"/>
      <c r="LY75" s="189"/>
      <c r="LZ75" s="189"/>
      <c r="MA75" s="189"/>
      <c r="MB75" s="189"/>
      <c r="MC75" s="189"/>
      <c r="MD75" s="189"/>
      <c r="ME75" s="189"/>
      <c r="MF75" s="189"/>
      <c r="MG75" s="189"/>
      <c r="MH75" s="189"/>
      <c r="MI75" s="189"/>
      <c r="MJ75" s="189"/>
      <c r="MK75" s="189"/>
      <c r="ML75" s="189"/>
      <c r="MM75" s="189"/>
      <c r="MN75" s="189"/>
      <c r="MO75" s="189"/>
      <c r="MP75" s="189"/>
      <c r="MQ75" s="189"/>
      <c r="MR75" s="189"/>
      <c r="MS75" s="189"/>
      <c r="MT75" s="189"/>
      <c r="MU75" s="189"/>
      <c r="MV75" s="189"/>
      <c r="MW75" s="189"/>
      <c r="MX75" s="189"/>
      <c r="MY75" s="189"/>
      <c r="MZ75" s="189"/>
      <c r="NA75" s="189"/>
      <c r="NB75" s="189"/>
      <c r="NC75" s="189"/>
      <c r="ND75" s="189"/>
      <c r="NE75" s="189"/>
      <c r="NF75" s="189"/>
      <c r="NG75" s="189"/>
      <c r="NH75" s="189"/>
      <c r="NI75" s="189"/>
      <c r="NJ75" s="189"/>
      <c r="NK75" s="189"/>
      <c r="NL75" s="189"/>
      <c r="NM75" s="189"/>
      <c r="NN75" s="189"/>
      <c r="NO75" s="189"/>
      <c r="NP75" s="189"/>
      <c r="NQ75" s="189"/>
      <c r="NR75" s="189"/>
      <c r="NS75" s="189"/>
      <c r="NT75" s="189"/>
      <c r="NU75" s="189"/>
      <c r="NV75" s="189"/>
      <c r="NW75" s="189"/>
      <c r="NX75" s="189"/>
      <c r="NY75" s="189"/>
      <c r="NZ75" s="189"/>
      <c r="OA75" s="189"/>
      <c r="OB75" s="189"/>
      <c r="OC75" s="189"/>
      <c r="OD75" s="189"/>
      <c r="OE75" s="189"/>
      <c r="OF75" s="189"/>
      <c r="OG75" s="189"/>
      <c r="OH75" s="189"/>
      <c r="OI75" s="189"/>
      <c r="OJ75" s="189"/>
      <c r="OK75" s="189"/>
      <c r="OL75" s="189"/>
      <c r="OM75" s="189"/>
      <c r="ON75" s="189"/>
      <c r="OO75" s="189"/>
      <c r="OP75" s="189"/>
      <c r="OQ75" s="189"/>
      <c r="OR75" s="189"/>
      <c r="OS75" s="189"/>
      <c r="OT75" s="189"/>
      <c r="OU75" s="189"/>
      <c r="OV75" s="189"/>
      <c r="OW75" s="189"/>
      <c r="OX75" s="189"/>
      <c r="OY75" s="189"/>
      <c r="OZ75" s="189"/>
      <c r="PA75" s="189"/>
      <c r="PB75" s="189"/>
      <c r="PC75" s="189"/>
      <c r="PD75" s="189"/>
      <c r="PE75" s="189"/>
      <c r="PF75" s="189"/>
      <c r="PG75" s="189"/>
      <c r="PH75" s="189"/>
      <c r="PI75" s="189"/>
      <c r="PJ75" s="189"/>
      <c r="PK75" s="189"/>
      <c r="PL75" s="189"/>
      <c r="PM75" s="189"/>
      <c r="PN75" s="189"/>
      <c r="PO75" s="189"/>
      <c r="PP75" s="189"/>
      <c r="PQ75" s="189"/>
      <c r="PR75" s="189"/>
      <c r="PS75" s="189"/>
      <c r="PT75" s="189"/>
      <c r="PU75" s="189"/>
      <c r="PV75" s="189"/>
      <c r="PW75" s="189"/>
      <c r="PX75" s="189"/>
      <c r="PY75" s="189"/>
      <c r="PZ75" s="189"/>
      <c r="QA75" s="189"/>
      <c r="QB75" s="189"/>
      <c r="QC75" s="189"/>
      <c r="QD75" s="189"/>
      <c r="QE75" s="189"/>
      <c r="QF75" s="189"/>
      <c r="QG75" s="189"/>
      <c r="QH75" s="189"/>
      <c r="QI75" s="189"/>
      <c r="QJ75" s="189"/>
      <c r="QK75" s="189"/>
      <c r="QL75" s="189"/>
      <c r="QM75" s="189"/>
      <c r="QN75" s="189"/>
      <c r="QO75" s="189"/>
      <c r="QP75" s="189"/>
      <c r="QQ75" s="189"/>
      <c r="QR75" s="189"/>
      <c r="QS75" s="189"/>
      <c r="QT75" s="189"/>
      <c r="QU75" s="189"/>
      <c r="QV75" s="189"/>
      <c r="QW75" s="189"/>
      <c r="QX75" s="189"/>
      <c r="QY75" s="189"/>
      <c r="QZ75" s="189"/>
      <c r="RA75" s="189"/>
      <c r="RB75" s="189"/>
      <c r="RC75" s="189"/>
      <c r="RD75" s="189"/>
      <c r="RE75" s="189"/>
      <c r="RF75" s="189"/>
      <c r="RG75" s="189"/>
      <c r="RH75" s="189"/>
      <c r="RI75" s="189"/>
      <c r="RJ75" s="189"/>
      <c r="RK75" s="189"/>
      <c r="RL75" s="189"/>
      <c r="RM75" s="189"/>
      <c r="RN75" s="189"/>
      <c r="RO75" s="189"/>
      <c r="RP75" s="189"/>
      <c r="RQ75" s="189"/>
      <c r="RR75" s="189"/>
      <c r="RS75" s="189"/>
      <c r="RT75" s="189"/>
      <c r="RU75" s="189"/>
      <c r="RV75" s="189"/>
      <c r="RW75" s="189"/>
      <c r="RX75" s="189"/>
      <c r="RY75" s="189"/>
      <c r="RZ75" s="189"/>
      <c r="SA75" s="189"/>
      <c r="SB75" s="189"/>
      <c r="SC75" s="189"/>
      <c r="SD75" s="189"/>
      <c r="SE75" s="189"/>
      <c r="SF75" s="189"/>
      <c r="SG75" s="189"/>
      <c r="SH75" s="189"/>
      <c r="SI75" s="189"/>
      <c r="SJ75" s="189"/>
      <c r="SK75" s="189"/>
      <c r="SL75" s="189"/>
      <c r="SM75" s="189"/>
      <c r="SN75" s="189"/>
      <c r="SO75" s="189"/>
      <c r="SP75" s="189"/>
      <c r="SQ75" s="189"/>
      <c r="SR75" s="189"/>
      <c r="SS75" s="189"/>
      <c r="ST75" s="189"/>
      <c r="SU75" s="189"/>
      <c r="SV75" s="189"/>
      <c r="SW75" s="189"/>
      <c r="SX75" s="189"/>
      <c r="SY75" s="189"/>
      <c r="SZ75" s="189"/>
      <c r="TA75" s="189"/>
      <c r="TB75" s="189"/>
      <c r="TC75" s="189"/>
      <c r="TD75" s="189"/>
      <c r="TE75" s="189"/>
      <c r="TF75" s="189"/>
      <c r="TG75" s="189"/>
      <c r="TH75" s="189"/>
      <c r="TI75" s="189"/>
      <c r="TJ75" s="189"/>
      <c r="TK75" s="189"/>
      <c r="TL75" s="189"/>
      <c r="TM75" s="189"/>
      <c r="TN75" s="189"/>
      <c r="TO75" s="189"/>
      <c r="TP75" s="189"/>
      <c r="TQ75" s="189"/>
      <c r="TR75" s="189"/>
      <c r="TS75" s="189"/>
      <c r="TT75" s="189"/>
      <c r="TU75" s="189"/>
      <c r="TV75" s="189"/>
      <c r="TW75" s="189"/>
      <c r="TX75" s="189"/>
      <c r="TY75" s="189"/>
      <c r="TZ75" s="189"/>
      <c r="UA75" s="189"/>
      <c r="UB75" s="189"/>
      <c r="UC75" s="189"/>
      <c r="UD75" s="189"/>
      <c r="UE75" s="189"/>
      <c r="UF75" s="189"/>
      <c r="UG75" s="189"/>
      <c r="UH75" s="189"/>
      <c r="UI75" s="189"/>
      <c r="UJ75" s="189"/>
      <c r="UK75" s="189"/>
      <c r="UL75" s="189"/>
      <c r="UM75" s="189"/>
      <c r="UN75" s="189"/>
      <c r="UO75" s="189"/>
      <c r="UP75" s="189"/>
      <c r="UQ75" s="189"/>
      <c r="UR75" s="189"/>
      <c r="US75" s="189"/>
      <c r="UT75" s="189"/>
      <c r="UU75" s="189"/>
      <c r="UV75" s="189"/>
      <c r="UW75" s="189"/>
      <c r="UX75" s="189"/>
      <c r="UY75" s="189"/>
      <c r="UZ75" s="189"/>
      <c r="VA75" s="189"/>
      <c r="VB75" s="189"/>
      <c r="VC75" s="189"/>
      <c r="VD75" s="189"/>
      <c r="VE75" s="189"/>
      <c r="VF75" s="189"/>
      <c r="VG75" s="189"/>
      <c r="VH75" s="189"/>
      <c r="VI75" s="189"/>
      <c r="VJ75" s="189"/>
      <c r="VK75" s="189"/>
      <c r="VL75" s="189"/>
      <c r="VM75" s="189"/>
      <c r="VN75" s="189"/>
      <c r="VO75" s="189"/>
      <c r="VP75" s="189"/>
      <c r="VQ75" s="189"/>
      <c r="VR75" s="189"/>
      <c r="VS75" s="189"/>
      <c r="VT75" s="189"/>
      <c r="VU75" s="189"/>
      <c r="VV75" s="189"/>
      <c r="VW75" s="189"/>
      <c r="VX75" s="189"/>
      <c r="VY75" s="189"/>
      <c r="VZ75" s="189"/>
      <c r="WA75" s="189"/>
      <c r="WB75" s="189"/>
      <c r="WC75" s="189"/>
      <c r="WD75" s="189"/>
      <c r="WE75" s="189"/>
      <c r="WF75" s="189"/>
      <c r="WG75" s="189"/>
      <c r="WH75" s="189"/>
      <c r="WI75" s="189"/>
      <c r="WJ75" s="189"/>
      <c r="WK75" s="189"/>
      <c r="WL75" s="189"/>
      <c r="WM75" s="189"/>
      <c r="WN75" s="189"/>
      <c r="WO75" s="189"/>
      <c r="WP75" s="189"/>
      <c r="WQ75" s="189"/>
      <c r="WR75" s="189"/>
      <c r="WS75" s="189"/>
      <c r="WT75" s="189"/>
      <c r="WU75" s="189"/>
      <c r="WV75" s="189"/>
      <c r="WW75" s="189"/>
      <c r="WX75" s="189"/>
      <c r="WY75" s="189"/>
      <c r="WZ75" s="189"/>
      <c r="XA75" s="189"/>
      <c r="XB75" s="189"/>
      <c r="XC75" s="189"/>
      <c r="XD75" s="189"/>
      <c r="XE75" s="189"/>
      <c r="XF75" s="189"/>
      <c r="XG75" s="189"/>
      <c r="XH75" s="189"/>
      <c r="XI75" s="189"/>
      <c r="XJ75" s="189"/>
      <c r="XK75" s="189"/>
      <c r="XL75" s="189"/>
      <c r="XM75" s="189"/>
      <c r="XN75" s="189"/>
      <c r="XO75" s="189"/>
      <c r="XP75" s="189"/>
      <c r="XQ75" s="189"/>
      <c r="XR75" s="189"/>
      <c r="XS75" s="189"/>
      <c r="XT75" s="189"/>
      <c r="XU75" s="189"/>
      <c r="XV75" s="189"/>
      <c r="XW75" s="189"/>
      <c r="XX75" s="189"/>
      <c r="XY75" s="189"/>
      <c r="XZ75" s="189"/>
      <c r="YA75" s="189"/>
      <c r="YB75" s="189"/>
      <c r="YC75" s="189"/>
      <c r="YD75" s="189"/>
      <c r="YE75" s="189"/>
      <c r="YF75" s="189"/>
      <c r="YG75" s="189"/>
      <c r="YH75" s="189"/>
      <c r="YI75" s="189"/>
      <c r="YJ75" s="189"/>
      <c r="YK75" s="189"/>
      <c r="YL75" s="189"/>
      <c r="YM75" s="189"/>
      <c r="YN75" s="189"/>
      <c r="YO75" s="189"/>
      <c r="YP75" s="189"/>
      <c r="YQ75" s="189"/>
      <c r="YR75" s="189"/>
      <c r="YS75" s="189"/>
      <c r="YT75" s="189"/>
      <c r="YU75" s="189"/>
      <c r="YV75" s="189"/>
      <c r="YW75" s="189"/>
      <c r="YX75" s="189"/>
      <c r="YY75" s="189"/>
      <c r="YZ75" s="189"/>
      <c r="ZA75" s="189"/>
      <c r="ZB75" s="189"/>
      <c r="ZC75" s="189"/>
      <c r="ZD75" s="189"/>
      <c r="ZE75" s="189"/>
      <c r="ZF75" s="189"/>
      <c r="ZG75" s="189"/>
      <c r="ZH75" s="189"/>
      <c r="ZI75" s="189"/>
      <c r="ZJ75" s="189"/>
      <c r="ZK75" s="189"/>
      <c r="ZL75" s="189"/>
      <c r="ZM75" s="189"/>
      <c r="ZN75" s="189"/>
      <c r="ZO75" s="189"/>
      <c r="ZP75" s="189"/>
      <c r="ZQ75" s="189"/>
      <c r="ZR75" s="189"/>
      <c r="ZS75" s="189"/>
      <c r="ZT75" s="189"/>
      <c r="ZU75" s="189"/>
      <c r="ZV75" s="189"/>
      <c r="ZW75" s="189"/>
      <c r="ZX75" s="189"/>
      <c r="ZY75" s="189"/>
      <c r="ZZ75" s="189"/>
      <c r="AAA75" s="189"/>
      <c r="AAB75" s="189"/>
      <c r="AAC75" s="189"/>
      <c r="AAD75" s="189"/>
      <c r="AAE75" s="189"/>
      <c r="AAF75" s="189"/>
      <c r="AAG75" s="189"/>
      <c r="AAH75" s="189"/>
      <c r="AAI75" s="189"/>
      <c r="AAJ75" s="189"/>
      <c r="AAK75" s="189"/>
      <c r="AAL75" s="189"/>
      <c r="AAM75" s="189"/>
      <c r="AAN75" s="189"/>
      <c r="AAO75" s="189"/>
      <c r="AAP75" s="189"/>
      <c r="AAQ75" s="189"/>
      <c r="AAR75" s="189"/>
      <c r="AAS75" s="189"/>
      <c r="AAT75" s="189"/>
      <c r="AAU75" s="189"/>
      <c r="AAV75" s="189"/>
      <c r="AAW75" s="189"/>
      <c r="AAX75" s="189"/>
      <c r="AAY75" s="189"/>
      <c r="AAZ75" s="189"/>
      <c r="ABA75" s="189"/>
      <c r="ABB75" s="189"/>
      <c r="ABC75" s="189"/>
      <c r="ABD75" s="189"/>
      <c r="ABE75" s="189"/>
      <c r="ABF75" s="189"/>
      <c r="ABG75" s="189"/>
      <c r="ABH75" s="189"/>
      <c r="ABI75" s="189"/>
      <c r="ABJ75" s="189"/>
      <c r="ABK75" s="189"/>
      <c r="ABL75" s="189"/>
      <c r="ABM75" s="189"/>
      <c r="ABN75" s="189"/>
      <c r="ABO75" s="189"/>
      <c r="ABP75" s="189"/>
      <c r="ABQ75" s="189"/>
      <c r="ABR75" s="189"/>
      <c r="ABS75" s="189"/>
      <c r="ABT75" s="189"/>
      <c r="ABU75" s="189"/>
      <c r="ABV75" s="189"/>
      <c r="ABW75" s="189"/>
      <c r="ABX75" s="189"/>
      <c r="ABY75" s="189"/>
      <c r="ABZ75" s="189"/>
      <c r="ACA75" s="189"/>
      <c r="ACB75" s="189"/>
      <c r="ACC75" s="189"/>
      <c r="ACD75" s="189"/>
      <c r="ACE75" s="189"/>
      <c r="ACF75" s="189"/>
      <c r="ACG75" s="189"/>
      <c r="ACH75" s="189"/>
      <c r="ACI75" s="189"/>
      <c r="ACJ75" s="189"/>
      <c r="ACK75" s="189"/>
      <c r="ACL75" s="189"/>
      <c r="ACM75" s="189"/>
      <c r="ACN75" s="189"/>
      <c r="ACO75" s="189"/>
      <c r="ACP75" s="189"/>
      <c r="ACQ75" s="189"/>
      <c r="ACR75" s="189"/>
      <c r="ACS75" s="189"/>
      <c r="ACT75" s="189"/>
      <c r="ACU75" s="189"/>
      <c r="ACV75" s="189"/>
      <c r="ACW75" s="189"/>
      <c r="ACX75" s="189"/>
      <c r="ACY75" s="189"/>
      <c r="ACZ75" s="189"/>
      <c r="ADA75" s="189"/>
      <c r="ADB75" s="189"/>
      <c r="ADC75" s="189"/>
      <c r="ADD75" s="189"/>
      <c r="ADE75" s="189"/>
      <c r="ADF75" s="189"/>
      <c r="ADG75" s="189"/>
      <c r="ADH75" s="189"/>
      <c r="ADI75" s="189"/>
      <c r="ADJ75" s="189"/>
      <c r="ADK75" s="189"/>
      <c r="ADL75" s="189"/>
      <c r="ADM75" s="189"/>
      <c r="ADN75" s="189"/>
      <c r="ADO75" s="189"/>
      <c r="ADP75" s="189"/>
      <c r="ADQ75" s="189"/>
      <c r="ADR75" s="189"/>
      <c r="ADS75" s="189"/>
      <c r="ADT75" s="189"/>
      <c r="ADU75" s="189"/>
      <c r="ADV75" s="189"/>
      <c r="ADW75" s="189"/>
      <c r="ADX75" s="189"/>
      <c r="ADY75" s="189"/>
      <c r="ADZ75" s="189"/>
      <c r="AEA75" s="189"/>
      <c r="AEB75" s="189"/>
      <c r="AEC75" s="189"/>
      <c r="AED75" s="189"/>
      <c r="AEE75" s="189"/>
      <c r="AEF75" s="189"/>
      <c r="AEG75" s="189"/>
      <c r="AEH75" s="189"/>
      <c r="AEI75" s="189"/>
      <c r="AEJ75" s="189"/>
      <c r="AEK75" s="189"/>
      <c r="AEL75" s="189"/>
      <c r="AEM75" s="189"/>
      <c r="AEN75" s="189"/>
      <c r="AEO75" s="189"/>
      <c r="AEP75" s="189"/>
      <c r="AEQ75" s="189"/>
      <c r="AER75" s="189"/>
      <c r="AES75" s="189"/>
      <c r="AET75" s="189"/>
      <c r="AEU75" s="189"/>
      <c r="AEV75" s="189"/>
      <c r="AEW75" s="189"/>
      <c r="AEX75" s="189"/>
      <c r="AEY75" s="189"/>
      <c r="AEZ75" s="189"/>
      <c r="AFA75" s="189"/>
      <c r="AFB75" s="189"/>
      <c r="AFC75" s="189"/>
      <c r="AFD75" s="189"/>
      <c r="AFE75" s="189"/>
      <c r="AFF75" s="189"/>
      <c r="AFG75" s="189"/>
      <c r="AFH75" s="189"/>
      <c r="AFI75" s="189"/>
      <c r="AFJ75" s="189"/>
      <c r="AFK75" s="189"/>
      <c r="AFL75" s="189"/>
      <c r="AFM75" s="189"/>
      <c r="AFN75" s="189"/>
      <c r="AFO75" s="189"/>
      <c r="AFP75" s="189"/>
      <c r="AFQ75" s="189"/>
      <c r="AFR75" s="189"/>
      <c r="AFS75" s="189"/>
      <c r="AFT75" s="189"/>
      <c r="AFU75" s="189"/>
      <c r="AFV75" s="189"/>
      <c r="AFW75" s="189"/>
      <c r="AFX75" s="189"/>
      <c r="AFY75" s="189"/>
      <c r="AFZ75" s="189"/>
      <c r="AGA75" s="189"/>
      <c r="AGB75" s="189"/>
      <c r="AGC75" s="189"/>
      <c r="AGD75" s="189"/>
      <c r="AGE75" s="189"/>
      <c r="AGF75" s="189"/>
      <c r="AGG75" s="189"/>
      <c r="AGH75" s="189"/>
      <c r="AGI75" s="189"/>
      <c r="AGJ75" s="189"/>
      <c r="AGK75" s="189"/>
      <c r="AGL75" s="189"/>
      <c r="AGM75" s="189"/>
      <c r="AGN75" s="189"/>
      <c r="AGO75" s="189"/>
      <c r="AGP75" s="189"/>
      <c r="AGQ75" s="189"/>
      <c r="AGR75" s="189"/>
      <c r="AGS75" s="189"/>
      <c r="AGT75" s="189"/>
      <c r="AGU75" s="189"/>
      <c r="AGV75" s="189"/>
      <c r="AGW75" s="189"/>
      <c r="AGX75" s="189"/>
      <c r="AGY75" s="189"/>
      <c r="AGZ75" s="189"/>
      <c r="AHA75" s="189"/>
      <c r="AHB75" s="189"/>
      <c r="AHC75" s="189"/>
      <c r="AHD75" s="189"/>
      <c r="AHE75" s="189"/>
      <c r="AHF75" s="189"/>
      <c r="AHG75" s="189"/>
      <c r="AHH75" s="189"/>
      <c r="AHI75" s="189"/>
      <c r="AHJ75" s="189"/>
      <c r="AHK75" s="189"/>
      <c r="AHL75" s="189"/>
      <c r="AHM75" s="189"/>
      <c r="AHN75" s="189"/>
      <c r="AHO75" s="189"/>
      <c r="AHP75" s="189"/>
      <c r="AHQ75" s="189"/>
      <c r="AHR75" s="189"/>
      <c r="AHS75" s="189"/>
      <c r="AHT75" s="189"/>
      <c r="AHU75" s="189"/>
      <c r="AHV75" s="189"/>
      <c r="AHW75" s="189"/>
      <c r="AHX75" s="189"/>
      <c r="AHY75" s="189"/>
      <c r="AHZ75" s="189"/>
      <c r="AIA75" s="189"/>
      <c r="AIB75" s="189"/>
      <c r="AIC75" s="189"/>
      <c r="AID75" s="189"/>
      <c r="AIE75" s="189"/>
      <c r="AIF75" s="189"/>
      <c r="AIG75" s="189"/>
      <c r="AIH75" s="189"/>
      <c r="AII75" s="189"/>
      <c r="AIJ75" s="189"/>
      <c r="AIK75" s="189"/>
      <c r="AIL75" s="189"/>
      <c r="AIM75" s="189"/>
      <c r="AIN75" s="189"/>
      <c r="AIO75" s="189"/>
      <c r="AIP75" s="189"/>
      <c r="AIQ75" s="189"/>
      <c r="AIR75" s="189"/>
      <c r="AIS75" s="189"/>
      <c r="AIT75" s="189"/>
      <c r="AIU75" s="189"/>
      <c r="AIV75" s="189"/>
      <c r="AIW75" s="189"/>
      <c r="AIX75" s="189"/>
      <c r="AIY75" s="189"/>
      <c r="AIZ75" s="189"/>
      <c r="AJA75" s="189"/>
      <c r="AJB75" s="189"/>
      <c r="AJC75" s="189"/>
      <c r="AJD75" s="189"/>
      <c r="AJE75" s="189"/>
      <c r="AJF75" s="189"/>
      <c r="AJG75" s="189"/>
      <c r="AJH75" s="189"/>
      <c r="AJI75" s="189"/>
      <c r="AJJ75" s="189"/>
      <c r="AJK75" s="189"/>
      <c r="AJL75" s="189"/>
      <c r="AJM75" s="189"/>
      <c r="AJN75" s="189"/>
      <c r="AJO75" s="189"/>
      <c r="AJP75" s="189"/>
      <c r="AJQ75" s="189"/>
      <c r="AJR75" s="189"/>
      <c r="AJS75" s="189"/>
      <c r="AJT75" s="189"/>
      <c r="AJU75" s="189"/>
      <c r="AJV75" s="189"/>
      <c r="AJW75" s="189"/>
      <c r="AJX75" s="189"/>
      <c r="AJY75" s="189"/>
      <c r="AJZ75" s="189"/>
      <c r="AKA75" s="189"/>
      <c r="AKB75" s="189"/>
      <c r="AKC75" s="189"/>
      <c r="AKD75" s="189"/>
      <c r="AKE75" s="189"/>
      <c r="AKF75" s="189"/>
      <c r="AKG75" s="189"/>
      <c r="AKH75" s="189"/>
      <c r="AKI75" s="189"/>
      <c r="AKJ75" s="189"/>
      <c r="AKK75" s="189"/>
      <c r="AKL75" s="189"/>
      <c r="AKM75" s="189"/>
      <c r="AKN75" s="189"/>
      <c r="AKO75" s="189"/>
      <c r="AKP75" s="189"/>
      <c r="AKQ75" s="189"/>
      <c r="AKR75" s="189"/>
      <c r="AKS75" s="189"/>
      <c r="AKT75" s="189"/>
      <c r="AKU75" s="189"/>
      <c r="AKV75" s="189"/>
      <c r="AKW75" s="189"/>
      <c r="AKX75" s="189"/>
      <c r="AKY75" s="189"/>
      <c r="AKZ75" s="189"/>
      <c r="ALA75" s="189"/>
      <c r="ALB75" s="189"/>
      <c r="ALC75" s="189"/>
      <c r="ALD75" s="189"/>
      <c r="ALE75" s="189"/>
      <c r="ALF75" s="189"/>
      <c r="ALG75" s="189"/>
      <c r="ALH75" s="189"/>
      <c r="ALI75" s="189"/>
      <c r="ALJ75" s="189"/>
      <c r="ALK75" s="189"/>
      <c r="ALL75" s="189"/>
      <c r="ALM75" s="189"/>
      <c r="ALN75" s="189"/>
      <c r="ALO75" s="189"/>
      <c r="ALP75" s="189"/>
      <c r="ALQ75" s="189"/>
      <c r="ALR75" s="189"/>
      <c r="ALS75" s="189"/>
      <c r="ALT75" s="189"/>
      <c r="ALU75" s="189"/>
      <c r="ALV75" s="189"/>
      <c r="ALW75" s="189"/>
      <c r="ALX75" s="189"/>
      <c r="ALY75" s="189"/>
      <c r="ALZ75" s="189"/>
      <c r="AMA75" s="189"/>
      <c r="AMB75" s="189"/>
      <c r="AMC75" s="189"/>
      <c r="AMD75" s="189"/>
      <c r="AME75" s="189"/>
      <c r="AMF75" s="189"/>
      <c r="AMG75" s="189"/>
      <c r="AMH75" s="189"/>
      <c r="AMI75" s="189"/>
      <c r="AMJ75" s="189"/>
      <c r="AMK75" s="189"/>
      <c r="AML75" s="189"/>
      <c r="AMM75" s="189"/>
      <c r="AMN75" s="189"/>
      <c r="AMO75" s="189"/>
      <c r="AMP75" s="189"/>
      <c r="AMQ75" s="189"/>
      <c r="AMR75" s="189"/>
      <c r="AMS75" s="189"/>
      <c r="AMT75" s="189"/>
      <c r="AMU75" s="189"/>
      <c r="AMV75" s="189"/>
      <c r="AMW75" s="189"/>
      <c r="AMX75" s="189"/>
      <c r="AMY75" s="189"/>
      <c r="AMZ75" s="189"/>
      <c r="ANA75" s="189"/>
      <c r="ANB75" s="189"/>
      <c r="ANC75" s="189"/>
      <c r="AND75" s="189"/>
      <c r="ANE75" s="189"/>
      <c r="ANF75" s="189"/>
      <c r="ANG75" s="189"/>
      <c r="ANH75" s="189"/>
      <c r="ANI75" s="189"/>
      <c r="ANJ75" s="189"/>
      <c r="ANK75" s="189"/>
      <c r="ANL75" s="189"/>
      <c r="ANM75" s="189"/>
      <c r="ANN75" s="189"/>
      <c r="ANO75" s="189"/>
      <c r="ANP75" s="189"/>
      <c r="ANQ75" s="189"/>
      <c r="ANR75" s="189"/>
      <c r="ANS75" s="189"/>
      <c r="ANT75" s="189"/>
      <c r="ANU75" s="189"/>
      <c r="ANV75" s="189"/>
      <c r="ANW75" s="189"/>
      <c r="ANX75" s="189"/>
      <c r="ANY75" s="189"/>
      <c r="ANZ75" s="189"/>
      <c r="AOA75" s="189"/>
      <c r="AOB75" s="189"/>
      <c r="AOC75" s="189"/>
      <c r="AOD75" s="189"/>
      <c r="AOE75" s="189"/>
      <c r="AOF75" s="189"/>
      <c r="AOG75" s="189"/>
      <c r="AOH75" s="189"/>
      <c r="AOI75" s="189"/>
      <c r="AOJ75" s="189"/>
      <c r="AOK75" s="189"/>
      <c r="AOL75" s="189"/>
      <c r="AOM75" s="189"/>
      <c r="AON75" s="189"/>
      <c r="AOO75" s="189"/>
      <c r="AOP75" s="189"/>
      <c r="AOQ75" s="189"/>
      <c r="AOR75" s="189"/>
      <c r="AOS75" s="189"/>
      <c r="AOT75" s="189"/>
      <c r="AOU75" s="189"/>
      <c r="AOV75" s="189"/>
      <c r="AOW75" s="189"/>
      <c r="AOX75" s="189"/>
      <c r="AOY75" s="189"/>
      <c r="AOZ75" s="189"/>
      <c r="APA75" s="189"/>
      <c r="APB75" s="189"/>
      <c r="APC75" s="189"/>
      <c r="APD75" s="189"/>
      <c r="APE75" s="189"/>
      <c r="APF75" s="189"/>
      <c r="APG75" s="189"/>
      <c r="APH75" s="189"/>
      <c r="API75" s="189"/>
      <c r="APJ75" s="189"/>
      <c r="APK75" s="189"/>
      <c r="APL75" s="189"/>
      <c r="APM75" s="189"/>
      <c r="APN75" s="189"/>
      <c r="APO75" s="189"/>
      <c r="APP75" s="189"/>
      <c r="APQ75" s="189"/>
      <c r="APR75" s="189"/>
      <c r="APS75" s="189"/>
      <c r="APT75" s="189"/>
      <c r="APU75" s="189"/>
      <c r="APV75" s="189"/>
      <c r="APW75" s="189"/>
      <c r="APX75" s="189"/>
      <c r="APY75" s="189"/>
      <c r="APZ75" s="189"/>
      <c r="AQA75" s="189"/>
      <c r="AQB75" s="189"/>
      <c r="AQC75" s="189"/>
      <c r="AQD75" s="189"/>
      <c r="AQE75" s="189"/>
      <c r="AQF75" s="189"/>
      <c r="AQG75" s="189"/>
      <c r="AQH75" s="189"/>
      <c r="AQI75" s="189"/>
      <c r="AQJ75" s="189"/>
      <c r="AQK75" s="189"/>
      <c r="AQL75" s="189"/>
      <c r="AQM75" s="189"/>
      <c r="AQN75" s="189"/>
      <c r="AQO75" s="189"/>
      <c r="AQP75" s="189"/>
      <c r="AQQ75" s="189"/>
      <c r="AQR75" s="189"/>
      <c r="AQS75" s="189"/>
      <c r="AQT75" s="189"/>
      <c r="AQU75" s="189"/>
      <c r="AQV75" s="189"/>
      <c r="AQW75" s="189"/>
      <c r="AQX75" s="189"/>
      <c r="AQY75" s="189"/>
      <c r="AQZ75" s="189"/>
      <c r="ARA75" s="189"/>
      <c r="ARB75" s="189"/>
      <c r="ARC75" s="189"/>
      <c r="ARD75" s="189"/>
      <c r="ARE75" s="189"/>
      <c r="ARF75" s="189"/>
      <c r="ARG75" s="189"/>
      <c r="ARH75" s="189"/>
      <c r="ARI75" s="189"/>
      <c r="ARJ75" s="189"/>
      <c r="ARK75" s="189"/>
      <c r="ARL75" s="189"/>
      <c r="ARM75" s="189"/>
      <c r="ARN75" s="189"/>
      <c r="ARO75" s="189"/>
      <c r="ARP75" s="189"/>
      <c r="ARQ75" s="189"/>
      <c r="ARR75" s="189"/>
      <c r="ARS75" s="189"/>
      <c r="ART75" s="189"/>
      <c r="ARU75" s="189"/>
      <c r="ARV75" s="189"/>
      <c r="ARW75" s="189"/>
      <c r="ARX75" s="189"/>
      <c r="ARY75" s="189"/>
      <c r="ARZ75" s="189"/>
      <c r="ASA75" s="189"/>
      <c r="ASB75" s="189"/>
      <c r="ASC75" s="189"/>
      <c r="ASD75" s="189"/>
      <c r="ASE75" s="189"/>
      <c r="ASF75" s="189"/>
      <c r="ASG75" s="189"/>
      <c r="ASH75" s="189"/>
      <c r="ASI75" s="189"/>
      <c r="ASJ75" s="189"/>
      <c r="ASK75" s="189"/>
      <c r="ASL75" s="189"/>
      <c r="ASM75" s="189"/>
      <c r="ASN75" s="189"/>
      <c r="ASO75" s="189"/>
      <c r="ASP75" s="189"/>
      <c r="ASQ75" s="189"/>
      <c r="ASR75" s="189"/>
      <c r="ASS75" s="189"/>
      <c r="AST75" s="189"/>
      <c r="ASU75" s="189"/>
      <c r="ASV75" s="189"/>
      <c r="ASW75" s="189"/>
      <c r="ASX75" s="189"/>
      <c r="ASY75" s="189"/>
      <c r="ASZ75" s="189"/>
      <c r="ATA75" s="189"/>
      <c r="ATB75" s="189"/>
      <c r="ATC75" s="189"/>
      <c r="ATD75" s="189"/>
      <c r="ATE75" s="189"/>
      <c r="ATF75" s="189"/>
      <c r="ATG75" s="189"/>
      <c r="ATH75" s="189"/>
      <c r="ATI75" s="189"/>
      <c r="ATJ75" s="189"/>
      <c r="ATK75" s="189"/>
      <c r="ATL75" s="189"/>
      <c r="ATM75" s="189"/>
      <c r="ATN75" s="189"/>
      <c r="ATO75" s="189"/>
      <c r="ATP75" s="189"/>
      <c r="ATQ75" s="189"/>
      <c r="ATR75" s="189"/>
      <c r="ATS75" s="189"/>
      <c r="ATT75" s="189"/>
      <c r="ATU75" s="189"/>
      <c r="ATV75" s="189"/>
      <c r="ATW75" s="189"/>
      <c r="ATX75" s="189"/>
      <c r="ATY75" s="189"/>
      <c r="ATZ75" s="189"/>
      <c r="AUA75" s="189"/>
      <c r="AUB75" s="189"/>
      <c r="AUC75" s="189"/>
      <c r="AUD75" s="189"/>
      <c r="AUE75" s="189"/>
      <c r="AUF75" s="189"/>
      <c r="AUG75" s="189"/>
      <c r="AUH75" s="189"/>
      <c r="AUI75" s="189"/>
      <c r="AUJ75" s="189"/>
      <c r="AUK75" s="189"/>
      <c r="AUL75" s="189"/>
      <c r="AUM75" s="189"/>
      <c r="AUN75" s="189"/>
      <c r="AUO75" s="189"/>
      <c r="AUP75" s="189"/>
      <c r="AUQ75" s="189"/>
      <c r="AUR75" s="189"/>
      <c r="AUS75" s="189"/>
      <c r="AUT75" s="189"/>
      <c r="AUU75" s="189"/>
      <c r="AUV75" s="189"/>
      <c r="AUW75" s="189"/>
      <c r="AUX75" s="189"/>
      <c r="AUY75" s="189"/>
      <c r="AUZ75" s="189"/>
      <c r="AVA75" s="189"/>
      <c r="AVB75" s="189"/>
      <c r="AVC75" s="189"/>
      <c r="AVD75" s="189"/>
      <c r="AVE75" s="189"/>
      <c r="AVF75" s="189"/>
      <c r="AVG75" s="189"/>
      <c r="AVH75" s="189"/>
      <c r="AVI75" s="189"/>
      <c r="AVJ75" s="189"/>
      <c r="AVK75" s="189"/>
      <c r="AVL75" s="189"/>
      <c r="AVM75" s="189"/>
      <c r="AVN75" s="189"/>
      <c r="AVO75" s="189"/>
      <c r="AVP75" s="189"/>
      <c r="AVQ75" s="189"/>
      <c r="AVR75" s="189"/>
      <c r="AVS75" s="189"/>
      <c r="AVT75" s="189"/>
      <c r="AVU75" s="189"/>
      <c r="AVV75" s="189"/>
      <c r="AVW75" s="189"/>
      <c r="AVX75" s="189"/>
      <c r="AVY75" s="189"/>
      <c r="AVZ75" s="189"/>
      <c r="AWA75" s="189"/>
      <c r="AWB75" s="189"/>
      <c r="AWC75" s="189"/>
      <c r="AWD75" s="189"/>
      <c r="AWE75" s="189"/>
      <c r="AWF75" s="189"/>
      <c r="AWG75" s="189"/>
      <c r="AWH75" s="189"/>
      <c r="AWI75" s="189"/>
      <c r="AWJ75" s="189"/>
      <c r="AWK75" s="189"/>
      <c r="AWL75" s="189"/>
      <c r="AWM75" s="189"/>
      <c r="AWN75" s="189"/>
      <c r="AWO75" s="189"/>
      <c r="AWP75" s="189"/>
      <c r="AWQ75" s="189"/>
      <c r="AWR75" s="189"/>
      <c r="AWS75" s="189"/>
      <c r="AWT75" s="189"/>
      <c r="AWU75" s="189"/>
      <c r="AWV75" s="189"/>
      <c r="AWW75" s="189"/>
      <c r="AWX75" s="189"/>
      <c r="AWY75" s="189"/>
      <c r="AWZ75" s="189"/>
      <c r="AXA75" s="189"/>
      <c r="AXB75" s="189"/>
      <c r="AXC75" s="189"/>
      <c r="AXD75" s="189"/>
      <c r="AXE75" s="189"/>
      <c r="AXF75" s="189"/>
      <c r="AXG75" s="189"/>
      <c r="AXH75" s="189"/>
      <c r="AXI75" s="189"/>
      <c r="AXJ75" s="189"/>
      <c r="AXK75" s="189"/>
      <c r="AXL75" s="189"/>
      <c r="AXM75" s="189"/>
      <c r="AXN75" s="189"/>
      <c r="AXO75" s="189"/>
      <c r="AXP75" s="189"/>
      <c r="AXQ75" s="189"/>
      <c r="AXR75" s="189"/>
      <c r="AXS75" s="189"/>
      <c r="AXT75" s="189"/>
      <c r="AXU75" s="189"/>
      <c r="AXV75" s="189"/>
      <c r="AXW75" s="189"/>
      <c r="AXX75" s="189"/>
      <c r="AXY75" s="189"/>
      <c r="AXZ75" s="189"/>
      <c r="AYA75" s="189"/>
      <c r="AYB75" s="189"/>
      <c r="AYC75" s="189"/>
      <c r="AYD75" s="189"/>
      <c r="AYE75" s="189"/>
      <c r="AYF75" s="189"/>
      <c r="AYG75" s="189"/>
      <c r="AYH75" s="189"/>
      <c r="AYI75" s="189"/>
      <c r="AYJ75" s="189"/>
      <c r="AYK75" s="189"/>
      <c r="AYL75" s="189"/>
      <c r="AYM75" s="189"/>
      <c r="AYN75" s="189"/>
      <c r="AYO75" s="189"/>
      <c r="AYP75" s="189"/>
      <c r="AYQ75" s="189"/>
      <c r="AYR75" s="189"/>
      <c r="AYS75" s="189"/>
      <c r="AYT75" s="189"/>
      <c r="AYU75" s="189"/>
      <c r="AYV75" s="189"/>
      <c r="AYW75" s="189"/>
      <c r="AYX75" s="189"/>
      <c r="AYY75" s="189"/>
      <c r="AYZ75" s="189"/>
      <c r="AZA75" s="189"/>
      <c r="AZB75" s="189"/>
      <c r="AZC75" s="189"/>
      <c r="AZD75" s="189"/>
      <c r="AZE75" s="189"/>
      <c r="AZF75" s="189"/>
      <c r="AZG75" s="189"/>
      <c r="AZH75" s="189"/>
      <c r="AZI75" s="189"/>
      <c r="AZJ75" s="189"/>
      <c r="AZK75" s="189"/>
      <c r="AZL75" s="189"/>
      <c r="AZM75" s="189"/>
      <c r="AZN75" s="189"/>
      <c r="AZO75" s="189"/>
      <c r="AZP75" s="189"/>
      <c r="AZQ75" s="189"/>
      <c r="AZR75" s="189"/>
      <c r="AZS75" s="189"/>
      <c r="AZT75" s="189"/>
      <c r="AZU75" s="189"/>
      <c r="AZV75" s="189"/>
      <c r="AZW75" s="189"/>
      <c r="AZX75" s="189"/>
      <c r="AZY75" s="189"/>
      <c r="AZZ75" s="189"/>
      <c r="BAA75" s="189"/>
      <c r="BAB75" s="189"/>
      <c r="BAC75" s="189"/>
      <c r="BAD75" s="189"/>
      <c r="BAE75" s="189"/>
      <c r="BAF75" s="189"/>
      <c r="BAG75" s="189"/>
      <c r="BAH75" s="189"/>
      <c r="BAI75" s="189"/>
      <c r="BAJ75" s="189"/>
      <c r="BAK75" s="189"/>
      <c r="BAL75" s="189"/>
      <c r="BAM75" s="189"/>
      <c r="BAN75" s="189"/>
      <c r="BAO75" s="189"/>
      <c r="BAP75" s="189"/>
      <c r="BAQ75" s="189"/>
      <c r="BAR75" s="189"/>
      <c r="BAS75" s="189"/>
      <c r="BAT75" s="189"/>
      <c r="BAU75" s="189"/>
      <c r="BAV75" s="189"/>
      <c r="BAW75" s="189"/>
      <c r="BAX75" s="189"/>
      <c r="BAY75" s="189"/>
      <c r="BAZ75" s="189"/>
      <c r="BBA75" s="189"/>
      <c r="BBB75" s="189"/>
      <c r="BBC75" s="189"/>
      <c r="BBD75" s="189"/>
      <c r="BBE75" s="189"/>
      <c r="BBF75" s="189"/>
      <c r="BBG75" s="189"/>
      <c r="BBH75" s="189"/>
      <c r="BBI75" s="189"/>
      <c r="BBJ75" s="189"/>
      <c r="BBK75" s="189"/>
      <c r="BBL75" s="189"/>
      <c r="BBM75" s="189"/>
      <c r="BBN75" s="189"/>
      <c r="BBO75" s="189"/>
      <c r="BBP75" s="189"/>
      <c r="BBQ75" s="189"/>
      <c r="BBR75" s="189"/>
      <c r="BBS75" s="189"/>
      <c r="BBT75" s="189"/>
      <c r="BBU75" s="189"/>
      <c r="BBV75" s="189"/>
      <c r="BBW75" s="189"/>
      <c r="BBX75" s="189"/>
      <c r="BBY75" s="189"/>
      <c r="BBZ75" s="189"/>
      <c r="BCA75" s="189"/>
      <c r="BCB75" s="189"/>
      <c r="BCC75" s="189"/>
      <c r="BCD75" s="189"/>
      <c r="BCE75" s="189"/>
      <c r="BCF75" s="189"/>
      <c r="BCG75" s="189"/>
      <c r="BCH75" s="189"/>
      <c r="BCI75" s="189"/>
      <c r="BCJ75" s="189"/>
      <c r="BCK75" s="189"/>
      <c r="BCL75" s="189"/>
      <c r="BCM75" s="189"/>
      <c r="BCN75" s="189"/>
      <c r="BCO75" s="189"/>
      <c r="BCP75" s="189"/>
      <c r="BCQ75" s="189"/>
      <c r="BCR75" s="189"/>
      <c r="BCS75" s="189"/>
      <c r="BCT75" s="189"/>
      <c r="BCU75" s="189"/>
      <c r="BCV75" s="189"/>
      <c r="BCW75" s="189"/>
      <c r="BCX75" s="189"/>
      <c r="BCY75" s="189"/>
      <c r="BCZ75" s="189"/>
      <c r="BDA75" s="189"/>
      <c r="BDB75" s="189"/>
      <c r="BDC75" s="189"/>
      <c r="BDD75" s="189"/>
      <c r="BDE75" s="189"/>
      <c r="BDF75" s="189"/>
      <c r="BDG75" s="189"/>
      <c r="BDH75" s="189"/>
      <c r="BDI75" s="189"/>
      <c r="BDJ75" s="189"/>
      <c r="BDK75" s="189"/>
      <c r="BDL75" s="189"/>
      <c r="BDM75" s="189"/>
      <c r="BDN75" s="189"/>
      <c r="BDO75" s="189"/>
      <c r="BDP75" s="189"/>
      <c r="BDQ75" s="189"/>
      <c r="BDR75" s="189"/>
      <c r="BDS75" s="189"/>
      <c r="BDT75" s="189"/>
      <c r="BDU75" s="189"/>
      <c r="BDV75" s="189"/>
      <c r="BDW75" s="189"/>
      <c r="BDX75" s="189"/>
      <c r="BDY75" s="189"/>
      <c r="BDZ75" s="189"/>
      <c r="BEA75" s="189"/>
      <c r="BEB75" s="189"/>
      <c r="BEC75" s="189"/>
      <c r="BED75" s="189"/>
      <c r="BEE75" s="189"/>
      <c r="BEF75" s="189"/>
      <c r="BEG75" s="189"/>
      <c r="BEH75" s="189"/>
      <c r="BEI75" s="189"/>
      <c r="BEJ75" s="189"/>
      <c r="BEK75" s="189"/>
      <c r="BEL75" s="189"/>
      <c r="BEM75" s="189"/>
      <c r="BEN75" s="189"/>
      <c r="BEO75" s="189"/>
      <c r="BEP75" s="189"/>
      <c r="BEQ75" s="189"/>
      <c r="BER75" s="189"/>
      <c r="BES75" s="189"/>
      <c r="BET75" s="189"/>
      <c r="BEU75" s="189"/>
      <c r="BEV75" s="189"/>
      <c r="BEW75" s="189"/>
      <c r="BEX75" s="189"/>
      <c r="BEY75" s="189"/>
      <c r="BEZ75" s="189"/>
      <c r="BFA75" s="189"/>
      <c r="BFB75" s="189"/>
      <c r="BFC75" s="189"/>
      <c r="BFD75" s="189"/>
      <c r="BFE75" s="189"/>
      <c r="BFF75" s="189"/>
      <c r="BFG75" s="189"/>
      <c r="BFH75" s="189"/>
      <c r="BFI75" s="189"/>
      <c r="BFJ75" s="189"/>
      <c r="BFK75" s="189"/>
      <c r="BFL75" s="189"/>
      <c r="BFM75" s="189"/>
      <c r="BFN75" s="189"/>
      <c r="BFO75" s="189"/>
      <c r="BFP75" s="189"/>
      <c r="BFQ75" s="189"/>
      <c r="BFR75" s="189"/>
      <c r="BFS75" s="189"/>
      <c r="BFT75" s="189"/>
      <c r="BFU75" s="189"/>
      <c r="BFV75" s="189"/>
      <c r="BFW75" s="189"/>
      <c r="BFX75" s="189"/>
      <c r="BFY75" s="189"/>
      <c r="BFZ75" s="189"/>
      <c r="BGA75" s="189"/>
      <c r="BGB75" s="189"/>
      <c r="BGC75" s="189"/>
      <c r="BGD75" s="189"/>
      <c r="BGE75" s="189"/>
      <c r="BGF75" s="189"/>
      <c r="BGG75" s="189"/>
      <c r="BGH75" s="189"/>
      <c r="BGI75" s="189"/>
      <c r="BGJ75" s="189"/>
      <c r="BGK75" s="189"/>
      <c r="BGL75" s="189"/>
      <c r="BGM75" s="189"/>
      <c r="BGN75" s="189"/>
      <c r="BGO75" s="189"/>
      <c r="BGP75" s="189"/>
      <c r="BGQ75" s="189"/>
      <c r="BGR75" s="189"/>
      <c r="BGS75" s="189"/>
      <c r="BGT75" s="189"/>
      <c r="BGU75" s="189"/>
      <c r="BGV75" s="189"/>
      <c r="BGW75" s="189"/>
      <c r="BGX75" s="189"/>
      <c r="BGY75" s="189"/>
      <c r="BGZ75" s="189"/>
      <c r="BHA75" s="189"/>
      <c r="BHB75" s="189"/>
      <c r="BHC75" s="189"/>
      <c r="BHD75" s="189"/>
      <c r="BHE75" s="189"/>
      <c r="BHF75" s="189"/>
      <c r="BHG75" s="189"/>
      <c r="BHH75" s="189"/>
      <c r="BHI75" s="189"/>
      <c r="BHJ75" s="189"/>
      <c r="BHK75" s="189"/>
      <c r="BHL75" s="189"/>
      <c r="BHM75" s="189"/>
      <c r="BHN75" s="189"/>
      <c r="BHO75" s="189"/>
      <c r="BHP75" s="189"/>
      <c r="BHQ75" s="189"/>
      <c r="BHR75" s="189"/>
      <c r="BHS75" s="189"/>
      <c r="BHT75" s="189"/>
      <c r="BHU75" s="189"/>
      <c r="BHV75" s="189"/>
      <c r="BHW75" s="189"/>
      <c r="BHX75" s="189"/>
      <c r="BHY75" s="189"/>
      <c r="BHZ75" s="189"/>
      <c r="BIA75" s="189"/>
      <c r="BIB75" s="189"/>
      <c r="BIC75" s="189"/>
      <c r="BID75" s="189"/>
      <c r="BIE75" s="189"/>
      <c r="BIF75" s="189"/>
      <c r="BIG75" s="189"/>
      <c r="BIH75" s="189"/>
      <c r="BII75" s="189"/>
      <c r="BIJ75" s="189"/>
      <c r="BIK75" s="189"/>
      <c r="BIL75" s="189"/>
      <c r="BIM75" s="189"/>
      <c r="BIN75" s="189"/>
      <c r="BIO75" s="189"/>
      <c r="BIP75" s="189"/>
      <c r="BIQ75" s="189"/>
      <c r="BIR75" s="189"/>
      <c r="BIS75" s="189"/>
      <c r="BIT75" s="189"/>
      <c r="BIU75" s="189"/>
      <c r="BIV75" s="189"/>
      <c r="BIW75" s="189"/>
      <c r="BIX75" s="189"/>
      <c r="BIY75" s="189"/>
      <c r="BIZ75" s="189"/>
      <c r="BJA75" s="189"/>
      <c r="BJB75" s="189"/>
      <c r="BJC75" s="189"/>
      <c r="BJD75" s="189"/>
      <c r="BJE75" s="189"/>
      <c r="BJF75" s="189"/>
      <c r="BJG75" s="189"/>
      <c r="BJH75" s="189"/>
      <c r="BJI75" s="189"/>
      <c r="BJJ75" s="189"/>
      <c r="BJK75" s="189"/>
      <c r="BJL75" s="189"/>
      <c r="BJM75" s="189"/>
      <c r="BJN75" s="189"/>
      <c r="BJO75" s="189"/>
      <c r="BJP75" s="189"/>
      <c r="BJQ75" s="189"/>
      <c r="BJR75" s="189"/>
      <c r="BJS75" s="189"/>
      <c r="BJT75" s="189"/>
      <c r="BJU75" s="189"/>
      <c r="BJV75" s="189"/>
      <c r="BJW75" s="189"/>
      <c r="BJX75" s="189"/>
      <c r="BJY75" s="189"/>
      <c r="BJZ75" s="189"/>
      <c r="BKA75" s="189"/>
      <c r="BKB75" s="189"/>
      <c r="BKC75" s="189"/>
      <c r="BKD75" s="189"/>
      <c r="BKE75" s="189"/>
      <c r="BKF75" s="189"/>
      <c r="BKG75" s="189"/>
      <c r="BKH75" s="189"/>
      <c r="BKI75" s="189"/>
      <c r="BKJ75" s="189"/>
      <c r="BKK75" s="189"/>
      <c r="BKL75" s="189"/>
      <c r="BKM75" s="189"/>
      <c r="BKN75" s="189"/>
      <c r="BKO75" s="189"/>
      <c r="BKP75" s="189"/>
      <c r="BKQ75" s="189"/>
      <c r="BKR75" s="189"/>
      <c r="BKS75" s="189"/>
      <c r="BKT75" s="189"/>
      <c r="BKU75" s="189"/>
      <c r="BKV75" s="189"/>
      <c r="BKW75" s="189"/>
      <c r="BKX75" s="189"/>
      <c r="BKY75" s="189"/>
      <c r="BKZ75" s="189"/>
      <c r="BLA75" s="189"/>
      <c r="BLB75" s="189"/>
      <c r="BLC75" s="189"/>
      <c r="BLD75" s="189"/>
      <c r="BLE75" s="189"/>
      <c r="BLF75" s="189"/>
      <c r="BLG75" s="189"/>
      <c r="BLH75" s="189"/>
      <c r="BLI75" s="189"/>
      <c r="BLJ75" s="189"/>
      <c r="BLK75" s="189"/>
      <c r="BLL75" s="189"/>
      <c r="BLM75" s="189"/>
      <c r="BLN75" s="189"/>
      <c r="BLO75" s="189"/>
      <c r="BLP75" s="189"/>
      <c r="BLQ75" s="189"/>
      <c r="BLR75" s="189"/>
      <c r="BLS75" s="189"/>
      <c r="BLT75" s="189"/>
      <c r="BLU75" s="189"/>
      <c r="BLV75" s="189"/>
      <c r="BLW75" s="189"/>
      <c r="BLX75" s="189"/>
      <c r="BLY75" s="189"/>
      <c r="BLZ75" s="189"/>
      <c r="BMA75" s="189"/>
      <c r="BMB75" s="189"/>
      <c r="BMC75" s="189"/>
      <c r="BMD75" s="189"/>
      <c r="BME75" s="189"/>
      <c r="BMF75" s="189"/>
      <c r="BMG75" s="189"/>
      <c r="BMH75" s="189"/>
      <c r="BMI75" s="189"/>
      <c r="BMJ75" s="189"/>
      <c r="BMK75" s="189"/>
      <c r="BML75" s="189"/>
      <c r="BMM75" s="189"/>
      <c r="BMN75" s="189"/>
      <c r="BMO75" s="189"/>
      <c r="BMP75" s="189"/>
      <c r="BMQ75" s="189"/>
      <c r="BMR75" s="189"/>
      <c r="BMS75" s="189"/>
      <c r="BMT75" s="189"/>
      <c r="BMU75" s="189"/>
      <c r="BMV75" s="189"/>
      <c r="BMW75" s="189"/>
      <c r="BMX75" s="189"/>
      <c r="BMY75" s="189"/>
      <c r="BMZ75" s="189"/>
      <c r="BNA75" s="189"/>
      <c r="BNB75" s="189"/>
      <c r="BNC75" s="189"/>
      <c r="BND75" s="189"/>
      <c r="BNE75" s="189"/>
      <c r="BNF75" s="189"/>
      <c r="BNG75" s="189"/>
      <c r="BNH75" s="189"/>
      <c r="BNI75" s="189"/>
      <c r="BNJ75" s="189"/>
      <c r="BNK75" s="189"/>
      <c r="BNL75" s="189"/>
      <c r="BNM75" s="189"/>
      <c r="BNN75" s="189"/>
      <c r="BNO75" s="189"/>
      <c r="BNP75" s="189"/>
      <c r="BNQ75" s="189"/>
      <c r="BNR75" s="189"/>
      <c r="BNS75" s="189"/>
      <c r="BNT75" s="189"/>
      <c r="BNU75" s="189"/>
      <c r="BNV75" s="189"/>
      <c r="BNW75" s="189"/>
      <c r="BNX75" s="189"/>
      <c r="BNY75" s="189"/>
      <c r="BNZ75" s="189"/>
      <c r="BOA75" s="189"/>
      <c r="BOB75" s="189"/>
      <c r="BOC75" s="189"/>
      <c r="BOD75" s="189"/>
      <c r="BOE75" s="189"/>
      <c r="BOF75" s="189"/>
      <c r="BOG75" s="189"/>
      <c r="BOH75" s="189"/>
      <c r="BOI75" s="189"/>
      <c r="BOJ75" s="189"/>
      <c r="BOK75" s="189"/>
      <c r="BOL75" s="189"/>
      <c r="BOM75" s="189"/>
      <c r="BON75" s="189"/>
      <c r="BOO75" s="189"/>
      <c r="BOP75" s="189"/>
      <c r="BOQ75" s="189"/>
      <c r="BOR75" s="189"/>
      <c r="BOS75" s="189"/>
      <c r="BOT75" s="189"/>
      <c r="BOU75" s="189"/>
      <c r="BOV75" s="189"/>
      <c r="BOW75" s="189"/>
      <c r="BOX75" s="189"/>
      <c r="BOY75" s="189"/>
      <c r="BOZ75" s="189"/>
      <c r="BPA75" s="189"/>
      <c r="BPB75" s="189"/>
      <c r="BPC75" s="189"/>
      <c r="BPD75" s="189"/>
      <c r="BPE75" s="189"/>
      <c r="BPF75" s="189"/>
      <c r="BPG75" s="189"/>
      <c r="BPH75" s="189"/>
      <c r="BPI75" s="189"/>
      <c r="BPJ75" s="189"/>
      <c r="BPK75" s="189"/>
      <c r="BPL75" s="189"/>
      <c r="BPM75" s="189"/>
      <c r="BPN75" s="189"/>
      <c r="BPO75" s="189"/>
      <c r="BPP75" s="189"/>
      <c r="BPQ75" s="189"/>
      <c r="BPR75" s="189"/>
      <c r="BPS75" s="189"/>
      <c r="BPT75" s="189"/>
      <c r="BPU75" s="189"/>
      <c r="BPV75" s="189"/>
      <c r="BPW75" s="189"/>
      <c r="BPX75" s="189"/>
      <c r="BPY75" s="189"/>
      <c r="BPZ75" s="189"/>
      <c r="BQA75" s="189"/>
      <c r="BQB75" s="189"/>
      <c r="BQC75" s="189"/>
      <c r="BQD75" s="189"/>
      <c r="BQE75" s="189"/>
      <c r="BQF75" s="189"/>
      <c r="BQG75" s="189"/>
      <c r="BQH75" s="189"/>
      <c r="BQI75" s="189"/>
      <c r="BQJ75" s="189"/>
      <c r="BQK75" s="189"/>
      <c r="BQL75" s="189"/>
      <c r="BQM75" s="189"/>
      <c r="BQN75" s="189"/>
      <c r="BQO75" s="189"/>
      <c r="BQP75" s="189"/>
      <c r="BQQ75" s="189"/>
      <c r="BQR75" s="189"/>
      <c r="BQS75" s="189"/>
      <c r="BQT75" s="189"/>
      <c r="BQU75" s="189"/>
      <c r="BQV75" s="189"/>
      <c r="BQW75" s="189"/>
      <c r="BQX75" s="189"/>
      <c r="BQY75" s="189"/>
      <c r="BQZ75" s="189"/>
      <c r="BRA75" s="189"/>
      <c r="BRB75" s="189"/>
      <c r="BRC75" s="189"/>
      <c r="BRD75" s="189"/>
      <c r="BRE75" s="189"/>
      <c r="BRF75" s="189"/>
      <c r="BRG75" s="189"/>
      <c r="BRH75" s="189"/>
      <c r="BRI75" s="189"/>
      <c r="BRJ75" s="189"/>
      <c r="BRK75" s="189"/>
      <c r="BRL75" s="189"/>
      <c r="BRM75" s="189"/>
      <c r="BRN75" s="189"/>
      <c r="BRO75" s="189"/>
      <c r="BRP75" s="189"/>
      <c r="BRQ75" s="189"/>
      <c r="BRR75" s="189"/>
      <c r="BRS75" s="189"/>
      <c r="BRT75" s="189"/>
      <c r="BRU75" s="189"/>
      <c r="BRV75" s="189"/>
      <c r="BRW75" s="189"/>
      <c r="BRX75" s="189"/>
      <c r="BRY75" s="189"/>
      <c r="BRZ75" s="189"/>
      <c r="BSA75" s="189"/>
      <c r="BSB75" s="189"/>
      <c r="BSC75" s="189"/>
      <c r="BSD75" s="189"/>
      <c r="BSE75" s="189"/>
      <c r="BSF75" s="189"/>
      <c r="BSG75" s="189"/>
      <c r="BSH75" s="189"/>
      <c r="BSI75" s="189"/>
      <c r="BSJ75" s="189"/>
      <c r="BSK75" s="189"/>
      <c r="BSL75" s="189"/>
      <c r="BSM75" s="189"/>
      <c r="BSN75" s="189"/>
      <c r="BSO75" s="189"/>
      <c r="BSP75" s="189"/>
      <c r="BSQ75" s="189"/>
      <c r="BSR75" s="189"/>
      <c r="BSS75" s="189"/>
      <c r="BST75" s="189"/>
      <c r="BSU75" s="189"/>
      <c r="BSV75" s="189"/>
      <c r="BSW75" s="189"/>
      <c r="BSX75" s="189"/>
      <c r="BSY75" s="189"/>
      <c r="BSZ75" s="189"/>
      <c r="BTA75" s="189"/>
      <c r="BTB75" s="189"/>
      <c r="BTC75" s="189"/>
      <c r="BTD75" s="189"/>
      <c r="BTE75" s="189"/>
      <c r="BTF75" s="189"/>
      <c r="BTG75" s="189"/>
      <c r="BTH75" s="189"/>
      <c r="BTI75" s="189"/>
      <c r="BTJ75" s="189"/>
      <c r="BTK75" s="189"/>
      <c r="BTL75" s="189"/>
      <c r="BTM75" s="189"/>
      <c r="BTN75" s="189"/>
      <c r="BTO75" s="189"/>
      <c r="BTP75" s="189"/>
      <c r="BTQ75" s="189"/>
      <c r="BTR75" s="189"/>
      <c r="BTS75" s="189"/>
      <c r="BTT75" s="189"/>
      <c r="BTU75" s="189"/>
      <c r="BTV75" s="189"/>
      <c r="BTW75" s="189"/>
      <c r="BTX75" s="189"/>
      <c r="BTY75" s="189"/>
      <c r="BTZ75" s="189"/>
      <c r="BUA75" s="189"/>
      <c r="BUB75" s="189"/>
      <c r="BUC75" s="189"/>
      <c r="BUD75" s="189"/>
      <c r="BUE75" s="189"/>
      <c r="BUF75" s="189"/>
      <c r="BUG75" s="189"/>
      <c r="BUH75" s="189"/>
      <c r="BUI75" s="189"/>
      <c r="BUJ75" s="189"/>
      <c r="BUK75" s="189"/>
      <c r="BUL75" s="189"/>
      <c r="BUM75" s="189"/>
      <c r="BUN75" s="189"/>
      <c r="BUO75" s="189"/>
      <c r="BUP75" s="189"/>
      <c r="BUQ75" s="189"/>
      <c r="BUR75" s="189"/>
      <c r="BUS75" s="189"/>
      <c r="BUT75" s="189"/>
      <c r="BUU75" s="189"/>
      <c r="BUV75" s="189"/>
      <c r="BUW75" s="189"/>
      <c r="BUX75" s="189"/>
      <c r="BUY75" s="189"/>
      <c r="BUZ75" s="189"/>
      <c r="BVA75" s="189"/>
      <c r="BVB75" s="189"/>
      <c r="BVC75" s="189"/>
      <c r="BVD75" s="189"/>
      <c r="BVE75" s="189"/>
      <c r="BVF75" s="189"/>
      <c r="BVG75" s="189"/>
      <c r="BVH75" s="189"/>
      <c r="BVI75" s="189"/>
      <c r="BVJ75" s="189"/>
      <c r="BVK75" s="189"/>
      <c r="BVL75" s="189"/>
      <c r="BVM75" s="189"/>
      <c r="BVN75" s="189"/>
      <c r="BVO75" s="189"/>
      <c r="BVP75" s="189"/>
      <c r="BVQ75" s="189"/>
      <c r="BVR75" s="189"/>
      <c r="BVS75" s="189"/>
      <c r="BVT75" s="189"/>
      <c r="BVU75" s="189"/>
      <c r="BVV75" s="189"/>
      <c r="BVW75" s="189"/>
      <c r="BVX75" s="189"/>
      <c r="BVY75" s="189"/>
      <c r="BVZ75" s="189"/>
      <c r="BWA75" s="189"/>
      <c r="BWB75" s="189"/>
      <c r="BWC75" s="189"/>
      <c r="BWD75" s="189"/>
      <c r="BWE75" s="189"/>
      <c r="BWF75" s="189"/>
      <c r="BWG75" s="189"/>
      <c r="BWH75" s="189"/>
      <c r="BWI75" s="189"/>
      <c r="BWJ75" s="189"/>
      <c r="BWK75" s="189"/>
      <c r="BWL75" s="189"/>
      <c r="BWM75" s="189"/>
      <c r="BWN75" s="189"/>
      <c r="BWO75" s="189"/>
      <c r="BWP75" s="189"/>
      <c r="BWQ75" s="189"/>
      <c r="BWR75" s="189"/>
      <c r="BWS75" s="189"/>
      <c r="BWT75" s="189"/>
      <c r="BWU75" s="189"/>
      <c r="BWV75" s="189"/>
      <c r="BWW75" s="189"/>
      <c r="BWX75" s="189"/>
      <c r="BWY75" s="189"/>
      <c r="BWZ75" s="189"/>
      <c r="BXA75" s="189"/>
      <c r="BXB75" s="189"/>
      <c r="BXC75" s="189"/>
      <c r="BXD75" s="189"/>
      <c r="BXE75" s="189"/>
      <c r="BXF75" s="189"/>
      <c r="BXG75" s="189"/>
      <c r="BXH75" s="189"/>
      <c r="BXI75" s="189"/>
      <c r="BXJ75" s="189"/>
      <c r="BXK75" s="189"/>
      <c r="BXL75" s="189"/>
      <c r="BXM75" s="189"/>
      <c r="BXN75" s="189"/>
      <c r="BXO75" s="189"/>
      <c r="BXP75" s="189"/>
      <c r="BXQ75" s="189"/>
      <c r="BXR75" s="189"/>
      <c r="BXS75" s="189"/>
      <c r="BXT75" s="189"/>
      <c r="BXU75" s="189"/>
      <c r="BXV75" s="189"/>
      <c r="BXW75" s="189"/>
      <c r="BXX75" s="189"/>
      <c r="BXY75" s="189"/>
      <c r="BXZ75" s="189"/>
      <c r="BYA75" s="189"/>
      <c r="BYB75" s="189"/>
      <c r="BYC75" s="189"/>
      <c r="BYD75" s="189"/>
      <c r="BYE75" s="189"/>
      <c r="BYF75" s="189"/>
      <c r="BYG75" s="189"/>
      <c r="BYH75" s="189"/>
      <c r="BYI75" s="189"/>
      <c r="BYJ75" s="189"/>
      <c r="BYK75" s="189"/>
      <c r="BYL75" s="189"/>
      <c r="BYM75" s="189"/>
      <c r="BYN75" s="189"/>
      <c r="BYO75" s="189"/>
      <c r="BYP75" s="189"/>
      <c r="BYQ75" s="189"/>
      <c r="BYR75" s="189"/>
      <c r="BYS75" s="189"/>
      <c r="BYT75" s="189"/>
      <c r="BYU75" s="189"/>
      <c r="BYV75" s="189"/>
      <c r="BYW75" s="189"/>
      <c r="BYX75" s="189"/>
      <c r="BYY75" s="189"/>
      <c r="BYZ75" s="189"/>
      <c r="BZA75" s="189"/>
      <c r="BZB75" s="189"/>
      <c r="BZC75" s="189"/>
      <c r="BZD75" s="189"/>
      <c r="BZE75" s="189"/>
      <c r="BZF75" s="189"/>
      <c r="BZG75" s="189"/>
      <c r="BZH75" s="189"/>
      <c r="BZI75" s="189"/>
      <c r="BZJ75" s="189"/>
      <c r="BZK75" s="189"/>
      <c r="BZL75" s="189"/>
      <c r="BZM75" s="189"/>
      <c r="BZN75" s="189"/>
      <c r="BZO75" s="189"/>
      <c r="BZP75" s="189"/>
      <c r="BZQ75" s="189"/>
      <c r="BZR75" s="189"/>
      <c r="BZS75" s="189"/>
      <c r="BZT75" s="189"/>
      <c r="BZU75" s="189"/>
      <c r="BZV75" s="189"/>
      <c r="BZW75" s="189"/>
      <c r="BZX75" s="189"/>
      <c r="BZY75" s="189"/>
      <c r="BZZ75" s="189"/>
      <c r="CAA75" s="189"/>
      <c r="CAB75" s="189"/>
      <c r="CAC75" s="189"/>
      <c r="CAD75" s="189"/>
      <c r="CAE75" s="189"/>
      <c r="CAF75" s="189"/>
      <c r="CAG75" s="189"/>
      <c r="CAH75" s="189"/>
      <c r="CAI75" s="189"/>
      <c r="CAJ75" s="189"/>
      <c r="CAK75" s="189"/>
      <c r="CAL75" s="189"/>
      <c r="CAM75" s="189"/>
      <c r="CAN75" s="189"/>
      <c r="CAO75" s="189"/>
      <c r="CAP75" s="189"/>
      <c r="CAQ75" s="189"/>
      <c r="CAR75" s="189"/>
      <c r="CAS75" s="189"/>
      <c r="CAT75" s="189"/>
      <c r="CAU75" s="189"/>
      <c r="CAV75" s="189"/>
      <c r="CAW75" s="189"/>
      <c r="CAX75" s="189"/>
      <c r="CAY75" s="189"/>
      <c r="CAZ75" s="189"/>
      <c r="CBA75" s="189"/>
      <c r="CBB75" s="189"/>
      <c r="CBC75" s="189"/>
      <c r="CBD75" s="189"/>
      <c r="CBE75" s="189"/>
      <c r="CBF75" s="189"/>
      <c r="CBG75" s="189"/>
      <c r="CBH75" s="189"/>
      <c r="CBI75" s="189"/>
      <c r="CBJ75" s="189"/>
      <c r="CBK75" s="189"/>
      <c r="CBL75" s="189"/>
      <c r="CBM75" s="189"/>
      <c r="CBN75" s="189"/>
      <c r="CBO75" s="189"/>
      <c r="CBP75" s="189"/>
      <c r="CBQ75" s="189"/>
      <c r="CBR75" s="189"/>
      <c r="CBS75" s="189"/>
      <c r="CBT75" s="189"/>
      <c r="CBU75" s="189"/>
      <c r="CBV75" s="189"/>
      <c r="CBW75" s="189"/>
      <c r="CBX75" s="189"/>
      <c r="CBY75" s="189"/>
      <c r="CBZ75" s="189"/>
      <c r="CCA75" s="189"/>
      <c r="CCB75" s="189"/>
      <c r="CCC75" s="189"/>
      <c r="CCD75" s="189"/>
      <c r="CCE75" s="189"/>
      <c r="CCF75" s="189"/>
      <c r="CCG75" s="189"/>
      <c r="CCH75" s="189"/>
      <c r="CCI75" s="189"/>
      <c r="CCJ75" s="189"/>
      <c r="CCK75" s="189"/>
      <c r="CCL75" s="189"/>
      <c r="CCM75" s="189"/>
      <c r="CCN75" s="189"/>
      <c r="CCO75" s="189"/>
      <c r="CCP75" s="189"/>
      <c r="CCQ75" s="189"/>
      <c r="CCR75" s="189"/>
      <c r="CCS75" s="189"/>
      <c r="CCT75" s="189"/>
      <c r="CCU75" s="189"/>
      <c r="CCV75" s="189"/>
      <c r="CCW75" s="189"/>
      <c r="CCX75" s="189"/>
      <c r="CCY75" s="189"/>
      <c r="CCZ75" s="189"/>
      <c r="CDA75" s="189"/>
      <c r="CDB75" s="189"/>
      <c r="CDC75" s="189"/>
      <c r="CDD75" s="189"/>
      <c r="CDE75" s="189"/>
      <c r="CDF75" s="189"/>
      <c r="CDG75" s="189"/>
      <c r="CDH75" s="189"/>
      <c r="CDI75" s="189"/>
      <c r="CDJ75" s="189"/>
      <c r="CDK75" s="189"/>
      <c r="CDL75" s="189"/>
      <c r="CDM75" s="189"/>
      <c r="CDN75" s="189"/>
      <c r="CDO75" s="189"/>
      <c r="CDP75" s="189"/>
      <c r="CDQ75" s="189"/>
      <c r="CDR75" s="189"/>
      <c r="CDS75" s="189"/>
      <c r="CDT75" s="189"/>
      <c r="CDU75" s="189"/>
      <c r="CDV75" s="189"/>
      <c r="CDW75" s="189"/>
      <c r="CDX75" s="189"/>
      <c r="CDY75" s="189"/>
      <c r="CDZ75" s="189"/>
      <c r="CEA75" s="189"/>
      <c r="CEB75" s="189"/>
      <c r="CEC75" s="189"/>
      <c r="CED75" s="189"/>
      <c r="CEE75" s="189"/>
      <c r="CEF75" s="189"/>
      <c r="CEG75" s="189"/>
      <c r="CEH75" s="189"/>
      <c r="CEI75" s="189"/>
      <c r="CEJ75" s="189"/>
      <c r="CEK75" s="189"/>
      <c r="CEL75" s="189"/>
      <c r="CEM75" s="189"/>
      <c r="CEN75" s="189"/>
      <c r="CEO75" s="189"/>
      <c r="CEP75" s="189"/>
      <c r="CEQ75" s="189"/>
      <c r="CER75" s="189"/>
      <c r="CES75" s="189"/>
      <c r="CET75" s="189"/>
      <c r="CEU75" s="189"/>
      <c r="CEV75" s="189"/>
      <c r="CEW75" s="189"/>
      <c r="CEX75" s="189"/>
      <c r="CEY75" s="189"/>
      <c r="CEZ75" s="189"/>
      <c r="CFA75" s="189"/>
      <c r="CFB75" s="189"/>
      <c r="CFC75" s="189"/>
      <c r="CFD75" s="189"/>
      <c r="CFE75" s="189"/>
      <c r="CFF75" s="189"/>
      <c r="CFG75" s="189"/>
      <c r="CFH75" s="189"/>
      <c r="CFI75" s="189"/>
      <c r="CFJ75" s="189"/>
      <c r="CFK75" s="189"/>
      <c r="CFL75" s="189"/>
      <c r="CFM75" s="189"/>
      <c r="CFN75" s="189"/>
      <c r="CFO75" s="189"/>
      <c r="CFP75" s="189"/>
      <c r="CFQ75" s="189"/>
      <c r="CFR75" s="189"/>
      <c r="CFS75" s="189"/>
      <c r="CFT75" s="189"/>
      <c r="CFU75" s="189"/>
      <c r="CFV75" s="189"/>
      <c r="CFW75" s="189"/>
      <c r="CFX75" s="189"/>
      <c r="CFY75" s="189"/>
      <c r="CFZ75" s="189"/>
      <c r="CGA75" s="189"/>
      <c r="CGB75" s="189"/>
      <c r="CGC75" s="189"/>
      <c r="CGD75" s="189"/>
      <c r="CGE75" s="189"/>
      <c r="CGF75" s="189"/>
      <c r="CGG75" s="189"/>
      <c r="CGH75" s="189"/>
      <c r="CGI75" s="189"/>
      <c r="CGJ75" s="189"/>
      <c r="CGK75" s="189"/>
      <c r="CGL75" s="189"/>
      <c r="CGM75" s="189"/>
      <c r="CGN75" s="189"/>
      <c r="CGO75" s="189"/>
      <c r="CGP75" s="189"/>
      <c r="CGQ75" s="189"/>
      <c r="CGR75" s="189"/>
      <c r="CGS75" s="189"/>
      <c r="CGT75" s="189"/>
      <c r="CGU75" s="189"/>
      <c r="CGV75" s="189"/>
      <c r="CGW75" s="189"/>
      <c r="CGX75" s="189"/>
      <c r="CGY75" s="189"/>
      <c r="CGZ75" s="189"/>
      <c r="CHA75" s="189"/>
      <c r="CHB75" s="189"/>
      <c r="CHC75" s="189"/>
      <c r="CHD75" s="189"/>
      <c r="CHE75" s="189"/>
      <c r="CHF75" s="189"/>
      <c r="CHG75" s="189"/>
      <c r="CHH75" s="189"/>
      <c r="CHI75" s="189"/>
      <c r="CHJ75" s="189"/>
      <c r="CHK75" s="189"/>
      <c r="CHL75" s="189"/>
      <c r="CHM75" s="189"/>
      <c r="CHN75" s="189"/>
      <c r="CHO75" s="189"/>
      <c r="CHP75" s="189"/>
      <c r="CHQ75" s="189"/>
      <c r="CHR75" s="189"/>
      <c r="CHS75" s="189"/>
      <c r="CHT75" s="189"/>
      <c r="CHU75" s="189"/>
      <c r="CHV75" s="189"/>
      <c r="CHW75" s="189"/>
      <c r="CHX75" s="189"/>
      <c r="CHY75" s="189"/>
      <c r="CHZ75" s="189"/>
      <c r="CIA75" s="189"/>
      <c r="CIB75" s="189"/>
      <c r="CIC75" s="189"/>
      <c r="CID75" s="189"/>
      <c r="CIE75" s="189"/>
      <c r="CIF75" s="189"/>
      <c r="CIG75" s="189"/>
      <c r="CIH75" s="189"/>
      <c r="CII75" s="189"/>
      <c r="CIJ75" s="189"/>
      <c r="CIK75" s="189"/>
      <c r="CIL75" s="189"/>
      <c r="CIM75" s="189"/>
      <c r="CIN75" s="189"/>
      <c r="CIO75" s="189"/>
      <c r="CIP75" s="189"/>
      <c r="CIQ75" s="189"/>
      <c r="CIR75" s="189"/>
      <c r="CIS75" s="189"/>
      <c r="CIT75" s="189"/>
      <c r="CIU75" s="189"/>
      <c r="CIV75" s="189"/>
      <c r="CIW75" s="189"/>
      <c r="CIX75" s="189"/>
      <c r="CIY75" s="189"/>
      <c r="CIZ75" s="189"/>
      <c r="CJA75" s="189"/>
      <c r="CJB75" s="189"/>
      <c r="CJC75" s="189"/>
      <c r="CJD75" s="189"/>
      <c r="CJE75" s="189"/>
      <c r="CJF75" s="189"/>
      <c r="CJG75" s="189"/>
      <c r="CJH75" s="189"/>
      <c r="CJI75" s="189"/>
      <c r="CJJ75" s="189"/>
      <c r="CJK75" s="189"/>
      <c r="CJL75" s="189"/>
      <c r="CJM75" s="189"/>
      <c r="CJN75" s="189"/>
      <c r="CJO75" s="189"/>
      <c r="CJP75" s="189"/>
      <c r="CJQ75" s="189"/>
      <c r="CJR75" s="189"/>
      <c r="CJS75" s="189"/>
      <c r="CJT75" s="189"/>
      <c r="CJU75" s="189"/>
      <c r="CJV75" s="189"/>
      <c r="CJW75" s="189"/>
      <c r="CJX75" s="189"/>
      <c r="CJY75" s="189"/>
      <c r="CJZ75" s="189"/>
      <c r="CKA75" s="189"/>
      <c r="CKB75" s="189"/>
      <c r="CKC75" s="189"/>
      <c r="CKD75" s="189"/>
      <c r="CKE75" s="189"/>
      <c r="CKF75" s="189"/>
      <c r="CKG75" s="189"/>
      <c r="CKH75" s="189"/>
      <c r="CKI75" s="189"/>
      <c r="CKJ75" s="189"/>
      <c r="CKK75" s="189"/>
      <c r="CKL75" s="189"/>
      <c r="CKM75" s="189"/>
      <c r="CKN75" s="189"/>
      <c r="CKO75" s="189"/>
      <c r="CKP75" s="189"/>
      <c r="CKQ75" s="189"/>
      <c r="CKR75" s="189"/>
      <c r="CKS75" s="189"/>
      <c r="CKT75" s="189"/>
      <c r="CKU75" s="189"/>
      <c r="CKV75" s="189"/>
      <c r="CKW75" s="189"/>
      <c r="CKX75" s="189"/>
      <c r="CKY75" s="189"/>
      <c r="CKZ75" s="189"/>
      <c r="CLA75" s="189"/>
      <c r="CLB75" s="189"/>
      <c r="CLC75" s="189"/>
      <c r="CLD75" s="189"/>
      <c r="CLE75" s="189"/>
      <c r="CLF75" s="189"/>
      <c r="CLG75" s="189"/>
      <c r="CLH75" s="189"/>
      <c r="CLI75" s="189"/>
      <c r="CLJ75" s="189"/>
      <c r="CLK75" s="189"/>
      <c r="CLL75" s="189"/>
      <c r="CLM75" s="189"/>
      <c r="CLN75" s="189"/>
      <c r="CLO75" s="189"/>
      <c r="CLP75" s="189"/>
      <c r="CLQ75" s="189"/>
      <c r="CLR75" s="189"/>
      <c r="CLS75" s="189"/>
      <c r="CLT75" s="189"/>
      <c r="CLU75" s="189"/>
      <c r="CLV75" s="189"/>
      <c r="CLW75" s="189"/>
      <c r="CLX75" s="189"/>
      <c r="CLY75" s="189"/>
      <c r="CLZ75" s="189"/>
      <c r="CMA75" s="189"/>
      <c r="CMB75" s="189"/>
      <c r="CMC75" s="189"/>
      <c r="CMD75" s="189"/>
      <c r="CME75" s="189"/>
      <c r="CMF75" s="189"/>
      <c r="CMG75" s="189"/>
      <c r="CMH75" s="189"/>
      <c r="CMI75" s="189"/>
      <c r="CMJ75" s="189"/>
      <c r="CMK75" s="189"/>
      <c r="CML75" s="189"/>
      <c r="CMM75" s="189"/>
      <c r="CMN75" s="189"/>
      <c r="CMO75" s="189"/>
      <c r="CMP75" s="189"/>
      <c r="CMQ75" s="189"/>
      <c r="CMR75" s="189"/>
      <c r="CMS75" s="189"/>
      <c r="CMT75" s="189"/>
      <c r="CMU75" s="189"/>
      <c r="CMV75" s="189"/>
      <c r="CMW75" s="189"/>
      <c r="CMX75" s="189"/>
      <c r="CMY75" s="189"/>
      <c r="CMZ75" s="189"/>
      <c r="CNA75" s="189"/>
      <c r="CNB75" s="189"/>
      <c r="CNC75" s="189"/>
      <c r="CND75" s="189"/>
      <c r="CNE75" s="189"/>
      <c r="CNF75" s="189"/>
      <c r="CNG75" s="189"/>
      <c r="CNH75" s="189"/>
      <c r="CNI75" s="189"/>
      <c r="CNJ75" s="189"/>
      <c r="CNK75" s="189"/>
      <c r="CNL75" s="189"/>
      <c r="CNM75" s="189"/>
      <c r="CNN75" s="189"/>
      <c r="CNO75" s="189"/>
      <c r="CNP75" s="189"/>
      <c r="CNQ75" s="189"/>
      <c r="CNR75" s="189"/>
      <c r="CNS75" s="189"/>
      <c r="CNT75" s="189"/>
      <c r="CNU75" s="189"/>
      <c r="CNV75" s="189"/>
      <c r="CNW75" s="189"/>
      <c r="CNX75" s="189"/>
      <c r="CNY75" s="189"/>
      <c r="CNZ75" s="189"/>
      <c r="COA75" s="189"/>
      <c r="COB75" s="189"/>
      <c r="COC75" s="189"/>
      <c r="COD75" s="189"/>
      <c r="COE75" s="189"/>
      <c r="COF75" s="189"/>
      <c r="COG75" s="189"/>
      <c r="COH75" s="189"/>
      <c r="COI75" s="189"/>
      <c r="COJ75" s="189"/>
      <c r="COK75" s="189"/>
      <c r="COL75" s="189"/>
      <c r="COM75" s="189"/>
      <c r="CON75" s="189"/>
      <c r="COO75" s="189"/>
      <c r="COP75" s="189"/>
      <c r="COQ75" s="189"/>
      <c r="COR75" s="189"/>
      <c r="COS75" s="189"/>
      <c r="COT75" s="189"/>
      <c r="COU75" s="189"/>
      <c r="COV75" s="189"/>
      <c r="COW75" s="189"/>
      <c r="COX75" s="189"/>
      <c r="COY75" s="189"/>
      <c r="COZ75" s="189"/>
      <c r="CPA75" s="189"/>
      <c r="CPB75" s="189"/>
      <c r="CPC75" s="189"/>
      <c r="CPD75" s="189"/>
      <c r="CPE75" s="189"/>
      <c r="CPF75" s="189"/>
      <c r="CPG75" s="189"/>
      <c r="CPH75" s="189"/>
      <c r="CPI75" s="189"/>
      <c r="CPJ75" s="189"/>
      <c r="CPK75" s="189"/>
      <c r="CPL75" s="189"/>
      <c r="CPM75" s="189"/>
      <c r="CPN75" s="189"/>
      <c r="CPO75" s="189"/>
      <c r="CPP75" s="189"/>
      <c r="CPQ75" s="189"/>
      <c r="CPR75" s="189"/>
      <c r="CPS75" s="189"/>
      <c r="CPT75" s="189"/>
      <c r="CPU75" s="189"/>
      <c r="CPV75" s="189"/>
      <c r="CPW75" s="189"/>
      <c r="CPX75" s="189"/>
      <c r="CPY75" s="189"/>
      <c r="CPZ75" s="189"/>
      <c r="CQA75" s="189"/>
      <c r="CQB75" s="189"/>
      <c r="CQC75" s="189"/>
      <c r="CQD75" s="189"/>
      <c r="CQE75" s="189"/>
      <c r="CQF75" s="189"/>
      <c r="CQG75" s="189"/>
      <c r="CQH75" s="189"/>
      <c r="CQI75" s="189"/>
      <c r="CQJ75" s="189"/>
      <c r="CQK75" s="189"/>
      <c r="CQL75" s="189"/>
      <c r="CQM75" s="189"/>
      <c r="CQN75" s="189"/>
      <c r="CQO75" s="189"/>
      <c r="CQP75" s="189"/>
      <c r="CQQ75" s="189"/>
      <c r="CQR75" s="189"/>
      <c r="CQS75" s="189"/>
      <c r="CQT75" s="189"/>
      <c r="CQU75" s="189"/>
      <c r="CQV75" s="189"/>
      <c r="CQW75" s="189"/>
      <c r="CQX75" s="189"/>
      <c r="CQY75" s="189"/>
      <c r="CQZ75" s="189"/>
      <c r="CRA75" s="189"/>
      <c r="CRB75" s="189"/>
      <c r="CRC75" s="189"/>
      <c r="CRD75" s="189"/>
      <c r="CRE75" s="189"/>
      <c r="CRF75" s="189"/>
      <c r="CRG75" s="189"/>
      <c r="CRH75" s="189"/>
      <c r="CRI75" s="189"/>
      <c r="CRJ75" s="189"/>
      <c r="CRK75" s="189"/>
      <c r="CRL75" s="189"/>
      <c r="CRM75" s="189"/>
      <c r="CRN75" s="189"/>
      <c r="CRO75" s="189"/>
      <c r="CRP75" s="189"/>
      <c r="CRQ75" s="189"/>
      <c r="CRR75" s="189"/>
      <c r="CRS75" s="189"/>
      <c r="CRT75" s="189"/>
      <c r="CRU75" s="189"/>
      <c r="CRV75" s="189"/>
      <c r="CRW75" s="189"/>
      <c r="CRX75" s="189"/>
      <c r="CRY75" s="189"/>
      <c r="CRZ75" s="189"/>
      <c r="CSA75" s="189"/>
      <c r="CSB75" s="189"/>
      <c r="CSC75" s="189"/>
      <c r="CSD75" s="189"/>
      <c r="CSE75" s="189"/>
      <c r="CSF75" s="189"/>
      <c r="CSG75" s="189"/>
      <c r="CSH75" s="189"/>
      <c r="CSI75" s="189"/>
      <c r="CSJ75" s="189"/>
      <c r="CSK75" s="189"/>
      <c r="CSL75" s="189"/>
      <c r="CSM75" s="189"/>
      <c r="CSN75" s="189"/>
      <c r="CSO75" s="189"/>
      <c r="CSP75" s="189"/>
      <c r="CSQ75" s="189"/>
      <c r="CSR75" s="189"/>
      <c r="CSS75" s="189"/>
      <c r="CST75" s="189"/>
      <c r="CSU75" s="189"/>
      <c r="CSV75" s="189"/>
      <c r="CSW75" s="189"/>
      <c r="CSX75" s="189"/>
      <c r="CSY75" s="189"/>
      <c r="CSZ75" s="189"/>
      <c r="CTA75" s="189"/>
      <c r="CTB75" s="189"/>
      <c r="CTC75" s="189"/>
      <c r="CTD75" s="189"/>
      <c r="CTE75" s="189"/>
      <c r="CTF75" s="189"/>
      <c r="CTG75" s="189"/>
      <c r="CTH75" s="189"/>
      <c r="CTI75" s="189"/>
      <c r="CTJ75" s="189"/>
      <c r="CTK75" s="189"/>
      <c r="CTL75" s="189"/>
      <c r="CTM75" s="189"/>
      <c r="CTN75" s="189"/>
      <c r="CTO75" s="189"/>
      <c r="CTP75" s="189"/>
      <c r="CTQ75" s="189"/>
      <c r="CTR75" s="189"/>
      <c r="CTS75" s="189"/>
      <c r="CTT75" s="189"/>
      <c r="CTU75" s="189"/>
      <c r="CTV75" s="189"/>
      <c r="CTW75" s="189"/>
      <c r="CTX75" s="189"/>
      <c r="CTY75" s="189"/>
      <c r="CTZ75" s="189"/>
      <c r="CUA75" s="189"/>
      <c r="CUB75" s="189"/>
      <c r="CUC75" s="189"/>
      <c r="CUD75" s="189"/>
      <c r="CUE75" s="189"/>
      <c r="CUF75" s="189"/>
      <c r="CUG75" s="189"/>
      <c r="CUH75" s="189"/>
      <c r="CUI75" s="189"/>
      <c r="CUJ75" s="189"/>
      <c r="CUK75" s="189"/>
      <c r="CUL75" s="189"/>
      <c r="CUM75" s="189"/>
      <c r="CUN75" s="189"/>
      <c r="CUO75" s="189"/>
      <c r="CUP75" s="189"/>
      <c r="CUQ75" s="189"/>
      <c r="CUR75" s="189"/>
      <c r="CUS75" s="189"/>
      <c r="CUT75" s="189"/>
      <c r="CUU75" s="189"/>
      <c r="CUV75" s="189"/>
      <c r="CUW75" s="189"/>
      <c r="CUX75" s="189"/>
      <c r="CUY75" s="189"/>
      <c r="CUZ75" s="189"/>
      <c r="CVA75" s="189"/>
      <c r="CVB75" s="189"/>
      <c r="CVC75" s="189"/>
      <c r="CVD75" s="189"/>
      <c r="CVE75" s="189"/>
      <c r="CVF75" s="189"/>
      <c r="CVG75" s="189"/>
      <c r="CVH75" s="189"/>
      <c r="CVI75" s="189"/>
      <c r="CVJ75" s="189"/>
      <c r="CVK75" s="189"/>
      <c r="CVL75" s="189"/>
      <c r="CVM75" s="189"/>
      <c r="CVN75" s="189"/>
      <c r="CVO75" s="189"/>
      <c r="CVP75" s="189"/>
      <c r="CVQ75" s="189"/>
      <c r="CVR75" s="189"/>
      <c r="CVS75" s="189"/>
      <c r="CVT75" s="189"/>
      <c r="CVU75" s="189"/>
      <c r="CVV75" s="189"/>
      <c r="CVW75" s="189"/>
      <c r="CVX75" s="189"/>
      <c r="CVY75" s="189"/>
      <c r="CVZ75" s="189"/>
      <c r="CWA75" s="189"/>
      <c r="CWB75" s="189"/>
      <c r="CWC75" s="189"/>
      <c r="CWD75" s="189"/>
      <c r="CWE75" s="189"/>
      <c r="CWF75" s="189"/>
      <c r="CWG75" s="189"/>
      <c r="CWH75" s="189"/>
      <c r="CWI75" s="189"/>
      <c r="CWJ75" s="189"/>
      <c r="CWK75" s="189"/>
      <c r="CWL75" s="189"/>
      <c r="CWM75" s="189"/>
      <c r="CWN75" s="189"/>
      <c r="CWO75" s="189"/>
      <c r="CWP75" s="189"/>
      <c r="CWQ75" s="189"/>
      <c r="CWR75" s="189"/>
      <c r="CWS75" s="189"/>
      <c r="CWT75" s="189"/>
      <c r="CWU75" s="189"/>
      <c r="CWV75" s="189"/>
      <c r="CWW75" s="189"/>
      <c r="CWX75" s="189"/>
      <c r="CWY75" s="189"/>
      <c r="CWZ75" s="189"/>
      <c r="CXA75" s="189"/>
      <c r="CXB75" s="189"/>
      <c r="CXC75" s="189"/>
      <c r="CXD75" s="189"/>
      <c r="CXE75" s="189"/>
      <c r="CXF75" s="189"/>
      <c r="CXG75" s="189"/>
      <c r="CXH75" s="189"/>
      <c r="CXI75" s="189"/>
      <c r="CXJ75" s="189"/>
      <c r="CXK75" s="189"/>
      <c r="CXL75" s="189"/>
      <c r="CXM75" s="189"/>
      <c r="CXN75" s="189"/>
      <c r="CXO75" s="189"/>
      <c r="CXP75" s="189"/>
      <c r="CXQ75" s="189"/>
      <c r="CXR75" s="189"/>
      <c r="CXS75" s="189"/>
      <c r="CXT75" s="189"/>
      <c r="CXU75" s="189"/>
      <c r="CXV75" s="189"/>
      <c r="CXW75" s="189"/>
      <c r="CXX75" s="189"/>
      <c r="CXY75" s="189"/>
      <c r="CXZ75" s="189"/>
      <c r="CYA75" s="189"/>
      <c r="CYB75" s="189"/>
      <c r="CYC75" s="189"/>
      <c r="CYD75" s="189"/>
      <c r="CYE75" s="189"/>
      <c r="CYF75" s="189"/>
      <c r="CYG75" s="189"/>
      <c r="CYH75" s="189"/>
      <c r="CYI75" s="189"/>
      <c r="CYJ75" s="189"/>
      <c r="CYK75" s="189"/>
      <c r="CYL75" s="189"/>
      <c r="CYM75" s="189"/>
      <c r="CYN75" s="189"/>
      <c r="CYO75" s="189"/>
      <c r="CYP75" s="189"/>
      <c r="CYQ75" s="189"/>
      <c r="CYR75" s="189"/>
      <c r="CYS75" s="189"/>
      <c r="CYT75" s="189"/>
      <c r="CYU75" s="189"/>
      <c r="CYV75" s="189"/>
      <c r="CYW75" s="189"/>
      <c r="CYX75" s="189"/>
      <c r="CYY75" s="189"/>
      <c r="CYZ75" s="189"/>
      <c r="CZA75" s="189"/>
      <c r="CZB75" s="189"/>
      <c r="CZC75" s="189"/>
      <c r="CZD75" s="189"/>
      <c r="CZE75" s="189"/>
      <c r="CZF75" s="189"/>
      <c r="CZG75" s="189"/>
      <c r="CZH75" s="189"/>
      <c r="CZI75" s="189"/>
      <c r="CZJ75" s="189"/>
      <c r="CZK75" s="189"/>
      <c r="CZL75" s="189"/>
      <c r="CZM75" s="189"/>
      <c r="CZN75" s="189"/>
      <c r="CZO75" s="189"/>
      <c r="CZP75" s="189"/>
      <c r="CZQ75" s="189"/>
      <c r="CZR75" s="189"/>
      <c r="CZS75" s="189"/>
      <c r="CZT75" s="189"/>
      <c r="CZU75" s="189"/>
      <c r="CZV75" s="189"/>
      <c r="CZW75" s="189"/>
      <c r="CZX75" s="189"/>
      <c r="CZY75" s="189"/>
      <c r="CZZ75" s="189"/>
      <c r="DAA75" s="189"/>
      <c r="DAB75" s="189"/>
      <c r="DAC75" s="189"/>
      <c r="DAD75" s="189"/>
      <c r="DAE75" s="189"/>
      <c r="DAF75" s="189"/>
      <c r="DAG75" s="189"/>
      <c r="DAH75" s="189"/>
      <c r="DAI75" s="189"/>
      <c r="DAJ75" s="189"/>
      <c r="DAK75" s="189"/>
      <c r="DAL75" s="189"/>
      <c r="DAM75" s="189"/>
      <c r="DAN75" s="189"/>
      <c r="DAO75" s="189"/>
      <c r="DAP75" s="189"/>
      <c r="DAQ75" s="189"/>
      <c r="DAR75" s="189"/>
      <c r="DAS75" s="189"/>
      <c r="DAT75" s="189"/>
      <c r="DAU75" s="189"/>
      <c r="DAV75" s="189"/>
      <c r="DAW75" s="189"/>
      <c r="DAX75" s="189"/>
      <c r="DAY75" s="189"/>
      <c r="DAZ75" s="189"/>
      <c r="DBA75" s="189"/>
      <c r="DBB75" s="189"/>
      <c r="DBC75" s="189"/>
      <c r="DBD75" s="189"/>
      <c r="DBE75" s="189"/>
      <c r="DBF75" s="189"/>
      <c r="DBG75" s="189"/>
      <c r="DBH75" s="189"/>
      <c r="DBI75" s="189"/>
      <c r="DBJ75" s="189"/>
      <c r="DBK75" s="189"/>
      <c r="DBL75" s="189"/>
      <c r="DBM75" s="189"/>
      <c r="DBN75" s="189"/>
      <c r="DBO75" s="189"/>
      <c r="DBP75" s="189"/>
      <c r="DBQ75" s="189"/>
      <c r="DBR75" s="189"/>
      <c r="DBS75" s="189"/>
      <c r="DBT75" s="189"/>
      <c r="DBU75" s="189"/>
      <c r="DBV75" s="189"/>
      <c r="DBW75" s="189"/>
      <c r="DBX75" s="189"/>
      <c r="DBY75" s="189"/>
      <c r="DBZ75" s="189"/>
      <c r="DCA75" s="189"/>
      <c r="DCB75" s="189"/>
      <c r="DCC75" s="189"/>
      <c r="DCD75" s="189"/>
      <c r="DCE75" s="189"/>
      <c r="DCF75" s="189"/>
      <c r="DCG75" s="189"/>
      <c r="DCH75" s="189"/>
      <c r="DCI75" s="189"/>
      <c r="DCJ75" s="189"/>
      <c r="DCK75" s="189"/>
      <c r="DCL75" s="189"/>
      <c r="DCM75" s="189"/>
      <c r="DCN75" s="189"/>
      <c r="DCO75" s="189"/>
      <c r="DCP75" s="189"/>
      <c r="DCQ75" s="189"/>
      <c r="DCR75" s="189"/>
      <c r="DCS75" s="189"/>
      <c r="DCT75" s="189"/>
      <c r="DCU75" s="189"/>
      <c r="DCV75" s="189"/>
      <c r="DCW75" s="189"/>
      <c r="DCX75" s="189"/>
      <c r="DCY75" s="189"/>
      <c r="DCZ75" s="189"/>
      <c r="DDA75" s="189"/>
      <c r="DDB75" s="189"/>
      <c r="DDC75" s="189"/>
      <c r="DDD75" s="189"/>
      <c r="DDE75" s="189"/>
      <c r="DDF75" s="189"/>
      <c r="DDG75" s="189"/>
      <c r="DDH75" s="189"/>
      <c r="DDI75" s="189"/>
      <c r="DDJ75" s="189"/>
      <c r="DDK75" s="189"/>
      <c r="DDL75" s="189"/>
      <c r="DDM75" s="189"/>
      <c r="DDN75" s="189"/>
      <c r="DDO75" s="189"/>
      <c r="DDP75" s="189"/>
      <c r="DDQ75" s="189"/>
      <c r="DDR75" s="189"/>
      <c r="DDS75" s="189"/>
      <c r="DDT75" s="189"/>
      <c r="DDU75" s="189"/>
      <c r="DDV75" s="189"/>
      <c r="DDW75" s="189"/>
      <c r="DDX75" s="189"/>
      <c r="DDY75" s="189"/>
      <c r="DDZ75" s="189"/>
      <c r="DEA75" s="189"/>
      <c r="DEB75" s="189"/>
      <c r="DEC75" s="189"/>
      <c r="DED75" s="189"/>
      <c r="DEE75" s="189"/>
      <c r="DEF75" s="189"/>
      <c r="DEG75" s="189"/>
      <c r="DEH75" s="189"/>
      <c r="DEI75" s="189"/>
      <c r="DEJ75" s="189"/>
      <c r="DEK75" s="189"/>
      <c r="DEL75" s="189"/>
      <c r="DEM75" s="189"/>
      <c r="DEN75" s="189"/>
      <c r="DEO75" s="189"/>
      <c r="DEP75" s="189"/>
      <c r="DEQ75" s="189"/>
      <c r="DER75" s="189"/>
      <c r="DES75" s="189"/>
      <c r="DET75" s="189"/>
      <c r="DEU75" s="189"/>
      <c r="DEV75" s="189"/>
      <c r="DEW75" s="189"/>
      <c r="DEX75" s="189"/>
      <c r="DEY75" s="189"/>
      <c r="DEZ75" s="189"/>
      <c r="DFA75" s="189"/>
      <c r="DFB75" s="189"/>
      <c r="DFC75" s="189"/>
      <c r="DFD75" s="189"/>
      <c r="DFE75" s="189"/>
      <c r="DFF75" s="189"/>
      <c r="DFG75" s="189"/>
      <c r="DFH75" s="189"/>
      <c r="DFI75" s="189"/>
      <c r="DFJ75" s="189"/>
      <c r="DFK75" s="189"/>
      <c r="DFL75" s="189"/>
      <c r="DFM75" s="189"/>
      <c r="DFN75" s="189"/>
      <c r="DFO75" s="189"/>
      <c r="DFP75" s="189"/>
      <c r="DFQ75" s="189"/>
      <c r="DFR75" s="189"/>
      <c r="DFS75" s="189"/>
      <c r="DFT75" s="189"/>
      <c r="DFU75" s="189"/>
      <c r="DFV75" s="189"/>
      <c r="DFW75" s="189"/>
      <c r="DFX75" s="189"/>
      <c r="DFY75" s="189"/>
      <c r="DFZ75" s="189"/>
      <c r="DGA75" s="189"/>
      <c r="DGB75" s="189"/>
      <c r="DGC75" s="189"/>
      <c r="DGD75" s="189"/>
      <c r="DGE75" s="189"/>
      <c r="DGF75" s="189"/>
      <c r="DGG75" s="189"/>
      <c r="DGH75" s="189"/>
      <c r="DGI75" s="189"/>
      <c r="DGJ75" s="189"/>
      <c r="DGK75" s="189"/>
      <c r="DGL75" s="189"/>
      <c r="DGM75" s="189"/>
      <c r="DGN75" s="189"/>
      <c r="DGO75" s="189"/>
      <c r="DGP75" s="189"/>
      <c r="DGQ75" s="189"/>
      <c r="DGR75" s="189"/>
      <c r="DGS75" s="189"/>
      <c r="DGT75" s="189"/>
      <c r="DGU75" s="189"/>
      <c r="DGV75" s="189"/>
      <c r="DGW75" s="189"/>
      <c r="DGX75" s="189"/>
      <c r="DGY75" s="189"/>
      <c r="DGZ75" s="189"/>
      <c r="DHA75" s="189"/>
      <c r="DHB75" s="189"/>
      <c r="DHC75" s="189"/>
      <c r="DHD75" s="189"/>
      <c r="DHE75" s="189"/>
      <c r="DHF75" s="189"/>
      <c r="DHG75" s="189"/>
      <c r="DHH75" s="189"/>
      <c r="DHI75" s="189"/>
      <c r="DHJ75" s="189"/>
      <c r="DHK75" s="189"/>
      <c r="DHL75" s="189"/>
      <c r="DHM75" s="189"/>
      <c r="DHN75" s="189"/>
      <c r="DHO75" s="189"/>
      <c r="DHP75" s="189"/>
      <c r="DHQ75" s="189"/>
      <c r="DHR75" s="189"/>
      <c r="DHS75" s="189"/>
      <c r="DHT75" s="189"/>
      <c r="DHU75" s="189"/>
      <c r="DHV75" s="189"/>
      <c r="DHW75" s="189"/>
      <c r="DHX75" s="189"/>
      <c r="DHY75" s="189"/>
      <c r="DHZ75" s="189"/>
      <c r="DIA75" s="189"/>
      <c r="DIB75" s="189"/>
      <c r="DIC75" s="189"/>
      <c r="DID75" s="189"/>
      <c r="DIE75" s="189"/>
      <c r="DIF75" s="189"/>
      <c r="DIG75" s="189"/>
      <c r="DIH75" s="189"/>
      <c r="DII75" s="189"/>
      <c r="DIJ75" s="189"/>
      <c r="DIK75" s="189"/>
      <c r="DIL75" s="189"/>
      <c r="DIM75" s="189"/>
      <c r="DIN75" s="189"/>
      <c r="DIO75" s="189"/>
      <c r="DIP75" s="189"/>
      <c r="DIQ75" s="189"/>
      <c r="DIR75" s="189"/>
      <c r="DIS75" s="189"/>
      <c r="DIT75" s="189"/>
      <c r="DIU75" s="189"/>
      <c r="DIV75" s="189"/>
      <c r="DIW75" s="189"/>
      <c r="DIX75" s="189"/>
      <c r="DIY75" s="189"/>
      <c r="DIZ75" s="189"/>
      <c r="DJA75" s="189"/>
      <c r="DJB75" s="189"/>
      <c r="DJC75" s="189"/>
      <c r="DJD75" s="189"/>
      <c r="DJE75" s="189"/>
      <c r="DJF75" s="189"/>
      <c r="DJG75" s="189"/>
      <c r="DJH75" s="189"/>
      <c r="DJI75" s="189"/>
      <c r="DJJ75" s="189"/>
      <c r="DJK75" s="189"/>
      <c r="DJL75" s="189"/>
      <c r="DJM75" s="189"/>
      <c r="DJN75" s="189"/>
      <c r="DJO75" s="189"/>
      <c r="DJP75" s="189"/>
      <c r="DJQ75" s="189"/>
      <c r="DJR75" s="189"/>
      <c r="DJS75" s="189"/>
      <c r="DJT75" s="189"/>
      <c r="DJU75" s="189"/>
      <c r="DJV75" s="189"/>
      <c r="DJW75" s="189"/>
      <c r="DJX75" s="189"/>
      <c r="DJY75" s="189"/>
      <c r="DJZ75" s="189"/>
      <c r="DKA75" s="189"/>
      <c r="DKB75" s="189"/>
      <c r="DKC75" s="189"/>
      <c r="DKD75" s="189"/>
      <c r="DKE75" s="189"/>
      <c r="DKF75" s="189"/>
      <c r="DKG75" s="189"/>
      <c r="DKH75" s="189"/>
      <c r="DKI75" s="189"/>
      <c r="DKJ75" s="189"/>
      <c r="DKK75" s="189"/>
      <c r="DKL75" s="189"/>
      <c r="DKM75" s="189"/>
      <c r="DKN75" s="189"/>
      <c r="DKO75" s="189"/>
      <c r="DKP75" s="189"/>
      <c r="DKQ75" s="189"/>
      <c r="DKR75" s="189"/>
      <c r="DKS75" s="189"/>
      <c r="DKT75" s="189"/>
      <c r="DKU75" s="189"/>
      <c r="DKV75" s="189"/>
      <c r="DKW75" s="189"/>
      <c r="DKX75" s="189"/>
      <c r="DKY75" s="189"/>
      <c r="DKZ75" s="189"/>
      <c r="DLA75" s="189"/>
      <c r="DLB75" s="189"/>
      <c r="DLC75" s="189"/>
      <c r="DLD75" s="189"/>
      <c r="DLE75" s="189"/>
      <c r="DLF75" s="189"/>
      <c r="DLG75" s="189"/>
      <c r="DLH75" s="189"/>
      <c r="DLI75" s="189"/>
      <c r="DLJ75" s="189"/>
      <c r="DLK75" s="189"/>
      <c r="DLL75" s="189"/>
      <c r="DLM75" s="189"/>
      <c r="DLN75" s="189"/>
      <c r="DLO75" s="189"/>
      <c r="DLP75" s="189"/>
      <c r="DLQ75" s="189"/>
      <c r="DLR75" s="189"/>
      <c r="DLS75" s="189"/>
      <c r="DLT75" s="189"/>
      <c r="DLU75" s="189"/>
      <c r="DLV75" s="189"/>
      <c r="DLW75" s="189"/>
      <c r="DLX75" s="189"/>
      <c r="DLY75" s="189"/>
      <c r="DLZ75" s="189"/>
      <c r="DMA75" s="189"/>
      <c r="DMB75" s="189"/>
      <c r="DMC75" s="189"/>
      <c r="DMD75" s="189"/>
      <c r="DME75" s="189"/>
      <c r="DMF75" s="189"/>
      <c r="DMG75" s="189"/>
      <c r="DMH75" s="189"/>
      <c r="DMI75" s="189"/>
      <c r="DMJ75" s="189"/>
      <c r="DMK75" s="189"/>
      <c r="DML75" s="189"/>
      <c r="DMM75" s="189"/>
      <c r="DMN75" s="189"/>
      <c r="DMO75" s="189"/>
      <c r="DMP75" s="189"/>
      <c r="DMQ75" s="189"/>
      <c r="DMR75" s="189"/>
      <c r="DMS75" s="189"/>
      <c r="DMT75" s="189"/>
      <c r="DMU75" s="189"/>
      <c r="DMV75" s="189"/>
      <c r="DMW75" s="189"/>
      <c r="DMX75" s="189"/>
      <c r="DMY75" s="189"/>
      <c r="DMZ75" s="189"/>
      <c r="DNA75" s="189"/>
      <c r="DNB75" s="189"/>
      <c r="DNC75" s="189"/>
      <c r="DND75" s="189"/>
      <c r="DNE75" s="189"/>
      <c r="DNF75" s="189"/>
      <c r="DNG75" s="189"/>
      <c r="DNH75" s="189"/>
      <c r="DNI75" s="189"/>
      <c r="DNJ75" s="189"/>
      <c r="DNK75" s="189"/>
      <c r="DNL75" s="189"/>
      <c r="DNM75" s="189"/>
      <c r="DNN75" s="189"/>
      <c r="DNO75" s="189"/>
      <c r="DNP75" s="189"/>
      <c r="DNQ75" s="189"/>
      <c r="DNR75" s="189"/>
      <c r="DNS75" s="189"/>
      <c r="DNT75" s="189"/>
      <c r="DNU75" s="189"/>
      <c r="DNV75" s="189"/>
      <c r="DNW75" s="189"/>
      <c r="DNX75" s="189"/>
      <c r="DNY75" s="189"/>
      <c r="DNZ75" s="189"/>
      <c r="DOA75" s="189"/>
      <c r="DOB75" s="189"/>
      <c r="DOC75" s="189"/>
      <c r="DOD75" s="189"/>
      <c r="DOE75" s="189"/>
      <c r="DOF75" s="189"/>
      <c r="DOG75" s="189"/>
      <c r="DOH75" s="189"/>
      <c r="DOI75" s="189"/>
      <c r="DOJ75" s="189"/>
      <c r="DOK75" s="189"/>
      <c r="DOL75" s="189"/>
      <c r="DOM75" s="189"/>
      <c r="DON75" s="189"/>
      <c r="DOO75" s="189"/>
      <c r="DOP75" s="189"/>
      <c r="DOQ75" s="189"/>
      <c r="DOR75" s="189"/>
      <c r="DOS75" s="189"/>
      <c r="DOT75" s="189"/>
      <c r="DOU75" s="189"/>
      <c r="DOV75" s="189"/>
      <c r="DOW75" s="189"/>
      <c r="DOX75" s="189"/>
      <c r="DOY75" s="189"/>
      <c r="DOZ75" s="189"/>
      <c r="DPA75" s="189"/>
      <c r="DPB75" s="189"/>
      <c r="DPC75" s="189"/>
      <c r="DPD75" s="189"/>
      <c r="DPE75" s="189"/>
      <c r="DPF75" s="189"/>
      <c r="DPG75" s="189"/>
      <c r="DPH75" s="189"/>
      <c r="DPI75" s="189"/>
      <c r="DPJ75" s="189"/>
      <c r="DPK75" s="189"/>
      <c r="DPL75" s="189"/>
      <c r="DPM75" s="189"/>
      <c r="DPN75" s="189"/>
      <c r="DPO75" s="189"/>
      <c r="DPP75" s="189"/>
      <c r="DPQ75" s="189"/>
      <c r="DPR75" s="189"/>
      <c r="DPS75" s="189"/>
      <c r="DPT75" s="189"/>
      <c r="DPU75" s="189"/>
      <c r="DPV75" s="189"/>
      <c r="DPW75" s="189"/>
      <c r="DPX75" s="189"/>
      <c r="DPY75" s="189"/>
      <c r="DPZ75" s="189"/>
      <c r="DQA75" s="189"/>
      <c r="DQB75" s="189"/>
      <c r="DQC75" s="189"/>
      <c r="DQD75" s="189"/>
      <c r="DQE75" s="189"/>
      <c r="DQF75" s="189"/>
      <c r="DQG75" s="189"/>
      <c r="DQH75" s="189"/>
      <c r="DQI75" s="189"/>
      <c r="DQJ75" s="189"/>
      <c r="DQK75" s="189"/>
      <c r="DQL75" s="189"/>
      <c r="DQM75" s="189"/>
      <c r="DQN75" s="189"/>
      <c r="DQO75" s="189"/>
      <c r="DQP75" s="189"/>
      <c r="DQQ75" s="189"/>
      <c r="DQR75" s="189"/>
      <c r="DQS75" s="189"/>
      <c r="DQT75" s="189"/>
      <c r="DQU75" s="189"/>
      <c r="DQV75" s="189"/>
      <c r="DQW75" s="189"/>
      <c r="DQX75" s="189"/>
      <c r="DQY75" s="189"/>
      <c r="DQZ75" s="189"/>
      <c r="DRA75" s="189"/>
      <c r="DRB75" s="189"/>
      <c r="DRC75" s="189"/>
      <c r="DRD75" s="189"/>
      <c r="DRE75" s="189"/>
      <c r="DRF75" s="189"/>
      <c r="DRG75" s="189"/>
      <c r="DRH75" s="189"/>
      <c r="DRI75" s="189"/>
      <c r="DRJ75" s="189"/>
      <c r="DRK75" s="189"/>
      <c r="DRL75" s="189"/>
      <c r="DRM75" s="189"/>
      <c r="DRN75" s="189"/>
      <c r="DRO75" s="189"/>
      <c r="DRP75" s="189"/>
      <c r="DRQ75" s="189"/>
      <c r="DRR75" s="189"/>
      <c r="DRS75" s="189"/>
      <c r="DRT75" s="189"/>
      <c r="DRU75" s="189"/>
      <c r="DRV75" s="189"/>
      <c r="DRW75" s="189"/>
      <c r="DRX75" s="189"/>
      <c r="DRY75" s="189"/>
      <c r="DRZ75" s="189"/>
      <c r="DSA75" s="189"/>
      <c r="DSB75" s="189"/>
      <c r="DSC75" s="189"/>
      <c r="DSD75" s="189"/>
      <c r="DSE75" s="189"/>
      <c r="DSF75" s="189"/>
      <c r="DSG75" s="189"/>
      <c r="DSH75" s="189"/>
      <c r="DSI75" s="189"/>
      <c r="DSJ75" s="189"/>
      <c r="DSK75" s="189"/>
      <c r="DSL75" s="189"/>
      <c r="DSM75" s="189"/>
      <c r="DSN75" s="189"/>
      <c r="DSO75" s="189"/>
      <c r="DSP75" s="189"/>
      <c r="DSQ75" s="189"/>
      <c r="DSR75" s="189"/>
      <c r="DSS75" s="189"/>
      <c r="DST75" s="189"/>
      <c r="DSU75" s="189"/>
      <c r="DSV75" s="189"/>
      <c r="DSW75" s="189"/>
      <c r="DSX75" s="189"/>
      <c r="DSY75" s="189"/>
      <c r="DSZ75" s="189"/>
      <c r="DTA75" s="189"/>
      <c r="DTB75" s="189"/>
      <c r="DTC75" s="189"/>
      <c r="DTD75" s="189"/>
      <c r="DTE75" s="189"/>
      <c r="DTF75" s="189"/>
      <c r="DTG75" s="189"/>
      <c r="DTH75" s="189"/>
      <c r="DTI75" s="189"/>
      <c r="DTJ75" s="189"/>
      <c r="DTK75" s="189"/>
      <c r="DTL75" s="189"/>
      <c r="DTM75" s="189"/>
      <c r="DTN75" s="189"/>
      <c r="DTO75" s="189"/>
      <c r="DTP75" s="189"/>
      <c r="DTQ75" s="189"/>
      <c r="DTR75" s="189"/>
      <c r="DTS75" s="189"/>
      <c r="DTT75" s="189"/>
      <c r="DTU75" s="189"/>
      <c r="DTV75" s="189"/>
      <c r="DTW75" s="189"/>
      <c r="DTX75" s="189"/>
      <c r="DTY75" s="189"/>
      <c r="DTZ75" s="189"/>
      <c r="DUA75" s="189"/>
      <c r="DUB75" s="189"/>
      <c r="DUC75" s="189"/>
      <c r="DUD75" s="189"/>
      <c r="DUE75" s="189"/>
      <c r="DUF75" s="189"/>
      <c r="DUG75" s="189"/>
      <c r="DUH75" s="189"/>
      <c r="DUI75" s="189"/>
      <c r="DUJ75" s="189"/>
      <c r="DUK75" s="189"/>
      <c r="DUL75" s="189"/>
      <c r="DUM75" s="189"/>
      <c r="DUN75" s="189"/>
      <c r="DUO75" s="189"/>
      <c r="DUP75" s="189"/>
      <c r="DUQ75" s="189"/>
      <c r="DUR75" s="189"/>
      <c r="DUS75" s="189"/>
      <c r="DUT75" s="189"/>
      <c r="DUU75" s="189"/>
      <c r="DUV75" s="189"/>
      <c r="DUW75" s="189"/>
      <c r="DUX75" s="189"/>
      <c r="DUY75" s="189"/>
      <c r="DUZ75" s="189"/>
      <c r="DVA75" s="189"/>
      <c r="DVB75" s="189"/>
      <c r="DVC75" s="189"/>
      <c r="DVD75" s="189"/>
      <c r="DVE75" s="189"/>
      <c r="DVF75" s="189"/>
      <c r="DVG75" s="189"/>
      <c r="DVH75" s="189"/>
      <c r="DVI75" s="189"/>
      <c r="DVJ75" s="189"/>
      <c r="DVK75" s="189"/>
      <c r="DVL75" s="189"/>
      <c r="DVM75" s="189"/>
      <c r="DVN75" s="189"/>
      <c r="DVO75" s="189"/>
      <c r="DVP75" s="189"/>
      <c r="DVQ75" s="189"/>
      <c r="DVR75" s="189"/>
      <c r="DVS75" s="189"/>
      <c r="DVT75" s="189"/>
      <c r="DVU75" s="189"/>
      <c r="DVV75" s="189"/>
      <c r="DVW75" s="189"/>
      <c r="DVX75" s="189"/>
      <c r="DVY75" s="189"/>
      <c r="DVZ75" s="189"/>
      <c r="DWA75" s="189"/>
      <c r="DWB75" s="189"/>
      <c r="DWC75" s="189"/>
      <c r="DWD75" s="189"/>
      <c r="DWE75" s="189"/>
      <c r="DWF75" s="189"/>
      <c r="DWG75" s="189"/>
      <c r="DWH75" s="189"/>
      <c r="DWI75" s="189"/>
      <c r="DWJ75" s="189"/>
      <c r="DWK75" s="189"/>
      <c r="DWL75" s="189"/>
      <c r="DWM75" s="189"/>
      <c r="DWN75" s="189"/>
      <c r="DWO75" s="189"/>
      <c r="DWP75" s="189"/>
      <c r="DWQ75" s="189"/>
      <c r="DWR75" s="189"/>
      <c r="DWS75" s="189"/>
      <c r="DWT75" s="189"/>
      <c r="DWU75" s="189"/>
      <c r="DWV75" s="189"/>
      <c r="DWW75" s="189"/>
      <c r="DWX75" s="189"/>
      <c r="DWY75" s="189"/>
      <c r="DWZ75" s="189"/>
      <c r="DXA75" s="189"/>
      <c r="DXB75" s="189"/>
      <c r="DXC75" s="189"/>
      <c r="DXD75" s="189"/>
      <c r="DXE75" s="189"/>
      <c r="DXF75" s="189"/>
      <c r="DXG75" s="189"/>
      <c r="DXH75" s="189"/>
      <c r="DXI75" s="189"/>
      <c r="DXJ75" s="189"/>
      <c r="DXK75" s="189"/>
      <c r="DXL75" s="189"/>
      <c r="DXM75" s="189"/>
      <c r="DXN75" s="189"/>
      <c r="DXO75" s="189"/>
      <c r="DXP75" s="189"/>
      <c r="DXQ75" s="189"/>
      <c r="DXR75" s="189"/>
      <c r="DXS75" s="189"/>
      <c r="DXT75" s="189"/>
      <c r="DXU75" s="189"/>
      <c r="DXV75" s="189"/>
      <c r="DXW75" s="189"/>
      <c r="DXX75" s="189"/>
      <c r="DXY75" s="189"/>
      <c r="DXZ75" s="189"/>
      <c r="DYA75" s="189"/>
      <c r="DYB75" s="189"/>
      <c r="DYC75" s="189"/>
      <c r="DYD75" s="189"/>
      <c r="DYE75" s="189"/>
      <c r="DYF75" s="189"/>
      <c r="DYG75" s="189"/>
      <c r="DYH75" s="189"/>
      <c r="DYI75" s="189"/>
      <c r="DYJ75" s="189"/>
      <c r="DYK75" s="189"/>
      <c r="DYL75" s="189"/>
      <c r="DYM75" s="189"/>
      <c r="DYN75" s="189"/>
      <c r="DYO75" s="189"/>
      <c r="DYP75" s="189"/>
      <c r="DYQ75" s="189"/>
      <c r="DYR75" s="189"/>
      <c r="DYS75" s="189"/>
      <c r="DYT75" s="189"/>
      <c r="DYU75" s="189"/>
      <c r="DYV75" s="189"/>
      <c r="DYW75" s="189"/>
      <c r="DYX75" s="189"/>
      <c r="DYY75" s="189"/>
      <c r="DYZ75" s="189"/>
      <c r="DZA75" s="189"/>
      <c r="DZB75" s="189"/>
      <c r="DZC75" s="189"/>
      <c r="DZD75" s="189"/>
      <c r="DZE75" s="189"/>
      <c r="DZF75" s="189"/>
      <c r="DZG75" s="189"/>
      <c r="DZH75" s="189"/>
      <c r="DZI75" s="189"/>
      <c r="DZJ75" s="189"/>
      <c r="DZK75" s="189"/>
      <c r="DZL75" s="189"/>
      <c r="DZM75" s="189"/>
      <c r="DZN75" s="189"/>
      <c r="DZO75" s="189"/>
      <c r="DZP75" s="189"/>
      <c r="DZQ75" s="189"/>
      <c r="DZR75" s="189"/>
      <c r="DZS75" s="189"/>
      <c r="DZT75" s="189"/>
      <c r="DZU75" s="189"/>
      <c r="DZV75" s="189"/>
      <c r="DZW75" s="189"/>
      <c r="DZX75" s="189"/>
      <c r="DZY75" s="189"/>
      <c r="DZZ75" s="189"/>
      <c r="EAA75" s="189"/>
      <c r="EAB75" s="189"/>
      <c r="EAC75" s="189"/>
      <c r="EAD75" s="189"/>
      <c r="EAE75" s="189"/>
      <c r="EAF75" s="189"/>
      <c r="EAG75" s="189"/>
      <c r="EAH75" s="189"/>
      <c r="EAI75" s="189"/>
      <c r="EAJ75" s="189"/>
      <c r="EAK75" s="189"/>
      <c r="EAL75" s="189"/>
      <c r="EAM75" s="189"/>
      <c r="EAN75" s="189"/>
      <c r="EAO75" s="189"/>
      <c r="EAP75" s="189"/>
      <c r="EAQ75" s="189"/>
      <c r="EAR75" s="189"/>
      <c r="EAS75" s="189"/>
      <c r="EAT75" s="189"/>
      <c r="EAU75" s="189"/>
      <c r="EAV75" s="189"/>
      <c r="EAW75" s="189"/>
      <c r="EAX75" s="189"/>
      <c r="EAY75" s="189"/>
      <c r="EAZ75" s="189"/>
      <c r="EBA75" s="189"/>
      <c r="EBB75" s="189"/>
      <c r="EBC75" s="189"/>
      <c r="EBD75" s="189"/>
      <c r="EBE75" s="189"/>
      <c r="EBF75" s="189"/>
      <c r="EBG75" s="189"/>
      <c r="EBH75" s="189"/>
      <c r="EBI75" s="189"/>
      <c r="EBJ75" s="189"/>
      <c r="EBK75" s="189"/>
      <c r="EBL75" s="189"/>
      <c r="EBM75" s="189"/>
      <c r="EBN75" s="189"/>
      <c r="EBO75" s="189"/>
      <c r="EBP75" s="189"/>
      <c r="EBQ75" s="189"/>
      <c r="EBR75" s="189"/>
      <c r="EBS75" s="189"/>
      <c r="EBT75" s="189"/>
      <c r="EBU75" s="189"/>
      <c r="EBV75" s="189"/>
      <c r="EBW75" s="189"/>
      <c r="EBX75" s="189"/>
      <c r="EBY75" s="189"/>
      <c r="EBZ75" s="189"/>
      <c r="ECA75" s="189"/>
      <c r="ECB75" s="189"/>
      <c r="ECC75" s="189"/>
      <c r="ECD75" s="189"/>
      <c r="ECE75" s="189"/>
      <c r="ECF75" s="189"/>
      <c r="ECG75" s="189"/>
      <c r="ECH75" s="189"/>
      <c r="ECI75" s="189"/>
      <c r="ECJ75" s="189"/>
      <c r="ECK75" s="189"/>
      <c r="ECL75" s="189"/>
      <c r="ECM75" s="189"/>
      <c r="ECN75" s="189"/>
      <c r="ECO75" s="189"/>
      <c r="ECP75" s="189"/>
      <c r="ECQ75" s="189"/>
      <c r="ECR75" s="189"/>
      <c r="ECS75" s="189"/>
      <c r="ECT75" s="189"/>
      <c r="ECU75" s="189"/>
      <c r="ECV75" s="189"/>
      <c r="ECW75" s="189"/>
      <c r="ECX75" s="189"/>
      <c r="ECY75" s="189"/>
      <c r="ECZ75" s="189"/>
      <c r="EDA75" s="189"/>
      <c r="EDB75" s="189"/>
      <c r="EDC75" s="189"/>
      <c r="EDD75" s="189"/>
      <c r="EDE75" s="189"/>
      <c r="EDF75" s="189"/>
      <c r="EDG75" s="189"/>
      <c r="EDH75" s="189"/>
      <c r="EDI75" s="189"/>
      <c r="EDJ75" s="189"/>
      <c r="EDK75" s="189"/>
      <c r="EDL75" s="189"/>
      <c r="EDM75" s="189"/>
      <c r="EDN75" s="189"/>
      <c r="EDO75" s="189"/>
      <c r="EDP75" s="189"/>
      <c r="EDQ75" s="189"/>
      <c r="EDR75" s="189"/>
      <c r="EDS75" s="189"/>
      <c r="EDT75" s="189"/>
      <c r="EDU75" s="189"/>
      <c r="EDV75" s="189"/>
      <c r="EDW75" s="189"/>
      <c r="EDX75" s="189"/>
      <c r="EDY75" s="189"/>
      <c r="EDZ75" s="189"/>
      <c r="EEA75" s="189"/>
      <c r="EEB75" s="189"/>
      <c r="EEC75" s="189"/>
      <c r="EED75" s="189"/>
      <c r="EEE75" s="189"/>
      <c r="EEF75" s="189"/>
      <c r="EEG75" s="189"/>
      <c r="EEH75" s="189"/>
      <c r="EEI75" s="189"/>
      <c r="EEJ75" s="189"/>
      <c r="EEK75" s="189"/>
      <c r="EEL75" s="189"/>
      <c r="EEM75" s="189"/>
      <c r="EEN75" s="189"/>
      <c r="EEO75" s="189"/>
      <c r="EEP75" s="189"/>
      <c r="EEQ75" s="189"/>
      <c r="EER75" s="189"/>
      <c r="EES75" s="189"/>
      <c r="EET75" s="189"/>
      <c r="EEU75" s="189"/>
      <c r="EEV75" s="189"/>
      <c r="EEW75" s="189"/>
      <c r="EEX75" s="189"/>
      <c r="EEY75" s="189"/>
      <c r="EEZ75" s="189"/>
      <c r="EFA75" s="189"/>
      <c r="EFB75" s="189"/>
      <c r="EFC75" s="189"/>
      <c r="EFD75" s="189"/>
      <c r="EFE75" s="189"/>
      <c r="EFF75" s="189"/>
      <c r="EFG75" s="189"/>
      <c r="EFH75" s="189"/>
      <c r="EFI75" s="189"/>
      <c r="EFJ75" s="189"/>
      <c r="EFK75" s="189"/>
      <c r="EFL75" s="189"/>
      <c r="EFM75" s="189"/>
      <c r="EFN75" s="189"/>
      <c r="EFO75" s="189"/>
      <c r="EFP75" s="189"/>
      <c r="EFQ75" s="189"/>
      <c r="EFR75" s="189"/>
      <c r="EFS75" s="189"/>
      <c r="EFT75" s="189"/>
      <c r="EFU75" s="189"/>
      <c r="EFV75" s="189"/>
      <c r="EFW75" s="189"/>
      <c r="EFX75" s="189"/>
      <c r="EFY75" s="189"/>
      <c r="EFZ75" s="189"/>
      <c r="EGA75" s="189"/>
      <c r="EGB75" s="189"/>
      <c r="EGC75" s="189"/>
      <c r="EGD75" s="189"/>
      <c r="EGE75" s="189"/>
      <c r="EGF75" s="189"/>
      <c r="EGG75" s="189"/>
      <c r="EGH75" s="189"/>
      <c r="EGI75" s="189"/>
      <c r="EGJ75" s="189"/>
      <c r="EGK75" s="189"/>
      <c r="EGL75" s="189"/>
      <c r="EGM75" s="189"/>
      <c r="EGN75" s="189"/>
      <c r="EGO75" s="189"/>
      <c r="EGP75" s="189"/>
      <c r="EGQ75" s="189"/>
      <c r="EGR75" s="189"/>
      <c r="EGS75" s="189"/>
      <c r="EGT75" s="189"/>
      <c r="EGU75" s="189"/>
      <c r="EGV75" s="189"/>
      <c r="EGW75" s="189"/>
      <c r="EGX75" s="189"/>
      <c r="EGY75" s="189"/>
      <c r="EGZ75" s="189"/>
      <c r="EHA75" s="189"/>
      <c r="EHB75" s="189"/>
      <c r="EHC75" s="189"/>
      <c r="EHD75" s="189"/>
      <c r="EHE75" s="189"/>
      <c r="EHF75" s="189"/>
      <c r="EHG75" s="189"/>
      <c r="EHH75" s="189"/>
      <c r="EHI75" s="189"/>
      <c r="EHJ75" s="189"/>
      <c r="EHK75" s="189"/>
      <c r="EHL75" s="189"/>
      <c r="EHM75" s="189"/>
      <c r="EHN75" s="189"/>
      <c r="EHO75" s="189"/>
      <c r="EHP75" s="189"/>
      <c r="EHQ75" s="189"/>
      <c r="EHR75" s="189"/>
      <c r="EHS75" s="189"/>
      <c r="EHT75" s="189"/>
      <c r="EHU75" s="189"/>
      <c r="EHV75" s="189"/>
      <c r="EHW75" s="189"/>
      <c r="EHX75" s="189"/>
      <c r="EHY75" s="189"/>
      <c r="EHZ75" s="189"/>
      <c r="EIA75" s="189"/>
      <c r="EIB75" s="189"/>
      <c r="EIC75" s="189"/>
      <c r="EID75" s="189"/>
      <c r="EIE75" s="189"/>
      <c r="EIF75" s="189"/>
      <c r="EIG75" s="189"/>
      <c r="EIH75" s="189"/>
      <c r="EII75" s="189"/>
      <c r="EIJ75" s="189"/>
      <c r="EIK75" s="189"/>
      <c r="EIL75" s="189"/>
      <c r="EIM75" s="189"/>
      <c r="EIN75" s="189"/>
      <c r="EIO75" s="189"/>
      <c r="EIP75" s="189"/>
      <c r="EIQ75" s="189"/>
      <c r="EIR75" s="189"/>
      <c r="EIS75" s="189"/>
      <c r="EIT75" s="189"/>
      <c r="EIU75" s="189"/>
      <c r="EIV75" s="189"/>
      <c r="EIW75" s="189"/>
      <c r="EIX75" s="189"/>
      <c r="EIY75" s="189"/>
      <c r="EIZ75" s="189"/>
      <c r="EJA75" s="189"/>
      <c r="EJB75" s="189"/>
      <c r="EJC75" s="189"/>
      <c r="EJD75" s="189"/>
      <c r="EJE75" s="189"/>
      <c r="EJF75" s="189"/>
      <c r="EJG75" s="189"/>
      <c r="EJH75" s="189"/>
      <c r="EJI75" s="189"/>
      <c r="EJJ75" s="189"/>
      <c r="EJK75" s="189"/>
      <c r="EJL75" s="189"/>
      <c r="EJM75" s="189"/>
      <c r="EJN75" s="189"/>
      <c r="EJO75" s="189"/>
      <c r="EJP75" s="189"/>
      <c r="EJQ75" s="189"/>
      <c r="EJR75" s="189"/>
      <c r="EJS75" s="189"/>
      <c r="EJT75" s="189"/>
      <c r="EJU75" s="189"/>
      <c r="EJV75" s="189"/>
      <c r="EJW75" s="189"/>
      <c r="EJX75" s="189"/>
      <c r="EJY75" s="189"/>
      <c r="EJZ75" s="189"/>
      <c r="EKA75" s="189"/>
      <c r="EKB75" s="189"/>
      <c r="EKC75" s="189"/>
      <c r="EKD75" s="189"/>
      <c r="EKE75" s="189"/>
      <c r="EKF75" s="189"/>
      <c r="EKG75" s="189"/>
      <c r="EKH75" s="189"/>
      <c r="EKI75" s="189"/>
      <c r="EKJ75" s="189"/>
      <c r="EKK75" s="189"/>
      <c r="EKL75" s="189"/>
      <c r="EKM75" s="189"/>
      <c r="EKN75" s="189"/>
      <c r="EKO75" s="189"/>
      <c r="EKP75" s="189"/>
      <c r="EKQ75" s="189"/>
      <c r="EKR75" s="189"/>
      <c r="EKS75" s="189"/>
      <c r="EKT75" s="189"/>
      <c r="EKU75" s="189"/>
      <c r="EKV75" s="189"/>
      <c r="EKW75" s="189"/>
      <c r="EKX75" s="189"/>
      <c r="EKY75" s="189"/>
      <c r="EKZ75" s="189"/>
      <c r="ELA75" s="189"/>
      <c r="ELB75" s="189"/>
      <c r="ELC75" s="189"/>
      <c r="ELD75" s="189"/>
      <c r="ELE75" s="189"/>
      <c r="ELF75" s="189"/>
      <c r="ELG75" s="189"/>
      <c r="ELH75" s="189"/>
      <c r="ELI75" s="189"/>
      <c r="ELJ75" s="189"/>
      <c r="ELK75" s="189"/>
      <c r="ELL75" s="189"/>
      <c r="ELM75" s="189"/>
      <c r="ELN75" s="189"/>
      <c r="ELO75" s="189"/>
      <c r="ELP75" s="189"/>
      <c r="ELQ75" s="189"/>
      <c r="ELR75" s="189"/>
      <c r="ELS75" s="189"/>
      <c r="ELT75" s="189"/>
      <c r="ELU75" s="189"/>
      <c r="ELV75" s="189"/>
      <c r="ELW75" s="189"/>
      <c r="ELX75" s="189"/>
      <c r="ELY75" s="189"/>
      <c r="ELZ75" s="189"/>
      <c r="EMA75" s="189"/>
      <c r="EMB75" s="189"/>
      <c r="EMC75" s="189"/>
      <c r="EMD75" s="189"/>
      <c r="EME75" s="189"/>
      <c r="EMF75" s="189"/>
      <c r="EMG75" s="189"/>
      <c r="EMH75" s="189"/>
      <c r="EMI75" s="189"/>
      <c r="EMJ75" s="189"/>
      <c r="EMK75" s="189"/>
      <c r="EML75" s="189"/>
      <c r="EMM75" s="189"/>
      <c r="EMN75" s="189"/>
      <c r="EMO75" s="189"/>
      <c r="EMP75" s="189"/>
      <c r="EMQ75" s="189"/>
      <c r="EMR75" s="189"/>
      <c r="EMS75" s="189"/>
      <c r="EMT75" s="189"/>
      <c r="EMU75" s="189"/>
      <c r="EMV75" s="189"/>
      <c r="EMW75" s="189"/>
      <c r="EMX75" s="189"/>
      <c r="EMY75" s="189"/>
      <c r="EMZ75" s="189"/>
      <c r="ENA75" s="189"/>
      <c r="ENB75" s="189"/>
      <c r="ENC75" s="189"/>
      <c r="END75" s="189"/>
      <c r="ENE75" s="189"/>
      <c r="ENF75" s="189"/>
      <c r="ENG75" s="189"/>
      <c r="ENH75" s="189"/>
      <c r="ENI75" s="189"/>
      <c r="ENJ75" s="189"/>
      <c r="ENK75" s="189"/>
      <c r="ENL75" s="189"/>
      <c r="ENM75" s="189"/>
      <c r="ENN75" s="189"/>
      <c r="ENO75" s="189"/>
      <c r="ENP75" s="189"/>
      <c r="ENQ75" s="189"/>
      <c r="ENR75" s="189"/>
      <c r="ENS75" s="189"/>
      <c r="ENT75" s="189"/>
      <c r="ENU75" s="189"/>
      <c r="ENV75" s="189"/>
      <c r="ENW75" s="189"/>
      <c r="ENX75" s="189"/>
      <c r="ENY75" s="189"/>
      <c r="ENZ75" s="189"/>
      <c r="EOA75" s="189"/>
      <c r="EOB75" s="189"/>
      <c r="EOC75" s="189"/>
      <c r="EOD75" s="189"/>
      <c r="EOE75" s="189"/>
      <c r="EOF75" s="189"/>
      <c r="EOG75" s="189"/>
      <c r="EOH75" s="189"/>
      <c r="EOI75" s="189"/>
      <c r="EOJ75" s="189"/>
      <c r="EOK75" s="189"/>
      <c r="EOL75" s="189"/>
      <c r="EOM75" s="189"/>
      <c r="EON75" s="189"/>
      <c r="EOO75" s="189"/>
      <c r="EOP75" s="189"/>
      <c r="EOQ75" s="189"/>
      <c r="EOR75" s="189"/>
      <c r="EOS75" s="189"/>
      <c r="EOT75" s="189"/>
      <c r="EOU75" s="189"/>
      <c r="EOV75" s="189"/>
      <c r="EOW75" s="189"/>
      <c r="EOX75" s="189"/>
      <c r="EOY75" s="189"/>
      <c r="EOZ75" s="189"/>
      <c r="EPA75" s="189"/>
      <c r="EPB75" s="189"/>
      <c r="EPC75" s="189"/>
      <c r="EPD75" s="189"/>
      <c r="EPE75" s="189"/>
      <c r="EPF75" s="189"/>
      <c r="EPG75" s="189"/>
      <c r="EPH75" s="189"/>
      <c r="EPI75" s="189"/>
      <c r="EPJ75" s="189"/>
      <c r="EPK75" s="189"/>
      <c r="EPL75" s="189"/>
      <c r="EPM75" s="189"/>
      <c r="EPN75" s="189"/>
      <c r="EPO75" s="189"/>
      <c r="EPP75" s="189"/>
      <c r="EPQ75" s="189"/>
      <c r="EPR75" s="189"/>
      <c r="EPS75" s="189"/>
      <c r="EPT75" s="189"/>
      <c r="EPU75" s="189"/>
      <c r="EPV75" s="189"/>
      <c r="EPW75" s="189"/>
      <c r="EPX75" s="189"/>
      <c r="EPY75" s="189"/>
      <c r="EPZ75" s="189"/>
      <c r="EQA75" s="189"/>
      <c r="EQB75" s="189"/>
      <c r="EQC75" s="189"/>
      <c r="EQD75" s="189"/>
      <c r="EQE75" s="189"/>
      <c r="EQF75" s="189"/>
      <c r="EQG75" s="189"/>
      <c r="EQH75" s="189"/>
      <c r="EQI75" s="189"/>
      <c r="EQJ75" s="189"/>
      <c r="EQK75" s="189"/>
      <c r="EQL75" s="189"/>
      <c r="EQM75" s="189"/>
      <c r="EQN75" s="189"/>
      <c r="EQO75" s="189"/>
      <c r="EQP75" s="189"/>
      <c r="EQQ75" s="189"/>
      <c r="EQR75" s="189"/>
      <c r="EQS75" s="189"/>
      <c r="EQT75" s="189"/>
      <c r="EQU75" s="189"/>
      <c r="EQV75" s="189"/>
      <c r="EQW75" s="189"/>
      <c r="EQX75" s="189"/>
      <c r="EQY75" s="189"/>
      <c r="EQZ75" s="189"/>
      <c r="ERA75" s="189"/>
      <c r="ERB75" s="189"/>
      <c r="ERC75" s="189"/>
      <c r="ERD75" s="189"/>
      <c r="ERE75" s="189"/>
      <c r="ERF75" s="189"/>
      <c r="ERG75" s="189"/>
      <c r="ERH75" s="189"/>
      <c r="ERI75" s="189"/>
      <c r="ERJ75" s="189"/>
      <c r="ERK75" s="189"/>
      <c r="ERL75" s="189"/>
      <c r="ERM75" s="189"/>
      <c r="ERN75" s="189"/>
      <c r="ERO75" s="189"/>
      <c r="ERP75" s="189"/>
      <c r="ERQ75" s="189"/>
      <c r="ERR75" s="189"/>
      <c r="ERS75" s="189"/>
      <c r="ERT75" s="189"/>
      <c r="ERU75" s="189"/>
      <c r="ERV75" s="189"/>
      <c r="ERW75" s="189"/>
      <c r="ERX75" s="189"/>
      <c r="ERY75" s="189"/>
      <c r="ERZ75" s="189"/>
      <c r="ESA75" s="189"/>
      <c r="ESB75" s="189"/>
      <c r="ESC75" s="189"/>
      <c r="ESD75" s="189"/>
      <c r="ESE75" s="189"/>
      <c r="ESF75" s="189"/>
      <c r="ESG75" s="189"/>
      <c r="ESH75" s="189"/>
      <c r="ESI75" s="189"/>
      <c r="ESJ75" s="189"/>
      <c r="ESK75" s="189"/>
      <c r="ESL75" s="189"/>
      <c r="ESM75" s="189"/>
      <c r="ESN75" s="189"/>
      <c r="ESO75" s="189"/>
      <c r="ESP75" s="189"/>
      <c r="ESQ75" s="189"/>
      <c r="ESR75" s="189"/>
      <c r="ESS75" s="189"/>
      <c r="EST75" s="189"/>
      <c r="ESU75" s="189"/>
      <c r="ESV75" s="189"/>
      <c r="ESW75" s="189"/>
      <c r="ESX75" s="189"/>
      <c r="ESY75" s="189"/>
      <c r="ESZ75" s="189"/>
      <c r="ETA75" s="189"/>
      <c r="ETB75" s="189"/>
      <c r="ETC75" s="189"/>
      <c r="ETD75" s="189"/>
      <c r="ETE75" s="189"/>
      <c r="ETF75" s="189"/>
      <c r="ETG75" s="189"/>
      <c r="ETH75" s="189"/>
      <c r="ETI75" s="189"/>
      <c r="ETJ75" s="189"/>
      <c r="ETK75" s="189"/>
      <c r="ETL75" s="189"/>
      <c r="ETM75" s="189"/>
      <c r="ETN75" s="189"/>
      <c r="ETO75" s="189"/>
      <c r="ETP75" s="189"/>
      <c r="ETQ75" s="189"/>
      <c r="ETR75" s="189"/>
      <c r="ETS75" s="189"/>
      <c r="ETT75" s="189"/>
      <c r="ETU75" s="189"/>
      <c r="ETV75" s="189"/>
      <c r="ETW75" s="189"/>
      <c r="ETX75" s="189"/>
      <c r="ETY75" s="189"/>
      <c r="ETZ75" s="189"/>
      <c r="EUA75" s="189"/>
      <c r="EUB75" s="189"/>
      <c r="EUC75" s="189"/>
      <c r="EUD75" s="189"/>
      <c r="EUE75" s="189"/>
      <c r="EUF75" s="189"/>
      <c r="EUG75" s="189"/>
      <c r="EUH75" s="189"/>
      <c r="EUI75" s="189"/>
      <c r="EUJ75" s="189"/>
      <c r="EUK75" s="189"/>
      <c r="EUL75" s="189"/>
      <c r="EUM75" s="189"/>
      <c r="EUN75" s="189"/>
      <c r="EUO75" s="189"/>
      <c r="EUP75" s="189"/>
      <c r="EUQ75" s="189"/>
      <c r="EUR75" s="189"/>
      <c r="EUS75" s="189"/>
      <c r="EUT75" s="189"/>
      <c r="EUU75" s="189"/>
      <c r="EUV75" s="189"/>
      <c r="EUW75" s="189"/>
      <c r="EUX75" s="189"/>
      <c r="EUY75" s="189"/>
      <c r="EUZ75" s="189"/>
      <c r="EVA75" s="189"/>
      <c r="EVB75" s="189"/>
      <c r="EVC75" s="189"/>
      <c r="EVD75" s="189"/>
      <c r="EVE75" s="189"/>
      <c r="EVF75" s="189"/>
      <c r="EVG75" s="189"/>
      <c r="EVH75" s="189"/>
      <c r="EVI75" s="189"/>
      <c r="EVJ75" s="189"/>
      <c r="EVK75" s="189"/>
      <c r="EVL75" s="189"/>
      <c r="EVM75" s="189"/>
      <c r="EVN75" s="189"/>
      <c r="EVO75" s="189"/>
      <c r="EVP75" s="189"/>
      <c r="EVQ75" s="189"/>
      <c r="EVR75" s="189"/>
      <c r="EVS75" s="189"/>
      <c r="EVT75" s="189"/>
      <c r="EVU75" s="189"/>
      <c r="EVV75" s="189"/>
      <c r="EVW75" s="189"/>
      <c r="EVX75" s="189"/>
      <c r="EVY75" s="189"/>
      <c r="EVZ75" s="189"/>
      <c r="EWA75" s="189"/>
      <c r="EWB75" s="189"/>
      <c r="EWC75" s="189"/>
      <c r="EWD75" s="189"/>
      <c r="EWE75" s="189"/>
      <c r="EWF75" s="189"/>
      <c r="EWG75" s="189"/>
      <c r="EWH75" s="189"/>
      <c r="EWI75" s="189"/>
      <c r="EWJ75" s="189"/>
      <c r="EWK75" s="189"/>
      <c r="EWL75" s="189"/>
      <c r="EWM75" s="189"/>
      <c r="EWN75" s="189"/>
      <c r="EWO75" s="189"/>
      <c r="EWP75" s="189"/>
      <c r="EWQ75" s="189"/>
      <c r="EWR75" s="189"/>
      <c r="EWS75" s="189"/>
      <c r="EWT75" s="189"/>
      <c r="EWU75" s="189"/>
      <c r="EWV75" s="189"/>
      <c r="EWW75" s="189"/>
      <c r="EWX75" s="189"/>
      <c r="EWY75" s="189"/>
      <c r="EWZ75" s="189"/>
      <c r="EXA75" s="189"/>
      <c r="EXB75" s="189"/>
      <c r="EXC75" s="189"/>
      <c r="EXD75" s="189"/>
      <c r="EXE75" s="189"/>
      <c r="EXF75" s="189"/>
      <c r="EXG75" s="189"/>
      <c r="EXH75" s="189"/>
      <c r="EXI75" s="189"/>
      <c r="EXJ75" s="189"/>
      <c r="EXK75" s="189"/>
      <c r="EXL75" s="189"/>
      <c r="EXM75" s="189"/>
      <c r="EXN75" s="189"/>
      <c r="EXO75" s="189"/>
      <c r="EXP75" s="189"/>
      <c r="EXQ75" s="189"/>
      <c r="EXR75" s="189"/>
      <c r="EXS75" s="189"/>
      <c r="EXT75" s="189"/>
      <c r="EXU75" s="189"/>
      <c r="EXV75" s="189"/>
      <c r="EXW75" s="189"/>
      <c r="EXX75" s="189"/>
      <c r="EXY75" s="189"/>
      <c r="EXZ75" s="189"/>
      <c r="EYA75" s="189"/>
      <c r="EYB75" s="189"/>
      <c r="EYC75" s="189"/>
      <c r="EYD75" s="189"/>
      <c r="EYE75" s="189"/>
      <c r="EYF75" s="189"/>
      <c r="EYG75" s="189"/>
      <c r="EYH75" s="189"/>
      <c r="EYI75" s="189"/>
      <c r="EYJ75" s="189"/>
      <c r="EYK75" s="189"/>
      <c r="EYL75" s="189"/>
      <c r="EYM75" s="189"/>
      <c r="EYN75" s="189"/>
      <c r="EYO75" s="189"/>
      <c r="EYP75" s="189"/>
      <c r="EYQ75" s="189"/>
      <c r="EYR75" s="189"/>
      <c r="EYS75" s="189"/>
      <c r="EYT75" s="189"/>
      <c r="EYU75" s="189"/>
      <c r="EYV75" s="189"/>
      <c r="EYW75" s="189"/>
      <c r="EYX75" s="189"/>
      <c r="EYY75" s="189"/>
      <c r="EYZ75" s="189"/>
      <c r="EZA75" s="189"/>
      <c r="EZB75" s="189"/>
      <c r="EZC75" s="189"/>
      <c r="EZD75" s="189"/>
      <c r="EZE75" s="189"/>
      <c r="EZF75" s="189"/>
      <c r="EZG75" s="189"/>
      <c r="EZH75" s="189"/>
      <c r="EZI75" s="189"/>
      <c r="EZJ75" s="189"/>
      <c r="EZK75" s="189"/>
      <c r="EZL75" s="189"/>
      <c r="EZM75" s="189"/>
      <c r="EZN75" s="189"/>
      <c r="EZO75" s="189"/>
      <c r="EZP75" s="189"/>
      <c r="EZQ75" s="189"/>
      <c r="EZR75" s="189"/>
      <c r="EZS75" s="189"/>
      <c r="EZT75" s="189"/>
      <c r="EZU75" s="189"/>
      <c r="EZV75" s="189"/>
      <c r="EZW75" s="189"/>
      <c r="EZX75" s="189"/>
      <c r="EZY75" s="189"/>
      <c r="EZZ75" s="189"/>
      <c r="FAA75" s="189"/>
      <c r="FAB75" s="189"/>
      <c r="FAC75" s="189"/>
      <c r="FAD75" s="189"/>
      <c r="FAE75" s="189"/>
      <c r="FAF75" s="189"/>
      <c r="FAG75" s="189"/>
      <c r="FAH75" s="189"/>
      <c r="FAI75" s="189"/>
      <c r="FAJ75" s="189"/>
      <c r="FAK75" s="189"/>
      <c r="FAL75" s="189"/>
      <c r="FAM75" s="189"/>
      <c r="FAN75" s="189"/>
      <c r="FAO75" s="189"/>
      <c r="FAP75" s="189"/>
      <c r="FAQ75" s="189"/>
      <c r="FAR75" s="189"/>
      <c r="FAS75" s="189"/>
      <c r="FAT75" s="189"/>
      <c r="FAU75" s="189"/>
      <c r="FAV75" s="189"/>
      <c r="FAW75" s="189"/>
      <c r="FAX75" s="189"/>
      <c r="FAY75" s="189"/>
      <c r="FAZ75" s="189"/>
      <c r="FBA75" s="189"/>
      <c r="FBB75" s="189"/>
      <c r="FBC75" s="189"/>
      <c r="FBD75" s="189"/>
      <c r="FBE75" s="189"/>
      <c r="FBF75" s="189"/>
      <c r="FBG75" s="189"/>
      <c r="FBH75" s="189"/>
      <c r="FBI75" s="189"/>
      <c r="FBJ75" s="189"/>
      <c r="FBK75" s="189"/>
      <c r="FBL75" s="189"/>
      <c r="FBM75" s="189"/>
      <c r="FBN75" s="189"/>
      <c r="FBO75" s="189"/>
      <c r="FBP75" s="189"/>
      <c r="FBQ75" s="189"/>
      <c r="FBR75" s="189"/>
      <c r="FBS75" s="189"/>
      <c r="FBT75" s="189"/>
      <c r="FBU75" s="189"/>
      <c r="FBV75" s="189"/>
      <c r="FBW75" s="189"/>
      <c r="FBX75" s="189"/>
      <c r="FBY75" s="189"/>
      <c r="FBZ75" s="189"/>
      <c r="FCA75" s="189"/>
      <c r="FCB75" s="189"/>
      <c r="FCC75" s="189"/>
      <c r="FCD75" s="189"/>
      <c r="FCE75" s="189"/>
      <c r="FCF75" s="189"/>
      <c r="FCG75" s="189"/>
      <c r="FCH75" s="189"/>
      <c r="FCI75" s="189"/>
      <c r="FCJ75" s="189"/>
      <c r="FCK75" s="189"/>
      <c r="FCL75" s="189"/>
      <c r="FCM75" s="189"/>
      <c r="FCN75" s="189"/>
      <c r="FCO75" s="189"/>
      <c r="FCP75" s="189"/>
      <c r="FCQ75" s="189"/>
      <c r="FCR75" s="189"/>
      <c r="FCS75" s="189"/>
      <c r="FCT75" s="189"/>
      <c r="FCU75" s="189"/>
      <c r="FCV75" s="189"/>
      <c r="FCW75" s="189"/>
      <c r="FCX75" s="189"/>
      <c r="FCY75" s="189"/>
      <c r="FCZ75" s="189"/>
      <c r="FDA75" s="189"/>
      <c r="FDB75" s="189"/>
      <c r="FDC75" s="189"/>
      <c r="FDD75" s="189"/>
      <c r="FDE75" s="189"/>
      <c r="FDF75" s="189"/>
      <c r="FDG75" s="189"/>
      <c r="FDH75" s="189"/>
      <c r="FDI75" s="189"/>
      <c r="FDJ75" s="189"/>
      <c r="FDK75" s="189"/>
      <c r="FDL75" s="189"/>
      <c r="FDM75" s="189"/>
      <c r="FDN75" s="189"/>
      <c r="FDO75" s="189"/>
      <c r="FDP75" s="189"/>
      <c r="FDQ75" s="189"/>
      <c r="FDR75" s="189"/>
      <c r="FDS75" s="189"/>
      <c r="FDT75" s="189"/>
      <c r="FDU75" s="189"/>
      <c r="FDV75" s="189"/>
      <c r="FDW75" s="189"/>
      <c r="FDX75" s="189"/>
      <c r="FDY75" s="189"/>
      <c r="FDZ75" s="189"/>
      <c r="FEA75" s="189"/>
      <c r="FEB75" s="189"/>
      <c r="FEC75" s="189"/>
      <c r="FED75" s="189"/>
      <c r="FEE75" s="189"/>
      <c r="FEF75" s="189"/>
      <c r="FEG75" s="189"/>
      <c r="FEH75" s="189"/>
      <c r="FEI75" s="189"/>
      <c r="FEJ75" s="189"/>
      <c r="FEK75" s="189"/>
      <c r="FEL75" s="189"/>
      <c r="FEM75" s="189"/>
      <c r="FEN75" s="189"/>
      <c r="FEO75" s="189"/>
      <c r="FEP75" s="189"/>
      <c r="FEQ75" s="189"/>
      <c r="FER75" s="189"/>
      <c r="FES75" s="189"/>
      <c r="FET75" s="189"/>
      <c r="FEU75" s="189"/>
      <c r="FEV75" s="189"/>
      <c r="FEW75" s="189"/>
      <c r="FEX75" s="189"/>
      <c r="FEY75" s="189"/>
      <c r="FEZ75" s="189"/>
      <c r="FFA75" s="189"/>
      <c r="FFB75" s="189"/>
      <c r="FFC75" s="189"/>
      <c r="FFD75" s="189"/>
      <c r="FFE75" s="189"/>
      <c r="FFF75" s="189"/>
      <c r="FFG75" s="189"/>
      <c r="FFH75" s="189"/>
      <c r="FFI75" s="189"/>
      <c r="FFJ75" s="189"/>
      <c r="FFK75" s="189"/>
      <c r="FFL75" s="189"/>
      <c r="FFM75" s="189"/>
      <c r="FFN75" s="189"/>
      <c r="FFO75" s="189"/>
      <c r="FFP75" s="189"/>
      <c r="FFQ75" s="189"/>
      <c r="FFR75" s="189"/>
      <c r="FFS75" s="189"/>
      <c r="FFT75" s="189"/>
      <c r="FFU75" s="189"/>
      <c r="FFV75" s="189"/>
      <c r="FFW75" s="189"/>
      <c r="FFX75" s="189"/>
      <c r="FFY75" s="189"/>
      <c r="FFZ75" s="189"/>
      <c r="FGA75" s="189"/>
      <c r="FGB75" s="189"/>
      <c r="FGC75" s="189"/>
      <c r="FGD75" s="189"/>
      <c r="FGE75" s="189"/>
      <c r="FGF75" s="189"/>
      <c r="FGG75" s="189"/>
      <c r="FGH75" s="189"/>
      <c r="FGI75" s="189"/>
      <c r="FGJ75" s="189"/>
      <c r="FGK75" s="189"/>
      <c r="FGL75" s="189"/>
      <c r="FGM75" s="189"/>
      <c r="FGN75" s="189"/>
      <c r="FGO75" s="189"/>
      <c r="FGP75" s="189"/>
      <c r="FGQ75" s="189"/>
      <c r="FGR75" s="189"/>
      <c r="FGS75" s="189"/>
      <c r="FGT75" s="189"/>
      <c r="FGU75" s="189"/>
      <c r="FGV75" s="189"/>
      <c r="FGW75" s="189"/>
      <c r="FGX75" s="189"/>
      <c r="FGY75" s="189"/>
      <c r="FGZ75" s="189"/>
      <c r="FHA75" s="189"/>
      <c r="FHB75" s="189"/>
      <c r="FHC75" s="189"/>
      <c r="FHD75" s="189"/>
      <c r="FHE75" s="189"/>
      <c r="FHF75" s="189"/>
      <c r="FHG75" s="189"/>
      <c r="FHH75" s="189"/>
      <c r="FHI75" s="189"/>
      <c r="FHJ75" s="189"/>
      <c r="FHK75" s="189"/>
      <c r="FHL75" s="189"/>
      <c r="FHM75" s="189"/>
      <c r="FHN75" s="189"/>
      <c r="FHO75" s="189"/>
      <c r="FHP75" s="189"/>
      <c r="FHQ75" s="189"/>
      <c r="FHR75" s="189"/>
      <c r="FHS75" s="189"/>
      <c r="FHT75" s="189"/>
      <c r="FHU75" s="189"/>
      <c r="FHV75" s="189"/>
      <c r="FHW75" s="189"/>
      <c r="FHX75" s="189"/>
      <c r="FHY75" s="189"/>
      <c r="FHZ75" s="189"/>
      <c r="FIA75" s="189"/>
      <c r="FIB75" s="189"/>
      <c r="FIC75" s="189"/>
      <c r="FID75" s="189"/>
      <c r="FIE75" s="189"/>
      <c r="FIF75" s="189"/>
      <c r="FIG75" s="189"/>
      <c r="FIH75" s="189"/>
      <c r="FII75" s="189"/>
      <c r="FIJ75" s="189"/>
      <c r="FIK75" s="189"/>
      <c r="FIL75" s="189"/>
      <c r="FIM75" s="189"/>
      <c r="FIN75" s="189"/>
      <c r="FIO75" s="189"/>
      <c r="FIP75" s="189"/>
      <c r="FIQ75" s="189"/>
      <c r="FIR75" s="189"/>
      <c r="FIS75" s="189"/>
      <c r="FIT75" s="189"/>
      <c r="FIU75" s="189"/>
      <c r="FIV75" s="189"/>
      <c r="FIW75" s="189"/>
      <c r="FIX75" s="189"/>
      <c r="FIY75" s="189"/>
      <c r="FIZ75" s="189"/>
      <c r="FJA75" s="189"/>
      <c r="FJB75" s="189"/>
      <c r="FJC75" s="189"/>
      <c r="FJD75" s="189"/>
      <c r="FJE75" s="189"/>
      <c r="FJF75" s="189"/>
      <c r="FJG75" s="189"/>
      <c r="FJH75" s="189"/>
      <c r="FJI75" s="189"/>
      <c r="FJJ75" s="189"/>
      <c r="FJK75" s="189"/>
      <c r="FJL75" s="189"/>
      <c r="FJM75" s="189"/>
      <c r="FJN75" s="189"/>
      <c r="FJO75" s="189"/>
      <c r="FJP75" s="189"/>
      <c r="FJQ75" s="189"/>
      <c r="FJR75" s="189"/>
      <c r="FJS75" s="189"/>
      <c r="FJT75" s="189"/>
      <c r="FJU75" s="189"/>
      <c r="FJV75" s="189"/>
      <c r="FJW75" s="189"/>
      <c r="FJX75" s="189"/>
      <c r="FJY75" s="189"/>
      <c r="FJZ75" s="189"/>
      <c r="FKA75" s="189"/>
      <c r="FKB75" s="189"/>
      <c r="FKC75" s="189"/>
      <c r="FKD75" s="189"/>
      <c r="FKE75" s="189"/>
      <c r="FKF75" s="189"/>
      <c r="FKG75" s="189"/>
      <c r="FKH75" s="189"/>
      <c r="FKI75" s="189"/>
      <c r="FKJ75" s="189"/>
      <c r="FKK75" s="189"/>
      <c r="FKL75" s="189"/>
      <c r="FKM75" s="189"/>
      <c r="FKN75" s="189"/>
      <c r="FKO75" s="189"/>
      <c r="FKP75" s="189"/>
      <c r="FKQ75" s="189"/>
      <c r="FKR75" s="189"/>
      <c r="FKS75" s="189"/>
      <c r="FKT75" s="189"/>
      <c r="FKU75" s="189"/>
      <c r="FKV75" s="189"/>
      <c r="FKW75" s="189"/>
      <c r="FKX75" s="189"/>
      <c r="FKY75" s="189"/>
      <c r="FKZ75" s="189"/>
      <c r="FLA75" s="189"/>
      <c r="FLB75" s="189"/>
      <c r="FLC75" s="189"/>
      <c r="FLD75" s="189"/>
      <c r="FLE75" s="189"/>
      <c r="FLF75" s="189"/>
      <c r="FLG75" s="189"/>
      <c r="FLH75" s="189"/>
      <c r="FLI75" s="189"/>
      <c r="FLJ75" s="189"/>
      <c r="FLK75" s="189"/>
      <c r="FLL75" s="189"/>
      <c r="FLM75" s="189"/>
      <c r="FLN75" s="189"/>
      <c r="FLO75" s="189"/>
      <c r="FLP75" s="189"/>
      <c r="FLQ75" s="189"/>
      <c r="FLR75" s="189"/>
      <c r="FLS75" s="189"/>
      <c r="FLT75" s="189"/>
      <c r="FLU75" s="189"/>
      <c r="FLV75" s="189"/>
      <c r="FLW75" s="189"/>
      <c r="FLX75" s="189"/>
      <c r="FLY75" s="189"/>
      <c r="FLZ75" s="189"/>
      <c r="FMA75" s="189"/>
      <c r="FMB75" s="189"/>
      <c r="FMC75" s="189"/>
      <c r="FMD75" s="189"/>
      <c r="FME75" s="189"/>
      <c r="FMF75" s="189"/>
      <c r="FMG75" s="189"/>
      <c r="FMH75" s="189"/>
      <c r="FMI75" s="189"/>
      <c r="FMJ75" s="189"/>
      <c r="FMK75" s="189"/>
      <c r="FML75" s="189"/>
      <c r="FMM75" s="189"/>
      <c r="FMN75" s="189"/>
      <c r="FMO75" s="189"/>
      <c r="FMP75" s="189"/>
      <c r="FMQ75" s="189"/>
      <c r="FMR75" s="189"/>
      <c r="FMS75" s="189"/>
      <c r="FMT75" s="189"/>
      <c r="FMU75" s="189"/>
      <c r="FMV75" s="189"/>
      <c r="FMW75" s="189"/>
      <c r="FMX75" s="189"/>
      <c r="FMY75" s="189"/>
      <c r="FMZ75" s="189"/>
      <c r="FNA75" s="189"/>
      <c r="FNB75" s="189"/>
      <c r="FNC75" s="189"/>
      <c r="FND75" s="189"/>
      <c r="FNE75" s="189"/>
      <c r="FNF75" s="189"/>
      <c r="FNG75" s="189"/>
      <c r="FNH75" s="189"/>
      <c r="FNI75" s="189"/>
      <c r="FNJ75" s="189"/>
      <c r="FNK75" s="189"/>
      <c r="FNL75" s="189"/>
      <c r="FNM75" s="189"/>
      <c r="FNN75" s="189"/>
      <c r="FNO75" s="189"/>
      <c r="FNP75" s="189"/>
      <c r="FNQ75" s="189"/>
      <c r="FNR75" s="189"/>
      <c r="FNS75" s="189"/>
      <c r="FNT75" s="189"/>
      <c r="FNU75" s="189"/>
      <c r="FNV75" s="189"/>
      <c r="FNW75" s="189"/>
      <c r="FNX75" s="189"/>
      <c r="FNY75" s="189"/>
      <c r="FNZ75" s="189"/>
      <c r="FOA75" s="189"/>
      <c r="FOB75" s="189"/>
      <c r="FOC75" s="189"/>
      <c r="FOD75" s="189"/>
      <c r="FOE75" s="189"/>
      <c r="FOF75" s="189"/>
      <c r="FOG75" s="189"/>
      <c r="FOH75" s="189"/>
      <c r="FOI75" s="189"/>
      <c r="FOJ75" s="189"/>
      <c r="FOK75" s="189"/>
      <c r="FOL75" s="189"/>
      <c r="FOM75" s="189"/>
      <c r="FON75" s="189"/>
      <c r="FOO75" s="189"/>
      <c r="FOP75" s="189"/>
      <c r="FOQ75" s="189"/>
      <c r="FOR75" s="189"/>
      <c r="FOS75" s="189"/>
      <c r="FOT75" s="189"/>
      <c r="FOU75" s="189"/>
      <c r="FOV75" s="189"/>
      <c r="FOW75" s="189"/>
      <c r="FOX75" s="189"/>
      <c r="FOY75" s="189"/>
      <c r="FOZ75" s="189"/>
      <c r="FPA75" s="189"/>
      <c r="FPB75" s="189"/>
      <c r="FPC75" s="189"/>
      <c r="FPD75" s="189"/>
      <c r="FPE75" s="189"/>
      <c r="FPF75" s="189"/>
      <c r="FPG75" s="189"/>
      <c r="FPH75" s="189"/>
      <c r="FPI75" s="189"/>
      <c r="FPJ75" s="189"/>
      <c r="FPK75" s="189"/>
      <c r="FPL75" s="189"/>
      <c r="FPM75" s="189"/>
      <c r="FPN75" s="189"/>
      <c r="FPO75" s="189"/>
      <c r="FPP75" s="189"/>
      <c r="FPQ75" s="189"/>
      <c r="FPR75" s="189"/>
      <c r="FPS75" s="189"/>
      <c r="FPT75" s="189"/>
      <c r="FPU75" s="189"/>
      <c r="FPV75" s="189"/>
      <c r="FPW75" s="189"/>
      <c r="FPX75" s="189"/>
      <c r="FPY75" s="189"/>
      <c r="FPZ75" s="189"/>
      <c r="FQA75" s="189"/>
      <c r="FQB75" s="189"/>
      <c r="FQC75" s="189"/>
      <c r="FQD75" s="189"/>
      <c r="FQE75" s="189"/>
      <c r="FQF75" s="189"/>
      <c r="FQG75" s="189"/>
      <c r="FQH75" s="189"/>
      <c r="FQI75" s="189"/>
      <c r="FQJ75" s="189"/>
      <c r="FQK75" s="189"/>
      <c r="FQL75" s="189"/>
      <c r="FQM75" s="189"/>
      <c r="FQN75" s="189"/>
      <c r="FQO75" s="189"/>
      <c r="FQP75" s="189"/>
      <c r="FQQ75" s="189"/>
      <c r="FQR75" s="189"/>
      <c r="FQS75" s="189"/>
      <c r="FQT75" s="189"/>
      <c r="FQU75" s="189"/>
      <c r="FQV75" s="189"/>
      <c r="FQW75" s="189"/>
      <c r="FQX75" s="189"/>
      <c r="FQY75" s="189"/>
      <c r="FQZ75" s="189"/>
      <c r="FRA75" s="189"/>
      <c r="FRB75" s="189"/>
      <c r="FRC75" s="189"/>
      <c r="FRD75" s="189"/>
      <c r="FRE75" s="189"/>
      <c r="FRF75" s="189"/>
      <c r="FRG75" s="189"/>
      <c r="FRH75" s="189"/>
      <c r="FRI75" s="189"/>
      <c r="FRJ75" s="189"/>
      <c r="FRK75" s="189"/>
      <c r="FRL75" s="189"/>
      <c r="FRM75" s="189"/>
      <c r="FRN75" s="189"/>
      <c r="FRO75" s="189"/>
      <c r="FRP75" s="189"/>
      <c r="FRQ75" s="189"/>
      <c r="FRR75" s="189"/>
      <c r="FRS75" s="189"/>
      <c r="FRT75" s="189"/>
      <c r="FRU75" s="189"/>
      <c r="FRV75" s="189"/>
      <c r="FRW75" s="189"/>
      <c r="FRX75" s="189"/>
      <c r="FRY75" s="189"/>
      <c r="FRZ75" s="189"/>
      <c r="FSA75" s="189"/>
      <c r="FSB75" s="189"/>
      <c r="FSC75" s="189"/>
      <c r="FSD75" s="189"/>
      <c r="FSE75" s="189"/>
      <c r="FSF75" s="189"/>
      <c r="FSG75" s="189"/>
      <c r="FSH75" s="189"/>
      <c r="FSI75" s="189"/>
      <c r="FSJ75" s="189"/>
      <c r="FSK75" s="189"/>
      <c r="FSL75" s="189"/>
      <c r="FSM75" s="189"/>
      <c r="FSN75" s="189"/>
      <c r="FSO75" s="189"/>
      <c r="FSP75" s="189"/>
      <c r="FSQ75" s="189"/>
      <c r="FSR75" s="189"/>
      <c r="FSS75" s="189"/>
      <c r="FST75" s="189"/>
      <c r="FSU75" s="189"/>
      <c r="FSV75" s="189"/>
      <c r="FSW75" s="189"/>
      <c r="FSX75" s="189"/>
      <c r="FSY75" s="189"/>
      <c r="FSZ75" s="189"/>
      <c r="FTA75" s="189"/>
      <c r="FTB75" s="189"/>
      <c r="FTC75" s="189"/>
      <c r="FTD75" s="189"/>
      <c r="FTE75" s="189"/>
      <c r="FTF75" s="189"/>
      <c r="FTG75" s="189"/>
      <c r="FTH75" s="189"/>
      <c r="FTI75" s="189"/>
      <c r="FTJ75" s="189"/>
      <c r="FTK75" s="189"/>
      <c r="FTL75" s="189"/>
      <c r="FTM75" s="189"/>
      <c r="FTN75" s="189"/>
      <c r="FTO75" s="189"/>
      <c r="FTP75" s="189"/>
      <c r="FTQ75" s="189"/>
      <c r="FTR75" s="189"/>
      <c r="FTS75" s="189"/>
      <c r="FTT75" s="189"/>
      <c r="FTU75" s="189"/>
      <c r="FTV75" s="189"/>
      <c r="FTW75" s="189"/>
      <c r="FTX75" s="189"/>
      <c r="FTY75" s="189"/>
      <c r="FTZ75" s="189"/>
      <c r="FUA75" s="189"/>
      <c r="FUB75" s="189"/>
      <c r="FUC75" s="189"/>
      <c r="FUD75" s="189"/>
      <c r="FUE75" s="189"/>
      <c r="FUF75" s="189"/>
      <c r="FUG75" s="189"/>
      <c r="FUH75" s="189"/>
      <c r="FUI75" s="189"/>
      <c r="FUJ75" s="189"/>
      <c r="FUK75" s="189"/>
      <c r="FUL75" s="189"/>
      <c r="FUM75" s="189"/>
      <c r="FUN75" s="189"/>
      <c r="FUO75" s="189"/>
      <c r="FUP75" s="189"/>
      <c r="FUQ75" s="189"/>
      <c r="FUR75" s="189"/>
      <c r="FUS75" s="189"/>
      <c r="FUT75" s="189"/>
      <c r="FUU75" s="189"/>
      <c r="FUV75" s="189"/>
      <c r="FUW75" s="189"/>
      <c r="FUX75" s="189"/>
      <c r="FUY75" s="189"/>
      <c r="FUZ75" s="189"/>
      <c r="FVA75" s="189"/>
      <c r="FVB75" s="189"/>
      <c r="FVC75" s="189"/>
      <c r="FVD75" s="189"/>
      <c r="FVE75" s="189"/>
      <c r="FVF75" s="189"/>
      <c r="FVG75" s="189"/>
      <c r="FVH75" s="189"/>
      <c r="FVI75" s="189"/>
      <c r="FVJ75" s="189"/>
      <c r="FVK75" s="189"/>
      <c r="FVL75" s="189"/>
      <c r="FVM75" s="189"/>
      <c r="FVN75" s="189"/>
      <c r="FVO75" s="189"/>
      <c r="FVP75" s="189"/>
      <c r="FVQ75" s="189"/>
      <c r="FVR75" s="189"/>
      <c r="FVS75" s="189"/>
      <c r="FVT75" s="189"/>
      <c r="FVU75" s="189"/>
      <c r="FVV75" s="189"/>
      <c r="FVW75" s="189"/>
      <c r="FVX75" s="189"/>
      <c r="FVY75" s="189"/>
      <c r="FVZ75" s="189"/>
      <c r="FWA75" s="189"/>
      <c r="FWB75" s="189"/>
      <c r="FWC75" s="189"/>
      <c r="FWD75" s="189"/>
      <c r="FWE75" s="189"/>
      <c r="FWF75" s="189"/>
      <c r="FWG75" s="189"/>
      <c r="FWH75" s="189"/>
      <c r="FWI75" s="189"/>
      <c r="FWJ75" s="189"/>
      <c r="FWK75" s="189"/>
      <c r="FWL75" s="189"/>
      <c r="FWM75" s="189"/>
      <c r="FWN75" s="189"/>
      <c r="FWO75" s="189"/>
      <c r="FWP75" s="189"/>
      <c r="FWQ75" s="189"/>
      <c r="FWR75" s="189"/>
      <c r="FWS75" s="189"/>
      <c r="FWT75" s="189"/>
      <c r="FWU75" s="189"/>
      <c r="FWV75" s="189"/>
      <c r="FWW75" s="189"/>
      <c r="FWX75" s="189"/>
      <c r="FWY75" s="189"/>
      <c r="FWZ75" s="189"/>
      <c r="FXA75" s="189"/>
      <c r="FXB75" s="189"/>
      <c r="FXC75" s="189"/>
      <c r="FXD75" s="189"/>
      <c r="FXE75" s="189"/>
      <c r="FXF75" s="189"/>
      <c r="FXG75" s="189"/>
      <c r="FXH75" s="189"/>
      <c r="FXI75" s="189"/>
      <c r="FXJ75" s="189"/>
      <c r="FXK75" s="189"/>
      <c r="FXL75" s="189"/>
      <c r="FXM75" s="189"/>
      <c r="FXN75" s="189"/>
      <c r="FXO75" s="189"/>
      <c r="FXP75" s="189"/>
      <c r="FXQ75" s="189"/>
      <c r="FXR75" s="189"/>
      <c r="FXS75" s="189"/>
      <c r="FXT75" s="189"/>
      <c r="FXU75" s="189"/>
      <c r="FXV75" s="189"/>
      <c r="FXW75" s="189"/>
      <c r="FXX75" s="189"/>
      <c r="FXY75" s="189"/>
      <c r="FXZ75" s="189"/>
      <c r="FYA75" s="189"/>
      <c r="FYB75" s="189"/>
      <c r="FYC75" s="189"/>
      <c r="FYD75" s="189"/>
      <c r="FYE75" s="189"/>
      <c r="FYF75" s="189"/>
      <c r="FYG75" s="189"/>
      <c r="FYH75" s="189"/>
      <c r="FYI75" s="189"/>
      <c r="FYJ75" s="189"/>
      <c r="FYK75" s="189"/>
      <c r="FYL75" s="189"/>
      <c r="FYM75" s="189"/>
      <c r="FYN75" s="189"/>
      <c r="FYO75" s="189"/>
      <c r="FYP75" s="189"/>
      <c r="FYQ75" s="189"/>
      <c r="FYR75" s="189"/>
      <c r="FYS75" s="189"/>
      <c r="FYT75" s="189"/>
      <c r="FYU75" s="189"/>
      <c r="FYV75" s="189"/>
      <c r="FYW75" s="189"/>
      <c r="FYX75" s="189"/>
      <c r="FYY75" s="189"/>
      <c r="FYZ75" s="189"/>
      <c r="FZA75" s="189"/>
      <c r="FZB75" s="189"/>
      <c r="FZC75" s="189"/>
      <c r="FZD75" s="189"/>
      <c r="FZE75" s="189"/>
      <c r="FZF75" s="189"/>
      <c r="FZG75" s="189"/>
      <c r="FZH75" s="189"/>
      <c r="FZI75" s="189"/>
      <c r="FZJ75" s="189"/>
      <c r="FZK75" s="189"/>
      <c r="FZL75" s="189"/>
      <c r="FZM75" s="189"/>
      <c r="FZN75" s="189"/>
      <c r="FZO75" s="189"/>
      <c r="FZP75" s="189"/>
      <c r="FZQ75" s="189"/>
      <c r="FZR75" s="189"/>
      <c r="FZS75" s="189"/>
      <c r="FZT75" s="189"/>
      <c r="FZU75" s="189"/>
      <c r="FZV75" s="189"/>
      <c r="FZW75" s="189"/>
      <c r="FZX75" s="189"/>
      <c r="FZY75" s="189"/>
      <c r="FZZ75" s="189"/>
      <c r="GAA75" s="189"/>
      <c r="GAB75" s="189"/>
      <c r="GAC75" s="189"/>
      <c r="GAD75" s="189"/>
      <c r="GAE75" s="189"/>
      <c r="GAF75" s="189"/>
      <c r="GAG75" s="189"/>
      <c r="GAH75" s="189"/>
      <c r="GAI75" s="189"/>
      <c r="GAJ75" s="189"/>
      <c r="GAK75" s="189"/>
      <c r="GAL75" s="189"/>
      <c r="GAM75" s="189"/>
      <c r="GAN75" s="189"/>
      <c r="GAO75" s="189"/>
      <c r="GAP75" s="189"/>
      <c r="GAQ75" s="189"/>
      <c r="GAR75" s="189"/>
      <c r="GAS75" s="189"/>
      <c r="GAT75" s="189"/>
      <c r="GAU75" s="189"/>
      <c r="GAV75" s="189"/>
      <c r="GAW75" s="189"/>
      <c r="GAX75" s="189"/>
      <c r="GAY75" s="189"/>
      <c r="GAZ75" s="189"/>
      <c r="GBA75" s="189"/>
      <c r="GBB75" s="189"/>
      <c r="GBC75" s="189"/>
      <c r="GBD75" s="189"/>
      <c r="GBE75" s="189"/>
      <c r="GBF75" s="189"/>
      <c r="GBG75" s="189"/>
      <c r="GBH75" s="189"/>
      <c r="GBI75" s="189"/>
      <c r="GBJ75" s="189"/>
      <c r="GBK75" s="189"/>
      <c r="GBL75" s="189"/>
      <c r="GBM75" s="189"/>
      <c r="GBN75" s="189"/>
      <c r="GBO75" s="189"/>
      <c r="GBP75" s="189"/>
      <c r="GBQ75" s="189"/>
      <c r="GBR75" s="189"/>
      <c r="GBS75" s="189"/>
      <c r="GBT75" s="189"/>
      <c r="GBU75" s="189"/>
      <c r="GBV75" s="189"/>
      <c r="GBW75" s="189"/>
      <c r="GBX75" s="189"/>
      <c r="GBY75" s="189"/>
      <c r="GBZ75" s="189"/>
      <c r="GCA75" s="189"/>
      <c r="GCB75" s="189"/>
      <c r="GCC75" s="189"/>
      <c r="GCD75" s="189"/>
      <c r="GCE75" s="189"/>
      <c r="GCF75" s="189"/>
      <c r="GCG75" s="189"/>
      <c r="GCH75" s="189"/>
      <c r="GCI75" s="189"/>
      <c r="GCJ75" s="189"/>
      <c r="GCK75" s="189"/>
      <c r="GCL75" s="189"/>
      <c r="GCM75" s="189"/>
      <c r="GCN75" s="189"/>
      <c r="GCO75" s="189"/>
      <c r="GCP75" s="189"/>
      <c r="GCQ75" s="189"/>
      <c r="GCR75" s="189"/>
      <c r="GCS75" s="189"/>
      <c r="GCT75" s="189"/>
      <c r="GCU75" s="189"/>
      <c r="GCV75" s="189"/>
      <c r="GCW75" s="189"/>
      <c r="GCX75" s="189"/>
      <c r="GCY75" s="189"/>
      <c r="GCZ75" s="189"/>
      <c r="GDA75" s="189"/>
      <c r="GDB75" s="189"/>
      <c r="GDC75" s="189"/>
      <c r="GDD75" s="189"/>
      <c r="GDE75" s="189"/>
      <c r="GDF75" s="189"/>
      <c r="GDG75" s="189"/>
      <c r="GDH75" s="189"/>
      <c r="GDI75" s="189"/>
      <c r="GDJ75" s="189"/>
      <c r="GDK75" s="189"/>
      <c r="GDL75" s="189"/>
      <c r="GDM75" s="189"/>
      <c r="GDN75" s="189"/>
      <c r="GDO75" s="189"/>
      <c r="GDP75" s="189"/>
      <c r="GDQ75" s="189"/>
      <c r="GDR75" s="189"/>
      <c r="GDS75" s="189"/>
      <c r="GDT75" s="189"/>
      <c r="GDU75" s="189"/>
      <c r="GDV75" s="189"/>
      <c r="GDW75" s="189"/>
      <c r="GDX75" s="189"/>
      <c r="GDY75" s="189"/>
      <c r="GDZ75" s="189"/>
      <c r="GEA75" s="189"/>
      <c r="GEB75" s="189"/>
      <c r="GEC75" s="189"/>
      <c r="GED75" s="189"/>
      <c r="GEE75" s="189"/>
      <c r="GEF75" s="189"/>
      <c r="GEG75" s="189"/>
      <c r="GEH75" s="189"/>
      <c r="GEI75" s="189"/>
      <c r="GEJ75" s="189"/>
      <c r="GEK75" s="189"/>
      <c r="GEL75" s="189"/>
      <c r="GEM75" s="189"/>
      <c r="GEN75" s="189"/>
      <c r="GEO75" s="189"/>
      <c r="GEP75" s="189"/>
      <c r="GEQ75" s="189"/>
      <c r="GER75" s="189"/>
      <c r="GES75" s="189"/>
      <c r="GET75" s="189"/>
      <c r="GEU75" s="189"/>
      <c r="GEV75" s="189"/>
      <c r="GEW75" s="189"/>
      <c r="GEX75" s="189"/>
      <c r="GEY75" s="189"/>
      <c r="GEZ75" s="189"/>
      <c r="GFA75" s="189"/>
      <c r="GFB75" s="189"/>
      <c r="GFC75" s="189"/>
      <c r="GFD75" s="189"/>
      <c r="GFE75" s="189"/>
      <c r="GFF75" s="189"/>
      <c r="GFG75" s="189"/>
      <c r="GFH75" s="189"/>
      <c r="GFI75" s="189"/>
      <c r="GFJ75" s="189"/>
      <c r="GFK75" s="189"/>
      <c r="GFL75" s="189"/>
      <c r="GFM75" s="189"/>
      <c r="GFN75" s="189"/>
      <c r="GFO75" s="189"/>
      <c r="GFP75" s="189"/>
      <c r="GFQ75" s="189"/>
      <c r="GFR75" s="189"/>
      <c r="GFS75" s="189"/>
      <c r="GFT75" s="189"/>
      <c r="GFU75" s="189"/>
      <c r="GFV75" s="189"/>
      <c r="GFW75" s="189"/>
      <c r="GFX75" s="189"/>
      <c r="GFY75" s="189"/>
      <c r="GFZ75" s="189"/>
      <c r="GGA75" s="189"/>
      <c r="GGB75" s="189"/>
      <c r="GGC75" s="189"/>
      <c r="GGD75" s="189"/>
      <c r="GGE75" s="189"/>
      <c r="GGF75" s="189"/>
      <c r="GGG75" s="189"/>
      <c r="GGH75" s="189"/>
      <c r="GGI75" s="189"/>
      <c r="GGJ75" s="189"/>
      <c r="GGK75" s="189"/>
      <c r="GGL75" s="189"/>
      <c r="GGM75" s="189"/>
      <c r="GGN75" s="189"/>
      <c r="GGO75" s="189"/>
      <c r="GGP75" s="189"/>
      <c r="GGQ75" s="189"/>
      <c r="GGR75" s="189"/>
      <c r="GGS75" s="189"/>
      <c r="GGT75" s="189"/>
      <c r="GGU75" s="189"/>
      <c r="GGV75" s="189"/>
      <c r="GGW75" s="189"/>
      <c r="GGX75" s="189"/>
      <c r="GGY75" s="189"/>
      <c r="GGZ75" s="189"/>
      <c r="GHA75" s="189"/>
      <c r="GHB75" s="189"/>
      <c r="GHC75" s="189"/>
      <c r="GHD75" s="189"/>
      <c r="GHE75" s="189"/>
      <c r="GHF75" s="189"/>
      <c r="GHG75" s="189"/>
      <c r="GHH75" s="189"/>
      <c r="GHI75" s="189"/>
      <c r="GHJ75" s="189"/>
      <c r="GHK75" s="189"/>
      <c r="GHL75" s="189"/>
      <c r="GHM75" s="189"/>
      <c r="GHN75" s="189"/>
      <c r="GHO75" s="189"/>
      <c r="GHP75" s="189"/>
      <c r="GHQ75" s="189"/>
      <c r="GHR75" s="189"/>
      <c r="GHS75" s="189"/>
      <c r="GHT75" s="189"/>
      <c r="GHU75" s="189"/>
      <c r="GHV75" s="189"/>
      <c r="GHW75" s="189"/>
      <c r="GHX75" s="189"/>
      <c r="GHY75" s="189"/>
      <c r="GHZ75" s="189"/>
      <c r="GIA75" s="189"/>
      <c r="GIB75" s="189"/>
      <c r="GIC75" s="189"/>
      <c r="GID75" s="189"/>
      <c r="GIE75" s="189"/>
      <c r="GIF75" s="189"/>
      <c r="GIG75" s="189"/>
      <c r="GIH75" s="189"/>
      <c r="GII75" s="189"/>
      <c r="GIJ75" s="189"/>
      <c r="GIK75" s="189"/>
      <c r="GIL75" s="189"/>
      <c r="GIM75" s="189"/>
      <c r="GIN75" s="189"/>
      <c r="GIO75" s="189"/>
      <c r="GIP75" s="189"/>
      <c r="GIQ75" s="189"/>
      <c r="GIR75" s="189"/>
      <c r="GIS75" s="189"/>
      <c r="GIT75" s="189"/>
      <c r="GIU75" s="189"/>
      <c r="GIV75" s="189"/>
      <c r="GIW75" s="189"/>
      <c r="GIX75" s="189"/>
      <c r="GIY75" s="189"/>
      <c r="GIZ75" s="189"/>
      <c r="GJA75" s="189"/>
      <c r="GJB75" s="189"/>
      <c r="GJC75" s="189"/>
      <c r="GJD75" s="189"/>
      <c r="GJE75" s="189"/>
      <c r="GJF75" s="189"/>
      <c r="GJG75" s="189"/>
      <c r="GJH75" s="189"/>
      <c r="GJI75" s="189"/>
      <c r="GJJ75" s="189"/>
      <c r="GJK75" s="189"/>
      <c r="GJL75" s="189"/>
      <c r="GJM75" s="189"/>
      <c r="GJN75" s="189"/>
      <c r="GJO75" s="189"/>
      <c r="GJP75" s="189"/>
      <c r="GJQ75" s="189"/>
      <c r="GJR75" s="189"/>
      <c r="GJS75" s="189"/>
      <c r="GJT75" s="189"/>
      <c r="GJU75" s="189"/>
      <c r="GJV75" s="189"/>
      <c r="GJW75" s="189"/>
      <c r="GJX75" s="189"/>
      <c r="GJY75" s="189"/>
      <c r="GJZ75" s="189"/>
      <c r="GKA75" s="189"/>
      <c r="GKB75" s="189"/>
      <c r="GKC75" s="189"/>
      <c r="GKD75" s="189"/>
      <c r="GKE75" s="189"/>
      <c r="GKF75" s="189"/>
      <c r="GKG75" s="189"/>
      <c r="GKH75" s="189"/>
      <c r="GKI75" s="189"/>
      <c r="GKJ75" s="189"/>
      <c r="GKK75" s="189"/>
      <c r="GKL75" s="189"/>
      <c r="GKM75" s="189"/>
      <c r="GKN75" s="189"/>
      <c r="GKO75" s="189"/>
      <c r="GKP75" s="189"/>
      <c r="GKQ75" s="189"/>
      <c r="GKR75" s="189"/>
      <c r="GKS75" s="189"/>
      <c r="GKT75" s="189"/>
      <c r="GKU75" s="189"/>
      <c r="GKV75" s="189"/>
      <c r="GKW75" s="189"/>
      <c r="GKX75" s="189"/>
      <c r="GKY75" s="189"/>
      <c r="GKZ75" s="189"/>
      <c r="GLA75" s="189"/>
      <c r="GLB75" s="189"/>
      <c r="GLC75" s="189"/>
      <c r="GLD75" s="189"/>
      <c r="GLE75" s="189"/>
      <c r="GLF75" s="189"/>
      <c r="GLG75" s="189"/>
      <c r="GLH75" s="189"/>
      <c r="GLI75" s="189"/>
      <c r="GLJ75" s="189"/>
      <c r="GLK75" s="189"/>
      <c r="GLL75" s="189"/>
      <c r="GLM75" s="189"/>
      <c r="GLN75" s="189"/>
      <c r="GLO75" s="189"/>
      <c r="GLP75" s="189"/>
      <c r="GLQ75" s="189"/>
      <c r="GLR75" s="189"/>
      <c r="GLS75" s="189"/>
      <c r="GLT75" s="189"/>
      <c r="GLU75" s="189"/>
      <c r="GLV75" s="189"/>
      <c r="GLW75" s="189"/>
      <c r="GLX75" s="189"/>
      <c r="GLY75" s="189"/>
      <c r="GLZ75" s="189"/>
      <c r="GMA75" s="189"/>
      <c r="GMB75" s="189"/>
      <c r="GMC75" s="189"/>
      <c r="GMD75" s="189"/>
      <c r="GME75" s="189"/>
      <c r="GMF75" s="189"/>
      <c r="GMG75" s="189"/>
      <c r="GMH75" s="189"/>
      <c r="GMI75" s="189"/>
      <c r="GMJ75" s="189"/>
      <c r="GMK75" s="189"/>
      <c r="GML75" s="189"/>
      <c r="GMM75" s="189"/>
      <c r="GMN75" s="189"/>
      <c r="GMO75" s="189"/>
      <c r="GMP75" s="189"/>
      <c r="GMQ75" s="189"/>
      <c r="GMR75" s="189"/>
      <c r="GMS75" s="189"/>
      <c r="GMT75" s="189"/>
      <c r="GMU75" s="189"/>
      <c r="GMV75" s="189"/>
      <c r="GMW75" s="189"/>
      <c r="GMX75" s="189"/>
      <c r="GMY75" s="189"/>
      <c r="GMZ75" s="189"/>
      <c r="GNA75" s="189"/>
      <c r="GNB75" s="189"/>
      <c r="GNC75" s="189"/>
      <c r="GND75" s="189"/>
      <c r="GNE75" s="189"/>
      <c r="GNF75" s="189"/>
      <c r="GNG75" s="189"/>
      <c r="GNH75" s="189"/>
      <c r="GNI75" s="189"/>
      <c r="GNJ75" s="189"/>
      <c r="GNK75" s="189"/>
      <c r="GNL75" s="189"/>
      <c r="GNM75" s="189"/>
      <c r="GNN75" s="189"/>
      <c r="GNO75" s="189"/>
      <c r="GNP75" s="189"/>
      <c r="GNQ75" s="189"/>
      <c r="GNR75" s="189"/>
      <c r="GNS75" s="189"/>
      <c r="GNT75" s="189"/>
      <c r="GNU75" s="189"/>
      <c r="GNV75" s="189"/>
      <c r="GNW75" s="189"/>
      <c r="GNX75" s="189"/>
      <c r="GNY75" s="189"/>
      <c r="GNZ75" s="189"/>
      <c r="GOA75" s="189"/>
      <c r="GOB75" s="189"/>
      <c r="GOC75" s="189"/>
      <c r="GOD75" s="189"/>
      <c r="GOE75" s="189"/>
      <c r="GOF75" s="189"/>
      <c r="GOG75" s="189"/>
      <c r="GOH75" s="189"/>
      <c r="GOI75" s="189"/>
      <c r="GOJ75" s="189"/>
      <c r="GOK75" s="189"/>
      <c r="GOL75" s="189"/>
      <c r="GOM75" s="189"/>
      <c r="GON75" s="189"/>
      <c r="GOO75" s="189"/>
      <c r="GOP75" s="189"/>
      <c r="GOQ75" s="189"/>
      <c r="GOR75" s="189"/>
      <c r="GOS75" s="189"/>
      <c r="GOT75" s="189"/>
      <c r="GOU75" s="189"/>
      <c r="GOV75" s="189"/>
      <c r="GOW75" s="189"/>
      <c r="GOX75" s="189"/>
      <c r="GOY75" s="189"/>
      <c r="GOZ75" s="189"/>
      <c r="GPA75" s="189"/>
      <c r="GPB75" s="189"/>
      <c r="GPC75" s="189"/>
      <c r="GPD75" s="189"/>
      <c r="GPE75" s="189"/>
      <c r="GPF75" s="189"/>
      <c r="GPG75" s="189"/>
      <c r="GPH75" s="189"/>
      <c r="GPI75" s="189"/>
      <c r="GPJ75" s="189"/>
      <c r="GPK75" s="189"/>
      <c r="GPL75" s="189"/>
      <c r="GPM75" s="189"/>
      <c r="GPN75" s="189"/>
      <c r="GPO75" s="189"/>
      <c r="GPP75" s="189"/>
      <c r="GPQ75" s="189"/>
      <c r="GPR75" s="189"/>
      <c r="GPS75" s="189"/>
      <c r="GPT75" s="189"/>
      <c r="GPU75" s="189"/>
      <c r="GPV75" s="189"/>
      <c r="GPW75" s="189"/>
      <c r="GPX75" s="189"/>
      <c r="GPY75" s="189"/>
      <c r="GPZ75" s="189"/>
      <c r="GQA75" s="189"/>
      <c r="GQB75" s="189"/>
      <c r="GQC75" s="189"/>
      <c r="GQD75" s="189"/>
      <c r="GQE75" s="189"/>
      <c r="GQF75" s="189"/>
      <c r="GQG75" s="189"/>
      <c r="GQH75" s="189"/>
      <c r="GQI75" s="189"/>
      <c r="GQJ75" s="189"/>
      <c r="GQK75" s="189"/>
      <c r="GQL75" s="189"/>
      <c r="GQM75" s="189"/>
      <c r="GQN75" s="189"/>
      <c r="GQO75" s="189"/>
      <c r="GQP75" s="189"/>
      <c r="GQQ75" s="189"/>
      <c r="GQR75" s="189"/>
      <c r="GQS75" s="189"/>
      <c r="GQT75" s="189"/>
      <c r="GQU75" s="189"/>
      <c r="GQV75" s="189"/>
      <c r="GQW75" s="189"/>
      <c r="GQX75" s="189"/>
      <c r="GQY75" s="189"/>
      <c r="GQZ75" s="189"/>
      <c r="GRA75" s="189"/>
      <c r="GRB75" s="189"/>
      <c r="GRC75" s="189"/>
      <c r="GRD75" s="189"/>
      <c r="GRE75" s="189"/>
      <c r="GRF75" s="189"/>
      <c r="GRG75" s="189"/>
      <c r="GRH75" s="189"/>
      <c r="GRI75" s="189"/>
      <c r="GRJ75" s="189"/>
      <c r="GRK75" s="189"/>
      <c r="GRL75" s="189"/>
      <c r="GRM75" s="189"/>
      <c r="GRN75" s="189"/>
      <c r="GRO75" s="189"/>
      <c r="GRP75" s="189"/>
      <c r="GRQ75" s="189"/>
      <c r="GRR75" s="189"/>
      <c r="GRS75" s="189"/>
      <c r="GRT75" s="189"/>
      <c r="GRU75" s="189"/>
      <c r="GRV75" s="189"/>
      <c r="GRW75" s="189"/>
      <c r="GRX75" s="189"/>
      <c r="GRY75" s="189"/>
      <c r="GRZ75" s="189"/>
      <c r="GSA75" s="189"/>
      <c r="GSB75" s="189"/>
      <c r="GSC75" s="189"/>
      <c r="GSD75" s="189"/>
      <c r="GSE75" s="189"/>
      <c r="GSF75" s="189"/>
      <c r="GSG75" s="189"/>
      <c r="GSH75" s="189"/>
      <c r="GSI75" s="189"/>
      <c r="GSJ75" s="189"/>
      <c r="GSK75" s="189"/>
      <c r="GSL75" s="189"/>
      <c r="GSM75" s="189"/>
      <c r="GSN75" s="189"/>
      <c r="GSO75" s="189"/>
      <c r="GSP75" s="189"/>
      <c r="GSQ75" s="189"/>
      <c r="GSR75" s="189"/>
      <c r="GSS75" s="189"/>
      <c r="GST75" s="189"/>
      <c r="GSU75" s="189"/>
      <c r="GSV75" s="189"/>
      <c r="GSW75" s="189"/>
      <c r="GSX75" s="189"/>
      <c r="GSY75" s="189"/>
      <c r="GSZ75" s="189"/>
      <c r="GTA75" s="189"/>
      <c r="GTB75" s="189"/>
      <c r="GTC75" s="189"/>
      <c r="GTD75" s="189"/>
      <c r="GTE75" s="189"/>
      <c r="GTF75" s="189"/>
      <c r="GTG75" s="189"/>
      <c r="GTH75" s="189"/>
      <c r="GTI75" s="189"/>
      <c r="GTJ75" s="189"/>
      <c r="GTK75" s="189"/>
      <c r="GTL75" s="189"/>
      <c r="GTM75" s="189"/>
      <c r="GTN75" s="189"/>
      <c r="GTO75" s="189"/>
      <c r="GTP75" s="189"/>
      <c r="GTQ75" s="189"/>
      <c r="GTR75" s="189"/>
      <c r="GTS75" s="189"/>
      <c r="GTT75" s="189"/>
      <c r="GTU75" s="189"/>
      <c r="GTV75" s="189"/>
      <c r="GTW75" s="189"/>
      <c r="GTX75" s="189"/>
      <c r="GTY75" s="189"/>
      <c r="GTZ75" s="189"/>
      <c r="GUA75" s="189"/>
      <c r="GUB75" s="189"/>
      <c r="GUC75" s="189"/>
      <c r="GUD75" s="189"/>
      <c r="GUE75" s="189"/>
      <c r="GUF75" s="189"/>
      <c r="GUG75" s="189"/>
      <c r="GUH75" s="189"/>
      <c r="GUI75" s="189"/>
      <c r="GUJ75" s="189"/>
      <c r="GUK75" s="189"/>
      <c r="GUL75" s="189"/>
      <c r="GUM75" s="189"/>
      <c r="GUN75" s="189"/>
      <c r="GUO75" s="189"/>
      <c r="GUP75" s="189"/>
      <c r="GUQ75" s="189"/>
      <c r="GUR75" s="189"/>
      <c r="GUS75" s="189"/>
      <c r="GUT75" s="189"/>
      <c r="GUU75" s="189"/>
      <c r="GUV75" s="189"/>
      <c r="GUW75" s="189"/>
      <c r="GUX75" s="189"/>
      <c r="GUY75" s="189"/>
      <c r="GUZ75" s="189"/>
      <c r="GVA75" s="189"/>
      <c r="GVB75" s="189"/>
      <c r="GVC75" s="189"/>
      <c r="GVD75" s="189"/>
      <c r="GVE75" s="189"/>
      <c r="GVF75" s="189"/>
      <c r="GVG75" s="189"/>
      <c r="GVH75" s="189"/>
      <c r="GVI75" s="189"/>
      <c r="GVJ75" s="189"/>
      <c r="GVK75" s="189"/>
      <c r="GVL75" s="189"/>
      <c r="GVM75" s="189"/>
      <c r="GVN75" s="189"/>
      <c r="GVO75" s="189"/>
      <c r="GVP75" s="189"/>
      <c r="GVQ75" s="189"/>
      <c r="GVR75" s="189"/>
      <c r="GVS75" s="189"/>
      <c r="GVT75" s="189"/>
      <c r="GVU75" s="189"/>
      <c r="GVV75" s="189"/>
      <c r="GVW75" s="189"/>
      <c r="GVX75" s="189"/>
      <c r="GVY75" s="189"/>
      <c r="GVZ75" s="189"/>
      <c r="GWA75" s="189"/>
      <c r="GWB75" s="189"/>
      <c r="GWC75" s="189"/>
      <c r="GWD75" s="189"/>
      <c r="GWE75" s="189"/>
      <c r="GWF75" s="189"/>
      <c r="GWG75" s="189"/>
      <c r="GWH75" s="189"/>
      <c r="GWI75" s="189"/>
      <c r="GWJ75" s="189"/>
      <c r="GWK75" s="189"/>
      <c r="GWL75" s="189"/>
      <c r="GWM75" s="189"/>
      <c r="GWN75" s="189"/>
      <c r="GWO75" s="189"/>
      <c r="GWP75" s="189"/>
      <c r="GWQ75" s="189"/>
      <c r="GWR75" s="189"/>
      <c r="GWS75" s="189"/>
      <c r="GWT75" s="189"/>
      <c r="GWU75" s="189"/>
      <c r="GWV75" s="189"/>
      <c r="GWW75" s="189"/>
      <c r="GWX75" s="189"/>
      <c r="GWY75" s="189"/>
      <c r="GWZ75" s="189"/>
      <c r="GXA75" s="189"/>
      <c r="GXB75" s="189"/>
      <c r="GXC75" s="189"/>
      <c r="GXD75" s="189"/>
      <c r="GXE75" s="189"/>
      <c r="GXF75" s="189"/>
      <c r="GXG75" s="189"/>
      <c r="GXH75" s="189"/>
      <c r="GXI75" s="189"/>
      <c r="GXJ75" s="189"/>
      <c r="GXK75" s="189"/>
      <c r="GXL75" s="189"/>
      <c r="GXM75" s="189"/>
      <c r="GXN75" s="189"/>
      <c r="GXO75" s="189"/>
      <c r="GXP75" s="189"/>
      <c r="GXQ75" s="189"/>
      <c r="GXR75" s="189"/>
      <c r="GXS75" s="189"/>
      <c r="GXT75" s="189"/>
      <c r="GXU75" s="189"/>
      <c r="GXV75" s="189"/>
      <c r="GXW75" s="189"/>
      <c r="GXX75" s="189"/>
      <c r="GXY75" s="189"/>
      <c r="GXZ75" s="189"/>
      <c r="GYA75" s="189"/>
      <c r="GYB75" s="189"/>
      <c r="GYC75" s="189"/>
      <c r="GYD75" s="189"/>
      <c r="GYE75" s="189"/>
      <c r="GYF75" s="189"/>
      <c r="GYG75" s="189"/>
      <c r="GYH75" s="189"/>
      <c r="GYI75" s="189"/>
      <c r="GYJ75" s="189"/>
      <c r="GYK75" s="189"/>
      <c r="GYL75" s="189"/>
      <c r="GYM75" s="189"/>
      <c r="GYN75" s="189"/>
      <c r="GYO75" s="189"/>
      <c r="GYP75" s="189"/>
      <c r="GYQ75" s="189"/>
      <c r="GYR75" s="189"/>
      <c r="GYS75" s="189"/>
      <c r="GYT75" s="189"/>
      <c r="GYU75" s="189"/>
      <c r="GYV75" s="189"/>
      <c r="GYW75" s="189"/>
      <c r="GYX75" s="189"/>
      <c r="GYY75" s="189"/>
      <c r="GYZ75" s="189"/>
      <c r="GZA75" s="189"/>
      <c r="GZB75" s="189"/>
      <c r="GZC75" s="189"/>
      <c r="GZD75" s="189"/>
      <c r="GZE75" s="189"/>
      <c r="GZF75" s="189"/>
      <c r="GZG75" s="189"/>
      <c r="GZH75" s="189"/>
      <c r="GZI75" s="189"/>
      <c r="GZJ75" s="189"/>
      <c r="GZK75" s="189"/>
      <c r="GZL75" s="189"/>
      <c r="GZM75" s="189"/>
      <c r="GZN75" s="189"/>
      <c r="GZO75" s="189"/>
      <c r="GZP75" s="189"/>
      <c r="GZQ75" s="189"/>
      <c r="GZR75" s="189"/>
      <c r="GZS75" s="189"/>
      <c r="GZT75" s="189"/>
      <c r="GZU75" s="189"/>
      <c r="GZV75" s="189"/>
      <c r="GZW75" s="189"/>
      <c r="GZX75" s="189"/>
      <c r="GZY75" s="189"/>
      <c r="GZZ75" s="189"/>
      <c r="HAA75" s="189"/>
      <c r="HAB75" s="189"/>
      <c r="HAC75" s="189"/>
      <c r="HAD75" s="189"/>
      <c r="HAE75" s="189"/>
      <c r="HAF75" s="189"/>
      <c r="HAG75" s="189"/>
      <c r="HAH75" s="189"/>
      <c r="HAI75" s="189"/>
      <c r="HAJ75" s="189"/>
      <c r="HAK75" s="189"/>
      <c r="HAL75" s="189"/>
      <c r="HAM75" s="189"/>
      <c r="HAN75" s="189"/>
      <c r="HAO75" s="189"/>
      <c r="HAP75" s="189"/>
      <c r="HAQ75" s="189"/>
      <c r="HAR75" s="189"/>
      <c r="HAS75" s="189"/>
      <c r="HAT75" s="189"/>
      <c r="HAU75" s="189"/>
      <c r="HAV75" s="189"/>
      <c r="HAW75" s="189"/>
      <c r="HAX75" s="189"/>
      <c r="HAY75" s="189"/>
      <c r="HAZ75" s="189"/>
      <c r="HBA75" s="189"/>
      <c r="HBB75" s="189"/>
      <c r="HBC75" s="189"/>
      <c r="HBD75" s="189"/>
      <c r="HBE75" s="189"/>
      <c r="HBF75" s="189"/>
      <c r="HBG75" s="189"/>
      <c r="HBH75" s="189"/>
      <c r="HBI75" s="189"/>
      <c r="HBJ75" s="189"/>
      <c r="HBK75" s="189"/>
      <c r="HBL75" s="189"/>
      <c r="HBM75" s="189"/>
      <c r="HBN75" s="189"/>
      <c r="HBO75" s="189"/>
      <c r="HBP75" s="189"/>
      <c r="HBQ75" s="189"/>
      <c r="HBR75" s="189"/>
      <c r="HBS75" s="189"/>
      <c r="HBT75" s="189"/>
      <c r="HBU75" s="189"/>
      <c r="HBV75" s="189"/>
      <c r="HBW75" s="189"/>
      <c r="HBX75" s="189"/>
      <c r="HBY75" s="189"/>
      <c r="HBZ75" s="189"/>
      <c r="HCA75" s="189"/>
      <c r="HCB75" s="189"/>
      <c r="HCC75" s="189"/>
      <c r="HCD75" s="189"/>
      <c r="HCE75" s="189"/>
      <c r="HCF75" s="189"/>
      <c r="HCG75" s="189"/>
      <c r="HCH75" s="189"/>
      <c r="HCI75" s="189"/>
      <c r="HCJ75" s="189"/>
      <c r="HCK75" s="189"/>
      <c r="HCL75" s="189"/>
      <c r="HCM75" s="189"/>
      <c r="HCN75" s="189"/>
      <c r="HCO75" s="189"/>
      <c r="HCP75" s="189"/>
      <c r="HCQ75" s="189"/>
      <c r="HCR75" s="189"/>
      <c r="HCS75" s="189"/>
      <c r="HCT75" s="189"/>
      <c r="HCU75" s="189"/>
      <c r="HCV75" s="189"/>
      <c r="HCW75" s="189"/>
      <c r="HCX75" s="189"/>
      <c r="HCY75" s="189"/>
      <c r="HCZ75" s="189"/>
      <c r="HDA75" s="189"/>
      <c r="HDB75" s="189"/>
      <c r="HDC75" s="189"/>
      <c r="HDD75" s="189"/>
      <c r="HDE75" s="189"/>
      <c r="HDF75" s="189"/>
      <c r="HDG75" s="189"/>
      <c r="HDH75" s="189"/>
      <c r="HDI75" s="189"/>
      <c r="HDJ75" s="189"/>
      <c r="HDK75" s="189"/>
      <c r="HDL75" s="189"/>
      <c r="HDM75" s="189"/>
      <c r="HDN75" s="189"/>
      <c r="HDO75" s="189"/>
      <c r="HDP75" s="189"/>
      <c r="HDQ75" s="189"/>
      <c r="HDR75" s="189"/>
      <c r="HDS75" s="189"/>
      <c r="HDT75" s="189"/>
      <c r="HDU75" s="189"/>
      <c r="HDV75" s="189"/>
      <c r="HDW75" s="189"/>
      <c r="HDX75" s="189"/>
      <c r="HDY75" s="189"/>
      <c r="HDZ75" s="189"/>
      <c r="HEA75" s="189"/>
      <c r="HEB75" s="189"/>
      <c r="HEC75" s="189"/>
      <c r="HED75" s="189"/>
      <c r="HEE75" s="189"/>
      <c r="HEF75" s="189"/>
      <c r="HEG75" s="189"/>
      <c r="HEH75" s="189"/>
      <c r="HEI75" s="189"/>
      <c r="HEJ75" s="189"/>
      <c r="HEK75" s="189"/>
      <c r="HEL75" s="189"/>
      <c r="HEM75" s="189"/>
      <c r="HEN75" s="189"/>
      <c r="HEO75" s="189"/>
      <c r="HEP75" s="189"/>
      <c r="HEQ75" s="189"/>
      <c r="HER75" s="189"/>
      <c r="HES75" s="189"/>
      <c r="HET75" s="189"/>
      <c r="HEU75" s="189"/>
      <c r="HEV75" s="189"/>
      <c r="HEW75" s="189"/>
      <c r="HEX75" s="189"/>
      <c r="HEY75" s="189"/>
      <c r="HEZ75" s="189"/>
      <c r="HFA75" s="189"/>
      <c r="HFB75" s="189"/>
      <c r="HFC75" s="189"/>
      <c r="HFD75" s="189"/>
      <c r="HFE75" s="189"/>
      <c r="HFF75" s="189"/>
      <c r="HFG75" s="189"/>
      <c r="HFH75" s="189"/>
      <c r="HFI75" s="189"/>
      <c r="HFJ75" s="189"/>
      <c r="HFK75" s="189"/>
      <c r="HFL75" s="189"/>
      <c r="HFM75" s="189"/>
      <c r="HFN75" s="189"/>
      <c r="HFO75" s="189"/>
      <c r="HFP75" s="189"/>
      <c r="HFQ75" s="189"/>
      <c r="HFR75" s="189"/>
      <c r="HFS75" s="189"/>
      <c r="HFT75" s="189"/>
      <c r="HFU75" s="189"/>
      <c r="HFV75" s="189"/>
      <c r="HFW75" s="189"/>
      <c r="HFX75" s="189"/>
      <c r="HFY75" s="189"/>
      <c r="HFZ75" s="189"/>
      <c r="HGA75" s="189"/>
      <c r="HGB75" s="189"/>
      <c r="HGC75" s="189"/>
      <c r="HGD75" s="189"/>
      <c r="HGE75" s="189"/>
      <c r="HGF75" s="189"/>
      <c r="HGG75" s="189"/>
      <c r="HGH75" s="189"/>
      <c r="HGI75" s="189"/>
      <c r="HGJ75" s="189"/>
      <c r="HGK75" s="189"/>
      <c r="HGL75" s="189"/>
      <c r="HGM75" s="189"/>
      <c r="HGN75" s="189"/>
      <c r="HGO75" s="189"/>
      <c r="HGP75" s="189"/>
      <c r="HGQ75" s="189"/>
      <c r="HGR75" s="189"/>
      <c r="HGS75" s="189"/>
      <c r="HGT75" s="189"/>
      <c r="HGU75" s="189"/>
      <c r="HGV75" s="189"/>
      <c r="HGW75" s="189"/>
      <c r="HGX75" s="189"/>
      <c r="HGY75" s="189"/>
      <c r="HGZ75" s="189"/>
      <c r="HHA75" s="189"/>
      <c r="HHB75" s="189"/>
      <c r="HHC75" s="189"/>
      <c r="HHD75" s="189"/>
      <c r="HHE75" s="189"/>
      <c r="HHF75" s="189"/>
      <c r="HHG75" s="189"/>
      <c r="HHH75" s="189"/>
      <c r="HHI75" s="189"/>
      <c r="HHJ75" s="189"/>
      <c r="HHK75" s="189"/>
      <c r="HHL75" s="189"/>
      <c r="HHM75" s="189"/>
      <c r="HHN75" s="189"/>
      <c r="HHO75" s="189"/>
      <c r="HHP75" s="189"/>
      <c r="HHQ75" s="189"/>
      <c r="HHR75" s="189"/>
      <c r="HHS75" s="189"/>
      <c r="HHT75" s="189"/>
      <c r="HHU75" s="189"/>
      <c r="HHV75" s="189"/>
      <c r="HHW75" s="189"/>
      <c r="HHX75" s="189"/>
      <c r="HHY75" s="189"/>
      <c r="HHZ75" s="189"/>
      <c r="HIA75" s="189"/>
      <c r="HIB75" s="189"/>
      <c r="HIC75" s="189"/>
      <c r="HID75" s="189"/>
      <c r="HIE75" s="189"/>
      <c r="HIF75" s="189"/>
      <c r="HIG75" s="189"/>
      <c r="HIH75" s="189"/>
      <c r="HII75" s="189"/>
      <c r="HIJ75" s="189"/>
      <c r="HIK75" s="189"/>
      <c r="HIL75" s="189"/>
      <c r="HIM75" s="189"/>
      <c r="HIN75" s="189"/>
      <c r="HIO75" s="189"/>
      <c r="HIP75" s="189"/>
      <c r="HIQ75" s="189"/>
      <c r="HIR75" s="189"/>
      <c r="HIS75" s="189"/>
      <c r="HIT75" s="189"/>
      <c r="HIU75" s="189"/>
      <c r="HIV75" s="189"/>
      <c r="HIW75" s="189"/>
      <c r="HIX75" s="189"/>
      <c r="HIY75" s="189"/>
      <c r="HIZ75" s="189"/>
      <c r="HJA75" s="189"/>
      <c r="HJB75" s="189"/>
      <c r="HJC75" s="189"/>
      <c r="HJD75" s="189"/>
      <c r="HJE75" s="189"/>
      <c r="HJF75" s="189"/>
      <c r="HJG75" s="189"/>
      <c r="HJH75" s="189"/>
      <c r="HJI75" s="189"/>
      <c r="HJJ75" s="189"/>
      <c r="HJK75" s="189"/>
      <c r="HJL75" s="189"/>
      <c r="HJM75" s="189"/>
      <c r="HJN75" s="189"/>
      <c r="HJO75" s="189"/>
      <c r="HJP75" s="189"/>
      <c r="HJQ75" s="189"/>
      <c r="HJR75" s="189"/>
      <c r="HJS75" s="189"/>
      <c r="HJT75" s="189"/>
      <c r="HJU75" s="189"/>
      <c r="HJV75" s="189"/>
      <c r="HJW75" s="189"/>
      <c r="HJX75" s="189"/>
      <c r="HJY75" s="189"/>
      <c r="HJZ75" s="189"/>
      <c r="HKA75" s="189"/>
      <c r="HKB75" s="189"/>
      <c r="HKC75" s="189"/>
      <c r="HKD75" s="189"/>
      <c r="HKE75" s="189"/>
      <c r="HKF75" s="189"/>
      <c r="HKG75" s="189"/>
      <c r="HKH75" s="189"/>
      <c r="HKI75" s="189"/>
      <c r="HKJ75" s="189"/>
      <c r="HKK75" s="189"/>
      <c r="HKL75" s="189"/>
      <c r="HKM75" s="189"/>
      <c r="HKN75" s="189"/>
      <c r="HKO75" s="189"/>
      <c r="HKP75" s="189"/>
      <c r="HKQ75" s="189"/>
      <c r="HKR75" s="189"/>
      <c r="HKS75" s="189"/>
      <c r="HKT75" s="189"/>
      <c r="HKU75" s="189"/>
      <c r="HKV75" s="189"/>
      <c r="HKW75" s="189"/>
      <c r="HKX75" s="189"/>
      <c r="HKY75" s="189"/>
      <c r="HKZ75" s="189"/>
      <c r="HLA75" s="189"/>
      <c r="HLB75" s="189"/>
      <c r="HLC75" s="189"/>
      <c r="HLD75" s="189"/>
      <c r="HLE75" s="189"/>
      <c r="HLF75" s="189"/>
      <c r="HLG75" s="189"/>
      <c r="HLH75" s="189"/>
      <c r="HLI75" s="189"/>
      <c r="HLJ75" s="189"/>
      <c r="HLK75" s="189"/>
      <c r="HLL75" s="189"/>
      <c r="HLM75" s="189"/>
      <c r="HLN75" s="189"/>
      <c r="HLO75" s="189"/>
      <c r="HLP75" s="189"/>
      <c r="HLQ75" s="189"/>
      <c r="HLR75" s="189"/>
      <c r="HLS75" s="189"/>
      <c r="HLT75" s="189"/>
      <c r="HLU75" s="189"/>
      <c r="HLV75" s="189"/>
      <c r="HLW75" s="189"/>
      <c r="HLX75" s="189"/>
      <c r="HLY75" s="189"/>
      <c r="HLZ75" s="189"/>
      <c r="HMA75" s="189"/>
      <c r="HMB75" s="189"/>
      <c r="HMC75" s="189"/>
      <c r="HMD75" s="189"/>
      <c r="HME75" s="189"/>
      <c r="HMF75" s="189"/>
      <c r="HMG75" s="189"/>
      <c r="HMH75" s="189"/>
      <c r="HMI75" s="189"/>
      <c r="HMJ75" s="189"/>
      <c r="HMK75" s="189"/>
      <c r="HML75" s="189"/>
      <c r="HMM75" s="189"/>
      <c r="HMN75" s="189"/>
      <c r="HMO75" s="189"/>
      <c r="HMP75" s="189"/>
      <c r="HMQ75" s="189"/>
      <c r="HMR75" s="189"/>
      <c r="HMS75" s="189"/>
      <c r="HMT75" s="189"/>
      <c r="HMU75" s="189"/>
      <c r="HMV75" s="189"/>
      <c r="HMW75" s="189"/>
      <c r="HMX75" s="189"/>
      <c r="HMY75" s="189"/>
      <c r="HMZ75" s="189"/>
      <c r="HNA75" s="189"/>
      <c r="HNB75" s="189"/>
      <c r="HNC75" s="189"/>
      <c r="HND75" s="189"/>
      <c r="HNE75" s="189"/>
      <c r="HNF75" s="189"/>
      <c r="HNG75" s="189"/>
      <c r="HNH75" s="189"/>
      <c r="HNI75" s="189"/>
      <c r="HNJ75" s="189"/>
      <c r="HNK75" s="189"/>
      <c r="HNL75" s="189"/>
      <c r="HNM75" s="189"/>
      <c r="HNN75" s="189"/>
      <c r="HNO75" s="189"/>
      <c r="HNP75" s="189"/>
      <c r="HNQ75" s="189"/>
      <c r="HNR75" s="189"/>
      <c r="HNS75" s="189"/>
      <c r="HNT75" s="189"/>
      <c r="HNU75" s="189"/>
      <c r="HNV75" s="189"/>
      <c r="HNW75" s="189"/>
      <c r="HNX75" s="189"/>
      <c r="HNY75" s="189"/>
      <c r="HNZ75" s="189"/>
      <c r="HOA75" s="189"/>
      <c r="HOB75" s="189"/>
      <c r="HOC75" s="189"/>
      <c r="HOD75" s="189"/>
      <c r="HOE75" s="189"/>
      <c r="HOF75" s="189"/>
      <c r="HOG75" s="189"/>
      <c r="HOH75" s="189"/>
      <c r="HOI75" s="189"/>
      <c r="HOJ75" s="189"/>
      <c r="HOK75" s="189"/>
      <c r="HOL75" s="189"/>
      <c r="HOM75" s="189"/>
      <c r="HON75" s="189"/>
      <c r="HOO75" s="189"/>
      <c r="HOP75" s="189"/>
      <c r="HOQ75" s="189"/>
      <c r="HOR75" s="189"/>
      <c r="HOS75" s="189"/>
      <c r="HOT75" s="189"/>
      <c r="HOU75" s="189"/>
      <c r="HOV75" s="189"/>
      <c r="HOW75" s="189"/>
      <c r="HOX75" s="189"/>
      <c r="HOY75" s="189"/>
      <c r="HOZ75" s="189"/>
      <c r="HPA75" s="189"/>
      <c r="HPB75" s="189"/>
      <c r="HPC75" s="189"/>
      <c r="HPD75" s="189"/>
      <c r="HPE75" s="189"/>
      <c r="HPF75" s="189"/>
      <c r="HPG75" s="189"/>
      <c r="HPH75" s="189"/>
      <c r="HPI75" s="189"/>
      <c r="HPJ75" s="189"/>
      <c r="HPK75" s="189"/>
      <c r="HPL75" s="189"/>
      <c r="HPM75" s="189"/>
      <c r="HPN75" s="189"/>
      <c r="HPO75" s="189"/>
      <c r="HPP75" s="189"/>
      <c r="HPQ75" s="189"/>
      <c r="HPR75" s="189"/>
      <c r="HPS75" s="189"/>
      <c r="HPT75" s="189"/>
      <c r="HPU75" s="189"/>
      <c r="HPV75" s="189"/>
      <c r="HPW75" s="189"/>
      <c r="HPX75" s="189"/>
      <c r="HPY75" s="189"/>
      <c r="HPZ75" s="189"/>
      <c r="HQA75" s="189"/>
      <c r="HQB75" s="189"/>
      <c r="HQC75" s="189"/>
      <c r="HQD75" s="189"/>
      <c r="HQE75" s="189"/>
      <c r="HQF75" s="189"/>
      <c r="HQG75" s="189"/>
      <c r="HQH75" s="189"/>
      <c r="HQI75" s="189"/>
      <c r="HQJ75" s="189"/>
      <c r="HQK75" s="189"/>
      <c r="HQL75" s="189"/>
      <c r="HQM75" s="189"/>
      <c r="HQN75" s="189"/>
      <c r="HQO75" s="189"/>
      <c r="HQP75" s="189"/>
      <c r="HQQ75" s="189"/>
      <c r="HQR75" s="189"/>
      <c r="HQS75" s="189"/>
      <c r="HQT75" s="189"/>
      <c r="HQU75" s="189"/>
      <c r="HQV75" s="189"/>
      <c r="HQW75" s="189"/>
      <c r="HQX75" s="189"/>
      <c r="HQY75" s="189"/>
      <c r="HQZ75" s="189"/>
      <c r="HRA75" s="189"/>
      <c r="HRB75" s="189"/>
      <c r="HRC75" s="189"/>
      <c r="HRD75" s="189"/>
      <c r="HRE75" s="189"/>
      <c r="HRF75" s="189"/>
      <c r="HRG75" s="189"/>
      <c r="HRH75" s="189"/>
      <c r="HRI75" s="189"/>
      <c r="HRJ75" s="189"/>
      <c r="HRK75" s="189"/>
      <c r="HRL75" s="189"/>
      <c r="HRM75" s="189"/>
      <c r="HRN75" s="189"/>
      <c r="HRO75" s="189"/>
      <c r="HRP75" s="189"/>
      <c r="HRQ75" s="189"/>
      <c r="HRR75" s="189"/>
      <c r="HRS75" s="189"/>
      <c r="HRT75" s="189"/>
      <c r="HRU75" s="189"/>
      <c r="HRV75" s="189"/>
      <c r="HRW75" s="189"/>
      <c r="HRX75" s="189"/>
      <c r="HRY75" s="189"/>
      <c r="HRZ75" s="189"/>
      <c r="HSA75" s="189"/>
      <c r="HSB75" s="189"/>
      <c r="HSC75" s="189"/>
      <c r="HSD75" s="189"/>
      <c r="HSE75" s="189"/>
      <c r="HSF75" s="189"/>
      <c r="HSG75" s="189"/>
      <c r="HSH75" s="189"/>
      <c r="HSI75" s="189"/>
      <c r="HSJ75" s="189"/>
      <c r="HSK75" s="189"/>
      <c r="HSL75" s="189"/>
      <c r="HSM75" s="189"/>
      <c r="HSN75" s="189"/>
      <c r="HSO75" s="189"/>
      <c r="HSP75" s="189"/>
      <c r="HSQ75" s="189"/>
      <c r="HSR75" s="189"/>
      <c r="HSS75" s="189"/>
      <c r="HST75" s="189"/>
      <c r="HSU75" s="189"/>
      <c r="HSV75" s="189"/>
      <c r="HSW75" s="189"/>
      <c r="HSX75" s="189"/>
      <c r="HSY75" s="189"/>
      <c r="HSZ75" s="189"/>
      <c r="HTA75" s="189"/>
      <c r="HTB75" s="189"/>
      <c r="HTC75" s="189"/>
      <c r="HTD75" s="189"/>
      <c r="HTE75" s="189"/>
      <c r="HTF75" s="189"/>
      <c r="HTG75" s="189"/>
      <c r="HTH75" s="189"/>
      <c r="HTI75" s="189"/>
      <c r="HTJ75" s="189"/>
      <c r="HTK75" s="189"/>
      <c r="HTL75" s="189"/>
      <c r="HTM75" s="189"/>
      <c r="HTN75" s="189"/>
      <c r="HTO75" s="189"/>
      <c r="HTP75" s="189"/>
      <c r="HTQ75" s="189"/>
      <c r="HTR75" s="189"/>
      <c r="HTS75" s="189"/>
      <c r="HTT75" s="189"/>
      <c r="HTU75" s="189"/>
      <c r="HTV75" s="189"/>
      <c r="HTW75" s="189"/>
      <c r="HTX75" s="189"/>
      <c r="HTY75" s="189"/>
      <c r="HTZ75" s="189"/>
      <c r="HUA75" s="189"/>
      <c r="HUB75" s="189"/>
      <c r="HUC75" s="189"/>
      <c r="HUD75" s="189"/>
      <c r="HUE75" s="189"/>
      <c r="HUF75" s="189"/>
      <c r="HUG75" s="189"/>
      <c r="HUH75" s="189"/>
      <c r="HUI75" s="189"/>
      <c r="HUJ75" s="189"/>
      <c r="HUK75" s="189"/>
      <c r="HUL75" s="189"/>
      <c r="HUM75" s="189"/>
      <c r="HUN75" s="189"/>
      <c r="HUO75" s="189"/>
      <c r="HUP75" s="189"/>
      <c r="HUQ75" s="189"/>
      <c r="HUR75" s="189"/>
      <c r="HUS75" s="189"/>
      <c r="HUT75" s="189"/>
      <c r="HUU75" s="189"/>
      <c r="HUV75" s="189"/>
      <c r="HUW75" s="189"/>
      <c r="HUX75" s="189"/>
      <c r="HUY75" s="189"/>
      <c r="HUZ75" s="189"/>
      <c r="HVA75" s="189"/>
      <c r="HVB75" s="189"/>
      <c r="HVC75" s="189"/>
      <c r="HVD75" s="189"/>
      <c r="HVE75" s="189"/>
      <c r="HVF75" s="189"/>
      <c r="HVG75" s="189"/>
      <c r="HVH75" s="189"/>
      <c r="HVI75" s="189"/>
      <c r="HVJ75" s="189"/>
      <c r="HVK75" s="189"/>
      <c r="HVL75" s="189"/>
      <c r="HVM75" s="189"/>
      <c r="HVN75" s="189"/>
      <c r="HVO75" s="189"/>
      <c r="HVP75" s="189"/>
      <c r="HVQ75" s="189"/>
      <c r="HVR75" s="189"/>
      <c r="HVS75" s="189"/>
      <c r="HVT75" s="189"/>
      <c r="HVU75" s="189"/>
      <c r="HVV75" s="189"/>
      <c r="HVW75" s="189"/>
      <c r="HVX75" s="189"/>
      <c r="HVY75" s="189"/>
      <c r="HVZ75" s="189"/>
      <c r="HWA75" s="189"/>
      <c r="HWB75" s="189"/>
      <c r="HWC75" s="189"/>
      <c r="HWD75" s="189"/>
      <c r="HWE75" s="189"/>
      <c r="HWF75" s="189"/>
      <c r="HWG75" s="189"/>
      <c r="HWH75" s="189"/>
      <c r="HWI75" s="189"/>
      <c r="HWJ75" s="189"/>
      <c r="HWK75" s="189"/>
      <c r="HWL75" s="189"/>
      <c r="HWM75" s="189"/>
      <c r="HWN75" s="189"/>
      <c r="HWO75" s="189"/>
      <c r="HWP75" s="189"/>
      <c r="HWQ75" s="189"/>
      <c r="HWR75" s="189"/>
      <c r="HWS75" s="189"/>
      <c r="HWT75" s="189"/>
      <c r="HWU75" s="189"/>
      <c r="HWV75" s="189"/>
      <c r="HWW75" s="189"/>
      <c r="HWX75" s="189"/>
      <c r="HWY75" s="189"/>
      <c r="HWZ75" s="189"/>
      <c r="HXA75" s="189"/>
      <c r="HXB75" s="189"/>
      <c r="HXC75" s="189"/>
      <c r="HXD75" s="189"/>
      <c r="HXE75" s="189"/>
      <c r="HXF75" s="189"/>
      <c r="HXG75" s="189"/>
      <c r="HXH75" s="189"/>
      <c r="HXI75" s="189"/>
      <c r="HXJ75" s="189"/>
      <c r="HXK75" s="189"/>
      <c r="HXL75" s="189"/>
      <c r="HXM75" s="189"/>
      <c r="HXN75" s="189"/>
      <c r="HXO75" s="189"/>
      <c r="HXP75" s="189"/>
      <c r="HXQ75" s="189"/>
      <c r="HXR75" s="189"/>
      <c r="HXS75" s="189"/>
      <c r="HXT75" s="189"/>
      <c r="HXU75" s="189"/>
      <c r="HXV75" s="189"/>
      <c r="HXW75" s="189"/>
      <c r="HXX75" s="189"/>
      <c r="HXY75" s="189"/>
      <c r="HXZ75" s="189"/>
      <c r="HYA75" s="189"/>
      <c r="HYB75" s="189"/>
      <c r="HYC75" s="189"/>
      <c r="HYD75" s="189"/>
      <c r="HYE75" s="189"/>
      <c r="HYF75" s="189"/>
      <c r="HYG75" s="189"/>
      <c r="HYH75" s="189"/>
      <c r="HYI75" s="189"/>
      <c r="HYJ75" s="189"/>
      <c r="HYK75" s="189"/>
      <c r="HYL75" s="189"/>
      <c r="HYM75" s="189"/>
      <c r="HYN75" s="189"/>
      <c r="HYO75" s="189"/>
      <c r="HYP75" s="189"/>
      <c r="HYQ75" s="189"/>
      <c r="HYR75" s="189"/>
      <c r="HYS75" s="189"/>
      <c r="HYT75" s="189"/>
      <c r="HYU75" s="189"/>
      <c r="HYV75" s="189"/>
      <c r="HYW75" s="189"/>
      <c r="HYX75" s="189"/>
      <c r="HYY75" s="189"/>
      <c r="HYZ75" s="189"/>
      <c r="HZA75" s="189"/>
      <c r="HZB75" s="189"/>
      <c r="HZC75" s="189"/>
      <c r="HZD75" s="189"/>
      <c r="HZE75" s="189"/>
      <c r="HZF75" s="189"/>
      <c r="HZG75" s="189"/>
      <c r="HZH75" s="189"/>
      <c r="HZI75" s="189"/>
      <c r="HZJ75" s="189"/>
      <c r="HZK75" s="189"/>
      <c r="HZL75" s="189"/>
      <c r="HZM75" s="189"/>
      <c r="HZN75" s="189"/>
      <c r="HZO75" s="189"/>
      <c r="HZP75" s="189"/>
      <c r="HZQ75" s="189"/>
      <c r="HZR75" s="189"/>
      <c r="HZS75" s="189"/>
      <c r="HZT75" s="189"/>
      <c r="HZU75" s="189"/>
      <c r="HZV75" s="189"/>
      <c r="HZW75" s="189"/>
      <c r="HZX75" s="189"/>
      <c r="HZY75" s="189"/>
      <c r="HZZ75" s="189"/>
      <c r="IAA75" s="189"/>
      <c r="IAB75" s="189"/>
      <c r="IAC75" s="189"/>
      <c r="IAD75" s="189"/>
      <c r="IAE75" s="189"/>
      <c r="IAF75" s="189"/>
      <c r="IAG75" s="189"/>
      <c r="IAH75" s="189"/>
      <c r="IAI75" s="189"/>
      <c r="IAJ75" s="189"/>
      <c r="IAK75" s="189"/>
      <c r="IAL75" s="189"/>
      <c r="IAM75" s="189"/>
      <c r="IAN75" s="189"/>
      <c r="IAO75" s="189"/>
      <c r="IAP75" s="189"/>
      <c r="IAQ75" s="189"/>
      <c r="IAR75" s="189"/>
      <c r="IAS75" s="189"/>
      <c r="IAT75" s="189"/>
      <c r="IAU75" s="189"/>
      <c r="IAV75" s="189"/>
      <c r="IAW75" s="189"/>
      <c r="IAX75" s="189"/>
      <c r="IAY75" s="189"/>
      <c r="IAZ75" s="189"/>
      <c r="IBA75" s="189"/>
      <c r="IBB75" s="189"/>
      <c r="IBC75" s="189"/>
      <c r="IBD75" s="189"/>
      <c r="IBE75" s="189"/>
      <c r="IBF75" s="189"/>
      <c r="IBG75" s="189"/>
      <c r="IBH75" s="189"/>
      <c r="IBI75" s="189"/>
      <c r="IBJ75" s="189"/>
      <c r="IBK75" s="189"/>
      <c r="IBL75" s="189"/>
      <c r="IBM75" s="189"/>
      <c r="IBN75" s="189"/>
      <c r="IBO75" s="189"/>
      <c r="IBP75" s="189"/>
      <c r="IBQ75" s="189"/>
      <c r="IBR75" s="189"/>
      <c r="IBS75" s="189"/>
      <c r="IBT75" s="189"/>
      <c r="IBU75" s="189"/>
      <c r="IBV75" s="189"/>
      <c r="IBW75" s="189"/>
      <c r="IBX75" s="189"/>
      <c r="IBY75" s="189"/>
      <c r="IBZ75" s="189"/>
      <c r="ICA75" s="189"/>
      <c r="ICB75" s="189"/>
      <c r="ICC75" s="189"/>
      <c r="ICD75" s="189"/>
      <c r="ICE75" s="189"/>
      <c r="ICF75" s="189"/>
      <c r="ICG75" s="189"/>
      <c r="ICH75" s="189"/>
      <c r="ICI75" s="189"/>
      <c r="ICJ75" s="189"/>
      <c r="ICK75" s="189"/>
      <c r="ICL75" s="189"/>
      <c r="ICM75" s="189"/>
      <c r="ICN75" s="189"/>
      <c r="ICO75" s="189"/>
      <c r="ICP75" s="189"/>
      <c r="ICQ75" s="189"/>
      <c r="ICR75" s="189"/>
      <c r="ICS75" s="189"/>
      <c r="ICT75" s="189"/>
      <c r="ICU75" s="189"/>
      <c r="ICV75" s="189"/>
      <c r="ICW75" s="189"/>
      <c r="ICX75" s="189"/>
      <c r="ICY75" s="189"/>
      <c r="ICZ75" s="189"/>
      <c r="IDA75" s="189"/>
      <c r="IDB75" s="189"/>
      <c r="IDC75" s="189"/>
      <c r="IDD75" s="189"/>
      <c r="IDE75" s="189"/>
      <c r="IDF75" s="189"/>
      <c r="IDG75" s="189"/>
      <c r="IDH75" s="189"/>
      <c r="IDI75" s="189"/>
      <c r="IDJ75" s="189"/>
      <c r="IDK75" s="189"/>
      <c r="IDL75" s="189"/>
      <c r="IDM75" s="189"/>
      <c r="IDN75" s="189"/>
      <c r="IDO75" s="189"/>
      <c r="IDP75" s="189"/>
      <c r="IDQ75" s="189"/>
      <c r="IDR75" s="189"/>
      <c r="IDS75" s="189"/>
      <c r="IDT75" s="189"/>
      <c r="IDU75" s="189"/>
      <c r="IDV75" s="189"/>
      <c r="IDW75" s="189"/>
      <c r="IDX75" s="189"/>
      <c r="IDY75" s="189"/>
      <c r="IDZ75" s="189"/>
      <c r="IEA75" s="189"/>
      <c r="IEB75" s="189"/>
      <c r="IEC75" s="189"/>
      <c r="IED75" s="189"/>
      <c r="IEE75" s="189"/>
      <c r="IEF75" s="189"/>
      <c r="IEG75" s="189"/>
      <c r="IEH75" s="189"/>
      <c r="IEI75" s="189"/>
      <c r="IEJ75" s="189"/>
      <c r="IEK75" s="189"/>
      <c r="IEL75" s="189"/>
      <c r="IEM75" s="189"/>
      <c r="IEN75" s="189"/>
      <c r="IEO75" s="189"/>
      <c r="IEP75" s="189"/>
      <c r="IEQ75" s="189"/>
      <c r="IER75" s="189"/>
      <c r="IES75" s="189"/>
      <c r="IET75" s="189"/>
      <c r="IEU75" s="189"/>
      <c r="IEV75" s="189"/>
      <c r="IEW75" s="189"/>
      <c r="IEX75" s="189"/>
      <c r="IEY75" s="189"/>
      <c r="IEZ75" s="189"/>
      <c r="IFA75" s="189"/>
      <c r="IFB75" s="189"/>
      <c r="IFC75" s="189"/>
      <c r="IFD75" s="189"/>
      <c r="IFE75" s="189"/>
      <c r="IFF75" s="189"/>
      <c r="IFG75" s="189"/>
      <c r="IFH75" s="189"/>
      <c r="IFI75" s="189"/>
      <c r="IFJ75" s="189"/>
      <c r="IFK75" s="189"/>
      <c r="IFL75" s="189"/>
      <c r="IFM75" s="189"/>
      <c r="IFN75" s="189"/>
      <c r="IFO75" s="189"/>
      <c r="IFP75" s="189"/>
      <c r="IFQ75" s="189"/>
      <c r="IFR75" s="189"/>
      <c r="IFS75" s="189"/>
      <c r="IFT75" s="189"/>
      <c r="IFU75" s="189"/>
      <c r="IFV75" s="189"/>
      <c r="IFW75" s="189"/>
      <c r="IFX75" s="189"/>
      <c r="IFY75" s="189"/>
      <c r="IFZ75" s="189"/>
      <c r="IGA75" s="189"/>
      <c r="IGB75" s="189"/>
      <c r="IGC75" s="189"/>
      <c r="IGD75" s="189"/>
      <c r="IGE75" s="189"/>
      <c r="IGF75" s="189"/>
      <c r="IGG75" s="189"/>
      <c r="IGH75" s="189"/>
      <c r="IGI75" s="189"/>
      <c r="IGJ75" s="189"/>
      <c r="IGK75" s="189"/>
      <c r="IGL75" s="189"/>
      <c r="IGM75" s="189"/>
      <c r="IGN75" s="189"/>
      <c r="IGO75" s="189"/>
      <c r="IGP75" s="189"/>
      <c r="IGQ75" s="189"/>
      <c r="IGR75" s="189"/>
      <c r="IGS75" s="189"/>
      <c r="IGT75" s="189"/>
      <c r="IGU75" s="189"/>
      <c r="IGV75" s="189"/>
      <c r="IGW75" s="189"/>
      <c r="IGX75" s="189"/>
      <c r="IGY75" s="189"/>
      <c r="IGZ75" s="189"/>
      <c r="IHA75" s="189"/>
      <c r="IHB75" s="189"/>
      <c r="IHC75" s="189"/>
      <c r="IHD75" s="189"/>
      <c r="IHE75" s="189"/>
      <c r="IHF75" s="189"/>
      <c r="IHG75" s="189"/>
      <c r="IHH75" s="189"/>
      <c r="IHI75" s="189"/>
      <c r="IHJ75" s="189"/>
      <c r="IHK75" s="189"/>
      <c r="IHL75" s="189"/>
      <c r="IHM75" s="189"/>
      <c r="IHN75" s="189"/>
      <c r="IHO75" s="189"/>
      <c r="IHP75" s="189"/>
      <c r="IHQ75" s="189"/>
      <c r="IHR75" s="189"/>
      <c r="IHS75" s="189"/>
      <c r="IHT75" s="189"/>
      <c r="IHU75" s="189"/>
      <c r="IHV75" s="189"/>
      <c r="IHW75" s="189"/>
      <c r="IHX75" s="189"/>
      <c r="IHY75" s="189"/>
      <c r="IHZ75" s="189"/>
      <c r="IIA75" s="189"/>
      <c r="IIB75" s="189"/>
      <c r="IIC75" s="189"/>
      <c r="IID75" s="189"/>
      <c r="IIE75" s="189"/>
      <c r="IIF75" s="189"/>
      <c r="IIG75" s="189"/>
      <c r="IIH75" s="189"/>
      <c r="III75" s="189"/>
      <c r="IIJ75" s="189"/>
      <c r="IIK75" s="189"/>
      <c r="IIL75" s="189"/>
      <c r="IIM75" s="189"/>
      <c r="IIN75" s="189"/>
      <c r="IIO75" s="189"/>
      <c r="IIP75" s="189"/>
      <c r="IIQ75" s="189"/>
      <c r="IIR75" s="189"/>
      <c r="IIS75" s="189"/>
      <c r="IIT75" s="189"/>
      <c r="IIU75" s="189"/>
      <c r="IIV75" s="189"/>
      <c r="IIW75" s="189"/>
      <c r="IIX75" s="189"/>
      <c r="IIY75" s="189"/>
      <c r="IIZ75" s="189"/>
      <c r="IJA75" s="189"/>
      <c r="IJB75" s="189"/>
      <c r="IJC75" s="189"/>
      <c r="IJD75" s="189"/>
      <c r="IJE75" s="189"/>
      <c r="IJF75" s="189"/>
      <c r="IJG75" s="189"/>
      <c r="IJH75" s="189"/>
      <c r="IJI75" s="189"/>
      <c r="IJJ75" s="189"/>
      <c r="IJK75" s="189"/>
      <c r="IJL75" s="189"/>
      <c r="IJM75" s="189"/>
      <c r="IJN75" s="189"/>
      <c r="IJO75" s="189"/>
      <c r="IJP75" s="189"/>
      <c r="IJQ75" s="189"/>
      <c r="IJR75" s="189"/>
      <c r="IJS75" s="189"/>
      <c r="IJT75" s="189"/>
      <c r="IJU75" s="189"/>
      <c r="IJV75" s="189"/>
      <c r="IJW75" s="189"/>
      <c r="IJX75" s="189"/>
      <c r="IJY75" s="189"/>
      <c r="IJZ75" s="189"/>
      <c r="IKA75" s="189"/>
      <c r="IKB75" s="189"/>
      <c r="IKC75" s="189"/>
      <c r="IKD75" s="189"/>
      <c r="IKE75" s="189"/>
      <c r="IKF75" s="189"/>
      <c r="IKG75" s="189"/>
      <c r="IKH75" s="189"/>
      <c r="IKI75" s="189"/>
      <c r="IKJ75" s="189"/>
      <c r="IKK75" s="189"/>
      <c r="IKL75" s="189"/>
      <c r="IKM75" s="189"/>
      <c r="IKN75" s="189"/>
      <c r="IKO75" s="189"/>
      <c r="IKP75" s="189"/>
      <c r="IKQ75" s="189"/>
      <c r="IKR75" s="189"/>
      <c r="IKS75" s="189"/>
      <c r="IKT75" s="189"/>
      <c r="IKU75" s="189"/>
      <c r="IKV75" s="189"/>
      <c r="IKW75" s="189"/>
      <c r="IKX75" s="189"/>
      <c r="IKY75" s="189"/>
      <c r="IKZ75" s="189"/>
      <c r="ILA75" s="189"/>
      <c r="ILB75" s="189"/>
      <c r="ILC75" s="189"/>
      <c r="ILD75" s="189"/>
      <c r="ILE75" s="189"/>
      <c r="ILF75" s="189"/>
      <c r="ILG75" s="189"/>
      <c r="ILH75" s="189"/>
      <c r="ILI75" s="189"/>
      <c r="ILJ75" s="189"/>
      <c r="ILK75" s="189"/>
      <c r="ILL75" s="189"/>
      <c r="ILM75" s="189"/>
      <c r="ILN75" s="189"/>
      <c r="ILO75" s="189"/>
      <c r="ILP75" s="189"/>
      <c r="ILQ75" s="189"/>
      <c r="ILR75" s="189"/>
      <c r="ILS75" s="189"/>
      <c r="ILT75" s="189"/>
      <c r="ILU75" s="189"/>
      <c r="ILV75" s="189"/>
      <c r="ILW75" s="189"/>
      <c r="ILX75" s="189"/>
      <c r="ILY75" s="189"/>
      <c r="ILZ75" s="189"/>
      <c r="IMA75" s="189"/>
      <c r="IMB75" s="189"/>
      <c r="IMC75" s="189"/>
      <c r="IMD75" s="189"/>
      <c r="IME75" s="189"/>
      <c r="IMF75" s="189"/>
      <c r="IMG75" s="189"/>
      <c r="IMH75" s="189"/>
      <c r="IMI75" s="189"/>
      <c r="IMJ75" s="189"/>
      <c r="IMK75" s="189"/>
      <c r="IML75" s="189"/>
      <c r="IMM75" s="189"/>
      <c r="IMN75" s="189"/>
      <c r="IMO75" s="189"/>
      <c r="IMP75" s="189"/>
      <c r="IMQ75" s="189"/>
      <c r="IMR75" s="189"/>
      <c r="IMS75" s="189"/>
      <c r="IMT75" s="189"/>
      <c r="IMU75" s="189"/>
      <c r="IMV75" s="189"/>
      <c r="IMW75" s="189"/>
      <c r="IMX75" s="189"/>
      <c r="IMY75" s="189"/>
      <c r="IMZ75" s="189"/>
      <c r="INA75" s="189"/>
      <c r="INB75" s="189"/>
      <c r="INC75" s="189"/>
      <c r="IND75" s="189"/>
      <c r="INE75" s="189"/>
      <c r="INF75" s="189"/>
      <c r="ING75" s="189"/>
      <c r="INH75" s="189"/>
      <c r="INI75" s="189"/>
      <c r="INJ75" s="189"/>
      <c r="INK75" s="189"/>
      <c r="INL75" s="189"/>
      <c r="INM75" s="189"/>
      <c r="INN75" s="189"/>
      <c r="INO75" s="189"/>
      <c r="INP75" s="189"/>
      <c r="INQ75" s="189"/>
      <c r="INR75" s="189"/>
      <c r="INS75" s="189"/>
      <c r="INT75" s="189"/>
      <c r="INU75" s="189"/>
      <c r="INV75" s="189"/>
      <c r="INW75" s="189"/>
      <c r="INX75" s="189"/>
      <c r="INY75" s="189"/>
      <c r="INZ75" s="189"/>
      <c r="IOA75" s="189"/>
      <c r="IOB75" s="189"/>
      <c r="IOC75" s="189"/>
      <c r="IOD75" s="189"/>
      <c r="IOE75" s="189"/>
      <c r="IOF75" s="189"/>
      <c r="IOG75" s="189"/>
      <c r="IOH75" s="189"/>
      <c r="IOI75" s="189"/>
      <c r="IOJ75" s="189"/>
      <c r="IOK75" s="189"/>
      <c r="IOL75" s="189"/>
      <c r="IOM75" s="189"/>
      <c r="ION75" s="189"/>
      <c r="IOO75" s="189"/>
      <c r="IOP75" s="189"/>
      <c r="IOQ75" s="189"/>
      <c r="IOR75" s="189"/>
      <c r="IOS75" s="189"/>
      <c r="IOT75" s="189"/>
      <c r="IOU75" s="189"/>
      <c r="IOV75" s="189"/>
      <c r="IOW75" s="189"/>
      <c r="IOX75" s="189"/>
      <c r="IOY75" s="189"/>
      <c r="IOZ75" s="189"/>
      <c r="IPA75" s="189"/>
      <c r="IPB75" s="189"/>
      <c r="IPC75" s="189"/>
      <c r="IPD75" s="189"/>
      <c r="IPE75" s="189"/>
      <c r="IPF75" s="189"/>
      <c r="IPG75" s="189"/>
      <c r="IPH75" s="189"/>
      <c r="IPI75" s="189"/>
      <c r="IPJ75" s="189"/>
      <c r="IPK75" s="189"/>
      <c r="IPL75" s="189"/>
      <c r="IPM75" s="189"/>
      <c r="IPN75" s="189"/>
      <c r="IPO75" s="189"/>
      <c r="IPP75" s="189"/>
      <c r="IPQ75" s="189"/>
      <c r="IPR75" s="189"/>
      <c r="IPS75" s="189"/>
      <c r="IPT75" s="189"/>
      <c r="IPU75" s="189"/>
      <c r="IPV75" s="189"/>
      <c r="IPW75" s="189"/>
      <c r="IPX75" s="189"/>
      <c r="IPY75" s="189"/>
      <c r="IPZ75" s="189"/>
      <c r="IQA75" s="189"/>
      <c r="IQB75" s="189"/>
      <c r="IQC75" s="189"/>
      <c r="IQD75" s="189"/>
      <c r="IQE75" s="189"/>
      <c r="IQF75" s="189"/>
      <c r="IQG75" s="189"/>
      <c r="IQH75" s="189"/>
      <c r="IQI75" s="189"/>
      <c r="IQJ75" s="189"/>
      <c r="IQK75" s="189"/>
      <c r="IQL75" s="189"/>
      <c r="IQM75" s="189"/>
      <c r="IQN75" s="189"/>
      <c r="IQO75" s="189"/>
      <c r="IQP75" s="189"/>
      <c r="IQQ75" s="189"/>
      <c r="IQR75" s="189"/>
      <c r="IQS75" s="189"/>
      <c r="IQT75" s="189"/>
      <c r="IQU75" s="189"/>
      <c r="IQV75" s="189"/>
      <c r="IQW75" s="189"/>
      <c r="IQX75" s="189"/>
      <c r="IQY75" s="189"/>
      <c r="IQZ75" s="189"/>
      <c r="IRA75" s="189"/>
      <c r="IRB75" s="189"/>
      <c r="IRC75" s="189"/>
      <c r="IRD75" s="189"/>
      <c r="IRE75" s="189"/>
      <c r="IRF75" s="189"/>
      <c r="IRG75" s="189"/>
      <c r="IRH75" s="189"/>
      <c r="IRI75" s="189"/>
      <c r="IRJ75" s="189"/>
      <c r="IRK75" s="189"/>
      <c r="IRL75" s="189"/>
      <c r="IRM75" s="189"/>
      <c r="IRN75" s="189"/>
      <c r="IRO75" s="189"/>
      <c r="IRP75" s="189"/>
      <c r="IRQ75" s="189"/>
      <c r="IRR75" s="189"/>
      <c r="IRS75" s="189"/>
      <c r="IRT75" s="189"/>
      <c r="IRU75" s="189"/>
      <c r="IRV75" s="189"/>
      <c r="IRW75" s="189"/>
      <c r="IRX75" s="189"/>
      <c r="IRY75" s="189"/>
      <c r="IRZ75" s="189"/>
      <c r="ISA75" s="189"/>
      <c r="ISB75" s="189"/>
      <c r="ISC75" s="189"/>
      <c r="ISD75" s="189"/>
      <c r="ISE75" s="189"/>
      <c r="ISF75" s="189"/>
      <c r="ISG75" s="189"/>
      <c r="ISH75" s="189"/>
      <c r="ISI75" s="189"/>
      <c r="ISJ75" s="189"/>
      <c r="ISK75" s="189"/>
      <c r="ISL75" s="189"/>
      <c r="ISM75" s="189"/>
      <c r="ISN75" s="189"/>
      <c r="ISO75" s="189"/>
      <c r="ISP75" s="189"/>
      <c r="ISQ75" s="189"/>
      <c r="ISR75" s="189"/>
      <c r="ISS75" s="189"/>
      <c r="IST75" s="189"/>
      <c r="ISU75" s="189"/>
      <c r="ISV75" s="189"/>
      <c r="ISW75" s="189"/>
      <c r="ISX75" s="189"/>
      <c r="ISY75" s="189"/>
      <c r="ISZ75" s="189"/>
      <c r="ITA75" s="189"/>
      <c r="ITB75" s="189"/>
      <c r="ITC75" s="189"/>
      <c r="ITD75" s="189"/>
      <c r="ITE75" s="189"/>
      <c r="ITF75" s="189"/>
      <c r="ITG75" s="189"/>
      <c r="ITH75" s="189"/>
      <c r="ITI75" s="189"/>
      <c r="ITJ75" s="189"/>
      <c r="ITK75" s="189"/>
      <c r="ITL75" s="189"/>
      <c r="ITM75" s="189"/>
      <c r="ITN75" s="189"/>
      <c r="ITO75" s="189"/>
      <c r="ITP75" s="189"/>
      <c r="ITQ75" s="189"/>
      <c r="ITR75" s="189"/>
      <c r="ITS75" s="189"/>
      <c r="ITT75" s="189"/>
      <c r="ITU75" s="189"/>
      <c r="ITV75" s="189"/>
      <c r="ITW75" s="189"/>
      <c r="ITX75" s="189"/>
      <c r="ITY75" s="189"/>
      <c r="ITZ75" s="189"/>
      <c r="IUA75" s="189"/>
      <c r="IUB75" s="189"/>
      <c r="IUC75" s="189"/>
      <c r="IUD75" s="189"/>
      <c r="IUE75" s="189"/>
      <c r="IUF75" s="189"/>
      <c r="IUG75" s="189"/>
      <c r="IUH75" s="189"/>
      <c r="IUI75" s="189"/>
      <c r="IUJ75" s="189"/>
      <c r="IUK75" s="189"/>
      <c r="IUL75" s="189"/>
      <c r="IUM75" s="189"/>
      <c r="IUN75" s="189"/>
      <c r="IUO75" s="189"/>
      <c r="IUP75" s="189"/>
      <c r="IUQ75" s="189"/>
      <c r="IUR75" s="189"/>
      <c r="IUS75" s="189"/>
      <c r="IUT75" s="189"/>
      <c r="IUU75" s="189"/>
      <c r="IUV75" s="189"/>
      <c r="IUW75" s="189"/>
      <c r="IUX75" s="189"/>
      <c r="IUY75" s="189"/>
      <c r="IUZ75" s="189"/>
      <c r="IVA75" s="189"/>
      <c r="IVB75" s="189"/>
      <c r="IVC75" s="189"/>
      <c r="IVD75" s="189"/>
      <c r="IVE75" s="189"/>
      <c r="IVF75" s="189"/>
      <c r="IVG75" s="189"/>
      <c r="IVH75" s="189"/>
      <c r="IVI75" s="189"/>
      <c r="IVJ75" s="189"/>
      <c r="IVK75" s="189"/>
      <c r="IVL75" s="189"/>
      <c r="IVM75" s="189"/>
      <c r="IVN75" s="189"/>
      <c r="IVO75" s="189"/>
      <c r="IVP75" s="189"/>
      <c r="IVQ75" s="189"/>
      <c r="IVR75" s="189"/>
      <c r="IVS75" s="189"/>
      <c r="IVT75" s="189"/>
      <c r="IVU75" s="189"/>
      <c r="IVV75" s="189"/>
      <c r="IVW75" s="189"/>
      <c r="IVX75" s="189"/>
      <c r="IVY75" s="189"/>
      <c r="IVZ75" s="189"/>
      <c r="IWA75" s="189"/>
      <c r="IWB75" s="189"/>
      <c r="IWC75" s="189"/>
      <c r="IWD75" s="189"/>
      <c r="IWE75" s="189"/>
      <c r="IWF75" s="189"/>
      <c r="IWG75" s="189"/>
      <c r="IWH75" s="189"/>
      <c r="IWI75" s="189"/>
      <c r="IWJ75" s="189"/>
      <c r="IWK75" s="189"/>
      <c r="IWL75" s="189"/>
      <c r="IWM75" s="189"/>
      <c r="IWN75" s="189"/>
      <c r="IWO75" s="189"/>
      <c r="IWP75" s="189"/>
      <c r="IWQ75" s="189"/>
      <c r="IWR75" s="189"/>
      <c r="IWS75" s="189"/>
      <c r="IWT75" s="189"/>
      <c r="IWU75" s="189"/>
      <c r="IWV75" s="189"/>
      <c r="IWW75" s="189"/>
      <c r="IWX75" s="189"/>
      <c r="IWY75" s="189"/>
      <c r="IWZ75" s="189"/>
      <c r="IXA75" s="189"/>
      <c r="IXB75" s="189"/>
      <c r="IXC75" s="189"/>
      <c r="IXD75" s="189"/>
      <c r="IXE75" s="189"/>
      <c r="IXF75" s="189"/>
      <c r="IXG75" s="189"/>
      <c r="IXH75" s="189"/>
      <c r="IXI75" s="189"/>
      <c r="IXJ75" s="189"/>
      <c r="IXK75" s="189"/>
      <c r="IXL75" s="189"/>
      <c r="IXM75" s="189"/>
      <c r="IXN75" s="189"/>
      <c r="IXO75" s="189"/>
      <c r="IXP75" s="189"/>
      <c r="IXQ75" s="189"/>
      <c r="IXR75" s="189"/>
      <c r="IXS75" s="189"/>
      <c r="IXT75" s="189"/>
      <c r="IXU75" s="189"/>
      <c r="IXV75" s="189"/>
      <c r="IXW75" s="189"/>
      <c r="IXX75" s="189"/>
      <c r="IXY75" s="189"/>
      <c r="IXZ75" s="189"/>
      <c r="IYA75" s="189"/>
      <c r="IYB75" s="189"/>
      <c r="IYC75" s="189"/>
      <c r="IYD75" s="189"/>
      <c r="IYE75" s="189"/>
      <c r="IYF75" s="189"/>
      <c r="IYG75" s="189"/>
      <c r="IYH75" s="189"/>
      <c r="IYI75" s="189"/>
      <c r="IYJ75" s="189"/>
      <c r="IYK75" s="189"/>
      <c r="IYL75" s="189"/>
      <c r="IYM75" s="189"/>
      <c r="IYN75" s="189"/>
      <c r="IYO75" s="189"/>
      <c r="IYP75" s="189"/>
      <c r="IYQ75" s="189"/>
      <c r="IYR75" s="189"/>
      <c r="IYS75" s="189"/>
      <c r="IYT75" s="189"/>
      <c r="IYU75" s="189"/>
      <c r="IYV75" s="189"/>
      <c r="IYW75" s="189"/>
      <c r="IYX75" s="189"/>
      <c r="IYY75" s="189"/>
      <c r="IYZ75" s="189"/>
      <c r="IZA75" s="189"/>
      <c r="IZB75" s="189"/>
      <c r="IZC75" s="189"/>
      <c r="IZD75" s="189"/>
      <c r="IZE75" s="189"/>
      <c r="IZF75" s="189"/>
      <c r="IZG75" s="189"/>
      <c r="IZH75" s="189"/>
      <c r="IZI75" s="189"/>
      <c r="IZJ75" s="189"/>
      <c r="IZK75" s="189"/>
      <c r="IZL75" s="189"/>
      <c r="IZM75" s="189"/>
      <c r="IZN75" s="189"/>
      <c r="IZO75" s="189"/>
      <c r="IZP75" s="189"/>
      <c r="IZQ75" s="189"/>
      <c r="IZR75" s="189"/>
      <c r="IZS75" s="189"/>
      <c r="IZT75" s="189"/>
      <c r="IZU75" s="189"/>
      <c r="IZV75" s="189"/>
      <c r="IZW75" s="189"/>
      <c r="IZX75" s="189"/>
      <c r="IZY75" s="189"/>
      <c r="IZZ75" s="189"/>
      <c r="JAA75" s="189"/>
      <c r="JAB75" s="189"/>
      <c r="JAC75" s="189"/>
      <c r="JAD75" s="189"/>
      <c r="JAE75" s="189"/>
      <c r="JAF75" s="189"/>
      <c r="JAG75" s="189"/>
      <c r="JAH75" s="189"/>
      <c r="JAI75" s="189"/>
      <c r="JAJ75" s="189"/>
      <c r="JAK75" s="189"/>
      <c r="JAL75" s="189"/>
      <c r="JAM75" s="189"/>
      <c r="JAN75" s="189"/>
      <c r="JAO75" s="189"/>
      <c r="JAP75" s="189"/>
      <c r="JAQ75" s="189"/>
      <c r="JAR75" s="189"/>
      <c r="JAS75" s="189"/>
      <c r="JAT75" s="189"/>
      <c r="JAU75" s="189"/>
      <c r="JAV75" s="189"/>
      <c r="JAW75" s="189"/>
      <c r="JAX75" s="189"/>
      <c r="JAY75" s="189"/>
      <c r="JAZ75" s="189"/>
      <c r="JBA75" s="189"/>
      <c r="JBB75" s="189"/>
      <c r="JBC75" s="189"/>
      <c r="JBD75" s="189"/>
      <c r="JBE75" s="189"/>
      <c r="JBF75" s="189"/>
      <c r="JBG75" s="189"/>
      <c r="JBH75" s="189"/>
      <c r="JBI75" s="189"/>
      <c r="JBJ75" s="189"/>
      <c r="JBK75" s="189"/>
      <c r="JBL75" s="189"/>
      <c r="JBM75" s="189"/>
      <c r="JBN75" s="189"/>
      <c r="JBO75" s="189"/>
      <c r="JBP75" s="189"/>
      <c r="JBQ75" s="189"/>
      <c r="JBR75" s="189"/>
      <c r="JBS75" s="189"/>
      <c r="JBT75" s="189"/>
      <c r="JBU75" s="189"/>
      <c r="JBV75" s="189"/>
      <c r="JBW75" s="189"/>
      <c r="JBX75" s="189"/>
      <c r="JBY75" s="189"/>
      <c r="JBZ75" s="189"/>
      <c r="JCA75" s="189"/>
      <c r="JCB75" s="189"/>
      <c r="JCC75" s="189"/>
      <c r="JCD75" s="189"/>
      <c r="JCE75" s="189"/>
      <c r="JCF75" s="189"/>
      <c r="JCG75" s="189"/>
      <c r="JCH75" s="189"/>
      <c r="JCI75" s="189"/>
      <c r="JCJ75" s="189"/>
      <c r="JCK75" s="189"/>
      <c r="JCL75" s="189"/>
      <c r="JCM75" s="189"/>
      <c r="JCN75" s="189"/>
      <c r="JCO75" s="189"/>
      <c r="JCP75" s="189"/>
      <c r="JCQ75" s="189"/>
      <c r="JCR75" s="189"/>
      <c r="JCS75" s="189"/>
      <c r="JCT75" s="189"/>
      <c r="JCU75" s="189"/>
      <c r="JCV75" s="189"/>
      <c r="JCW75" s="189"/>
      <c r="JCX75" s="189"/>
      <c r="JCY75" s="189"/>
      <c r="JCZ75" s="189"/>
      <c r="JDA75" s="189"/>
      <c r="JDB75" s="189"/>
      <c r="JDC75" s="189"/>
      <c r="JDD75" s="189"/>
      <c r="JDE75" s="189"/>
      <c r="JDF75" s="189"/>
      <c r="JDG75" s="189"/>
      <c r="JDH75" s="189"/>
      <c r="JDI75" s="189"/>
      <c r="JDJ75" s="189"/>
      <c r="JDK75" s="189"/>
      <c r="JDL75" s="189"/>
      <c r="JDM75" s="189"/>
      <c r="JDN75" s="189"/>
      <c r="JDO75" s="189"/>
      <c r="JDP75" s="189"/>
      <c r="JDQ75" s="189"/>
      <c r="JDR75" s="189"/>
      <c r="JDS75" s="189"/>
      <c r="JDT75" s="189"/>
      <c r="JDU75" s="189"/>
      <c r="JDV75" s="189"/>
      <c r="JDW75" s="189"/>
      <c r="JDX75" s="189"/>
      <c r="JDY75" s="189"/>
      <c r="JDZ75" s="189"/>
      <c r="JEA75" s="189"/>
      <c r="JEB75" s="189"/>
      <c r="JEC75" s="189"/>
      <c r="JED75" s="189"/>
      <c r="JEE75" s="189"/>
      <c r="JEF75" s="189"/>
      <c r="JEG75" s="189"/>
      <c r="JEH75" s="189"/>
      <c r="JEI75" s="189"/>
      <c r="JEJ75" s="189"/>
      <c r="JEK75" s="189"/>
      <c r="JEL75" s="189"/>
      <c r="JEM75" s="189"/>
      <c r="JEN75" s="189"/>
      <c r="JEO75" s="189"/>
      <c r="JEP75" s="189"/>
      <c r="JEQ75" s="189"/>
      <c r="JER75" s="189"/>
      <c r="JES75" s="189"/>
      <c r="JET75" s="189"/>
      <c r="JEU75" s="189"/>
      <c r="JEV75" s="189"/>
      <c r="JEW75" s="189"/>
      <c r="JEX75" s="189"/>
      <c r="JEY75" s="189"/>
      <c r="JEZ75" s="189"/>
      <c r="JFA75" s="189"/>
      <c r="JFB75" s="189"/>
      <c r="JFC75" s="189"/>
      <c r="JFD75" s="189"/>
      <c r="JFE75" s="189"/>
      <c r="JFF75" s="189"/>
      <c r="JFG75" s="189"/>
      <c r="JFH75" s="189"/>
      <c r="JFI75" s="189"/>
      <c r="JFJ75" s="189"/>
      <c r="JFK75" s="189"/>
      <c r="JFL75" s="189"/>
      <c r="JFM75" s="189"/>
      <c r="JFN75" s="189"/>
      <c r="JFO75" s="189"/>
      <c r="JFP75" s="189"/>
      <c r="JFQ75" s="189"/>
      <c r="JFR75" s="189"/>
      <c r="JFS75" s="189"/>
      <c r="JFT75" s="189"/>
      <c r="JFU75" s="189"/>
      <c r="JFV75" s="189"/>
      <c r="JFW75" s="189"/>
      <c r="JFX75" s="189"/>
      <c r="JFY75" s="189"/>
      <c r="JFZ75" s="189"/>
      <c r="JGA75" s="189"/>
      <c r="JGB75" s="189"/>
      <c r="JGC75" s="189"/>
      <c r="JGD75" s="189"/>
      <c r="JGE75" s="189"/>
      <c r="JGF75" s="189"/>
      <c r="JGG75" s="189"/>
      <c r="JGH75" s="189"/>
      <c r="JGI75" s="189"/>
      <c r="JGJ75" s="189"/>
      <c r="JGK75" s="189"/>
      <c r="JGL75" s="189"/>
      <c r="JGM75" s="189"/>
      <c r="JGN75" s="189"/>
      <c r="JGO75" s="189"/>
      <c r="JGP75" s="189"/>
      <c r="JGQ75" s="189"/>
      <c r="JGR75" s="189"/>
      <c r="JGS75" s="189"/>
      <c r="JGT75" s="189"/>
      <c r="JGU75" s="189"/>
      <c r="JGV75" s="189"/>
      <c r="JGW75" s="189"/>
      <c r="JGX75" s="189"/>
      <c r="JGY75" s="189"/>
      <c r="JGZ75" s="189"/>
      <c r="JHA75" s="189"/>
      <c r="JHB75" s="189"/>
      <c r="JHC75" s="189"/>
      <c r="JHD75" s="189"/>
      <c r="JHE75" s="189"/>
      <c r="JHF75" s="189"/>
      <c r="JHG75" s="189"/>
      <c r="JHH75" s="189"/>
      <c r="JHI75" s="189"/>
      <c r="JHJ75" s="189"/>
      <c r="JHK75" s="189"/>
      <c r="JHL75" s="189"/>
      <c r="JHM75" s="189"/>
      <c r="JHN75" s="189"/>
      <c r="JHO75" s="189"/>
      <c r="JHP75" s="189"/>
      <c r="JHQ75" s="189"/>
      <c r="JHR75" s="189"/>
      <c r="JHS75" s="189"/>
      <c r="JHT75" s="189"/>
      <c r="JHU75" s="189"/>
      <c r="JHV75" s="189"/>
      <c r="JHW75" s="189"/>
      <c r="JHX75" s="189"/>
      <c r="JHY75" s="189"/>
      <c r="JHZ75" s="189"/>
      <c r="JIA75" s="189"/>
      <c r="JIB75" s="189"/>
      <c r="JIC75" s="189"/>
      <c r="JID75" s="189"/>
      <c r="JIE75" s="189"/>
      <c r="JIF75" s="189"/>
      <c r="JIG75" s="189"/>
      <c r="JIH75" s="189"/>
      <c r="JII75" s="189"/>
      <c r="JIJ75" s="189"/>
      <c r="JIK75" s="189"/>
      <c r="JIL75" s="189"/>
      <c r="JIM75" s="189"/>
      <c r="JIN75" s="189"/>
      <c r="JIO75" s="189"/>
      <c r="JIP75" s="189"/>
      <c r="JIQ75" s="189"/>
      <c r="JIR75" s="189"/>
      <c r="JIS75" s="189"/>
      <c r="JIT75" s="189"/>
      <c r="JIU75" s="189"/>
      <c r="JIV75" s="189"/>
      <c r="JIW75" s="189"/>
      <c r="JIX75" s="189"/>
      <c r="JIY75" s="189"/>
      <c r="JIZ75" s="189"/>
      <c r="JJA75" s="189"/>
      <c r="JJB75" s="189"/>
      <c r="JJC75" s="189"/>
      <c r="JJD75" s="189"/>
      <c r="JJE75" s="189"/>
      <c r="JJF75" s="189"/>
      <c r="JJG75" s="189"/>
      <c r="JJH75" s="189"/>
      <c r="JJI75" s="189"/>
      <c r="JJJ75" s="189"/>
      <c r="JJK75" s="189"/>
      <c r="JJL75" s="189"/>
      <c r="JJM75" s="189"/>
      <c r="JJN75" s="189"/>
      <c r="JJO75" s="189"/>
      <c r="JJP75" s="189"/>
      <c r="JJQ75" s="189"/>
      <c r="JJR75" s="189"/>
      <c r="JJS75" s="189"/>
      <c r="JJT75" s="189"/>
      <c r="JJU75" s="189"/>
      <c r="JJV75" s="189"/>
      <c r="JJW75" s="189"/>
      <c r="JJX75" s="189"/>
      <c r="JJY75" s="189"/>
      <c r="JJZ75" s="189"/>
      <c r="JKA75" s="189"/>
      <c r="JKB75" s="189"/>
      <c r="JKC75" s="189"/>
      <c r="JKD75" s="189"/>
      <c r="JKE75" s="189"/>
      <c r="JKF75" s="189"/>
      <c r="JKG75" s="189"/>
      <c r="JKH75" s="189"/>
      <c r="JKI75" s="189"/>
      <c r="JKJ75" s="189"/>
      <c r="JKK75" s="189"/>
      <c r="JKL75" s="189"/>
      <c r="JKM75" s="189"/>
      <c r="JKN75" s="189"/>
      <c r="JKO75" s="189"/>
      <c r="JKP75" s="189"/>
      <c r="JKQ75" s="189"/>
      <c r="JKR75" s="189"/>
      <c r="JKS75" s="189"/>
      <c r="JKT75" s="189"/>
      <c r="JKU75" s="189"/>
      <c r="JKV75" s="189"/>
      <c r="JKW75" s="189"/>
      <c r="JKX75" s="189"/>
      <c r="JKY75" s="189"/>
      <c r="JKZ75" s="189"/>
      <c r="JLA75" s="189"/>
      <c r="JLB75" s="189"/>
      <c r="JLC75" s="189"/>
      <c r="JLD75" s="189"/>
      <c r="JLE75" s="189"/>
      <c r="JLF75" s="189"/>
      <c r="JLG75" s="189"/>
      <c r="JLH75" s="189"/>
      <c r="JLI75" s="189"/>
      <c r="JLJ75" s="189"/>
      <c r="JLK75" s="189"/>
      <c r="JLL75" s="189"/>
      <c r="JLM75" s="189"/>
      <c r="JLN75" s="189"/>
      <c r="JLO75" s="189"/>
      <c r="JLP75" s="189"/>
      <c r="JLQ75" s="189"/>
      <c r="JLR75" s="189"/>
      <c r="JLS75" s="189"/>
      <c r="JLT75" s="189"/>
      <c r="JLU75" s="189"/>
      <c r="JLV75" s="189"/>
      <c r="JLW75" s="189"/>
      <c r="JLX75" s="189"/>
      <c r="JLY75" s="189"/>
      <c r="JLZ75" s="189"/>
      <c r="JMA75" s="189"/>
      <c r="JMB75" s="189"/>
      <c r="JMC75" s="189"/>
      <c r="JMD75" s="189"/>
      <c r="JME75" s="189"/>
      <c r="JMF75" s="189"/>
      <c r="JMG75" s="189"/>
      <c r="JMH75" s="189"/>
      <c r="JMI75" s="189"/>
      <c r="JMJ75" s="189"/>
      <c r="JMK75" s="189"/>
      <c r="JML75" s="189"/>
      <c r="JMM75" s="189"/>
      <c r="JMN75" s="189"/>
      <c r="JMO75" s="189"/>
      <c r="JMP75" s="189"/>
      <c r="JMQ75" s="189"/>
      <c r="JMR75" s="189"/>
      <c r="JMS75" s="189"/>
      <c r="JMT75" s="189"/>
      <c r="JMU75" s="189"/>
      <c r="JMV75" s="189"/>
      <c r="JMW75" s="189"/>
      <c r="JMX75" s="189"/>
      <c r="JMY75" s="189"/>
      <c r="JMZ75" s="189"/>
      <c r="JNA75" s="189"/>
      <c r="JNB75" s="189"/>
      <c r="JNC75" s="189"/>
      <c r="JND75" s="189"/>
      <c r="JNE75" s="189"/>
      <c r="JNF75" s="189"/>
      <c r="JNG75" s="189"/>
      <c r="JNH75" s="189"/>
      <c r="JNI75" s="189"/>
      <c r="JNJ75" s="189"/>
      <c r="JNK75" s="189"/>
      <c r="JNL75" s="189"/>
      <c r="JNM75" s="189"/>
      <c r="JNN75" s="189"/>
      <c r="JNO75" s="189"/>
      <c r="JNP75" s="189"/>
      <c r="JNQ75" s="189"/>
      <c r="JNR75" s="189"/>
      <c r="JNS75" s="189"/>
      <c r="JNT75" s="189"/>
      <c r="JNU75" s="189"/>
      <c r="JNV75" s="189"/>
      <c r="JNW75" s="189"/>
      <c r="JNX75" s="189"/>
      <c r="JNY75" s="189"/>
      <c r="JNZ75" s="189"/>
      <c r="JOA75" s="189"/>
      <c r="JOB75" s="189"/>
      <c r="JOC75" s="189"/>
      <c r="JOD75" s="189"/>
      <c r="JOE75" s="189"/>
      <c r="JOF75" s="189"/>
      <c r="JOG75" s="189"/>
      <c r="JOH75" s="189"/>
      <c r="JOI75" s="189"/>
      <c r="JOJ75" s="189"/>
      <c r="JOK75" s="189"/>
      <c r="JOL75" s="189"/>
      <c r="JOM75" s="189"/>
      <c r="JON75" s="189"/>
      <c r="JOO75" s="189"/>
      <c r="JOP75" s="189"/>
      <c r="JOQ75" s="189"/>
      <c r="JOR75" s="189"/>
      <c r="JOS75" s="189"/>
      <c r="JOT75" s="189"/>
      <c r="JOU75" s="189"/>
      <c r="JOV75" s="189"/>
      <c r="JOW75" s="189"/>
      <c r="JOX75" s="189"/>
      <c r="JOY75" s="189"/>
      <c r="JOZ75" s="189"/>
      <c r="JPA75" s="189"/>
      <c r="JPB75" s="189"/>
      <c r="JPC75" s="189"/>
      <c r="JPD75" s="189"/>
      <c r="JPE75" s="189"/>
      <c r="JPF75" s="189"/>
      <c r="JPG75" s="189"/>
      <c r="JPH75" s="189"/>
      <c r="JPI75" s="189"/>
      <c r="JPJ75" s="189"/>
      <c r="JPK75" s="189"/>
      <c r="JPL75" s="189"/>
      <c r="JPM75" s="189"/>
      <c r="JPN75" s="189"/>
      <c r="JPO75" s="189"/>
      <c r="JPP75" s="189"/>
      <c r="JPQ75" s="189"/>
      <c r="JPR75" s="189"/>
      <c r="JPS75" s="189"/>
      <c r="JPT75" s="189"/>
      <c r="JPU75" s="189"/>
      <c r="JPV75" s="189"/>
      <c r="JPW75" s="189"/>
      <c r="JPX75" s="189"/>
      <c r="JPY75" s="189"/>
      <c r="JPZ75" s="189"/>
      <c r="JQA75" s="189"/>
      <c r="JQB75" s="189"/>
      <c r="JQC75" s="189"/>
      <c r="JQD75" s="189"/>
      <c r="JQE75" s="189"/>
      <c r="JQF75" s="189"/>
      <c r="JQG75" s="189"/>
      <c r="JQH75" s="189"/>
      <c r="JQI75" s="189"/>
      <c r="JQJ75" s="189"/>
      <c r="JQK75" s="189"/>
      <c r="JQL75" s="189"/>
      <c r="JQM75" s="189"/>
      <c r="JQN75" s="189"/>
      <c r="JQO75" s="189"/>
      <c r="JQP75" s="189"/>
      <c r="JQQ75" s="189"/>
      <c r="JQR75" s="189"/>
      <c r="JQS75" s="189"/>
      <c r="JQT75" s="189"/>
      <c r="JQU75" s="189"/>
      <c r="JQV75" s="189"/>
      <c r="JQW75" s="189"/>
      <c r="JQX75" s="189"/>
      <c r="JQY75" s="189"/>
      <c r="JQZ75" s="189"/>
      <c r="JRA75" s="189"/>
      <c r="JRB75" s="189"/>
      <c r="JRC75" s="189"/>
      <c r="JRD75" s="189"/>
      <c r="JRE75" s="189"/>
      <c r="JRF75" s="189"/>
      <c r="JRG75" s="189"/>
      <c r="JRH75" s="189"/>
      <c r="JRI75" s="189"/>
      <c r="JRJ75" s="189"/>
      <c r="JRK75" s="189"/>
      <c r="JRL75" s="189"/>
      <c r="JRM75" s="189"/>
      <c r="JRN75" s="189"/>
      <c r="JRO75" s="189"/>
      <c r="JRP75" s="189"/>
      <c r="JRQ75" s="189"/>
      <c r="JRR75" s="189"/>
      <c r="JRS75" s="189"/>
      <c r="JRT75" s="189"/>
      <c r="JRU75" s="189"/>
      <c r="JRV75" s="189"/>
      <c r="JRW75" s="189"/>
      <c r="JRX75" s="189"/>
      <c r="JRY75" s="189"/>
      <c r="JRZ75" s="189"/>
      <c r="JSA75" s="189"/>
      <c r="JSB75" s="189"/>
      <c r="JSC75" s="189"/>
      <c r="JSD75" s="189"/>
      <c r="JSE75" s="189"/>
      <c r="JSF75" s="189"/>
      <c r="JSG75" s="189"/>
      <c r="JSH75" s="189"/>
      <c r="JSI75" s="189"/>
      <c r="JSJ75" s="189"/>
      <c r="JSK75" s="189"/>
      <c r="JSL75" s="189"/>
      <c r="JSM75" s="189"/>
      <c r="JSN75" s="189"/>
      <c r="JSO75" s="189"/>
      <c r="JSP75" s="189"/>
      <c r="JSQ75" s="189"/>
      <c r="JSR75" s="189"/>
      <c r="JSS75" s="189"/>
      <c r="JST75" s="189"/>
      <c r="JSU75" s="189"/>
      <c r="JSV75" s="189"/>
      <c r="JSW75" s="189"/>
      <c r="JSX75" s="189"/>
      <c r="JSY75" s="189"/>
      <c r="JSZ75" s="189"/>
      <c r="JTA75" s="189"/>
      <c r="JTB75" s="189"/>
      <c r="JTC75" s="189"/>
      <c r="JTD75" s="189"/>
      <c r="JTE75" s="189"/>
      <c r="JTF75" s="189"/>
      <c r="JTG75" s="189"/>
      <c r="JTH75" s="189"/>
      <c r="JTI75" s="189"/>
      <c r="JTJ75" s="189"/>
      <c r="JTK75" s="189"/>
      <c r="JTL75" s="189"/>
      <c r="JTM75" s="189"/>
      <c r="JTN75" s="189"/>
      <c r="JTO75" s="189"/>
      <c r="JTP75" s="189"/>
      <c r="JTQ75" s="189"/>
      <c r="JTR75" s="189"/>
      <c r="JTS75" s="189"/>
      <c r="JTT75" s="189"/>
      <c r="JTU75" s="189"/>
      <c r="JTV75" s="189"/>
      <c r="JTW75" s="189"/>
      <c r="JTX75" s="189"/>
      <c r="JTY75" s="189"/>
      <c r="JTZ75" s="189"/>
      <c r="JUA75" s="189"/>
      <c r="JUB75" s="189"/>
      <c r="JUC75" s="189"/>
      <c r="JUD75" s="189"/>
      <c r="JUE75" s="189"/>
      <c r="JUF75" s="189"/>
      <c r="JUG75" s="189"/>
      <c r="JUH75" s="189"/>
      <c r="JUI75" s="189"/>
      <c r="JUJ75" s="189"/>
      <c r="JUK75" s="189"/>
      <c r="JUL75" s="189"/>
      <c r="JUM75" s="189"/>
      <c r="JUN75" s="189"/>
      <c r="JUO75" s="189"/>
      <c r="JUP75" s="189"/>
      <c r="JUQ75" s="189"/>
      <c r="JUR75" s="189"/>
      <c r="JUS75" s="189"/>
      <c r="JUT75" s="189"/>
      <c r="JUU75" s="189"/>
      <c r="JUV75" s="189"/>
      <c r="JUW75" s="189"/>
      <c r="JUX75" s="189"/>
      <c r="JUY75" s="189"/>
      <c r="JUZ75" s="189"/>
      <c r="JVA75" s="189"/>
      <c r="JVB75" s="189"/>
      <c r="JVC75" s="189"/>
      <c r="JVD75" s="189"/>
      <c r="JVE75" s="189"/>
      <c r="JVF75" s="189"/>
      <c r="JVG75" s="189"/>
      <c r="JVH75" s="189"/>
      <c r="JVI75" s="189"/>
      <c r="JVJ75" s="189"/>
      <c r="JVK75" s="189"/>
      <c r="JVL75" s="189"/>
      <c r="JVM75" s="189"/>
      <c r="JVN75" s="189"/>
      <c r="JVO75" s="189"/>
      <c r="JVP75" s="189"/>
      <c r="JVQ75" s="189"/>
      <c r="JVR75" s="189"/>
      <c r="JVS75" s="189"/>
      <c r="JVT75" s="189"/>
      <c r="JVU75" s="189"/>
      <c r="JVV75" s="189"/>
      <c r="JVW75" s="189"/>
      <c r="JVX75" s="189"/>
      <c r="JVY75" s="189"/>
      <c r="JVZ75" s="189"/>
      <c r="JWA75" s="189"/>
      <c r="JWB75" s="189"/>
      <c r="JWC75" s="189"/>
      <c r="JWD75" s="189"/>
      <c r="JWE75" s="189"/>
      <c r="JWF75" s="189"/>
      <c r="JWG75" s="189"/>
      <c r="JWH75" s="189"/>
      <c r="JWI75" s="189"/>
      <c r="JWJ75" s="189"/>
      <c r="JWK75" s="189"/>
      <c r="JWL75" s="189"/>
      <c r="JWM75" s="189"/>
      <c r="JWN75" s="189"/>
      <c r="JWO75" s="189"/>
      <c r="JWP75" s="189"/>
      <c r="JWQ75" s="189"/>
      <c r="JWR75" s="189"/>
      <c r="JWS75" s="189"/>
      <c r="JWT75" s="189"/>
      <c r="JWU75" s="189"/>
      <c r="JWV75" s="189"/>
      <c r="JWW75" s="189"/>
      <c r="JWX75" s="189"/>
      <c r="JWY75" s="189"/>
      <c r="JWZ75" s="189"/>
      <c r="JXA75" s="189"/>
      <c r="JXB75" s="189"/>
      <c r="JXC75" s="189"/>
      <c r="JXD75" s="189"/>
      <c r="JXE75" s="189"/>
      <c r="JXF75" s="189"/>
      <c r="JXG75" s="189"/>
      <c r="JXH75" s="189"/>
      <c r="JXI75" s="189"/>
      <c r="JXJ75" s="189"/>
      <c r="JXK75" s="189"/>
      <c r="JXL75" s="189"/>
      <c r="JXM75" s="189"/>
      <c r="JXN75" s="189"/>
      <c r="JXO75" s="189"/>
      <c r="JXP75" s="189"/>
      <c r="JXQ75" s="189"/>
      <c r="JXR75" s="189"/>
      <c r="JXS75" s="189"/>
      <c r="JXT75" s="189"/>
      <c r="JXU75" s="189"/>
      <c r="JXV75" s="189"/>
      <c r="JXW75" s="189"/>
      <c r="JXX75" s="189"/>
      <c r="JXY75" s="189"/>
      <c r="JXZ75" s="189"/>
      <c r="JYA75" s="189"/>
      <c r="JYB75" s="189"/>
      <c r="JYC75" s="189"/>
      <c r="JYD75" s="189"/>
      <c r="JYE75" s="189"/>
      <c r="JYF75" s="189"/>
      <c r="JYG75" s="189"/>
      <c r="JYH75" s="189"/>
      <c r="JYI75" s="189"/>
      <c r="JYJ75" s="189"/>
      <c r="JYK75" s="189"/>
      <c r="JYL75" s="189"/>
      <c r="JYM75" s="189"/>
      <c r="JYN75" s="189"/>
      <c r="JYO75" s="189"/>
      <c r="JYP75" s="189"/>
      <c r="JYQ75" s="189"/>
      <c r="JYR75" s="189"/>
      <c r="JYS75" s="189"/>
      <c r="JYT75" s="189"/>
      <c r="JYU75" s="189"/>
      <c r="JYV75" s="189"/>
      <c r="JYW75" s="189"/>
      <c r="JYX75" s="189"/>
      <c r="JYY75" s="189"/>
      <c r="JYZ75" s="189"/>
      <c r="JZA75" s="189"/>
      <c r="JZB75" s="189"/>
      <c r="JZC75" s="189"/>
      <c r="JZD75" s="189"/>
      <c r="JZE75" s="189"/>
      <c r="JZF75" s="189"/>
      <c r="JZG75" s="189"/>
      <c r="JZH75" s="189"/>
      <c r="JZI75" s="189"/>
      <c r="JZJ75" s="189"/>
      <c r="JZK75" s="189"/>
      <c r="JZL75" s="189"/>
      <c r="JZM75" s="189"/>
      <c r="JZN75" s="189"/>
      <c r="JZO75" s="189"/>
      <c r="JZP75" s="189"/>
      <c r="JZQ75" s="189"/>
      <c r="JZR75" s="189"/>
      <c r="JZS75" s="189"/>
      <c r="JZT75" s="189"/>
      <c r="JZU75" s="189"/>
      <c r="JZV75" s="189"/>
      <c r="JZW75" s="189"/>
      <c r="JZX75" s="189"/>
      <c r="JZY75" s="189"/>
      <c r="JZZ75" s="189"/>
      <c r="KAA75" s="189"/>
      <c r="KAB75" s="189"/>
      <c r="KAC75" s="189"/>
      <c r="KAD75" s="189"/>
      <c r="KAE75" s="189"/>
      <c r="KAF75" s="189"/>
      <c r="KAG75" s="189"/>
      <c r="KAH75" s="189"/>
      <c r="KAI75" s="189"/>
      <c r="KAJ75" s="189"/>
      <c r="KAK75" s="189"/>
      <c r="KAL75" s="189"/>
      <c r="KAM75" s="189"/>
      <c r="KAN75" s="189"/>
      <c r="KAO75" s="189"/>
      <c r="KAP75" s="189"/>
      <c r="KAQ75" s="189"/>
      <c r="KAR75" s="189"/>
      <c r="KAS75" s="189"/>
      <c r="KAT75" s="189"/>
      <c r="KAU75" s="189"/>
      <c r="KAV75" s="189"/>
      <c r="KAW75" s="189"/>
      <c r="KAX75" s="189"/>
      <c r="KAY75" s="189"/>
      <c r="KAZ75" s="189"/>
      <c r="KBA75" s="189"/>
      <c r="KBB75" s="189"/>
      <c r="KBC75" s="189"/>
      <c r="KBD75" s="189"/>
      <c r="KBE75" s="189"/>
      <c r="KBF75" s="189"/>
      <c r="KBG75" s="189"/>
      <c r="KBH75" s="189"/>
      <c r="KBI75" s="189"/>
      <c r="KBJ75" s="189"/>
      <c r="KBK75" s="189"/>
      <c r="KBL75" s="189"/>
      <c r="KBM75" s="189"/>
      <c r="KBN75" s="189"/>
      <c r="KBO75" s="189"/>
      <c r="KBP75" s="189"/>
      <c r="KBQ75" s="189"/>
      <c r="KBR75" s="189"/>
      <c r="KBS75" s="189"/>
      <c r="KBT75" s="189"/>
      <c r="KBU75" s="189"/>
      <c r="KBV75" s="189"/>
      <c r="KBW75" s="189"/>
      <c r="KBX75" s="189"/>
      <c r="KBY75" s="189"/>
      <c r="KBZ75" s="189"/>
      <c r="KCA75" s="189"/>
      <c r="KCB75" s="189"/>
      <c r="KCC75" s="189"/>
      <c r="KCD75" s="189"/>
      <c r="KCE75" s="189"/>
      <c r="KCF75" s="189"/>
      <c r="KCG75" s="189"/>
      <c r="KCH75" s="189"/>
      <c r="KCI75" s="189"/>
      <c r="KCJ75" s="189"/>
      <c r="KCK75" s="189"/>
      <c r="KCL75" s="189"/>
      <c r="KCM75" s="189"/>
      <c r="KCN75" s="189"/>
      <c r="KCO75" s="189"/>
      <c r="KCP75" s="189"/>
      <c r="KCQ75" s="189"/>
      <c r="KCR75" s="189"/>
      <c r="KCS75" s="189"/>
      <c r="KCT75" s="189"/>
      <c r="KCU75" s="189"/>
      <c r="KCV75" s="189"/>
      <c r="KCW75" s="189"/>
      <c r="KCX75" s="189"/>
      <c r="KCY75" s="189"/>
      <c r="KCZ75" s="189"/>
      <c r="KDA75" s="189"/>
      <c r="KDB75" s="189"/>
      <c r="KDC75" s="189"/>
      <c r="KDD75" s="189"/>
      <c r="KDE75" s="189"/>
      <c r="KDF75" s="189"/>
      <c r="KDG75" s="189"/>
      <c r="KDH75" s="189"/>
      <c r="KDI75" s="189"/>
      <c r="KDJ75" s="189"/>
      <c r="KDK75" s="189"/>
      <c r="KDL75" s="189"/>
      <c r="KDM75" s="189"/>
      <c r="KDN75" s="189"/>
      <c r="KDO75" s="189"/>
      <c r="KDP75" s="189"/>
      <c r="KDQ75" s="189"/>
      <c r="KDR75" s="189"/>
      <c r="KDS75" s="189"/>
      <c r="KDT75" s="189"/>
      <c r="KDU75" s="189"/>
      <c r="KDV75" s="189"/>
      <c r="KDW75" s="189"/>
      <c r="KDX75" s="189"/>
      <c r="KDY75" s="189"/>
      <c r="KDZ75" s="189"/>
      <c r="KEA75" s="189"/>
      <c r="KEB75" s="189"/>
      <c r="KEC75" s="189"/>
      <c r="KED75" s="189"/>
      <c r="KEE75" s="189"/>
      <c r="KEF75" s="189"/>
      <c r="KEG75" s="189"/>
      <c r="KEH75" s="189"/>
      <c r="KEI75" s="189"/>
      <c r="KEJ75" s="189"/>
      <c r="KEK75" s="189"/>
      <c r="KEL75" s="189"/>
      <c r="KEM75" s="189"/>
      <c r="KEN75" s="189"/>
      <c r="KEO75" s="189"/>
      <c r="KEP75" s="189"/>
      <c r="KEQ75" s="189"/>
      <c r="KER75" s="189"/>
      <c r="KES75" s="189"/>
      <c r="KET75" s="189"/>
      <c r="KEU75" s="189"/>
      <c r="KEV75" s="189"/>
      <c r="KEW75" s="189"/>
      <c r="KEX75" s="189"/>
      <c r="KEY75" s="189"/>
      <c r="KEZ75" s="189"/>
      <c r="KFA75" s="189"/>
      <c r="KFB75" s="189"/>
      <c r="KFC75" s="189"/>
      <c r="KFD75" s="189"/>
      <c r="KFE75" s="189"/>
      <c r="KFF75" s="189"/>
      <c r="KFG75" s="189"/>
      <c r="KFH75" s="189"/>
      <c r="KFI75" s="189"/>
      <c r="KFJ75" s="189"/>
      <c r="KFK75" s="189"/>
      <c r="KFL75" s="189"/>
      <c r="KFM75" s="189"/>
      <c r="KFN75" s="189"/>
      <c r="KFO75" s="189"/>
      <c r="KFP75" s="189"/>
      <c r="KFQ75" s="189"/>
      <c r="KFR75" s="189"/>
      <c r="KFS75" s="189"/>
      <c r="KFT75" s="189"/>
      <c r="KFU75" s="189"/>
      <c r="KFV75" s="189"/>
      <c r="KFW75" s="189"/>
      <c r="KFX75" s="189"/>
      <c r="KFY75" s="189"/>
      <c r="KFZ75" s="189"/>
      <c r="KGA75" s="189"/>
      <c r="KGB75" s="189"/>
      <c r="KGC75" s="189"/>
      <c r="KGD75" s="189"/>
      <c r="KGE75" s="189"/>
      <c r="KGF75" s="189"/>
      <c r="KGG75" s="189"/>
      <c r="KGH75" s="189"/>
      <c r="KGI75" s="189"/>
      <c r="KGJ75" s="189"/>
      <c r="KGK75" s="189"/>
      <c r="KGL75" s="189"/>
      <c r="KGM75" s="189"/>
      <c r="KGN75" s="189"/>
      <c r="KGO75" s="189"/>
      <c r="KGP75" s="189"/>
      <c r="KGQ75" s="189"/>
      <c r="KGR75" s="189"/>
      <c r="KGS75" s="189"/>
      <c r="KGT75" s="189"/>
      <c r="KGU75" s="189"/>
      <c r="KGV75" s="189"/>
      <c r="KGW75" s="189"/>
      <c r="KGX75" s="189"/>
      <c r="KGY75" s="189"/>
      <c r="KGZ75" s="189"/>
      <c r="KHA75" s="189"/>
      <c r="KHB75" s="189"/>
      <c r="KHC75" s="189"/>
      <c r="KHD75" s="189"/>
      <c r="KHE75" s="189"/>
      <c r="KHF75" s="189"/>
      <c r="KHG75" s="189"/>
      <c r="KHH75" s="189"/>
      <c r="KHI75" s="189"/>
      <c r="KHJ75" s="189"/>
      <c r="KHK75" s="189"/>
      <c r="KHL75" s="189"/>
      <c r="KHM75" s="189"/>
      <c r="KHN75" s="189"/>
      <c r="KHO75" s="189"/>
      <c r="KHP75" s="189"/>
      <c r="KHQ75" s="189"/>
      <c r="KHR75" s="189"/>
      <c r="KHS75" s="189"/>
      <c r="KHT75" s="189"/>
      <c r="KHU75" s="189"/>
      <c r="KHV75" s="189"/>
      <c r="KHW75" s="189"/>
      <c r="KHX75" s="189"/>
      <c r="KHY75" s="189"/>
      <c r="KHZ75" s="189"/>
      <c r="KIA75" s="189"/>
      <c r="KIB75" s="189"/>
      <c r="KIC75" s="189"/>
      <c r="KID75" s="189"/>
      <c r="KIE75" s="189"/>
      <c r="KIF75" s="189"/>
      <c r="KIG75" s="189"/>
      <c r="KIH75" s="189"/>
      <c r="KII75" s="189"/>
      <c r="KIJ75" s="189"/>
      <c r="KIK75" s="189"/>
      <c r="KIL75" s="189"/>
      <c r="KIM75" s="189"/>
      <c r="KIN75" s="189"/>
      <c r="KIO75" s="189"/>
      <c r="KIP75" s="189"/>
      <c r="KIQ75" s="189"/>
      <c r="KIR75" s="189"/>
      <c r="KIS75" s="189"/>
      <c r="KIT75" s="189"/>
      <c r="KIU75" s="189"/>
      <c r="KIV75" s="189"/>
      <c r="KIW75" s="189"/>
      <c r="KIX75" s="189"/>
      <c r="KIY75" s="189"/>
      <c r="KIZ75" s="189"/>
      <c r="KJA75" s="189"/>
      <c r="KJB75" s="189"/>
      <c r="KJC75" s="189"/>
      <c r="KJD75" s="189"/>
      <c r="KJE75" s="189"/>
      <c r="KJF75" s="189"/>
      <c r="KJG75" s="189"/>
      <c r="KJH75" s="189"/>
      <c r="KJI75" s="189"/>
      <c r="KJJ75" s="189"/>
      <c r="KJK75" s="189"/>
      <c r="KJL75" s="189"/>
      <c r="KJM75" s="189"/>
      <c r="KJN75" s="189"/>
      <c r="KJO75" s="189"/>
      <c r="KJP75" s="189"/>
      <c r="KJQ75" s="189"/>
      <c r="KJR75" s="189"/>
      <c r="KJS75" s="189"/>
      <c r="KJT75" s="189"/>
      <c r="KJU75" s="189"/>
      <c r="KJV75" s="189"/>
      <c r="KJW75" s="189"/>
      <c r="KJX75" s="189"/>
      <c r="KJY75" s="189"/>
      <c r="KJZ75" s="189"/>
      <c r="KKA75" s="189"/>
      <c r="KKB75" s="189"/>
      <c r="KKC75" s="189"/>
      <c r="KKD75" s="189"/>
      <c r="KKE75" s="189"/>
      <c r="KKF75" s="189"/>
      <c r="KKG75" s="189"/>
      <c r="KKH75" s="189"/>
      <c r="KKI75" s="189"/>
      <c r="KKJ75" s="189"/>
      <c r="KKK75" s="189"/>
      <c r="KKL75" s="189"/>
      <c r="KKM75" s="189"/>
      <c r="KKN75" s="189"/>
      <c r="KKO75" s="189"/>
      <c r="KKP75" s="189"/>
      <c r="KKQ75" s="189"/>
      <c r="KKR75" s="189"/>
      <c r="KKS75" s="189"/>
      <c r="KKT75" s="189"/>
      <c r="KKU75" s="189"/>
      <c r="KKV75" s="189"/>
      <c r="KKW75" s="189"/>
      <c r="KKX75" s="189"/>
      <c r="KKY75" s="189"/>
      <c r="KKZ75" s="189"/>
      <c r="KLA75" s="189"/>
      <c r="KLB75" s="189"/>
      <c r="KLC75" s="189"/>
      <c r="KLD75" s="189"/>
      <c r="KLE75" s="189"/>
      <c r="KLF75" s="189"/>
      <c r="KLG75" s="189"/>
      <c r="KLH75" s="189"/>
      <c r="KLI75" s="189"/>
      <c r="KLJ75" s="189"/>
      <c r="KLK75" s="189"/>
      <c r="KLL75" s="189"/>
      <c r="KLM75" s="189"/>
      <c r="KLN75" s="189"/>
      <c r="KLO75" s="189"/>
      <c r="KLP75" s="189"/>
      <c r="KLQ75" s="189"/>
      <c r="KLR75" s="189"/>
      <c r="KLS75" s="189"/>
      <c r="KLT75" s="189"/>
      <c r="KLU75" s="189"/>
      <c r="KLV75" s="189"/>
      <c r="KLW75" s="189"/>
      <c r="KLX75" s="189"/>
      <c r="KLY75" s="189"/>
      <c r="KLZ75" s="189"/>
      <c r="KMA75" s="189"/>
      <c r="KMB75" s="189"/>
      <c r="KMC75" s="189"/>
      <c r="KMD75" s="189"/>
      <c r="KME75" s="189"/>
      <c r="KMF75" s="189"/>
      <c r="KMG75" s="189"/>
      <c r="KMH75" s="189"/>
      <c r="KMI75" s="189"/>
      <c r="KMJ75" s="189"/>
      <c r="KMK75" s="189"/>
      <c r="KML75" s="189"/>
      <c r="KMM75" s="189"/>
      <c r="KMN75" s="189"/>
      <c r="KMO75" s="189"/>
      <c r="KMP75" s="189"/>
      <c r="KMQ75" s="189"/>
      <c r="KMR75" s="189"/>
      <c r="KMS75" s="189"/>
      <c r="KMT75" s="189"/>
      <c r="KMU75" s="189"/>
      <c r="KMV75" s="189"/>
      <c r="KMW75" s="189"/>
      <c r="KMX75" s="189"/>
      <c r="KMY75" s="189"/>
      <c r="KMZ75" s="189"/>
      <c r="KNA75" s="189"/>
      <c r="KNB75" s="189"/>
      <c r="KNC75" s="189"/>
      <c r="KND75" s="189"/>
      <c r="KNE75" s="189"/>
      <c r="KNF75" s="189"/>
      <c r="KNG75" s="189"/>
      <c r="KNH75" s="189"/>
      <c r="KNI75" s="189"/>
      <c r="KNJ75" s="189"/>
      <c r="KNK75" s="189"/>
      <c r="KNL75" s="189"/>
      <c r="KNM75" s="189"/>
      <c r="KNN75" s="189"/>
      <c r="KNO75" s="189"/>
      <c r="KNP75" s="189"/>
      <c r="KNQ75" s="189"/>
      <c r="KNR75" s="189"/>
      <c r="KNS75" s="189"/>
      <c r="KNT75" s="189"/>
      <c r="KNU75" s="189"/>
      <c r="KNV75" s="189"/>
      <c r="KNW75" s="189"/>
      <c r="KNX75" s="189"/>
      <c r="KNY75" s="189"/>
      <c r="KNZ75" s="189"/>
      <c r="KOA75" s="189"/>
      <c r="KOB75" s="189"/>
      <c r="KOC75" s="189"/>
      <c r="KOD75" s="189"/>
      <c r="KOE75" s="189"/>
      <c r="KOF75" s="189"/>
      <c r="KOG75" s="189"/>
      <c r="KOH75" s="189"/>
      <c r="KOI75" s="189"/>
      <c r="KOJ75" s="189"/>
      <c r="KOK75" s="189"/>
      <c r="KOL75" s="189"/>
      <c r="KOM75" s="189"/>
      <c r="KON75" s="189"/>
      <c r="KOO75" s="189"/>
      <c r="KOP75" s="189"/>
      <c r="KOQ75" s="189"/>
      <c r="KOR75" s="189"/>
      <c r="KOS75" s="189"/>
      <c r="KOT75" s="189"/>
      <c r="KOU75" s="189"/>
      <c r="KOV75" s="189"/>
      <c r="KOW75" s="189"/>
      <c r="KOX75" s="189"/>
      <c r="KOY75" s="189"/>
      <c r="KOZ75" s="189"/>
      <c r="KPA75" s="189"/>
      <c r="KPB75" s="189"/>
      <c r="KPC75" s="189"/>
      <c r="KPD75" s="189"/>
      <c r="KPE75" s="189"/>
      <c r="KPF75" s="189"/>
      <c r="KPG75" s="189"/>
      <c r="KPH75" s="189"/>
      <c r="KPI75" s="189"/>
      <c r="KPJ75" s="189"/>
      <c r="KPK75" s="189"/>
      <c r="KPL75" s="189"/>
      <c r="KPM75" s="189"/>
      <c r="KPN75" s="189"/>
      <c r="KPO75" s="189"/>
      <c r="KPP75" s="189"/>
      <c r="KPQ75" s="189"/>
      <c r="KPR75" s="189"/>
      <c r="KPS75" s="189"/>
      <c r="KPT75" s="189"/>
      <c r="KPU75" s="189"/>
      <c r="KPV75" s="189"/>
      <c r="KPW75" s="189"/>
      <c r="KPX75" s="189"/>
      <c r="KPY75" s="189"/>
      <c r="KPZ75" s="189"/>
      <c r="KQA75" s="189"/>
      <c r="KQB75" s="189"/>
      <c r="KQC75" s="189"/>
      <c r="KQD75" s="189"/>
      <c r="KQE75" s="189"/>
      <c r="KQF75" s="189"/>
      <c r="KQG75" s="189"/>
      <c r="KQH75" s="189"/>
      <c r="KQI75" s="189"/>
      <c r="KQJ75" s="189"/>
      <c r="KQK75" s="189"/>
      <c r="KQL75" s="189"/>
      <c r="KQM75" s="189"/>
      <c r="KQN75" s="189"/>
      <c r="KQO75" s="189"/>
      <c r="KQP75" s="189"/>
      <c r="KQQ75" s="189"/>
      <c r="KQR75" s="189"/>
      <c r="KQS75" s="189"/>
      <c r="KQT75" s="189"/>
      <c r="KQU75" s="189"/>
      <c r="KQV75" s="189"/>
      <c r="KQW75" s="189"/>
      <c r="KQX75" s="189"/>
      <c r="KQY75" s="189"/>
      <c r="KQZ75" s="189"/>
      <c r="KRA75" s="189"/>
      <c r="KRB75" s="189"/>
      <c r="KRC75" s="189"/>
      <c r="KRD75" s="189"/>
      <c r="KRE75" s="189"/>
      <c r="KRF75" s="189"/>
      <c r="KRG75" s="189"/>
      <c r="KRH75" s="189"/>
      <c r="KRI75" s="189"/>
      <c r="KRJ75" s="189"/>
      <c r="KRK75" s="189"/>
      <c r="KRL75" s="189"/>
      <c r="KRM75" s="189"/>
      <c r="KRN75" s="189"/>
      <c r="KRO75" s="189"/>
      <c r="KRP75" s="189"/>
      <c r="KRQ75" s="189"/>
      <c r="KRR75" s="189"/>
      <c r="KRS75" s="189"/>
      <c r="KRT75" s="189"/>
      <c r="KRU75" s="189"/>
      <c r="KRV75" s="189"/>
      <c r="KRW75" s="189"/>
      <c r="KRX75" s="189"/>
      <c r="KRY75" s="189"/>
      <c r="KRZ75" s="189"/>
      <c r="KSA75" s="189"/>
      <c r="KSB75" s="189"/>
      <c r="KSC75" s="189"/>
      <c r="KSD75" s="189"/>
      <c r="KSE75" s="189"/>
      <c r="KSF75" s="189"/>
      <c r="KSG75" s="189"/>
      <c r="KSH75" s="189"/>
      <c r="KSI75" s="189"/>
      <c r="KSJ75" s="189"/>
      <c r="KSK75" s="189"/>
      <c r="KSL75" s="189"/>
      <c r="KSM75" s="189"/>
      <c r="KSN75" s="189"/>
      <c r="KSO75" s="189"/>
      <c r="KSP75" s="189"/>
      <c r="KSQ75" s="189"/>
      <c r="KSR75" s="189"/>
      <c r="KSS75" s="189"/>
      <c r="KST75" s="189"/>
      <c r="KSU75" s="189"/>
      <c r="KSV75" s="189"/>
      <c r="KSW75" s="189"/>
      <c r="KSX75" s="189"/>
      <c r="KSY75" s="189"/>
      <c r="KSZ75" s="189"/>
      <c r="KTA75" s="189"/>
      <c r="KTB75" s="189"/>
      <c r="KTC75" s="189"/>
      <c r="KTD75" s="189"/>
      <c r="KTE75" s="189"/>
      <c r="KTF75" s="189"/>
      <c r="KTG75" s="189"/>
      <c r="KTH75" s="189"/>
      <c r="KTI75" s="189"/>
      <c r="KTJ75" s="189"/>
      <c r="KTK75" s="189"/>
      <c r="KTL75" s="189"/>
      <c r="KTM75" s="189"/>
      <c r="KTN75" s="189"/>
      <c r="KTO75" s="189"/>
      <c r="KTP75" s="189"/>
      <c r="KTQ75" s="189"/>
      <c r="KTR75" s="189"/>
      <c r="KTS75" s="189"/>
      <c r="KTT75" s="189"/>
      <c r="KTU75" s="189"/>
      <c r="KTV75" s="189"/>
      <c r="KTW75" s="189"/>
      <c r="KTX75" s="189"/>
      <c r="KTY75" s="189"/>
      <c r="KTZ75" s="189"/>
      <c r="KUA75" s="189"/>
      <c r="KUB75" s="189"/>
      <c r="KUC75" s="189"/>
      <c r="KUD75" s="189"/>
      <c r="KUE75" s="189"/>
      <c r="KUF75" s="189"/>
      <c r="KUG75" s="189"/>
      <c r="KUH75" s="189"/>
      <c r="KUI75" s="189"/>
      <c r="KUJ75" s="189"/>
      <c r="KUK75" s="189"/>
      <c r="KUL75" s="189"/>
      <c r="KUM75" s="189"/>
      <c r="KUN75" s="189"/>
      <c r="KUO75" s="189"/>
      <c r="KUP75" s="189"/>
      <c r="KUQ75" s="189"/>
      <c r="KUR75" s="189"/>
      <c r="KUS75" s="189"/>
      <c r="KUT75" s="189"/>
      <c r="KUU75" s="189"/>
      <c r="KUV75" s="189"/>
      <c r="KUW75" s="189"/>
      <c r="KUX75" s="189"/>
      <c r="KUY75" s="189"/>
      <c r="KUZ75" s="189"/>
      <c r="KVA75" s="189"/>
      <c r="KVB75" s="189"/>
      <c r="KVC75" s="189"/>
      <c r="KVD75" s="189"/>
      <c r="KVE75" s="189"/>
      <c r="KVF75" s="189"/>
      <c r="KVG75" s="189"/>
      <c r="KVH75" s="189"/>
      <c r="KVI75" s="189"/>
      <c r="KVJ75" s="189"/>
      <c r="KVK75" s="189"/>
      <c r="KVL75" s="189"/>
      <c r="KVM75" s="189"/>
      <c r="KVN75" s="189"/>
      <c r="KVO75" s="189"/>
      <c r="KVP75" s="189"/>
      <c r="KVQ75" s="189"/>
      <c r="KVR75" s="189"/>
      <c r="KVS75" s="189"/>
      <c r="KVT75" s="189"/>
      <c r="KVU75" s="189"/>
      <c r="KVV75" s="189"/>
      <c r="KVW75" s="189"/>
      <c r="KVX75" s="189"/>
      <c r="KVY75" s="189"/>
      <c r="KVZ75" s="189"/>
      <c r="KWA75" s="189"/>
      <c r="KWB75" s="189"/>
      <c r="KWC75" s="189"/>
      <c r="KWD75" s="189"/>
      <c r="KWE75" s="189"/>
      <c r="KWF75" s="189"/>
      <c r="KWG75" s="189"/>
      <c r="KWH75" s="189"/>
      <c r="KWI75" s="189"/>
      <c r="KWJ75" s="189"/>
      <c r="KWK75" s="189"/>
      <c r="KWL75" s="189"/>
      <c r="KWM75" s="189"/>
      <c r="KWN75" s="189"/>
      <c r="KWO75" s="189"/>
      <c r="KWP75" s="189"/>
      <c r="KWQ75" s="189"/>
      <c r="KWR75" s="189"/>
      <c r="KWS75" s="189"/>
      <c r="KWT75" s="189"/>
      <c r="KWU75" s="189"/>
      <c r="KWV75" s="189"/>
      <c r="KWW75" s="189"/>
      <c r="KWX75" s="189"/>
      <c r="KWY75" s="189"/>
      <c r="KWZ75" s="189"/>
      <c r="KXA75" s="189"/>
      <c r="KXB75" s="189"/>
      <c r="KXC75" s="189"/>
      <c r="KXD75" s="189"/>
      <c r="KXE75" s="189"/>
      <c r="KXF75" s="189"/>
      <c r="KXG75" s="189"/>
      <c r="KXH75" s="189"/>
      <c r="KXI75" s="189"/>
      <c r="KXJ75" s="189"/>
      <c r="KXK75" s="189"/>
      <c r="KXL75" s="189"/>
      <c r="KXM75" s="189"/>
      <c r="KXN75" s="189"/>
      <c r="KXO75" s="189"/>
      <c r="KXP75" s="189"/>
      <c r="KXQ75" s="189"/>
      <c r="KXR75" s="189"/>
      <c r="KXS75" s="189"/>
      <c r="KXT75" s="189"/>
      <c r="KXU75" s="189"/>
      <c r="KXV75" s="189"/>
      <c r="KXW75" s="189"/>
      <c r="KXX75" s="189"/>
      <c r="KXY75" s="189"/>
      <c r="KXZ75" s="189"/>
      <c r="KYA75" s="189"/>
      <c r="KYB75" s="189"/>
      <c r="KYC75" s="189"/>
      <c r="KYD75" s="189"/>
      <c r="KYE75" s="189"/>
      <c r="KYF75" s="189"/>
      <c r="KYG75" s="189"/>
      <c r="KYH75" s="189"/>
      <c r="KYI75" s="189"/>
      <c r="KYJ75" s="189"/>
      <c r="KYK75" s="189"/>
      <c r="KYL75" s="189"/>
      <c r="KYM75" s="189"/>
      <c r="KYN75" s="189"/>
      <c r="KYO75" s="189"/>
      <c r="KYP75" s="189"/>
      <c r="KYQ75" s="189"/>
      <c r="KYR75" s="189"/>
      <c r="KYS75" s="189"/>
      <c r="KYT75" s="189"/>
      <c r="KYU75" s="189"/>
      <c r="KYV75" s="189"/>
      <c r="KYW75" s="189"/>
      <c r="KYX75" s="189"/>
      <c r="KYY75" s="189"/>
      <c r="KYZ75" s="189"/>
      <c r="KZA75" s="189"/>
      <c r="KZB75" s="189"/>
      <c r="KZC75" s="189"/>
      <c r="KZD75" s="189"/>
      <c r="KZE75" s="189"/>
      <c r="KZF75" s="189"/>
      <c r="KZG75" s="189"/>
      <c r="KZH75" s="189"/>
      <c r="KZI75" s="189"/>
      <c r="KZJ75" s="189"/>
      <c r="KZK75" s="189"/>
      <c r="KZL75" s="189"/>
      <c r="KZM75" s="189"/>
      <c r="KZN75" s="189"/>
      <c r="KZO75" s="189"/>
      <c r="KZP75" s="189"/>
      <c r="KZQ75" s="189"/>
      <c r="KZR75" s="189"/>
      <c r="KZS75" s="189"/>
      <c r="KZT75" s="189"/>
      <c r="KZU75" s="189"/>
      <c r="KZV75" s="189"/>
      <c r="KZW75" s="189"/>
      <c r="KZX75" s="189"/>
      <c r="KZY75" s="189"/>
      <c r="KZZ75" s="189"/>
      <c r="LAA75" s="189"/>
      <c r="LAB75" s="189"/>
      <c r="LAC75" s="189"/>
      <c r="LAD75" s="189"/>
      <c r="LAE75" s="189"/>
      <c r="LAF75" s="189"/>
      <c r="LAG75" s="189"/>
      <c r="LAH75" s="189"/>
      <c r="LAI75" s="189"/>
      <c r="LAJ75" s="189"/>
      <c r="LAK75" s="189"/>
      <c r="LAL75" s="189"/>
      <c r="LAM75" s="189"/>
      <c r="LAN75" s="189"/>
      <c r="LAO75" s="189"/>
      <c r="LAP75" s="189"/>
      <c r="LAQ75" s="189"/>
      <c r="LAR75" s="189"/>
      <c r="LAS75" s="189"/>
      <c r="LAT75" s="189"/>
      <c r="LAU75" s="189"/>
      <c r="LAV75" s="189"/>
      <c r="LAW75" s="189"/>
      <c r="LAX75" s="189"/>
      <c r="LAY75" s="189"/>
      <c r="LAZ75" s="189"/>
      <c r="LBA75" s="189"/>
      <c r="LBB75" s="189"/>
      <c r="LBC75" s="189"/>
      <c r="LBD75" s="189"/>
      <c r="LBE75" s="189"/>
      <c r="LBF75" s="189"/>
      <c r="LBG75" s="189"/>
      <c r="LBH75" s="189"/>
      <c r="LBI75" s="189"/>
      <c r="LBJ75" s="189"/>
      <c r="LBK75" s="189"/>
      <c r="LBL75" s="189"/>
      <c r="LBM75" s="189"/>
      <c r="LBN75" s="189"/>
      <c r="LBO75" s="189"/>
      <c r="LBP75" s="189"/>
      <c r="LBQ75" s="189"/>
      <c r="LBR75" s="189"/>
      <c r="LBS75" s="189"/>
      <c r="LBT75" s="189"/>
      <c r="LBU75" s="189"/>
      <c r="LBV75" s="189"/>
      <c r="LBW75" s="189"/>
      <c r="LBX75" s="189"/>
      <c r="LBY75" s="189"/>
      <c r="LBZ75" s="189"/>
      <c r="LCA75" s="189"/>
      <c r="LCB75" s="189"/>
      <c r="LCC75" s="189"/>
      <c r="LCD75" s="189"/>
      <c r="LCE75" s="189"/>
      <c r="LCF75" s="189"/>
      <c r="LCG75" s="189"/>
      <c r="LCH75" s="189"/>
      <c r="LCI75" s="189"/>
      <c r="LCJ75" s="189"/>
      <c r="LCK75" s="189"/>
      <c r="LCL75" s="189"/>
      <c r="LCM75" s="189"/>
      <c r="LCN75" s="189"/>
      <c r="LCO75" s="92"/>
      <c r="LCP75" s="92"/>
      <c r="LCQ75" s="92"/>
      <c r="LCR75" s="92"/>
      <c r="LCS75" s="92"/>
      <c r="LCT75" s="92"/>
      <c r="LCU75" s="92"/>
      <c r="LCV75" s="92"/>
      <c r="LCW75" s="92"/>
      <c r="LCX75" s="92"/>
      <c r="LCY75" s="92"/>
      <c r="LCZ75" s="92"/>
      <c r="LDA75" s="92"/>
      <c r="LDB75" s="92"/>
      <c r="LDC75" s="92"/>
      <c r="LDD75" s="92"/>
      <c r="LDE75" s="92"/>
      <c r="LDF75" s="92"/>
      <c r="LDG75" s="92"/>
      <c r="LDH75" s="92"/>
      <c r="LDI75" s="92"/>
      <c r="LDJ75" s="92"/>
      <c r="LDK75" s="92"/>
      <c r="LDL75" s="92"/>
      <c r="LDM75" s="92"/>
      <c r="LDN75" s="92"/>
      <c r="LDO75" s="92"/>
      <c r="LDP75" s="92"/>
      <c r="LDQ75" s="92"/>
      <c r="LDR75" s="92"/>
      <c r="LDS75" s="92"/>
      <c r="LDT75" s="92"/>
      <c r="LDU75" s="92"/>
      <c r="LDV75" s="92"/>
      <c r="LDW75" s="92"/>
      <c r="LDX75" s="92"/>
      <c r="LDY75" s="92"/>
      <c r="LDZ75" s="92"/>
      <c r="LEA75" s="92"/>
      <c r="LEB75" s="92"/>
      <c r="LEC75" s="92"/>
      <c r="LED75" s="92"/>
      <c r="LEE75" s="92"/>
      <c r="LEF75" s="92"/>
      <c r="LEG75" s="92"/>
      <c r="LEH75" s="92"/>
      <c r="LEI75" s="92"/>
      <c r="LEJ75" s="92"/>
      <c r="LEK75" s="92"/>
      <c r="LEL75" s="92"/>
      <c r="LEM75" s="92"/>
      <c r="LEN75" s="92"/>
      <c r="LEO75" s="92"/>
      <c r="LEP75" s="92"/>
      <c r="LEQ75" s="92"/>
      <c r="LER75" s="92"/>
      <c r="LES75" s="92"/>
      <c r="LET75" s="92"/>
      <c r="LEU75" s="92"/>
      <c r="LEV75" s="92"/>
      <c r="LEW75" s="92"/>
      <c r="LEX75" s="92"/>
      <c r="LEY75" s="92"/>
      <c r="LEZ75" s="92"/>
      <c r="LFA75" s="92"/>
      <c r="LFB75" s="92"/>
      <c r="LFC75" s="92"/>
      <c r="LFD75" s="92"/>
      <c r="LFE75" s="92"/>
      <c r="LFF75" s="92"/>
      <c r="LFG75" s="92"/>
      <c r="LFH75" s="92"/>
      <c r="LFI75" s="92"/>
      <c r="LFJ75" s="92"/>
      <c r="LFK75" s="92"/>
      <c r="LFL75" s="92"/>
      <c r="LFM75" s="92"/>
      <c r="LFN75" s="92"/>
      <c r="LFO75" s="92"/>
      <c r="LFP75" s="92"/>
      <c r="LFQ75" s="92"/>
      <c r="LFR75" s="92"/>
      <c r="LFS75" s="92"/>
      <c r="LFT75" s="92"/>
      <c r="LFU75" s="92"/>
      <c r="LFV75" s="92"/>
      <c r="LFW75" s="92"/>
      <c r="LFX75" s="92"/>
      <c r="LFY75" s="92"/>
      <c r="LFZ75" s="92"/>
      <c r="LGA75" s="92"/>
      <c r="LGB75" s="92"/>
      <c r="LGC75" s="92"/>
      <c r="LGD75" s="92"/>
      <c r="LGE75" s="92"/>
      <c r="LGF75" s="92"/>
      <c r="LGG75" s="92"/>
      <c r="LGH75" s="92"/>
      <c r="LGI75" s="92"/>
      <c r="LGJ75" s="92"/>
      <c r="LGK75" s="92"/>
      <c r="LGL75" s="92"/>
      <c r="LGM75" s="92"/>
      <c r="LGN75" s="92"/>
      <c r="LGO75" s="92"/>
      <c r="LGP75" s="92"/>
      <c r="LGQ75" s="92"/>
      <c r="LGR75" s="92"/>
      <c r="LGS75" s="92"/>
      <c r="LGT75" s="92"/>
      <c r="LGU75" s="92"/>
      <c r="LGV75" s="92"/>
      <c r="LGW75" s="92"/>
      <c r="LGX75" s="92"/>
      <c r="LGY75" s="92"/>
      <c r="LGZ75" s="92"/>
      <c r="LHA75" s="92"/>
      <c r="LHB75" s="92"/>
      <c r="LHC75" s="92"/>
      <c r="LHD75" s="92"/>
      <c r="LHE75" s="92"/>
      <c r="LHF75" s="92"/>
      <c r="LHG75" s="92"/>
      <c r="LHH75" s="92"/>
      <c r="LHI75" s="92"/>
      <c r="LHJ75" s="92"/>
      <c r="LHK75" s="92"/>
      <c r="LHL75" s="92"/>
      <c r="LHM75" s="92"/>
      <c r="LHN75" s="92"/>
      <c r="LHO75" s="92"/>
      <c r="LHP75" s="92"/>
      <c r="LHQ75" s="92"/>
      <c r="LHR75" s="92"/>
      <c r="LHS75" s="92"/>
      <c r="LHT75" s="92"/>
      <c r="LHU75" s="92"/>
      <c r="LHV75" s="92"/>
      <c r="LHW75" s="92"/>
      <c r="LHX75" s="92"/>
      <c r="LHY75" s="92"/>
      <c r="LHZ75" s="92"/>
      <c r="LIA75" s="92"/>
      <c r="LIB75" s="92"/>
      <c r="LIC75" s="92"/>
      <c r="LID75" s="92"/>
      <c r="LIE75" s="92"/>
      <c r="LIF75" s="92"/>
      <c r="LIG75" s="92"/>
      <c r="LIH75" s="92"/>
      <c r="LII75" s="92"/>
      <c r="LIJ75" s="92"/>
      <c r="LIK75" s="92"/>
      <c r="LIL75" s="92"/>
      <c r="LIM75" s="92"/>
      <c r="LIN75" s="92"/>
      <c r="LIO75" s="92"/>
      <c r="LIP75" s="92"/>
      <c r="LIQ75" s="92"/>
      <c r="LIR75" s="92"/>
      <c r="LIS75" s="92"/>
      <c r="LIT75" s="92"/>
      <c r="LIU75" s="92"/>
      <c r="LIV75" s="92"/>
      <c r="LIW75" s="92"/>
      <c r="LIX75" s="92"/>
      <c r="LIY75" s="92"/>
      <c r="LIZ75" s="92"/>
      <c r="LJA75" s="92"/>
      <c r="LJB75" s="92"/>
      <c r="LJC75" s="92"/>
      <c r="LJD75" s="92"/>
      <c r="LJE75" s="92"/>
      <c r="LJF75" s="92"/>
      <c r="LJG75" s="92"/>
      <c r="LJH75" s="92"/>
      <c r="LJI75" s="92"/>
      <c r="LJJ75" s="92"/>
      <c r="LJK75" s="92"/>
      <c r="LJL75" s="92"/>
      <c r="LJM75" s="92"/>
      <c r="LJN75" s="92"/>
      <c r="LJO75" s="92"/>
      <c r="LJP75" s="92"/>
      <c r="LJQ75" s="92"/>
      <c r="LJR75" s="92"/>
      <c r="LJS75" s="92"/>
      <c r="LJT75" s="92"/>
      <c r="LJU75" s="92"/>
      <c r="LJV75" s="92"/>
      <c r="LJW75" s="92"/>
      <c r="LJX75" s="92"/>
      <c r="LJY75" s="92"/>
      <c r="LJZ75" s="92"/>
      <c r="LKA75" s="92"/>
      <c r="LKB75" s="92"/>
      <c r="LKC75" s="92"/>
      <c r="LKD75" s="92"/>
      <c r="LKE75" s="92"/>
      <c r="LKF75" s="92"/>
      <c r="LKG75" s="92"/>
      <c r="LKH75" s="92"/>
      <c r="LKI75" s="92"/>
      <c r="LKJ75" s="92"/>
      <c r="LKK75" s="92"/>
      <c r="LKL75" s="92"/>
      <c r="LKM75" s="92"/>
      <c r="LKN75" s="92"/>
      <c r="LKO75" s="92"/>
      <c r="LKP75" s="92"/>
      <c r="LKQ75" s="92"/>
      <c r="LKR75" s="92"/>
      <c r="LKS75" s="92"/>
      <c r="LKT75" s="92"/>
      <c r="LKU75" s="92"/>
      <c r="LKV75" s="92"/>
      <c r="LKW75" s="92"/>
      <c r="LKX75" s="92"/>
      <c r="LKY75" s="92"/>
      <c r="LKZ75" s="92"/>
      <c r="LLA75" s="92"/>
      <c r="LLB75" s="92"/>
      <c r="LLC75" s="92"/>
      <c r="LLD75" s="92"/>
      <c r="LLE75" s="92"/>
      <c r="LLF75" s="92"/>
      <c r="LLG75" s="92"/>
      <c r="LLH75" s="92"/>
      <c r="LLI75" s="92"/>
      <c r="LLJ75" s="92"/>
      <c r="LLK75" s="92"/>
      <c r="LLL75" s="92"/>
      <c r="LLM75" s="92"/>
      <c r="LLN75" s="92"/>
      <c r="LLO75" s="92"/>
      <c r="LLP75" s="92"/>
      <c r="LLQ75" s="92"/>
      <c r="LLR75" s="92"/>
      <c r="LLS75" s="92"/>
      <c r="LLT75" s="92"/>
      <c r="LLU75" s="92"/>
      <c r="LLV75" s="92"/>
      <c r="LLW75" s="92"/>
      <c r="LLX75" s="92"/>
      <c r="LLY75" s="92"/>
      <c r="LLZ75" s="92"/>
      <c r="LMA75" s="92"/>
      <c r="LMB75" s="92"/>
      <c r="LMC75" s="92"/>
      <c r="LMD75" s="92"/>
      <c r="LME75" s="92"/>
      <c r="LMF75" s="92"/>
      <c r="LMG75" s="92"/>
      <c r="LMH75" s="92"/>
      <c r="LMI75" s="92"/>
      <c r="LMJ75" s="92"/>
      <c r="LMK75" s="92"/>
      <c r="LML75" s="92"/>
      <c r="LMM75" s="92"/>
      <c r="LMN75" s="92"/>
      <c r="LMO75" s="92"/>
      <c r="LMP75" s="92"/>
      <c r="LMQ75" s="92"/>
      <c r="LMR75" s="92"/>
      <c r="LMS75" s="92"/>
      <c r="LMT75" s="92"/>
      <c r="LMU75" s="92"/>
      <c r="LMV75" s="92"/>
      <c r="LMW75" s="92"/>
      <c r="LMX75" s="92"/>
      <c r="LMY75" s="92"/>
      <c r="LMZ75" s="92"/>
      <c r="LNA75" s="92"/>
      <c r="LNB75" s="92"/>
      <c r="LNC75" s="92"/>
      <c r="LND75" s="92"/>
      <c r="LNE75" s="92"/>
      <c r="LNF75" s="92"/>
      <c r="LNG75" s="92"/>
      <c r="LNH75" s="92"/>
      <c r="LNI75" s="92"/>
      <c r="LNJ75" s="92"/>
      <c r="LNK75" s="92"/>
      <c r="LNL75" s="92"/>
      <c r="LNM75" s="92"/>
      <c r="LNN75" s="92"/>
      <c r="LNO75" s="92"/>
      <c r="LNP75" s="92"/>
      <c r="LNQ75" s="92"/>
      <c r="LNR75" s="92"/>
      <c r="LNS75" s="92"/>
      <c r="LNT75" s="92"/>
      <c r="LNU75" s="92"/>
      <c r="LNV75" s="92"/>
      <c r="LNW75" s="92"/>
      <c r="LNX75" s="92"/>
      <c r="LNY75" s="92"/>
      <c r="LNZ75" s="92"/>
      <c r="LOA75" s="92"/>
      <c r="LOB75" s="92"/>
      <c r="LOC75" s="92"/>
      <c r="LOD75" s="92"/>
      <c r="LOE75" s="92"/>
      <c r="LOF75" s="92"/>
      <c r="LOG75" s="92"/>
      <c r="LOH75" s="92"/>
      <c r="LOI75" s="92"/>
      <c r="LOJ75" s="92"/>
      <c r="LOK75" s="92"/>
      <c r="LOL75" s="92"/>
      <c r="LOM75" s="92"/>
      <c r="LON75" s="92"/>
      <c r="LOO75" s="92"/>
      <c r="LOP75" s="92"/>
      <c r="LOQ75" s="92"/>
      <c r="LOR75" s="92"/>
      <c r="LOS75" s="92"/>
      <c r="LOT75" s="92"/>
      <c r="LOU75" s="92"/>
      <c r="LOV75" s="92"/>
      <c r="LOW75" s="92"/>
      <c r="LOX75" s="92"/>
      <c r="LOY75" s="92"/>
      <c r="LOZ75" s="92"/>
      <c r="LPA75" s="92"/>
      <c r="LPB75" s="92"/>
      <c r="LPC75" s="92"/>
      <c r="LPD75" s="92"/>
      <c r="LPE75" s="92"/>
      <c r="LPF75" s="92"/>
      <c r="LPG75" s="92"/>
      <c r="LPH75" s="92"/>
      <c r="LPI75" s="92"/>
      <c r="LPJ75" s="92"/>
      <c r="LPK75" s="92"/>
      <c r="LPL75" s="92"/>
      <c r="LPM75" s="92"/>
      <c r="LPN75" s="92"/>
      <c r="LPO75" s="92"/>
      <c r="LPP75" s="92"/>
      <c r="LPQ75" s="92"/>
      <c r="LPR75" s="92"/>
      <c r="LPS75" s="92"/>
      <c r="LPT75" s="92"/>
      <c r="LPU75" s="92"/>
      <c r="LPV75" s="92"/>
      <c r="LPW75" s="92"/>
      <c r="LPX75" s="92"/>
      <c r="LPY75" s="92"/>
      <c r="LPZ75" s="92"/>
      <c r="LQA75" s="92"/>
      <c r="LQB75" s="92"/>
      <c r="LQC75" s="92"/>
      <c r="LQD75" s="92"/>
      <c r="LQE75" s="92"/>
      <c r="LQF75" s="92"/>
      <c r="LQG75" s="92"/>
      <c r="LQH75" s="92"/>
      <c r="LQI75" s="92"/>
      <c r="LQJ75" s="92"/>
      <c r="LQK75" s="92"/>
      <c r="LQL75" s="92"/>
      <c r="LQM75" s="92"/>
      <c r="LQN75" s="92"/>
      <c r="LQO75" s="92"/>
      <c r="LQP75" s="92"/>
      <c r="LQQ75" s="92"/>
      <c r="LQR75" s="92"/>
      <c r="LQS75" s="92"/>
      <c r="LQT75" s="92"/>
      <c r="LQU75" s="92"/>
      <c r="LQV75" s="92"/>
      <c r="LQW75" s="92"/>
      <c r="LQX75" s="92"/>
      <c r="LQY75" s="92"/>
      <c r="LQZ75" s="92"/>
      <c r="LRA75" s="92"/>
      <c r="LRB75" s="92"/>
      <c r="LRC75" s="92"/>
      <c r="LRD75" s="92"/>
      <c r="LRE75" s="92"/>
      <c r="LRF75" s="92"/>
      <c r="LRG75" s="92"/>
      <c r="LRH75" s="92"/>
      <c r="LRI75" s="92"/>
      <c r="LRJ75" s="92"/>
      <c r="LRK75" s="92"/>
      <c r="LRL75" s="92"/>
      <c r="LRM75" s="92"/>
      <c r="LRN75" s="92"/>
      <c r="LRO75" s="92"/>
      <c r="LRP75" s="92"/>
      <c r="LRQ75" s="92"/>
      <c r="LRR75" s="92"/>
      <c r="LRS75" s="92"/>
      <c r="LRT75" s="92"/>
      <c r="LRU75" s="92"/>
      <c r="LRV75" s="92"/>
      <c r="LRW75" s="92"/>
      <c r="LRX75" s="92"/>
      <c r="LRY75" s="92"/>
      <c r="LRZ75" s="92"/>
      <c r="LSA75" s="92"/>
      <c r="LSB75" s="92"/>
      <c r="LSC75" s="92"/>
      <c r="LSD75" s="92"/>
      <c r="LSE75" s="92"/>
      <c r="LSF75" s="92"/>
      <c r="LSG75" s="92"/>
      <c r="LSH75" s="92"/>
      <c r="LSI75" s="92"/>
      <c r="LSJ75" s="92"/>
      <c r="LSK75" s="92"/>
      <c r="LSL75" s="92"/>
      <c r="LSM75" s="92"/>
      <c r="LSN75" s="92"/>
      <c r="LSO75" s="92"/>
      <c r="LSP75" s="92"/>
      <c r="LSQ75" s="92"/>
      <c r="LSR75" s="92"/>
      <c r="LSS75" s="92"/>
      <c r="LST75" s="92"/>
      <c r="LSU75" s="92"/>
      <c r="LSV75" s="92"/>
      <c r="LSW75" s="92"/>
      <c r="LSX75" s="92"/>
      <c r="LSY75" s="92"/>
      <c r="LSZ75" s="92"/>
      <c r="LTA75" s="92"/>
      <c r="LTB75" s="92"/>
      <c r="LTC75" s="92"/>
      <c r="LTD75" s="92"/>
      <c r="LTE75" s="92"/>
      <c r="LTF75" s="92"/>
      <c r="LTG75" s="92"/>
      <c r="LTH75" s="92"/>
      <c r="LTI75" s="92"/>
      <c r="LTJ75" s="92"/>
      <c r="LTK75" s="92"/>
      <c r="LTL75" s="92"/>
      <c r="LTM75" s="92"/>
      <c r="LTN75" s="92"/>
      <c r="LTO75" s="92"/>
      <c r="LTP75" s="92"/>
      <c r="LTQ75" s="92"/>
      <c r="LTR75" s="92"/>
      <c r="LTS75" s="92"/>
      <c r="LTT75" s="92"/>
      <c r="LTU75" s="92"/>
      <c r="LTV75" s="92"/>
      <c r="LTW75" s="92"/>
      <c r="LTX75" s="92"/>
      <c r="LTY75" s="92"/>
      <c r="LTZ75" s="92"/>
      <c r="LUA75" s="92"/>
      <c r="LUB75" s="92"/>
      <c r="LUC75" s="92"/>
      <c r="LUD75" s="92"/>
      <c r="LUE75" s="92"/>
      <c r="LUF75" s="92"/>
      <c r="LUG75" s="92"/>
      <c r="LUH75" s="92"/>
      <c r="LUI75" s="92"/>
      <c r="LUJ75" s="92"/>
      <c r="LUK75" s="92"/>
      <c r="LUL75" s="92"/>
      <c r="LUM75" s="92"/>
      <c r="LUN75" s="92"/>
      <c r="LUO75" s="92"/>
      <c r="LUP75" s="92"/>
      <c r="LUQ75" s="92"/>
      <c r="LUR75" s="92"/>
      <c r="LUS75" s="92"/>
      <c r="LUT75" s="92"/>
      <c r="LUU75" s="92"/>
      <c r="LUV75" s="92"/>
      <c r="LUW75" s="92"/>
      <c r="LUX75" s="92"/>
      <c r="LUY75" s="92"/>
      <c r="LUZ75" s="92"/>
      <c r="LVA75" s="92"/>
      <c r="LVB75" s="92"/>
      <c r="LVC75" s="92"/>
      <c r="LVD75" s="92"/>
      <c r="LVE75" s="92"/>
      <c r="LVF75" s="92"/>
      <c r="LVG75" s="92"/>
      <c r="LVH75" s="92"/>
      <c r="LVI75" s="92"/>
      <c r="LVJ75" s="92"/>
      <c r="LVK75" s="92"/>
      <c r="LVL75" s="92"/>
      <c r="LVM75" s="92"/>
      <c r="LVN75" s="92"/>
      <c r="LVO75" s="92"/>
      <c r="LVP75" s="92"/>
      <c r="LVQ75" s="92"/>
      <c r="LVR75" s="92"/>
      <c r="LVS75" s="92"/>
      <c r="LVT75" s="92"/>
      <c r="LVU75" s="92"/>
      <c r="LVV75" s="92"/>
      <c r="LVW75" s="92"/>
      <c r="LVX75" s="92"/>
      <c r="LVY75" s="92"/>
      <c r="LVZ75" s="92"/>
      <c r="LWA75" s="92"/>
      <c r="LWB75" s="92"/>
      <c r="LWC75" s="92"/>
      <c r="LWD75" s="92"/>
      <c r="LWE75" s="92"/>
      <c r="LWF75" s="92"/>
      <c r="LWG75" s="92"/>
      <c r="LWH75" s="92"/>
      <c r="LWI75" s="92"/>
      <c r="LWJ75" s="92"/>
      <c r="LWK75" s="92"/>
      <c r="LWL75" s="92"/>
      <c r="LWM75" s="92"/>
      <c r="LWN75" s="92"/>
      <c r="LWO75" s="92"/>
      <c r="LWP75" s="92"/>
      <c r="LWQ75" s="92"/>
      <c r="LWR75" s="92"/>
      <c r="LWS75" s="92"/>
      <c r="LWT75" s="92"/>
      <c r="LWU75" s="92"/>
      <c r="LWV75" s="92"/>
      <c r="LWW75" s="92"/>
      <c r="LWX75" s="92"/>
      <c r="LWY75" s="92"/>
      <c r="LWZ75" s="92"/>
      <c r="LXA75" s="92"/>
      <c r="LXB75" s="92"/>
      <c r="LXC75" s="92"/>
      <c r="LXD75" s="92"/>
      <c r="LXE75" s="92"/>
      <c r="LXF75" s="92"/>
      <c r="LXG75" s="92"/>
      <c r="LXH75" s="92"/>
      <c r="LXI75" s="92"/>
      <c r="LXJ75" s="92"/>
      <c r="LXK75" s="92"/>
      <c r="LXL75" s="92"/>
      <c r="LXM75" s="92"/>
      <c r="LXN75" s="92"/>
      <c r="LXO75" s="92"/>
      <c r="LXP75" s="92"/>
      <c r="LXQ75" s="92"/>
      <c r="LXR75" s="92"/>
      <c r="LXS75" s="92"/>
      <c r="LXT75" s="92"/>
      <c r="LXU75" s="92"/>
      <c r="LXV75" s="92"/>
      <c r="LXW75" s="92"/>
      <c r="LXX75" s="92"/>
      <c r="LXY75" s="92"/>
      <c r="LXZ75" s="92"/>
      <c r="LYA75" s="92"/>
      <c r="LYB75" s="92"/>
      <c r="LYC75" s="92"/>
      <c r="LYD75" s="92"/>
      <c r="LYE75" s="92"/>
      <c r="LYF75" s="92"/>
      <c r="LYG75" s="92"/>
      <c r="LYH75" s="92"/>
      <c r="LYI75" s="92"/>
      <c r="LYJ75" s="92"/>
      <c r="LYK75" s="92"/>
      <c r="LYL75" s="92"/>
      <c r="LYM75" s="92"/>
      <c r="LYN75" s="92"/>
      <c r="LYO75" s="92"/>
      <c r="LYP75" s="92"/>
      <c r="LYQ75" s="92"/>
      <c r="LYR75" s="92"/>
      <c r="LYS75" s="92"/>
      <c r="LYT75" s="92"/>
      <c r="LYU75" s="92"/>
      <c r="LYV75" s="92"/>
      <c r="LYW75" s="92"/>
      <c r="LYX75" s="92"/>
      <c r="LYY75" s="92"/>
      <c r="LYZ75" s="92"/>
      <c r="LZA75" s="92"/>
      <c r="LZB75" s="92"/>
      <c r="LZC75" s="92"/>
      <c r="LZD75" s="92"/>
      <c r="LZE75" s="92"/>
      <c r="LZF75" s="92"/>
      <c r="LZG75" s="92"/>
      <c r="LZH75" s="92"/>
      <c r="LZI75" s="92"/>
      <c r="LZJ75" s="92"/>
      <c r="LZK75" s="92"/>
      <c r="LZL75" s="92"/>
      <c r="LZM75" s="92"/>
      <c r="LZN75" s="92"/>
      <c r="LZO75" s="92"/>
      <c r="LZP75" s="92"/>
      <c r="LZQ75" s="92"/>
      <c r="LZR75" s="92"/>
      <c r="LZS75" s="92"/>
      <c r="LZT75" s="92"/>
      <c r="LZU75" s="92"/>
      <c r="LZV75" s="92"/>
      <c r="LZW75" s="92"/>
      <c r="LZX75" s="92"/>
      <c r="LZY75" s="92"/>
      <c r="LZZ75" s="92"/>
      <c r="MAA75" s="92"/>
      <c r="MAB75" s="92"/>
      <c r="MAC75" s="92"/>
      <c r="MAD75" s="92"/>
      <c r="MAE75" s="92"/>
      <c r="MAF75" s="92"/>
      <c r="MAG75" s="92"/>
      <c r="MAH75" s="92"/>
      <c r="MAI75" s="92"/>
      <c r="MAJ75" s="92"/>
      <c r="MAK75" s="92"/>
      <c r="MAL75" s="92"/>
      <c r="MAM75" s="92"/>
      <c r="MAN75" s="92"/>
      <c r="MAO75" s="92"/>
      <c r="MAP75" s="92"/>
      <c r="MAQ75" s="92"/>
      <c r="MAR75" s="92"/>
      <c r="MAS75" s="92"/>
      <c r="MAT75" s="92"/>
      <c r="MAU75" s="92"/>
      <c r="MAV75" s="92"/>
      <c r="MAW75" s="92"/>
      <c r="MAX75" s="92"/>
      <c r="MAY75" s="92"/>
      <c r="MAZ75" s="92"/>
      <c r="MBA75" s="92"/>
      <c r="MBB75" s="92"/>
      <c r="MBC75" s="92"/>
      <c r="MBD75" s="92"/>
      <c r="MBE75" s="92"/>
      <c r="MBF75" s="92"/>
      <c r="MBG75" s="92"/>
      <c r="MBH75" s="92"/>
      <c r="MBI75" s="92"/>
      <c r="MBJ75" s="92"/>
      <c r="MBK75" s="92"/>
      <c r="MBL75" s="92"/>
      <c r="MBM75" s="92"/>
      <c r="MBN75" s="92"/>
      <c r="MBO75" s="92"/>
      <c r="MBP75" s="92"/>
      <c r="MBQ75" s="92"/>
      <c r="MBR75" s="92"/>
      <c r="MBS75" s="92"/>
      <c r="MBT75" s="92"/>
      <c r="MBU75" s="92"/>
      <c r="MBV75" s="92"/>
      <c r="MBW75" s="92"/>
      <c r="MBX75" s="92"/>
      <c r="MBY75" s="92"/>
      <c r="MBZ75" s="92"/>
      <c r="MCA75" s="92"/>
      <c r="MCB75" s="92"/>
      <c r="MCC75" s="92"/>
      <c r="MCD75" s="92"/>
      <c r="MCE75" s="92"/>
      <c r="MCF75" s="92"/>
      <c r="MCG75" s="92"/>
      <c r="MCH75" s="92"/>
      <c r="MCI75" s="92"/>
      <c r="MCJ75" s="92"/>
      <c r="MCK75" s="92"/>
      <c r="MCL75" s="92"/>
      <c r="MCM75" s="92"/>
      <c r="MCN75" s="92"/>
      <c r="MCO75" s="92"/>
      <c r="MCP75" s="92"/>
      <c r="MCQ75" s="92"/>
      <c r="MCR75" s="92"/>
      <c r="MCS75" s="92"/>
      <c r="MCT75" s="92"/>
      <c r="MCU75" s="92"/>
      <c r="MCV75" s="92"/>
      <c r="MCW75" s="92"/>
      <c r="MCX75" s="92"/>
      <c r="MCY75" s="92"/>
      <c r="MCZ75" s="92"/>
      <c r="MDA75" s="92"/>
      <c r="MDB75" s="92"/>
      <c r="MDC75" s="92"/>
      <c r="MDD75" s="92"/>
      <c r="MDE75" s="92"/>
      <c r="MDF75" s="92"/>
      <c r="MDG75" s="92"/>
      <c r="MDH75" s="92"/>
      <c r="MDI75" s="92"/>
      <c r="MDJ75" s="92"/>
      <c r="MDK75" s="92"/>
      <c r="MDL75" s="92"/>
      <c r="MDM75" s="92"/>
      <c r="MDN75" s="92"/>
      <c r="MDO75" s="92"/>
      <c r="MDP75" s="92"/>
      <c r="MDQ75" s="92"/>
      <c r="MDR75" s="92"/>
      <c r="MDS75" s="92"/>
      <c r="MDT75" s="92"/>
      <c r="MDU75" s="92"/>
      <c r="MDV75" s="92"/>
      <c r="MDW75" s="92"/>
      <c r="MDX75" s="92"/>
      <c r="MDY75" s="92"/>
      <c r="MDZ75" s="92"/>
      <c r="MEA75" s="92"/>
      <c r="MEB75" s="92"/>
      <c r="MEC75" s="92"/>
      <c r="MED75" s="92"/>
      <c r="MEE75" s="92"/>
      <c r="MEF75" s="92"/>
      <c r="MEG75" s="92"/>
      <c r="MEH75" s="92"/>
      <c r="MEI75" s="92"/>
      <c r="MEJ75" s="92"/>
      <c r="MEK75" s="92"/>
      <c r="MEL75" s="92"/>
      <c r="MEM75" s="92"/>
      <c r="MEN75" s="92"/>
      <c r="MEO75" s="92"/>
      <c r="MEP75" s="92"/>
      <c r="MEQ75" s="92"/>
      <c r="MER75" s="92"/>
      <c r="MES75" s="92"/>
      <c r="MET75" s="92"/>
      <c r="MEU75" s="92"/>
      <c r="MEV75" s="92"/>
      <c r="MEW75" s="92"/>
      <c r="MEX75" s="92"/>
      <c r="MEY75" s="92"/>
      <c r="MEZ75" s="92"/>
      <c r="MFA75" s="92"/>
      <c r="MFB75" s="92"/>
      <c r="MFC75" s="92"/>
      <c r="MFD75" s="92"/>
      <c r="MFE75" s="92"/>
      <c r="MFF75" s="92"/>
      <c r="MFG75" s="92"/>
      <c r="MFH75" s="92"/>
      <c r="MFI75" s="92"/>
      <c r="MFJ75" s="92"/>
      <c r="MFK75" s="92"/>
      <c r="MFL75" s="92"/>
      <c r="MFM75" s="92"/>
      <c r="MFN75" s="92"/>
      <c r="MFO75" s="92"/>
      <c r="MFP75" s="92"/>
      <c r="MFQ75" s="92"/>
      <c r="MFR75" s="92"/>
      <c r="MFS75" s="92"/>
      <c r="MFT75" s="92"/>
      <c r="MFU75" s="92"/>
      <c r="MFV75" s="92"/>
      <c r="MFW75" s="92"/>
      <c r="MFX75" s="92"/>
      <c r="MFY75" s="92"/>
      <c r="MFZ75" s="92"/>
      <c r="MGA75" s="92"/>
      <c r="MGB75" s="92"/>
      <c r="MGC75" s="92"/>
      <c r="MGD75" s="92"/>
      <c r="MGE75" s="92"/>
      <c r="MGF75" s="92"/>
      <c r="MGG75" s="92"/>
      <c r="MGH75" s="92"/>
      <c r="MGI75" s="92"/>
      <c r="MGJ75" s="92"/>
      <c r="MGK75" s="92"/>
      <c r="MGL75" s="92"/>
      <c r="MGM75" s="92"/>
      <c r="MGN75" s="92"/>
      <c r="MGO75" s="92"/>
      <c r="MGP75" s="92"/>
      <c r="MGQ75" s="92"/>
      <c r="MGR75" s="92"/>
      <c r="MGS75" s="92"/>
      <c r="MGT75" s="92"/>
      <c r="MGU75" s="92"/>
      <c r="MGV75" s="92"/>
      <c r="MGW75" s="92"/>
      <c r="MGX75" s="92"/>
      <c r="MGY75" s="92"/>
      <c r="MGZ75" s="92"/>
      <c r="MHA75" s="92"/>
      <c r="MHB75" s="92"/>
      <c r="MHC75" s="92"/>
      <c r="MHD75" s="92"/>
      <c r="MHE75" s="92"/>
      <c r="MHF75" s="92"/>
      <c r="MHG75" s="92"/>
      <c r="MHH75" s="92"/>
      <c r="MHI75" s="92"/>
      <c r="MHJ75" s="92"/>
      <c r="MHK75" s="92"/>
      <c r="MHL75" s="92"/>
      <c r="MHM75" s="92"/>
      <c r="MHN75" s="92"/>
      <c r="MHO75" s="92"/>
      <c r="MHP75" s="92"/>
      <c r="MHQ75" s="92"/>
      <c r="MHR75" s="92"/>
      <c r="MHS75" s="92"/>
      <c r="MHT75" s="92"/>
      <c r="MHU75" s="92"/>
      <c r="MHV75" s="92"/>
      <c r="MHW75" s="92"/>
      <c r="MHX75" s="92"/>
      <c r="MHY75" s="92"/>
      <c r="MHZ75" s="92"/>
      <c r="MIA75" s="92"/>
      <c r="MIB75" s="92"/>
      <c r="MIC75" s="92"/>
      <c r="MID75" s="92"/>
      <c r="MIE75" s="92"/>
      <c r="MIF75" s="92"/>
      <c r="MIG75" s="92"/>
      <c r="MIH75" s="92"/>
      <c r="MII75" s="92"/>
      <c r="MIJ75" s="92"/>
      <c r="MIK75" s="92"/>
      <c r="MIL75" s="92"/>
      <c r="MIM75" s="92"/>
      <c r="MIN75" s="92"/>
      <c r="MIO75" s="92"/>
      <c r="MIP75" s="92"/>
      <c r="MIQ75" s="92"/>
      <c r="MIR75" s="92"/>
      <c r="MIS75" s="92"/>
      <c r="MIT75" s="92"/>
      <c r="MIU75" s="92"/>
      <c r="MIV75" s="92"/>
      <c r="MIW75" s="92"/>
      <c r="MIX75" s="92"/>
      <c r="MIY75" s="92"/>
      <c r="MIZ75" s="92"/>
      <c r="MJA75" s="92"/>
      <c r="MJB75" s="92"/>
      <c r="MJC75" s="92"/>
      <c r="MJD75" s="92"/>
      <c r="MJE75" s="92"/>
      <c r="MJF75" s="92"/>
      <c r="MJG75" s="92"/>
      <c r="MJH75" s="92"/>
      <c r="MJI75" s="92"/>
      <c r="MJJ75" s="92"/>
      <c r="MJK75" s="92"/>
      <c r="MJL75" s="92"/>
      <c r="MJM75" s="92"/>
      <c r="MJN75" s="92"/>
      <c r="MJO75" s="92"/>
      <c r="MJP75" s="92"/>
      <c r="MJQ75" s="92"/>
      <c r="MJR75" s="92"/>
      <c r="MJS75" s="92"/>
      <c r="MJT75" s="92"/>
      <c r="MJU75" s="92"/>
      <c r="MJV75" s="92"/>
      <c r="MJW75" s="92"/>
      <c r="MJX75" s="92"/>
      <c r="MJY75" s="92"/>
      <c r="MJZ75" s="92"/>
      <c r="MKA75" s="92"/>
      <c r="MKB75" s="92"/>
      <c r="MKC75" s="92"/>
      <c r="MKD75" s="92"/>
      <c r="MKE75" s="92"/>
      <c r="MKF75" s="92"/>
      <c r="MKG75" s="92"/>
      <c r="MKH75" s="92"/>
      <c r="MKI75" s="92"/>
      <c r="MKJ75" s="92"/>
      <c r="MKK75" s="92"/>
      <c r="MKL75" s="92"/>
      <c r="MKM75" s="92"/>
      <c r="MKN75" s="92"/>
      <c r="MKO75" s="92"/>
      <c r="MKP75" s="92"/>
      <c r="MKQ75" s="92"/>
      <c r="MKR75" s="92"/>
      <c r="MKS75" s="92"/>
      <c r="MKT75" s="92"/>
      <c r="MKU75" s="92"/>
      <c r="MKV75" s="92"/>
      <c r="MKW75" s="92"/>
      <c r="MKX75" s="92"/>
      <c r="MKY75" s="92"/>
      <c r="MKZ75" s="92"/>
      <c r="MLA75" s="92"/>
      <c r="MLB75" s="92"/>
      <c r="MLC75" s="92"/>
      <c r="MLD75" s="92"/>
      <c r="MLE75" s="92"/>
      <c r="MLF75" s="92"/>
      <c r="MLG75" s="92"/>
      <c r="MLH75" s="92"/>
      <c r="MLI75" s="92"/>
      <c r="MLJ75" s="92"/>
      <c r="MLK75" s="92"/>
      <c r="MLL75" s="92"/>
      <c r="MLM75" s="92"/>
      <c r="MLN75" s="92"/>
      <c r="MLO75" s="92"/>
      <c r="MLP75" s="92"/>
      <c r="MLQ75" s="92"/>
      <c r="MLR75" s="92"/>
      <c r="MLS75" s="92"/>
      <c r="MLT75" s="92"/>
      <c r="MLU75" s="92"/>
      <c r="MLV75" s="92"/>
      <c r="MLW75" s="92"/>
      <c r="MLX75" s="92"/>
      <c r="MLY75" s="92"/>
      <c r="MLZ75" s="92"/>
      <c r="MMA75" s="92"/>
      <c r="MMB75" s="92"/>
      <c r="MMC75" s="92"/>
      <c r="MMD75" s="92"/>
      <c r="MME75" s="92"/>
      <c r="MMF75" s="92"/>
      <c r="MMG75" s="92"/>
      <c r="MMH75" s="92"/>
      <c r="MMI75" s="92"/>
      <c r="MMJ75" s="92"/>
      <c r="MMK75" s="92"/>
      <c r="MML75" s="92"/>
      <c r="MMM75" s="92"/>
      <c r="MMN75" s="92"/>
      <c r="MMO75" s="92"/>
      <c r="MMP75" s="92"/>
      <c r="MMQ75" s="92"/>
      <c r="MMR75" s="92"/>
      <c r="MMS75" s="92"/>
      <c r="MMT75" s="92"/>
      <c r="MMU75" s="92"/>
      <c r="MMV75" s="92"/>
      <c r="MMW75" s="92"/>
      <c r="MMX75" s="92"/>
      <c r="MMY75" s="92"/>
      <c r="MMZ75" s="92"/>
      <c r="MNA75" s="92"/>
      <c r="MNB75" s="92"/>
      <c r="MNC75" s="92"/>
      <c r="MND75" s="92"/>
      <c r="MNE75" s="92"/>
      <c r="MNF75" s="92"/>
      <c r="MNG75" s="92"/>
      <c r="MNH75" s="92"/>
      <c r="MNI75" s="92"/>
      <c r="MNJ75" s="92"/>
      <c r="MNK75" s="92"/>
      <c r="MNL75" s="92"/>
      <c r="MNM75" s="92"/>
      <c r="MNN75" s="92"/>
      <c r="MNO75" s="92"/>
      <c r="MNP75" s="92"/>
      <c r="MNQ75" s="92"/>
      <c r="MNR75" s="92"/>
      <c r="MNS75" s="92"/>
      <c r="MNT75" s="92"/>
      <c r="MNU75" s="92"/>
      <c r="MNV75" s="92"/>
      <c r="MNW75" s="92"/>
      <c r="MNX75" s="92"/>
      <c r="MNY75" s="92"/>
      <c r="MNZ75" s="92"/>
      <c r="MOA75" s="92"/>
      <c r="MOB75" s="92"/>
      <c r="MOC75" s="92"/>
      <c r="MOD75" s="92"/>
      <c r="MOE75" s="92"/>
      <c r="MOF75" s="92"/>
      <c r="MOG75" s="92"/>
      <c r="MOH75" s="92"/>
      <c r="MOI75" s="92"/>
      <c r="MOJ75" s="92"/>
      <c r="MOK75" s="92"/>
      <c r="MOL75" s="92"/>
      <c r="MOM75" s="92"/>
      <c r="MON75" s="92"/>
      <c r="MOO75" s="92"/>
      <c r="MOP75" s="92"/>
      <c r="MOQ75" s="92"/>
      <c r="MOR75" s="92"/>
      <c r="MOS75" s="92"/>
      <c r="MOT75" s="92"/>
      <c r="MOU75" s="92"/>
      <c r="MOV75" s="92"/>
      <c r="MOW75" s="92"/>
      <c r="MOX75" s="92"/>
      <c r="MOY75" s="92"/>
      <c r="MOZ75" s="92"/>
      <c r="MPA75" s="92"/>
      <c r="MPB75" s="92"/>
      <c r="MPC75" s="92"/>
      <c r="MPD75" s="92"/>
      <c r="MPE75" s="92"/>
      <c r="MPF75" s="92"/>
      <c r="MPG75" s="92"/>
      <c r="MPH75" s="92"/>
      <c r="MPI75" s="92"/>
      <c r="MPJ75" s="92"/>
      <c r="MPK75" s="92"/>
      <c r="MPL75" s="92"/>
      <c r="MPM75" s="92"/>
      <c r="MPN75" s="92"/>
      <c r="MPO75" s="92"/>
      <c r="MPP75" s="92"/>
      <c r="MPQ75" s="92"/>
      <c r="MPR75" s="92"/>
      <c r="MPS75" s="92"/>
      <c r="MPT75" s="92"/>
      <c r="MPU75" s="92"/>
      <c r="MPV75" s="92"/>
      <c r="MPW75" s="92"/>
      <c r="MPX75" s="92"/>
      <c r="MPY75" s="92"/>
      <c r="MPZ75" s="92"/>
      <c r="MQA75" s="92"/>
      <c r="MQB75" s="92"/>
      <c r="MQC75" s="92"/>
      <c r="MQD75" s="92"/>
      <c r="MQE75" s="92"/>
      <c r="MQF75" s="92"/>
      <c r="MQG75" s="92"/>
      <c r="MQH75" s="92"/>
      <c r="MQI75" s="92"/>
      <c r="MQJ75" s="92"/>
      <c r="MQK75" s="92"/>
      <c r="MQL75" s="92"/>
      <c r="MQM75" s="92"/>
      <c r="MQN75" s="92"/>
      <c r="MQO75" s="92"/>
      <c r="MQP75" s="92"/>
      <c r="MQQ75" s="92"/>
      <c r="MQR75" s="92"/>
      <c r="MQS75" s="92"/>
      <c r="MQT75" s="92"/>
      <c r="MQU75" s="92"/>
      <c r="MQV75" s="92"/>
      <c r="MQW75" s="92"/>
      <c r="MQX75" s="92"/>
      <c r="MQY75" s="92"/>
      <c r="MQZ75" s="92"/>
      <c r="MRA75" s="92"/>
      <c r="MRB75" s="92"/>
      <c r="MRC75" s="92"/>
      <c r="MRD75" s="92"/>
      <c r="MRE75" s="92"/>
      <c r="MRF75" s="92"/>
      <c r="MRG75" s="92"/>
      <c r="MRH75" s="92"/>
      <c r="MRI75" s="92"/>
      <c r="MRJ75" s="92"/>
      <c r="MRK75" s="92"/>
      <c r="MRL75" s="92"/>
      <c r="MRM75" s="92"/>
      <c r="MRN75" s="92"/>
      <c r="MRO75" s="92"/>
      <c r="MRP75" s="92"/>
      <c r="MRQ75" s="92"/>
      <c r="MRR75" s="92"/>
      <c r="MRS75" s="92"/>
      <c r="MRT75" s="92"/>
      <c r="MRU75" s="92"/>
      <c r="MRV75" s="92"/>
      <c r="MRW75" s="92"/>
      <c r="MRX75" s="92"/>
      <c r="MRY75" s="92"/>
      <c r="MRZ75" s="92"/>
      <c r="MSA75" s="92"/>
      <c r="MSB75" s="92"/>
      <c r="MSC75" s="92"/>
      <c r="MSD75" s="92"/>
      <c r="MSE75" s="92"/>
      <c r="MSF75" s="92"/>
      <c r="MSG75" s="92"/>
      <c r="MSH75" s="92"/>
      <c r="MSI75" s="92"/>
      <c r="MSJ75" s="92"/>
      <c r="MSK75" s="92"/>
      <c r="MSL75" s="92"/>
      <c r="MSM75" s="92"/>
      <c r="MSN75" s="92"/>
      <c r="MSO75" s="92"/>
      <c r="MSP75" s="92"/>
      <c r="MSQ75" s="92"/>
      <c r="MSR75" s="92"/>
      <c r="MSS75" s="92"/>
      <c r="MST75" s="92"/>
      <c r="MSU75" s="92"/>
      <c r="MSV75" s="92"/>
      <c r="MSW75" s="92"/>
      <c r="MSX75" s="92"/>
      <c r="MSY75" s="92"/>
      <c r="MSZ75" s="92"/>
      <c r="MTA75" s="92"/>
      <c r="MTB75" s="92"/>
      <c r="MTC75" s="92"/>
      <c r="MTD75" s="92"/>
      <c r="MTE75" s="92"/>
      <c r="MTF75" s="92"/>
      <c r="MTG75" s="92"/>
      <c r="MTH75" s="92"/>
      <c r="MTI75" s="92"/>
      <c r="MTJ75" s="92"/>
      <c r="MTK75" s="92"/>
      <c r="MTL75" s="92"/>
      <c r="MTM75" s="92"/>
      <c r="MTN75" s="92"/>
      <c r="MTO75" s="92"/>
      <c r="MTP75" s="92"/>
      <c r="MTQ75" s="92"/>
      <c r="MTR75" s="92"/>
      <c r="MTS75" s="92"/>
      <c r="MTT75" s="92"/>
      <c r="MTU75" s="92"/>
      <c r="MTV75" s="92"/>
      <c r="MTW75" s="92"/>
      <c r="MTX75" s="92"/>
      <c r="MTY75" s="92"/>
      <c r="MTZ75" s="92"/>
      <c r="MUA75" s="92"/>
      <c r="MUB75" s="92"/>
      <c r="MUC75" s="92"/>
      <c r="MUD75" s="92"/>
      <c r="MUE75" s="92"/>
      <c r="MUF75" s="92"/>
      <c r="MUG75" s="92"/>
      <c r="MUH75" s="92"/>
      <c r="MUI75" s="92"/>
      <c r="MUJ75" s="92"/>
      <c r="MUK75" s="92"/>
      <c r="MUL75" s="92"/>
      <c r="MUM75" s="92"/>
      <c r="MUN75" s="92"/>
      <c r="MUO75" s="92"/>
      <c r="MUP75" s="92"/>
      <c r="MUQ75" s="92"/>
      <c r="MUR75" s="92"/>
      <c r="MUS75" s="92"/>
      <c r="MUT75" s="92"/>
      <c r="MUU75" s="92"/>
      <c r="MUV75" s="92"/>
      <c r="MUW75" s="92"/>
      <c r="MUX75" s="92"/>
      <c r="MUY75" s="92"/>
      <c r="MUZ75" s="92"/>
      <c r="MVA75" s="92"/>
      <c r="MVB75" s="92"/>
      <c r="MVC75" s="92"/>
      <c r="MVD75" s="92"/>
      <c r="MVE75" s="92"/>
      <c r="MVF75" s="92"/>
      <c r="MVG75" s="92"/>
      <c r="MVH75" s="92"/>
      <c r="MVI75" s="92"/>
      <c r="MVJ75" s="92"/>
      <c r="MVK75" s="92"/>
      <c r="MVL75" s="92"/>
      <c r="MVM75" s="92"/>
      <c r="MVN75" s="92"/>
      <c r="MVO75" s="92"/>
      <c r="MVP75" s="92"/>
      <c r="MVQ75" s="92"/>
      <c r="MVR75" s="92"/>
      <c r="MVS75" s="92"/>
      <c r="MVT75" s="92"/>
      <c r="MVU75" s="92"/>
      <c r="MVV75" s="92"/>
      <c r="MVW75" s="92"/>
      <c r="MVX75" s="92"/>
      <c r="MVY75" s="92"/>
      <c r="MVZ75" s="92"/>
      <c r="MWA75" s="92"/>
      <c r="MWB75" s="92"/>
      <c r="MWC75" s="92"/>
      <c r="MWD75" s="92"/>
      <c r="MWE75" s="92"/>
      <c r="MWF75" s="92"/>
      <c r="MWG75" s="92"/>
      <c r="MWH75" s="92"/>
      <c r="MWI75" s="92"/>
      <c r="MWJ75" s="92"/>
      <c r="MWK75" s="92"/>
      <c r="MWL75" s="92"/>
      <c r="MWM75" s="92"/>
      <c r="MWN75" s="92"/>
      <c r="MWO75" s="92"/>
      <c r="MWP75" s="92"/>
      <c r="MWQ75" s="92"/>
      <c r="MWR75" s="92"/>
      <c r="MWS75" s="92"/>
      <c r="MWT75" s="92"/>
      <c r="MWU75" s="92"/>
      <c r="MWV75" s="92"/>
      <c r="MWW75" s="92"/>
      <c r="MWX75" s="92"/>
      <c r="MWY75" s="92"/>
      <c r="MWZ75" s="92"/>
      <c r="MXA75" s="92"/>
      <c r="MXB75" s="92"/>
      <c r="MXC75" s="92"/>
      <c r="MXD75" s="92"/>
      <c r="MXE75" s="92"/>
      <c r="MXF75" s="92"/>
      <c r="MXG75" s="92"/>
      <c r="MXH75" s="92"/>
      <c r="MXI75" s="92"/>
      <c r="MXJ75" s="92"/>
      <c r="MXK75" s="92"/>
      <c r="MXL75" s="92"/>
      <c r="MXM75" s="92"/>
      <c r="MXN75" s="92"/>
      <c r="MXO75" s="92"/>
      <c r="MXP75" s="92"/>
      <c r="MXQ75" s="92"/>
      <c r="MXR75" s="92"/>
      <c r="MXS75" s="92"/>
      <c r="MXT75" s="92"/>
      <c r="MXU75" s="92"/>
      <c r="MXV75" s="92"/>
      <c r="MXW75" s="92"/>
      <c r="MXX75" s="92"/>
      <c r="MXY75" s="92"/>
      <c r="MXZ75" s="92"/>
      <c r="MYA75" s="92"/>
      <c r="MYB75" s="92"/>
      <c r="MYC75" s="92"/>
      <c r="MYD75" s="92"/>
      <c r="MYE75" s="92"/>
      <c r="MYF75" s="92"/>
      <c r="MYG75" s="92"/>
      <c r="MYH75" s="92"/>
      <c r="MYI75" s="92"/>
      <c r="MYJ75" s="92"/>
      <c r="MYK75" s="92"/>
      <c r="MYL75" s="92"/>
      <c r="MYM75" s="92"/>
      <c r="MYN75" s="92"/>
      <c r="MYO75" s="92"/>
      <c r="MYP75" s="92"/>
      <c r="MYQ75" s="92"/>
      <c r="MYR75" s="92"/>
      <c r="MYS75" s="92"/>
      <c r="MYT75" s="92"/>
      <c r="MYU75" s="92"/>
      <c r="MYV75" s="92"/>
      <c r="MYW75" s="92"/>
      <c r="MYX75" s="92"/>
      <c r="MYY75" s="92"/>
      <c r="MYZ75" s="92"/>
      <c r="MZA75" s="92"/>
      <c r="MZB75" s="92"/>
      <c r="MZC75" s="92"/>
      <c r="MZD75" s="92"/>
      <c r="MZE75" s="92"/>
      <c r="MZF75" s="92"/>
      <c r="MZG75" s="92"/>
      <c r="MZH75" s="92"/>
      <c r="MZI75" s="92"/>
      <c r="MZJ75" s="92"/>
      <c r="MZK75" s="92"/>
      <c r="MZL75" s="92"/>
      <c r="MZM75" s="92"/>
      <c r="MZN75" s="92"/>
      <c r="MZO75" s="92"/>
      <c r="MZP75" s="92"/>
      <c r="MZQ75" s="92"/>
      <c r="MZR75" s="92"/>
      <c r="MZS75" s="92"/>
      <c r="MZT75" s="92"/>
      <c r="MZU75" s="92"/>
      <c r="MZV75" s="92"/>
      <c r="MZW75" s="92"/>
      <c r="MZX75" s="92"/>
      <c r="MZY75" s="92"/>
      <c r="MZZ75" s="92"/>
      <c r="NAA75" s="92"/>
      <c r="NAB75" s="92"/>
      <c r="NAC75" s="92"/>
      <c r="NAD75" s="92"/>
      <c r="NAE75" s="92"/>
      <c r="NAF75" s="92"/>
      <c r="NAG75" s="92"/>
      <c r="NAH75" s="92"/>
      <c r="NAI75" s="92"/>
      <c r="NAJ75" s="92"/>
      <c r="NAK75" s="92"/>
      <c r="NAL75" s="92"/>
      <c r="NAM75" s="92"/>
      <c r="NAN75" s="92"/>
      <c r="NAO75" s="92"/>
      <c r="NAP75" s="92"/>
      <c r="NAQ75" s="92"/>
      <c r="NAR75" s="92"/>
      <c r="NAS75" s="92"/>
      <c r="NAT75" s="92"/>
      <c r="NAU75" s="92"/>
      <c r="NAV75" s="92"/>
      <c r="NAW75" s="92"/>
      <c r="NAX75" s="92"/>
      <c r="NAY75" s="92"/>
      <c r="NAZ75" s="92"/>
      <c r="NBA75" s="92"/>
      <c r="NBB75" s="92"/>
      <c r="NBC75" s="92"/>
      <c r="NBD75" s="92"/>
      <c r="NBE75" s="92"/>
      <c r="NBF75" s="92"/>
      <c r="NBG75" s="92"/>
      <c r="NBH75" s="92"/>
      <c r="NBI75" s="92"/>
      <c r="NBJ75" s="92"/>
      <c r="NBK75" s="92"/>
      <c r="NBL75" s="92"/>
      <c r="NBM75" s="92"/>
      <c r="NBN75" s="92"/>
      <c r="NBO75" s="92"/>
      <c r="NBP75" s="92"/>
      <c r="NBQ75" s="92"/>
      <c r="NBR75" s="92"/>
      <c r="NBS75" s="92"/>
      <c r="NBT75" s="92"/>
      <c r="NBU75" s="92"/>
      <c r="NBV75" s="92"/>
      <c r="NBW75" s="92"/>
      <c r="NBX75" s="92"/>
      <c r="NBY75" s="92"/>
      <c r="NBZ75" s="92"/>
      <c r="NCA75" s="92"/>
      <c r="NCB75" s="92"/>
      <c r="NCC75" s="92"/>
      <c r="NCD75" s="92"/>
      <c r="NCE75" s="92"/>
      <c r="NCF75" s="92"/>
      <c r="NCG75" s="92"/>
      <c r="NCH75" s="92"/>
      <c r="NCI75" s="92"/>
      <c r="NCJ75" s="92"/>
      <c r="NCK75" s="92"/>
      <c r="NCL75" s="92"/>
      <c r="NCM75" s="92"/>
      <c r="NCN75" s="92"/>
      <c r="NCO75" s="92"/>
      <c r="NCP75" s="92"/>
      <c r="NCQ75" s="92"/>
      <c r="NCR75" s="92"/>
      <c r="NCS75" s="92"/>
      <c r="NCT75" s="92"/>
      <c r="NCU75" s="92"/>
      <c r="NCV75" s="92"/>
      <c r="NCW75" s="92"/>
      <c r="NCX75" s="92"/>
      <c r="NCY75" s="92"/>
      <c r="NCZ75" s="92"/>
      <c r="NDA75" s="92"/>
      <c r="NDB75" s="92"/>
      <c r="NDC75" s="92"/>
      <c r="NDD75" s="92"/>
      <c r="NDE75" s="92"/>
      <c r="NDF75" s="92"/>
      <c r="NDG75" s="92"/>
      <c r="NDH75" s="92"/>
      <c r="NDI75" s="92"/>
      <c r="NDJ75" s="92"/>
      <c r="NDK75" s="92"/>
      <c r="NDL75" s="92"/>
      <c r="NDM75" s="92"/>
      <c r="NDN75" s="92"/>
      <c r="NDO75" s="92"/>
      <c r="NDP75" s="92"/>
      <c r="NDQ75" s="92"/>
      <c r="NDR75" s="92"/>
      <c r="NDS75" s="92"/>
      <c r="NDT75" s="92"/>
      <c r="NDU75" s="92"/>
      <c r="NDV75" s="92"/>
      <c r="NDW75" s="92"/>
      <c r="NDX75" s="92"/>
      <c r="NDY75" s="92"/>
      <c r="NDZ75" s="92"/>
      <c r="NEA75" s="92"/>
      <c r="NEB75" s="92"/>
      <c r="NEC75" s="92"/>
      <c r="NED75" s="92"/>
      <c r="NEE75" s="92"/>
      <c r="NEF75" s="92"/>
      <c r="NEG75" s="92"/>
      <c r="NEH75" s="92"/>
      <c r="NEI75" s="92"/>
      <c r="NEJ75" s="92"/>
      <c r="NEK75" s="92"/>
      <c r="NEL75" s="92"/>
      <c r="NEM75" s="92"/>
      <c r="NEN75" s="92"/>
      <c r="NEO75" s="92"/>
      <c r="NEP75" s="92"/>
      <c r="NEQ75" s="92"/>
      <c r="NER75" s="92"/>
      <c r="NES75" s="92"/>
      <c r="NET75" s="92"/>
      <c r="NEU75" s="92"/>
      <c r="NEV75" s="92"/>
      <c r="NEW75" s="92"/>
      <c r="NEX75" s="92"/>
      <c r="NEY75" s="92"/>
      <c r="NEZ75" s="92"/>
      <c r="NFA75" s="92"/>
      <c r="NFB75" s="92"/>
      <c r="NFC75" s="92"/>
      <c r="NFD75" s="92"/>
      <c r="NFE75" s="92"/>
      <c r="NFF75" s="92"/>
      <c r="NFG75" s="92"/>
      <c r="NFH75" s="92"/>
      <c r="NFI75" s="92"/>
      <c r="NFJ75" s="92"/>
      <c r="NFK75" s="92"/>
      <c r="NFL75" s="92"/>
      <c r="NFM75" s="92"/>
      <c r="NFN75" s="92"/>
      <c r="NFO75" s="92"/>
      <c r="NFP75" s="92"/>
      <c r="NFQ75" s="92"/>
      <c r="NFR75" s="92"/>
      <c r="NFS75" s="92"/>
      <c r="NFT75" s="92"/>
      <c r="NFU75" s="92"/>
      <c r="NFV75" s="92"/>
      <c r="NFW75" s="92"/>
      <c r="NFX75" s="92"/>
      <c r="NFY75" s="92"/>
      <c r="NFZ75" s="92"/>
      <c r="NGA75" s="92"/>
      <c r="NGB75" s="92"/>
      <c r="NGC75" s="92"/>
      <c r="NGD75" s="92"/>
      <c r="NGE75" s="92"/>
      <c r="NGF75" s="92"/>
      <c r="NGG75" s="92"/>
      <c r="NGH75" s="92"/>
      <c r="NGI75" s="92"/>
      <c r="NGJ75" s="92"/>
      <c r="NGK75" s="92"/>
      <c r="NGL75" s="92"/>
      <c r="NGM75" s="92"/>
      <c r="NGN75" s="92"/>
      <c r="NGO75" s="92"/>
      <c r="NGP75" s="92"/>
      <c r="NGQ75" s="92"/>
      <c r="NGR75" s="92"/>
      <c r="NGS75" s="92"/>
      <c r="NGT75" s="92"/>
      <c r="NGU75" s="92"/>
      <c r="NGV75" s="92"/>
      <c r="NGW75" s="92"/>
      <c r="NGX75" s="92"/>
      <c r="NGY75" s="92"/>
      <c r="NGZ75" s="92"/>
      <c r="NHA75" s="92"/>
      <c r="NHB75" s="92"/>
      <c r="NHC75" s="92"/>
      <c r="NHD75" s="92"/>
      <c r="NHE75" s="92"/>
      <c r="NHF75" s="92"/>
      <c r="NHG75" s="92"/>
      <c r="NHH75" s="92"/>
      <c r="NHI75" s="92"/>
      <c r="NHJ75" s="92"/>
      <c r="NHK75" s="92"/>
      <c r="NHL75" s="92"/>
      <c r="NHM75" s="92"/>
      <c r="NHN75" s="92"/>
      <c r="NHO75" s="92"/>
      <c r="NHP75" s="92"/>
      <c r="NHQ75" s="92"/>
      <c r="NHR75" s="92"/>
      <c r="NHS75" s="92"/>
      <c r="NHT75" s="92"/>
      <c r="NHU75" s="92"/>
      <c r="NHV75" s="92"/>
      <c r="NHW75" s="92"/>
      <c r="NHX75" s="92"/>
      <c r="NHY75" s="92"/>
      <c r="NHZ75" s="92"/>
      <c r="NIA75" s="92"/>
      <c r="NIB75" s="92"/>
      <c r="NIC75" s="92"/>
      <c r="NID75" s="92"/>
      <c r="NIE75" s="92"/>
      <c r="NIF75" s="92"/>
      <c r="NIG75" s="92"/>
      <c r="NIH75" s="92"/>
      <c r="NII75" s="92"/>
      <c r="NIJ75" s="92"/>
      <c r="NIK75" s="92"/>
      <c r="NIL75" s="92"/>
      <c r="NIM75" s="92"/>
      <c r="NIN75" s="92"/>
      <c r="NIO75" s="92"/>
      <c r="NIP75" s="92"/>
      <c r="NIQ75" s="92"/>
      <c r="NIR75" s="92"/>
      <c r="NIS75" s="92"/>
      <c r="NIT75" s="92"/>
      <c r="NIU75" s="92"/>
      <c r="NIV75" s="92"/>
      <c r="NIW75" s="92"/>
      <c r="NIX75" s="92"/>
      <c r="NIY75" s="92"/>
      <c r="NIZ75" s="92"/>
      <c r="NJA75" s="92"/>
      <c r="NJB75" s="92"/>
      <c r="NJC75" s="92"/>
      <c r="NJD75" s="92"/>
      <c r="NJE75" s="92"/>
      <c r="NJF75" s="92"/>
      <c r="NJG75" s="92"/>
      <c r="NJH75" s="92"/>
      <c r="NJI75" s="92"/>
      <c r="NJJ75" s="92"/>
      <c r="NJK75" s="92"/>
      <c r="NJL75" s="92"/>
      <c r="NJM75" s="92"/>
      <c r="NJN75" s="92"/>
      <c r="NJO75" s="92"/>
      <c r="NJP75" s="92"/>
      <c r="NJQ75" s="92"/>
      <c r="NJR75" s="92"/>
      <c r="NJS75" s="92"/>
      <c r="NJT75" s="92"/>
      <c r="NJU75" s="92"/>
      <c r="NJV75" s="92"/>
      <c r="NJW75" s="92"/>
      <c r="NJX75" s="92"/>
      <c r="NJY75" s="92"/>
      <c r="NJZ75" s="92"/>
      <c r="NKA75" s="92"/>
      <c r="NKB75" s="92"/>
      <c r="NKC75" s="92"/>
      <c r="NKD75" s="92"/>
      <c r="NKE75" s="92"/>
      <c r="NKF75" s="92"/>
      <c r="NKG75" s="92"/>
      <c r="NKH75" s="92"/>
      <c r="NKI75" s="92"/>
      <c r="NKJ75" s="92"/>
      <c r="NKK75" s="92"/>
      <c r="NKL75" s="92"/>
      <c r="NKM75" s="92"/>
      <c r="NKN75" s="92"/>
      <c r="NKO75" s="92"/>
      <c r="NKP75" s="92"/>
      <c r="NKQ75" s="92"/>
      <c r="NKR75" s="92"/>
      <c r="NKS75" s="92"/>
      <c r="NKT75" s="92"/>
      <c r="NKU75" s="92"/>
      <c r="NKV75" s="92"/>
      <c r="NKW75" s="92"/>
      <c r="NKX75" s="92"/>
      <c r="NKY75" s="92"/>
      <c r="NKZ75" s="92"/>
      <c r="NLA75" s="92"/>
      <c r="NLB75" s="92"/>
      <c r="NLC75" s="92"/>
      <c r="NLD75" s="92"/>
      <c r="NLE75" s="92"/>
      <c r="NLF75" s="92"/>
      <c r="NLG75" s="92"/>
      <c r="NLH75" s="92"/>
      <c r="NLI75" s="92"/>
      <c r="NLJ75" s="92"/>
      <c r="NLK75" s="92"/>
      <c r="NLL75" s="92"/>
      <c r="NLM75" s="92"/>
      <c r="NLN75" s="92"/>
      <c r="NLO75" s="92"/>
      <c r="NLP75" s="92"/>
      <c r="NLQ75" s="92"/>
      <c r="NLR75" s="92"/>
      <c r="NLS75" s="92"/>
      <c r="NLT75" s="92"/>
      <c r="NLU75" s="92"/>
      <c r="NLV75" s="92"/>
      <c r="NLW75" s="92"/>
      <c r="NLX75" s="92"/>
      <c r="NLY75" s="92"/>
      <c r="NLZ75" s="92"/>
      <c r="NMA75" s="92"/>
      <c r="NMB75" s="92"/>
      <c r="NMC75" s="92"/>
      <c r="NMD75" s="92"/>
      <c r="NME75" s="92"/>
      <c r="NMF75" s="92"/>
      <c r="NMG75" s="92"/>
      <c r="NMH75" s="92"/>
      <c r="NMI75" s="92"/>
      <c r="NMJ75" s="92"/>
      <c r="NMK75" s="92"/>
      <c r="NML75" s="92"/>
      <c r="NMM75" s="92"/>
      <c r="NMN75" s="92"/>
      <c r="NMO75" s="92"/>
      <c r="NMP75" s="92"/>
      <c r="NMQ75" s="92"/>
      <c r="NMR75" s="92"/>
      <c r="NMS75" s="92"/>
      <c r="NMT75" s="92"/>
      <c r="NMU75" s="92"/>
      <c r="NMV75" s="92"/>
      <c r="NMW75" s="92"/>
      <c r="NMX75" s="92"/>
      <c r="NMY75" s="92"/>
      <c r="NMZ75" s="92"/>
      <c r="NNA75" s="92"/>
      <c r="NNB75" s="92"/>
      <c r="NNC75" s="92"/>
      <c r="NND75" s="92"/>
      <c r="NNE75" s="92"/>
      <c r="NNF75" s="92"/>
      <c r="NNG75" s="92"/>
      <c r="NNH75" s="92"/>
      <c r="NNI75" s="92"/>
      <c r="NNJ75" s="92"/>
      <c r="NNK75" s="92"/>
      <c r="NNL75" s="92"/>
      <c r="NNM75" s="92"/>
      <c r="NNN75" s="92"/>
      <c r="NNO75" s="92"/>
      <c r="NNP75" s="92"/>
      <c r="NNQ75" s="92"/>
      <c r="NNR75" s="92"/>
      <c r="NNS75" s="92"/>
      <c r="NNT75" s="92"/>
      <c r="NNU75" s="92"/>
      <c r="NNV75" s="92"/>
      <c r="NNW75" s="92"/>
      <c r="NNX75" s="92"/>
      <c r="NNY75" s="92"/>
      <c r="NNZ75" s="92"/>
      <c r="NOA75" s="92"/>
      <c r="NOB75" s="92"/>
      <c r="NOC75" s="92"/>
      <c r="NOD75" s="92"/>
      <c r="NOE75" s="92"/>
      <c r="NOF75" s="92"/>
      <c r="NOG75" s="92"/>
      <c r="NOH75" s="92"/>
      <c r="NOI75" s="92"/>
      <c r="NOJ75" s="92"/>
      <c r="NOK75" s="92"/>
      <c r="NOL75" s="92"/>
      <c r="NOM75" s="92"/>
      <c r="NON75" s="92"/>
      <c r="NOO75" s="92"/>
      <c r="NOP75" s="92"/>
      <c r="NOQ75" s="92"/>
      <c r="NOR75" s="92"/>
      <c r="NOS75" s="92"/>
      <c r="NOT75" s="92"/>
      <c r="NOU75" s="92"/>
      <c r="NOV75" s="92"/>
      <c r="NOW75" s="92"/>
      <c r="NOX75" s="92"/>
      <c r="NOY75" s="92"/>
      <c r="NOZ75" s="92"/>
      <c r="NPA75" s="92"/>
      <c r="NPB75" s="92"/>
      <c r="NPC75" s="92"/>
      <c r="NPD75" s="92"/>
      <c r="NPE75" s="92"/>
      <c r="NPF75" s="92"/>
      <c r="NPG75" s="92"/>
      <c r="NPH75" s="92"/>
      <c r="NPI75" s="92"/>
      <c r="NPJ75" s="92"/>
      <c r="NPK75" s="92"/>
      <c r="NPL75" s="92"/>
      <c r="NPM75" s="92"/>
      <c r="NPN75" s="92"/>
      <c r="NPO75" s="92"/>
      <c r="NPP75" s="92"/>
      <c r="NPQ75" s="92"/>
      <c r="NPR75" s="92"/>
      <c r="NPS75" s="92"/>
      <c r="NPT75" s="92"/>
      <c r="NPU75" s="92"/>
      <c r="NPV75" s="92"/>
      <c r="NPW75" s="92"/>
      <c r="NPX75" s="92"/>
      <c r="NPY75" s="92"/>
      <c r="NPZ75" s="92"/>
      <c r="NQA75" s="92"/>
      <c r="NQB75" s="92"/>
      <c r="NQC75" s="92"/>
      <c r="NQD75" s="92"/>
      <c r="NQE75" s="92"/>
      <c r="NQF75" s="92"/>
      <c r="NQG75" s="92"/>
      <c r="NQH75" s="92"/>
      <c r="NQI75" s="92"/>
      <c r="NQJ75" s="92"/>
      <c r="NQK75" s="92"/>
      <c r="NQL75" s="92"/>
      <c r="NQM75" s="92"/>
      <c r="NQN75" s="92"/>
      <c r="NQO75" s="92"/>
      <c r="NQP75" s="92"/>
      <c r="NQQ75" s="92"/>
      <c r="NQR75" s="92"/>
      <c r="NQS75" s="92"/>
      <c r="NQT75" s="92"/>
      <c r="NQU75" s="92"/>
      <c r="NQV75" s="92"/>
      <c r="NQW75" s="92"/>
      <c r="NQX75" s="92"/>
      <c r="NQY75" s="92"/>
      <c r="NQZ75" s="92"/>
      <c r="NRA75" s="92"/>
      <c r="NRB75" s="92"/>
      <c r="NRC75" s="92"/>
      <c r="NRD75" s="92"/>
      <c r="NRE75" s="92"/>
      <c r="NRF75" s="92"/>
      <c r="NRG75" s="92"/>
      <c r="NRH75" s="92"/>
      <c r="NRI75" s="92"/>
      <c r="NRJ75" s="92"/>
      <c r="NRK75" s="92"/>
      <c r="NRL75" s="92"/>
      <c r="NRM75" s="92"/>
      <c r="NRN75" s="92"/>
      <c r="NRO75" s="92"/>
      <c r="NRP75" s="92"/>
      <c r="NRQ75" s="92"/>
      <c r="NRR75" s="92"/>
      <c r="NRS75" s="92"/>
      <c r="NRT75" s="92"/>
      <c r="NRU75" s="92"/>
      <c r="NRV75" s="92"/>
      <c r="NRW75" s="92"/>
      <c r="NRX75" s="92"/>
      <c r="NRY75" s="92"/>
      <c r="NRZ75" s="92"/>
      <c r="NSA75" s="92"/>
      <c r="NSB75" s="92"/>
      <c r="NSC75" s="92"/>
      <c r="NSD75" s="92"/>
      <c r="NSE75" s="92"/>
      <c r="NSF75" s="92"/>
      <c r="NSG75" s="92"/>
      <c r="NSH75" s="92"/>
      <c r="NSI75" s="92"/>
      <c r="NSJ75" s="92"/>
      <c r="NSK75" s="92"/>
      <c r="NSL75" s="92"/>
      <c r="NSM75" s="92"/>
      <c r="NSN75" s="92"/>
      <c r="NSO75" s="92"/>
      <c r="NSP75" s="92"/>
      <c r="NSQ75" s="92"/>
      <c r="NSR75" s="92"/>
      <c r="NSS75" s="92"/>
      <c r="NST75" s="92"/>
      <c r="NSU75" s="92"/>
      <c r="NSV75" s="92"/>
      <c r="NSW75" s="92"/>
      <c r="NSX75" s="92"/>
      <c r="NSY75" s="92"/>
      <c r="NSZ75" s="92"/>
      <c r="NTA75" s="92"/>
      <c r="NTB75" s="92"/>
      <c r="NTC75" s="92"/>
      <c r="NTD75" s="92"/>
      <c r="NTE75" s="92"/>
      <c r="NTF75" s="92"/>
      <c r="NTG75" s="92"/>
      <c r="NTH75" s="92"/>
      <c r="NTI75" s="92"/>
      <c r="NTJ75" s="92"/>
      <c r="NTK75" s="92"/>
      <c r="NTL75" s="92"/>
      <c r="NTM75" s="92"/>
      <c r="NTN75" s="92"/>
      <c r="NTO75" s="92"/>
      <c r="NTP75" s="92"/>
      <c r="NTQ75" s="92"/>
      <c r="NTR75" s="92"/>
      <c r="NTS75" s="92"/>
      <c r="NTT75" s="92"/>
      <c r="NTU75" s="92"/>
      <c r="NTV75" s="92"/>
      <c r="NTW75" s="92"/>
      <c r="NTX75" s="92"/>
      <c r="NTY75" s="92"/>
      <c r="NTZ75" s="92"/>
      <c r="NUA75" s="92"/>
      <c r="NUB75" s="92"/>
      <c r="NUC75" s="92"/>
      <c r="NUD75" s="92"/>
      <c r="NUE75" s="92"/>
      <c r="NUF75" s="92"/>
      <c r="NUG75" s="92"/>
      <c r="NUH75" s="92"/>
      <c r="NUI75" s="92"/>
      <c r="NUJ75" s="92"/>
      <c r="NUK75" s="92"/>
      <c r="NUL75" s="92"/>
      <c r="NUM75" s="92"/>
      <c r="NUN75" s="92"/>
      <c r="NUO75" s="92"/>
      <c r="NUP75" s="92"/>
      <c r="NUQ75" s="92"/>
      <c r="NUR75" s="92"/>
      <c r="NUS75" s="92"/>
      <c r="NUT75" s="92"/>
      <c r="NUU75" s="92"/>
      <c r="NUV75" s="92"/>
      <c r="NUW75" s="92"/>
      <c r="NUX75" s="92"/>
      <c r="NUY75" s="92"/>
      <c r="NUZ75" s="92"/>
      <c r="NVA75" s="92"/>
      <c r="NVB75" s="92"/>
      <c r="NVC75" s="92"/>
      <c r="NVD75" s="92"/>
      <c r="NVE75" s="92"/>
      <c r="NVF75" s="92"/>
      <c r="NVG75" s="92"/>
      <c r="NVH75" s="92"/>
      <c r="NVI75" s="92"/>
      <c r="NVJ75" s="92"/>
      <c r="NVK75" s="92"/>
      <c r="NVL75" s="92"/>
      <c r="NVM75" s="92"/>
      <c r="NVN75" s="92"/>
      <c r="NVO75" s="92"/>
      <c r="NVP75" s="92"/>
      <c r="NVQ75" s="92"/>
      <c r="NVR75" s="92"/>
      <c r="NVS75" s="92"/>
      <c r="NVT75" s="92"/>
      <c r="NVU75" s="92"/>
      <c r="NVV75" s="92"/>
      <c r="NVW75" s="92"/>
      <c r="NVX75" s="92"/>
      <c r="NVY75" s="92"/>
      <c r="NVZ75" s="92"/>
      <c r="NWA75" s="92"/>
      <c r="NWB75" s="92"/>
      <c r="NWC75" s="92"/>
      <c r="NWD75" s="92"/>
      <c r="NWE75" s="92"/>
      <c r="NWF75" s="92"/>
      <c r="NWG75" s="92"/>
      <c r="NWH75" s="92"/>
      <c r="NWI75" s="92"/>
      <c r="NWJ75" s="92"/>
      <c r="NWK75" s="92"/>
      <c r="NWL75" s="92"/>
      <c r="NWM75" s="92"/>
      <c r="NWN75" s="92"/>
      <c r="NWO75" s="92"/>
      <c r="NWP75" s="92"/>
      <c r="NWQ75" s="92"/>
      <c r="NWR75" s="92"/>
      <c r="NWS75" s="92"/>
      <c r="NWT75" s="92"/>
      <c r="NWU75" s="92"/>
      <c r="NWV75" s="92"/>
      <c r="NWW75" s="92"/>
      <c r="NWX75" s="92"/>
      <c r="NWY75" s="92"/>
      <c r="NWZ75" s="92"/>
      <c r="NXA75" s="92"/>
      <c r="NXB75" s="92"/>
      <c r="NXC75" s="92"/>
      <c r="NXD75" s="92"/>
      <c r="NXE75" s="92"/>
      <c r="NXF75" s="92"/>
      <c r="NXG75" s="92"/>
      <c r="NXH75" s="92"/>
      <c r="NXI75" s="92"/>
      <c r="NXJ75" s="92"/>
      <c r="NXK75" s="92"/>
      <c r="NXL75" s="92"/>
      <c r="NXM75" s="92"/>
      <c r="NXN75" s="92"/>
      <c r="NXO75" s="92"/>
      <c r="NXP75" s="92"/>
      <c r="NXQ75" s="92"/>
      <c r="NXR75" s="92"/>
      <c r="NXS75" s="92"/>
      <c r="NXT75" s="92"/>
      <c r="NXU75" s="92"/>
      <c r="NXV75" s="92"/>
      <c r="NXW75" s="92"/>
      <c r="NXX75" s="92"/>
      <c r="NXY75" s="92"/>
      <c r="NXZ75" s="92"/>
      <c r="NYA75" s="92"/>
      <c r="NYB75" s="92"/>
      <c r="NYC75" s="92"/>
      <c r="NYD75" s="92"/>
      <c r="NYE75" s="92"/>
      <c r="NYF75" s="92"/>
      <c r="NYG75" s="92"/>
      <c r="NYH75" s="92"/>
      <c r="NYI75" s="92"/>
      <c r="NYJ75" s="92"/>
      <c r="NYK75" s="92"/>
      <c r="NYL75" s="92"/>
      <c r="NYM75" s="92"/>
      <c r="NYN75" s="92"/>
      <c r="NYO75" s="92"/>
      <c r="NYP75" s="92"/>
      <c r="NYQ75" s="92"/>
      <c r="NYR75" s="92"/>
      <c r="NYS75" s="92"/>
      <c r="NYT75" s="92"/>
      <c r="NYU75" s="92"/>
      <c r="NYV75" s="92"/>
      <c r="NYW75" s="92"/>
      <c r="NYX75" s="92"/>
      <c r="NYY75" s="92"/>
      <c r="NYZ75" s="92"/>
      <c r="NZA75" s="92"/>
      <c r="NZB75" s="92"/>
      <c r="NZC75" s="92"/>
      <c r="NZD75" s="92"/>
      <c r="NZE75" s="92"/>
      <c r="NZF75" s="92"/>
      <c r="NZG75" s="92"/>
      <c r="NZH75" s="92"/>
      <c r="NZI75" s="92"/>
      <c r="NZJ75" s="92"/>
      <c r="NZK75" s="92"/>
      <c r="NZL75" s="92"/>
      <c r="NZM75" s="92"/>
      <c r="NZN75" s="92"/>
      <c r="NZO75" s="92"/>
      <c r="NZP75" s="92"/>
      <c r="NZQ75" s="92"/>
      <c r="NZR75" s="92"/>
      <c r="NZS75" s="92"/>
      <c r="NZT75" s="92"/>
      <c r="NZU75" s="92"/>
      <c r="NZV75" s="92"/>
      <c r="NZW75" s="92"/>
      <c r="NZX75" s="92"/>
      <c r="NZY75" s="92"/>
      <c r="NZZ75" s="92"/>
      <c r="OAA75" s="92"/>
      <c r="OAB75" s="92"/>
      <c r="OAC75" s="92"/>
      <c r="OAD75" s="92"/>
      <c r="OAE75" s="92"/>
      <c r="OAF75" s="92"/>
      <c r="OAG75" s="92"/>
      <c r="OAH75" s="92"/>
      <c r="OAI75" s="92"/>
      <c r="OAJ75" s="92"/>
      <c r="OAK75" s="92"/>
      <c r="OAL75" s="92"/>
      <c r="OAM75" s="92"/>
      <c r="OAN75" s="92"/>
      <c r="OAO75" s="92"/>
      <c r="OAP75" s="92"/>
      <c r="OAQ75" s="92"/>
      <c r="OAR75" s="92"/>
      <c r="OAS75" s="92"/>
      <c r="OAT75" s="92"/>
      <c r="OAU75" s="92"/>
      <c r="OAV75" s="92"/>
      <c r="OAW75" s="92"/>
      <c r="OAX75" s="92"/>
      <c r="OAY75" s="92"/>
      <c r="OAZ75" s="92"/>
      <c r="OBA75" s="92"/>
      <c r="OBB75" s="92"/>
      <c r="OBC75" s="92"/>
      <c r="OBD75" s="92"/>
      <c r="OBE75" s="92"/>
      <c r="OBF75" s="92"/>
      <c r="OBG75" s="92"/>
      <c r="OBH75" s="92"/>
      <c r="OBI75" s="92"/>
      <c r="OBJ75" s="92"/>
      <c r="OBK75" s="92"/>
      <c r="OBL75" s="92"/>
      <c r="OBM75" s="92"/>
      <c r="OBN75" s="92"/>
      <c r="OBO75" s="92"/>
      <c r="OBP75" s="92"/>
      <c r="OBQ75" s="92"/>
      <c r="OBR75" s="92"/>
      <c r="OBS75" s="92"/>
      <c r="OBT75" s="92"/>
      <c r="OBU75" s="92"/>
      <c r="OBV75" s="92"/>
      <c r="OBW75" s="92"/>
      <c r="OBX75" s="92"/>
      <c r="OBY75" s="92"/>
      <c r="OBZ75" s="92"/>
      <c r="OCA75" s="92"/>
      <c r="OCB75" s="92"/>
      <c r="OCC75" s="92"/>
      <c r="OCD75" s="92"/>
      <c r="OCE75" s="92"/>
      <c r="OCF75" s="92"/>
      <c r="OCG75" s="92"/>
      <c r="OCH75" s="92"/>
      <c r="OCI75" s="92"/>
      <c r="OCJ75" s="92"/>
      <c r="OCK75" s="92"/>
      <c r="OCL75" s="92"/>
      <c r="OCM75" s="92"/>
      <c r="OCN75" s="92"/>
      <c r="OCO75" s="92"/>
      <c r="OCP75" s="92"/>
      <c r="OCQ75" s="92"/>
      <c r="OCR75" s="92"/>
      <c r="OCS75" s="92"/>
      <c r="OCT75" s="92"/>
      <c r="OCU75" s="92"/>
      <c r="OCV75" s="92"/>
      <c r="OCW75" s="92"/>
      <c r="OCX75" s="92"/>
      <c r="OCY75" s="92"/>
      <c r="OCZ75" s="92"/>
      <c r="ODA75" s="92"/>
      <c r="ODB75" s="92"/>
      <c r="ODC75" s="92"/>
      <c r="ODD75" s="92"/>
      <c r="ODE75" s="92"/>
      <c r="ODF75" s="92"/>
      <c r="ODG75" s="92"/>
      <c r="ODH75" s="92"/>
      <c r="ODI75" s="92"/>
      <c r="ODJ75" s="92"/>
      <c r="ODK75" s="92"/>
      <c r="ODL75" s="92"/>
      <c r="ODM75" s="92"/>
      <c r="ODN75" s="92"/>
      <c r="ODO75" s="92"/>
      <c r="ODP75" s="92"/>
      <c r="ODQ75" s="92"/>
      <c r="ODR75" s="92"/>
      <c r="ODS75" s="92"/>
      <c r="ODT75" s="92"/>
      <c r="ODU75" s="92"/>
      <c r="ODV75" s="92"/>
      <c r="ODW75" s="92"/>
      <c r="ODX75" s="92"/>
      <c r="ODY75" s="92"/>
      <c r="ODZ75" s="92"/>
      <c r="OEA75" s="92"/>
      <c r="OEB75" s="92"/>
      <c r="OEC75" s="92"/>
      <c r="OED75" s="92"/>
      <c r="OEE75" s="92"/>
      <c r="OEF75" s="92"/>
      <c r="OEG75" s="92"/>
      <c r="OEH75" s="92"/>
      <c r="OEI75" s="92"/>
      <c r="OEJ75" s="92"/>
      <c r="OEK75" s="92"/>
      <c r="OEL75" s="92"/>
      <c r="OEM75" s="92"/>
      <c r="OEN75" s="92"/>
      <c r="OEO75" s="92"/>
      <c r="OEP75" s="92"/>
      <c r="OEQ75" s="92"/>
      <c r="OER75" s="92"/>
      <c r="OES75" s="92"/>
      <c r="OET75" s="92"/>
      <c r="OEU75" s="92"/>
      <c r="OEV75" s="92"/>
      <c r="OEW75" s="92"/>
      <c r="OEX75" s="92"/>
      <c r="OEY75" s="92"/>
      <c r="OEZ75" s="92"/>
      <c r="OFA75" s="92"/>
      <c r="OFB75" s="92"/>
      <c r="OFC75" s="92"/>
      <c r="OFD75" s="92"/>
      <c r="OFE75" s="92"/>
      <c r="OFF75" s="92"/>
      <c r="OFG75" s="92"/>
      <c r="OFH75" s="92"/>
      <c r="OFI75" s="92"/>
      <c r="OFJ75" s="92"/>
      <c r="OFK75" s="92"/>
      <c r="OFL75" s="92"/>
      <c r="OFM75" s="92"/>
      <c r="OFN75" s="92"/>
      <c r="OFO75" s="92"/>
      <c r="OFP75" s="92"/>
      <c r="OFQ75" s="92"/>
      <c r="OFR75" s="92"/>
      <c r="OFS75" s="92"/>
      <c r="OFT75" s="92"/>
      <c r="OFU75" s="92"/>
      <c r="OFV75" s="92"/>
      <c r="OFW75" s="92"/>
      <c r="OFX75" s="92"/>
      <c r="OFY75" s="92"/>
      <c r="OFZ75" s="92"/>
      <c r="OGA75" s="92"/>
      <c r="OGB75" s="92"/>
      <c r="OGC75" s="92"/>
      <c r="OGD75" s="92"/>
      <c r="OGE75" s="92"/>
      <c r="OGF75" s="92"/>
      <c r="OGG75" s="92"/>
      <c r="OGH75" s="92"/>
      <c r="OGI75" s="92"/>
      <c r="OGJ75" s="92"/>
      <c r="OGK75" s="92"/>
      <c r="OGL75" s="92"/>
      <c r="OGM75" s="92"/>
      <c r="OGN75" s="92"/>
      <c r="OGO75" s="92"/>
      <c r="OGP75" s="92"/>
      <c r="OGQ75" s="92"/>
      <c r="OGR75" s="92"/>
      <c r="OGS75" s="92"/>
      <c r="OGT75" s="92"/>
      <c r="OGU75" s="92"/>
      <c r="OGV75" s="92"/>
      <c r="OGW75" s="92"/>
      <c r="OGX75" s="92"/>
      <c r="OGY75" s="92"/>
      <c r="OGZ75" s="92"/>
      <c r="OHA75" s="92"/>
      <c r="OHB75" s="92"/>
      <c r="OHC75" s="92"/>
      <c r="OHD75" s="92"/>
      <c r="OHE75" s="92"/>
      <c r="OHF75" s="92"/>
      <c r="OHG75" s="92"/>
      <c r="OHH75" s="92"/>
      <c r="OHI75" s="92"/>
      <c r="OHJ75" s="92"/>
      <c r="OHK75" s="92"/>
      <c r="OHL75" s="92"/>
      <c r="OHM75" s="92"/>
      <c r="OHN75" s="92"/>
      <c r="OHO75" s="92"/>
      <c r="OHP75" s="92"/>
      <c r="OHQ75" s="92"/>
      <c r="OHR75" s="92"/>
      <c r="OHS75" s="92"/>
      <c r="OHT75" s="92"/>
      <c r="OHU75" s="92"/>
      <c r="OHV75" s="92"/>
      <c r="OHW75" s="92"/>
      <c r="OHX75" s="92"/>
      <c r="OHY75" s="92"/>
      <c r="OHZ75" s="92"/>
      <c r="OIA75" s="92"/>
      <c r="OIB75" s="92"/>
      <c r="OIC75" s="92"/>
      <c r="OID75" s="92"/>
      <c r="OIE75" s="92"/>
      <c r="OIF75" s="92"/>
      <c r="OIG75" s="92"/>
      <c r="OIH75" s="92"/>
      <c r="OII75" s="92"/>
      <c r="OIJ75" s="92"/>
      <c r="OIK75" s="92"/>
      <c r="OIL75" s="92"/>
      <c r="OIM75" s="92"/>
      <c r="OIN75" s="92"/>
      <c r="OIO75" s="92"/>
      <c r="OIP75" s="92"/>
      <c r="OIQ75" s="92"/>
      <c r="OIR75" s="92"/>
      <c r="OIS75" s="92"/>
      <c r="OIT75" s="92"/>
      <c r="OIU75" s="92"/>
      <c r="OIV75" s="92"/>
      <c r="OIW75" s="92"/>
      <c r="OIX75" s="92"/>
      <c r="OIY75" s="92"/>
      <c r="OIZ75" s="92"/>
      <c r="OJA75" s="92"/>
      <c r="OJB75" s="92"/>
      <c r="OJC75" s="92"/>
      <c r="OJD75" s="92"/>
      <c r="OJE75" s="92"/>
      <c r="OJF75" s="92"/>
      <c r="OJG75" s="92"/>
      <c r="OJH75" s="92"/>
      <c r="OJI75" s="92"/>
      <c r="OJJ75" s="92"/>
      <c r="OJK75" s="92"/>
      <c r="OJL75" s="92"/>
      <c r="OJM75" s="92"/>
      <c r="OJN75" s="92"/>
      <c r="OJO75" s="92"/>
      <c r="OJP75" s="92"/>
      <c r="OJQ75" s="92"/>
      <c r="OJR75" s="92"/>
      <c r="OJS75" s="92"/>
      <c r="OJT75" s="92"/>
      <c r="OJU75" s="92"/>
      <c r="OJV75" s="92"/>
      <c r="OJW75" s="92"/>
      <c r="OJX75" s="92"/>
      <c r="OJY75" s="92"/>
      <c r="OJZ75" s="92"/>
      <c r="OKA75" s="92"/>
      <c r="OKB75" s="92"/>
      <c r="OKC75" s="92"/>
      <c r="OKD75" s="92"/>
      <c r="OKE75" s="92"/>
      <c r="OKF75" s="92"/>
      <c r="OKG75" s="92"/>
      <c r="OKH75" s="92"/>
      <c r="OKI75" s="92"/>
      <c r="OKJ75" s="92"/>
      <c r="OKK75" s="92"/>
      <c r="OKL75" s="92"/>
      <c r="OKM75" s="92"/>
      <c r="OKN75" s="92"/>
      <c r="OKO75" s="92"/>
      <c r="OKP75" s="92"/>
      <c r="OKQ75" s="92"/>
      <c r="OKR75" s="92"/>
      <c r="OKS75" s="92"/>
      <c r="OKT75" s="92"/>
      <c r="OKU75" s="92"/>
      <c r="OKV75" s="92"/>
      <c r="OKW75" s="92"/>
      <c r="OKX75" s="92"/>
      <c r="OKY75" s="92"/>
      <c r="OKZ75" s="92"/>
      <c r="OLA75" s="92"/>
      <c r="OLB75" s="92"/>
      <c r="OLC75" s="92"/>
      <c r="OLD75" s="92"/>
      <c r="OLE75" s="92"/>
      <c r="OLF75" s="92"/>
      <c r="OLG75" s="92"/>
      <c r="OLH75" s="92"/>
      <c r="OLI75" s="92"/>
      <c r="OLJ75" s="92"/>
      <c r="OLK75" s="92"/>
      <c r="OLL75" s="92"/>
      <c r="OLM75" s="92"/>
      <c r="OLN75" s="92"/>
      <c r="OLO75" s="92"/>
      <c r="OLP75" s="92"/>
      <c r="OLQ75" s="92"/>
      <c r="OLR75" s="92"/>
      <c r="OLS75" s="92"/>
      <c r="OLT75" s="92"/>
      <c r="OLU75" s="92"/>
      <c r="OLV75" s="92"/>
      <c r="OLW75" s="92"/>
      <c r="OLX75" s="92"/>
      <c r="OLY75" s="92"/>
      <c r="OLZ75" s="92"/>
      <c r="OMA75" s="92"/>
      <c r="OMB75" s="92"/>
      <c r="OMC75" s="92"/>
      <c r="OMD75" s="92"/>
      <c r="OME75" s="92"/>
      <c r="OMF75" s="92"/>
      <c r="OMG75" s="92"/>
      <c r="OMH75" s="92"/>
      <c r="OMI75" s="92"/>
      <c r="OMJ75" s="92"/>
      <c r="OMK75" s="92"/>
      <c r="OML75" s="92"/>
      <c r="OMM75" s="92"/>
      <c r="OMN75" s="92"/>
      <c r="OMO75" s="92"/>
      <c r="OMP75" s="92"/>
      <c r="OMQ75" s="92"/>
      <c r="OMR75" s="92"/>
      <c r="OMS75" s="92"/>
      <c r="OMT75" s="92"/>
      <c r="OMU75" s="92"/>
      <c r="OMV75" s="92"/>
      <c r="OMW75" s="92"/>
      <c r="OMX75" s="92"/>
      <c r="OMY75" s="92"/>
      <c r="OMZ75" s="92"/>
      <c r="ONA75" s="92"/>
      <c r="ONB75" s="92"/>
      <c r="ONC75" s="92"/>
      <c r="OND75" s="92"/>
      <c r="ONE75" s="92"/>
      <c r="ONF75" s="92"/>
      <c r="ONG75" s="92"/>
      <c r="ONH75" s="92"/>
      <c r="ONI75" s="92"/>
      <c r="ONJ75" s="92"/>
      <c r="ONK75" s="92"/>
      <c r="ONL75" s="92"/>
      <c r="ONM75" s="92"/>
      <c r="ONN75" s="92"/>
      <c r="ONO75" s="92"/>
      <c r="ONP75" s="92"/>
      <c r="ONQ75" s="92"/>
      <c r="ONR75" s="92"/>
      <c r="ONS75" s="92"/>
      <c r="ONT75" s="92"/>
      <c r="ONU75" s="92"/>
      <c r="ONV75" s="92"/>
      <c r="ONW75" s="92"/>
      <c r="ONX75" s="92"/>
      <c r="ONY75" s="92"/>
      <c r="ONZ75" s="92"/>
      <c r="OOA75" s="92"/>
      <c r="OOB75" s="92"/>
      <c r="OOC75" s="92"/>
      <c r="OOD75" s="92"/>
      <c r="OOE75" s="92"/>
      <c r="OOF75" s="92"/>
      <c r="OOG75" s="92"/>
      <c r="OOH75" s="92"/>
      <c r="OOI75" s="92"/>
      <c r="OOJ75" s="92"/>
      <c r="OOK75" s="92"/>
      <c r="OOL75" s="92"/>
      <c r="OOM75" s="92"/>
      <c r="OON75" s="92"/>
      <c r="OOO75" s="92"/>
      <c r="OOP75" s="92"/>
      <c r="OOQ75" s="92"/>
      <c r="OOR75" s="92"/>
      <c r="OOS75" s="92"/>
      <c r="OOT75" s="92"/>
      <c r="OOU75" s="92"/>
      <c r="OOV75" s="92"/>
      <c r="OOW75" s="92"/>
      <c r="OOX75" s="92"/>
      <c r="OOY75" s="92"/>
      <c r="OOZ75" s="92"/>
      <c r="OPA75" s="92"/>
      <c r="OPB75" s="92"/>
      <c r="OPC75" s="92"/>
      <c r="OPD75" s="92"/>
      <c r="OPE75" s="92"/>
      <c r="OPF75" s="92"/>
      <c r="OPG75" s="92"/>
      <c r="OPH75" s="92"/>
      <c r="OPI75" s="92"/>
      <c r="OPJ75" s="92"/>
      <c r="OPK75" s="92"/>
      <c r="OPL75" s="92"/>
      <c r="OPM75" s="92"/>
      <c r="OPN75" s="92"/>
      <c r="OPO75" s="92"/>
      <c r="OPP75" s="92"/>
      <c r="OPQ75" s="92"/>
      <c r="OPR75" s="92"/>
      <c r="OPS75" s="92"/>
      <c r="OPT75" s="92"/>
      <c r="OPU75" s="92"/>
      <c r="OPV75" s="92"/>
      <c r="OPW75" s="92"/>
      <c r="OPX75" s="92"/>
      <c r="OPY75" s="92"/>
      <c r="OPZ75" s="92"/>
      <c r="OQA75" s="92"/>
      <c r="OQB75" s="92"/>
      <c r="OQC75" s="92"/>
      <c r="OQD75" s="92"/>
      <c r="OQE75" s="92"/>
      <c r="OQF75" s="92"/>
      <c r="OQG75" s="92"/>
      <c r="OQH75" s="92"/>
      <c r="OQI75" s="92"/>
      <c r="OQJ75" s="92"/>
      <c r="OQK75" s="92"/>
      <c r="OQL75" s="92"/>
      <c r="OQM75" s="92"/>
      <c r="OQN75" s="92"/>
      <c r="OQO75" s="92"/>
      <c r="OQP75" s="92"/>
      <c r="OQQ75" s="92"/>
      <c r="OQR75" s="92"/>
      <c r="OQS75" s="92"/>
      <c r="OQT75" s="92"/>
      <c r="OQU75" s="92"/>
      <c r="OQV75" s="92"/>
      <c r="OQW75" s="92"/>
      <c r="OQX75" s="92"/>
      <c r="OQY75" s="92"/>
      <c r="OQZ75" s="92"/>
      <c r="ORA75" s="92"/>
      <c r="ORB75" s="92"/>
      <c r="ORC75" s="92"/>
      <c r="ORD75" s="92"/>
      <c r="ORE75" s="92"/>
      <c r="ORF75" s="92"/>
      <c r="ORG75" s="92"/>
      <c r="ORH75" s="92"/>
      <c r="ORI75" s="92"/>
      <c r="ORJ75" s="92"/>
      <c r="ORK75" s="92"/>
      <c r="ORL75" s="92"/>
      <c r="ORM75" s="92"/>
      <c r="ORN75" s="92"/>
      <c r="ORO75" s="92"/>
      <c r="ORP75" s="92"/>
      <c r="ORQ75" s="92"/>
      <c r="ORR75" s="92"/>
      <c r="ORS75" s="92"/>
      <c r="ORT75" s="92"/>
      <c r="ORU75" s="92"/>
      <c r="ORV75" s="92"/>
      <c r="ORW75" s="92"/>
      <c r="ORX75" s="92"/>
      <c r="ORY75" s="92"/>
      <c r="ORZ75" s="92"/>
      <c r="OSA75" s="92"/>
      <c r="OSB75" s="92"/>
      <c r="OSC75" s="92"/>
      <c r="OSD75" s="92"/>
      <c r="OSE75" s="92"/>
      <c r="OSF75" s="92"/>
      <c r="OSG75" s="92"/>
      <c r="OSH75" s="92"/>
      <c r="OSI75" s="92"/>
      <c r="OSJ75" s="92"/>
      <c r="OSK75" s="92"/>
      <c r="OSL75" s="92"/>
      <c r="OSM75" s="92"/>
      <c r="OSN75" s="92"/>
      <c r="OSO75" s="92"/>
      <c r="OSP75" s="92"/>
      <c r="OSQ75" s="92"/>
      <c r="OSR75" s="92"/>
      <c r="OSS75" s="92"/>
      <c r="OST75" s="92"/>
      <c r="OSU75" s="92"/>
      <c r="OSV75" s="92"/>
      <c r="OSW75" s="92"/>
      <c r="OSX75" s="92"/>
      <c r="OSY75" s="92"/>
      <c r="OSZ75" s="92"/>
      <c r="OTA75" s="92"/>
      <c r="OTB75" s="92"/>
      <c r="OTC75" s="92"/>
      <c r="OTD75" s="92"/>
      <c r="OTE75" s="92"/>
      <c r="OTF75" s="92"/>
      <c r="OTG75" s="92"/>
      <c r="OTH75" s="92"/>
      <c r="OTI75" s="92"/>
      <c r="OTJ75" s="92"/>
      <c r="OTK75" s="92"/>
      <c r="OTL75" s="92"/>
      <c r="OTM75" s="92"/>
      <c r="OTN75" s="92"/>
      <c r="OTO75" s="92"/>
      <c r="OTP75" s="92"/>
      <c r="OTQ75" s="92"/>
      <c r="OTR75" s="92"/>
      <c r="OTS75" s="92"/>
      <c r="OTT75" s="92"/>
      <c r="OTU75" s="92"/>
      <c r="OTV75" s="92"/>
      <c r="OTW75" s="92"/>
      <c r="OTX75" s="92"/>
      <c r="OTY75" s="92"/>
      <c r="OTZ75" s="92"/>
      <c r="OUA75" s="92"/>
      <c r="OUB75" s="92"/>
      <c r="OUC75" s="92"/>
      <c r="OUD75" s="92"/>
      <c r="OUE75" s="92"/>
      <c r="OUF75" s="92"/>
      <c r="OUG75" s="92"/>
      <c r="OUH75" s="92"/>
      <c r="OUI75" s="92"/>
      <c r="OUJ75" s="92"/>
      <c r="OUK75" s="92"/>
      <c r="OUL75" s="92"/>
      <c r="OUM75" s="92"/>
      <c r="OUN75" s="92"/>
      <c r="OUO75" s="92"/>
      <c r="OUP75" s="92"/>
      <c r="OUQ75" s="92"/>
      <c r="OUR75" s="92"/>
      <c r="OUS75" s="92"/>
      <c r="OUT75" s="92"/>
      <c r="OUU75" s="92"/>
      <c r="OUV75" s="92"/>
      <c r="OUW75" s="92"/>
      <c r="OUX75" s="92"/>
      <c r="OUY75" s="92"/>
      <c r="OUZ75" s="92"/>
      <c r="OVA75" s="92"/>
      <c r="OVB75" s="92"/>
      <c r="OVC75" s="92"/>
      <c r="OVD75" s="92"/>
      <c r="OVE75" s="92"/>
      <c r="OVF75" s="92"/>
      <c r="OVG75" s="92"/>
      <c r="OVH75" s="92"/>
      <c r="OVI75" s="92"/>
      <c r="OVJ75" s="92"/>
      <c r="OVK75" s="92"/>
      <c r="OVL75" s="92"/>
      <c r="OVM75" s="92"/>
      <c r="OVN75" s="92"/>
      <c r="OVO75" s="92"/>
      <c r="OVP75" s="92"/>
      <c r="OVQ75" s="92"/>
      <c r="OVR75" s="92"/>
      <c r="OVS75" s="92"/>
      <c r="OVT75" s="92"/>
      <c r="OVU75" s="92"/>
      <c r="OVV75" s="92"/>
      <c r="OVW75" s="92"/>
      <c r="OVX75" s="92"/>
      <c r="OVY75" s="92"/>
      <c r="OVZ75" s="92"/>
      <c r="OWA75" s="92"/>
      <c r="OWB75" s="92"/>
      <c r="OWC75" s="92"/>
      <c r="OWD75" s="92"/>
      <c r="OWE75" s="92"/>
      <c r="OWF75" s="92"/>
      <c r="OWG75" s="92"/>
      <c r="OWH75" s="92"/>
      <c r="OWI75" s="92"/>
      <c r="OWJ75" s="92"/>
      <c r="OWK75" s="92"/>
      <c r="OWL75" s="92"/>
      <c r="OWM75" s="92"/>
      <c r="OWN75" s="92"/>
      <c r="OWO75" s="92"/>
      <c r="OWP75" s="92"/>
      <c r="OWQ75" s="92"/>
      <c r="OWR75" s="92"/>
      <c r="OWS75" s="92"/>
      <c r="OWT75" s="92"/>
      <c r="OWU75" s="92"/>
      <c r="OWV75" s="92"/>
      <c r="OWW75" s="92"/>
      <c r="OWX75" s="92"/>
      <c r="OWY75" s="92"/>
      <c r="OWZ75" s="92"/>
      <c r="OXA75" s="92"/>
      <c r="OXB75" s="92"/>
      <c r="OXC75" s="92"/>
      <c r="OXD75" s="92"/>
      <c r="OXE75" s="92"/>
      <c r="OXF75" s="92"/>
      <c r="OXG75" s="92"/>
      <c r="OXH75" s="92"/>
      <c r="OXI75" s="92"/>
      <c r="OXJ75" s="92"/>
      <c r="OXK75" s="92"/>
      <c r="OXL75" s="92"/>
      <c r="OXM75" s="92"/>
      <c r="OXN75" s="92"/>
      <c r="OXO75" s="92"/>
      <c r="OXP75" s="92"/>
      <c r="OXQ75" s="92"/>
      <c r="OXR75" s="92"/>
      <c r="OXS75" s="92"/>
      <c r="OXT75" s="92"/>
      <c r="OXU75" s="92"/>
      <c r="OXV75" s="92"/>
      <c r="OXW75" s="92"/>
      <c r="OXX75" s="92"/>
      <c r="OXY75" s="92"/>
      <c r="OXZ75" s="92"/>
      <c r="OYA75" s="92"/>
      <c r="OYB75" s="92"/>
      <c r="OYC75" s="92"/>
      <c r="OYD75" s="92"/>
      <c r="OYE75" s="92"/>
      <c r="OYF75" s="92"/>
      <c r="OYG75" s="92"/>
      <c r="OYH75" s="92"/>
      <c r="OYI75" s="92"/>
      <c r="OYJ75" s="92"/>
      <c r="OYK75" s="92"/>
      <c r="OYL75" s="92"/>
      <c r="OYM75" s="92"/>
      <c r="OYN75" s="92"/>
      <c r="OYO75" s="92"/>
      <c r="OYP75" s="92"/>
      <c r="OYQ75" s="92"/>
      <c r="OYR75" s="92"/>
      <c r="OYS75" s="92"/>
      <c r="OYT75" s="92"/>
      <c r="OYU75" s="92"/>
      <c r="OYV75" s="92"/>
      <c r="OYW75" s="92"/>
      <c r="OYX75" s="92"/>
      <c r="OYY75" s="92"/>
      <c r="OYZ75" s="92"/>
      <c r="OZA75" s="92"/>
      <c r="OZB75" s="92"/>
      <c r="OZC75" s="92"/>
      <c r="OZD75" s="92"/>
      <c r="OZE75" s="92"/>
      <c r="OZF75" s="92"/>
      <c r="OZG75" s="92"/>
      <c r="OZH75" s="92"/>
      <c r="OZI75" s="92"/>
      <c r="OZJ75" s="92"/>
      <c r="OZK75" s="92"/>
      <c r="OZL75" s="92"/>
      <c r="OZM75" s="92"/>
      <c r="OZN75" s="92"/>
      <c r="OZO75" s="92"/>
      <c r="OZP75" s="92"/>
      <c r="OZQ75" s="92"/>
      <c r="OZR75" s="92"/>
      <c r="OZS75" s="92"/>
      <c r="OZT75" s="92"/>
      <c r="OZU75" s="92"/>
      <c r="OZV75" s="92"/>
      <c r="OZW75" s="92"/>
      <c r="OZX75" s="92"/>
      <c r="OZY75" s="92"/>
      <c r="OZZ75" s="92"/>
      <c r="PAA75" s="92"/>
      <c r="PAB75" s="92"/>
      <c r="PAC75" s="92"/>
      <c r="PAD75" s="92"/>
      <c r="PAE75" s="92"/>
      <c r="PAF75" s="92"/>
      <c r="PAG75" s="92"/>
      <c r="PAH75" s="92"/>
      <c r="PAI75" s="92"/>
      <c r="PAJ75" s="92"/>
      <c r="PAK75" s="92"/>
      <c r="PAL75" s="92"/>
      <c r="PAM75" s="92"/>
      <c r="PAN75" s="92"/>
      <c r="PAO75" s="92"/>
      <c r="PAP75" s="92"/>
      <c r="PAQ75" s="92"/>
      <c r="PAR75" s="92"/>
      <c r="PAS75" s="92"/>
      <c r="PAT75" s="92"/>
      <c r="PAU75" s="92"/>
      <c r="PAV75" s="92"/>
      <c r="PAW75" s="92"/>
      <c r="PAX75" s="92"/>
      <c r="PAY75" s="92"/>
      <c r="PAZ75" s="92"/>
      <c r="PBA75" s="92"/>
      <c r="PBB75" s="92"/>
      <c r="PBC75" s="92"/>
      <c r="PBD75" s="92"/>
      <c r="PBE75" s="92"/>
      <c r="PBF75" s="92"/>
      <c r="PBG75" s="92"/>
      <c r="PBH75" s="92"/>
      <c r="PBI75" s="92"/>
      <c r="PBJ75" s="92"/>
      <c r="PBK75" s="92"/>
      <c r="PBL75" s="92"/>
      <c r="PBM75" s="92"/>
      <c r="PBN75" s="92"/>
      <c r="PBO75" s="92"/>
      <c r="PBP75" s="92"/>
      <c r="PBQ75" s="92"/>
      <c r="PBR75" s="92"/>
      <c r="PBS75" s="92"/>
      <c r="PBT75" s="92"/>
      <c r="PBU75" s="92"/>
      <c r="PBV75" s="92"/>
      <c r="PBW75" s="92"/>
      <c r="PBX75" s="92"/>
      <c r="PBY75" s="92"/>
      <c r="PBZ75" s="92"/>
      <c r="PCA75" s="92"/>
      <c r="PCB75" s="92"/>
      <c r="PCC75" s="92"/>
      <c r="PCD75" s="92"/>
      <c r="PCE75" s="92"/>
      <c r="PCF75" s="92"/>
      <c r="PCG75" s="92"/>
      <c r="PCH75" s="92"/>
      <c r="PCI75" s="92"/>
      <c r="PCJ75" s="92"/>
      <c r="PCK75" s="92"/>
      <c r="PCL75" s="92"/>
      <c r="PCM75" s="92"/>
      <c r="PCN75" s="92"/>
      <c r="PCO75" s="92"/>
      <c r="PCP75" s="92"/>
      <c r="PCQ75" s="92"/>
      <c r="PCR75" s="92"/>
      <c r="PCS75" s="92"/>
      <c r="PCT75" s="92"/>
      <c r="PCU75" s="92"/>
      <c r="PCV75" s="92"/>
      <c r="PCW75" s="92"/>
      <c r="PCX75" s="92"/>
      <c r="PCY75" s="92"/>
      <c r="PCZ75" s="92"/>
      <c r="PDA75" s="92"/>
      <c r="PDB75" s="92"/>
      <c r="PDC75" s="92"/>
      <c r="PDD75" s="92"/>
      <c r="PDE75" s="92"/>
      <c r="PDF75" s="92"/>
      <c r="PDG75" s="92"/>
      <c r="PDH75" s="92"/>
      <c r="PDI75" s="92"/>
      <c r="PDJ75" s="92"/>
      <c r="PDK75" s="92"/>
      <c r="PDL75" s="92"/>
      <c r="PDM75" s="92"/>
      <c r="PDN75" s="92"/>
      <c r="PDO75" s="92"/>
      <c r="PDP75" s="92"/>
      <c r="PDQ75" s="92"/>
      <c r="PDR75" s="92"/>
      <c r="PDS75" s="92"/>
      <c r="PDT75" s="92"/>
      <c r="PDU75" s="92"/>
      <c r="PDV75" s="92"/>
      <c r="PDW75" s="92"/>
      <c r="PDX75" s="92"/>
      <c r="PDY75" s="92"/>
      <c r="PDZ75" s="92"/>
      <c r="PEA75" s="92"/>
      <c r="PEB75" s="92"/>
      <c r="PEC75" s="92"/>
      <c r="PED75" s="92"/>
      <c r="PEE75" s="92"/>
      <c r="PEF75" s="92"/>
      <c r="PEG75" s="92"/>
      <c r="PEH75" s="92"/>
      <c r="PEI75" s="92"/>
      <c r="PEJ75" s="92"/>
      <c r="PEK75" s="92"/>
      <c r="PEL75" s="92"/>
      <c r="PEM75" s="92"/>
      <c r="PEN75" s="92"/>
      <c r="PEO75" s="92"/>
      <c r="PEP75" s="92"/>
      <c r="PEQ75" s="92"/>
      <c r="PER75" s="92"/>
      <c r="PES75" s="92"/>
      <c r="PET75" s="92"/>
      <c r="PEU75" s="92"/>
      <c r="PEV75" s="92"/>
      <c r="PEW75" s="92"/>
      <c r="PEX75" s="92"/>
      <c r="PEY75" s="92"/>
      <c r="PEZ75" s="92"/>
      <c r="PFA75" s="92"/>
      <c r="PFB75" s="92"/>
      <c r="PFC75" s="92"/>
      <c r="PFD75" s="92"/>
      <c r="PFE75" s="92"/>
      <c r="PFF75" s="92"/>
      <c r="PFG75" s="92"/>
      <c r="PFH75" s="92"/>
      <c r="PFI75" s="92"/>
      <c r="PFJ75" s="92"/>
      <c r="PFK75" s="92"/>
      <c r="PFL75" s="92"/>
      <c r="PFM75" s="92"/>
      <c r="PFN75" s="92"/>
      <c r="PFO75" s="92"/>
      <c r="PFP75" s="92"/>
      <c r="PFQ75" s="92"/>
      <c r="PFR75" s="92"/>
      <c r="PFS75" s="92"/>
      <c r="PFT75" s="92"/>
      <c r="PFU75" s="92"/>
      <c r="PFV75" s="92"/>
      <c r="PFW75" s="92"/>
      <c r="PFX75" s="92"/>
      <c r="PFY75" s="92"/>
      <c r="PFZ75" s="92"/>
      <c r="PGA75" s="92"/>
      <c r="PGB75" s="92"/>
      <c r="PGC75" s="92"/>
      <c r="PGD75" s="92"/>
      <c r="PGE75" s="92"/>
      <c r="PGF75" s="92"/>
      <c r="PGG75" s="92"/>
      <c r="PGH75" s="92"/>
      <c r="PGI75" s="92"/>
      <c r="PGJ75" s="92"/>
      <c r="PGK75" s="92"/>
      <c r="PGL75" s="92"/>
      <c r="PGM75" s="92"/>
      <c r="PGN75" s="92"/>
      <c r="PGO75" s="92"/>
      <c r="PGP75" s="92"/>
      <c r="PGQ75" s="92"/>
      <c r="PGR75" s="92"/>
      <c r="PGS75" s="92"/>
      <c r="PGT75" s="92"/>
      <c r="PGU75" s="92"/>
      <c r="PGV75" s="92"/>
      <c r="PGW75" s="92"/>
      <c r="PGX75" s="92"/>
      <c r="PGY75" s="92"/>
      <c r="PGZ75" s="92"/>
      <c r="PHA75" s="92"/>
      <c r="PHB75" s="92"/>
      <c r="PHC75" s="92"/>
      <c r="PHD75" s="92"/>
      <c r="PHE75" s="92"/>
      <c r="PHF75" s="92"/>
      <c r="PHG75" s="92"/>
      <c r="PHH75" s="92"/>
      <c r="PHI75" s="92"/>
      <c r="PHJ75" s="92"/>
      <c r="PHK75" s="92"/>
      <c r="PHL75" s="92"/>
      <c r="PHM75" s="92"/>
      <c r="PHN75" s="92"/>
      <c r="PHO75" s="92"/>
      <c r="PHP75" s="92"/>
      <c r="PHQ75" s="92"/>
      <c r="PHR75" s="92"/>
      <c r="PHS75" s="92"/>
      <c r="PHT75" s="92"/>
      <c r="PHU75" s="92"/>
      <c r="PHV75" s="92"/>
      <c r="PHW75" s="92"/>
      <c r="PHX75" s="92"/>
      <c r="PHY75" s="92"/>
      <c r="PHZ75" s="92"/>
      <c r="PIA75" s="92"/>
      <c r="PIB75" s="92"/>
      <c r="PIC75" s="92"/>
      <c r="PID75" s="92"/>
      <c r="PIE75" s="92"/>
      <c r="PIF75" s="92"/>
      <c r="PIG75" s="92"/>
      <c r="PIH75" s="92"/>
      <c r="PII75" s="92"/>
      <c r="PIJ75" s="92"/>
      <c r="PIK75" s="92"/>
      <c r="PIL75" s="92"/>
      <c r="PIM75" s="92"/>
      <c r="PIN75" s="92"/>
      <c r="PIO75" s="92"/>
      <c r="PIP75" s="92"/>
      <c r="PIQ75" s="92"/>
      <c r="PIR75" s="92"/>
      <c r="PIS75" s="92"/>
      <c r="PIT75" s="92"/>
      <c r="PIU75" s="92"/>
      <c r="PIV75" s="92"/>
      <c r="PIW75" s="92"/>
      <c r="PIX75" s="92"/>
      <c r="PIY75" s="92"/>
      <c r="PIZ75" s="92"/>
      <c r="PJA75" s="92"/>
      <c r="PJB75" s="92"/>
      <c r="PJC75" s="92"/>
      <c r="PJD75" s="92"/>
      <c r="PJE75" s="92"/>
      <c r="PJF75" s="92"/>
      <c r="PJG75" s="92"/>
      <c r="PJH75" s="92"/>
      <c r="PJI75" s="92"/>
      <c r="PJJ75" s="92"/>
      <c r="PJK75" s="92"/>
      <c r="PJL75" s="92"/>
      <c r="PJM75" s="92"/>
      <c r="PJN75" s="92"/>
      <c r="PJO75" s="92"/>
      <c r="PJP75" s="92"/>
      <c r="PJQ75" s="92"/>
      <c r="PJR75" s="92"/>
      <c r="PJS75" s="92"/>
      <c r="PJT75" s="92"/>
      <c r="PJU75" s="92"/>
      <c r="PJV75" s="92"/>
      <c r="PJW75" s="92"/>
      <c r="PJX75" s="92"/>
      <c r="PJY75" s="92"/>
      <c r="PJZ75" s="92"/>
      <c r="PKA75" s="92"/>
      <c r="PKB75" s="92"/>
      <c r="PKC75" s="92"/>
      <c r="PKD75" s="92"/>
      <c r="PKE75" s="92"/>
      <c r="PKF75" s="92"/>
      <c r="PKG75" s="92"/>
      <c r="PKH75" s="92"/>
      <c r="PKI75" s="92"/>
      <c r="PKJ75" s="92"/>
      <c r="PKK75" s="92"/>
      <c r="PKL75" s="92"/>
      <c r="PKM75" s="92"/>
      <c r="PKN75" s="92"/>
      <c r="PKO75" s="92"/>
      <c r="PKP75" s="92"/>
      <c r="PKQ75" s="92"/>
      <c r="PKR75" s="92"/>
      <c r="PKS75" s="92"/>
      <c r="PKT75" s="92"/>
      <c r="PKU75" s="92"/>
      <c r="PKV75" s="92"/>
      <c r="PKW75" s="92"/>
      <c r="PKX75" s="92"/>
      <c r="PKY75" s="92"/>
      <c r="PKZ75" s="92"/>
      <c r="PLA75" s="92"/>
      <c r="PLB75" s="92"/>
      <c r="PLC75" s="92"/>
      <c r="PLD75" s="92"/>
      <c r="PLE75" s="92"/>
      <c r="PLF75" s="92"/>
      <c r="PLG75" s="92"/>
      <c r="PLH75" s="92"/>
      <c r="PLI75" s="92"/>
      <c r="PLJ75" s="92"/>
      <c r="PLK75" s="92"/>
      <c r="PLL75" s="92"/>
      <c r="PLM75" s="92"/>
      <c r="PLN75" s="92"/>
      <c r="PLO75" s="92"/>
      <c r="PLP75" s="92"/>
      <c r="PLQ75" s="92"/>
      <c r="PLR75" s="92"/>
      <c r="PLS75" s="92"/>
      <c r="PLT75" s="92"/>
      <c r="PLU75" s="92"/>
      <c r="PLV75" s="92"/>
      <c r="PLW75" s="92"/>
      <c r="PLX75" s="92"/>
      <c r="PLY75" s="92"/>
      <c r="PLZ75" s="92"/>
      <c r="PMA75" s="92"/>
      <c r="PMB75" s="92"/>
      <c r="PMC75" s="92"/>
      <c r="PMD75" s="92"/>
      <c r="PME75" s="92"/>
      <c r="PMF75" s="92"/>
      <c r="PMG75" s="92"/>
      <c r="PMH75" s="92"/>
      <c r="PMI75" s="92"/>
      <c r="PMJ75" s="92"/>
      <c r="PMK75" s="92"/>
      <c r="PML75" s="92"/>
      <c r="PMM75" s="92"/>
      <c r="PMN75" s="92"/>
      <c r="PMO75" s="92"/>
      <c r="PMP75" s="92"/>
      <c r="PMQ75" s="92"/>
      <c r="PMR75" s="92"/>
      <c r="PMS75" s="92"/>
      <c r="PMT75" s="92"/>
      <c r="PMU75" s="92"/>
      <c r="PMV75" s="92"/>
      <c r="PMW75" s="92"/>
      <c r="PMX75" s="92"/>
      <c r="PMY75" s="92"/>
      <c r="PMZ75" s="92"/>
      <c r="PNA75" s="92"/>
      <c r="PNB75" s="92"/>
      <c r="PNC75" s="92"/>
      <c r="PND75" s="92"/>
      <c r="PNE75" s="92"/>
      <c r="PNF75" s="92"/>
      <c r="PNG75" s="92"/>
      <c r="PNH75" s="92"/>
      <c r="PNI75" s="92"/>
      <c r="PNJ75" s="92"/>
      <c r="PNK75" s="92"/>
      <c r="PNL75" s="92"/>
      <c r="PNM75" s="92"/>
      <c r="PNN75" s="92"/>
      <c r="PNO75" s="92"/>
      <c r="PNP75" s="92"/>
      <c r="PNQ75" s="92"/>
      <c r="PNR75" s="92"/>
      <c r="PNS75" s="92"/>
      <c r="PNT75" s="92"/>
      <c r="PNU75" s="92"/>
      <c r="PNV75" s="92"/>
      <c r="PNW75" s="92"/>
      <c r="PNX75" s="92"/>
      <c r="PNY75" s="92"/>
      <c r="PNZ75" s="92"/>
      <c r="POA75" s="92"/>
      <c r="POB75" s="92"/>
      <c r="POC75" s="92"/>
      <c r="POD75" s="92"/>
      <c r="POE75" s="92"/>
      <c r="POF75" s="92"/>
      <c r="POG75" s="92"/>
      <c r="POH75" s="92"/>
      <c r="POI75" s="92"/>
      <c r="POJ75" s="92"/>
      <c r="POK75" s="92"/>
      <c r="POL75" s="92"/>
      <c r="POM75" s="92"/>
      <c r="PON75" s="92"/>
      <c r="POO75" s="92"/>
      <c r="POP75" s="92"/>
      <c r="POQ75" s="92"/>
      <c r="POR75" s="92"/>
      <c r="POS75" s="92"/>
      <c r="POT75" s="92"/>
      <c r="POU75" s="92"/>
      <c r="POV75" s="92"/>
      <c r="POW75" s="92"/>
      <c r="POX75" s="92"/>
      <c r="POY75" s="92"/>
      <c r="POZ75" s="92"/>
      <c r="PPA75" s="92"/>
      <c r="PPB75" s="92"/>
      <c r="PPC75" s="92"/>
      <c r="PPD75" s="92"/>
      <c r="PPE75" s="92"/>
      <c r="PPF75" s="92"/>
      <c r="PPG75" s="92"/>
      <c r="PPH75" s="92"/>
      <c r="PPI75" s="92"/>
      <c r="PPJ75" s="92"/>
      <c r="PPK75" s="92"/>
      <c r="PPL75" s="92"/>
      <c r="PPM75" s="92"/>
      <c r="PPN75" s="92"/>
      <c r="PPO75" s="92"/>
      <c r="PPP75" s="92"/>
      <c r="PPQ75" s="92"/>
      <c r="PPR75" s="92"/>
      <c r="PPS75" s="92"/>
      <c r="PPT75" s="92"/>
      <c r="PPU75" s="92"/>
      <c r="PPV75" s="92"/>
      <c r="PPW75" s="92"/>
      <c r="PPX75" s="92"/>
      <c r="PPY75" s="92"/>
      <c r="PPZ75" s="92"/>
      <c r="PQA75" s="92"/>
      <c r="PQB75" s="92"/>
      <c r="PQC75" s="92"/>
      <c r="PQD75" s="92"/>
      <c r="PQE75" s="92"/>
      <c r="PQF75" s="92"/>
      <c r="PQG75" s="92"/>
      <c r="PQH75" s="92"/>
      <c r="PQI75" s="92"/>
      <c r="PQJ75" s="92"/>
      <c r="PQK75" s="92"/>
      <c r="PQL75" s="92"/>
      <c r="PQM75" s="92"/>
      <c r="PQN75" s="92"/>
      <c r="PQO75" s="92"/>
      <c r="PQP75" s="92"/>
      <c r="PQQ75" s="92"/>
      <c r="PQR75" s="92"/>
      <c r="PQS75" s="92"/>
      <c r="PQT75" s="92"/>
      <c r="PQU75" s="92"/>
      <c r="PQV75" s="92"/>
      <c r="PQW75" s="92"/>
      <c r="PQX75" s="92"/>
      <c r="PQY75" s="92"/>
      <c r="PQZ75" s="92"/>
      <c r="PRA75" s="92"/>
      <c r="PRB75" s="92"/>
      <c r="PRC75" s="92"/>
      <c r="PRD75" s="92"/>
      <c r="PRE75" s="92"/>
      <c r="PRF75" s="92"/>
      <c r="PRG75" s="92"/>
      <c r="PRH75" s="92"/>
      <c r="PRI75" s="92"/>
      <c r="PRJ75" s="92"/>
      <c r="PRK75" s="92"/>
      <c r="PRL75" s="92"/>
      <c r="PRM75" s="92"/>
      <c r="PRN75" s="92"/>
      <c r="PRO75" s="92"/>
      <c r="PRP75" s="92"/>
      <c r="PRQ75" s="92"/>
      <c r="PRR75" s="92"/>
      <c r="PRS75" s="92"/>
      <c r="PRT75" s="92"/>
      <c r="PRU75" s="92"/>
      <c r="PRV75" s="92"/>
      <c r="PRW75" s="92"/>
      <c r="PRX75" s="92"/>
      <c r="PRY75" s="92"/>
      <c r="PRZ75" s="92"/>
      <c r="PSA75" s="92"/>
      <c r="PSB75" s="92"/>
      <c r="PSC75" s="92"/>
      <c r="PSD75" s="92"/>
      <c r="PSE75" s="92"/>
      <c r="PSF75" s="92"/>
      <c r="PSG75" s="92"/>
      <c r="PSH75" s="92"/>
      <c r="PSI75" s="92"/>
      <c r="PSJ75" s="92"/>
      <c r="PSK75" s="92"/>
      <c r="PSL75" s="92"/>
      <c r="PSM75" s="92"/>
      <c r="PSN75" s="92"/>
      <c r="PSO75" s="92"/>
      <c r="PSP75" s="92"/>
      <c r="PSQ75" s="92"/>
      <c r="PSR75" s="92"/>
      <c r="PSS75" s="92"/>
      <c r="PST75" s="92"/>
      <c r="PSU75" s="92"/>
      <c r="PSV75" s="92"/>
      <c r="PSW75" s="92"/>
      <c r="PSX75" s="92"/>
      <c r="PSY75" s="92"/>
      <c r="PSZ75" s="92"/>
      <c r="PTA75" s="92"/>
      <c r="PTB75" s="92"/>
      <c r="PTC75" s="92"/>
      <c r="PTD75" s="92"/>
      <c r="PTE75" s="92"/>
      <c r="PTF75" s="92"/>
      <c r="PTG75" s="92"/>
      <c r="PTH75" s="92"/>
      <c r="PTI75" s="92"/>
      <c r="PTJ75" s="92"/>
      <c r="PTK75" s="92"/>
      <c r="PTL75" s="92"/>
      <c r="PTM75" s="92"/>
      <c r="PTN75" s="92"/>
      <c r="PTO75" s="92"/>
      <c r="PTP75" s="92"/>
      <c r="PTQ75" s="92"/>
      <c r="PTR75" s="92"/>
      <c r="PTS75" s="92"/>
      <c r="PTT75" s="92"/>
      <c r="PTU75" s="92"/>
      <c r="PTV75" s="92"/>
      <c r="PTW75" s="92"/>
      <c r="PTX75" s="92"/>
      <c r="PTY75" s="92"/>
      <c r="PTZ75" s="92"/>
      <c r="PUA75" s="92"/>
      <c r="PUB75" s="92"/>
      <c r="PUC75" s="92"/>
      <c r="PUD75" s="92"/>
      <c r="PUE75" s="92"/>
      <c r="PUF75" s="92"/>
      <c r="PUG75" s="92"/>
      <c r="PUH75" s="92"/>
      <c r="PUI75" s="92"/>
      <c r="PUJ75" s="92"/>
      <c r="PUK75" s="92"/>
      <c r="PUL75" s="92"/>
      <c r="PUM75" s="92"/>
      <c r="PUN75" s="92"/>
      <c r="PUO75" s="92"/>
      <c r="PUP75" s="92"/>
      <c r="PUQ75" s="92"/>
      <c r="PUR75" s="92"/>
      <c r="PUS75" s="92"/>
      <c r="PUT75" s="92"/>
      <c r="PUU75" s="92"/>
      <c r="PUV75" s="92"/>
      <c r="PUW75" s="92"/>
      <c r="PUX75" s="92"/>
      <c r="PUY75" s="92"/>
      <c r="PUZ75" s="92"/>
      <c r="PVA75" s="92"/>
      <c r="PVB75" s="92"/>
      <c r="PVC75" s="92"/>
      <c r="PVD75" s="92"/>
      <c r="PVE75" s="92"/>
      <c r="PVF75" s="92"/>
      <c r="PVG75" s="92"/>
      <c r="PVH75" s="92"/>
      <c r="PVI75" s="92"/>
      <c r="PVJ75" s="92"/>
      <c r="PVK75" s="92"/>
      <c r="PVL75" s="92"/>
      <c r="PVM75" s="92"/>
      <c r="PVN75" s="92"/>
      <c r="PVO75" s="92"/>
      <c r="PVP75" s="92"/>
      <c r="PVQ75" s="92"/>
      <c r="PVR75" s="92"/>
      <c r="PVS75" s="92"/>
      <c r="PVT75" s="92"/>
      <c r="PVU75" s="92"/>
      <c r="PVV75" s="92"/>
      <c r="PVW75" s="92"/>
      <c r="PVX75" s="92"/>
      <c r="PVY75" s="92"/>
      <c r="PVZ75" s="92"/>
      <c r="PWA75" s="92"/>
      <c r="PWB75" s="92"/>
      <c r="PWC75" s="92"/>
      <c r="PWD75" s="92"/>
      <c r="PWE75" s="92"/>
      <c r="PWF75" s="92"/>
      <c r="PWG75" s="92"/>
      <c r="PWH75" s="92"/>
      <c r="PWI75" s="92"/>
      <c r="PWJ75" s="92"/>
      <c r="PWK75" s="92"/>
      <c r="PWL75" s="92"/>
      <c r="PWM75" s="92"/>
      <c r="PWN75" s="92"/>
      <c r="PWO75" s="92"/>
      <c r="PWP75" s="92"/>
      <c r="PWQ75" s="92"/>
      <c r="PWR75" s="92"/>
      <c r="PWS75" s="92"/>
      <c r="PWT75" s="92"/>
      <c r="PWU75" s="92"/>
      <c r="PWV75" s="92"/>
      <c r="PWW75" s="92"/>
      <c r="PWX75" s="92"/>
      <c r="PWY75" s="92"/>
      <c r="PWZ75" s="92"/>
      <c r="PXA75" s="92"/>
      <c r="PXB75" s="92"/>
      <c r="PXC75" s="92"/>
      <c r="PXD75" s="92"/>
      <c r="PXE75" s="92"/>
      <c r="PXF75" s="92"/>
      <c r="PXG75" s="92"/>
      <c r="PXH75" s="92"/>
      <c r="PXI75" s="92"/>
      <c r="PXJ75" s="92"/>
      <c r="PXK75" s="92"/>
      <c r="PXL75" s="92"/>
      <c r="PXM75" s="92"/>
      <c r="PXN75" s="92"/>
      <c r="PXO75" s="92"/>
      <c r="PXP75" s="92"/>
      <c r="PXQ75" s="92"/>
      <c r="PXR75" s="92"/>
      <c r="PXS75" s="92"/>
      <c r="PXT75" s="92"/>
      <c r="PXU75" s="92"/>
      <c r="PXV75" s="92"/>
      <c r="PXW75" s="92"/>
      <c r="PXX75" s="92"/>
      <c r="PXY75" s="92"/>
      <c r="PXZ75" s="92"/>
      <c r="PYA75" s="92"/>
      <c r="PYB75" s="92"/>
      <c r="PYC75" s="92"/>
      <c r="PYD75" s="92"/>
      <c r="PYE75" s="92"/>
      <c r="PYF75" s="92"/>
      <c r="PYG75" s="92"/>
      <c r="PYH75" s="92"/>
      <c r="PYI75" s="92"/>
      <c r="PYJ75" s="92"/>
      <c r="PYK75" s="92"/>
      <c r="PYL75" s="92"/>
      <c r="PYM75" s="92"/>
      <c r="PYN75" s="92"/>
      <c r="PYO75" s="92"/>
      <c r="PYP75" s="92"/>
      <c r="PYQ75" s="92"/>
      <c r="PYR75" s="92"/>
      <c r="PYS75" s="92"/>
      <c r="PYT75" s="92"/>
      <c r="PYU75" s="92"/>
      <c r="PYV75" s="92"/>
      <c r="PYW75" s="92"/>
      <c r="PYX75" s="92"/>
      <c r="PYY75" s="92"/>
      <c r="PYZ75" s="92"/>
      <c r="PZA75" s="92"/>
      <c r="PZB75" s="92"/>
      <c r="PZC75" s="92"/>
      <c r="PZD75" s="92"/>
      <c r="PZE75" s="92"/>
      <c r="PZF75" s="92"/>
      <c r="PZG75" s="92"/>
      <c r="PZH75" s="92"/>
      <c r="PZI75" s="92"/>
      <c r="PZJ75" s="92"/>
      <c r="PZK75" s="92"/>
      <c r="PZL75" s="92"/>
      <c r="PZM75" s="92"/>
      <c r="PZN75" s="92"/>
      <c r="PZO75" s="92"/>
      <c r="PZP75" s="92"/>
      <c r="PZQ75" s="92"/>
      <c r="PZR75" s="92"/>
      <c r="PZS75" s="92"/>
      <c r="PZT75" s="92"/>
      <c r="PZU75" s="92"/>
      <c r="PZV75" s="92"/>
      <c r="PZW75" s="92"/>
      <c r="PZX75" s="92"/>
      <c r="PZY75" s="92"/>
      <c r="PZZ75" s="92"/>
      <c r="QAA75" s="92"/>
      <c r="QAB75" s="92"/>
      <c r="QAC75" s="92"/>
      <c r="QAD75" s="92"/>
      <c r="QAE75" s="92"/>
      <c r="QAF75" s="92"/>
      <c r="QAG75" s="92"/>
      <c r="QAH75" s="92"/>
      <c r="QAI75" s="92"/>
      <c r="QAJ75" s="92"/>
      <c r="QAK75" s="92"/>
      <c r="QAL75" s="92"/>
      <c r="QAM75" s="92"/>
      <c r="QAN75" s="92"/>
      <c r="QAO75" s="92"/>
      <c r="QAP75" s="92"/>
      <c r="QAQ75" s="92"/>
      <c r="QAR75" s="92"/>
      <c r="QAS75" s="92"/>
      <c r="QAT75" s="92"/>
      <c r="QAU75" s="92"/>
      <c r="QAV75" s="92"/>
      <c r="QAW75" s="92"/>
      <c r="QAX75" s="92"/>
      <c r="QAY75" s="92"/>
      <c r="QAZ75" s="92"/>
      <c r="QBA75" s="92"/>
      <c r="QBB75" s="92"/>
      <c r="QBC75" s="92"/>
      <c r="QBD75" s="92"/>
      <c r="QBE75" s="92"/>
      <c r="QBF75" s="92"/>
      <c r="QBG75" s="92"/>
      <c r="QBH75" s="92"/>
      <c r="QBI75" s="92"/>
      <c r="QBJ75" s="92"/>
      <c r="QBK75" s="92"/>
      <c r="QBL75" s="92"/>
      <c r="QBM75" s="92"/>
      <c r="QBN75" s="92"/>
      <c r="QBO75" s="92"/>
      <c r="QBP75" s="92"/>
      <c r="QBQ75" s="92"/>
      <c r="QBR75" s="92"/>
      <c r="QBS75" s="92"/>
      <c r="QBT75" s="92"/>
      <c r="QBU75" s="92"/>
      <c r="QBV75" s="92"/>
      <c r="QBW75" s="92"/>
      <c r="QBX75" s="92"/>
      <c r="QBY75" s="92"/>
      <c r="QBZ75" s="92"/>
      <c r="QCA75" s="92"/>
      <c r="QCB75" s="92"/>
      <c r="QCC75" s="92"/>
      <c r="QCD75" s="92"/>
      <c r="QCE75" s="92"/>
      <c r="QCF75" s="92"/>
      <c r="QCG75" s="92"/>
      <c r="QCH75" s="92"/>
      <c r="QCI75" s="92"/>
      <c r="QCJ75" s="92"/>
      <c r="QCK75" s="92"/>
      <c r="QCL75" s="92"/>
      <c r="QCM75" s="92"/>
      <c r="QCN75" s="92"/>
      <c r="QCO75" s="92"/>
      <c r="QCP75" s="92"/>
      <c r="QCQ75" s="92"/>
      <c r="QCR75" s="92"/>
      <c r="QCS75" s="92"/>
      <c r="QCT75" s="92"/>
      <c r="QCU75" s="92"/>
      <c r="QCV75" s="92"/>
      <c r="QCW75" s="92"/>
      <c r="QCX75" s="92"/>
      <c r="QCY75" s="92"/>
      <c r="QCZ75" s="92"/>
      <c r="QDA75" s="92"/>
      <c r="QDB75" s="92"/>
      <c r="QDC75" s="92"/>
      <c r="QDD75" s="92"/>
      <c r="QDE75" s="92"/>
      <c r="QDF75" s="92"/>
      <c r="QDG75" s="92"/>
      <c r="QDH75" s="92"/>
      <c r="QDI75" s="92"/>
      <c r="QDJ75" s="92"/>
      <c r="QDK75" s="92"/>
      <c r="QDL75" s="92"/>
      <c r="QDM75" s="92"/>
      <c r="QDN75" s="92"/>
      <c r="QDO75" s="92"/>
      <c r="QDP75" s="92"/>
      <c r="QDQ75" s="92"/>
      <c r="QDR75" s="92"/>
      <c r="QDS75" s="92"/>
      <c r="QDT75" s="92"/>
      <c r="QDU75" s="92"/>
      <c r="QDV75" s="92"/>
      <c r="QDW75" s="92"/>
      <c r="QDX75" s="92"/>
      <c r="QDY75" s="92"/>
      <c r="QDZ75" s="92"/>
      <c r="QEA75" s="92"/>
      <c r="QEB75" s="92"/>
      <c r="QEC75" s="92"/>
      <c r="QED75" s="92"/>
      <c r="QEE75" s="92"/>
      <c r="QEF75" s="92"/>
      <c r="QEG75" s="92"/>
      <c r="QEH75" s="92"/>
      <c r="QEI75" s="92"/>
      <c r="QEJ75" s="92"/>
      <c r="QEK75" s="92"/>
      <c r="QEL75" s="92"/>
      <c r="QEM75" s="92"/>
      <c r="QEN75" s="92"/>
      <c r="QEO75" s="92"/>
      <c r="QEP75" s="92"/>
      <c r="QEQ75" s="92"/>
      <c r="QER75" s="92"/>
      <c r="QES75" s="92"/>
      <c r="QET75" s="92"/>
      <c r="QEU75" s="92"/>
      <c r="QEV75" s="92"/>
      <c r="QEW75" s="92"/>
      <c r="QEX75" s="92"/>
      <c r="QEY75" s="92"/>
      <c r="QEZ75" s="92"/>
      <c r="QFA75" s="92"/>
      <c r="QFB75" s="92"/>
      <c r="QFC75" s="92"/>
      <c r="QFD75" s="92"/>
      <c r="QFE75" s="92"/>
      <c r="QFF75" s="92"/>
      <c r="QFG75" s="92"/>
      <c r="QFH75" s="92"/>
      <c r="QFI75" s="92"/>
      <c r="QFJ75" s="92"/>
      <c r="QFK75" s="92"/>
      <c r="QFL75" s="92"/>
      <c r="QFM75" s="92"/>
      <c r="QFN75" s="92"/>
      <c r="QFO75" s="92"/>
      <c r="QFP75" s="92"/>
      <c r="QFQ75" s="92"/>
      <c r="QFR75" s="92"/>
      <c r="QFS75" s="92"/>
      <c r="QFT75" s="92"/>
      <c r="QFU75" s="92"/>
      <c r="QFV75" s="92"/>
      <c r="QFW75" s="92"/>
      <c r="QFX75" s="92"/>
      <c r="QFY75" s="92"/>
      <c r="QFZ75" s="92"/>
      <c r="QGA75" s="92"/>
      <c r="QGB75" s="92"/>
      <c r="QGC75" s="92"/>
      <c r="QGD75" s="92"/>
      <c r="QGE75" s="92"/>
      <c r="QGF75" s="92"/>
      <c r="QGG75" s="92"/>
      <c r="QGH75" s="92"/>
      <c r="QGI75" s="92"/>
      <c r="QGJ75" s="92"/>
      <c r="QGK75" s="92"/>
      <c r="QGL75" s="92"/>
      <c r="QGM75" s="92"/>
      <c r="QGN75" s="92"/>
      <c r="QGO75" s="92"/>
      <c r="QGP75" s="92"/>
      <c r="QGQ75" s="92"/>
      <c r="QGR75" s="92"/>
      <c r="QGS75" s="92"/>
      <c r="QGT75" s="92"/>
      <c r="QGU75" s="92"/>
      <c r="QGV75" s="92"/>
      <c r="QGW75" s="92"/>
      <c r="QGX75" s="92"/>
      <c r="QGY75" s="92"/>
      <c r="QGZ75" s="92"/>
      <c r="QHA75" s="92"/>
      <c r="QHB75" s="92"/>
      <c r="QHC75" s="92"/>
      <c r="QHD75" s="92"/>
      <c r="QHE75" s="92"/>
      <c r="QHF75" s="92"/>
      <c r="QHG75" s="92"/>
      <c r="QHH75" s="92"/>
      <c r="QHI75" s="92"/>
      <c r="QHJ75" s="92"/>
      <c r="QHK75" s="92"/>
      <c r="QHL75" s="92"/>
      <c r="QHM75" s="92"/>
      <c r="QHN75" s="92"/>
      <c r="QHO75" s="92"/>
      <c r="QHP75" s="92"/>
      <c r="QHQ75" s="92"/>
      <c r="QHR75" s="92"/>
      <c r="QHS75" s="92"/>
      <c r="QHT75" s="92"/>
      <c r="QHU75" s="92"/>
      <c r="QHV75" s="92"/>
      <c r="QHW75" s="92"/>
      <c r="QHX75" s="92"/>
      <c r="QHY75" s="92"/>
      <c r="QHZ75" s="92"/>
      <c r="QIA75" s="92"/>
      <c r="QIB75" s="92"/>
      <c r="QIC75" s="92"/>
      <c r="QID75" s="92"/>
      <c r="QIE75" s="92"/>
      <c r="QIF75" s="92"/>
      <c r="QIG75" s="92"/>
      <c r="QIH75" s="92"/>
      <c r="QII75" s="92"/>
      <c r="QIJ75" s="92"/>
      <c r="QIK75" s="92"/>
      <c r="QIL75" s="92"/>
      <c r="QIM75" s="92"/>
      <c r="QIN75" s="92"/>
      <c r="QIO75" s="92"/>
      <c r="QIP75" s="92"/>
      <c r="QIQ75" s="92"/>
      <c r="QIR75" s="92"/>
      <c r="QIS75" s="92"/>
      <c r="QIT75" s="92"/>
      <c r="QIU75" s="92"/>
      <c r="QIV75" s="92"/>
      <c r="QIW75" s="92"/>
      <c r="QIX75" s="92"/>
      <c r="QIY75" s="92"/>
      <c r="QIZ75" s="92"/>
      <c r="QJA75" s="92"/>
      <c r="QJB75" s="92"/>
      <c r="QJC75" s="92"/>
      <c r="QJD75" s="92"/>
      <c r="QJE75" s="92"/>
      <c r="QJF75" s="92"/>
      <c r="QJG75" s="92"/>
      <c r="QJH75" s="92"/>
      <c r="QJI75" s="92"/>
      <c r="QJJ75" s="92"/>
      <c r="QJK75" s="92"/>
      <c r="QJL75" s="92"/>
      <c r="QJM75" s="92"/>
      <c r="QJN75" s="92"/>
      <c r="QJO75" s="92"/>
      <c r="QJP75" s="92"/>
      <c r="QJQ75" s="92"/>
      <c r="QJR75" s="92"/>
      <c r="QJS75" s="92"/>
      <c r="QJT75" s="92"/>
      <c r="QJU75" s="92"/>
      <c r="QJV75" s="92"/>
      <c r="QJW75" s="92"/>
      <c r="QJX75" s="92"/>
      <c r="QJY75" s="92"/>
      <c r="QJZ75" s="92"/>
      <c r="QKA75" s="92"/>
      <c r="QKB75" s="92"/>
      <c r="QKC75" s="92"/>
      <c r="QKD75" s="92"/>
      <c r="QKE75" s="92"/>
      <c r="QKF75" s="92"/>
      <c r="QKG75" s="92"/>
      <c r="QKH75" s="92"/>
      <c r="QKI75" s="92"/>
      <c r="QKJ75" s="92"/>
      <c r="QKK75" s="92"/>
      <c r="QKL75" s="92"/>
      <c r="QKM75" s="92"/>
      <c r="QKN75" s="92"/>
      <c r="QKO75" s="92"/>
      <c r="QKP75" s="92"/>
      <c r="QKQ75" s="92"/>
      <c r="QKR75" s="92"/>
      <c r="QKS75" s="92"/>
      <c r="QKT75" s="92"/>
      <c r="QKU75" s="92"/>
      <c r="QKV75" s="92"/>
      <c r="QKW75" s="92"/>
      <c r="QKX75" s="92"/>
      <c r="QKY75" s="92"/>
      <c r="QKZ75" s="92"/>
      <c r="QLA75" s="92"/>
      <c r="QLB75" s="92"/>
      <c r="QLC75" s="92"/>
      <c r="QLD75" s="92"/>
      <c r="QLE75" s="92"/>
      <c r="QLF75" s="92"/>
      <c r="QLG75" s="92"/>
      <c r="QLH75" s="92"/>
      <c r="QLI75" s="92"/>
      <c r="QLJ75" s="92"/>
      <c r="QLK75" s="92"/>
      <c r="QLL75" s="92"/>
      <c r="QLM75" s="92"/>
      <c r="QLN75" s="92"/>
      <c r="QLO75" s="92"/>
      <c r="QLP75" s="92"/>
      <c r="QLQ75" s="92"/>
      <c r="QLR75" s="92"/>
      <c r="QLS75" s="92"/>
      <c r="QLT75" s="92"/>
      <c r="QLU75" s="92"/>
      <c r="QLV75" s="92"/>
      <c r="QLW75" s="92"/>
      <c r="QLX75" s="92"/>
      <c r="QLY75" s="92"/>
      <c r="QLZ75" s="92"/>
      <c r="QMA75" s="92"/>
      <c r="QMB75" s="92"/>
      <c r="QMC75" s="92"/>
      <c r="QMD75" s="92"/>
      <c r="QME75" s="92"/>
      <c r="QMF75" s="92"/>
      <c r="QMG75" s="92"/>
      <c r="QMH75" s="92"/>
      <c r="QMI75" s="92"/>
      <c r="QMJ75" s="92"/>
      <c r="QMK75" s="92"/>
      <c r="QML75" s="92"/>
      <c r="QMM75" s="92"/>
      <c r="QMN75" s="92"/>
      <c r="QMO75" s="92"/>
      <c r="QMP75" s="92"/>
      <c r="QMQ75" s="92"/>
      <c r="QMR75" s="92"/>
      <c r="QMS75" s="92"/>
      <c r="QMT75" s="92"/>
      <c r="QMU75" s="92"/>
      <c r="QMV75" s="92"/>
      <c r="QMW75" s="92"/>
      <c r="QMX75" s="92"/>
      <c r="QMY75" s="92"/>
      <c r="QMZ75" s="92"/>
      <c r="QNA75" s="92"/>
      <c r="QNB75" s="92"/>
      <c r="QNC75" s="92"/>
      <c r="QND75" s="92"/>
      <c r="QNE75" s="92"/>
      <c r="QNF75" s="92"/>
      <c r="QNG75" s="92"/>
      <c r="QNH75" s="92"/>
      <c r="QNI75" s="92"/>
      <c r="QNJ75" s="92"/>
      <c r="QNK75" s="92"/>
      <c r="QNL75" s="92"/>
      <c r="QNM75" s="92"/>
      <c r="QNN75" s="92"/>
      <c r="QNO75" s="92"/>
      <c r="QNP75" s="92"/>
      <c r="QNQ75" s="92"/>
      <c r="QNR75" s="92"/>
      <c r="QNS75" s="92"/>
      <c r="QNT75" s="92"/>
      <c r="QNU75" s="92"/>
      <c r="QNV75" s="92"/>
      <c r="QNW75" s="92"/>
      <c r="QNX75" s="92"/>
      <c r="QNY75" s="92"/>
      <c r="QNZ75" s="92"/>
      <c r="QOA75" s="92"/>
      <c r="QOB75" s="92"/>
      <c r="QOC75" s="92"/>
      <c r="QOD75" s="92"/>
      <c r="QOE75" s="92"/>
      <c r="QOF75" s="92"/>
      <c r="QOG75" s="92"/>
      <c r="QOH75" s="92"/>
      <c r="QOI75" s="92"/>
      <c r="QOJ75" s="92"/>
      <c r="QOK75" s="92"/>
      <c r="QOL75" s="92"/>
      <c r="QOM75" s="92"/>
      <c r="QON75" s="92"/>
      <c r="QOO75" s="92"/>
      <c r="QOP75" s="92"/>
      <c r="QOQ75" s="92"/>
      <c r="QOR75" s="92"/>
      <c r="QOS75" s="92"/>
      <c r="QOT75" s="92"/>
      <c r="QOU75" s="92"/>
      <c r="QOV75" s="92"/>
      <c r="QOW75" s="92"/>
      <c r="QOX75" s="92"/>
      <c r="QOY75" s="92"/>
      <c r="QOZ75" s="92"/>
      <c r="QPA75" s="92"/>
      <c r="QPB75" s="92"/>
      <c r="QPC75" s="92"/>
      <c r="QPD75" s="92"/>
      <c r="QPE75" s="92"/>
      <c r="QPF75" s="92"/>
      <c r="QPG75" s="92"/>
      <c r="QPH75" s="92"/>
      <c r="QPI75" s="92"/>
      <c r="QPJ75" s="92"/>
      <c r="QPK75" s="92"/>
      <c r="QPL75" s="92"/>
      <c r="QPM75" s="92"/>
      <c r="QPN75" s="92"/>
      <c r="QPO75" s="92"/>
      <c r="QPP75" s="92"/>
      <c r="QPQ75" s="92"/>
      <c r="QPR75" s="92"/>
      <c r="QPS75" s="92"/>
      <c r="QPT75" s="92"/>
      <c r="QPU75" s="92"/>
      <c r="QPV75" s="92"/>
      <c r="QPW75" s="92"/>
      <c r="QPX75" s="92"/>
      <c r="QPY75" s="92"/>
      <c r="QPZ75" s="92"/>
      <c r="QQA75" s="92"/>
      <c r="QQB75" s="92"/>
      <c r="QQC75" s="92"/>
      <c r="QQD75" s="92"/>
      <c r="QQE75" s="92"/>
      <c r="QQF75" s="92"/>
      <c r="QQG75" s="92"/>
      <c r="QQH75" s="92"/>
      <c r="QQI75" s="92"/>
      <c r="QQJ75" s="92"/>
      <c r="QQK75" s="92"/>
      <c r="QQL75" s="92"/>
      <c r="QQM75" s="92"/>
      <c r="QQN75" s="92"/>
      <c r="QQO75" s="92"/>
      <c r="QQP75" s="92"/>
      <c r="QQQ75" s="92"/>
      <c r="QQR75" s="92"/>
      <c r="QQS75" s="92"/>
      <c r="QQT75" s="92"/>
      <c r="QQU75" s="92"/>
      <c r="QQV75" s="92"/>
      <c r="QQW75" s="92"/>
      <c r="QQX75" s="92"/>
      <c r="QQY75" s="92"/>
      <c r="QQZ75" s="92"/>
      <c r="QRA75" s="92"/>
      <c r="QRB75" s="92"/>
      <c r="QRC75" s="92"/>
      <c r="QRD75" s="92"/>
      <c r="QRE75" s="92"/>
      <c r="QRF75" s="92"/>
      <c r="QRG75" s="92"/>
      <c r="QRH75" s="92"/>
      <c r="QRI75" s="92"/>
      <c r="QRJ75" s="92"/>
      <c r="QRK75" s="92"/>
      <c r="QRL75" s="92"/>
      <c r="QRM75" s="92"/>
      <c r="QRN75" s="92"/>
      <c r="QRO75" s="92"/>
      <c r="QRP75" s="92"/>
      <c r="QRQ75" s="92"/>
      <c r="QRR75" s="92"/>
      <c r="QRS75" s="92"/>
      <c r="QRT75" s="92"/>
      <c r="QRU75" s="92"/>
      <c r="QRV75" s="92"/>
      <c r="QRW75" s="92"/>
      <c r="QRX75" s="92"/>
      <c r="QRY75" s="92"/>
      <c r="QRZ75" s="92"/>
      <c r="QSA75" s="92"/>
      <c r="QSB75" s="92"/>
      <c r="QSC75" s="92"/>
      <c r="QSD75" s="92"/>
      <c r="QSE75" s="92"/>
      <c r="QSF75" s="92"/>
      <c r="QSG75" s="92"/>
      <c r="QSH75" s="92"/>
      <c r="QSI75" s="92"/>
      <c r="QSJ75" s="92"/>
      <c r="QSK75" s="92"/>
      <c r="QSL75" s="92"/>
      <c r="QSM75" s="92"/>
      <c r="QSN75" s="92"/>
      <c r="QSO75" s="92"/>
      <c r="QSP75" s="92"/>
      <c r="QSQ75" s="92"/>
      <c r="QSR75" s="92"/>
      <c r="QSS75" s="92"/>
      <c r="QST75" s="92"/>
      <c r="QSU75" s="92"/>
      <c r="QSV75" s="92"/>
      <c r="QSW75" s="92"/>
      <c r="QSX75" s="92"/>
      <c r="QSY75" s="92"/>
      <c r="QSZ75" s="92"/>
      <c r="QTA75" s="92"/>
      <c r="QTB75" s="92"/>
      <c r="QTC75" s="92"/>
      <c r="QTD75" s="92"/>
      <c r="QTE75" s="92"/>
      <c r="QTF75" s="92"/>
      <c r="QTG75" s="92"/>
      <c r="QTH75" s="92"/>
      <c r="QTI75" s="92"/>
      <c r="QTJ75" s="92"/>
      <c r="QTK75" s="92"/>
      <c r="QTL75" s="92"/>
      <c r="QTM75" s="92"/>
      <c r="QTN75" s="92"/>
      <c r="QTO75" s="92"/>
      <c r="QTP75" s="92"/>
      <c r="QTQ75" s="92"/>
      <c r="QTR75" s="92"/>
      <c r="QTS75" s="92"/>
      <c r="QTT75" s="92"/>
      <c r="QTU75" s="92"/>
      <c r="QTV75" s="92"/>
      <c r="QTW75" s="92"/>
      <c r="QTX75" s="92"/>
      <c r="QTY75" s="92"/>
      <c r="QTZ75" s="92"/>
      <c r="QUA75" s="92"/>
      <c r="QUB75" s="92"/>
      <c r="QUC75" s="92"/>
      <c r="QUD75" s="92"/>
      <c r="QUE75" s="92"/>
      <c r="QUF75" s="92"/>
      <c r="QUG75" s="92"/>
      <c r="QUH75" s="92"/>
      <c r="QUI75" s="92"/>
      <c r="QUJ75" s="92"/>
      <c r="QUK75" s="92"/>
      <c r="QUL75" s="92"/>
      <c r="QUM75" s="92"/>
      <c r="QUN75" s="92"/>
      <c r="QUO75" s="92"/>
      <c r="QUP75" s="92"/>
      <c r="QUQ75" s="92"/>
      <c r="QUR75" s="92"/>
      <c r="QUS75" s="92"/>
      <c r="QUT75" s="92"/>
      <c r="QUU75" s="92"/>
      <c r="QUV75" s="92"/>
      <c r="QUW75" s="92"/>
      <c r="QUX75" s="92"/>
      <c r="QUY75" s="92"/>
      <c r="QUZ75" s="92"/>
      <c r="QVA75" s="92"/>
      <c r="QVB75" s="92"/>
      <c r="QVC75" s="92"/>
      <c r="QVD75" s="92"/>
      <c r="QVE75" s="92"/>
      <c r="QVF75" s="92"/>
      <c r="QVG75" s="92"/>
      <c r="QVH75" s="92"/>
      <c r="QVI75" s="92"/>
      <c r="QVJ75" s="92"/>
      <c r="QVK75" s="92"/>
      <c r="QVL75" s="92"/>
      <c r="QVM75" s="92"/>
      <c r="QVN75" s="92"/>
      <c r="QVO75" s="92"/>
      <c r="QVP75" s="92"/>
      <c r="QVQ75" s="92"/>
      <c r="QVR75" s="92"/>
      <c r="QVS75" s="92"/>
      <c r="QVT75" s="92"/>
      <c r="QVU75" s="92"/>
      <c r="QVV75" s="92"/>
      <c r="QVW75" s="92"/>
      <c r="QVX75" s="92"/>
      <c r="QVY75" s="92"/>
      <c r="QVZ75" s="92"/>
      <c r="QWA75" s="92"/>
      <c r="QWB75" s="92"/>
      <c r="QWC75" s="92"/>
      <c r="QWD75" s="92"/>
      <c r="QWE75" s="92"/>
      <c r="QWF75" s="92"/>
      <c r="QWG75" s="92"/>
      <c r="QWH75" s="92"/>
      <c r="QWI75" s="92"/>
      <c r="QWJ75" s="92"/>
      <c r="QWK75" s="92"/>
      <c r="QWL75" s="92"/>
      <c r="QWM75" s="92"/>
      <c r="QWN75" s="92"/>
      <c r="QWO75" s="92"/>
      <c r="QWP75" s="92"/>
      <c r="QWQ75" s="92"/>
      <c r="QWR75" s="92"/>
      <c r="QWS75" s="92"/>
      <c r="QWT75" s="92"/>
      <c r="QWU75" s="92"/>
      <c r="QWV75" s="92"/>
      <c r="QWW75" s="92"/>
      <c r="QWX75" s="92"/>
      <c r="QWY75" s="92"/>
      <c r="QWZ75" s="92"/>
      <c r="QXA75" s="92"/>
      <c r="QXB75" s="92"/>
      <c r="QXC75" s="92"/>
      <c r="QXD75" s="92"/>
      <c r="QXE75" s="92"/>
      <c r="QXF75" s="92"/>
      <c r="QXG75" s="92"/>
      <c r="QXH75" s="92"/>
      <c r="QXI75" s="92"/>
      <c r="QXJ75" s="92"/>
      <c r="QXK75" s="92"/>
      <c r="QXL75" s="92"/>
      <c r="QXM75" s="92"/>
      <c r="QXN75" s="92"/>
      <c r="QXO75" s="92"/>
      <c r="QXP75" s="92"/>
      <c r="QXQ75" s="92"/>
      <c r="QXR75" s="92"/>
      <c r="QXS75" s="92"/>
      <c r="QXT75" s="92"/>
      <c r="QXU75" s="92"/>
      <c r="QXV75" s="92"/>
      <c r="QXW75" s="92"/>
      <c r="QXX75" s="92"/>
      <c r="QXY75" s="92"/>
      <c r="QXZ75" s="92"/>
      <c r="QYA75" s="92"/>
      <c r="QYB75" s="92"/>
      <c r="QYC75" s="92"/>
      <c r="QYD75" s="92"/>
      <c r="QYE75" s="92"/>
      <c r="QYF75" s="92"/>
      <c r="QYG75" s="92"/>
      <c r="QYH75" s="92"/>
      <c r="QYI75" s="92"/>
      <c r="QYJ75" s="92"/>
      <c r="QYK75" s="92"/>
      <c r="QYL75" s="92"/>
      <c r="QYM75" s="92"/>
      <c r="QYN75" s="92"/>
      <c r="QYO75" s="92"/>
      <c r="QYP75" s="92"/>
      <c r="QYQ75" s="92"/>
      <c r="QYR75" s="92"/>
      <c r="QYS75" s="92"/>
      <c r="QYT75" s="92"/>
      <c r="QYU75" s="92"/>
      <c r="QYV75" s="92"/>
      <c r="QYW75" s="92"/>
      <c r="QYX75" s="92"/>
      <c r="QYY75" s="92"/>
      <c r="QYZ75" s="92"/>
      <c r="QZA75" s="92"/>
      <c r="QZB75" s="92"/>
      <c r="QZC75" s="92"/>
      <c r="QZD75" s="92"/>
      <c r="QZE75" s="92"/>
      <c r="QZF75" s="92"/>
      <c r="QZG75" s="92"/>
      <c r="QZH75" s="92"/>
      <c r="QZI75" s="92"/>
      <c r="QZJ75" s="92"/>
      <c r="QZK75" s="92"/>
      <c r="QZL75" s="92"/>
      <c r="QZM75" s="92"/>
      <c r="QZN75" s="92"/>
      <c r="QZO75" s="92"/>
      <c r="QZP75" s="92"/>
      <c r="QZQ75" s="92"/>
      <c r="QZR75" s="92"/>
      <c r="QZS75" s="92"/>
      <c r="QZT75" s="92"/>
      <c r="QZU75" s="92"/>
      <c r="QZV75" s="92"/>
      <c r="QZW75" s="92"/>
      <c r="QZX75" s="92"/>
      <c r="QZY75" s="92"/>
      <c r="QZZ75" s="92"/>
      <c r="RAA75" s="92"/>
      <c r="RAB75" s="92"/>
      <c r="RAC75" s="92"/>
      <c r="RAD75" s="92"/>
      <c r="RAE75" s="92"/>
      <c r="RAF75" s="92"/>
      <c r="RAG75" s="92"/>
      <c r="RAH75" s="92"/>
      <c r="RAI75" s="92"/>
      <c r="RAJ75" s="92"/>
      <c r="RAK75" s="92"/>
      <c r="RAL75" s="92"/>
      <c r="RAM75" s="92"/>
      <c r="RAN75" s="92"/>
      <c r="RAO75" s="92"/>
      <c r="RAP75" s="92"/>
      <c r="RAQ75" s="92"/>
      <c r="RAR75" s="92"/>
      <c r="RAS75" s="92"/>
      <c r="RAT75" s="92"/>
      <c r="RAU75" s="92"/>
      <c r="RAV75" s="92"/>
      <c r="RAW75" s="92"/>
      <c r="RAX75" s="92"/>
      <c r="RAY75" s="92"/>
      <c r="RAZ75" s="92"/>
      <c r="RBA75" s="92"/>
      <c r="RBB75" s="92"/>
      <c r="RBC75" s="92"/>
      <c r="RBD75" s="92"/>
      <c r="RBE75" s="92"/>
      <c r="RBF75" s="92"/>
      <c r="RBG75" s="92"/>
      <c r="RBH75" s="92"/>
      <c r="RBI75" s="92"/>
      <c r="RBJ75" s="92"/>
      <c r="RBK75" s="92"/>
      <c r="RBL75" s="92"/>
      <c r="RBM75" s="92"/>
      <c r="RBN75" s="92"/>
      <c r="RBO75" s="92"/>
      <c r="RBP75" s="92"/>
      <c r="RBQ75" s="92"/>
      <c r="RBR75" s="92"/>
      <c r="RBS75" s="92"/>
      <c r="RBT75" s="92"/>
      <c r="RBU75" s="92"/>
      <c r="RBV75" s="92"/>
      <c r="RBW75" s="92"/>
      <c r="RBX75" s="92"/>
      <c r="RBY75" s="92"/>
      <c r="RBZ75" s="92"/>
      <c r="RCA75" s="92"/>
      <c r="RCB75" s="92"/>
      <c r="RCC75" s="92"/>
      <c r="RCD75" s="92"/>
      <c r="RCE75" s="92"/>
      <c r="RCF75" s="92"/>
      <c r="RCG75" s="92"/>
      <c r="RCH75" s="92"/>
      <c r="RCI75" s="92"/>
      <c r="RCJ75" s="92"/>
      <c r="RCK75" s="92"/>
      <c r="RCL75" s="92"/>
      <c r="RCM75" s="92"/>
      <c r="RCN75" s="92"/>
      <c r="RCO75" s="92"/>
      <c r="RCP75" s="92"/>
      <c r="RCQ75" s="92"/>
      <c r="RCR75" s="92"/>
      <c r="RCS75" s="92"/>
      <c r="RCT75" s="92"/>
      <c r="RCU75" s="92"/>
      <c r="RCV75" s="92"/>
      <c r="RCW75" s="92"/>
      <c r="RCX75" s="92"/>
      <c r="RCY75" s="92"/>
      <c r="RCZ75" s="92"/>
      <c r="RDA75" s="92"/>
      <c r="RDB75" s="92"/>
      <c r="RDC75" s="92"/>
      <c r="RDD75" s="92"/>
      <c r="RDE75" s="92"/>
      <c r="RDF75" s="92"/>
      <c r="RDG75" s="92"/>
      <c r="RDH75" s="92"/>
      <c r="RDI75" s="92"/>
      <c r="RDJ75" s="92"/>
      <c r="RDK75" s="92"/>
      <c r="RDL75" s="92"/>
      <c r="RDM75" s="92"/>
      <c r="RDN75" s="92"/>
      <c r="RDO75" s="92"/>
      <c r="RDP75" s="92"/>
      <c r="RDQ75" s="92"/>
      <c r="RDR75" s="92"/>
      <c r="RDS75" s="92"/>
      <c r="RDT75" s="92"/>
      <c r="RDU75" s="92"/>
      <c r="RDV75" s="92"/>
      <c r="RDW75" s="92"/>
      <c r="RDX75" s="92"/>
      <c r="RDY75" s="92"/>
      <c r="RDZ75" s="92"/>
      <c r="REA75" s="92"/>
      <c r="REB75" s="92"/>
      <c r="REC75" s="92"/>
      <c r="RED75" s="92"/>
      <c r="REE75" s="92"/>
      <c r="REF75" s="92"/>
      <c r="REG75" s="92"/>
      <c r="REH75" s="92"/>
      <c r="REI75" s="92"/>
      <c r="REJ75" s="92"/>
      <c r="REK75" s="92"/>
      <c r="REL75" s="92"/>
      <c r="REM75" s="92"/>
      <c r="REN75" s="92"/>
      <c r="REO75" s="92"/>
      <c r="REP75" s="92"/>
      <c r="REQ75" s="92"/>
      <c r="RER75" s="92"/>
      <c r="RES75" s="92"/>
      <c r="RET75" s="92"/>
      <c r="REU75" s="92"/>
      <c r="REV75" s="92"/>
      <c r="REW75" s="92"/>
      <c r="REX75" s="92"/>
      <c r="REY75" s="92"/>
      <c r="REZ75" s="92"/>
      <c r="RFA75" s="92"/>
      <c r="RFB75" s="92"/>
      <c r="RFC75" s="92"/>
      <c r="RFD75" s="92"/>
      <c r="RFE75" s="92"/>
      <c r="RFF75" s="92"/>
      <c r="RFG75" s="92"/>
      <c r="RFH75" s="92"/>
      <c r="RFI75" s="92"/>
      <c r="RFJ75" s="92"/>
      <c r="RFK75" s="92"/>
      <c r="RFL75" s="92"/>
      <c r="RFM75" s="92"/>
      <c r="RFN75" s="92"/>
      <c r="RFO75" s="92"/>
      <c r="RFP75" s="92"/>
      <c r="RFQ75" s="92"/>
      <c r="RFR75" s="92"/>
      <c r="RFS75" s="92"/>
      <c r="RFT75" s="92"/>
      <c r="RFU75" s="92"/>
      <c r="RFV75" s="92"/>
      <c r="RFW75" s="92"/>
      <c r="RFX75" s="92"/>
      <c r="RFY75" s="92"/>
      <c r="RFZ75" s="92"/>
      <c r="RGA75" s="92"/>
      <c r="RGB75" s="92"/>
      <c r="RGC75" s="92"/>
      <c r="RGD75" s="92"/>
      <c r="RGE75" s="92"/>
      <c r="RGF75" s="92"/>
      <c r="RGG75" s="92"/>
      <c r="RGH75" s="92"/>
      <c r="RGI75" s="92"/>
      <c r="RGJ75" s="92"/>
      <c r="RGK75" s="92"/>
      <c r="RGL75" s="92"/>
      <c r="RGM75" s="92"/>
      <c r="RGN75" s="92"/>
      <c r="RGO75" s="92"/>
      <c r="RGP75" s="92"/>
      <c r="RGQ75" s="92"/>
      <c r="RGR75" s="92"/>
      <c r="RGS75" s="92"/>
      <c r="RGT75" s="92"/>
      <c r="RGU75" s="92"/>
      <c r="RGV75" s="92"/>
      <c r="RGW75" s="92"/>
      <c r="RGX75" s="92"/>
      <c r="RGY75" s="92"/>
      <c r="RGZ75" s="92"/>
      <c r="RHA75" s="92"/>
      <c r="RHB75" s="92"/>
      <c r="RHC75" s="92"/>
      <c r="RHD75" s="92"/>
      <c r="RHE75" s="92"/>
      <c r="RHF75" s="92"/>
      <c r="RHG75" s="92"/>
      <c r="RHH75" s="92"/>
      <c r="RHI75" s="92"/>
      <c r="RHJ75" s="92"/>
      <c r="RHK75" s="92"/>
      <c r="RHL75" s="92"/>
      <c r="RHM75" s="92"/>
      <c r="RHN75" s="92"/>
      <c r="RHO75" s="92"/>
      <c r="RHP75" s="92"/>
      <c r="RHQ75" s="92"/>
      <c r="RHR75" s="92"/>
      <c r="RHS75" s="92"/>
      <c r="RHT75" s="92"/>
      <c r="RHU75" s="92"/>
      <c r="RHV75" s="92"/>
      <c r="RHW75" s="92"/>
      <c r="RHX75" s="92"/>
      <c r="RHY75" s="92"/>
      <c r="RHZ75" s="92"/>
      <c r="RIA75" s="92"/>
      <c r="RIB75" s="92"/>
      <c r="RIC75" s="92"/>
      <c r="RID75" s="92"/>
      <c r="RIE75" s="92"/>
      <c r="RIF75" s="92"/>
      <c r="RIG75" s="92"/>
      <c r="RIH75" s="92"/>
      <c r="RII75" s="92"/>
      <c r="RIJ75" s="92"/>
      <c r="RIK75" s="92"/>
      <c r="RIL75" s="92"/>
      <c r="RIM75" s="92"/>
      <c r="RIN75" s="92"/>
      <c r="RIO75" s="92"/>
      <c r="RIP75" s="92"/>
      <c r="RIQ75" s="92"/>
      <c r="RIR75" s="92"/>
      <c r="RIS75" s="92"/>
      <c r="RIT75" s="92"/>
      <c r="RIU75" s="92"/>
      <c r="RIV75" s="92"/>
      <c r="RIW75" s="92"/>
      <c r="RIX75" s="92"/>
      <c r="RIY75" s="92"/>
      <c r="RIZ75" s="92"/>
      <c r="RJA75" s="92"/>
      <c r="RJB75" s="92"/>
      <c r="RJC75" s="92"/>
      <c r="RJD75" s="92"/>
      <c r="RJE75" s="92"/>
      <c r="RJF75" s="92"/>
      <c r="RJG75" s="92"/>
      <c r="RJH75" s="92"/>
      <c r="RJI75" s="92"/>
      <c r="RJJ75" s="92"/>
      <c r="RJK75" s="92"/>
      <c r="RJL75" s="92"/>
      <c r="RJM75" s="92"/>
      <c r="RJN75" s="92"/>
      <c r="RJO75" s="92"/>
      <c r="RJP75" s="92"/>
      <c r="RJQ75" s="92"/>
      <c r="RJR75" s="92"/>
      <c r="RJS75" s="92"/>
      <c r="RJT75" s="92"/>
      <c r="RJU75" s="92"/>
      <c r="RJV75" s="92"/>
      <c r="RJW75" s="92"/>
      <c r="RJX75" s="92"/>
      <c r="RJY75" s="92"/>
      <c r="RJZ75" s="92"/>
      <c r="RKA75" s="92"/>
      <c r="RKB75" s="92"/>
      <c r="RKC75" s="92"/>
      <c r="RKD75" s="92"/>
      <c r="RKE75" s="92"/>
      <c r="RKF75" s="92"/>
      <c r="RKG75" s="92"/>
      <c r="RKH75" s="92"/>
      <c r="RKI75" s="92"/>
      <c r="RKJ75" s="92"/>
      <c r="RKK75" s="92"/>
      <c r="RKL75" s="92"/>
      <c r="RKM75" s="92"/>
      <c r="RKN75" s="92"/>
      <c r="RKO75" s="92"/>
      <c r="RKP75" s="92"/>
      <c r="RKQ75" s="92"/>
      <c r="RKR75" s="92"/>
      <c r="RKS75" s="92"/>
      <c r="RKT75" s="92"/>
      <c r="RKU75" s="92"/>
      <c r="RKV75" s="92"/>
      <c r="RKW75" s="92"/>
      <c r="RKX75" s="92"/>
      <c r="RKY75" s="92"/>
      <c r="RKZ75" s="92"/>
      <c r="RLA75" s="92"/>
      <c r="RLB75" s="92"/>
      <c r="RLC75" s="92"/>
      <c r="RLD75" s="92"/>
      <c r="RLE75" s="92"/>
      <c r="RLF75" s="92"/>
      <c r="RLG75" s="92"/>
      <c r="RLH75" s="92"/>
      <c r="RLI75" s="92"/>
      <c r="RLJ75" s="92"/>
      <c r="RLK75" s="92"/>
      <c r="RLL75" s="92"/>
      <c r="RLM75" s="92"/>
      <c r="RLN75" s="92"/>
      <c r="RLO75" s="92"/>
      <c r="RLP75" s="92"/>
      <c r="RLQ75" s="92"/>
      <c r="RLR75" s="92"/>
      <c r="RLS75" s="92"/>
      <c r="RLT75" s="92"/>
      <c r="RLU75" s="92"/>
      <c r="RLV75" s="92"/>
      <c r="RLW75" s="92"/>
      <c r="RLX75" s="92"/>
      <c r="RLY75" s="92"/>
      <c r="RLZ75" s="92"/>
      <c r="RMA75" s="92"/>
      <c r="RMB75" s="92"/>
      <c r="RMC75" s="92"/>
      <c r="RMD75" s="92"/>
      <c r="RME75" s="92"/>
      <c r="RMF75" s="92"/>
      <c r="RMG75" s="92"/>
      <c r="RMH75" s="92"/>
      <c r="RMI75" s="92"/>
      <c r="RMJ75" s="92"/>
      <c r="RMK75" s="92"/>
      <c r="RML75" s="92"/>
      <c r="RMM75" s="92"/>
      <c r="RMN75" s="92"/>
      <c r="RMO75" s="92"/>
      <c r="RMP75" s="92"/>
      <c r="RMQ75" s="92"/>
      <c r="RMR75" s="92"/>
      <c r="RMS75" s="92"/>
      <c r="RMT75" s="92"/>
      <c r="RMU75" s="92"/>
      <c r="RMV75" s="92"/>
      <c r="RMW75" s="92"/>
      <c r="RMX75" s="92"/>
      <c r="RMY75" s="92"/>
      <c r="RMZ75" s="92"/>
      <c r="RNA75" s="92"/>
      <c r="RNB75" s="92"/>
      <c r="RNC75" s="92"/>
      <c r="RND75" s="92"/>
      <c r="RNE75" s="92"/>
      <c r="RNF75" s="92"/>
      <c r="RNG75" s="92"/>
      <c r="RNH75" s="92"/>
      <c r="RNI75" s="92"/>
      <c r="RNJ75" s="92"/>
      <c r="RNK75" s="92"/>
      <c r="RNL75" s="92"/>
      <c r="RNM75" s="92"/>
      <c r="RNN75" s="92"/>
      <c r="RNO75" s="92"/>
      <c r="RNP75" s="92"/>
      <c r="RNQ75" s="92"/>
      <c r="RNR75" s="92"/>
      <c r="RNS75" s="92"/>
      <c r="RNT75" s="92"/>
      <c r="RNU75" s="92"/>
      <c r="RNV75" s="92"/>
      <c r="RNW75" s="92"/>
      <c r="RNX75" s="92"/>
      <c r="RNY75" s="92"/>
      <c r="RNZ75" s="92"/>
      <c r="ROA75" s="92"/>
      <c r="ROB75" s="92"/>
      <c r="ROC75" s="92"/>
      <c r="ROD75" s="92"/>
      <c r="ROE75" s="92"/>
      <c r="ROF75" s="92"/>
      <c r="ROG75" s="92"/>
      <c r="ROH75" s="92"/>
      <c r="ROI75" s="92"/>
      <c r="ROJ75" s="92"/>
      <c r="ROK75" s="92"/>
      <c r="ROL75" s="92"/>
      <c r="ROM75" s="92"/>
      <c r="RON75" s="92"/>
      <c r="ROO75" s="92"/>
      <c r="ROP75" s="92"/>
      <c r="ROQ75" s="92"/>
      <c r="ROR75" s="92"/>
      <c r="ROS75" s="92"/>
      <c r="ROT75" s="92"/>
      <c r="ROU75" s="92"/>
      <c r="ROV75" s="92"/>
      <c r="ROW75" s="92"/>
      <c r="ROX75" s="92"/>
      <c r="ROY75" s="92"/>
      <c r="ROZ75" s="92"/>
      <c r="RPA75" s="92"/>
      <c r="RPB75" s="92"/>
      <c r="RPC75" s="92"/>
      <c r="RPD75" s="92"/>
      <c r="RPE75" s="92"/>
      <c r="RPF75" s="92"/>
      <c r="RPG75" s="92"/>
      <c r="RPH75" s="92"/>
      <c r="RPI75" s="92"/>
      <c r="RPJ75" s="92"/>
      <c r="RPK75" s="92"/>
      <c r="RPL75" s="92"/>
      <c r="RPM75" s="92"/>
      <c r="RPN75" s="92"/>
      <c r="RPO75" s="92"/>
      <c r="RPP75" s="92"/>
      <c r="RPQ75" s="92"/>
      <c r="RPR75" s="92"/>
      <c r="RPS75" s="92"/>
      <c r="RPT75" s="92"/>
      <c r="RPU75" s="92"/>
      <c r="RPV75" s="92"/>
      <c r="RPW75" s="92"/>
      <c r="RPX75" s="92"/>
      <c r="RPY75" s="92"/>
      <c r="RPZ75" s="92"/>
      <c r="RQA75" s="92"/>
      <c r="RQB75" s="92"/>
      <c r="RQC75" s="92"/>
      <c r="RQD75" s="92"/>
      <c r="RQE75" s="92"/>
      <c r="RQF75" s="92"/>
      <c r="RQG75" s="92"/>
      <c r="RQH75" s="92"/>
      <c r="RQI75" s="92"/>
      <c r="RQJ75" s="92"/>
      <c r="RQK75" s="92"/>
      <c r="RQL75" s="92"/>
      <c r="RQM75" s="92"/>
      <c r="RQN75" s="92"/>
      <c r="RQO75" s="92"/>
      <c r="RQP75" s="92"/>
      <c r="RQQ75" s="92"/>
      <c r="RQR75" s="92"/>
      <c r="RQS75" s="92"/>
      <c r="RQT75" s="92"/>
      <c r="RQU75" s="92"/>
      <c r="RQV75" s="92"/>
      <c r="RQW75" s="92"/>
      <c r="RQX75" s="92"/>
      <c r="RQY75" s="92"/>
      <c r="RQZ75" s="92"/>
      <c r="RRA75" s="92"/>
      <c r="RRB75" s="92"/>
      <c r="RRC75" s="92"/>
      <c r="RRD75" s="92"/>
      <c r="RRE75" s="92"/>
      <c r="RRF75" s="92"/>
      <c r="RRG75" s="92"/>
      <c r="RRH75" s="92"/>
      <c r="RRI75" s="92"/>
      <c r="RRJ75" s="92"/>
      <c r="RRK75" s="92"/>
      <c r="RRL75" s="92"/>
      <c r="RRM75" s="92"/>
      <c r="RRN75" s="92"/>
      <c r="RRO75" s="92"/>
      <c r="RRP75" s="92"/>
      <c r="RRQ75" s="92"/>
      <c r="RRR75" s="92"/>
      <c r="RRS75" s="92"/>
      <c r="RRT75" s="92"/>
      <c r="RRU75" s="92"/>
      <c r="RRV75" s="92"/>
      <c r="RRW75" s="92"/>
      <c r="RRX75" s="92"/>
      <c r="RRY75" s="92"/>
      <c r="RRZ75" s="92"/>
      <c r="RSA75" s="92"/>
      <c r="RSB75" s="92"/>
      <c r="RSC75" s="92"/>
      <c r="RSD75" s="92"/>
      <c r="RSE75" s="92"/>
      <c r="RSF75" s="92"/>
      <c r="RSG75" s="92"/>
      <c r="RSH75" s="92"/>
      <c r="RSI75" s="92"/>
      <c r="RSJ75" s="92"/>
      <c r="RSK75" s="92"/>
      <c r="RSL75" s="92"/>
      <c r="RSM75" s="92"/>
      <c r="RSN75" s="92"/>
      <c r="RSO75" s="92"/>
      <c r="RSP75" s="92"/>
      <c r="RSQ75" s="92"/>
      <c r="RSR75" s="92"/>
      <c r="RSS75" s="92"/>
      <c r="RST75" s="92"/>
      <c r="RSU75" s="92"/>
      <c r="RSV75" s="92"/>
      <c r="RSW75" s="92"/>
      <c r="RSX75" s="92"/>
      <c r="RSY75" s="92"/>
      <c r="RSZ75" s="92"/>
      <c r="RTA75" s="92"/>
      <c r="RTB75" s="92"/>
      <c r="RTC75" s="92"/>
      <c r="RTD75" s="92"/>
      <c r="RTE75" s="92"/>
      <c r="RTF75" s="92"/>
      <c r="RTG75" s="92"/>
      <c r="RTH75" s="92"/>
      <c r="RTI75" s="92"/>
      <c r="RTJ75" s="92"/>
      <c r="RTK75" s="92"/>
      <c r="RTL75" s="92"/>
      <c r="RTM75" s="92"/>
      <c r="RTN75" s="92"/>
      <c r="RTO75" s="92"/>
      <c r="RTP75" s="92"/>
      <c r="RTQ75" s="92"/>
      <c r="RTR75" s="92"/>
      <c r="RTS75" s="92"/>
      <c r="RTT75" s="92"/>
      <c r="RTU75" s="92"/>
      <c r="RTV75" s="92"/>
      <c r="RTW75" s="92"/>
      <c r="RTX75" s="92"/>
      <c r="RTY75" s="92"/>
      <c r="RTZ75" s="92"/>
      <c r="RUA75" s="92"/>
      <c r="RUB75" s="92"/>
      <c r="RUC75" s="92"/>
      <c r="RUD75" s="92"/>
      <c r="RUE75" s="92"/>
      <c r="RUF75" s="92"/>
      <c r="RUG75" s="92"/>
      <c r="RUH75" s="92"/>
      <c r="RUI75" s="92"/>
      <c r="RUJ75" s="92"/>
      <c r="RUK75" s="92"/>
      <c r="RUL75" s="92"/>
      <c r="RUM75" s="92"/>
      <c r="RUN75" s="92"/>
      <c r="RUO75" s="92"/>
      <c r="RUP75" s="92"/>
      <c r="RUQ75" s="92"/>
      <c r="RUR75" s="92"/>
      <c r="RUS75" s="92"/>
      <c r="RUT75" s="92"/>
      <c r="RUU75" s="92"/>
      <c r="RUV75" s="92"/>
      <c r="RUW75" s="92"/>
      <c r="RUX75" s="92"/>
      <c r="RUY75" s="92"/>
      <c r="RUZ75" s="92"/>
      <c r="RVA75" s="92"/>
      <c r="RVB75" s="92"/>
      <c r="RVC75" s="92"/>
      <c r="RVD75" s="92"/>
      <c r="RVE75" s="92"/>
      <c r="RVF75" s="92"/>
      <c r="RVG75" s="92"/>
      <c r="RVH75" s="92"/>
      <c r="RVI75" s="92"/>
      <c r="RVJ75" s="92"/>
      <c r="RVK75" s="92"/>
      <c r="RVL75" s="92"/>
      <c r="RVM75" s="92"/>
      <c r="RVN75" s="92"/>
      <c r="RVO75" s="92"/>
      <c r="RVP75" s="92"/>
      <c r="RVQ75" s="92"/>
      <c r="RVR75" s="92"/>
      <c r="RVS75" s="92"/>
      <c r="RVT75" s="92"/>
      <c r="RVU75" s="92"/>
      <c r="RVV75" s="92"/>
      <c r="RVW75" s="92"/>
      <c r="RVX75" s="92"/>
      <c r="RVY75" s="92"/>
      <c r="RVZ75" s="92"/>
      <c r="RWA75" s="92"/>
      <c r="RWB75" s="92"/>
      <c r="RWC75" s="92"/>
      <c r="RWD75" s="92"/>
      <c r="RWE75" s="92"/>
      <c r="RWF75" s="92"/>
      <c r="RWG75" s="92"/>
      <c r="RWH75" s="92"/>
      <c r="RWI75" s="92"/>
      <c r="RWJ75" s="92"/>
      <c r="RWK75" s="92"/>
      <c r="RWL75" s="92"/>
      <c r="RWM75" s="92"/>
      <c r="RWN75" s="92"/>
      <c r="RWO75" s="92"/>
      <c r="RWP75" s="92"/>
      <c r="RWQ75" s="92"/>
      <c r="RWR75" s="92"/>
      <c r="RWS75" s="92"/>
      <c r="RWT75" s="92"/>
      <c r="RWU75" s="92"/>
      <c r="RWV75" s="92"/>
      <c r="RWW75" s="92"/>
      <c r="RWX75" s="92"/>
      <c r="RWY75" s="92"/>
      <c r="RWZ75" s="92"/>
      <c r="RXA75" s="92"/>
      <c r="RXB75" s="92"/>
      <c r="RXC75" s="92"/>
      <c r="RXD75" s="92"/>
      <c r="RXE75" s="92"/>
      <c r="RXF75" s="92"/>
      <c r="RXG75" s="92"/>
      <c r="RXH75" s="92"/>
      <c r="RXI75" s="92"/>
      <c r="RXJ75" s="92"/>
      <c r="RXK75" s="92"/>
      <c r="RXL75" s="92"/>
      <c r="RXM75" s="92"/>
      <c r="RXN75" s="92"/>
      <c r="RXO75" s="92"/>
      <c r="RXP75" s="92"/>
      <c r="RXQ75" s="92"/>
      <c r="RXR75" s="92"/>
      <c r="RXS75" s="92"/>
      <c r="RXT75" s="92"/>
      <c r="RXU75" s="92"/>
      <c r="RXV75" s="92"/>
      <c r="RXW75" s="92"/>
      <c r="RXX75" s="92"/>
      <c r="RXY75" s="92"/>
      <c r="RXZ75" s="92"/>
      <c r="RYA75" s="92"/>
      <c r="RYB75" s="92"/>
      <c r="RYC75" s="92"/>
      <c r="RYD75" s="92"/>
      <c r="RYE75" s="92"/>
      <c r="RYF75" s="92"/>
      <c r="RYG75" s="92"/>
      <c r="RYH75" s="92"/>
      <c r="RYI75" s="92"/>
      <c r="RYJ75" s="92"/>
      <c r="RYK75" s="92"/>
      <c r="RYL75" s="92"/>
      <c r="RYM75" s="92"/>
      <c r="RYN75" s="92"/>
      <c r="RYO75" s="92"/>
      <c r="RYP75" s="92"/>
      <c r="RYQ75" s="92"/>
      <c r="RYR75" s="92"/>
      <c r="RYS75" s="92"/>
      <c r="RYT75" s="92"/>
      <c r="RYU75" s="92"/>
      <c r="RYV75" s="92"/>
      <c r="RYW75" s="92"/>
      <c r="RYX75" s="92"/>
      <c r="RYY75" s="92"/>
      <c r="RYZ75" s="92"/>
      <c r="RZA75" s="92"/>
      <c r="RZB75" s="92"/>
      <c r="RZC75" s="92"/>
      <c r="RZD75" s="92"/>
      <c r="RZE75" s="92"/>
      <c r="RZF75" s="92"/>
      <c r="RZG75" s="92"/>
      <c r="RZH75" s="92"/>
      <c r="RZI75" s="92"/>
      <c r="RZJ75" s="92"/>
      <c r="RZK75" s="92"/>
      <c r="RZL75" s="92"/>
      <c r="RZM75" s="92"/>
      <c r="RZN75" s="92"/>
      <c r="RZO75" s="92"/>
      <c r="RZP75" s="92"/>
      <c r="RZQ75" s="92"/>
      <c r="RZR75" s="92"/>
      <c r="RZS75" s="92"/>
      <c r="RZT75" s="92"/>
      <c r="RZU75" s="92"/>
      <c r="RZV75" s="92"/>
      <c r="RZW75" s="92"/>
      <c r="RZX75" s="92"/>
      <c r="RZY75" s="92"/>
      <c r="RZZ75" s="92"/>
      <c r="SAA75" s="92"/>
      <c r="SAB75" s="92"/>
      <c r="SAC75" s="92"/>
      <c r="SAD75" s="92"/>
      <c r="SAE75" s="92"/>
      <c r="SAF75" s="92"/>
      <c r="SAG75" s="92"/>
      <c r="SAH75" s="92"/>
      <c r="SAI75" s="92"/>
      <c r="SAJ75" s="92"/>
      <c r="SAK75" s="92"/>
      <c r="SAL75" s="92"/>
      <c r="SAM75" s="92"/>
      <c r="SAN75" s="92"/>
      <c r="SAO75" s="92"/>
      <c r="SAP75" s="92"/>
      <c r="SAQ75" s="92"/>
      <c r="SAR75" s="92"/>
      <c r="SAS75" s="92"/>
      <c r="SAT75" s="92"/>
      <c r="SAU75" s="92"/>
      <c r="SAV75" s="92"/>
      <c r="SAW75" s="92"/>
      <c r="SAX75" s="92"/>
      <c r="SAY75" s="92"/>
      <c r="SAZ75" s="92"/>
      <c r="SBA75" s="92"/>
      <c r="SBB75" s="92"/>
      <c r="SBC75" s="92"/>
      <c r="SBD75" s="92"/>
      <c r="SBE75" s="92"/>
      <c r="SBF75" s="92"/>
      <c r="SBG75" s="92"/>
      <c r="SBH75" s="92"/>
      <c r="SBI75" s="92"/>
      <c r="SBJ75" s="92"/>
      <c r="SBK75" s="92"/>
      <c r="SBL75" s="92"/>
      <c r="SBM75" s="92"/>
      <c r="SBN75" s="92"/>
      <c r="SBO75" s="92"/>
      <c r="SBP75" s="92"/>
      <c r="SBQ75" s="92"/>
      <c r="SBR75" s="92"/>
      <c r="SBS75" s="92"/>
      <c r="SBT75" s="92"/>
      <c r="SBU75" s="92"/>
      <c r="SBV75" s="92"/>
      <c r="SBW75" s="92"/>
      <c r="SBX75" s="92"/>
      <c r="SBY75" s="92"/>
      <c r="SBZ75" s="92"/>
      <c r="SCA75" s="92"/>
      <c r="SCB75" s="92"/>
      <c r="SCC75" s="92"/>
      <c r="SCD75" s="92"/>
      <c r="SCE75" s="92"/>
      <c r="SCF75" s="92"/>
      <c r="SCG75" s="92"/>
      <c r="SCH75" s="92"/>
      <c r="SCI75" s="92"/>
      <c r="SCJ75" s="92"/>
      <c r="SCK75" s="92"/>
      <c r="SCL75" s="92"/>
      <c r="SCM75" s="92"/>
      <c r="SCN75" s="92"/>
      <c r="SCO75" s="92"/>
      <c r="SCP75" s="92"/>
      <c r="SCQ75" s="92"/>
      <c r="SCR75" s="92"/>
      <c r="SCS75" s="92"/>
      <c r="SCT75" s="92"/>
      <c r="SCU75" s="92"/>
      <c r="SCV75" s="92"/>
      <c r="SCW75" s="92"/>
      <c r="SCX75" s="92"/>
      <c r="SCY75" s="92"/>
      <c r="SCZ75" s="92"/>
      <c r="SDA75" s="92"/>
      <c r="SDB75" s="92"/>
      <c r="SDC75" s="92"/>
      <c r="SDD75" s="92"/>
      <c r="SDE75" s="92"/>
      <c r="SDF75" s="92"/>
      <c r="SDG75" s="92"/>
      <c r="SDH75" s="92"/>
      <c r="SDI75" s="92"/>
      <c r="SDJ75" s="92"/>
      <c r="SDK75" s="92"/>
      <c r="SDL75" s="92"/>
      <c r="SDM75" s="92"/>
      <c r="SDN75" s="92"/>
      <c r="SDO75" s="92"/>
      <c r="SDP75" s="92"/>
      <c r="SDQ75" s="92"/>
      <c r="SDR75" s="92"/>
      <c r="SDS75" s="92"/>
      <c r="SDT75" s="92"/>
      <c r="SDU75" s="92"/>
      <c r="SDV75" s="92"/>
      <c r="SDW75" s="92"/>
      <c r="SDX75" s="92"/>
      <c r="SDY75" s="92"/>
      <c r="SDZ75" s="92"/>
      <c r="SEA75" s="92"/>
      <c r="SEB75" s="92"/>
      <c r="SEC75" s="92"/>
      <c r="SED75" s="92"/>
      <c r="SEE75" s="92"/>
      <c r="SEF75" s="92"/>
      <c r="SEG75" s="92"/>
      <c r="SEH75" s="92"/>
      <c r="SEI75" s="92"/>
      <c r="SEJ75" s="92"/>
      <c r="SEK75" s="92"/>
      <c r="SEL75" s="92"/>
      <c r="SEM75" s="92"/>
      <c r="SEN75" s="92"/>
      <c r="SEO75" s="92"/>
      <c r="SEP75" s="92"/>
      <c r="SEQ75" s="92"/>
      <c r="SER75" s="92"/>
      <c r="SES75" s="92"/>
      <c r="SET75" s="92"/>
      <c r="SEU75" s="92"/>
      <c r="SEV75" s="92"/>
      <c r="SEW75" s="92"/>
      <c r="SEX75" s="92"/>
      <c r="SEY75" s="92"/>
      <c r="SEZ75" s="92"/>
      <c r="SFA75" s="92"/>
      <c r="SFB75" s="92"/>
      <c r="SFC75" s="92"/>
      <c r="SFD75" s="92"/>
      <c r="SFE75" s="92"/>
      <c r="SFF75" s="92"/>
      <c r="SFG75" s="92"/>
      <c r="SFH75" s="92"/>
      <c r="SFI75" s="92"/>
      <c r="SFJ75" s="92"/>
      <c r="SFK75" s="92"/>
      <c r="SFL75" s="92"/>
      <c r="SFM75" s="92"/>
      <c r="SFN75" s="92"/>
      <c r="SFO75" s="92"/>
      <c r="SFP75" s="92"/>
      <c r="SFQ75" s="92"/>
      <c r="SFR75" s="92"/>
      <c r="SFS75" s="92"/>
      <c r="SFT75" s="92"/>
      <c r="SFU75" s="92"/>
      <c r="SFV75" s="92"/>
      <c r="SFW75" s="92"/>
      <c r="SFX75" s="92"/>
      <c r="SFY75" s="92"/>
      <c r="SFZ75" s="92"/>
      <c r="SGA75" s="92"/>
      <c r="SGB75" s="92"/>
      <c r="SGC75" s="92"/>
      <c r="SGD75" s="92"/>
      <c r="SGE75" s="92"/>
      <c r="SGF75" s="92"/>
      <c r="SGG75" s="92"/>
      <c r="SGH75" s="92"/>
      <c r="SGI75" s="92"/>
      <c r="SGJ75" s="92"/>
      <c r="SGK75" s="92"/>
      <c r="SGL75" s="92"/>
      <c r="SGM75" s="92"/>
      <c r="SGN75" s="92"/>
      <c r="SGO75" s="92"/>
      <c r="SGP75" s="92"/>
      <c r="SGQ75" s="92"/>
      <c r="SGR75" s="92"/>
      <c r="SGS75" s="92"/>
      <c r="SGT75" s="92"/>
      <c r="SGU75" s="92"/>
      <c r="SGV75" s="92"/>
      <c r="SGW75" s="92"/>
      <c r="SGX75" s="92"/>
      <c r="SGY75" s="92"/>
      <c r="SGZ75" s="92"/>
      <c r="SHA75" s="92"/>
      <c r="SHB75" s="92"/>
      <c r="SHC75" s="92"/>
      <c r="SHD75" s="92"/>
      <c r="SHE75" s="92"/>
      <c r="SHF75" s="92"/>
      <c r="SHG75" s="92"/>
      <c r="SHH75" s="92"/>
      <c r="SHI75" s="92"/>
      <c r="SHJ75" s="92"/>
      <c r="SHK75" s="92"/>
      <c r="SHL75" s="92"/>
      <c r="SHM75" s="92"/>
      <c r="SHN75" s="92"/>
      <c r="SHO75" s="92"/>
      <c r="SHP75" s="92"/>
      <c r="SHQ75" s="92"/>
      <c r="SHR75" s="92"/>
      <c r="SHS75" s="92"/>
      <c r="SHT75" s="92"/>
      <c r="SHU75" s="92"/>
      <c r="SHV75" s="92"/>
      <c r="SHW75" s="92"/>
      <c r="SHX75" s="92"/>
      <c r="SHY75" s="92"/>
      <c r="SHZ75" s="92"/>
      <c r="SIA75" s="92"/>
      <c r="SIB75" s="92"/>
      <c r="SIC75" s="92"/>
      <c r="SID75" s="92"/>
      <c r="SIE75" s="92"/>
      <c r="SIF75" s="92"/>
      <c r="SIG75" s="92"/>
      <c r="SIH75" s="92"/>
      <c r="SII75" s="92"/>
      <c r="SIJ75" s="92"/>
      <c r="SIK75" s="92"/>
      <c r="SIL75" s="92"/>
      <c r="SIM75" s="92"/>
      <c r="SIN75" s="92"/>
      <c r="SIO75" s="92"/>
      <c r="SIP75" s="92"/>
      <c r="SIQ75" s="92"/>
      <c r="SIR75" s="92"/>
      <c r="SIS75" s="92"/>
      <c r="SIT75" s="92"/>
      <c r="SIU75" s="92"/>
      <c r="SIV75" s="92"/>
      <c r="SIW75" s="92"/>
      <c r="SIX75" s="92"/>
      <c r="SIY75" s="92"/>
      <c r="SIZ75" s="92"/>
      <c r="SJA75" s="92"/>
      <c r="SJB75" s="92"/>
      <c r="SJC75" s="92"/>
      <c r="SJD75" s="92"/>
      <c r="SJE75" s="92"/>
      <c r="SJF75" s="92"/>
      <c r="SJG75" s="92"/>
      <c r="SJH75" s="92"/>
      <c r="SJI75" s="92"/>
      <c r="SJJ75" s="92"/>
      <c r="SJK75" s="92"/>
      <c r="SJL75" s="92"/>
      <c r="SJM75" s="92"/>
      <c r="SJN75" s="92"/>
      <c r="SJO75" s="92"/>
      <c r="SJP75" s="92"/>
      <c r="SJQ75" s="92"/>
      <c r="SJR75" s="92"/>
      <c r="SJS75" s="92"/>
      <c r="SJT75" s="92"/>
      <c r="SJU75" s="92"/>
      <c r="SJV75" s="92"/>
      <c r="SJW75" s="92"/>
      <c r="SJX75" s="92"/>
      <c r="SJY75" s="92"/>
      <c r="SJZ75" s="92"/>
      <c r="SKA75" s="92"/>
      <c r="SKB75" s="92"/>
      <c r="SKC75" s="92"/>
      <c r="SKD75" s="92"/>
      <c r="SKE75" s="92"/>
      <c r="SKF75" s="92"/>
      <c r="SKG75" s="92"/>
      <c r="SKH75" s="92"/>
      <c r="SKI75" s="92"/>
      <c r="SKJ75" s="92"/>
      <c r="SKK75" s="92"/>
      <c r="SKL75" s="92"/>
      <c r="SKM75" s="92"/>
      <c r="SKN75" s="92"/>
      <c r="SKO75" s="92"/>
      <c r="SKP75" s="92"/>
      <c r="SKQ75" s="92"/>
      <c r="SKR75" s="92"/>
      <c r="SKS75" s="92"/>
      <c r="SKT75" s="92"/>
      <c r="SKU75" s="92"/>
      <c r="SKV75" s="92"/>
      <c r="SKW75" s="92"/>
      <c r="SKX75" s="92"/>
      <c r="SKY75" s="92"/>
      <c r="SKZ75" s="92"/>
      <c r="SLA75" s="92"/>
      <c r="SLB75" s="92"/>
      <c r="SLC75" s="92"/>
      <c r="SLD75" s="92"/>
      <c r="SLE75" s="92"/>
      <c r="SLF75" s="92"/>
      <c r="SLG75" s="92"/>
      <c r="SLH75" s="92"/>
      <c r="SLI75" s="92"/>
      <c r="SLJ75" s="92"/>
      <c r="SLK75" s="92"/>
      <c r="SLL75" s="92"/>
      <c r="SLM75" s="92"/>
      <c r="SLN75" s="92"/>
      <c r="SLO75" s="92"/>
      <c r="SLP75" s="92"/>
      <c r="SLQ75" s="92"/>
      <c r="SLR75" s="92"/>
      <c r="SLS75" s="92"/>
      <c r="SLT75" s="92"/>
      <c r="SLU75" s="92"/>
      <c r="SLV75" s="92"/>
      <c r="SLW75" s="92"/>
      <c r="SLX75" s="92"/>
      <c r="SLY75" s="92"/>
      <c r="SLZ75" s="92"/>
      <c r="SMA75" s="92"/>
      <c r="SMB75" s="92"/>
      <c r="SMC75" s="92"/>
      <c r="SMD75" s="92"/>
      <c r="SME75" s="92"/>
      <c r="SMF75" s="92"/>
      <c r="SMG75" s="92"/>
      <c r="SMH75" s="92"/>
      <c r="SMI75" s="92"/>
      <c r="SMJ75" s="92"/>
      <c r="SMK75" s="92"/>
      <c r="SML75" s="92"/>
      <c r="SMM75" s="92"/>
      <c r="SMN75" s="92"/>
      <c r="SMO75" s="92"/>
      <c r="SMP75" s="92"/>
      <c r="SMQ75" s="92"/>
      <c r="SMR75" s="92"/>
      <c r="SMS75" s="92"/>
      <c r="SMT75" s="92"/>
      <c r="SMU75" s="92"/>
      <c r="SMV75" s="92"/>
      <c r="SMW75" s="92"/>
      <c r="SMX75" s="92"/>
      <c r="SMY75" s="92"/>
      <c r="SMZ75" s="92"/>
      <c r="SNA75" s="92"/>
      <c r="SNB75" s="92"/>
      <c r="SNC75" s="92"/>
      <c r="SND75" s="92"/>
      <c r="SNE75" s="92"/>
      <c r="SNF75" s="92"/>
      <c r="SNG75" s="92"/>
      <c r="SNH75" s="92"/>
      <c r="SNI75" s="92"/>
      <c r="SNJ75" s="92"/>
      <c r="SNK75" s="92"/>
      <c r="SNL75" s="92"/>
      <c r="SNM75" s="92"/>
      <c r="SNN75" s="92"/>
      <c r="SNO75" s="92"/>
      <c r="SNP75" s="92"/>
      <c r="SNQ75" s="92"/>
      <c r="SNR75" s="92"/>
      <c r="SNS75" s="92"/>
      <c r="SNT75" s="92"/>
      <c r="SNU75" s="92"/>
      <c r="SNV75" s="92"/>
      <c r="SNW75" s="92"/>
      <c r="SNX75" s="92"/>
      <c r="SNY75" s="92"/>
      <c r="SNZ75" s="92"/>
      <c r="SOA75" s="92"/>
      <c r="SOB75" s="92"/>
      <c r="SOC75" s="92"/>
      <c r="SOD75" s="92"/>
      <c r="SOE75" s="92"/>
      <c r="SOF75" s="92"/>
      <c r="SOG75" s="92"/>
      <c r="SOH75" s="92"/>
      <c r="SOI75" s="92"/>
      <c r="SOJ75" s="92"/>
      <c r="SOK75" s="92"/>
      <c r="SOL75" s="92"/>
      <c r="SOM75" s="92"/>
      <c r="SON75" s="92"/>
      <c r="SOO75" s="92"/>
      <c r="SOP75" s="92"/>
      <c r="SOQ75" s="92"/>
      <c r="SOR75" s="92"/>
      <c r="SOS75" s="92"/>
      <c r="SOT75" s="92"/>
      <c r="SOU75" s="92"/>
      <c r="SOV75" s="92"/>
      <c r="SOW75" s="92"/>
      <c r="SOX75" s="92"/>
      <c r="SOY75" s="92"/>
      <c r="SOZ75" s="92"/>
      <c r="SPA75" s="92"/>
      <c r="SPB75" s="92"/>
      <c r="SPC75" s="92"/>
      <c r="SPD75" s="92"/>
      <c r="SPE75" s="92"/>
      <c r="SPF75" s="92"/>
      <c r="SPG75" s="92"/>
      <c r="SPH75" s="92"/>
      <c r="SPI75" s="92"/>
      <c r="SPJ75" s="92"/>
      <c r="SPK75" s="92"/>
      <c r="SPL75" s="92"/>
      <c r="SPM75" s="92"/>
      <c r="SPN75" s="92"/>
      <c r="SPO75" s="92"/>
      <c r="SPP75" s="92"/>
      <c r="SPQ75" s="92"/>
      <c r="SPR75" s="92"/>
      <c r="SPS75" s="92"/>
      <c r="SPT75" s="92"/>
      <c r="SPU75" s="92"/>
      <c r="SPV75" s="92"/>
      <c r="SPW75" s="92"/>
      <c r="SPX75" s="92"/>
      <c r="SPY75" s="92"/>
      <c r="SPZ75" s="92"/>
      <c r="SQA75" s="92"/>
      <c r="SQB75" s="92"/>
      <c r="SQC75" s="92"/>
      <c r="SQD75" s="92"/>
      <c r="SQE75" s="92"/>
      <c r="SQF75" s="92"/>
      <c r="SQG75" s="92"/>
      <c r="SQH75" s="92"/>
      <c r="SQI75" s="92"/>
      <c r="SQJ75" s="92"/>
      <c r="SQK75" s="92"/>
      <c r="SQL75" s="92"/>
      <c r="SQM75" s="92"/>
      <c r="SQN75" s="92"/>
      <c r="SQO75" s="92"/>
      <c r="SQP75" s="92"/>
      <c r="SQQ75" s="92"/>
      <c r="SQR75" s="92"/>
      <c r="SQS75" s="92"/>
      <c r="SQT75" s="92"/>
      <c r="SQU75" s="92"/>
      <c r="SQV75" s="92"/>
      <c r="SQW75" s="92"/>
      <c r="SQX75" s="92"/>
      <c r="SQY75" s="92"/>
      <c r="SQZ75" s="92"/>
      <c r="SRA75" s="92"/>
      <c r="SRB75" s="92"/>
      <c r="SRC75" s="92"/>
      <c r="SRD75" s="92"/>
      <c r="SRE75" s="92"/>
      <c r="SRF75" s="92"/>
      <c r="SRG75" s="92"/>
      <c r="SRH75" s="92"/>
      <c r="SRI75" s="92"/>
      <c r="SRJ75" s="92"/>
      <c r="SRK75" s="92"/>
      <c r="SRL75" s="92"/>
      <c r="SRM75" s="92"/>
      <c r="SRN75" s="92"/>
      <c r="SRO75" s="92"/>
      <c r="SRP75" s="92"/>
      <c r="SRQ75" s="92"/>
      <c r="SRR75" s="92"/>
      <c r="SRS75" s="92"/>
      <c r="SRT75" s="92"/>
      <c r="SRU75" s="92"/>
      <c r="SRV75" s="92"/>
      <c r="SRW75" s="92"/>
      <c r="SRX75" s="92"/>
      <c r="SRY75" s="92"/>
      <c r="SRZ75" s="92"/>
      <c r="SSA75" s="92"/>
      <c r="SSB75" s="92"/>
      <c r="SSC75" s="92"/>
      <c r="SSD75" s="92"/>
      <c r="SSE75" s="92"/>
      <c r="SSF75" s="92"/>
      <c r="SSG75" s="92"/>
      <c r="SSH75" s="92"/>
      <c r="SSI75" s="92"/>
      <c r="SSJ75" s="92"/>
      <c r="SSK75" s="92"/>
      <c r="SSL75" s="92"/>
      <c r="SSM75" s="92"/>
      <c r="SSN75" s="92"/>
      <c r="SSO75" s="92"/>
      <c r="SSP75" s="92"/>
      <c r="SSQ75" s="92"/>
      <c r="SSR75" s="92"/>
      <c r="SSS75" s="92"/>
      <c r="SST75" s="92"/>
      <c r="SSU75" s="92"/>
      <c r="SSV75" s="92"/>
      <c r="SSW75" s="92"/>
      <c r="SSX75" s="92"/>
      <c r="SSY75" s="92"/>
      <c r="SSZ75" s="92"/>
      <c r="STA75" s="92"/>
      <c r="STB75" s="92"/>
      <c r="STC75" s="92"/>
      <c r="STD75" s="92"/>
      <c r="STE75" s="92"/>
      <c r="STF75" s="92"/>
      <c r="STG75" s="92"/>
      <c r="STH75" s="92"/>
      <c r="STI75" s="92"/>
      <c r="STJ75" s="92"/>
      <c r="STK75" s="92"/>
      <c r="STL75" s="92"/>
      <c r="STM75" s="92"/>
      <c r="STN75" s="92"/>
      <c r="STO75" s="92"/>
      <c r="STP75" s="92"/>
      <c r="STQ75" s="92"/>
      <c r="STR75" s="92"/>
      <c r="STS75" s="92"/>
      <c r="STT75" s="92"/>
      <c r="STU75" s="92"/>
      <c r="STV75" s="92"/>
      <c r="STW75" s="92"/>
      <c r="STX75" s="92"/>
      <c r="STY75" s="92"/>
      <c r="STZ75" s="92"/>
      <c r="SUA75" s="92"/>
      <c r="SUB75" s="92"/>
      <c r="SUC75" s="92"/>
      <c r="SUD75" s="92"/>
      <c r="SUE75" s="92"/>
      <c r="SUF75" s="92"/>
      <c r="SUG75" s="92"/>
      <c r="SUH75" s="92"/>
      <c r="SUI75" s="92"/>
      <c r="SUJ75" s="92"/>
      <c r="SUK75" s="92"/>
      <c r="SUL75" s="92"/>
      <c r="SUM75" s="92"/>
      <c r="SUN75" s="92"/>
      <c r="SUO75" s="92"/>
      <c r="SUP75" s="92"/>
      <c r="SUQ75" s="92"/>
      <c r="SUR75" s="92"/>
      <c r="SUS75" s="92"/>
      <c r="SUT75" s="92"/>
      <c r="SUU75" s="92"/>
      <c r="SUV75" s="92"/>
      <c r="SUW75" s="92"/>
      <c r="SUX75" s="92"/>
      <c r="SUY75" s="92"/>
      <c r="SUZ75" s="92"/>
      <c r="SVA75" s="92"/>
      <c r="SVB75" s="92"/>
      <c r="SVC75" s="92"/>
      <c r="SVD75" s="92"/>
      <c r="SVE75" s="92"/>
      <c r="SVF75" s="92"/>
      <c r="SVG75" s="92"/>
      <c r="SVH75" s="92"/>
      <c r="SVI75" s="92"/>
      <c r="SVJ75" s="92"/>
      <c r="SVK75" s="92"/>
      <c r="SVL75" s="92"/>
      <c r="SVM75" s="92"/>
      <c r="SVN75" s="92"/>
      <c r="SVO75" s="92"/>
      <c r="SVP75" s="92"/>
      <c r="SVQ75" s="92"/>
      <c r="SVR75" s="92"/>
      <c r="SVS75" s="92"/>
      <c r="SVT75" s="92"/>
      <c r="SVU75" s="92"/>
      <c r="SVV75" s="92"/>
      <c r="SVW75" s="92"/>
      <c r="SVX75" s="92"/>
      <c r="SVY75" s="92"/>
      <c r="SVZ75" s="92"/>
      <c r="SWA75" s="92"/>
      <c r="SWB75" s="92"/>
      <c r="SWC75" s="92"/>
      <c r="SWD75" s="92"/>
      <c r="SWE75" s="92"/>
      <c r="SWF75" s="92"/>
      <c r="SWG75" s="92"/>
      <c r="SWH75" s="92"/>
      <c r="SWI75" s="92"/>
      <c r="SWJ75" s="92"/>
      <c r="SWK75" s="92"/>
      <c r="SWL75" s="92"/>
      <c r="SWM75" s="92"/>
      <c r="SWN75" s="92"/>
      <c r="SWO75" s="92"/>
      <c r="SWP75" s="92"/>
      <c r="SWQ75" s="92"/>
      <c r="SWR75" s="92"/>
      <c r="SWS75" s="92"/>
      <c r="SWT75" s="92"/>
      <c r="SWU75" s="92"/>
      <c r="SWV75" s="92"/>
      <c r="SWW75" s="92"/>
      <c r="SWX75" s="92"/>
      <c r="SWY75" s="92"/>
      <c r="SWZ75" s="92"/>
      <c r="SXA75" s="92"/>
      <c r="SXB75" s="92"/>
      <c r="SXC75" s="92"/>
      <c r="SXD75" s="92"/>
      <c r="SXE75" s="92"/>
      <c r="SXF75" s="92"/>
      <c r="SXG75" s="92"/>
      <c r="SXH75" s="92"/>
      <c r="SXI75" s="92"/>
      <c r="SXJ75" s="92"/>
      <c r="SXK75" s="92"/>
      <c r="SXL75" s="92"/>
      <c r="SXM75" s="92"/>
      <c r="SXN75" s="92"/>
      <c r="SXO75" s="92"/>
      <c r="SXP75" s="92"/>
      <c r="SXQ75" s="92"/>
      <c r="SXR75" s="92"/>
      <c r="SXS75" s="92"/>
      <c r="SXT75" s="92"/>
      <c r="SXU75" s="92"/>
      <c r="SXV75" s="92"/>
      <c r="SXW75" s="92"/>
      <c r="SXX75" s="92"/>
      <c r="SXY75" s="92"/>
      <c r="SXZ75" s="92"/>
      <c r="SYA75" s="92"/>
      <c r="SYB75" s="92"/>
      <c r="SYC75" s="92"/>
      <c r="SYD75" s="92"/>
      <c r="SYE75" s="92"/>
      <c r="SYF75" s="92"/>
      <c r="SYG75" s="92"/>
      <c r="SYH75" s="92"/>
      <c r="SYI75" s="92"/>
      <c r="SYJ75" s="92"/>
      <c r="SYK75" s="92"/>
      <c r="SYL75" s="92"/>
      <c r="SYM75" s="92"/>
      <c r="SYN75" s="92"/>
      <c r="SYO75" s="92"/>
      <c r="SYP75" s="92"/>
      <c r="SYQ75" s="92"/>
      <c r="SYR75" s="92"/>
      <c r="SYS75" s="92"/>
      <c r="SYT75" s="92"/>
      <c r="SYU75" s="92"/>
      <c r="SYV75" s="92"/>
      <c r="SYW75" s="92"/>
      <c r="SYX75" s="92"/>
      <c r="SYY75" s="92"/>
      <c r="SYZ75" s="92"/>
      <c r="SZA75" s="92"/>
      <c r="SZB75" s="92"/>
      <c r="SZC75" s="92"/>
      <c r="SZD75" s="92"/>
      <c r="SZE75" s="92"/>
      <c r="SZF75" s="92"/>
      <c r="SZG75" s="92"/>
      <c r="SZH75" s="92"/>
      <c r="SZI75" s="92"/>
      <c r="SZJ75" s="92"/>
      <c r="SZK75" s="92"/>
      <c r="SZL75" s="92"/>
      <c r="SZM75" s="92"/>
      <c r="SZN75" s="92"/>
      <c r="SZO75" s="92"/>
      <c r="SZP75" s="92"/>
      <c r="SZQ75" s="92"/>
      <c r="SZR75" s="92"/>
      <c r="SZS75" s="92"/>
      <c r="SZT75" s="92"/>
      <c r="SZU75" s="92"/>
      <c r="SZV75" s="92"/>
      <c r="SZW75" s="92"/>
      <c r="SZX75" s="92"/>
      <c r="SZY75" s="92"/>
      <c r="SZZ75" s="92"/>
      <c r="TAA75" s="92"/>
      <c r="TAB75" s="92"/>
      <c r="TAC75" s="92"/>
      <c r="TAD75" s="92"/>
      <c r="TAE75" s="92"/>
      <c r="TAF75" s="92"/>
      <c r="TAG75" s="92"/>
      <c r="TAH75" s="92"/>
      <c r="TAI75" s="92"/>
      <c r="TAJ75" s="92"/>
      <c r="TAK75" s="92"/>
      <c r="TAL75" s="92"/>
      <c r="TAM75" s="92"/>
      <c r="TAN75" s="92"/>
      <c r="TAO75" s="92"/>
      <c r="TAP75" s="92"/>
      <c r="TAQ75" s="92"/>
      <c r="TAR75" s="92"/>
      <c r="TAS75" s="92"/>
      <c r="TAT75" s="92"/>
      <c r="TAU75" s="92"/>
      <c r="TAV75" s="92"/>
      <c r="TAW75" s="92"/>
      <c r="TAX75" s="92"/>
      <c r="TAY75" s="92"/>
      <c r="TAZ75" s="92"/>
      <c r="TBA75" s="92"/>
      <c r="TBB75" s="92"/>
      <c r="TBC75" s="92"/>
      <c r="TBD75" s="92"/>
      <c r="TBE75" s="92"/>
      <c r="TBF75" s="92"/>
      <c r="TBG75" s="92"/>
      <c r="TBH75" s="92"/>
      <c r="TBI75" s="92"/>
      <c r="TBJ75" s="92"/>
      <c r="TBK75" s="92"/>
      <c r="TBL75" s="92"/>
      <c r="TBM75" s="92"/>
      <c r="TBN75" s="92"/>
      <c r="TBO75" s="92"/>
      <c r="TBP75" s="92"/>
      <c r="TBQ75" s="92"/>
      <c r="TBR75" s="92"/>
      <c r="TBS75" s="92"/>
      <c r="TBT75" s="92"/>
      <c r="TBU75" s="92"/>
      <c r="TBV75" s="92"/>
      <c r="TBW75" s="92"/>
      <c r="TBX75" s="92"/>
      <c r="TBY75" s="92"/>
      <c r="TBZ75" s="92"/>
      <c r="TCA75" s="92"/>
      <c r="TCB75" s="92"/>
      <c r="TCC75" s="92"/>
      <c r="TCD75" s="92"/>
      <c r="TCE75" s="92"/>
      <c r="TCF75" s="92"/>
      <c r="TCG75" s="92"/>
      <c r="TCH75" s="92"/>
      <c r="TCI75" s="92"/>
      <c r="TCJ75" s="92"/>
      <c r="TCK75" s="92"/>
      <c r="TCL75" s="92"/>
      <c r="TCM75" s="92"/>
      <c r="TCN75" s="92"/>
      <c r="TCO75" s="92"/>
      <c r="TCP75" s="92"/>
      <c r="TCQ75" s="92"/>
      <c r="TCR75" s="92"/>
      <c r="TCS75" s="92"/>
      <c r="TCT75" s="92"/>
      <c r="TCU75" s="92"/>
      <c r="TCV75" s="92"/>
      <c r="TCW75" s="92"/>
      <c r="TCX75" s="92"/>
      <c r="TCY75" s="92"/>
      <c r="TCZ75" s="92"/>
      <c r="TDA75" s="92"/>
      <c r="TDB75" s="92"/>
      <c r="TDC75" s="92"/>
      <c r="TDD75" s="92"/>
      <c r="TDE75" s="92"/>
      <c r="TDF75" s="92"/>
      <c r="TDG75" s="92"/>
      <c r="TDH75" s="92"/>
      <c r="TDI75" s="92"/>
      <c r="TDJ75" s="92"/>
      <c r="TDK75" s="92"/>
      <c r="TDL75" s="92"/>
      <c r="TDM75" s="92"/>
      <c r="TDN75" s="92"/>
      <c r="TDO75" s="92"/>
      <c r="TDP75" s="92"/>
      <c r="TDQ75" s="92"/>
      <c r="TDR75" s="92"/>
      <c r="TDS75" s="92"/>
      <c r="TDT75" s="92"/>
      <c r="TDU75" s="92"/>
      <c r="TDV75" s="92"/>
      <c r="TDW75" s="92"/>
      <c r="TDX75" s="92"/>
      <c r="TDY75" s="92"/>
      <c r="TDZ75" s="92"/>
      <c r="TEA75" s="92"/>
      <c r="TEB75" s="92"/>
      <c r="TEC75" s="92"/>
      <c r="TED75" s="92"/>
      <c r="TEE75" s="92"/>
      <c r="TEF75" s="92"/>
      <c r="TEG75" s="92"/>
      <c r="TEH75" s="92"/>
      <c r="TEI75" s="92"/>
      <c r="TEJ75" s="92"/>
      <c r="TEK75" s="92"/>
      <c r="TEL75" s="92"/>
      <c r="TEM75" s="92"/>
      <c r="TEN75" s="92"/>
      <c r="TEO75" s="92"/>
      <c r="TEP75" s="92"/>
      <c r="TEQ75" s="92"/>
      <c r="TER75" s="92"/>
      <c r="TES75" s="92"/>
      <c r="TET75" s="92"/>
      <c r="TEU75" s="92"/>
      <c r="TEV75" s="92"/>
      <c r="TEW75" s="92"/>
      <c r="TEX75" s="92"/>
      <c r="TEY75" s="92"/>
      <c r="TEZ75" s="92"/>
      <c r="TFA75" s="92"/>
      <c r="TFB75" s="92"/>
      <c r="TFC75" s="92"/>
      <c r="TFD75" s="92"/>
      <c r="TFE75" s="92"/>
      <c r="TFF75" s="92"/>
      <c r="TFG75" s="92"/>
      <c r="TFH75" s="92"/>
      <c r="TFI75" s="92"/>
      <c r="TFJ75" s="92"/>
      <c r="TFK75" s="92"/>
      <c r="TFL75" s="92"/>
      <c r="TFM75" s="92"/>
      <c r="TFN75" s="92"/>
      <c r="TFO75" s="92"/>
      <c r="TFP75" s="92"/>
      <c r="TFQ75" s="92"/>
      <c r="TFR75" s="92"/>
      <c r="TFS75" s="92"/>
      <c r="TFT75" s="92"/>
      <c r="TFU75" s="92"/>
      <c r="TFV75" s="92"/>
      <c r="TFW75" s="92"/>
      <c r="TFX75" s="92"/>
      <c r="TFY75" s="92"/>
      <c r="TFZ75" s="92"/>
      <c r="TGA75" s="92"/>
      <c r="TGB75" s="92"/>
      <c r="TGC75" s="92"/>
      <c r="TGD75" s="92"/>
      <c r="TGE75" s="92"/>
      <c r="TGF75" s="92"/>
      <c r="TGG75" s="92"/>
      <c r="TGH75" s="92"/>
      <c r="TGI75" s="92"/>
      <c r="TGJ75" s="92"/>
      <c r="TGK75" s="92"/>
      <c r="TGL75" s="92"/>
      <c r="TGM75" s="92"/>
      <c r="TGN75" s="92"/>
      <c r="TGO75" s="92"/>
      <c r="TGP75" s="92"/>
      <c r="TGQ75" s="92"/>
      <c r="TGR75" s="92"/>
      <c r="TGS75" s="92"/>
      <c r="TGT75" s="92"/>
      <c r="TGU75" s="92"/>
      <c r="TGV75" s="92"/>
      <c r="TGW75" s="92"/>
      <c r="TGX75" s="92"/>
      <c r="TGY75" s="92"/>
      <c r="TGZ75" s="92"/>
      <c r="THA75" s="92"/>
      <c r="THB75" s="92"/>
      <c r="THC75" s="92"/>
      <c r="THD75" s="92"/>
      <c r="THE75" s="92"/>
      <c r="THF75" s="92"/>
      <c r="THG75" s="92"/>
      <c r="THH75" s="92"/>
      <c r="THI75" s="92"/>
      <c r="THJ75" s="92"/>
      <c r="THK75" s="92"/>
      <c r="THL75" s="92"/>
      <c r="THM75" s="92"/>
      <c r="THN75" s="92"/>
      <c r="THO75" s="92"/>
      <c r="THP75" s="92"/>
      <c r="THQ75" s="92"/>
      <c r="THR75" s="92"/>
      <c r="THS75" s="92"/>
      <c r="THT75" s="92"/>
      <c r="THU75" s="92"/>
      <c r="THV75" s="92"/>
      <c r="THW75" s="92"/>
      <c r="THX75" s="92"/>
      <c r="THY75" s="92"/>
      <c r="THZ75" s="92"/>
      <c r="TIA75" s="92"/>
      <c r="TIB75" s="92"/>
      <c r="TIC75" s="92"/>
      <c r="TID75" s="92"/>
      <c r="TIE75" s="92"/>
      <c r="TIF75" s="92"/>
      <c r="TIG75" s="92"/>
      <c r="TIH75" s="92"/>
      <c r="TII75" s="92"/>
      <c r="TIJ75" s="92"/>
      <c r="TIK75" s="92"/>
      <c r="TIL75" s="92"/>
      <c r="TIM75" s="92"/>
      <c r="TIN75" s="92"/>
      <c r="TIO75" s="92"/>
      <c r="TIP75" s="92"/>
      <c r="TIQ75" s="92"/>
      <c r="TIR75" s="92"/>
      <c r="TIS75" s="92"/>
      <c r="TIT75" s="92"/>
      <c r="TIU75" s="92"/>
      <c r="TIV75" s="92"/>
      <c r="TIW75" s="92"/>
      <c r="TIX75" s="92"/>
      <c r="TIY75" s="92"/>
      <c r="TIZ75" s="92"/>
      <c r="TJA75" s="92"/>
      <c r="TJB75" s="92"/>
      <c r="TJC75" s="92"/>
      <c r="TJD75" s="92"/>
      <c r="TJE75" s="92"/>
      <c r="TJF75" s="92"/>
      <c r="TJG75" s="92"/>
      <c r="TJH75" s="92"/>
      <c r="TJI75" s="92"/>
      <c r="TJJ75" s="92"/>
      <c r="TJK75" s="92"/>
      <c r="TJL75" s="92"/>
      <c r="TJM75" s="92"/>
      <c r="TJN75" s="92"/>
      <c r="TJO75" s="92"/>
      <c r="TJP75" s="92"/>
      <c r="TJQ75" s="92"/>
      <c r="TJR75" s="92"/>
      <c r="TJS75" s="92"/>
      <c r="TJT75" s="92"/>
      <c r="TJU75" s="92"/>
      <c r="TJV75" s="92"/>
      <c r="TJW75" s="92"/>
      <c r="TJX75" s="92"/>
      <c r="TJY75" s="92"/>
      <c r="TJZ75" s="92"/>
      <c r="TKA75" s="92"/>
      <c r="TKB75" s="92"/>
      <c r="TKC75" s="92"/>
      <c r="TKD75" s="92"/>
      <c r="TKE75" s="92"/>
      <c r="TKF75" s="92"/>
      <c r="TKG75" s="92"/>
      <c r="TKH75" s="92"/>
      <c r="TKI75" s="92"/>
      <c r="TKJ75" s="92"/>
      <c r="TKK75" s="92"/>
      <c r="TKL75" s="92"/>
      <c r="TKM75" s="92"/>
      <c r="TKN75" s="92"/>
      <c r="TKO75" s="92"/>
      <c r="TKP75" s="92"/>
      <c r="TKQ75" s="92"/>
      <c r="TKR75" s="92"/>
      <c r="TKS75" s="92"/>
      <c r="TKT75" s="92"/>
      <c r="TKU75" s="92"/>
      <c r="TKV75" s="92"/>
      <c r="TKW75" s="92"/>
      <c r="TKX75" s="92"/>
      <c r="TKY75" s="92"/>
      <c r="TKZ75" s="92"/>
      <c r="TLA75" s="92"/>
      <c r="TLB75" s="92"/>
      <c r="TLC75" s="92"/>
      <c r="TLD75" s="92"/>
      <c r="TLE75" s="92"/>
      <c r="TLF75" s="92"/>
      <c r="TLG75" s="92"/>
      <c r="TLH75" s="92"/>
      <c r="TLI75" s="92"/>
      <c r="TLJ75" s="92"/>
      <c r="TLK75" s="92"/>
      <c r="TLL75" s="92"/>
      <c r="TLM75" s="92"/>
      <c r="TLN75" s="92"/>
      <c r="TLO75" s="92"/>
      <c r="TLP75" s="92"/>
      <c r="TLQ75" s="92"/>
      <c r="TLR75" s="92"/>
      <c r="TLS75" s="92"/>
      <c r="TLT75" s="92"/>
      <c r="TLU75" s="92"/>
      <c r="TLV75" s="92"/>
      <c r="TLW75" s="92"/>
      <c r="TLX75" s="92"/>
      <c r="TLY75" s="92"/>
      <c r="TLZ75" s="92"/>
      <c r="TMA75" s="92"/>
      <c r="TMB75" s="92"/>
      <c r="TMC75" s="92"/>
      <c r="TMD75" s="92"/>
      <c r="TME75" s="92"/>
      <c r="TMF75" s="92"/>
      <c r="TMG75" s="92"/>
      <c r="TMH75" s="92"/>
      <c r="TMI75" s="92"/>
      <c r="TMJ75" s="92"/>
      <c r="TMK75" s="92"/>
      <c r="TML75" s="92"/>
      <c r="TMM75" s="92"/>
      <c r="TMN75" s="92"/>
      <c r="TMO75" s="92"/>
      <c r="TMP75" s="92"/>
      <c r="TMQ75" s="92"/>
      <c r="TMR75" s="92"/>
      <c r="TMS75" s="92"/>
      <c r="TMT75" s="92"/>
      <c r="TMU75" s="92"/>
      <c r="TMV75" s="92"/>
      <c r="TMW75" s="92"/>
      <c r="TMX75" s="92"/>
      <c r="TMY75" s="92"/>
      <c r="TMZ75" s="92"/>
      <c r="TNA75" s="92"/>
      <c r="TNB75" s="92"/>
      <c r="TNC75" s="92"/>
      <c r="TND75" s="92"/>
      <c r="TNE75" s="92"/>
      <c r="TNF75" s="92"/>
      <c r="TNG75" s="92"/>
      <c r="TNH75" s="92"/>
      <c r="TNI75" s="92"/>
      <c r="TNJ75" s="92"/>
      <c r="TNK75" s="92"/>
      <c r="TNL75" s="92"/>
      <c r="TNM75" s="92"/>
      <c r="TNN75" s="92"/>
      <c r="TNO75" s="92"/>
      <c r="TNP75" s="92"/>
      <c r="TNQ75" s="92"/>
      <c r="TNR75" s="92"/>
      <c r="TNS75" s="92"/>
      <c r="TNT75" s="92"/>
      <c r="TNU75" s="92"/>
      <c r="TNV75" s="92"/>
      <c r="TNW75" s="92"/>
      <c r="TNX75" s="92"/>
      <c r="TNY75" s="92"/>
      <c r="TNZ75" s="92"/>
      <c r="TOA75" s="92"/>
      <c r="TOB75" s="92"/>
      <c r="TOC75" s="92"/>
      <c r="TOD75" s="92"/>
      <c r="TOE75" s="92"/>
      <c r="TOF75" s="92"/>
      <c r="TOG75" s="92"/>
      <c r="TOH75" s="92"/>
      <c r="TOI75" s="92"/>
      <c r="TOJ75" s="92"/>
      <c r="TOK75" s="92"/>
      <c r="TOL75" s="92"/>
      <c r="TOM75" s="92"/>
      <c r="TON75" s="92"/>
      <c r="TOO75" s="92"/>
      <c r="TOP75" s="92"/>
      <c r="TOQ75" s="92"/>
      <c r="TOR75" s="92"/>
      <c r="TOS75" s="92"/>
      <c r="TOT75" s="92"/>
      <c r="TOU75" s="92"/>
      <c r="TOV75" s="92"/>
      <c r="TOW75" s="92"/>
      <c r="TOX75" s="92"/>
      <c r="TOY75" s="92"/>
      <c r="TOZ75" s="92"/>
      <c r="TPA75" s="92"/>
      <c r="TPB75" s="92"/>
      <c r="TPC75" s="92"/>
      <c r="TPD75" s="92"/>
      <c r="TPE75" s="92"/>
      <c r="TPF75" s="92"/>
      <c r="TPG75" s="92"/>
      <c r="TPH75" s="92"/>
      <c r="TPI75" s="92"/>
      <c r="TPJ75" s="92"/>
      <c r="TPK75" s="92"/>
      <c r="TPL75" s="92"/>
      <c r="TPM75" s="92"/>
      <c r="TPN75" s="92"/>
      <c r="TPO75" s="92"/>
      <c r="TPP75" s="92"/>
      <c r="TPQ75" s="92"/>
      <c r="TPR75" s="92"/>
      <c r="TPS75" s="92"/>
      <c r="TPT75" s="92"/>
      <c r="TPU75" s="92"/>
      <c r="TPV75" s="92"/>
      <c r="TPW75" s="92"/>
      <c r="TPX75" s="92"/>
      <c r="TPY75" s="92"/>
      <c r="TPZ75" s="92"/>
      <c r="TQA75" s="92"/>
      <c r="TQB75" s="92"/>
      <c r="TQC75" s="92"/>
      <c r="TQD75" s="92"/>
      <c r="TQE75" s="92"/>
      <c r="TQF75" s="92"/>
      <c r="TQG75" s="92"/>
      <c r="TQH75" s="92"/>
      <c r="TQI75" s="92"/>
      <c r="TQJ75" s="92"/>
      <c r="TQK75" s="92"/>
      <c r="TQL75" s="92"/>
      <c r="TQM75" s="92"/>
      <c r="TQN75" s="92"/>
      <c r="TQO75" s="92"/>
      <c r="TQP75" s="92"/>
      <c r="TQQ75" s="92"/>
      <c r="TQR75" s="92"/>
      <c r="TQS75" s="92"/>
      <c r="TQT75" s="92"/>
      <c r="TQU75" s="92"/>
      <c r="TQV75" s="92"/>
      <c r="TQW75" s="92"/>
      <c r="TQX75" s="92"/>
      <c r="TQY75" s="92"/>
      <c r="TQZ75" s="92"/>
      <c r="TRA75" s="92"/>
      <c r="TRB75" s="92"/>
      <c r="TRC75" s="92"/>
      <c r="TRD75" s="92"/>
      <c r="TRE75" s="92"/>
      <c r="TRF75" s="92"/>
      <c r="TRG75" s="92"/>
      <c r="TRH75" s="92"/>
      <c r="TRI75" s="92"/>
      <c r="TRJ75" s="92"/>
      <c r="TRK75" s="92"/>
      <c r="TRL75" s="92"/>
      <c r="TRM75" s="92"/>
      <c r="TRN75" s="92"/>
      <c r="TRO75" s="92"/>
      <c r="TRP75" s="92"/>
      <c r="TRQ75" s="92"/>
      <c r="TRR75" s="92"/>
      <c r="TRS75" s="92"/>
      <c r="TRT75" s="92"/>
      <c r="TRU75" s="92"/>
      <c r="TRV75" s="92"/>
      <c r="TRW75" s="92"/>
      <c r="TRX75" s="92"/>
      <c r="TRY75" s="92"/>
      <c r="TRZ75" s="92"/>
      <c r="TSA75" s="92"/>
      <c r="TSB75" s="92"/>
      <c r="TSC75" s="92"/>
      <c r="TSD75" s="92"/>
      <c r="TSE75" s="92"/>
      <c r="TSF75" s="92"/>
      <c r="TSG75" s="92"/>
      <c r="TSH75" s="92"/>
      <c r="TSI75" s="92"/>
      <c r="TSJ75" s="92"/>
      <c r="TSK75" s="92"/>
      <c r="TSL75" s="92"/>
      <c r="TSM75" s="92"/>
      <c r="TSN75" s="92"/>
      <c r="TSO75" s="92"/>
      <c r="TSP75" s="92"/>
      <c r="TSQ75" s="92"/>
      <c r="TSR75" s="92"/>
      <c r="TSS75" s="92"/>
      <c r="TST75" s="92"/>
      <c r="TSU75" s="92"/>
      <c r="TSV75" s="92"/>
      <c r="TSW75" s="92"/>
      <c r="TSX75" s="92"/>
      <c r="TSY75" s="92"/>
      <c r="TSZ75" s="92"/>
      <c r="TTA75" s="92"/>
      <c r="TTB75" s="92"/>
      <c r="TTC75" s="92"/>
      <c r="TTD75" s="92"/>
      <c r="TTE75" s="92"/>
      <c r="TTF75" s="92"/>
      <c r="TTG75" s="92"/>
      <c r="TTH75" s="92"/>
      <c r="TTI75" s="92"/>
      <c r="TTJ75" s="92"/>
      <c r="TTK75" s="92"/>
      <c r="TTL75" s="92"/>
      <c r="TTM75" s="92"/>
      <c r="TTN75" s="92"/>
      <c r="TTO75" s="92"/>
      <c r="TTP75" s="92"/>
      <c r="TTQ75" s="92"/>
      <c r="TTR75" s="92"/>
      <c r="TTS75" s="92"/>
      <c r="TTT75" s="92"/>
      <c r="TTU75" s="92"/>
      <c r="TTV75" s="92"/>
      <c r="TTW75" s="92"/>
      <c r="TTX75" s="92"/>
      <c r="TTY75" s="92"/>
      <c r="TTZ75" s="92"/>
      <c r="TUA75" s="92"/>
      <c r="TUB75" s="92"/>
      <c r="TUC75" s="92"/>
      <c r="TUD75" s="92"/>
      <c r="TUE75" s="92"/>
      <c r="TUF75" s="92"/>
      <c r="TUG75" s="92"/>
      <c r="TUH75" s="92"/>
      <c r="TUI75" s="92"/>
      <c r="TUJ75" s="92"/>
      <c r="TUK75" s="92"/>
      <c r="TUL75" s="92"/>
      <c r="TUM75" s="92"/>
      <c r="TUN75" s="92"/>
      <c r="TUO75" s="92"/>
      <c r="TUP75" s="92"/>
      <c r="TUQ75" s="92"/>
      <c r="TUR75" s="92"/>
      <c r="TUS75" s="92"/>
      <c r="TUT75" s="92"/>
      <c r="TUU75" s="92"/>
      <c r="TUV75" s="92"/>
      <c r="TUW75" s="92"/>
      <c r="TUX75" s="92"/>
      <c r="TUY75" s="92"/>
      <c r="TUZ75" s="92"/>
      <c r="TVA75" s="92"/>
      <c r="TVB75" s="92"/>
      <c r="TVC75" s="92"/>
      <c r="TVD75" s="92"/>
      <c r="TVE75" s="92"/>
      <c r="TVF75" s="92"/>
      <c r="TVG75" s="92"/>
      <c r="TVH75" s="92"/>
      <c r="TVI75" s="92"/>
      <c r="TVJ75" s="92"/>
      <c r="TVK75" s="92"/>
      <c r="TVL75" s="92"/>
      <c r="TVM75" s="92"/>
      <c r="TVN75" s="92"/>
      <c r="TVO75" s="92"/>
      <c r="TVP75" s="92"/>
      <c r="TVQ75" s="92"/>
      <c r="TVR75" s="92"/>
      <c r="TVS75" s="92"/>
      <c r="TVT75" s="92"/>
      <c r="TVU75" s="92"/>
      <c r="TVV75" s="92"/>
      <c r="TVW75" s="92"/>
      <c r="TVX75" s="92"/>
      <c r="TVY75" s="92"/>
      <c r="TVZ75" s="92"/>
      <c r="TWA75" s="92"/>
      <c r="TWB75" s="92"/>
      <c r="TWC75" s="92"/>
      <c r="TWD75" s="92"/>
      <c r="TWE75" s="92"/>
      <c r="TWF75" s="92"/>
      <c r="TWG75" s="92"/>
      <c r="TWH75" s="92"/>
      <c r="TWI75" s="92"/>
      <c r="TWJ75" s="92"/>
      <c r="TWK75" s="92"/>
      <c r="TWL75" s="92"/>
      <c r="TWM75" s="92"/>
      <c r="TWN75" s="92"/>
      <c r="TWO75" s="92"/>
      <c r="TWP75" s="92"/>
      <c r="TWQ75" s="92"/>
      <c r="TWR75" s="92"/>
      <c r="TWS75" s="92"/>
      <c r="TWT75" s="92"/>
      <c r="TWU75" s="92"/>
      <c r="TWV75" s="92"/>
      <c r="TWW75" s="92"/>
      <c r="TWX75" s="92"/>
      <c r="TWY75" s="92"/>
      <c r="TWZ75" s="92"/>
      <c r="TXA75" s="92"/>
      <c r="TXB75" s="92"/>
      <c r="TXC75" s="92"/>
      <c r="TXD75" s="92"/>
      <c r="TXE75" s="92"/>
      <c r="TXF75" s="92"/>
      <c r="TXG75" s="92"/>
      <c r="TXH75" s="92"/>
      <c r="TXI75" s="92"/>
      <c r="TXJ75" s="92"/>
      <c r="TXK75" s="92"/>
      <c r="TXL75" s="92"/>
      <c r="TXM75" s="92"/>
      <c r="TXN75" s="92"/>
      <c r="TXO75" s="92"/>
      <c r="TXP75" s="92"/>
      <c r="TXQ75" s="92"/>
      <c r="TXR75" s="92"/>
      <c r="TXS75" s="92"/>
      <c r="TXT75" s="92"/>
      <c r="TXU75" s="92"/>
      <c r="TXV75" s="92"/>
      <c r="TXW75" s="92"/>
      <c r="TXX75" s="92"/>
      <c r="TXY75" s="92"/>
      <c r="TXZ75" s="92"/>
      <c r="TYA75" s="92"/>
      <c r="TYB75" s="92"/>
      <c r="TYC75" s="92"/>
      <c r="TYD75" s="92"/>
      <c r="TYE75" s="92"/>
      <c r="TYF75" s="92"/>
      <c r="TYG75" s="92"/>
      <c r="TYH75" s="92"/>
      <c r="TYI75" s="92"/>
      <c r="TYJ75" s="92"/>
      <c r="TYK75" s="92"/>
      <c r="TYL75" s="92"/>
      <c r="TYM75" s="92"/>
      <c r="TYN75" s="92"/>
      <c r="TYO75" s="92"/>
      <c r="TYP75" s="92"/>
      <c r="TYQ75" s="92"/>
      <c r="TYR75" s="92"/>
      <c r="TYS75" s="92"/>
      <c r="TYT75" s="92"/>
      <c r="TYU75" s="92"/>
      <c r="TYV75" s="92"/>
      <c r="TYW75" s="92"/>
      <c r="TYX75" s="92"/>
      <c r="TYY75" s="92"/>
      <c r="TYZ75" s="92"/>
      <c r="TZA75" s="92"/>
      <c r="TZB75" s="92"/>
      <c r="TZC75" s="92"/>
      <c r="TZD75" s="92"/>
      <c r="TZE75" s="92"/>
      <c r="TZF75" s="92"/>
      <c r="TZG75" s="92"/>
      <c r="TZH75" s="92"/>
      <c r="TZI75" s="92"/>
      <c r="TZJ75" s="92"/>
      <c r="TZK75" s="92"/>
      <c r="TZL75" s="92"/>
      <c r="TZM75" s="92"/>
      <c r="TZN75" s="92"/>
      <c r="TZO75" s="92"/>
      <c r="TZP75" s="92"/>
      <c r="TZQ75" s="92"/>
      <c r="TZR75" s="92"/>
      <c r="TZS75" s="92"/>
      <c r="TZT75" s="92"/>
      <c r="TZU75" s="92"/>
      <c r="TZV75" s="92"/>
      <c r="TZW75" s="92"/>
      <c r="TZX75" s="92"/>
      <c r="TZY75" s="92"/>
      <c r="TZZ75" s="92"/>
      <c r="UAA75" s="92"/>
      <c r="UAB75" s="92"/>
      <c r="UAC75" s="92"/>
      <c r="UAD75" s="92"/>
      <c r="UAE75" s="92"/>
      <c r="UAF75" s="92"/>
      <c r="UAG75" s="92"/>
      <c r="UAH75" s="92"/>
      <c r="UAI75" s="92"/>
      <c r="UAJ75" s="92"/>
      <c r="UAK75" s="92"/>
      <c r="UAL75" s="92"/>
      <c r="UAM75" s="92"/>
      <c r="UAN75" s="92"/>
      <c r="UAO75" s="92"/>
      <c r="UAP75" s="92"/>
      <c r="UAQ75" s="92"/>
      <c r="UAR75" s="92"/>
      <c r="UAS75" s="92"/>
      <c r="UAT75" s="92"/>
      <c r="UAU75" s="92"/>
      <c r="UAV75" s="92"/>
      <c r="UAW75" s="92"/>
      <c r="UAX75" s="92"/>
      <c r="UAY75" s="92"/>
      <c r="UAZ75" s="92"/>
      <c r="UBA75" s="92"/>
      <c r="UBB75" s="92"/>
      <c r="UBC75" s="92"/>
      <c r="UBD75" s="92"/>
      <c r="UBE75" s="92"/>
      <c r="UBF75" s="92"/>
      <c r="UBG75" s="92"/>
      <c r="UBH75" s="92"/>
      <c r="UBI75" s="92"/>
      <c r="UBJ75" s="92"/>
      <c r="UBK75" s="92"/>
      <c r="UBL75" s="92"/>
      <c r="UBM75" s="92"/>
      <c r="UBN75" s="92"/>
      <c r="UBO75" s="92"/>
      <c r="UBP75" s="92"/>
      <c r="UBQ75" s="92"/>
      <c r="UBR75" s="92"/>
      <c r="UBS75" s="92"/>
      <c r="UBT75" s="92"/>
      <c r="UBU75" s="92"/>
      <c r="UBV75" s="92"/>
      <c r="UBW75" s="92"/>
      <c r="UBX75" s="92"/>
      <c r="UBY75" s="92"/>
      <c r="UBZ75" s="92"/>
      <c r="UCA75" s="92"/>
      <c r="UCB75" s="92"/>
      <c r="UCC75" s="92"/>
      <c r="UCD75" s="92"/>
      <c r="UCE75" s="92"/>
      <c r="UCF75" s="92"/>
      <c r="UCG75" s="92"/>
      <c r="UCH75" s="92"/>
      <c r="UCI75" s="92"/>
      <c r="UCJ75" s="92"/>
      <c r="UCK75" s="92"/>
      <c r="UCL75" s="92"/>
      <c r="UCM75" s="92"/>
      <c r="UCN75" s="92"/>
      <c r="UCO75" s="92"/>
      <c r="UCP75" s="92"/>
      <c r="UCQ75" s="92"/>
      <c r="UCR75" s="92"/>
      <c r="UCS75" s="92"/>
      <c r="UCT75" s="92"/>
      <c r="UCU75" s="92"/>
      <c r="UCV75" s="92"/>
      <c r="UCW75" s="92"/>
      <c r="UCX75" s="92"/>
      <c r="UCY75" s="92"/>
      <c r="UCZ75" s="92"/>
      <c r="UDA75" s="92"/>
      <c r="UDB75" s="92"/>
      <c r="UDC75" s="92"/>
      <c r="UDD75" s="92"/>
      <c r="UDE75" s="92"/>
      <c r="UDF75" s="92"/>
      <c r="UDG75" s="92"/>
      <c r="UDH75" s="92"/>
      <c r="UDI75" s="92"/>
      <c r="UDJ75" s="92"/>
      <c r="UDK75" s="92"/>
      <c r="UDL75" s="92"/>
      <c r="UDM75" s="92"/>
      <c r="UDN75" s="92"/>
      <c r="UDO75" s="92"/>
      <c r="UDP75" s="92"/>
      <c r="UDQ75" s="92"/>
      <c r="UDR75" s="92"/>
      <c r="UDS75" s="92"/>
      <c r="UDT75" s="92"/>
      <c r="UDU75" s="92"/>
      <c r="UDV75" s="92"/>
      <c r="UDW75" s="92"/>
      <c r="UDX75" s="92"/>
      <c r="UDY75" s="92"/>
      <c r="UDZ75" s="92"/>
      <c r="UEA75" s="92"/>
      <c r="UEB75" s="92"/>
      <c r="UEC75" s="92"/>
      <c r="UED75" s="92"/>
      <c r="UEE75" s="92"/>
      <c r="UEF75" s="92"/>
      <c r="UEG75" s="92"/>
      <c r="UEH75" s="92"/>
      <c r="UEI75" s="92"/>
      <c r="UEJ75" s="92"/>
      <c r="UEK75" s="92"/>
      <c r="UEL75" s="92"/>
      <c r="UEM75" s="92"/>
      <c r="UEN75" s="92"/>
      <c r="UEO75" s="92"/>
      <c r="UEP75" s="92"/>
      <c r="UEQ75" s="92"/>
      <c r="UER75" s="92"/>
      <c r="UES75" s="92"/>
      <c r="UET75" s="92"/>
      <c r="UEU75" s="92"/>
      <c r="UEV75" s="92"/>
      <c r="UEW75" s="92"/>
      <c r="UEX75" s="92"/>
      <c r="UEY75" s="92"/>
      <c r="UEZ75" s="92"/>
      <c r="UFA75" s="92"/>
      <c r="UFB75" s="92"/>
      <c r="UFC75" s="92"/>
      <c r="UFD75" s="92"/>
      <c r="UFE75" s="92"/>
      <c r="UFF75" s="92"/>
      <c r="UFG75" s="92"/>
      <c r="UFH75" s="92"/>
      <c r="UFI75" s="92"/>
      <c r="UFJ75" s="92"/>
      <c r="UFK75" s="92"/>
      <c r="UFL75" s="92"/>
      <c r="UFM75" s="92"/>
      <c r="UFN75" s="92"/>
      <c r="UFO75" s="92"/>
      <c r="UFP75" s="92"/>
      <c r="UFQ75" s="92"/>
      <c r="UFR75" s="92"/>
      <c r="UFS75" s="92"/>
      <c r="UFT75" s="92"/>
      <c r="UFU75" s="92"/>
      <c r="UFV75" s="92"/>
      <c r="UFW75" s="92"/>
      <c r="UFX75" s="92"/>
      <c r="UFY75" s="92"/>
      <c r="UFZ75" s="92"/>
      <c r="UGA75" s="92"/>
      <c r="UGB75" s="92"/>
      <c r="UGC75" s="92"/>
      <c r="UGD75" s="92"/>
      <c r="UGE75" s="92"/>
      <c r="UGF75" s="92"/>
      <c r="UGG75" s="92"/>
      <c r="UGH75" s="92"/>
      <c r="UGI75" s="92"/>
      <c r="UGJ75" s="92"/>
      <c r="UGK75" s="92"/>
      <c r="UGL75" s="92"/>
      <c r="UGM75" s="92"/>
      <c r="UGN75" s="92"/>
      <c r="UGO75" s="92"/>
      <c r="UGP75" s="92"/>
      <c r="UGQ75" s="92"/>
      <c r="UGR75" s="92"/>
      <c r="UGS75" s="92"/>
      <c r="UGT75" s="92"/>
      <c r="UGU75" s="92"/>
      <c r="UGV75" s="92"/>
      <c r="UGW75" s="92"/>
      <c r="UGX75" s="92"/>
      <c r="UGY75" s="92"/>
      <c r="UGZ75" s="92"/>
      <c r="UHA75" s="92"/>
      <c r="UHB75" s="92"/>
      <c r="UHC75" s="92"/>
      <c r="UHD75" s="92"/>
      <c r="UHE75" s="92"/>
      <c r="UHF75" s="92"/>
      <c r="UHG75" s="92"/>
      <c r="UHH75" s="92"/>
      <c r="UHI75" s="92"/>
      <c r="UHJ75" s="92"/>
      <c r="UHK75" s="92"/>
      <c r="UHL75" s="92"/>
      <c r="UHM75" s="92"/>
      <c r="UHN75" s="92"/>
      <c r="UHO75" s="92"/>
      <c r="UHP75" s="92"/>
      <c r="UHQ75" s="92"/>
      <c r="UHR75" s="92"/>
      <c r="UHS75" s="92"/>
      <c r="UHT75" s="92"/>
      <c r="UHU75" s="92"/>
      <c r="UHV75" s="92"/>
      <c r="UHW75" s="92"/>
      <c r="UHX75" s="92"/>
      <c r="UHY75" s="92"/>
      <c r="UHZ75" s="92"/>
      <c r="UIA75" s="92"/>
      <c r="UIB75" s="92"/>
      <c r="UIC75" s="92"/>
      <c r="UID75" s="92"/>
      <c r="UIE75" s="92"/>
      <c r="UIF75" s="92"/>
      <c r="UIG75" s="92"/>
      <c r="UIH75" s="92"/>
      <c r="UII75" s="92"/>
      <c r="UIJ75" s="92"/>
      <c r="UIK75" s="92"/>
      <c r="UIL75" s="92"/>
      <c r="UIM75" s="92"/>
      <c r="UIN75" s="92"/>
      <c r="UIO75" s="92"/>
      <c r="UIP75" s="92"/>
      <c r="UIQ75" s="92"/>
      <c r="UIR75" s="92"/>
      <c r="UIS75" s="92"/>
      <c r="UIT75" s="92"/>
      <c r="UIU75" s="92"/>
      <c r="UIV75" s="92"/>
      <c r="UIW75" s="92"/>
      <c r="UIX75" s="92"/>
      <c r="UIY75" s="92"/>
      <c r="UIZ75" s="92"/>
      <c r="UJA75" s="92"/>
      <c r="UJB75" s="92"/>
      <c r="UJC75" s="92"/>
      <c r="UJD75" s="92"/>
      <c r="UJE75" s="92"/>
      <c r="UJF75" s="92"/>
      <c r="UJG75" s="92"/>
      <c r="UJH75" s="92"/>
      <c r="UJI75" s="92"/>
      <c r="UJJ75" s="92"/>
      <c r="UJK75" s="92"/>
      <c r="UJL75" s="92"/>
      <c r="UJM75" s="92"/>
      <c r="UJN75" s="92"/>
      <c r="UJO75" s="92"/>
      <c r="UJP75" s="92"/>
      <c r="UJQ75" s="92"/>
      <c r="UJR75" s="92"/>
      <c r="UJS75" s="92"/>
      <c r="UJT75" s="92"/>
      <c r="UJU75" s="92"/>
      <c r="UJV75" s="92"/>
      <c r="UJW75" s="92"/>
      <c r="UJX75" s="92"/>
      <c r="UJY75" s="92"/>
      <c r="UJZ75" s="92"/>
      <c r="UKA75" s="92"/>
      <c r="UKB75" s="92"/>
      <c r="UKC75" s="92"/>
      <c r="UKD75" s="92"/>
      <c r="UKE75" s="92"/>
      <c r="UKF75" s="92"/>
      <c r="UKG75" s="92"/>
      <c r="UKH75" s="92"/>
      <c r="UKI75" s="92"/>
      <c r="UKJ75" s="92"/>
      <c r="UKK75" s="92"/>
      <c r="UKL75" s="92"/>
      <c r="UKM75" s="92"/>
      <c r="UKN75" s="92"/>
      <c r="UKO75" s="92"/>
      <c r="UKP75" s="92"/>
      <c r="UKQ75" s="92"/>
      <c r="UKR75" s="92"/>
      <c r="UKS75" s="92"/>
      <c r="UKT75" s="92"/>
      <c r="UKU75" s="92"/>
      <c r="UKV75" s="92"/>
      <c r="UKW75" s="92"/>
      <c r="UKX75" s="92"/>
      <c r="UKY75" s="92"/>
      <c r="UKZ75" s="92"/>
      <c r="ULA75" s="92"/>
      <c r="ULB75" s="92"/>
      <c r="ULC75" s="92"/>
      <c r="ULD75" s="92"/>
      <c r="ULE75" s="92"/>
      <c r="ULF75" s="92"/>
      <c r="ULG75" s="92"/>
      <c r="ULH75" s="92"/>
      <c r="ULI75" s="92"/>
      <c r="ULJ75" s="92"/>
      <c r="ULK75" s="92"/>
      <c r="ULL75" s="92"/>
      <c r="ULM75" s="92"/>
      <c r="ULN75" s="92"/>
      <c r="ULO75" s="92"/>
      <c r="ULP75" s="92"/>
      <c r="ULQ75" s="92"/>
      <c r="ULR75" s="92"/>
      <c r="ULS75" s="92"/>
      <c r="ULT75" s="92"/>
      <c r="ULU75" s="92"/>
      <c r="ULV75" s="92"/>
      <c r="ULW75" s="92"/>
      <c r="ULX75" s="92"/>
      <c r="ULY75" s="92"/>
      <c r="ULZ75" s="92"/>
      <c r="UMA75" s="92"/>
      <c r="UMB75" s="92"/>
      <c r="UMC75" s="92"/>
      <c r="UMD75" s="92"/>
      <c r="UME75" s="92"/>
      <c r="UMF75" s="92"/>
      <c r="UMG75" s="92"/>
      <c r="UMH75" s="92"/>
      <c r="UMI75" s="92"/>
      <c r="UMJ75" s="92"/>
      <c r="UMK75" s="92"/>
      <c r="UML75" s="92"/>
      <c r="UMM75" s="92"/>
      <c r="UMN75" s="92"/>
      <c r="UMO75" s="92"/>
      <c r="UMP75" s="92"/>
      <c r="UMQ75" s="92"/>
      <c r="UMR75" s="92"/>
      <c r="UMS75" s="92"/>
      <c r="UMT75" s="92"/>
      <c r="UMU75" s="92"/>
      <c r="UMV75" s="92"/>
      <c r="UMW75" s="92"/>
      <c r="UMX75" s="92"/>
      <c r="UMY75" s="92"/>
      <c r="UMZ75" s="92"/>
      <c r="UNA75" s="92"/>
      <c r="UNB75" s="92"/>
      <c r="UNC75" s="92"/>
      <c r="UND75" s="92"/>
      <c r="UNE75" s="92"/>
      <c r="UNF75" s="92"/>
      <c r="UNG75" s="92"/>
      <c r="UNH75" s="92"/>
      <c r="UNI75" s="92"/>
      <c r="UNJ75" s="92"/>
      <c r="UNK75" s="92"/>
      <c r="UNL75" s="92"/>
      <c r="UNM75" s="92"/>
      <c r="UNN75" s="92"/>
      <c r="UNO75" s="92"/>
      <c r="UNP75" s="92"/>
      <c r="UNQ75" s="92"/>
      <c r="UNR75" s="92"/>
      <c r="UNS75" s="92"/>
      <c r="UNT75" s="92"/>
      <c r="UNU75" s="92"/>
      <c r="UNV75" s="92"/>
      <c r="UNW75" s="92"/>
      <c r="UNX75" s="92"/>
      <c r="UNY75" s="92"/>
      <c r="UNZ75" s="92"/>
      <c r="UOA75" s="92"/>
      <c r="UOB75" s="92"/>
      <c r="UOC75" s="92"/>
      <c r="UOD75" s="92"/>
      <c r="UOE75" s="92"/>
      <c r="UOF75" s="92"/>
      <c r="UOG75" s="92"/>
      <c r="UOH75" s="92"/>
      <c r="UOI75" s="92"/>
      <c r="UOJ75" s="92"/>
      <c r="UOK75" s="92"/>
      <c r="UOL75" s="92"/>
      <c r="UOM75" s="92"/>
      <c r="UON75" s="92"/>
      <c r="UOO75" s="92"/>
      <c r="UOP75" s="92"/>
      <c r="UOQ75" s="92"/>
      <c r="UOR75" s="92"/>
      <c r="UOS75" s="92"/>
      <c r="UOT75" s="92"/>
      <c r="UOU75" s="92"/>
      <c r="UOV75" s="92"/>
      <c r="UOW75" s="92"/>
      <c r="UOX75" s="92"/>
      <c r="UOY75" s="92"/>
      <c r="UOZ75" s="92"/>
      <c r="UPA75" s="92"/>
      <c r="UPB75" s="92"/>
      <c r="UPC75" s="92"/>
      <c r="UPD75" s="92"/>
      <c r="UPE75" s="92"/>
      <c r="UPF75" s="92"/>
      <c r="UPG75" s="92"/>
      <c r="UPH75" s="92"/>
      <c r="UPI75" s="92"/>
      <c r="UPJ75" s="92"/>
      <c r="UPK75" s="92"/>
      <c r="UPL75" s="92"/>
      <c r="UPM75" s="92"/>
      <c r="UPN75" s="92"/>
      <c r="UPO75" s="92"/>
      <c r="UPP75" s="92"/>
      <c r="UPQ75" s="92"/>
      <c r="UPR75" s="92"/>
      <c r="UPS75" s="92"/>
      <c r="UPT75" s="92"/>
      <c r="UPU75" s="92"/>
      <c r="UPV75" s="92"/>
      <c r="UPW75" s="92"/>
      <c r="UPX75" s="92"/>
      <c r="UPY75" s="92"/>
      <c r="UPZ75" s="92"/>
      <c r="UQA75" s="92"/>
      <c r="UQB75" s="92"/>
      <c r="UQC75" s="92"/>
      <c r="UQD75" s="92"/>
      <c r="UQE75" s="92"/>
      <c r="UQF75" s="92"/>
      <c r="UQG75" s="92"/>
      <c r="UQH75" s="92"/>
      <c r="UQI75" s="92"/>
      <c r="UQJ75" s="92"/>
      <c r="UQK75" s="92"/>
      <c r="UQL75" s="92"/>
      <c r="UQM75" s="92"/>
      <c r="UQN75" s="92"/>
      <c r="UQO75" s="92"/>
      <c r="UQP75" s="92"/>
      <c r="UQQ75" s="92"/>
      <c r="UQR75" s="92"/>
      <c r="UQS75" s="92"/>
      <c r="UQT75" s="92"/>
      <c r="UQU75" s="92"/>
      <c r="UQV75" s="92"/>
      <c r="UQW75" s="92"/>
      <c r="UQX75" s="92"/>
      <c r="UQY75" s="92"/>
      <c r="UQZ75" s="92"/>
      <c r="URA75" s="92"/>
      <c r="URB75" s="92"/>
      <c r="URC75" s="92"/>
      <c r="URD75" s="92"/>
      <c r="URE75" s="92"/>
      <c r="URF75" s="92"/>
      <c r="URG75" s="92"/>
      <c r="URH75" s="92"/>
      <c r="URI75" s="92"/>
      <c r="URJ75" s="92"/>
      <c r="URK75" s="92"/>
      <c r="URL75" s="92"/>
      <c r="URM75" s="92"/>
      <c r="URN75" s="92"/>
      <c r="URO75" s="92"/>
      <c r="URP75" s="92"/>
      <c r="URQ75" s="92"/>
      <c r="URR75" s="92"/>
      <c r="URS75" s="92"/>
      <c r="URT75" s="92"/>
      <c r="URU75" s="92"/>
      <c r="URV75" s="92"/>
      <c r="URW75" s="92"/>
      <c r="URX75" s="92"/>
      <c r="URY75" s="92"/>
      <c r="URZ75" s="92"/>
      <c r="USA75" s="92"/>
      <c r="USB75" s="92"/>
      <c r="USC75" s="92"/>
      <c r="USD75" s="92"/>
      <c r="USE75" s="92"/>
      <c r="USF75" s="92"/>
      <c r="USG75" s="92"/>
      <c r="USH75" s="92"/>
      <c r="USI75" s="92"/>
      <c r="USJ75" s="92"/>
      <c r="USK75" s="92"/>
      <c r="USL75" s="92"/>
      <c r="USM75" s="92"/>
      <c r="USN75" s="92"/>
      <c r="USO75" s="92"/>
      <c r="USP75" s="92"/>
      <c r="USQ75" s="92"/>
      <c r="USR75" s="92"/>
      <c r="USS75" s="92"/>
      <c r="UST75" s="92"/>
      <c r="USU75" s="92"/>
      <c r="USV75" s="92"/>
      <c r="USW75" s="92"/>
      <c r="USX75" s="92"/>
      <c r="USY75" s="92"/>
      <c r="USZ75" s="92"/>
      <c r="UTA75" s="92"/>
      <c r="UTB75" s="92"/>
      <c r="UTC75" s="92"/>
      <c r="UTD75" s="92"/>
      <c r="UTE75" s="92"/>
      <c r="UTF75" s="92"/>
      <c r="UTG75" s="92"/>
      <c r="UTH75" s="92"/>
      <c r="UTI75" s="92"/>
      <c r="UTJ75" s="92"/>
      <c r="UTK75" s="92"/>
      <c r="UTL75" s="92"/>
      <c r="UTM75" s="92"/>
      <c r="UTN75" s="92"/>
      <c r="UTO75" s="92"/>
      <c r="UTP75" s="92"/>
      <c r="UTQ75" s="92"/>
      <c r="UTR75" s="92"/>
      <c r="UTS75" s="92"/>
      <c r="UTT75" s="92"/>
      <c r="UTU75" s="92"/>
      <c r="UTV75" s="92"/>
      <c r="UTW75" s="92"/>
      <c r="UTX75" s="92"/>
      <c r="UTY75" s="92"/>
      <c r="UTZ75" s="92"/>
      <c r="UUA75" s="92"/>
      <c r="UUB75" s="92"/>
      <c r="UUC75" s="92"/>
      <c r="UUD75" s="92"/>
      <c r="UUE75" s="92"/>
      <c r="UUF75" s="92"/>
      <c r="UUG75" s="92"/>
      <c r="UUH75" s="92"/>
      <c r="UUI75" s="92"/>
      <c r="UUJ75" s="92"/>
      <c r="UUK75" s="92"/>
      <c r="UUL75" s="92"/>
      <c r="UUM75" s="92"/>
      <c r="UUN75" s="92"/>
      <c r="UUO75" s="92"/>
      <c r="UUP75" s="92"/>
      <c r="UUQ75" s="92"/>
      <c r="UUR75" s="92"/>
      <c r="UUS75" s="92"/>
      <c r="UUT75" s="92"/>
      <c r="UUU75" s="92"/>
      <c r="UUV75" s="92"/>
      <c r="UUW75" s="92"/>
      <c r="UUX75" s="92"/>
      <c r="UUY75" s="92"/>
      <c r="UUZ75" s="92"/>
      <c r="UVA75" s="92"/>
      <c r="UVB75" s="92"/>
      <c r="UVC75" s="92"/>
      <c r="UVD75" s="92"/>
      <c r="UVE75" s="92"/>
      <c r="UVF75" s="92"/>
      <c r="UVG75" s="92"/>
      <c r="UVH75" s="92"/>
      <c r="UVI75" s="92"/>
      <c r="UVJ75" s="92"/>
      <c r="UVK75" s="92"/>
      <c r="UVL75" s="92"/>
      <c r="UVM75" s="92"/>
      <c r="UVN75" s="92"/>
      <c r="UVO75" s="92"/>
      <c r="UVP75" s="92"/>
      <c r="UVQ75" s="92"/>
      <c r="UVR75" s="92"/>
      <c r="UVS75" s="92"/>
      <c r="UVT75" s="92"/>
      <c r="UVU75" s="92"/>
      <c r="UVV75" s="92"/>
      <c r="UVW75" s="92"/>
      <c r="UVX75" s="92"/>
      <c r="UVY75" s="92"/>
      <c r="UVZ75" s="92"/>
      <c r="UWA75" s="92"/>
      <c r="UWB75" s="92"/>
      <c r="UWC75" s="92"/>
      <c r="UWD75" s="92"/>
      <c r="UWE75" s="92"/>
      <c r="UWF75" s="92"/>
      <c r="UWG75" s="92"/>
      <c r="UWH75" s="92"/>
      <c r="UWI75" s="92"/>
      <c r="UWJ75" s="92"/>
      <c r="UWK75" s="92"/>
      <c r="UWL75" s="92"/>
      <c r="UWM75" s="92"/>
      <c r="UWN75" s="92"/>
      <c r="UWO75" s="92"/>
      <c r="UWP75" s="92"/>
      <c r="UWQ75" s="92"/>
      <c r="UWR75" s="92"/>
      <c r="UWS75" s="92"/>
      <c r="UWT75" s="92"/>
      <c r="UWU75" s="92"/>
      <c r="UWV75" s="92"/>
      <c r="UWW75" s="92"/>
      <c r="UWX75" s="92"/>
      <c r="UWY75" s="92"/>
      <c r="UWZ75" s="92"/>
      <c r="UXA75" s="92"/>
      <c r="UXB75" s="92"/>
      <c r="UXC75" s="92"/>
      <c r="UXD75" s="92"/>
      <c r="UXE75" s="92"/>
      <c r="UXF75" s="92"/>
      <c r="UXG75" s="92"/>
      <c r="UXH75" s="92"/>
      <c r="UXI75" s="92"/>
      <c r="UXJ75" s="92"/>
      <c r="UXK75" s="92"/>
      <c r="UXL75" s="92"/>
      <c r="UXM75" s="92"/>
      <c r="UXN75" s="92"/>
      <c r="UXO75" s="92"/>
      <c r="UXP75" s="92"/>
      <c r="UXQ75" s="92"/>
      <c r="UXR75" s="92"/>
      <c r="UXS75" s="92"/>
      <c r="UXT75" s="92"/>
      <c r="UXU75" s="92"/>
      <c r="UXV75" s="92"/>
      <c r="UXW75" s="92"/>
      <c r="UXX75" s="92"/>
      <c r="UXY75" s="92"/>
      <c r="UXZ75" s="92"/>
      <c r="UYA75" s="92"/>
      <c r="UYB75" s="92"/>
      <c r="UYC75" s="92"/>
      <c r="UYD75" s="92"/>
      <c r="UYE75" s="92"/>
      <c r="UYF75" s="92"/>
      <c r="UYG75" s="92"/>
      <c r="UYH75" s="92"/>
      <c r="UYI75" s="92"/>
      <c r="UYJ75" s="92"/>
      <c r="UYK75" s="92"/>
      <c r="UYL75" s="92"/>
      <c r="UYM75" s="92"/>
      <c r="UYN75" s="92"/>
      <c r="UYO75" s="92"/>
      <c r="UYP75" s="92"/>
      <c r="UYQ75" s="92"/>
      <c r="UYR75" s="92"/>
      <c r="UYS75" s="92"/>
      <c r="UYT75" s="92"/>
      <c r="UYU75" s="92"/>
      <c r="UYV75" s="92"/>
      <c r="UYW75" s="92"/>
      <c r="UYX75" s="92"/>
      <c r="UYY75" s="92"/>
      <c r="UYZ75" s="92"/>
      <c r="UZA75" s="92"/>
      <c r="UZB75" s="92"/>
      <c r="UZC75" s="92"/>
      <c r="UZD75" s="92"/>
      <c r="UZE75" s="92"/>
      <c r="UZF75" s="92"/>
      <c r="UZG75" s="92"/>
      <c r="UZH75" s="92"/>
      <c r="UZI75" s="92"/>
      <c r="UZJ75" s="92"/>
      <c r="UZK75" s="92"/>
      <c r="UZL75" s="92"/>
      <c r="UZM75" s="92"/>
      <c r="UZN75" s="92"/>
      <c r="UZO75" s="92"/>
      <c r="UZP75" s="92"/>
      <c r="UZQ75" s="92"/>
      <c r="UZR75" s="92"/>
      <c r="UZS75" s="92"/>
      <c r="UZT75" s="92"/>
      <c r="UZU75" s="92"/>
      <c r="UZV75" s="92"/>
      <c r="UZW75" s="92"/>
      <c r="UZX75" s="92"/>
      <c r="UZY75" s="92"/>
      <c r="UZZ75" s="92"/>
      <c r="VAA75" s="92"/>
      <c r="VAB75" s="92"/>
      <c r="VAC75" s="92"/>
      <c r="VAD75" s="92"/>
      <c r="VAE75" s="92"/>
      <c r="VAF75" s="92"/>
      <c r="VAG75" s="92"/>
      <c r="VAH75" s="92"/>
      <c r="VAI75" s="92"/>
      <c r="VAJ75" s="92"/>
      <c r="VAK75" s="92"/>
      <c r="VAL75" s="92"/>
      <c r="VAM75" s="92"/>
      <c r="VAN75" s="92"/>
      <c r="VAO75" s="92"/>
      <c r="VAP75" s="92"/>
      <c r="VAQ75" s="92"/>
      <c r="VAR75" s="92"/>
      <c r="VAS75" s="92"/>
      <c r="VAT75" s="92"/>
      <c r="VAU75" s="92"/>
      <c r="VAV75" s="92"/>
      <c r="VAW75" s="92"/>
      <c r="VAX75" s="92"/>
      <c r="VAY75" s="92"/>
      <c r="VAZ75" s="92"/>
      <c r="VBA75" s="92"/>
      <c r="VBB75" s="92"/>
      <c r="VBC75" s="92"/>
      <c r="VBD75" s="92"/>
      <c r="VBE75" s="92"/>
      <c r="VBF75" s="92"/>
      <c r="VBG75" s="92"/>
      <c r="VBH75" s="92"/>
      <c r="VBI75" s="92"/>
      <c r="VBJ75" s="92"/>
      <c r="VBK75" s="92"/>
      <c r="VBL75" s="92"/>
      <c r="VBM75" s="92"/>
      <c r="VBN75" s="92"/>
      <c r="VBO75" s="92"/>
      <c r="VBP75" s="92"/>
      <c r="VBQ75" s="92"/>
      <c r="VBR75" s="92"/>
      <c r="VBS75" s="92"/>
      <c r="VBT75" s="92"/>
      <c r="VBU75" s="92"/>
      <c r="VBV75" s="92"/>
      <c r="VBW75" s="92"/>
      <c r="VBX75" s="92"/>
      <c r="VBY75" s="92"/>
      <c r="VBZ75" s="92"/>
      <c r="VCA75" s="92"/>
      <c r="VCB75" s="92"/>
      <c r="VCC75" s="92"/>
      <c r="VCD75" s="92"/>
      <c r="VCE75" s="92"/>
      <c r="VCF75" s="92"/>
      <c r="VCG75" s="92"/>
      <c r="VCH75" s="92"/>
      <c r="VCI75" s="92"/>
      <c r="VCJ75" s="92"/>
      <c r="VCK75" s="92"/>
      <c r="VCL75" s="92"/>
      <c r="VCM75" s="92"/>
      <c r="VCN75" s="92"/>
      <c r="VCO75" s="92"/>
      <c r="VCP75" s="92"/>
      <c r="VCQ75" s="92"/>
      <c r="VCR75" s="92"/>
      <c r="VCS75" s="92"/>
      <c r="VCT75" s="92"/>
      <c r="VCU75" s="92"/>
      <c r="VCV75" s="92"/>
      <c r="VCW75" s="92"/>
      <c r="VCX75" s="92"/>
      <c r="VCY75" s="92"/>
      <c r="VCZ75" s="92"/>
      <c r="VDA75" s="92"/>
      <c r="VDB75" s="92"/>
      <c r="VDC75" s="92"/>
      <c r="VDD75" s="92"/>
      <c r="VDE75" s="92"/>
      <c r="VDF75" s="92"/>
      <c r="VDG75" s="92"/>
      <c r="VDH75" s="92"/>
      <c r="VDI75" s="92"/>
      <c r="VDJ75" s="92"/>
      <c r="VDK75" s="92"/>
      <c r="VDL75" s="92"/>
      <c r="VDM75" s="92"/>
      <c r="VDN75" s="92"/>
      <c r="VDO75" s="92"/>
      <c r="VDP75" s="92"/>
      <c r="VDQ75" s="92"/>
      <c r="VDR75" s="92"/>
      <c r="VDS75" s="92"/>
      <c r="VDT75" s="92"/>
      <c r="VDU75" s="92"/>
      <c r="VDV75" s="92"/>
      <c r="VDW75" s="92"/>
      <c r="VDX75" s="92"/>
      <c r="VDY75" s="92"/>
      <c r="VDZ75" s="92"/>
      <c r="VEA75" s="92"/>
      <c r="VEB75" s="92"/>
      <c r="VEC75" s="92"/>
      <c r="VED75" s="92"/>
      <c r="VEE75" s="92"/>
      <c r="VEF75" s="92"/>
      <c r="VEG75" s="92"/>
      <c r="VEH75" s="92"/>
      <c r="VEI75" s="92"/>
      <c r="VEJ75" s="92"/>
      <c r="VEK75" s="92"/>
      <c r="VEL75" s="92"/>
      <c r="VEM75" s="92"/>
      <c r="VEN75" s="92"/>
      <c r="VEO75" s="92"/>
      <c r="VEP75" s="92"/>
      <c r="VEQ75" s="92"/>
      <c r="VER75" s="92"/>
      <c r="VES75" s="92"/>
      <c r="VET75" s="92"/>
      <c r="VEU75" s="92"/>
      <c r="VEV75" s="92"/>
      <c r="VEW75" s="92"/>
      <c r="VEX75" s="92"/>
      <c r="VEY75" s="92"/>
      <c r="VEZ75" s="92"/>
      <c r="VFA75" s="92"/>
      <c r="VFB75" s="92"/>
      <c r="VFC75" s="92"/>
      <c r="VFD75" s="92"/>
      <c r="VFE75" s="92"/>
      <c r="VFF75" s="92"/>
      <c r="VFG75" s="92"/>
      <c r="VFH75" s="92"/>
      <c r="VFI75" s="92"/>
      <c r="VFJ75" s="92"/>
      <c r="VFK75" s="92"/>
      <c r="VFL75" s="92"/>
      <c r="VFM75" s="92"/>
      <c r="VFN75" s="92"/>
      <c r="VFO75" s="92"/>
      <c r="VFP75" s="92"/>
      <c r="VFQ75" s="92"/>
      <c r="VFR75" s="92"/>
      <c r="VFS75" s="92"/>
      <c r="VFT75" s="92"/>
      <c r="VFU75" s="92"/>
      <c r="VFV75" s="92"/>
      <c r="VFW75" s="92"/>
      <c r="VFX75" s="92"/>
      <c r="VFY75" s="92"/>
      <c r="VFZ75" s="92"/>
      <c r="VGA75" s="92"/>
      <c r="VGB75" s="92"/>
      <c r="VGC75" s="92"/>
      <c r="VGD75" s="92"/>
      <c r="VGE75" s="92"/>
      <c r="VGF75" s="92"/>
      <c r="VGG75" s="92"/>
      <c r="VGH75" s="92"/>
      <c r="VGI75" s="92"/>
      <c r="VGJ75" s="92"/>
      <c r="VGK75" s="92"/>
      <c r="VGL75" s="92"/>
      <c r="VGM75" s="92"/>
      <c r="VGN75" s="92"/>
      <c r="VGO75" s="92"/>
      <c r="VGP75" s="92"/>
      <c r="VGQ75" s="92"/>
      <c r="VGR75" s="92"/>
      <c r="VGS75" s="92"/>
      <c r="VGT75" s="92"/>
      <c r="VGU75" s="92"/>
      <c r="VGV75" s="92"/>
      <c r="VGW75" s="92"/>
      <c r="VGX75" s="92"/>
      <c r="VGY75" s="92"/>
      <c r="VGZ75" s="92"/>
      <c r="VHA75" s="92"/>
      <c r="VHB75" s="92"/>
      <c r="VHC75" s="92"/>
      <c r="VHD75" s="92"/>
      <c r="VHE75" s="92"/>
      <c r="VHF75" s="92"/>
      <c r="VHG75" s="92"/>
      <c r="VHH75" s="92"/>
      <c r="VHI75" s="92"/>
      <c r="VHJ75" s="92"/>
      <c r="VHK75" s="92"/>
      <c r="VHL75" s="92"/>
      <c r="VHM75" s="92"/>
      <c r="VHN75" s="92"/>
      <c r="VHO75" s="92"/>
      <c r="VHP75" s="92"/>
      <c r="VHQ75" s="92"/>
      <c r="VHR75" s="92"/>
      <c r="VHS75" s="92"/>
      <c r="VHT75" s="92"/>
      <c r="VHU75" s="92"/>
      <c r="VHV75" s="92"/>
      <c r="VHW75" s="92"/>
      <c r="VHX75" s="92"/>
      <c r="VHY75" s="92"/>
      <c r="VHZ75" s="92"/>
      <c r="VIA75" s="92"/>
      <c r="VIB75" s="92"/>
      <c r="VIC75" s="92"/>
      <c r="VID75" s="92"/>
      <c r="VIE75" s="92"/>
      <c r="VIF75" s="92"/>
      <c r="VIG75" s="92"/>
      <c r="VIH75" s="92"/>
      <c r="VII75" s="92"/>
      <c r="VIJ75" s="92"/>
      <c r="VIK75" s="92"/>
      <c r="VIL75" s="92"/>
      <c r="VIM75" s="92"/>
      <c r="VIN75" s="92"/>
      <c r="VIO75" s="92"/>
      <c r="VIP75" s="92"/>
      <c r="VIQ75" s="92"/>
      <c r="VIR75" s="92"/>
      <c r="VIS75" s="92"/>
      <c r="VIT75" s="92"/>
      <c r="VIU75" s="92"/>
      <c r="VIV75" s="92"/>
      <c r="VIW75" s="92"/>
      <c r="VIX75" s="92"/>
      <c r="VIY75" s="92"/>
      <c r="VIZ75" s="92"/>
      <c r="VJA75" s="92"/>
      <c r="VJB75" s="92"/>
      <c r="VJC75" s="92"/>
      <c r="VJD75" s="92"/>
      <c r="VJE75" s="92"/>
      <c r="VJF75" s="92"/>
      <c r="VJG75" s="92"/>
      <c r="VJH75" s="92"/>
      <c r="VJI75" s="92"/>
      <c r="VJJ75" s="92"/>
      <c r="VJK75" s="92"/>
      <c r="VJL75" s="92"/>
      <c r="VJM75" s="92"/>
      <c r="VJN75" s="92"/>
      <c r="VJO75" s="92"/>
      <c r="VJP75" s="92"/>
      <c r="VJQ75" s="92"/>
      <c r="VJR75" s="92"/>
      <c r="VJS75" s="92"/>
      <c r="VJT75" s="92"/>
      <c r="VJU75" s="92"/>
      <c r="VJV75" s="92"/>
      <c r="VJW75" s="92"/>
      <c r="VJX75" s="92"/>
      <c r="VJY75" s="92"/>
      <c r="VJZ75" s="92"/>
      <c r="VKA75" s="92"/>
      <c r="VKB75" s="92"/>
      <c r="VKC75" s="92"/>
      <c r="VKD75" s="92"/>
      <c r="VKE75" s="92"/>
      <c r="VKF75" s="92"/>
      <c r="VKG75" s="92"/>
      <c r="VKH75" s="92"/>
      <c r="VKI75" s="92"/>
      <c r="VKJ75" s="92"/>
      <c r="VKK75" s="92"/>
      <c r="VKL75" s="92"/>
      <c r="VKM75" s="92"/>
      <c r="VKN75" s="92"/>
      <c r="VKO75" s="92"/>
      <c r="VKP75" s="92"/>
      <c r="VKQ75" s="92"/>
      <c r="VKR75" s="92"/>
      <c r="VKS75" s="92"/>
      <c r="VKT75" s="92"/>
      <c r="VKU75" s="92"/>
      <c r="VKV75" s="92"/>
      <c r="VKW75" s="92"/>
      <c r="VKX75" s="92"/>
      <c r="VKY75" s="92"/>
      <c r="VKZ75" s="92"/>
      <c r="VLA75" s="92"/>
      <c r="VLB75" s="92"/>
      <c r="VLC75" s="92"/>
      <c r="VLD75" s="92"/>
      <c r="VLE75" s="92"/>
      <c r="VLF75" s="92"/>
      <c r="VLG75" s="92"/>
      <c r="VLH75" s="92"/>
      <c r="VLI75" s="92"/>
      <c r="VLJ75" s="92"/>
      <c r="VLK75" s="92"/>
      <c r="VLL75" s="92"/>
      <c r="VLM75" s="92"/>
      <c r="VLN75" s="92"/>
      <c r="VLO75" s="92"/>
      <c r="VLP75" s="92"/>
      <c r="VLQ75" s="92"/>
      <c r="VLR75" s="92"/>
      <c r="VLS75" s="92"/>
      <c r="VLT75" s="92"/>
      <c r="VLU75" s="92"/>
      <c r="VLV75" s="92"/>
      <c r="VLW75" s="92"/>
      <c r="VLX75" s="92"/>
      <c r="VLY75" s="92"/>
      <c r="VLZ75" s="92"/>
      <c r="VMA75" s="92"/>
      <c r="VMB75" s="92"/>
      <c r="VMC75" s="92"/>
      <c r="VMD75" s="92"/>
      <c r="VME75" s="92"/>
      <c r="VMF75" s="92"/>
      <c r="VMG75" s="92"/>
      <c r="VMH75" s="92"/>
      <c r="VMI75" s="92"/>
      <c r="VMJ75" s="92"/>
      <c r="VMK75" s="92"/>
      <c r="VML75" s="92"/>
      <c r="VMM75" s="92"/>
      <c r="VMN75" s="92"/>
      <c r="VMO75" s="92"/>
      <c r="VMP75" s="92"/>
      <c r="VMQ75" s="92"/>
      <c r="VMR75" s="92"/>
      <c r="VMS75" s="92"/>
      <c r="VMT75" s="92"/>
      <c r="VMU75" s="92"/>
      <c r="VMV75" s="92"/>
      <c r="VMW75" s="92"/>
      <c r="VMX75" s="92"/>
      <c r="VMY75" s="92"/>
      <c r="VMZ75" s="92"/>
      <c r="VNA75" s="92"/>
      <c r="VNB75" s="92"/>
      <c r="VNC75" s="92"/>
      <c r="VND75" s="92"/>
      <c r="VNE75" s="92"/>
      <c r="VNF75" s="92"/>
      <c r="VNG75" s="92"/>
      <c r="VNH75" s="92"/>
      <c r="VNI75" s="92"/>
      <c r="VNJ75" s="92"/>
      <c r="VNK75" s="92"/>
      <c r="VNL75" s="92"/>
      <c r="VNM75" s="92"/>
      <c r="VNN75" s="92"/>
      <c r="VNO75" s="92"/>
      <c r="VNP75" s="92"/>
      <c r="VNQ75" s="92"/>
      <c r="VNR75" s="92"/>
      <c r="VNS75" s="92"/>
      <c r="VNT75" s="92"/>
      <c r="VNU75" s="92"/>
      <c r="VNV75" s="92"/>
      <c r="VNW75" s="92"/>
      <c r="VNX75" s="92"/>
      <c r="VNY75" s="92"/>
      <c r="VNZ75" s="92"/>
      <c r="VOA75" s="92"/>
      <c r="VOB75" s="92"/>
      <c r="VOC75" s="92"/>
      <c r="VOD75" s="92"/>
      <c r="VOE75" s="92"/>
      <c r="VOF75" s="92"/>
      <c r="VOG75" s="92"/>
      <c r="VOH75" s="92"/>
      <c r="VOI75" s="92"/>
      <c r="VOJ75" s="92"/>
      <c r="VOK75" s="92"/>
      <c r="VOL75" s="92"/>
      <c r="VOM75" s="92"/>
      <c r="VON75" s="92"/>
      <c r="VOO75" s="92"/>
      <c r="VOP75" s="92"/>
      <c r="VOQ75" s="92"/>
      <c r="VOR75" s="92"/>
      <c r="VOS75" s="92"/>
      <c r="VOT75" s="92"/>
      <c r="VOU75" s="92"/>
      <c r="VOV75" s="92"/>
      <c r="VOW75" s="92"/>
      <c r="VOX75" s="92"/>
      <c r="VOY75" s="92"/>
      <c r="VOZ75" s="92"/>
      <c r="VPA75" s="92"/>
      <c r="VPB75" s="92"/>
      <c r="VPC75" s="92"/>
      <c r="VPD75" s="92"/>
      <c r="VPE75" s="92"/>
      <c r="VPF75" s="92"/>
      <c r="VPG75" s="92"/>
      <c r="VPH75" s="92"/>
      <c r="VPI75" s="92"/>
      <c r="VPJ75" s="92"/>
      <c r="VPK75" s="92"/>
      <c r="VPL75" s="92"/>
      <c r="VPM75" s="92"/>
      <c r="VPN75" s="92"/>
      <c r="VPO75" s="92"/>
      <c r="VPP75" s="92"/>
      <c r="VPQ75" s="92"/>
      <c r="VPR75" s="92"/>
      <c r="VPS75" s="92"/>
      <c r="VPT75" s="92"/>
      <c r="VPU75" s="92"/>
      <c r="VPV75" s="92"/>
      <c r="VPW75" s="92"/>
      <c r="VPX75" s="92"/>
      <c r="VPY75" s="92"/>
      <c r="VPZ75" s="92"/>
      <c r="VQA75" s="92"/>
      <c r="VQB75" s="92"/>
      <c r="VQC75" s="92"/>
      <c r="VQD75" s="92"/>
      <c r="VQE75" s="92"/>
      <c r="VQF75" s="92"/>
      <c r="VQG75" s="92"/>
      <c r="VQH75" s="92"/>
      <c r="VQI75" s="92"/>
      <c r="VQJ75" s="92"/>
      <c r="VQK75" s="92"/>
      <c r="VQL75" s="92"/>
      <c r="VQM75" s="92"/>
      <c r="VQN75" s="92"/>
      <c r="VQO75" s="92"/>
      <c r="VQP75" s="92"/>
      <c r="VQQ75" s="92"/>
      <c r="VQR75" s="92"/>
      <c r="VQS75" s="92"/>
      <c r="VQT75" s="92"/>
      <c r="VQU75" s="92"/>
      <c r="VQV75" s="92"/>
      <c r="VQW75" s="92"/>
      <c r="VQX75" s="92"/>
      <c r="VQY75" s="92"/>
      <c r="VQZ75" s="92"/>
      <c r="VRA75" s="92"/>
      <c r="VRB75" s="92"/>
      <c r="VRC75" s="92"/>
      <c r="VRD75" s="92"/>
      <c r="VRE75" s="92"/>
      <c r="VRF75" s="92"/>
      <c r="VRG75" s="92"/>
      <c r="VRH75" s="92"/>
      <c r="VRI75" s="92"/>
      <c r="VRJ75" s="92"/>
      <c r="VRK75" s="92"/>
      <c r="VRL75" s="92"/>
      <c r="VRM75" s="92"/>
      <c r="VRN75" s="92"/>
      <c r="VRO75" s="92"/>
      <c r="VRP75" s="92"/>
      <c r="VRQ75" s="92"/>
      <c r="VRR75" s="92"/>
      <c r="VRS75" s="92"/>
      <c r="VRT75" s="92"/>
      <c r="VRU75" s="92"/>
      <c r="VRV75" s="92"/>
      <c r="VRW75" s="92"/>
      <c r="VRX75" s="92"/>
      <c r="VRY75" s="92"/>
      <c r="VRZ75" s="92"/>
      <c r="VSA75" s="92"/>
      <c r="VSB75" s="92"/>
      <c r="VSC75" s="92"/>
      <c r="VSD75" s="92"/>
      <c r="VSE75" s="92"/>
      <c r="VSF75" s="92"/>
      <c r="VSG75" s="92"/>
      <c r="VSH75" s="92"/>
      <c r="VSI75" s="92"/>
      <c r="VSJ75" s="92"/>
      <c r="VSK75" s="92"/>
      <c r="VSL75" s="92"/>
      <c r="VSM75" s="92"/>
      <c r="VSN75" s="92"/>
      <c r="VSO75" s="92"/>
      <c r="VSP75" s="92"/>
      <c r="VSQ75" s="92"/>
      <c r="VSR75" s="92"/>
      <c r="VSS75" s="92"/>
      <c r="VST75" s="92"/>
      <c r="VSU75" s="92"/>
      <c r="VSV75" s="92"/>
      <c r="VSW75" s="92"/>
      <c r="VSX75" s="92"/>
      <c r="VSY75" s="92"/>
      <c r="VSZ75" s="92"/>
      <c r="VTA75" s="92"/>
      <c r="VTB75" s="92"/>
      <c r="VTC75" s="92"/>
      <c r="VTD75" s="92"/>
      <c r="VTE75" s="92"/>
      <c r="VTF75" s="92"/>
      <c r="VTG75" s="92"/>
      <c r="VTH75" s="92"/>
      <c r="VTI75" s="92"/>
      <c r="VTJ75" s="92"/>
      <c r="VTK75" s="92"/>
      <c r="VTL75" s="92"/>
      <c r="VTM75" s="92"/>
      <c r="VTN75" s="92"/>
      <c r="VTO75" s="92"/>
      <c r="VTP75" s="92"/>
      <c r="VTQ75" s="92"/>
      <c r="VTR75" s="92"/>
      <c r="VTS75" s="92"/>
      <c r="VTT75" s="92"/>
      <c r="VTU75" s="92"/>
      <c r="VTV75" s="92"/>
      <c r="VTW75" s="92"/>
      <c r="VTX75" s="92"/>
      <c r="VTY75" s="92"/>
      <c r="VTZ75" s="92"/>
      <c r="VUA75" s="92"/>
      <c r="VUB75" s="92"/>
      <c r="VUC75" s="92"/>
      <c r="VUD75" s="92"/>
      <c r="VUE75" s="92"/>
      <c r="VUF75" s="92"/>
      <c r="VUG75" s="92"/>
      <c r="VUH75" s="92"/>
      <c r="VUI75" s="92"/>
      <c r="VUJ75" s="92"/>
      <c r="VUK75" s="92"/>
      <c r="VUL75" s="92"/>
      <c r="VUM75" s="92"/>
      <c r="VUN75" s="92"/>
      <c r="VUO75" s="92"/>
      <c r="VUP75" s="92"/>
      <c r="VUQ75" s="92"/>
      <c r="VUR75" s="92"/>
      <c r="VUS75" s="92"/>
      <c r="VUT75" s="92"/>
      <c r="VUU75" s="92"/>
      <c r="VUV75" s="92"/>
      <c r="VUW75" s="92"/>
      <c r="VUX75" s="92"/>
      <c r="VUY75" s="92"/>
      <c r="VUZ75" s="92"/>
      <c r="VVA75" s="92"/>
      <c r="VVB75" s="92"/>
      <c r="VVC75" s="92"/>
      <c r="VVD75" s="92"/>
      <c r="VVE75" s="92"/>
      <c r="VVF75" s="92"/>
      <c r="VVG75" s="92"/>
      <c r="VVH75" s="92"/>
      <c r="VVI75" s="92"/>
      <c r="VVJ75" s="92"/>
      <c r="VVK75" s="92"/>
      <c r="VVL75" s="92"/>
      <c r="VVM75" s="92"/>
      <c r="VVN75" s="92"/>
      <c r="VVO75" s="92"/>
      <c r="VVP75" s="92"/>
      <c r="VVQ75" s="92"/>
      <c r="VVR75" s="92"/>
      <c r="VVS75" s="92"/>
      <c r="VVT75" s="92"/>
      <c r="VVU75" s="92"/>
      <c r="VVV75" s="92"/>
      <c r="VVW75" s="92"/>
      <c r="VVX75" s="92"/>
      <c r="VVY75" s="92"/>
      <c r="VVZ75" s="92"/>
      <c r="VWA75" s="92"/>
      <c r="VWB75" s="92"/>
      <c r="VWC75" s="92"/>
      <c r="VWD75" s="92"/>
      <c r="VWE75" s="92"/>
      <c r="VWF75" s="92"/>
      <c r="VWG75" s="92"/>
      <c r="VWH75" s="92"/>
      <c r="VWI75" s="92"/>
      <c r="VWJ75" s="92"/>
      <c r="VWK75" s="92"/>
      <c r="VWL75" s="92"/>
      <c r="VWM75" s="92"/>
      <c r="VWN75" s="92"/>
      <c r="VWO75" s="92"/>
      <c r="VWP75" s="92"/>
      <c r="VWQ75" s="92"/>
      <c r="VWR75" s="92"/>
      <c r="VWS75" s="92"/>
      <c r="VWT75" s="92"/>
      <c r="VWU75" s="92"/>
      <c r="VWV75" s="92"/>
      <c r="VWW75" s="92"/>
      <c r="VWX75" s="92"/>
      <c r="VWY75" s="92"/>
      <c r="VWZ75" s="92"/>
      <c r="VXA75" s="92"/>
      <c r="VXB75" s="92"/>
      <c r="VXC75" s="92"/>
      <c r="VXD75" s="92"/>
      <c r="VXE75" s="92"/>
      <c r="VXF75" s="92"/>
      <c r="VXG75" s="92"/>
      <c r="VXH75" s="92"/>
      <c r="VXI75" s="92"/>
      <c r="VXJ75" s="92"/>
      <c r="VXK75" s="92"/>
      <c r="VXL75" s="92"/>
      <c r="VXM75" s="92"/>
      <c r="VXN75" s="92"/>
      <c r="VXO75" s="92"/>
      <c r="VXP75" s="92"/>
      <c r="VXQ75" s="92"/>
      <c r="VXR75" s="92"/>
      <c r="VXS75" s="92"/>
      <c r="VXT75" s="92"/>
      <c r="VXU75" s="92"/>
      <c r="VXV75" s="92"/>
      <c r="VXW75" s="92"/>
      <c r="VXX75" s="92"/>
      <c r="VXY75" s="92"/>
      <c r="VXZ75" s="92"/>
      <c r="VYA75" s="92"/>
      <c r="VYB75" s="92"/>
      <c r="VYC75" s="92"/>
      <c r="VYD75" s="92"/>
      <c r="VYE75" s="92"/>
      <c r="VYF75" s="92"/>
      <c r="VYG75" s="92"/>
      <c r="VYH75" s="92"/>
      <c r="VYI75" s="92"/>
      <c r="VYJ75" s="92"/>
      <c r="VYK75" s="92"/>
      <c r="VYL75" s="92"/>
      <c r="VYM75" s="92"/>
      <c r="VYN75" s="92"/>
      <c r="VYO75" s="92"/>
      <c r="VYP75" s="92"/>
      <c r="VYQ75" s="92"/>
      <c r="VYR75" s="92"/>
      <c r="VYS75" s="92"/>
      <c r="VYT75" s="92"/>
      <c r="VYU75" s="92"/>
      <c r="VYV75" s="92"/>
      <c r="VYW75" s="92"/>
      <c r="VYX75" s="92"/>
      <c r="VYY75" s="92"/>
      <c r="VYZ75" s="92"/>
      <c r="VZA75" s="92"/>
      <c r="VZB75" s="92"/>
      <c r="VZC75" s="92"/>
      <c r="VZD75" s="92"/>
      <c r="VZE75" s="92"/>
      <c r="VZF75" s="92"/>
      <c r="VZG75" s="92"/>
      <c r="VZH75" s="92"/>
      <c r="VZI75" s="92"/>
      <c r="VZJ75" s="92"/>
      <c r="VZK75" s="92"/>
      <c r="VZL75" s="92"/>
      <c r="VZM75" s="92"/>
      <c r="VZN75" s="92"/>
      <c r="VZO75" s="92"/>
      <c r="VZP75" s="92"/>
      <c r="VZQ75" s="92"/>
      <c r="VZR75" s="92"/>
      <c r="VZS75" s="92"/>
      <c r="VZT75" s="92"/>
      <c r="VZU75" s="92"/>
      <c r="VZV75" s="92"/>
      <c r="VZW75" s="92"/>
      <c r="VZX75" s="92"/>
      <c r="VZY75" s="92"/>
      <c r="VZZ75" s="92"/>
      <c r="WAA75" s="92"/>
      <c r="WAB75" s="92"/>
      <c r="WAC75" s="92"/>
      <c r="WAD75" s="92"/>
      <c r="WAE75" s="92"/>
      <c r="WAF75" s="92"/>
      <c r="WAG75" s="92"/>
      <c r="WAH75" s="92"/>
      <c r="WAI75" s="92"/>
      <c r="WAJ75" s="92"/>
      <c r="WAK75" s="92"/>
      <c r="WAL75" s="92"/>
      <c r="WAM75" s="92"/>
      <c r="WAN75" s="92"/>
      <c r="WAO75" s="92"/>
      <c r="WAP75" s="92"/>
      <c r="WAQ75" s="92"/>
      <c r="WAR75" s="92"/>
      <c r="WAS75" s="92"/>
      <c r="WAT75" s="92"/>
      <c r="WAU75" s="92"/>
      <c r="WAV75" s="92"/>
      <c r="WAW75" s="92"/>
      <c r="WAX75" s="92"/>
      <c r="WAY75" s="92"/>
      <c r="WAZ75" s="92"/>
      <c r="WBA75" s="92"/>
      <c r="WBB75" s="92"/>
      <c r="WBC75" s="92"/>
      <c r="WBD75" s="92"/>
      <c r="WBE75" s="92"/>
      <c r="WBF75" s="92"/>
      <c r="WBG75" s="92"/>
      <c r="WBH75" s="92"/>
      <c r="WBI75" s="92"/>
      <c r="WBJ75" s="92"/>
      <c r="WBK75" s="92"/>
      <c r="WBL75" s="92"/>
      <c r="WBM75" s="92"/>
      <c r="WBN75" s="92"/>
      <c r="WBO75" s="92"/>
      <c r="WBP75" s="92"/>
      <c r="WBQ75" s="92"/>
      <c r="WBR75" s="92"/>
      <c r="WBS75" s="92"/>
      <c r="WBT75" s="92"/>
      <c r="WBU75" s="92"/>
      <c r="WBV75" s="92"/>
      <c r="WBW75" s="92"/>
      <c r="WBX75" s="92"/>
      <c r="WBY75" s="92"/>
      <c r="WBZ75" s="92"/>
      <c r="WCA75" s="92"/>
      <c r="WCB75" s="92"/>
      <c r="WCC75" s="92"/>
      <c r="WCD75" s="92"/>
      <c r="WCE75" s="92"/>
      <c r="WCF75" s="92"/>
      <c r="WCG75" s="92"/>
      <c r="WCH75" s="92"/>
      <c r="WCI75" s="92"/>
      <c r="WCJ75" s="92"/>
      <c r="WCK75" s="92"/>
      <c r="WCL75" s="92"/>
      <c r="WCM75" s="92"/>
      <c r="WCN75" s="92"/>
      <c r="WCO75" s="92"/>
      <c r="WCP75" s="92"/>
      <c r="WCQ75" s="92"/>
      <c r="WCR75" s="92"/>
      <c r="WCS75" s="92"/>
      <c r="WCT75" s="92"/>
      <c r="WCU75" s="92"/>
      <c r="WCV75" s="92"/>
      <c r="WCW75" s="92"/>
      <c r="WCX75" s="92"/>
      <c r="WCY75" s="92"/>
      <c r="WCZ75" s="92"/>
      <c r="WDA75" s="92"/>
      <c r="WDB75" s="92"/>
      <c r="WDC75" s="92"/>
      <c r="WDD75" s="92"/>
      <c r="WDE75" s="92"/>
      <c r="WDF75" s="92"/>
      <c r="WDG75" s="92"/>
      <c r="WDH75" s="92"/>
      <c r="WDI75" s="92"/>
      <c r="WDJ75" s="92"/>
      <c r="WDK75" s="92"/>
      <c r="WDL75" s="92"/>
      <c r="WDM75" s="92"/>
      <c r="WDN75" s="92"/>
      <c r="WDO75" s="92"/>
      <c r="WDP75" s="92"/>
      <c r="WDQ75" s="92"/>
      <c r="WDR75" s="92"/>
      <c r="WDS75" s="92"/>
      <c r="WDT75" s="92"/>
      <c r="WDU75" s="92"/>
      <c r="WDV75" s="92"/>
      <c r="WDW75" s="92"/>
      <c r="WDX75" s="92"/>
      <c r="WDY75" s="92"/>
      <c r="WDZ75" s="92"/>
      <c r="WEA75" s="92"/>
      <c r="WEB75" s="92"/>
      <c r="WEC75" s="92"/>
      <c r="WED75" s="92"/>
      <c r="WEE75" s="92"/>
      <c r="WEF75" s="92"/>
      <c r="WEG75" s="92"/>
      <c r="WEH75" s="92"/>
      <c r="WEI75" s="92"/>
      <c r="WEJ75" s="92"/>
      <c r="WEK75" s="92"/>
      <c r="WEL75" s="92"/>
      <c r="WEM75" s="92"/>
      <c r="WEN75" s="92"/>
      <c r="WEO75" s="92"/>
      <c r="WEP75" s="92"/>
      <c r="WEQ75" s="92"/>
      <c r="WER75" s="92"/>
      <c r="WES75" s="92"/>
      <c r="WET75" s="92"/>
      <c r="WEU75" s="92"/>
      <c r="WEV75" s="92"/>
      <c r="WEW75" s="92"/>
      <c r="WEX75" s="92"/>
      <c r="WEY75" s="92"/>
      <c r="WEZ75" s="92"/>
      <c r="WFA75" s="92"/>
      <c r="WFB75" s="92"/>
      <c r="WFC75" s="92"/>
      <c r="WFD75" s="92"/>
      <c r="WFE75" s="92"/>
      <c r="WFF75" s="92"/>
      <c r="WFG75" s="92"/>
      <c r="WFH75" s="92"/>
      <c r="WFI75" s="92"/>
      <c r="WFJ75" s="92"/>
      <c r="WFK75" s="92"/>
      <c r="WFL75" s="92"/>
      <c r="WFM75" s="92"/>
      <c r="WFN75" s="92"/>
      <c r="WFO75" s="92"/>
      <c r="WFP75" s="92"/>
      <c r="WFQ75" s="92"/>
      <c r="WFR75" s="92"/>
      <c r="WFS75" s="92"/>
      <c r="WFT75" s="92"/>
      <c r="WFU75" s="92"/>
      <c r="WFV75" s="92"/>
      <c r="WFW75" s="92"/>
      <c r="WFX75" s="92"/>
      <c r="WFY75" s="92"/>
      <c r="WFZ75" s="92"/>
      <c r="WGA75" s="92"/>
      <c r="WGB75" s="92"/>
      <c r="WGC75" s="92"/>
      <c r="WGD75" s="92"/>
      <c r="WGE75" s="92"/>
      <c r="WGF75" s="92"/>
      <c r="WGG75" s="92"/>
      <c r="WGH75" s="92"/>
      <c r="WGI75" s="92"/>
      <c r="WGJ75" s="92"/>
      <c r="WGK75" s="92"/>
      <c r="WGL75" s="92"/>
      <c r="WGM75" s="92"/>
      <c r="WGN75" s="92"/>
      <c r="WGO75" s="92"/>
      <c r="WGP75" s="92"/>
      <c r="WGQ75" s="92"/>
      <c r="WGR75" s="92"/>
      <c r="WGS75" s="92"/>
      <c r="WGT75" s="92"/>
      <c r="WGU75" s="92"/>
      <c r="WGV75" s="92"/>
      <c r="WGW75" s="92"/>
      <c r="WGX75" s="92"/>
      <c r="WGY75" s="92"/>
      <c r="WGZ75" s="92"/>
      <c r="WHA75" s="92"/>
      <c r="WHB75" s="92"/>
      <c r="WHC75" s="92"/>
      <c r="WHD75" s="92"/>
      <c r="WHE75" s="92"/>
      <c r="WHF75" s="92"/>
      <c r="WHG75" s="92"/>
      <c r="WHH75" s="92"/>
      <c r="WHI75" s="92"/>
      <c r="WHJ75" s="92"/>
      <c r="WHK75" s="92"/>
      <c r="WHL75" s="92"/>
      <c r="WHM75" s="92"/>
      <c r="WHN75" s="92"/>
      <c r="WHO75" s="92"/>
      <c r="WHP75" s="92"/>
      <c r="WHQ75" s="92"/>
      <c r="WHR75" s="92"/>
      <c r="WHS75" s="92"/>
      <c r="WHT75" s="92"/>
      <c r="WHU75" s="92"/>
      <c r="WHV75" s="92"/>
      <c r="WHW75" s="92"/>
      <c r="WHX75" s="92"/>
      <c r="WHY75" s="92"/>
      <c r="WHZ75" s="92"/>
      <c r="WIA75" s="92"/>
      <c r="WIB75" s="92"/>
      <c r="WIC75" s="92"/>
      <c r="WID75" s="92"/>
      <c r="WIE75" s="92"/>
      <c r="WIF75" s="92"/>
      <c r="WIG75" s="92"/>
      <c r="WIH75" s="92"/>
      <c r="WII75" s="92"/>
      <c r="WIJ75" s="92"/>
      <c r="WIK75" s="92"/>
      <c r="WIL75" s="92"/>
      <c r="WIM75" s="92"/>
      <c r="WIN75" s="92"/>
      <c r="WIO75" s="92"/>
      <c r="WIP75" s="92"/>
      <c r="WIQ75" s="92"/>
      <c r="WIR75" s="92"/>
      <c r="WIS75" s="92"/>
      <c r="WIT75" s="92"/>
      <c r="WIU75" s="92"/>
      <c r="WIV75" s="92"/>
      <c r="WIW75" s="92"/>
      <c r="WIX75" s="92"/>
      <c r="WIY75" s="92"/>
      <c r="WIZ75" s="92"/>
      <c r="WJA75" s="92"/>
      <c r="WJB75" s="92"/>
      <c r="WJC75" s="92"/>
      <c r="WJD75" s="92"/>
      <c r="WJE75" s="92"/>
      <c r="WJF75" s="92"/>
      <c r="WJG75" s="92"/>
      <c r="WJH75" s="92"/>
      <c r="WJI75" s="92"/>
      <c r="WJJ75" s="92"/>
      <c r="WJK75" s="92"/>
      <c r="WJL75" s="92"/>
      <c r="WJM75" s="92"/>
      <c r="WJN75" s="92"/>
      <c r="WJO75" s="92"/>
      <c r="WJP75" s="92"/>
      <c r="WJQ75" s="92"/>
      <c r="WJR75" s="92"/>
      <c r="WJS75" s="92"/>
      <c r="WJT75" s="92"/>
      <c r="WJU75" s="92"/>
      <c r="WJV75" s="92"/>
      <c r="WJW75" s="92"/>
      <c r="WJX75" s="92"/>
      <c r="WJY75" s="92"/>
      <c r="WJZ75" s="92"/>
      <c r="WKA75" s="92"/>
      <c r="WKB75" s="92"/>
      <c r="WKC75" s="92"/>
      <c r="WKD75" s="92"/>
      <c r="WKE75" s="92"/>
      <c r="WKF75" s="92"/>
      <c r="WKG75" s="92"/>
      <c r="WKH75" s="92"/>
      <c r="WKI75" s="92"/>
      <c r="WKJ75" s="92"/>
      <c r="WKK75" s="92"/>
      <c r="WKL75" s="92"/>
      <c r="WKM75" s="92"/>
      <c r="WKN75" s="92"/>
      <c r="WKO75" s="92"/>
      <c r="WKP75" s="92"/>
      <c r="WKQ75" s="92"/>
      <c r="WKR75" s="92"/>
      <c r="WKS75" s="92"/>
      <c r="WKT75" s="92"/>
      <c r="WKU75" s="92"/>
      <c r="WKV75" s="92"/>
      <c r="WKW75" s="92"/>
      <c r="WKX75" s="92"/>
      <c r="WKY75" s="92"/>
      <c r="WKZ75" s="92"/>
      <c r="WLA75" s="92"/>
      <c r="WLB75" s="92"/>
      <c r="WLC75" s="92"/>
      <c r="WLD75" s="92"/>
      <c r="WLE75" s="92"/>
      <c r="WLF75" s="92"/>
      <c r="WLG75" s="92"/>
      <c r="WLH75" s="92"/>
      <c r="WLI75" s="92"/>
      <c r="WLJ75" s="92"/>
      <c r="WLK75" s="92"/>
      <c r="WLL75" s="92"/>
      <c r="WLM75" s="92"/>
      <c r="WLN75" s="92"/>
      <c r="WLO75" s="92"/>
      <c r="WLP75" s="92"/>
      <c r="WLQ75" s="92"/>
      <c r="WLR75" s="92"/>
      <c r="WLS75" s="92"/>
      <c r="WLT75" s="92"/>
      <c r="WLU75" s="92"/>
      <c r="WLV75" s="92"/>
      <c r="WLW75" s="92"/>
      <c r="WLX75" s="92"/>
      <c r="WLY75" s="92"/>
      <c r="WLZ75" s="92"/>
      <c r="WMA75" s="92"/>
      <c r="WMB75" s="92"/>
      <c r="WMC75" s="92"/>
      <c r="WMD75" s="92"/>
      <c r="WME75" s="92"/>
      <c r="WMF75" s="92"/>
      <c r="WMG75" s="92"/>
      <c r="WMH75" s="92"/>
      <c r="WMI75" s="92"/>
      <c r="WMJ75" s="92"/>
      <c r="WMK75" s="92"/>
      <c r="WML75" s="92"/>
      <c r="WMM75" s="92"/>
      <c r="WMN75" s="92"/>
      <c r="WMO75" s="92"/>
      <c r="WMP75" s="92"/>
      <c r="WMQ75" s="92"/>
      <c r="WMR75" s="92"/>
      <c r="WMS75" s="92"/>
      <c r="WMT75" s="92"/>
      <c r="WMU75" s="92"/>
      <c r="WMV75" s="92"/>
      <c r="WMW75" s="92"/>
      <c r="WMX75" s="92"/>
      <c r="WMY75" s="92"/>
      <c r="WMZ75" s="92"/>
      <c r="WNA75" s="92"/>
      <c r="WNB75" s="92"/>
      <c r="WNC75" s="92"/>
      <c r="WND75" s="92"/>
      <c r="WNE75" s="92"/>
      <c r="WNF75" s="92"/>
      <c r="WNG75" s="92"/>
      <c r="WNH75" s="92"/>
      <c r="WNI75" s="92"/>
      <c r="WNJ75" s="92"/>
      <c r="WNK75" s="92"/>
      <c r="WNL75" s="92"/>
      <c r="WNM75" s="92"/>
      <c r="WNN75" s="92"/>
      <c r="WNO75" s="92"/>
      <c r="WNP75" s="92"/>
      <c r="WNQ75" s="92"/>
      <c r="WNR75" s="92"/>
      <c r="WNS75" s="92"/>
      <c r="WNT75" s="92"/>
      <c r="WNU75" s="92"/>
      <c r="WNV75" s="92"/>
      <c r="WNW75" s="92"/>
      <c r="WNX75" s="92"/>
      <c r="WNY75" s="92"/>
      <c r="WNZ75" s="92"/>
      <c r="WOA75" s="92"/>
      <c r="WOB75" s="92"/>
      <c r="WOC75" s="92"/>
      <c r="WOD75" s="92"/>
      <c r="WOE75" s="92"/>
      <c r="WOF75" s="92"/>
      <c r="WOG75" s="92"/>
      <c r="WOH75" s="92"/>
      <c r="WOI75" s="92"/>
      <c r="WOJ75" s="92"/>
      <c r="WOK75" s="92"/>
      <c r="WOL75" s="92"/>
      <c r="WOM75" s="92"/>
      <c r="WON75" s="92"/>
      <c r="WOO75" s="92"/>
      <c r="WOP75" s="92"/>
      <c r="WOQ75" s="92"/>
      <c r="WOR75" s="92"/>
      <c r="WOS75" s="92"/>
      <c r="WOT75" s="92"/>
      <c r="WOU75" s="92"/>
      <c r="WOV75" s="92"/>
      <c r="WOW75" s="92"/>
      <c r="WOX75" s="92"/>
      <c r="WOY75" s="92"/>
      <c r="WOZ75" s="92"/>
      <c r="WPA75" s="92"/>
      <c r="WPB75" s="92"/>
      <c r="WPC75" s="92"/>
      <c r="WPD75" s="92"/>
      <c r="WPE75" s="92"/>
      <c r="WPF75" s="92"/>
      <c r="WPG75" s="92"/>
      <c r="WPH75" s="92"/>
      <c r="WPI75" s="92"/>
      <c r="WPJ75" s="92"/>
      <c r="WPK75" s="92"/>
      <c r="WPL75" s="92"/>
      <c r="WPM75" s="92"/>
      <c r="WPN75" s="92"/>
      <c r="WPO75" s="92"/>
      <c r="WPP75" s="92"/>
      <c r="WPQ75" s="92"/>
      <c r="WPR75" s="92"/>
      <c r="WPS75" s="92"/>
      <c r="WPT75" s="92"/>
      <c r="WPU75" s="92"/>
      <c r="WPV75" s="92"/>
      <c r="WPW75" s="92"/>
      <c r="WPX75" s="92"/>
      <c r="WPY75" s="92"/>
      <c r="WPZ75" s="92"/>
      <c r="WQA75" s="92"/>
      <c r="WQB75" s="92"/>
      <c r="WQC75" s="92"/>
      <c r="WQD75" s="92"/>
      <c r="WQE75" s="92"/>
      <c r="WQF75" s="92"/>
      <c r="WQG75" s="92"/>
      <c r="WQH75" s="92"/>
      <c r="WQI75" s="92"/>
      <c r="WQJ75" s="92"/>
      <c r="WQK75" s="92"/>
      <c r="WQL75" s="92"/>
      <c r="WQM75" s="92"/>
      <c r="WQN75" s="92"/>
      <c r="WQO75" s="92"/>
      <c r="WQP75" s="92"/>
      <c r="WQQ75" s="92"/>
      <c r="WQR75" s="92"/>
      <c r="WQS75" s="92"/>
      <c r="WQT75" s="92"/>
      <c r="WQU75" s="92"/>
      <c r="WQV75" s="92"/>
      <c r="WQW75" s="92"/>
      <c r="WQX75" s="92"/>
      <c r="WQY75" s="92"/>
      <c r="WQZ75" s="92"/>
      <c r="WRA75" s="92"/>
      <c r="WRB75" s="92"/>
      <c r="WRC75" s="92"/>
      <c r="WRD75" s="92"/>
      <c r="WRE75" s="92"/>
      <c r="WRF75" s="92"/>
      <c r="WRG75" s="92"/>
      <c r="WRH75" s="92"/>
      <c r="WRI75" s="92"/>
      <c r="WRJ75" s="92"/>
      <c r="WRK75" s="92"/>
      <c r="WRL75" s="92"/>
      <c r="WRM75" s="92"/>
      <c r="WRN75" s="92"/>
      <c r="WRO75" s="92"/>
      <c r="WRP75" s="92"/>
      <c r="WRQ75" s="92"/>
      <c r="WRR75" s="92"/>
      <c r="WRS75" s="92"/>
      <c r="WRT75" s="92"/>
      <c r="WRU75" s="92"/>
      <c r="WRV75" s="92"/>
      <c r="WRW75" s="92"/>
      <c r="WRX75" s="92"/>
      <c r="WRY75" s="92"/>
      <c r="WRZ75" s="92"/>
      <c r="WSA75" s="92"/>
      <c r="WSB75" s="92"/>
      <c r="WSC75" s="92"/>
      <c r="WSD75" s="92"/>
      <c r="WSE75" s="92"/>
      <c r="WSF75" s="92"/>
      <c r="WSG75" s="92"/>
      <c r="WSH75" s="92"/>
      <c r="WSI75" s="92"/>
      <c r="WSJ75" s="92"/>
      <c r="WSK75" s="92"/>
      <c r="WSL75" s="92"/>
      <c r="WSM75" s="92"/>
      <c r="WSN75" s="92"/>
      <c r="WSO75" s="92"/>
      <c r="WSP75" s="92"/>
      <c r="WSQ75" s="92"/>
      <c r="WSR75" s="92"/>
      <c r="WSS75" s="92"/>
      <c r="WST75" s="92"/>
      <c r="WSU75" s="92"/>
      <c r="WSV75" s="92"/>
      <c r="WSW75" s="92"/>
      <c r="WSX75" s="92"/>
      <c r="WSY75" s="92"/>
      <c r="WSZ75" s="92"/>
      <c r="WTA75" s="92"/>
      <c r="WTB75" s="92"/>
      <c r="WTC75" s="92"/>
      <c r="WTD75" s="92"/>
      <c r="WTE75" s="92"/>
      <c r="WTF75" s="92"/>
      <c r="WTG75" s="92"/>
      <c r="WTH75" s="92"/>
      <c r="WTI75" s="92"/>
      <c r="WTJ75" s="92"/>
      <c r="WTK75" s="92"/>
      <c r="WTL75" s="92"/>
      <c r="WTM75" s="92"/>
      <c r="WTN75" s="92"/>
      <c r="WTO75" s="92"/>
      <c r="WTP75" s="92"/>
      <c r="WTQ75" s="92"/>
      <c r="WTR75" s="92"/>
      <c r="WTS75" s="92"/>
      <c r="WTT75" s="92"/>
      <c r="WTU75" s="92"/>
      <c r="WTV75" s="92"/>
      <c r="WTW75" s="92"/>
      <c r="WTX75" s="92"/>
      <c r="WTY75" s="92"/>
      <c r="WTZ75" s="92"/>
      <c r="WUA75" s="92"/>
      <c r="WUB75" s="92"/>
      <c r="WUC75" s="92"/>
      <c r="WUD75" s="92"/>
      <c r="WUE75" s="92"/>
      <c r="WUF75" s="92"/>
      <c r="WUG75" s="92"/>
      <c r="WUH75" s="92"/>
      <c r="WUI75" s="92"/>
      <c r="WUJ75" s="92"/>
      <c r="WUK75" s="92"/>
      <c r="WUL75" s="92"/>
      <c r="WUM75" s="92"/>
      <c r="WUN75" s="92"/>
      <c r="WUO75" s="92"/>
      <c r="WUP75" s="92"/>
      <c r="WUQ75" s="92"/>
      <c r="WUR75" s="92"/>
      <c r="WUS75" s="92"/>
      <c r="WUT75" s="92"/>
      <c r="WUU75" s="92"/>
      <c r="WUV75" s="92"/>
      <c r="WUW75" s="92"/>
      <c r="WUX75" s="92"/>
      <c r="WUY75" s="92"/>
      <c r="WUZ75" s="92"/>
      <c r="WVA75" s="92"/>
      <c r="WVB75" s="92"/>
      <c r="WVC75" s="92"/>
      <c r="WVD75" s="92"/>
      <c r="WVE75" s="92"/>
      <c r="WVF75" s="92"/>
      <c r="WVG75" s="92"/>
      <c r="WVH75" s="92"/>
      <c r="WVI75" s="92"/>
      <c r="WVJ75" s="92"/>
      <c r="WVK75" s="92"/>
      <c r="WVL75" s="92"/>
      <c r="WVM75" s="92"/>
      <c r="WVN75" s="92"/>
      <c r="WVO75" s="92"/>
      <c r="WVP75" s="92"/>
      <c r="WVQ75" s="92"/>
      <c r="WVR75" s="92"/>
      <c r="WVS75" s="92"/>
      <c r="WVT75" s="92"/>
      <c r="WVU75" s="92"/>
      <c r="WVV75" s="92"/>
      <c r="WVW75" s="92"/>
      <c r="WVX75" s="92"/>
      <c r="WVY75" s="92"/>
      <c r="WVZ75" s="92"/>
      <c r="WWA75" s="92"/>
      <c r="WWB75" s="92"/>
      <c r="WWC75" s="92"/>
      <c r="WWD75" s="92"/>
      <c r="WWE75" s="92"/>
      <c r="WWF75" s="92"/>
      <c r="WWG75" s="92"/>
      <c r="WWH75" s="92"/>
      <c r="WWI75" s="92"/>
      <c r="WWJ75" s="92"/>
      <c r="WWK75" s="92"/>
      <c r="WWL75" s="92"/>
      <c r="WWM75" s="92"/>
      <c r="WWN75" s="92"/>
      <c r="WWO75" s="92"/>
      <c r="WWP75" s="92"/>
      <c r="WWQ75" s="92"/>
      <c r="WWR75" s="92"/>
      <c r="WWS75" s="92"/>
      <c r="WWT75" s="92"/>
      <c r="WWU75" s="92"/>
      <c r="WWV75" s="92"/>
      <c r="WWW75" s="92"/>
      <c r="WWX75" s="92"/>
      <c r="WWY75" s="92"/>
      <c r="WWZ75" s="92"/>
      <c r="WXA75" s="92"/>
      <c r="WXB75" s="92"/>
      <c r="WXC75" s="92"/>
      <c r="WXD75" s="92"/>
      <c r="WXE75" s="92"/>
      <c r="WXF75" s="92"/>
      <c r="WXG75" s="92"/>
      <c r="WXH75" s="92"/>
      <c r="WXI75" s="92"/>
      <c r="WXJ75" s="92"/>
      <c r="WXK75" s="92"/>
      <c r="WXL75" s="92"/>
      <c r="WXM75" s="92"/>
      <c r="WXN75" s="92"/>
      <c r="WXO75" s="92"/>
      <c r="WXP75" s="92"/>
      <c r="WXQ75" s="92"/>
      <c r="WXR75" s="92"/>
      <c r="WXS75" s="92"/>
      <c r="WXT75" s="92"/>
      <c r="WXU75" s="92"/>
      <c r="WXV75" s="92"/>
      <c r="WXW75" s="92"/>
      <c r="WXX75" s="92"/>
      <c r="WXY75" s="92"/>
      <c r="WXZ75" s="92"/>
      <c r="WYA75" s="92"/>
      <c r="WYB75" s="92"/>
      <c r="WYC75" s="92"/>
      <c r="WYD75" s="92"/>
      <c r="WYE75" s="92"/>
      <c r="WYF75" s="92"/>
      <c r="WYG75" s="92"/>
      <c r="WYH75" s="92"/>
      <c r="WYI75" s="92"/>
      <c r="WYJ75" s="92"/>
      <c r="WYK75" s="92"/>
      <c r="WYL75" s="92"/>
      <c r="WYM75" s="92"/>
      <c r="WYN75" s="92"/>
      <c r="WYO75" s="92"/>
      <c r="WYP75" s="92"/>
      <c r="WYQ75" s="92"/>
      <c r="WYR75" s="92"/>
      <c r="WYS75" s="92"/>
      <c r="WYT75" s="92"/>
      <c r="WYU75" s="92"/>
      <c r="WYV75" s="92"/>
      <c r="WYW75" s="92"/>
      <c r="WYX75" s="92"/>
      <c r="WYY75" s="92"/>
      <c r="WYZ75" s="92"/>
      <c r="WZA75" s="92"/>
      <c r="WZB75" s="92"/>
      <c r="WZC75" s="92"/>
      <c r="WZD75" s="92"/>
      <c r="WZE75" s="92"/>
      <c r="WZF75" s="92"/>
      <c r="WZG75" s="92"/>
      <c r="WZH75" s="92"/>
      <c r="WZI75" s="92"/>
      <c r="WZJ75" s="92"/>
      <c r="WZK75" s="92"/>
      <c r="WZL75" s="92"/>
      <c r="WZM75" s="92"/>
      <c r="WZN75" s="92"/>
      <c r="WZO75" s="92"/>
      <c r="WZP75" s="92"/>
      <c r="WZQ75" s="92"/>
      <c r="WZR75" s="92"/>
      <c r="WZS75" s="92"/>
      <c r="WZT75" s="92"/>
      <c r="WZU75" s="92"/>
      <c r="WZV75" s="92"/>
      <c r="WZW75" s="92"/>
      <c r="WZX75" s="92"/>
      <c r="WZY75" s="92"/>
      <c r="WZZ75" s="92"/>
      <c r="XAA75" s="92"/>
      <c r="XAB75" s="92"/>
      <c r="XAC75" s="92"/>
      <c r="XAD75" s="92"/>
      <c r="XAE75" s="92"/>
      <c r="XAF75" s="92"/>
      <c r="XAG75" s="92"/>
      <c r="XAH75" s="92"/>
      <c r="XAI75" s="92"/>
      <c r="XAJ75" s="92"/>
      <c r="XAK75" s="92"/>
      <c r="XAL75" s="92"/>
      <c r="XAM75" s="92"/>
      <c r="XAN75" s="92"/>
      <c r="XAO75" s="92"/>
      <c r="XAP75" s="92"/>
      <c r="XAQ75" s="92"/>
      <c r="XAR75" s="92"/>
      <c r="XAS75" s="92"/>
      <c r="XAT75" s="92"/>
      <c r="XAU75" s="92"/>
      <c r="XAV75" s="92"/>
      <c r="XAW75" s="92"/>
      <c r="XAX75" s="92"/>
      <c r="XAY75" s="92"/>
      <c r="XAZ75" s="92"/>
      <c r="XBA75" s="92"/>
      <c r="XBB75" s="92"/>
      <c r="XBC75" s="92"/>
      <c r="XBD75" s="92"/>
      <c r="XBE75" s="92"/>
      <c r="XBF75" s="92"/>
      <c r="XBG75" s="92"/>
      <c r="XBH75" s="92"/>
      <c r="XBI75" s="92"/>
      <c r="XBJ75" s="92"/>
      <c r="XBK75" s="92"/>
      <c r="XBL75" s="92"/>
      <c r="XBM75" s="92"/>
      <c r="XBN75" s="92"/>
      <c r="XBO75" s="92"/>
      <c r="XBP75" s="92"/>
      <c r="XBQ75" s="92"/>
      <c r="XBR75" s="92"/>
      <c r="XBS75" s="92"/>
      <c r="XBT75" s="92"/>
      <c r="XBU75" s="92"/>
      <c r="XBV75" s="92"/>
      <c r="XBW75" s="92"/>
      <c r="XBX75" s="92"/>
      <c r="XBY75" s="92"/>
      <c r="XBZ75" s="92"/>
      <c r="XCA75" s="92"/>
      <c r="XCB75" s="92"/>
      <c r="XCC75" s="92"/>
      <c r="XCD75" s="92"/>
      <c r="XCE75" s="92"/>
      <c r="XCF75" s="92"/>
      <c r="XCG75" s="92"/>
      <c r="XCH75" s="92"/>
      <c r="XCI75" s="92"/>
      <c r="XCJ75" s="92"/>
      <c r="XCK75" s="92"/>
      <c r="XCL75" s="92"/>
      <c r="XCM75" s="92"/>
      <c r="XCN75" s="92"/>
      <c r="XCO75" s="92"/>
      <c r="XCP75" s="92"/>
      <c r="XCQ75" s="92"/>
      <c r="XCR75" s="92"/>
      <c r="XCS75" s="92"/>
      <c r="XCT75" s="92"/>
      <c r="XCU75" s="92"/>
      <c r="XCV75" s="92"/>
      <c r="XCW75" s="92"/>
      <c r="XCX75" s="92"/>
      <c r="XCY75" s="92"/>
      <c r="XCZ75" s="92"/>
      <c r="XDA75" s="92"/>
      <c r="XDB75" s="92"/>
      <c r="XDC75" s="92"/>
      <c r="XDD75" s="92"/>
      <c r="XDE75" s="92"/>
      <c r="XDF75" s="92"/>
      <c r="XDG75" s="92"/>
      <c r="XDH75" s="92"/>
      <c r="XDI75" s="92"/>
      <c r="XDJ75" s="92"/>
      <c r="XDK75" s="92"/>
      <c r="XDL75" s="92"/>
      <c r="XDM75" s="92"/>
      <c r="XDN75" s="92"/>
      <c r="XDO75" s="92"/>
      <c r="XDP75" s="92"/>
      <c r="XDQ75" s="92"/>
      <c r="XDR75" s="92"/>
      <c r="XDS75" s="92"/>
      <c r="XDT75" s="92"/>
      <c r="XDU75" s="92"/>
      <c r="XDV75" s="92"/>
      <c r="XDW75" s="92"/>
      <c r="XDX75" s="92"/>
      <c r="XDY75" s="92"/>
      <c r="XDZ75" s="92"/>
      <c r="XEA75" s="92"/>
      <c r="XEB75" s="92"/>
      <c r="XEC75" s="92"/>
      <c r="XED75" s="92"/>
      <c r="XEE75" s="92"/>
      <c r="XEF75" s="92"/>
      <c r="XEG75" s="92"/>
      <c r="XEH75" s="92"/>
      <c r="XEI75" s="92"/>
      <c r="XEJ75" s="92"/>
      <c r="XEK75" s="92"/>
      <c r="XEL75" s="92"/>
      <c r="XEM75" s="92"/>
      <c r="XEN75" s="92"/>
      <c r="XEO75" s="92"/>
      <c r="XEP75" s="92"/>
      <c r="XEQ75" s="92"/>
      <c r="XER75" s="92"/>
      <c r="XES75" s="92"/>
      <c r="XET75" s="92"/>
      <c r="XEU75" s="92"/>
    </row>
    <row r="76" spans="1:16375" s="44" customFormat="1" ht="59.25" customHeight="1" x14ac:dyDescent="0.2">
      <c r="A76" s="189"/>
      <c r="B76" s="677" t="s">
        <v>136</v>
      </c>
      <c r="C76" s="156" t="s">
        <v>183</v>
      </c>
      <c r="D76" s="462" t="s">
        <v>184</v>
      </c>
      <c r="E76" s="462" t="s">
        <v>185</v>
      </c>
      <c r="F76" s="463" t="s">
        <v>164</v>
      </c>
      <c r="G76" s="463" t="s">
        <v>165</v>
      </c>
      <c r="H76" s="236" t="s">
        <v>56</v>
      </c>
      <c r="I76" s="478">
        <f>IFERROR(((I22/(I22+I23))*100),"")</f>
        <v>98.563569682151581</v>
      </c>
      <c r="J76" s="479">
        <f t="shared" ref="J76:T76" si="16">IFERROR(((J22/(J22+J23))*100),"")</f>
        <v>98.663471875512471</v>
      </c>
      <c r="K76" s="479">
        <f>IFERROR(((K22/(K22+K23))*100),"")</f>
        <v>98.758584514361658</v>
      </c>
      <c r="L76" s="479">
        <f t="shared" si="16"/>
        <v>98.740975117301971</v>
      </c>
      <c r="M76" s="479">
        <f t="shared" si="16"/>
        <v>98.711275409011762</v>
      </c>
      <c r="N76" s="479">
        <f t="shared" si="16"/>
        <v>98.694369177090678</v>
      </c>
      <c r="O76" s="479">
        <f t="shared" si="16"/>
        <v>98.688625433381986</v>
      </c>
      <c r="P76" s="479" t="str">
        <f t="shared" si="16"/>
        <v/>
      </c>
      <c r="Q76" s="479" t="str">
        <f t="shared" si="16"/>
        <v/>
      </c>
      <c r="R76" s="479" t="str">
        <f t="shared" si="16"/>
        <v/>
      </c>
      <c r="S76" s="479" t="str">
        <f t="shared" si="16"/>
        <v/>
      </c>
      <c r="T76" s="480" t="str">
        <f t="shared" si="16"/>
        <v/>
      </c>
      <c r="U76" s="485"/>
      <c r="V76" s="346"/>
      <c r="W76" s="346"/>
      <c r="X76" s="346"/>
      <c r="Y76" s="346"/>
      <c r="Z76" s="346"/>
      <c r="AA76" s="346"/>
      <c r="AB76" s="346"/>
      <c r="AC76" s="346"/>
      <c r="AD76" s="346"/>
      <c r="AE76" s="346"/>
      <c r="AF76" s="346"/>
      <c r="AG76" s="346"/>
      <c r="AH76" s="346"/>
      <c r="AI76" s="346"/>
      <c r="AJ76" s="346"/>
      <c r="AK76" s="346"/>
      <c r="AL76" s="346"/>
      <c r="AM76" s="202"/>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G76" s="189"/>
      <c r="FH76" s="189"/>
      <c r="FI76" s="189"/>
      <c r="FJ76" s="189"/>
      <c r="FK76" s="189"/>
      <c r="FL76" s="189"/>
      <c r="FM76" s="189"/>
      <c r="FN76" s="189"/>
      <c r="FO76" s="189"/>
      <c r="FP76" s="189"/>
      <c r="FQ76" s="189"/>
      <c r="FR76" s="189"/>
      <c r="FS76" s="189"/>
      <c r="FT76" s="189"/>
      <c r="FU76" s="189"/>
      <c r="FV76" s="189"/>
      <c r="FW76" s="189"/>
      <c r="FX76" s="189"/>
      <c r="FY76" s="189"/>
      <c r="FZ76" s="189"/>
      <c r="GA76" s="189"/>
      <c r="GB76" s="189"/>
      <c r="GC76" s="189"/>
      <c r="GD76" s="189"/>
      <c r="GE76" s="189"/>
      <c r="GF76" s="189"/>
      <c r="GG76" s="189"/>
      <c r="GH76" s="189"/>
      <c r="GI76" s="189"/>
      <c r="GJ76" s="189"/>
      <c r="GK76" s="189"/>
      <c r="GL76" s="189"/>
      <c r="GM76" s="189"/>
      <c r="GN76" s="189"/>
      <c r="GO76" s="189"/>
      <c r="GP76" s="189"/>
      <c r="GQ76" s="189"/>
      <c r="GR76" s="189"/>
      <c r="GS76" s="189"/>
      <c r="GT76" s="189"/>
      <c r="GU76" s="189"/>
      <c r="GV76" s="189"/>
      <c r="GW76" s="189"/>
      <c r="GX76" s="189"/>
      <c r="GY76" s="189"/>
      <c r="GZ76" s="189"/>
      <c r="HA76" s="189"/>
      <c r="HB76" s="189"/>
      <c r="HC76" s="189"/>
      <c r="HD76" s="189"/>
      <c r="HE76" s="189"/>
      <c r="HF76" s="189"/>
      <c r="HG76" s="189"/>
      <c r="HH76" s="189"/>
      <c r="HI76" s="189"/>
      <c r="HJ76" s="189"/>
      <c r="HK76" s="189"/>
      <c r="HL76" s="189"/>
      <c r="HM76" s="189"/>
      <c r="HN76" s="189"/>
      <c r="HO76" s="189"/>
      <c r="HP76" s="189"/>
      <c r="HQ76" s="189"/>
      <c r="HR76" s="189"/>
      <c r="HS76" s="189"/>
      <c r="HT76" s="189"/>
      <c r="HU76" s="189"/>
      <c r="HV76" s="189"/>
      <c r="HW76" s="189"/>
      <c r="HX76" s="189"/>
      <c r="HY76" s="189"/>
      <c r="HZ76" s="189"/>
      <c r="IA76" s="189"/>
      <c r="IB76" s="189"/>
      <c r="IC76" s="189"/>
      <c r="ID76" s="189"/>
      <c r="IE76" s="189"/>
      <c r="IF76" s="189"/>
      <c r="IG76" s="189"/>
      <c r="IH76" s="189"/>
      <c r="II76" s="189"/>
      <c r="IJ76" s="189"/>
      <c r="IK76" s="189"/>
      <c r="IL76" s="189"/>
      <c r="IM76" s="189"/>
      <c r="IN76" s="189"/>
      <c r="IO76" s="189"/>
      <c r="IP76" s="189"/>
      <c r="IQ76" s="189"/>
      <c r="IR76" s="189"/>
      <c r="IS76" s="189"/>
      <c r="IT76" s="189"/>
      <c r="IU76" s="189"/>
      <c r="IV76" s="189"/>
      <c r="IW76" s="189"/>
      <c r="IX76" s="189"/>
      <c r="IY76" s="189"/>
      <c r="IZ76" s="189"/>
      <c r="JA76" s="189"/>
      <c r="JB76" s="189"/>
      <c r="JC76" s="189"/>
      <c r="JD76" s="189"/>
      <c r="JE76" s="189"/>
      <c r="JF76" s="189"/>
      <c r="JG76" s="189"/>
      <c r="JH76" s="189"/>
      <c r="JI76" s="189"/>
      <c r="JJ76" s="189"/>
      <c r="JK76" s="189"/>
      <c r="JL76" s="189"/>
      <c r="JM76" s="189"/>
      <c r="JN76" s="189"/>
      <c r="JO76" s="189"/>
      <c r="JP76" s="189"/>
      <c r="JQ76" s="189"/>
      <c r="JR76" s="189"/>
      <c r="JS76" s="189"/>
      <c r="JT76" s="189"/>
      <c r="JU76" s="189"/>
      <c r="JV76" s="189"/>
      <c r="JW76" s="189"/>
      <c r="JX76" s="189"/>
      <c r="JY76" s="189"/>
      <c r="JZ76" s="189"/>
      <c r="KA76" s="189"/>
      <c r="KB76" s="189"/>
      <c r="KC76" s="189"/>
      <c r="KD76" s="189"/>
      <c r="KE76" s="189"/>
      <c r="KF76" s="189"/>
      <c r="KG76" s="189"/>
      <c r="KH76" s="189"/>
      <c r="KI76" s="189"/>
      <c r="KJ76" s="189"/>
      <c r="KK76" s="189"/>
      <c r="KL76" s="189"/>
      <c r="KM76" s="189"/>
      <c r="KN76" s="189"/>
      <c r="KO76" s="189"/>
      <c r="KP76" s="189"/>
      <c r="KQ76" s="189"/>
      <c r="KR76" s="189"/>
      <c r="KS76" s="189"/>
      <c r="KT76" s="189"/>
      <c r="KU76" s="189"/>
      <c r="KV76" s="189"/>
      <c r="KW76" s="189"/>
      <c r="KX76" s="189"/>
      <c r="KY76" s="189"/>
      <c r="KZ76" s="189"/>
      <c r="LA76" s="189"/>
      <c r="LB76" s="189"/>
      <c r="LC76" s="189"/>
      <c r="LD76" s="189"/>
      <c r="LE76" s="189"/>
      <c r="LF76" s="189"/>
      <c r="LG76" s="189"/>
      <c r="LH76" s="189"/>
      <c r="LI76" s="189"/>
      <c r="LJ76" s="189"/>
      <c r="LK76" s="189"/>
      <c r="LL76" s="189"/>
      <c r="LM76" s="189"/>
      <c r="LN76" s="189"/>
      <c r="LO76" s="189"/>
      <c r="LP76" s="189"/>
      <c r="LQ76" s="189"/>
      <c r="LR76" s="189"/>
      <c r="LS76" s="189"/>
      <c r="LT76" s="189"/>
      <c r="LU76" s="189"/>
      <c r="LV76" s="189"/>
      <c r="LW76" s="189"/>
      <c r="LX76" s="189"/>
      <c r="LY76" s="189"/>
      <c r="LZ76" s="189"/>
      <c r="MA76" s="189"/>
      <c r="MB76" s="189"/>
      <c r="MC76" s="189"/>
      <c r="MD76" s="189"/>
      <c r="ME76" s="189"/>
      <c r="MF76" s="189"/>
      <c r="MG76" s="189"/>
      <c r="MH76" s="189"/>
      <c r="MI76" s="189"/>
      <c r="MJ76" s="189"/>
      <c r="MK76" s="189"/>
      <c r="ML76" s="189"/>
      <c r="MM76" s="189"/>
      <c r="MN76" s="189"/>
      <c r="MO76" s="189"/>
      <c r="MP76" s="189"/>
      <c r="MQ76" s="189"/>
      <c r="MR76" s="189"/>
      <c r="MS76" s="189"/>
      <c r="MT76" s="189"/>
      <c r="MU76" s="189"/>
      <c r="MV76" s="189"/>
      <c r="MW76" s="189"/>
      <c r="MX76" s="189"/>
      <c r="MY76" s="189"/>
      <c r="MZ76" s="189"/>
      <c r="NA76" s="189"/>
      <c r="NB76" s="189"/>
      <c r="NC76" s="189"/>
      <c r="ND76" s="189"/>
      <c r="NE76" s="189"/>
      <c r="NF76" s="189"/>
      <c r="NG76" s="189"/>
      <c r="NH76" s="189"/>
      <c r="NI76" s="189"/>
      <c r="NJ76" s="189"/>
      <c r="NK76" s="189"/>
      <c r="NL76" s="189"/>
      <c r="NM76" s="189"/>
      <c r="NN76" s="189"/>
      <c r="NO76" s="189"/>
      <c r="NP76" s="189"/>
      <c r="NQ76" s="189"/>
      <c r="NR76" s="189"/>
      <c r="NS76" s="189"/>
      <c r="NT76" s="189"/>
      <c r="NU76" s="189"/>
      <c r="NV76" s="189"/>
      <c r="NW76" s="189"/>
      <c r="NX76" s="189"/>
      <c r="NY76" s="189"/>
      <c r="NZ76" s="189"/>
      <c r="OA76" s="189"/>
      <c r="OB76" s="189"/>
      <c r="OC76" s="189"/>
      <c r="OD76" s="189"/>
      <c r="OE76" s="189"/>
      <c r="OF76" s="189"/>
      <c r="OG76" s="189"/>
      <c r="OH76" s="189"/>
      <c r="OI76" s="189"/>
      <c r="OJ76" s="189"/>
      <c r="OK76" s="189"/>
      <c r="OL76" s="189"/>
      <c r="OM76" s="189"/>
      <c r="ON76" s="189"/>
      <c r="OO76" s="189"/>
      <c r="OP76" s="189"/>
      <c r="OQ76" s="189"/>
      <c r="OR76" s="189"/>
      <c r="OS76" s="189"/>
      <c r="OT76" s="189"/>
      <c r="OU76" s="189"/>
      <c r="OV76" s="189"/>
      <c r="OW76" s="189"/>
      <c r="OX76" s="189"/>
      <c r="OY76" s="189"/>
      <c r="OZ76" s="189"/>
      <c r="PA76" s="189"/>
      <c r="PB76" s="189"/>
      <c r="PC76" s="189"/>
      <c r="PD76" s="189"/>
      <c r="PE76" s="189"/>
      <c r="PF76" s="189"/>
      <c r="PG76" s="189"/>
      <c r="PH76" s="189"/>
      <c r="PI76" s="189"/>
      <c r="PJ76" s="189"/>
      <c r="PK76" s="189"/>
      <c r="PL76" s="189"/>
      <c r="PM76" s="189"/>
      <c r="PN76" s="189"/>
      <c r="PO76" s="189"/>
      <c r="PP76" s="189"/>
      <c r="PQ76" s="189"/>
      <c r="PR76" s="189"/>
      <c r="PS76" s="189"/>
      <c r="PT76" s="189"/>
      <c r="PU76" s="189"/>
      <c r="PV76" s="189"/>
      <c r="PW76" s="189"/>
      <c r="PX76" s="189"/>
      <c r="PY76" s="189"/>
      <c r="PZ76" s="189"/>
      <c r="QA76" s="189"/>
      <c r="QB76" s="189"/>
      <c r="QC76" s="189"/>
      <c r="QD76" s="189"/>
      <c r="QE76" s="189"/>
      <c r="QF76" s="189"/>
      <c r="QG76" s="189"/>
      <c r="QH76" s="189"/>
      <c r="QI76" s="189"/>
      <c r="QJ76" s="189"/>
      <c r="QK76" s="189"/>
      <c r="QL76" s="189"/>
      <c r="QM76" s="189"/>
      <c r="QN76" s="189"/>
      <c r="QO76" s="189"/>
      <c r="QP76" s="189"/>
      <c r="QQ76" s="189"/>
      <c r="QR76" s="189"/>
      <c r="QS76" s="189"/>
      <c r="QT76" s="189"/>
      <c r="QU76" s="189"/>
      <c r="QV76" s="189"/>
      <c r="QW76" s="189"/>
      <c r="QX76" s="189"/>
      <c r="QY76" s="189"/>
      <c r="QZ76" s="189"/>
      <c r="RA76" s="189"/>
      <c r="RB76" s="189"/>
      <c r="RC76" s="189"/>
      <c r="RD76" s="189"/>
      <c r="RE76" s="189"/>
      <c r="RF76" s="189"/>
      <c r="RG76" s="189"/>
      <c r="RH76" s="189"/>
      <c r="RI76" s="189"/>
      <c r="RJ76" s="189"/>
      <c r="RK76" s="189"/>
      <c r="RL76" s="189"/>
      <c r="RM76" s="189"/>
      <c r="RN76" s="189"/>
      <c r="RO76" s="189"/>
      <c r="RP76" s="189"/>
      <c r="RQ76" s="189"/>
      <c r="RR76" s="189"/>
      <c r="RS76" s="189"/>
      <c r="RT76" s="189"/>
      <c r="RU76" s="189"/>
      <c r="RV76" s="189"/>
      <c r="RW76" s="189"/>
      <c r="RX76" s="189"/>
      <c r="RY76" s="189"/>
      <c r="RZ76" s="189"/>
      <c r="SA76" s="189"/>
      <c r="SB76" s="189"/>
      <c r="SC76" s="189"/>
      <c r="SD76" s="189"/>
      <c r="SE76" s="189"/>
      <c r="SF76" s="189"/>
      <c r="SG76" s="189"/>
      <c r="SH76" s="189"/>
      <c r="SI76" s="189"/>
      <c r="SJ76" s="189"/>
      <c r="SK76" s="189"/>
      <c r="SL76" s="189"/>
      <c r="SM76" s="189"/>
      <c r="SN76" s="189"/>
      <c r="SO76" s="189"/>
      <c r="SP76" s="189"/>
      <c r="SQ76" s="189"/>
      <c r="SR76" s="189"/>
      <c r="SS76" s="189"/>
      <c r="ST76" s="189"/>
      <c r="SU76" s="189"/>
      <c r="SV76" s="189"/>
      <c r="SW76" s="189"/>
      <c r="SX76" s="189"/>
      <c r="SY76" s="189"/>
      <c r="SZ76" s="189"/>
      <c r="TA76" s="189"/>
      <c r="TB76" s="189"/>
      <c r="TC76" s="189"/>
      <c r="TD76" s="189"/>
      <c r="TE76" s="189"/>
      <c r="TF76" s="189"/>
      <c r="TG76" s="189"/>
      <c r="TH76" s="189"/>
      <c r="TI76" s="189"/>
      <c r="TJ76" s="189"/>
      <c r="TK76" s="189"/>
      <c r="TL76" s="189"/>
      <c r="TM76" s="189"/>
      <c r="TN76" s="189"/>
      <c r="TO76" s="189"/>
      <c r="TP76" s="189"/>
      <c r="TQ76" s="189"/>
      <c r="TR76" s="189"/>
      <c r="TS76" s="189"/>
      <c r="TT76" s="189"/>
      <c r="TU76" s="189"/>
      <c r="TV76" s="189"/>
      <c r="TW76" s="189"/>
      <c r="TX76" s="189"/>
      <c r="TY76" s="189"/>
      <c r="TZ76" s="189"/>
      <c r="UA76" s="189"/>
      <c r="UB76" s="189"/>
      <c r="UC76" s="189"/>
      <c r="UD76" s="189"/>
      <c r="UE76" s="189"/>
      <c r="UF76" s="189"/>
      <c r="UG76" s="189"/>
      <c r="UH76" s="189"/>
      <c r="UI76" s="189"/>
      <c r="UJ76" s="189"/>
      <c r="UK76" s="189"/>
      <c r="UL76" s="189"/>
      <c r="UM76" s="189"/>
      <c r="UN76" s="189"/>
      <c r="UO76" s="189"/>
      <c r="UP76" s="189"/>
      <c r="UQ76" s="189"/>
      <c r="UR76" s="189"/>
      <c r="US76" s="189"/>
      <c r="UT76" s="189"/>
      <c r="UU76" s="189"/>
      <c r="UV76" s="189"/>
      <c r="UW76" s="189"/>
      <c r="UX76" s="189"/>
      <c r="UY76" s="189"/>
      <c r="UZ76" s="189"/>
      <c r="VA76" s="189"/>
      <c r="VB76" s="189"/>
      <c r="VC76" s="189"/>
      <c r="VD76" s="189"/>
      <c r="VE76" s="189"/>
      <c r="VF76" s="189"/>
      <c r="VG76" s="189"/>
      <c r="VH76" s="189"/>
      <c r="VI76" s="189"/>
      <c r="VJ76" s="189"/>
      <c r="VK76" s="189"/>
      <c r="VL76" s="189"/>
      <c r="VM76" s="189"/>
      <c r="VN76" s="189"/>
      <c r="VO76" s="189"/>
      <c r="VP76" s="189"/>
      <c r="VQ76" s="189"/>
      <c r="VR76" s="189"/>
      <c r="VS76" s="189"/>
      <c r="VT76" s="189"/>
      <c r="VU76" s="189"/>
      <c r="VV76" s="189"/>
      <c r="VW76" s="189"/>
      <c r="VX76" s="189"/>
      <c r="VY76" s="189"/>
      <c r="VZ76" s="189"/>
      <c r="WA76" s="189"/>
      <c r="WB76" s="189"/>
      <c r="WC76" s="189"/>
      <c r="WD76" s="189"/>
      <c r="WE76" s="189"/>
      <c r="WF76" s="189"/>
      <c r="WG76" s="189"/>
      <c r="WH76" s="189"/>
      <c r="WI76" s="189"/>
      <c r="WJ76" s="189"/>
      <c r="WK76" s="189"/>
      <c r="WL76" s="189"/>
      <c r="WM76" s="189"/>
      <c r="WN76" s="189"/>
      <c r="WO76" s="189"/>
      <c r="WP76" s="189"/>
      <c r="WQ76" s="189"/>
      <c r="WR76" s="189"/>
      <c r="WS76" s="189"/>
      <c r="WT76" s="189"/>
      <c r="WU76" s="189"/>
      <c r="WV76" s="189"/>
      <c r="WW76" s="189"/>
      <c r="WX76" s="189"/>
      <c r="WY76" s="189"/>
      <c r="WZ76" s="189"/>
      <c r="XA76" s="189"/>
      <c r="XB76" s="189"/>
      <c r="XC76" s="189"/>
      <c r="XD76" s="189"/>
      <c r="XE76" s="189"/>
      <c r="XF76" s="189"/>
      <c r="XG76" s="189"/>
      <c r="XH76" s="189"/>
      <c r="XI76" s="189"/>
      <c r="XJ76" s="189"/>
      <c r="XK76" s="189"/>
      <c r="XL76" s="189"/>
      <c r="XM76" s="189"/>
      <c r="XN76" s="189"/>
      <c r="XO76" s="189"/>
      <c r="XP76" s="189"/>
      <c r="XQ76" s="189"/>
      <c r="XR76" s="189"/>
      <c r="XS76" s="189"/>
      <c r="XT76" s="189"/>
      <c r="XU76" s="189"/>
      <c r="XV76" s="189"/>
      <c r="XW76" s="189"/>
      <c r="XX76" s="189"/>
      <c r="XY76" s="189"/>
      <c r="XZ76" s="189"/>
      <c r="YA76" s="189"/>
      <c r="YB76" s="189"/>
      <c r="YC76" s="189"/>
      <c r="YD76" s="189"/>
      <c r="YE76" s="189"/>
      <c r="YF76" s="189"/>
      <c r="YG76" s="189"/>
      <c r="YH76" s="189"/>
      <c r="YI76" s="189"/>
      <c r="YJ76" s="189"/>
      <c r="YK76" s="189"/>
      <c r="YL76" s="189"/>
      <c r="YM76" s="189"/>
      <c r="YN76" s="189"/>
      <c r="YO76" s="189"/>
      <c r="YP76" s="189"/>
      <c r="YQ76" s="189"/>
      <c r="YR76" s="189"/>
      <c r="YS76" s="189"/>
      <c r="YT76" s="189"/>
      <c r="YU76" s="189"/>
      <c r="YV76" s="189"/>
      <c r="YW76" s="189"/>
      <c r="YX76" s="189"/>
      <c r="YY76" s="189"/>
      <c r="YZ76" s="189"/>
      <c r="ZA76" s="189"/>
      <c r="ZB76" s="189"/>
      <c r="ZC76" s="189"/>
      <c r="ZD76" s="189"/>
      <c r="ZE76" s="189"/>
      <c r="ZF76" s="189"/>
      <c r="ZG76" s="189"/>
      <c r="ZH76" s="189"/>
      <c r="ZI76" s="189"/>
      <c r="ZJ76" s="189"/>
      <c r="ZK76" s="189"/>
      <c r="ZL76" s="189"/>
      <c r="ZM76" s="189"/>
      <c r="ZN76" s="189"/>
      <c r="ZO76" s="189"/>
      <c r="ZP76" s="189"/>
      <c r="ZQ76" s="189"/>
      <c r="ZR76" s="189"/>
      <c r="ZS76" s="189"/>
      <c r="ZT76" s="189"/>
      <c r="ZU76" s="189"/>
      <c r="ZV76" s="189"/>
      <c r="ZW76" s="189"/>
      <c r="ZX76" s="189"/>
      <c r="ZY76" s="189"/>
      <c r="ZZ76" s="189"/>
      <c r="AAA76" s="189"/>
      <c r="AAB76" s="189"/>
      <c r="AAC76" s="189"/>
      <c r="AAD76" s="189"/>
      <c r="AAE76" s="189"/>
      <c r="AAF76" s="189"/>
      <c r="AAG76" s="189"/>
      <c r="AAH76" s="189"/>
      <c r="AAI76" s="189"/>
      <c r="AAJ76" s="189"/>
      <c r="AAK76" s="189"/>
      <c r="AAL76" s="189"/>
      <c r="AAM76" s="189"/>
      <c r="AAN76" s="189"/>
      <c r="AAO76" s="189"/>
      <c r="AAP76" s="189"/>
      <c r="AAQ76" s="189"/>
      <c r="AAR76" s="189"/>
      <c r="AAS76" s="189"/>
      <c r="AAT76" s="189"/>
      <c r="AAU76" s="189"/>
      <c r="AAV76" s="189"/>
      <c r="AAW76" s="189"/>
      <c r="AAX76" s="189"/>
      <c r="AAY76" s="189"/>
      <c r="AAZ76" s="189"/>
      <c r="ABA76" s="189"/>
      <c r="ABB76" s="189"/>
      <c r="ABC76" s="189"/>
      <c r="ABD76" s="189"/>
      <c r="ABE76" s="189"/>
      <c r="ABF76" s="189"/>
      <c r="ABG76" s="189"/>
      <c r="ABH76" s="189"/>
      <c r="ABI76" s="189"/>
      <c r="ABJ76" s="189"/>
      <c r="ABK76" s="189"/>
      <c r="ABL76" s="189"/>
      <c r="ABM76" s="189"/>
      <c r="ABN76" s="189"/>
      <c r="ABO76" s="189"/>
      <c r="ABP76" s="189"/>
      <c r="ABQ76" s="189"/>
      <c r="ABR76" s="189"/>
      <c r="ABS76" s="189"/>
      <c r="ABT76" s="189"/>
      <c r="ABU76" s="189"/>
      <c r="ABV76" s="189"/>
      <c r="ABW76" s="189"/>
      <c r="ABX76" s="189"/>
      <c r="ABY76" s="189"/>
      <c r="ABZ76" s="189"/>
      <c r="ACA76" s="189"/>
      <c r="ACB76" s="189"/>
      <c r="ACC76" s="189"/>
      <c r="ACD76" s="189"/>
      <c r="ACE76" s="189"/>
      <c r="ACF76" s="189"/>
      <c r="ACG76" s="189"/>
      <c r="ACH76" s="189"/>
      <c r="ACI76" s="189"/>
      <c r="ACJ76" s="189"/>
      <c r="ACK76" s="189"/>
      <c r="ACL76" s="189"/>
      <c r="ACM76" s="189"/>
      <c r="ACN76" s="189"/>
      <c r="ACO76" s="189"/>
      <c r="ACP76" s="189"/>
      <c r="ACQ76" s="189"/>
      <c r="ACR76" s="189"/>
      <c r="ACS76" s="189"/>
      <c r="ACT76" s="189"/>
      <c r="ACU76" s="189"/>
      <c r="ACV76" s="189"/>
      <c r="ACW76" s="189"/>
      <c r="ACX76" s="189"/>
      <c r="ACY76" s="189"/>
      <c r="ACZ76" s="189"/>
      <c r="ADA76" s="189"/>
      <c r="ADB76" s="189"/>
      <c r="ADC76" s="189"/>
      <c r="ADD76" s="189"/>
      <c r="ADE76" s="189"/>
      <c r="ADF76" s="189"/>
      <c r="ADG76" s="189"/>
      <c r="ADH76" s="189"/>
      <c r="ADI76" s="189"/>
      <c r="ADJ76" s="189"/>
      <c r="ADK76" s="189"/>
      <c r="ADL76" s="189"/>
      <c r="ADM76" s="189"/>
      <c r="ADN76" s="189"/>
      <c r="ADO76" s="189"/>
      <c r="ADP76" s="189"/>
      <c r="ADQ76" s="189"/>
      <c r="ADR76" s="189"/>
      <c r="ADS76" s="189"/>
      <c r="ADT76" s="189"/>
      <c r="ADU76" s="189"/>
      <c r="ADV76" s="189"/>
      <c r="ADW76" s="189"/>
      <c r="ADX76" s="189"/>
      <c r="ADY76" s="189"/>
      <c r="ADZ76" s="189"/>
      <c r="AEA76" s="189"/>
      <c r="AEB76" s="189"/>
      <c r="AEC76" s="189"/>
      <c r="AED76" s="189"/>
      <c r="AEE76" s="189"/>
      <c r="AEF76" s="189"/>
      <c r="AEG76" s="189"/>
      <c r="AEH76" s="189"/>
      <c r="AEI76" s="189"/>
      <c r="AEJ76" s="189"/>
      <c r="AEK76" s="189"/>
      <c r="AEL76" s="189"/>
      <c r="AEM76" s="189"/>
      <c r="AEN76" s="189"/>
      <c r="AEO76" s="189"/>
      <c r="AEP76" s="189"/>
      <c r="AEQ76" s="189"/>
      <c r="AER76" s="189"/>
      <c r="AES76" s="189"/>
      <c r="AET76" s="189"/>
      <c r="AEU76" s="189"/>
      <c r="AEV76" s="189"/>
      <c r="AEW76" s="189"/>
      <c r="AEX76" s="189"/>
      <c r="AEY76" s="189"/>
      <c r="AEZ76" s="189"/>
      <c r="AFA76" s="189"/>
      <c r="AFB76" s="189"/>
      <c r="AFC76" s="189"/>
      <c r="AFD76" s="189"/>
      <c r="AFE76" s="189"/>
      <c r="AFF76" s="189"/>
      <c r="AFG76" s="189"/>
      <c r="AFH76" s="189"/>
      <c r="AFI76" s="189"/>
      <c r="AFJ76" s="189"/>
      <c r="AFK76" s="189"/>
      <c r="AFL76" s="189"/>
      <c r="AFM76" s="189"/>
      <c r="AFN76" s="189"/>
      <c r="AFO76" s="189"/>
      <c r="AFP76" s="189"/>
      <c r="AFQ76" s="189"/>
      <c r="AFR76" s="189"/>
      <c r="AFS76" s="189"/>
      <c r="AFT76" s="189"/>
      <c r="AFU76" s="189"/>
      <c r="AFV76" s="189"/>
      <c r="AFW76" s="189"/>
      <c r="AFX76" s="189"/>
      <c r="AFY76" s="189"/>
      <c r="AFZ76" s="189"/>
      <c r="AGA76" s="189"/>
      <c r="AGB76" s="189"/>
      <c r="AGC76" s="189"/>
      <c r="AGD76" s="189"/>
      <c r="AGE76" s="189"/>
      <c r="AGF76" s="189"/>
      <c r="AGG76" s="189"/>
      <c r="AGH76" s="189"/>
      <c r="AGI76" s="189"/>
      <c r="AGJ76" s="189"/>
      <c r="AGK76" s="189"/>
      <c r="AGL76" s="189"/>
      <c r="AGM76" s="189"/>
      <c r="AGN76" s="189"/>
      <c r="AGO76" s="189"/>
      <c r="AGP76" s="189"/>
      <c r="AGQ76" s="189"/>
      <c r="AGR76" s="189"/>
      <c r="AGS76" s="189"/>
      <c r="AGT76" s="189"/>
      <c r="AGU76" s="189"/>
      <c r="AGV76" s="189"/>
      <c r="AGW76" s="189"/>
      <c r="AGX76" s="189"/>
      <c r="AGY76" s="189"/>
      <c r="AGZ76" s="189"/>
      <c r="AHA76" s="189"/>
      <c r="AHB76" s="189"/>
      <c r="AHC76" s="189"/>
      <c r="AHD76" s="189"/>
      <c r="AHE76" s="189"/>
      <c r="AHF76" s="189"/>
      <c r="AHG76" s="189"/>
      <c r="AHH76" s="189"/>
      <c r="AHI76" s="189"/>
      <c r="AHJ76" s="189"/>
      <c r="AHK76" s="189"/>
      <c r="AHL76" s="189"/>
      <c r="AHM76" s="189"/>
      <c r="AHN76" s="189"/>
      <c r="AHO76" s="189"/>
      <c r="AHP76" s="189"/>
      <c r="AHQ76" s="189"/>
      <c r="AHR76" s="189"/>
      <c r="AHS76" s="189"/>
      <c r="AHT76" s="189"/>
      <c r="AHU76" s="189"/>
      <c r="AHV76" s="189"/>
      <c r="AHW76" s="189"/>
      <c r="AHX76" s="189"/>
      <c r="AHY76" s="189"/>
      <c r="AHZ76" s="189"/>
      <c r="AIA76" s="189"/>
      <c r="AIB76" s="189"/>
      <c r="AIC76" s="189"/>
      <c r="AID76" s="189"/>
      <c r="AIE76" s="189"/>
      <c r="AIF76" s="189"/>
      <c r="AIG76" s="189"/>
      <c r="AIH76" s="189"/>
      <c r="AII76" s="189"/>
      <c r="AIJ76" s="189"/>
      <c r="AIK76" s="189"/>
      <c r="AIL76" s="189"/>
      <c r="AIM76" s="189"/>
      <c r="AIN76" s="189"/>
      <c r="AIO76" s="189"/>
      <c r="AIP76" s="189"/>
      <c r="AIQ76" s="189"/>
      <c r="AIR76" s="189"/>
      <c r="AIS76" s="189"/>
      <c r="AIT76" s="189"/>
      <c r="AIU76" s="189"/>
      <c r="AIV76" s="189"/>
      <c r="AIW76" s="189"/>
      <c r="AIX76" s="189"/>
      <c r="AIY76" s="189"/>
      <c r="AIZ76" s="189"/>
      <c r="AJA76" s="189"/>
      <c r="AJB76" s="189"/>
      <c r="AJC76" s="189"/>
      <c r="AJD76" s="189"/>
      <c r="AJE76" s="189"/>
      <c r="AJF76" s="189"/>
      <c r="AJG76" s="189"/>
      <c r="AJH76" s="189"/>
      <c r="AJI76" s="189"/>
      <c r="AJJ76" s="189"/>
      <c r="AJK76" s="189"/>
      <c r="AJL76" s="189"/>
      <c r="AJM76" s="189"/>
      <c r="AJN76" s="189"/>
      <c r="AJO76" s="189"/>
      <c r="AJP76" s="189"/>
      <c r="AJQ76" s="189"/>
      <c r="AJR76" s="189"/>
      <c r="AJS76" s="189"/>
      <c r="AJT76" s="189"/>
      <c r="AJU76" s="189"/>
      <c r="AJV76" s="189"/>
      <c r="AJW76" s="189"/>
      <c r="AJX76" s="189"/>
      <c r="AJY76" s="189"/>
      <c r="AJZ76" s="189"/>
      <c r="AKA76" s="189"/>
      <c r="AKB76" s="189"/>
      <c r="AKC76" s="189"/>
      <c r="AKD76" s="189"/>
      <c r="AKE76" s="189"/>
      <c r="AKF76" s="189"/>
      <c r="AKG76" s="189"/>
      <c r="AKH76" s="189"/>
      <c r="AKI76" s="189"/>
      <c r="AKJ76" s="189"/>
      <c r="AKK76" s="189"/>
      <c r="AKL76" s="189"/>
      <c r="AKM76" s="189"/>
      <c r="AKN76" s="189"/>
      <c r="AKO76" s="189"/>
      <c r="AKP76" s="189"/>
      <c r="AKQ76" s="189"/>
      <c r="AKR76" s="189"/>
      <c r="AKS76" s="189"/>
      <c r="AKT76" s="189"/>
      <c r="AKU76" s="189"/>
      <c r="AKV76" s="189"/>
      <c r="AKW76" s="189"/>
      <c r="AKX76" s="189"/>
      <c r="AKY76" s="189"/>
      <c r="AKZ76" s="189"/>
      <c r="ALA76" s="189"/>
      <c r="ALB76" s="189"/>
      <c r="ALC76" s="189"/>
      <c r="ALD76" s="189"/>
      <c r="ALE76" s="189"/>
      <c r="ALF76" s="189"/>
      <c r="ALG76" s="189"/>
      <c r="ALH76" s="189"/>
      <c r="ALI76" s="189"/>
      <c r="ALJ76" s="189"/>
      <c r="ALK76" s="189"/>
      <c r="ALL76" s="189"/>
      <c r="ALM76" s="189"/>
      <c r="ALN76" s="189"/>
      <c r="ALO76" s="189"/>
      <c r="ALP76" s="189"/>
      <c r="ALQ76" s="189"/>
      <c r="ALR76" s="189"/>
      <c r="ALS76" s="189"/>
      <c r="ALT76" s="189"/>
      <c r="ALU76" s="189"/>
      <c r="ALV76" s="189"/>
      <c r="ALW76" s="189"/>
      <c r="ALX76" s="189"/>
      <c r="ALY76" s="189"/>
      <c r="ALZ76" s="189"/>
      <c r="AMA76" s="189"/>
      <c r="AMB76" s="189"/>
      <c r="AMC76" s="189"/>
      <c r="AMD76" s="189"/>
      <c r="AME76" s="189"/>
      <c r="AMF76" s="189"/>
      <c r="AMG76" s="189"/>
      <c r="AMH76" s="189"/>
      <c r="AMI76" s="189"/>
      <c r="AMJ76" s="189"/>
      <c r="AMK76" s="189"/>
      <c r="AML76" s="189"/>
      <c r="AMM76" s="189"/>
      <c r="AMN76" s="189"/>
      <c r="AMO76" s="189"/>
      <c r="AMP76" s="189"/>
      <c r="AMQ76" s="189"/>
      <c r="AMR76" s="189"/>
      <c r="AMS76" s="189"/>
      <c r="AMT76" s="189"/>
      <c r="AMU76" s="189"/>
      <c r="AMV76" s="189"/>
      <c r="AMW76" s="189"/>
      <c r="AMX76" s="189"/>
      <c r="AMY76" s="189"/>
      <c r="AMZ76" s="189"/>
      <c r="ANA76" s="189"/>
      <c r="ANB76" s="189"/>
      <c r="ANC76" s="189"/>
      <c r="AND76" s="189"/>
      <c r="ANE76" s="189"/>
      <c r="ANF76" s="189"/>
      <c r="ANG76" s="189"/>
      <c r="ANH76" s="189"/>
      <c r="ANI76" s="189"/>
      <c r="ANJ76" s="189"/>
      <c r="ANK76" s="189"/>
      <c r="ANL76" s="189"/>
      <c r="ANM76" s="189"/>
      <c r="ANN76" s="189"/>
      <c r="ANO76" s="189"/>
      <c r="ANP76" s="189"/>
      <c r="ANQ76" s="189"/>
      <c r="ANR76" s="189"/>
      <c r="ANS76" s="189"/>
      <c r="ANT76" s="189"/>
      <c r="ANU76" s="189"/>
      <c r="ANV76" s="189"/>
      <c r="ANW76" s="189"/>
      <c r="ANX76" s="189"/>
      <c r="ANY76" s="189"/>
      <c r="ANZ76" s="189"/>
      <c r="AOA76" s="189"/>
      <c r="AOB76" s="189"/>
      <c r="AOC76" s="189"/>
      <c r="AOD76" s="189"/>
      <c r="AOE76" s="189"/>
      <c r="AOF76" s="189"/>
      <c r="AOG76" s="189"/>
      <c r="AOH76" s="189"/>
      <c r="AOI76" s="189"/>
      <c r="AOJ76" s="189"/>
      <c r="AOK76" s="189"/>
      <c r="AOL76" s="189"/>
      <c r="AOM76" s="189"/>
      <c r="AON76" s="189"/>
      <c r="AOO76" s="189"/>
      <c r="AOP76" s="189"/>
      <c r="AOQ76" s="189"/>
      <c r="AOR76" s="189"/>
      <c r="AOS76" s="189"/>
      <c r="AOT76" s="189"/>
      <c r="AOU76" s="189"/>
      <c r="AOV76" s="189"/>
      <c r="AOW76" s="189"/>
      <c r="AOX76" s="189"/>
      <c r="AOY76" s="189"/>
      <c r="AOZ76" s="189"/>
      <c r="APA76" s="189"/>
      <c r="APB76" s="189"/>
      <c r="APC76" s="189"/>
      <c r="APD76" s="189"/>
      <c r="APE76" s="189"/>
      <c r="APF76" s="189"/>
      <c r="APG76" s="189"/>
      <c r="APH76" s="189"/>
      <c r="API76" s="189"/>
      <c r="APJ76" s="189"/>
      <c r="APK76" s="189"/>
      <c r="APL76" s="189"/>
      <c r="APM76" s="189"/>
      <c r="APN76" s="189"/>
      <c r="APO76" s="189"/>
      <c r="APP76" s="189"/>
      <c r="APQ76" s="189"/>
      <c r="APR76" s="189"/>
      <c r="APS76" s="189"/>
      <c r="APT76" s="189"/>
      <c r="APU76" s="189"/>
      <c r="APV76" s="189"/>
      <c r="APW76" s="189"/>
      <c r="APX76" s="189"/>
      <c r="APY76" s="189"/>
      <c r="APZ76" s="189"/>
      <c r="AQA76" s="189"/>
      <c r="AQB76" s="189"/>
      <c r="AQC76" s="189"/>
      <c r="AQD76" s="189"/>
      <c r="AQE76" s="189"/>
      <c r="AQF76" s="189"/>
      <c r="AQG76" s="189"/>
      <c r="AQH76" s="189"/>
      <c r="AQI76" s="189"/>
      <c r="AQJ76" s="189"/>
      <c r="AQK76" s="189"/>
      <c r="AQL76" s="189"/>
      <c r="AQM76" s="189"/>
      <c r="AQN76" s="189"/>
      <c r="AQO76" s="189"/>
      <c r="AQP76" s="189"/>
      <c r="AQQ76" s="189"/>
      <c r="AQR76" s="189"/>
      <c r="AQS76" s="189"/>
      <c r="AQT76" s="189"/>
      <c r="AQU76" s="189"/>
      <c r="AQV76" s="189"/>
      <c r="AQW76" s="189"/>
      <c r="AQX76" s="189"/>
      <c r="AQY76" s="189"/>
      <c r="AQZ76" s="189"/>
      <c r="ARA76" s="189"/>
      <c r="ARB76" s="189"/>
      <c r="ARC76" s="189"/>
      <c r="ARD76" s="189"/>
      <c r="ARE76" s="189"/>
      <c r="ARF76" s="189"/>
      <c r="ARG76" s="189"/>
      <c r="ARH76" s="189"/>
      <c r="ARI76" s="189"/>
      <c r="ARJ76" s="189"/>
      <c r="ARK76" s="189"/>
      <c r="ARL76" s="189"/>
      <c r="ARM76" s="189"/>
      <c r="ARN76" s="189"/>
      <c r="ARO76" s="189"/>
      <c r="ARP76" s="189"/>
      <c r="ARQ76" s="189"/>
      <c r="ARR76" s="189"/>
      <c r="ARS76" s="189"/>
      <c r="ART76" s="189"/>
      <c r="ARU76" s="189"/>
      <c r="ARV76" s="189"/>
      <c r="ARW76" s="189"/>
      <c r="ARX76" s="189"/>
      <c r="ARY76" s="189"/>
      <c r="ARZ76" s="189"/>
      <c r="ASA76" s="189"/>
      <c r="ASB76" s="189"/>
      <c r="ASC76" s="189"/>
      <c r="ASD76" s="189"/>
      <c r="ASE76" s="189"/>
      <c r="ASF76" s="189"/>
      <c r="ASG76" s="189"/>
      <c r="ASH76" s="189"/>
      <c r="ASI76" s="189"/>
      <c r="ASJ76" s="189"/>
      <c r="ASK76" s="189"/>
      <c r="ASL76" s="189"/>
      <c r="ASM76" s="189"/>
      <c r="ASN76" s="189"/>
      <c r="ASO76" s="189"/>
      <c r="ASP76" s="189"/>
      <c r="ASQ76" s="189"/>
      <c r="ASR76" s="189"/>
      <c r="ASS76" s="189"/>
      <c r="AST76" s="189"/>
      <c r="ASU76" s="189"/>
      <c r="ASV76" s="189"/>
      <c r="ASW76" s="189"/>
      <c r="ASX76" s="189"/>
      <c r="ASY76" s="189"/>
      <c r="ASZ76" s="189"/>
      <c r="ATA76" s="189"/>
      <c r="ATB76" s="189"/>
      <c r="ATC76" s="189"/>
      <c r="ATD76" s="189"/>
      <c r="ATE76" s="189"/>
      <c r="ATF76" s="189"/>
      <c r="ATG76" s="189"/>
      <c r="ATH76" s="189"/>
      <c r="ATI76" s="189"/>
      <c r="ATJ76" s="189"/>
      <c r="ATK76" s="189"/>
      <c r="ATL76" s="189"/>
      <c r="ATM76" s="189"/>
      <c r="ATN76" s="189"/>
      <c r="ATO76" s="189"/>
      <c r="ATP76" s="189"/>
      <c r="ATQ76" s="189"/>
      <c r="ATR76" s="189"/>
      <c r="ATS76" s="189"/>
      <c r="ATT76" s="189"/>
      <c r="ATU76" s="189"/>
      <c r="ATV76" s="189"/>
      <c r="ATW76" s="189"/>
      <c r="ATX76" s="189"/>
      <c r="ATY76" s="189"/>
      <c r="ATZ76" s="189"/>
      <c r="AUA76" s="189"/>
      <c r="AUB76" s="189"/>
      <c r="AUC76" s="189"/>
      <c r="AUD76" s="189"/>
      <c r="AUE76" s="189"/>
      <c r="AUF76" s="189"/>
      <c r="AUG76" s="189"/>
      <c r="AUH76" s="189"/>
      <c r="AUI76" s="189"/>
      <c r="AUJ76" s="189"/>
      <c r="AUK76" s="189"/>
      <c r="AUL76" s="189"/>
      <c r="AUM76" s="189"/>
      <c r="AUN76" s="189"/>
      <c r="AUO76" s="189"/>
      <c r="AUP76" s="189"/>
      <c r="AUQ76" s="189"/>
      <c r="AUR76" s="189"/>
      <c r="AUS76" s="189"/>
      <c r="AUT76" s="189"/>
      <c r="AUU76" s="189"/>
      <c r="AUV76" s="189"/>
      <c r="AUW76" s="189"/>
      <c r="AUX76" s="189"/>
      <c r="AUY76" s="189"/>
      <c r="AUZ76" s="189"/>
      <c r="AVA76" s="189"/>
      <c r="AVB76" s="189"/>
      <c r="AVC76" s="189"/>
      <c r="AVD76" s="189"/>
      <c r="AVE76" s="189"/>
      <c r="AVF76" s="189"/>
      <c r="AVG76" s="189"/>
      <c r="AVH76" s="189"/>
      <c r="AVI76" s="189"/>
      <c r="AVJ76" s="189"/>
      <c r="AVK76" s="189"/>
      <c r="AVL76" s="189"/>
      <c r="AVM76" s="189"/>
      <c r="AVN76" s="189"/>
      <c r="AVO76" s="189"/>
      <c r="AVP76" s="189"/>
      <c r="AVQ76" s="189"/>
      <c r="AVR76" s="189"/>
      <c r="AVS76" s="189"/>
      <c r="AVT76" s="189"/>
      <c r="AVU76" s="189"/>
      <c r="AVV76" s="189"/>
      <c r="AVW76" s="189"/>
      <c r="AVX76" s="189"/>
      <c r="AVY76" s="189"/>
      <c r="AVZ76" s="189"/>
      <c r="AWA76" s="189"/>
      <c r="AWB76" s="189"/>
      <c r="AWC76" s="189"/>
      <c r="AWD76" s="189"/>
      <c r="AWE76" s="189"/>
      <c r="AWF76" s="189"/>
      <c r="AWG76" s="189"/>
      <c r="AWH76" s="189"/>
      <c r="AWI76" s="189"/>
      <c r="AWJ76" s="189"/>
      <c r="AWK76" s="189"/>
      <c r="AWL76" s="189"/>
      <c r="AWM76" s="189"/>
      <c r="AWN76" s="189"/>
      <c r="AWO76" s="189"/>
      <c r="AWP76" s="189"/>
      <c r="AWQ76" s="189"/>
      <c r="AWR76" s="189"/>
      <c r="AWS76" s="189"/>
      <c r="AWT76" s="189"/>
      <c r="AWU76" s="189"/>
      <c r="AWV76" s="189"/>
      <c r="AWW76" s="189"/>
      <c r="AWX76" s="189"/>
      <c r="AWY76" s="189"/>
      <c r="AWZ76" s="189"/>
      <c r="AXA76" s="189"/>
      <c r="AXB76" s="189"/>
      <c r="AXC76" s="189"/>
      <c r="AXD76" s="189"/>
      <c r="AXE76" s="189"/>
      <c r="AXF76" s="189"/>
      <c r="AXG76" s="189"/>
      <c r="AXH76" s="189"/>
      <c r="AXI76" s="189"/>
      <c r="AXJ76" s="189"/>
      <c r="AXK76" s="189"/>
      <c r="AXL76" s="189"/>
      <c r="AXM76" s="189"/>
      <c r="AXN76" s="189"/>
      <c r="AXO76" s="189"/>
      <c r="AXP76" s="189"/>
      <c r="AXQ76" s="189"/>
      <c r="AXR76" s="189"/>
      <c r="AXS76" s="189"/>
      <c r="AXT76" s="189"/>
      <c r="AXU76" s="189"/>
      <c r="AXV76" s="189"/>
      <c r="AXW76" s="189"/>
      <c r="AXX76" s="189"/>
      <c r="AXY76" s="189"/>
      <c r="AXZ76" s="189"/>
      <c r="AYA76" s="189"/>
      <c r="AYB76" s="189"/>
      <c r="AYC76" s="189"/>
      <c r="AYD76" s="189"/>
      <c r="AYE76" s="189"/>
      <c r="AYF76" s="189"/>
      <c r="AYG76" s="189"/>
      <c r="AYH76" s="189"/>
      <c r="AYI76" s="189"/>
      <c r="AYJ76" s="189"/>
      <c r="AYK76" s="189"/>
      <c r="AYL76" s="189"/>
      <c r="AYM76" s="189"/>
      <c r="AYN76" s="189"/>
      <c r="AYO76" s="189"/>
      <c r="AYP76" s="189"/>
      <c r="AYQ76" s="189"/>
      <c r="AYR76" s="189"/>
      <c r="AYS76" s="189"/>
      <c r="AYT76" s="189"/>
      <c r="AYU76" s="189"/>
      <c r="AYV76" s="189"/>
      <c r="AYW76" s="189"/>
      <c r="AYX76" s="189"/>
      <c r="AYY76" s="189"/>
      <c r="AYZ76" s="189"/>
      <c r="AZA76" s="189"/>
      <c r="AZB76" s="189"/>
      <c r="AZC76" s="189"/>
      <c r="AZD76" s="189"/>
      <c r="AZE76" s="189"/>
      <c r="AZF76" s="189"/>
      <c r="AZG76" s="189"/>
      <c r="AZH76" s="189"/>
      <c r="AZI76" s="189"/>
      <c r="AZJ76" s="189"/>
      <c r="AZK76" s="189"/>
      <c r="AZL76" s="189"/>
      <c r="AZM76" s="189"/>
      <c r="AZN76" s="189"/>
      <c r="AZO76" s="189"/>
      <c r="AZP76" s="189"/>
      <c r="AZQ76" s="189"/>
      <c r="AZR76" s="189"/>
      <c r="AZS76" s="189"/>
      <c r="AZT76" s="189"/>
      <c r="AZU76" s="189"/>
      <c r="AZV76" s="189"/>
      <c r="AZW76" s="189"/>
      <c r="AZX76" s="189"/>
      <c r="AZY76" s="189"/>
      <c r="AZZ76" s="189"/>
      <c r="BAA76" s="189"/>
      <c r="BAB76" s="189"/>
      <c r="BAC76" s="189"/>
      <c r="BAD76" s="189"/>
      <c r="BAE76" s="189"/>
      <c r="BAF76" s="189"/>
      <c r="BAG76" s="189"/>
      <c r="BAH76" s="189"/>
      <c r="BAI76" s="189"/>
      <c r="BAJ76" s="189"/>
      <c r="BAK76" s="189"/>
      <c r="BAL76" s="189"/>
      <c r="BAM76" s="189"/>
      <c r="BAN76" s="189"/>
      <c r="BAO76" s="189"/>
      <c r="BAP76" s="189"/>
      <c r="BAQ76" s="189"/>
      <c r="BAR76" s="189"/>
      <c r="BAS76" s="189"/>
      <c r="BAT76" s="189"/>
      <c r="BAU76" s="189"/>
      <c r="BAV76" s="189"/>
      <c r="BAW76" s="189"/>
      <c r="BAX76" s="189"/>
      <c r="BAY76" s="189"/>
      <c r="BAZ76" s="189"/>
      <c r="BBA76" s="189"/>
      <c r="BBB76" s="189"/>
      <c r="BBC76" s="189"/>
      <c r="BBD76" s="189"/>
      <c r="BBE76" s="189"/>
      <c r="BBF76" s="189"/>
      <c r="BBG76" s="189"/>
      <c r="BBH76" s="189"/>
      <c r="BBI76" s="189"/>
      <c r="BBJ76" s="189"/>
      <c r="BBK76" s="189"/>
      <c r="BBL76" s="189"/>
      <c r="BBM76" s="189"/>
      <c r="BBN76" s="189"/>
      <c r="BBO76" s="189"/>
      <c r="BBP76" s="189"/>
      <c r="BBQ76" s="189"/>
      <c r="BBR76" s="189"/>
      <c r="BBS76" s="189"/>
      <c r="BBT76" s="189"/>
      <c r="BBU76" s="189"/>
      <c r="BBV76" s="189"/>
      <c r="BBW76" s="189"/>
      <c r="BBX76" s="189"/>
      <c r="BBY76" s="189"/>
      <c r="BBZ76" s="189"/>
      <c r="BCA76" s="189"/>
      <c r="BCB76" s="189"/>
      <c r="BCC76" s="189"/>
      <c r="BCD76" s="189"/>
      <c r="BCE76" s="189"/>
      <c r="BCF76" s="189"/>
      <c r="BCG76" s="189"/>
      <c r="BCH76" s="189"/>
      <c r="BCI76" s="189"/>
      <c r="BCJ76" s="189"/>
      <c r="BCK76" s="189"/>
      <c r="BCL76" s="189"/>
      <c r="BCM76" s="189"/>
      <c r="BCN76" s="189"/>
      <c r="BCO76" s="189"/>
      <c r="BCP76" s="189"/>
      <c r="BCQ76" s="189"/>
      <c r="BCR76" s="189"/>
      <c r="BCS76" s="189"/>
      <c r="BCT76" s="189"/>
      <c r="BCU76" s="189"/>
      <c r="BCV76" s="189"/>
      <c r="BCW76" s="189"/>
      <c r="BCX76" s="189"/>
      <c r="BCY76" s="189"/>
      <c r="BCZ76" s="189"/>
      <c r="BDA76" s="189"/>
      <c r="BDB76" s="189"/>
      <c r="BDC76" s="189"/>
      <c r="BDD76" s="189"/>
      <c r="BDE76" s="189"/>
      <c r="BDF76" s="189"/>
      <c r="BDG76" s="189"/>
      <c r="BDH76" s="189"/>
      <c r="BDI76" s="189"/>
      <c r="BDJ76" s="189"/>
      <c r="BDK76" s="189"/>
      <c r="BDL76" s="189"/>
      <c r="BDM76" s="189"/>
      <c r="BDN76" s="189"/>
      <c r="BDO76" s="189"/>
      <c r="BDP76" s="189"/>
      <c r="BDQ76" s="189"/>
      <c r="BDR76" s="189"/>
      <c r="BDS76" s="189"/>
      <c r="BDT76" s="189"/>
      <c r="BDU76" s="189"/>
      <c r="BDV76" s="189"/>
      <c r="BDW76" s="189"/>
      <c r="BDX76" s="189"/>
      <c r="BDY76" s="189"/>
      <c r="BDZ76" s="189"/>
      <c r="BEA76" s="189"/>
      <c r="BEB76" s="189"/>
      <c r="BEC76" s="189"/>
      <c r="BED76" s="189"/>
      <c r="BEE76" s="189"/>
      <c r="BEF76" s="189"/>
      <c r="BEG76" s="189"/>
      <c r="BEH76" s="189"/>
      <c r="BEI76" s="189"/>
      <c r="BEJ76" s="189"/>
      <c r="BEK76" s="189"/>
      <c r="BEL76" s="189"/>
      <c r="BEM76" s="189"/>
      <c r="BEN76" s="189"/>
      <c r="BEO76" s="189"/>
      <c r="BEP76" s="189"/>
      <c r="BEQ76" s="189"/>
      <c r="BER76" s="189"/>
      <c r="BES76" s="189"/>
      <c r="BET76" s="189"/>
      <c r="BEU76" s="189"/>
      <c r="BEV76" s="189"/>
      <c r="BEW76" s="189"/>
      <c r="BEX76" s="189"/>
      <c r="BEY76" s="189"/>
      <c r="BEZ76" s="189"/>
      <c r="BFA76" s="189"/>
      <c r="BFB76" s="189"/>
      <c r="BFC76" s="189"/>
      <c r="BFD76" s="189"/>
      <c r="BFE76" s="189"/>
      <c r="BFF76" s="189"/>
      <c r="BFG76" s="189"/>
      <c r="BFH76" s="189"/>
      <c r="BFI76" s="189"/>
      <c r="BFJ76" s="189"/>
      <c r="BFK76" s="189"/>
      <c r="BFL76" s="189"/>
      <c r="BFM76" s="189"/>
      <c r="BFN76" s="189"/>
      <c r="BFO76" s="189"/>
      <c r="BFP76" s="189"/>
      <c r="BFQ76" s="189"/>
      <c r="BFR76" s="189"/>
      <c r="BFS76" s="189"/>
      <c r="BFT76" s="189"/>
      <c r="BFU76" s="189"/>
      <c r="BFV76" s="189"/>
      <c r="BFW76" s="189"/>
      <c r="BFX76" s="189"/>
      <c r="BFY76" s="189"/>
      <c r="BFZ76" s="189"/>
      <c r="BGA76" s="189"/>
      <c r="BGB76" s="189"/>
      <c r="BGC76" s="189"/>
      <c r="BGD76" s="189"/>
      <c r="BGE76" s="189"/>
      <c r="BGF76" s="189"/>
      <c r="BGG76" s="189"/>
      <c r="BGH76" s="189"/>
      <c r="BGI76" s="189"/>
      <c r="BGJ76" s="189"/>
      <c r="BGK76" s="189"/>
      <c r="BGL76" s="189"/>
      <c r="BGM76" s="189"/>
      <c r="BGN76" s="189"/>
      <c r="BGO76" s="189"/>
      <c r="BGP76" s="189"/>
      <c r="BGQ76" s="189"/>
      <c r="BGR76" s="189"/>
      <c r="BGS76" s="189"/>
      <c r="BGT76" s="189"/>
      <c r="BGU76" s="189"/>
      <c r="BGV76" s="189"/>
      <c r="BGW76" s="189"/>
      <c r="BGX76" s="189"/>
      <c r="BGY76" s="189"/>
      <c r="BGZ76" s="189"/>
      <c r="BHA76" s="189"/>
      <c r="BHB76" s="189"/>
      <c r="BHC76" s="189"/>
      <c r="BHD76" s="189"/>
      <c r="BHE76" s="189"/>
      <c r="BHF76" s="189"/>
      <c r="BHG76" s="189"/>
      <c r="BHH76" s="189"/>
      <c r="BHI76" s="189"/>
      <c r="BHJ76" s="189"/>
      <c r="BHK76" s="189"/>
      <c r="BHL76" s="189"/>
      <c r="BHM76" s="189"/>
      <c r="BHN76" s="189"/>
      <c r="BHO76" s="189"/>
      <c r="BHP76" s="189"/>
      <c r="BHQ76" s="189"/>
      <c r="BHR76" s="189"/>
      <c r="BHS76" s="189"/>
      <c r="BHT76" s="189"/>
      <c r="BHU76" s="189"/>
      <c r="BHV76" s="189"/>
      <c r="BHW76" s="189"/>
      <c r="BHX76" s="189"/>
      <c r="BHY76" s="189"/>
      <c r="BHZ76" s="189"/>
      <c r="BIA76" s="189"/>
      <c r="BIB76" s="189"/>
      <c r="BIC76" s="189"/>
      <c r="BID76" s="189"/>
      <c r="BIE76" s="189"/>
      <c r="BIF76" s="189"/>
      <c r="BIG76" s="189"/>
      <c r="BIH76" s="189"/>
      <c r="BII76" s="189"/>
      <c r="BIJ76" s="189"/>
      <c r="BIK76" s="189"/>
      <c r="BIL76" s="189"/>
      <c r="BIM76" s="189"/>
      <c r="BIN76" s="189"/>
      <c r="BIO76" s="189"/>
      <c r="BIP76" s="189"/>
      <c r="BIQ76" s="189"/>
      <c r="BIR76" s="189"/>
      <c r="BIS76" s="189"/>
      <c r="BIT76" s="189"/>
      <c r="BIU76" s="189"/>
      <c r="BIV76" s="189"/>
      <c r="BIW76" s="189"/>
      <c r="BIX76" s="189"/>
      <c r="BIY76" s="189"/>
      <c r="BIZ76" s="189"/>
      <c r="BJA76" s="189"/>
      <c r="BJB76" s="189"/>
      <c r="BJC76" s="189"/>
      <c r="BJD76" s="189"/>
      <c r="BJE76" s="189"/>
      <c r="BJF76" s="189"/>
      <c r="BJG76" s="189"/>
      <c r="BJH76" s="189"/>
      <c r="BJI76" s="189"/>
      <c r="BJJ76" s="189"/>
      <c r="BJK76" s="189"/>
      <c r="BJL76" s="189"/>
      <c r="BJM76" s="189"/>
      <c r="BJN76" s="189"/>
      <c r="BJO76" s="189"/>
      <c r="BJP76" s="189"/>
      <c r="BJQ76" s="189"/>
      <c r="BJR76" s="189"/>
      <c r="BJS76" s="189"/>
      <c r="BJT76" s="189"/>
      <c r="BJU76" s="189"/>
      <c r="BJV76" s="189"/>
      <c r="BJW76" s="189"/>
      <c r="BJX76" s="189"/>
      <c r="BJY76" s="189"/>
      <c r="BJZ76" s="189"/>
      <c r="BKA76" s="189"/>
      <c r="BKB76" s="189"/>
      <c r="BKC76" s="189"/>
      <c r="BKD76" s="189"/>
      <c r="BKE76" s="189"/>
      <c r="BKF76" s="189"/>
      <c r="BKG76" s="189"/>
      <c r="BKH76" s="189"/>
      <c r="BKI76" s="189"/>
      <c r="BKJ76" s="189"/>
      <c r="BKK76" s="189"/>
      <c r="BKL76" s="189"/>
      <c r="BKM76" s="189"/>
      <c r="BKN76" s="189"/>
      <c r="BKO76" s="189"/>
      <c r="BKP76" s="189"/>
      <c r="BKQ76" s="189"/>
      <c r="BKR76" s="189"/>
      <c r="BKS76" s="189"/>
      <c r="BKT76" s="189"/>
      <c r="BKU76" s="189"/>
      <c r="BKV76" s="189"/>
      <c r="BKW76" s="189"/>
      <c r="BKX76" s="189"/>
      <c r="BKY76" s="189"/>
      <c r="BKZ76" s="189"/>
      <c r="BLA76" s="189"/>
      <c r="BLB76" s="189"/>
      <c r="BLC76" s="189"/>
      <c r="BLD76" s="189"/>
      <c r="BLE76" s="189"/>
      <c r="BLF76" s="189"/>
      <c r="BLG76" s="189"/>
      <c r="BLH76" s="189"/>
      <c r="BLI76" s="189"/>
      <c r="BLJ76" s="189"/>
      <c r="BLK76" s="189"/>
      <c r="BLL76" s="189"/>
      <c r="BLM76" s="189"/>
      <c r="BLN76" s="189"/>
      <c r="BLO76" s="189"/>
      <c r="BLP76" s="189"/>
      <c r="BLQ76" s="189"/>
      <c r="BLR76" s="189"/>
      <c r="BLS76" s="189"/>
      <c r="BLT76" s="189"/>
      <c r="BLU76" s="189"/>
      <c r="BLV76" s="189"/>
      <c r="BLW76" s="189"/>
      <c r="BLX76" s="189"/>
      <c r="BLY76" s="189"/>
      <c r="BLZ76" s="189"/>
      <c r="BMA76" s="189"/>
      <c r="BMB76" s="189"/>
      <c r="BMC76" s="189"/>
      <c r="BMD76" s="189"/>
      <c r="BME76" s="189"/>
      <c r="BMF76" s="189"/>
      <c r="BMG76" s="189"/>
      <c r="BMH76" s="189"/>
      <c r="BMI76" s="189"/>
      <c r="BMJ76" s="189"/>
      <c r="BMK76" s="189"/>
      <c r="BML76" s="189"/>
      <c r="BMM76" s="189"/>
      <c r="BMN76" s="189"/>
      <c r="BMO76" s="189"/>
      <c r="BMP76" s="189"/>
      <c r="BMQ76" s="189"/>
      <c r="BMR76" s="189"/>
      <c r="BMS76" s="189"/>
      <c r="BMT76" s="189"/>
      <c r="BMU76" s="189"/>
      <c r="BMV76" s="189"/>
      <c r="BMW76" s="189"/>
      <c r="BMX76" s="189"/>
      <c r="BMY76" s="189"/>
      <c r="BMZ76" s="189"/>
      <c r="BNA76" s="189"/>
      <c r="BNB76" s="189"/>
      <c r="BNC76" s="189"/>
      <c r="BND76" s="189"/>
      <c r="BNE76" s="189"/>
      <c r="BNF76" s="189"/>
      <c r="BNG76" s="189"/>
      <c r="BNH76" s="189"/>
      <c r="BNI76" s="189"/>
      <c r="BNJ76" s="189"/>
      <c r="BNK76" s="189"/>
      <c r="BNL76" s="189"/>
      <c r="BNM76" s="189"/>
      <c r="BNN76" s="189"/>
      <c r="BNO76" s="189"/>
      <c r="BNP76" s="189"/>
      <c r="BNQ76" s="189"/>
      <c r="BNR76" s="189"/>
      <c r="BNS76" s="189"/>
      <c r="BNT76" s="189"/>
      <c r="BNU76" s="189"/>
      <c r="BNV76" s="189"/>
      <c r="BNW76" s="189"/>
      <c r="BNX76" s="189"/>
      <c r="BNY76" s="189"/>
      <c r="BNZ76" s="189"/>
      <c r="BOA76" s="189"/>
      <c r="BOB76" s="189"/>
      <c r="BOC76" s="189"/>
      <c r="BOD76" s="189"/>
      <c r="BOE76" s="189"/>
      <c r="BOF76" s="189"/>
      <c r="BOG76" s="189"/>
      <c r="BOH76" s="189"/>
      <c r="BOI76" s="189"/>
      <c r="BOJ76" s="189"/>
      <c r="BOK76" s="189"/>
      <c r="BOL76" s="189"/>
      <c r="BOM76" s="189"/>
      <c r="BON76" s="189"/>
      <c r="BOO76" s="189"/>
      <c r="BOP76" s="189"/>
      <c r="BOQ76" s="189"/>
      <c r="BOR76" s="189"/>
      <c r="BOS76" s="189"/>
      <c r="BOT76" s="189"/>
      <c r="BOU76" s="189"/>
      <c r="BOV76" s="189"/>
      <c r="BOW76" s="189"/>
      <c r="BOX76" s="189"/>
      <c r="BOY76" s="189"/>
      <c r="BOZ76" s="189"/>
      <c r="BPA76" s="189"/>
      <c r="BPB76" s="189"/>
      <c r="BPC76" s="189"/>
      <c r="BPD76" s="189"/>
      <c r="BPE76" s="189"/>
      <c r="BPF76" s="189"/>
      <c r="BPG76" s="189"/>
      <c r="BPH76" s="189"/>
      <c r="BPI76" s="189"/>
      <c r="BPJ76" s="189"/>
      <c r="BPK76" s="189"/>
      <c r="BPL76" s="189"/>
      <c r="BPM76" s="189"/>
      <c r="BPN76" s="189"/>
      <c r="BPO76" s="189"/>
      <c r="BPP76" s="189"/>
      <c r="BPQ76" s="189"/>
      <c r="BPR76" s="189"/>
      <c r="BPS76" s="189"/>
      <c r="BPT76" s="189"/>
      <c r="BPU76" s="189"/>
      <c r="BPV76" s="189"/>
      <c r="BPW76" s="189"/>
      <c r="BPX76" s="189"/>
      <c r="BPY76" s="189"/>
      <c r="BPZ76" s="189"/>
      <c r="BQA76" s="189"/>
      <c r="BQB76" s="189"/>
      <c r="BQC76" s="189"/>
      <c r="BQD76" s="189"/>
      <c r="BQE76" s="189"/>
      <c r="BQF76" s="189"/>
      <c r="BQG76" s="189"/>
      <c r="BQH76" s="189"/>
      <c r="BQI76" s="189"/>
      <c r="BQJ76" s="189"/>
      <c r="BQK76" s="189"/>
      <c r="BQL76" s="189"/>
      <c r="BQM76" s="189"/>
      <c r="BQN76" s="189"/>
      <c r="BQO76" s="189"/>
      <c r="BQP76" s="189"/>
      <c r="BQQ76" s="189"/>
      <c r="BQR76" s="189"/>
      <c r="BQS76" s="189"/>
      <c r="BQT76" s="189"/>
      <c r="BQU76" s="189"/>
      <c r="BQV76" s="189"/>
      <c r="BQW76" s="189"/>
      <c r="BQX76" s="189"/>
      <c r="BQY76" s="189"/>
      <c r="BQZ76" s="189"/>
      <c r="BRA76" s="189"/>
      <c r="BRB76" s="189"/>
      <c r="BRC76" s="189"/>
      <c r="BRD76" s="189"/>
      <c r="BRE76" s="189"/>
      <c r="BRF76" s="189"/>
      <c r="BRG76" s="189"/>
      <c r="BRH76" s="189"/>
      <c r="BRI76" s="189"/>
      <c r="BRJ76" s="189"/>
      <c r="BRK76" s="189"/>
      <c r="BRL76" s="189"/>
      <c r="BRM76" s="189"/>
      <c r="BRN76" s="189"/>
      <c r="BRO76" s="189"/>
      <c r="BRP76" s="189"/>
      <c r="BRQ76" s="189"/>
      <c r="BRR76" s="189"/>
      <c r="BRS76" s="189"/>
      <c r="BRT76" s="189"/>
      <c r="BRU76" s="189"/>
      <c r="BRV76" s="189"/>
      <c r="BRW76" s="189"/>
      <c r="BRX76" s="189"/>
      <c r="BRY76" s="189"/>
      <c r="BRZ76" s="189"/>
      <c r="BSA76" s="189"/>
      <c r="BSB76" s="189"/>
      <c r="BSC76" s="189"/>
      <c r="BSD76" s="189"/>
      <c r="BSE76" s="189"/>
      <c r="BSF76" s="189"/>
      <c r="BSG76" s="189"/>
      <c r="BSH76" s="189"/>
      <c r="BSI76" s="189"/>
      <c r="BSJ76" s="189"/>
      <c r="BSK76" s="189"/>
      <c r="BSL76" s="189"/>
      <c r="BSM76" s="189"/>
      <c r="BSN76" s="189"/>
      <c r="BSO76" s="189"/>
      <c r="BSP76" s="189"/>
      <c r="BSQ76" s="189"/>
      <c r="BSR76" s="189"/>
      <c r="BSS76" s="189"/>
      <c r="BST76" s="189"/>
      <c r="BSU76" s="189"/>
      <c r="BSV76" s="189"/>
      <c r="BSW76" s="189"/>
      <c r="BSX76" s="189"/>
      <c r="BSY76" s="189"/>
      <c r="BSZ76" s="189"/>
      <c r="BTA76" s="189"/>
      <c r="BTB76" s="189"/>
      <c r="BTC76" s="189"/>
      <c r="BTD76" s="189"/>
      <c r="BTE76" s="189"/>
      <c r="BTF76" s="189"/>
      <c r="BTG76" s="189"/>
      <c r="BTH76" s="189"/>
      <c r="BTI76" s="189"/>
      <c r="BTJ76" s="189"/>
      <c r="BTK76" s="189"/>
      <c r="BTL76" s="189"/>
      <c r="BTM76" s="189"/>
      <c r="BTN76" s="189"/>
      <c r="BTO76" s="189"/>
      <c r="BTP76" s="189"/>
      <c r="BTQ76" s="189"/>
      <c r="BTR76" s="189"/>
      <c r="BTS76" s="189"/>
      <c r="BTT76" s="189"/>
      <c r="BTU76" s="189"/>
      <c r="BTV76" s="189"/>
      <c r="BTW76" s="189"/>
      <c r="BTX76" s="189"/>
      <c r="BTY76" s="189"/>
      <c r="BTZ76" s="189"/>
      <c r="BUA76" s="189"/>
      <c r="BUB76" s="189"/>
      <c r="BUC76" s="189"/>
      <c r="BUD76" s="189"/>
      <c r="BUE76" s="189"/>
      <c r="BUF76" s="189"/>
      <c r="BUG76" s="189"/>
      <c r="BUH76" s="189"/>
      <c r="BUI76" s="189"/>
      <c r="BUJ76" s="189"/>
      <c r="BUK76" s="189"/>
      <c r="BUL76" s="189"/>
      <c r="BUM76" s="189"/>
      <c r="BUN76" s="189"/>
      <c r="BUO76" s="189"/>
      <c r="BUP76" s="189"/>
      <c r="BUQ76" s="189"/>
      <c r="BUR76" s="189"/>
      <c r="BUS76" s="189"/>
      <c r="BUT76" s="189"/>
      <c r="BUU76" s="189"/>
      <c r="BUV76" s="189"/>
      <c r="BUW76" s="189"/>
      <c r="BUX76" s="189"/>
      <c r="BUY76" s="189"/>
      <c r="BUZ76" s="189"/>
      <c r="BVA76" s="189"/>
      <c r="BVB76" s="189"/>
      <c r="BVC76" s="189"/>
      <c r="BVD76" s="189"/>
      <c r="BVE76" s="189"/>
      <c r="BVF76" s="189"/>
      <c r="BVG76" s="189"/>
      <c r="BVH76" s="189"/>
      <c r="BVI76" s="189"/>
      <c r="BVJ76" s="189"/>
      <c r="BVK76" s="189"/>
      <c r="BVL76" s="189"/>
      <c r="BVM76" s="189"/>
      <c r="BVN76" s="189"/>
      <c r="BVO76" s="189"/>
      <c r="BVP76" s="189"/>
      <c r="BVQ76" s="189"/>
      <c r="BVR76" s="189"/>
      <c r="BVS76" s="189"/>
      <c r="BVT76" s="189"/>
      <c r="BVU76" s="189"/>
      <c r="BVV76" s="189"/>
      <c r="BVW76" s="189"/>
      <c r="BVX76" s="189"/>
      <c r="BVY76" s="189"/>
      <c r="BVZ76" s="189"/>
      <c r="BWA76" s="189"/>
      <c r="BWB76" s="189"/>
      <c r="BWC76" s="189"/>
      <c r="BWD76" s="189"/>
      <c r="BWE76" s="189"/>
      <c r="BWF76" s="189"/>
      <c r="BWG76" s="189"/>
      <c r="BWH76" s="189"/>
      <c r="BWI76" s="189"/>
      <c r="BWJ76" s="189"/>
      <c r="BWK76" s="189"/>
      <c r="BWL76" s="189"/>
      <c r="BWM76" s="189"/>
      <c r="BWN76" s="189"/>
      <c r="BWO76" s="189"/>
      <c r="BWP76" s="189"/>
      <c r="BWQ76" s="189"/>
      <c r="BWR76" s="189"/>
      <c r="BWS76" s="189"/>
      <c r="BWT76" s="189"/>
      <c r="BWU76" s="189"/>
      <c r="BWV76" s="189"/>
      <c r="BWW76" s="189"/>
      <c r="BWX76" s="189"/>
      <c r="BWY76" s="189"/>
      <c r="BWZ76" s="189"/>
      <c r="BXA76" s="189"/>
      <c r="BXB76" s="189"/>
      <c r="BXC76" s="189"/>
      <c r="BXD76" s="189"/>
      <c r="BXE76" s="189"/>
      <c r="BXF76" s="189"/>
      <c r="BXG76" s="189"/>
      <c r="BXH76" s="189"/>
      <c r="BXI76" s="189"/>
      <c r="BXJ76" s="189"/>
      <c r="BXK76" s="189"/>
      <c r="BXL76" s="189"/>
      <c r="BXM76" s="189"/>
      <c r="BXN76" s="189"/>
      <c r="BXO76" s="189"/>
      <c r="BXP76" s="189"/>
      <c r="BXQ76" s="189"/>
      <c r="BXR76" s="189"/>
      <c r="BXS76" s="189"/>
      <c r="BXT76" s="189"/>
      <c r="BXU76" s="189"/>
      <c r="BXV76" s="189"/>
      <c r="BXW76" s="189"/>
      <c r="BXX76" s="189"/>
      <c r="BXY76" s="189"/>
      <c r="BXZ76" s="189"/>
      <c r="BYA76" s="189"/>
      <c r="BYB76" s="189"/>
      <c r="BYC76" s="189"/>
      <c r="BYD76" s="189"/>
      <c r="BYE76" s="189"/>
      <c r="BYF76" s="189"/>
      <c r="BYG76" s="189"/>
      <c r="BYH76" s="189"/>
      <c r="BYI76" s="189"/>
      <c r="BYJ76" s="189"/>
      <c r="BYK76" s="189"/>
      <c r="BYL76" s="189"/>
      <c r="BYM76" s="189"/>
      <c r="BYN76" s="189"/>
      <c r="BYO76" s="189"/>
      <c r="BYP76" s="189"/>
      <c r="BYQ76" s="189"/>
      <c r="BYR76" s="189"/>
      <c r="BYS76" s="189"/>
      <c r="BYT76" s="189"/>
      <c r="BYU76" s="189"/>
      <c r="BYV76" s="189"/>
      <c r="BYW76" s="189"/>
      <c r="BYX76" s="189"/>
      <c r="BYY76" s="189"/>
      <c r="BYZ76" s="189"/>
      <c r="BZA76" s="189"/>
      <c r="BZB76" s="189"/>
      <c r="BZC76" s="189"/>
      <c r="BZD76" s="189"/>
      <c r="BZE76" s="189"/>
      <c r="BZF76" s="189"/>
      <c r="BZG76" s="189"/>
      <c r="BZH76" s="189"/>
      <c r="BZI76" s="189"/>
      <c r="BZJ76" s="189"/>
      <c r="BZK76" s="189"/>
      <c r="BZL76" s="189"/>
      <c r="BZM76" s="189"/>
      <c r="BZN76" s="189"/>
      <c r="BZO76" s="189"/>
      <c r="BZP76" s="189"/>
      <c r="BZQ76" s="189"/>
      <c r="BZR76" s="189"/>
      <c r="BZS76" s="189"/>
      <c r="BZT76" s="189"/>
      <c r="BZU76" s="189"/>
      <c r="BZV76" s="189"/>
      <c r="BZW76" s="189"/>
      <c r="BZX76" s="189"/>
      <c r="BZY76" s="189"/>
      <c r="BZZ76" s="189"/>
      <c r="CAA76" s="189"/>
      <c r="CAB76" s="189"/>
      <c r="CAC76" s="189"/>
      <c r="CAD76" s="189"/>
      <c r="CAE76" s="189"/>
      <c r="CAF76" s="189"/>
      <c r="CAG76" s="189"/>
      <c r="CAH76" s="189"/>
      <c r="CAI76" s="189"/>
      <c r="CAJ76" s="189"/>
      <c r="CAK76" s="189"/>
      <c r="CAL76" s="189"/>
      <c r="CAM76" s="189"/>
      <c r="CAN76" s="189"/>
      <c r="CAO76" s="189"/>
      <c r="CAP76" s="189"/>
      <c r="CAQ76" s="189"/>
      <c r="CAR76" s="189"/>
      <c r="CAS76" s="189"/>
      <c r="CAT76" s="189"/>
      <c r="CAU76" s="189"/>
      <c r="CAV76" s="189"/>
      <c r="CAW76" s="189"/>
      <c r="CAX76" s="189"/>
      <c r="CAY76" s="189"/>
      <c r="CAZ76" s="189"/>
      <c r="CBA76" s="189"/>
      <c r="CBB76" s="189"/>
      <c r="CBC76" s="189"/>
      <c r="CBD76" s="189"/>
      <c r="CBE76" s="189"/>
      <c r="CBF76" s="189"/>
      <c r="CBG76" s="189"/>
      <c r="CBH76" s="189"/>
      <c r="CBI76" s="189"/>
      <c r="CBJ76" s="189"/>
      <c r="CBK76" s="189"/>
      <c r="CBL76" s="189"/>
      <c r="CBM76" s="189"/>
      <c r="CBN76" s="189"/>
      <c r="CBO76" s="189"/>
      <c r="CBP76" s="189"/>
      <c r="CBQ76" s="189"/>
      <c r="CBR76" s="189"/>
      <c r="CBS76" s="189"/>
      <c r="CBT76" s="189"/>
      <c r="CBU76" s="189"/>
      <c r="CBV76" s="189"/>
      <c r="CBW76" s="189"/>
      <c r="CBX76" s="189"/>
      <c r="CBY76" s="189"/>
      <c r="CBZ76" s="189"/>
      <c r="CCA76" s="189"/>
      <c r="CCB76" s="189"/>
      <c r="CCC76" s="189"/>
      <c r="CCD76" s="189"/>
      <c r="CCE76" s="189"/>
      <c r="CCF76" s="189"/>
      <c r="CCG76" s="189"/>
      <c r="CCH76" s="189"/>
      <c r="CCI76" s="189"/>
      <c r="CCJ76" s="189"/>
      <c r="CCK76" s="189"/>
      <c r="CCL76" s="189"/>
      <c r="CCM76" s="189"/>
      <c r="CCN76" s="189"/>
      <c r="CCO76" s="189"/>
      <c r="CCP76" s="189"/>
      <c r="CCQ76" s="189"/>
      <c r="CCR76" s="189"/>
      <c r="CCS76" s="189"/>
      <c r="CCT76" s="189"/>
      <c r="CCU76" s="189"/>
      <c r="CCV76" s="189"/>
      <c r="CCW76" s="189"/>
      <c r="CCX76" s="189"/>
      <c r="CCY76" s="189"/>
      <c r="CCZ76" s="189"/>
      <c r="CDA76" s="189"/>
      <c r="CDB76" s="189"/>
      <c r="CDC76" s="189"/>
      <c r="CDD76" s="189"/>
      <c r="CDE76" s="189"/>
      <c r="CDF76" s="189"/>
      <c r="CDG76" s="189"/>
      <c r="CDH76" s="189"/>
      <c r="CDI76" s="189"/>
      <c r="CDJ76" s="189"/>
      <c r="CDK76" s="189"/>
      <c r="CDL76" s="189"/>
      <c r="CDM76" s="189"/>
      <c r="CDN76" s="189"/>
      <c r="CDO76" s="189"/>
      <c r="CDP76" s="189"/>
      <c r="CDQ76" s="189"/>
      <c r="CDR76" s="189"/>
      <c r="CDS76" s="189"/>
      <c r="CDT76" s="189"/>
      <c r="CDU76" s="189"/>
      <c r="CDV76" s="189"/>
      <c r="CDW76" s="189"/>
      <c r="CDX76" s="189"/>
      <c r="CDY76" s="189"/>
      <c r="CDZ76" s="189"/>
      <c r="CEA76" s="189"/>
      <c r="CEB76" s="189"/>
      <c r="CEC76" s="189"/>
      <c r="CED76" s="189"/>
      <c r="CEE76" s="189"/>
      <c r="CEF76" s="189"/>
      <c r="CEG76" s="189"/>
      <c r="CEH76" s="189"/>
      <c r="CEI76" s="189"/>
      <c r="CEJ76" s="189"/>
      <c r="CEK76" s="189"/>
      <c r="CEL76" s="189"/>
      <c r="CEM76" s="189"/>
      <c r="CEN76" s="189"/>
      <c r="CEO76" s="189"/>
      <c r="CEP76" s="189"/>
      <c r="CEQ76" s="189"/>
      <c r="CER76" s="189"/>
      <c r="CES76" s="189"/>
      <c r="CET76" s="189"/>
      <c r="CEU76" s="189"/>
      <c r="CEV76" s="189"/>
      <c r="CEW76" s="189"/>
      <c r="CEX76" s="189"/>
      <c r="CEY76" s="189"/>
      <c r="CEZ76" s="189"/>
      <c r="CFA76" s="189"/>
      <c r="CFB76" s="189"/>
      <c r="CFC76" s="189"/>
      <c r="CFD76" s="189"/>
      <c r="CFE76" s="189"/>
      <c r="CFF76" s="189"/>
      <c r="CFG76" s="189"/>
      <c r="CFH76" s="189"/>
      <c r="CFI76" s="189"/>
      <c r="CFJ76" s="189"/>
      <c r="CFK76" s="189"/>
      <c r="CFL76" s="189"/>
      <c r="CFM76" s="189"/>
      <c r="CFN76" s="189"/>
      <c r="CFO76" s="189"/>
      <c r="CFP76" s="189"/>
      <c r="CFQ76" s="189"/>
      <c r="CFR76" s="189"/>
      <c r="CFS76" s="189"/>
      <c r="CFT76" s="189"/>
      <c r="CFU76" s="189"/>
      <c r="CFV76" s="189"/>
      <c r="CFW76" s="189"/>
      <c r="CFX76" s="189"/>
      <c r="CFY76" s="189"/>
      <c r="CFZ76" s="189"/>
      <c r="CGA76" s="189"/>
      <c r="CGB76" s="189"/>
      <c r="CGC76" s="189"/>
      <c r="CGD76" s="189"/>
      <c r="CGE76" s="189"/>
      <c r="CGF76" s="189"/>
      <c r="CGG76" s="189"/>
      <c r="CGH76" s="189"/>
      <c r="CGI76" s="189"/>
      <c r="CGJ76" s="189"/>
      <c r="CGK76" s="189"/>
      <c r="CGL76" s="189"/>
      <c r="CGM76" s="189"/>
      <c r="CGN76" s="189"/>
      <c r="CGO76" s="189"/>
      <c r="CGP76" s="189"/>
      <c r="CGQ76" s="189"/>
      <c r="CGR76" s="189"/>
      <c r="CGS76" s="189"/>
      <c r="CGT76" s="189"/>
      <c r="CGU76" s="189"/>
      <c r="CGV76" s="189"/>
      <c r="CGW76" s="189"/>
      <c r="CGX76" s="189"/>
      <c r="CGY76" s="189"/>
      <c r="CGZ76" s="189"/>
      <c r="CHA76" s="189"/>
      <c r="CHB76" s="189"/>
      <c r="CHC76" s="189"/>
      <c r="CHD76" s="189"/>
      <c r="CHE76" s="189"/>
      <c r="CHF76" s="189"/>
      <c r="CHG76" s="189"/>
      <c r="CHH76" s="189"/>
      <c r="CHI76" s="189"/>
      <c r="CHJ76" s="189"/>
      <c r="CHK76" s="189"/>
      <c r="CHL76" s="189"/>
      <c r="CHM76" s="189"/>
      <c r="CHN76" s="189"/>
      <c r="CHO76" s="189"/>
      <c r="CHP76" s="189"/>
      <c r="CHQ76" s="189"/>
      <c r="CHR76" s="189"/>
      <c r="CHS76" s="189"/>
      <c r="CHT76" s="189"/>
      <c r="CHU76" s="189"/>
      <c r="CHV76" s="189"/>
      <c r="CHW76" s="189"/>
      <c r="CHX76" s="189"/>
      <c r="CHY76" s="189"/>
      <c r="CHZ76" s="189"/>
      <c r="CIA76" s="189"/>
      <c r="CIB76" s="189"/>
      <c r="CIC76" s="189"/>
      <c r="CID76" s="189"/>
      <c r="CIE76" s="189"/>
      <c r="CIF76" s="189"/>
      <c r="CIG76" s="189"/>
      <c r="CIH76" s="189"/>
      <c r="CII76" s="189"/>
      <c r="CIJ76" s="189"/>
      <c r="CIK76" s="189"/>
      <c r="CIL76" s="189"/>
      <c r="CIM76" s="189"/>
      <c r="CIN76" s="189"/>
      <c r="CIO76" s="189"/>
      <c r="CIP76" s="189"/>
      <c r="CIQ76" s="189"/>
      <c r="CIR76" s="189"/>
      <c r="CIS76" s="189"/>
      <c r="CIT76" s="189"/>
      <c r="CIU76" s="189"/>
      <c r="CIV76" s="189"/>
      <c r="CIW76" s="189"/>
      <c r="CIX76" s="189"/>
      <c r="CIY76" s="189"/>
      <c r="CIZ76" s="189"/>
      <c r="CJA76" s="189"/>
      <c r="CJB76" s="189"/>
      <c r="CJC76" s="189"/>
      <c r="CJD76" s="189"/>
      <c r="CJE76" s="189"/>
      <c r="CJF76" s="189"/>
      <c r="CJG76" s="189"/>
      <c r="CJH76" s="189"/>
      <c r="CJI76" s="189"/>
      <c r="CJJ76" s="189"/>
      <c r="CJK76" s="189"/>
      <c r="CJL76" s="189"/>
      <c r="CJM76" s="189"/>
      <c r="CJN76" s="189"/>
      <c r="CJO76" s="189"/>
      <c r="CJP76" s="189"/>
      <c r="CJQ76" s="189"/>
      <c r="CJR76" s="189"/>
      <c r="CJS76" s="189"/>
      <c r="CJT76" s="189"/>
      <c r="CJU76" s="189"/>
      <c r="CJV76" s="189"/>
      <c r="CJW76" s="189"/>
      <c r="CJX76" s="189"/>
      <c r="CJY76" s="189"/>
      <c r="CJZ76" s="189"/>
      <c r="CKA76" s="189"/>
      <c r="CKB76" s="189"/>
      <c r="CKC76" s="189"/>
      <c r="CKD76" s="189"/>
      <c r="CKE76" s="189"/>
      <c r="CKF76" s="189"/>
      <c r="CKG76" s="189"/>
      <c r="CKH76" s="189"/>
      <c r="CKI76" s="189"/>
      <c r="CKJ76" s="189"/>
      <c r="CKK76" s="189"/>
      <c r="CKL76" s="189"/>
      <c r="CKM76" s="189"/>
      <c r="CKN76" s="189"/>
      <c r="CKO76" s="189"/>
      <c r="CKP76" s="189"/>
      <c r="CKQ76" s="189"/>
      <c r="CKR76" s="189"/>
      <c r="CKS76" s="189"/>
      <c r="CKT76" s="189"/>
      <c r="CKU76" s="189"/>
      <c r="CKV76" s="189"/>
      <c r="CKW76" s="189"/>
      <c r="CKX76" s="189"/>
      <c r="CKY76" s="189"/>
      <c r="CKZ76" s="189"/>
      <c r="CLA76" s="189"/>
      <c r="CLB76" s="189"/>
      <c r="CLC76" s="189"/>
      <c r="CLD76" s="189"/>
      <c r="CLE76" s="189"/>
      <c r="CLF76" s="189"/>
      <c r="CLG76" s="189"/>
      <c r="CLH76" s="189"/>
      <c r="CLI76" s="189"/>
      <c r="CLJ76" s="189"/>
      <c r="CLK76" s="189"/>
      <c r="CLL76" s="189"/>
      <c r="CLM76" s="189"/>
      <c r="CLN76" s="189"/>
      <c r="CLO76" s="189"/>
      <c r="CLP76" s="189"/>
      <c r="CLQ76" s="189"/>
      <c r="CLR76" s="189"/>
      <c r="CLS76" s="189"/>
      <c r="CLT76" s="189"/>
      <c r="CLU76" s="189"/>
      <c r="CLV76" s="189"/>
      <c r="CLW76" s="189"/>
      <c r="CLX76" s="189"/>
      <c r="CLY76" s="189"/>
      <c r="CLZ76" s="189"/>
      <c r="CMA76" s="189"/>
      <c r="CMB76" s="189"/>
      <c r="CMC76" s="189"/>
      <c r="CMD76" s="189"/>
      <c r="CME76" s="189"/>
      <c r="CMF76" s="189"/>
      <c r="CMG76" s="189"/>
      <c r="CMH76" s="189"/>
      <c r="CMI76" s="189"/>
      <c r="CMJ76" s="189"/>
      <c r="CMK76" s="189"/>
      <c r="CML76" s="189"/>
      <c r="CMM76" s="189"/>
      <c r="CMN76" s="189"/>
      <c r="CMO76" s="189"/>
      <c r="CMP76" s="189"/>
      <c r="CMQ76" s="189"/>
      <c r="CMR76" s="189"/>
      <c r="CMS76" s="189"/>
      <c r="CMT76" s="189"/>
      <c r="CMU76" s="189"/>
      <c r="CMV76" s="189"/>
      <c r="CMW76" s="189"/>
      <c r="CMX76" s="189"/>
      <c r="CMY76" s="189"/>
      <c r="CMZ76" s="189"/>
      <c r="CNA76" s="189"/>
      <c r="CNB76" s="189"/>
      <c r="CNC76" s="189"/>
      <c r="CND76" s="189"/>
      <c r="CNE76" s="189"/>
      <c r="CNF76" s="189"/>
      <c r="CNG76" s="189"/>
      <c r="CNH76" s="189"/>
      <c r="CNI76" s="189"/>
      <c r="CNJ76" s="189"/>
      <c r="CNK76" s="189"/>
      <c r="CNL76" s="189"/>
      <c r="CNM76" s="189"/>
      <c r="CNN76" s="189"/>
      <c r="CNO76" s="189"/>
      <c r="CNP76" s="189"/>
      <c r="CNQ76" s="189"/>
      <c r="CNR76" s="189"/>
      <c r="CNS76" s="189"/>
      <c r="CNT76" s="189"/>
      <c r="CNU76" s="189"/>
      <c r="CNV76" s="189"/>
      <c r="CNW76" s="189"/>
      <c r="CNX76" s="189"/>
      <c r="CNY76" s="189"/>
      <c r="CNZ76" s="189"/>
      <c r="COA76" s="189"/>
      <c r="COB76" s="189"/>
      <c r="COC76" s="189"/>
      <c r="COD76" s="189"/>
      <c r="COE76" s="189"/>
      <c r="COF76" s="189"/>
      <c r="COG76" s="189"/>
      <c r="COH76" s="189"/>
      <c r="COI76" s="189"/>
      <c r="COJ76" s="189"/>
      <c r="COK76" s="189"/>
      <c r="COL76" s="189"/>
      <c r="COM76" s="189"/>
      <c r="CON76" s="189"/>
      <c r="COO76" s="189"/>
      <c r="COP76" s="189"/>
      <c r="COQ76" s="189"/>
      <c r="COR76" s="189"/>
      <c r="COS76" s="189"/>
      <c r="COT76" s="189"/>
      <c r="COU76" s="189"/>
      <c r="COV76" s="189"/>
      <c r="COW76" s="189"/>
      <c r="COX76" s="189"/>
      <c r="COY76" s="189"/>
      <c r="COZ76" s="189"/>
      <c r="CPA76" s="189"/>
      <c r="CPB76" s="189"/>
      <c r="CPC76" s="189"/>
      <c r="CPD76" s="189"/>
      <c r="CPE76" s="189"/>
      <c r="CPF76" s="189"/>
      <c r="CPG76" s="189"/>
      <c r="CPH76" s="189"/>
      <c r="CPI76" s="189"/>
      <c r="CPJ76" s="189"/>
      <c r="CPK76" s="189"/>
      <c r="CPL76" s="189"/>
      <c r="CPM76" s="189"/>
      <c r="CPN76" s="189"/>
      <c r="CPO76" s="189"/>
      <c r="CPP76" s="189"/>
      <c r="CPQ76" s="189"/>
      <c r="CPR76" s="189"/>
      <c r="CPS76" s="189"/>
      <c r="CPT76" s="189"/>
      <c r="CPU76" s="189"/>
      <c r="CPV76" s="189"/>
      <c r="CPW76" s="189"/>
      <c r="CPX76" s="189"/>
      <c r="CPY76" s="189"/>
      <c r="CPZ76" s="189"/>
      <c r="CQA76" s="189"/>
      <c r="CQB76" s="189"/>
      <c r="CQC76" s="189"/>
      <c r="CQD76" s="189"/>
      <c r="CQE76" s="189"/>
      <c r="CQF76" s="189"/>
      <c r="CQG76" s="189"/>
      <c r="CQH76" s="189"/>
      <c r="CQI76" s="189"/>
      <c r="CQJ76" s="189"/>
      <c r="CQK76" s="189"/>
      <c r="CQL76" s="189"/>
      <c r="CQM76" s="189"/>
      <c r="CQN76" s="189"/>
      <c r="CQO76" s="189"/>
      <c r="CQP76" s="189"/>
      <c r="CQQ76" s="189"/>
      <c r="CQR76" s="189"/>
      <c r="CQS76" s="189"/>
      <c r="CQT76" s="189"/>
      <c r="CQU76" s="189"/>
      <c r="CQV76" s="189"/>
      <c r="CQW76" s="189"/>
      <c r="CQX76" s="189"/>
      <c r="CQY76" s="189"/>
      <c r="CQZ76" s="189"/>
      <c r="CRA76" s="189"/>
      <c r="CRB76" s="189"/>
      <c r="CRC76" s="189"/>
      <c r="CRD76" s="189"/>
      <c r="CRE76" s="189"/>
      <c r="CRF76" s="189"/>
      <c r="CRG76" s="189"/>
      <c r="CRH76" s="189"/>
      <c r="CRI76" s="189"/>
      <c r="CRJ76" s="189"/>
      <c r="CRK76" s="189"/>
      <c r="CRL76" s="189"/>
      <c r="CRM76" s="189"/>
      <c r="CRN76" s="189"/>
      <c r="CRO76" s="189"/>
      <c r="CRP76" s="189"/>
      <c r="CRQ76" s="189"/>
      <c r="CRR76" s="189"/>
      <c r="CRS76" s="189"/>
      <c r="CRT76" s="189"/>
      <c r="CRU76" s="189"/>
      <c r="CRV76" s="189"/>
      <c r="CRW76" s="189"/>
      <c r="CRX76" s="189"/>
      <c r="CRY76" s="189"/>
      <c r="CRZ76" s="189"/>
      <c r="CSA76" s="189"/>
      <c r="CSB76" s="189"/>
      <c r="CSC76" s="189"/>
      <c r="CSD76" s="189"/>
      <c r="CSE76" s="189"/>
      <c r="CSF76" s="189"/>
      <c r="CSG76" s="189"/>
      <c r="CSH76" s="189"/>
      <c r="CSI76" s="189"/>
      <c r="CSJ76" s="189"/>
      <c r="CSK76" s="189"/>
      <c r="CSL76" s="189"/>
      <c r="CSM76" s="189"/>
      <c r="CSN76" s="189"/>
      <c r="CSO76" s="189"/>
      <c r="CSP76" s="189"/>
      <c r="CSQ76" s="189"/>
      <c r="CSR76" s="189"/>
      <c r="CSS76" s="189"/>
      <c r="CST76" s="189"/>
      <c r="CSU76" s="189"/>
      <c r="CSV76" s="189"/>
      <c r="CSW76" s="189"/>
      <c r="CSX76" s="189"/>
      <c r="CSY76" s="189"/>
      <c r="CSZ76" s="189"/>
      <c r="CTA76" s="189"/>
      <c r="CTB76" s="189"/>
      <c r="CTC76" s="189"/>
      <c r="CTD76" s="189"/>
      <c r="CTE76" s="189"/>
      <c r="CTF76" s="189"/>
      <c r="CTG76" s="189"/>
      <c r="CTH76" s="189"/>
      <c r="CTI76" s="189"/>
      <c r="CTJ76" s="189"/>
      <c r="CTK76" s="189"/>
      <c r="CTL76" s="189"/>
      <c r="CTM76" s="189"/>
      <c r="CTN76" s="189"/>
      <c r="CTO76" s="189"/>
      <c r="CTP76" s="189"/>
      <c r="CTQ76" s="189"/>
      <c r="CTR76" s="189"/>
      <c r="CTS76" s="189"/>
      <c r="CTT76" s="189"/>
      <c r="CTU76" s="189"/>
      <c r="CTV76" s="189"/>
      <c r="CTW76" s="189"/>
      <c r="CTX76" s="189"/>
      <c r="CTY76" s="189"/>
      <c r="CTZ76" s="189"/>
      <c r="CUA76" s="189"/>
      <c r="CUB76" s="189"/>
      <c r="CUC76" s="189"/>
      <c r="CUD76" s="189"/>
      <c r="CUE76" s="189"/>
      <c r="CUF76" s="189"/>
      <c r="CUG76" s="189"/>
      <c r="CUH76" s="189"/>
      <c r="CUI76" s="189"/>
      <c r="CUJ76" s="189"/>
      <c r="CUK76" s="189"/>
      <c r="CUL76" s="189"/>
      <c r="CUM76" s="189"/>
      <c r="CUN76" s="189"/>
      <c r="CUO76" s="189"/>
      <c r="CUP76" s="189"/>
      <c r="CUQ76" s="189"/>
      <c r="CUR76" s="189"/>
      <c r="CUS76" s="189"/>
      <c r="CUT76" s="189"/>
      <c r="CUU76" s="189"/>
      <c r="CUV76" s="189"/>
      <c r="CUW76" s="189"/>
      <c r="CUX76" s="189"/>
      <c r="CUY76" s="189"/>
      <c r="CUZ76" s="189"/>
      <c r="CVA76" s="189"/>
      <c r="CVB76" s="189"/>
      <c r="CVC76" s="189"/>
      <c r="CVD76" s="189"/>
      <c r="CVE76" s="189"/>
      <c r="CVF76" s="189"/>
      <c r="CVG76" s="189"/>
      <c r="CVH76" s="189"/>
      <c r="CVI76" s="189"/>
      <c r="CVJ76" s="189"/>
      <c r="CVK76" s="189"/>
      <c r="CVL76" s="189"/>
      <c r="CVM76" s="189"/>
      <c r="CVN76" s="189"/>
      <c r="CVO76" s="189"/>
      <c r="CVP76" s="189"/>
      <c r="CVQ76" s="189"/>
      <c r="CVR76" s="189"/>
      <c r="CVS76" s="189"/>
      <c r="CVT76" s="189"/>
      <c r="CVU76" s="189"/>
      <c r="CVV76" s="189"/>
      <c r="CVW76" s="189"/>
      <c r="CVX76" s="189"/>
      <c r="CVY76" s="189"/>
      <c r="CVZ76" s="189"/>
      <c r="CWA76" s="189"/>
      <c r="CWB76" s="189"/>
      <c r="CWC76" s="189"/>
      <c r="CWD76" s="189"/>
      <c r="CWE76" s="189"/>
      <c r="CWF76" s="189"/>
      <c r="CWG76" s="189"/>
      <c r="CWH76" s="189"/>
      <c r="CWI76" s="189"/>
      <c r="CWJ76" s="189"/>
      <c r="CWK76" s="189"/>
      <c r="CWL76" s="189"/>
      <c r="CWM76" s="189"/>
      <c r="CWN76" s="189"/>
      <c r="CWO76" s="189"/>
      <c r="CWP76" s="189"/>
      <c r="CWQ76" s="189"/>
      <c r="CWR76" s="189"/>
      <c r="CWS76" s="189"/>
      <c r="CWT76" s="189"/>
      <c r="CWU76" s="189"/>
      <c r="CWV76" s="189"/>
      <c r="CWW76" s="189"/>
      <c r="CWX76" s="189"/>
      <c r="CWY76" s="189"/>
      <c r="CWZ76" s="189"/>
      <c r="CXA76" s="189"/>
      <c r="CXB76" s="189"/>
      <c r="CXC76" s="189"/>
      <c r="CXD76" s="189"/>
      <c r="CXE76" s="189"/>
      <c r="CXF76" s="189"/>
      <c r="CXG76" s="189"/>
      <c r="CXH76" s="189"/>
      <c r="CXI76" s="189"/>
      <c r="CXJ76" s="189"/>
      <c r="CXK76" s="189"/>
      <c r="CXL76" s="189"/>
      <c r="CXM76" s="189"/>
      <c r="CXN76" s="189"/>
      <c r="CXO76" s="189"/>
      <c r="CXP76" s="189"/>
      <c r="CXQ76" s="189"/>
      <c r="CXR76" s="189"/>
      <c r="CXS76" s="189"/>
      <c r="CXT76" s="189"/>
      <c r="CXU76" s="189"/>
      <c r="CXV76" s="189"/>
      <c r="CXW76" s="189"/>
      <c r="CXX76" s="189"/>
      <c r="CXY76" s="189"/>
      <c r="CXZ76" s="189"/>
      <c r="CYA76" s="189"/>
      <c r="CYB76" s="189"/>
      <c r="CYC76" s="189"/>
      <c r="CYD76" s="189"/>
      <c r="CYE76" s="189"/>
      <c r="CYF76" s="189"/>
      <c r="CYG76" s="189"/>
      <c r="CYH76" s="189"/>
      <c r="CYI76" s="189"/>
      <c r="CYJ76" s="189"/>
      <c r="CYK76" s="189"/>
      <c r="CYL76" s="189"/>
      <c r="CYM76" s="189"/>
      <c r="CYN76" s="189"/>
      <c r="CYO76" s="189"/>
      <c r="CYP76" s="189"/>
      <c r="CYQ76" s="189"/>
      <c r="CYR76" s="189"/>
      <c r="CYS76" s="189"/>
      <c r="CYT76" s="189"/>
      <c r="CYU76" s="189"/>
      <c r="CYV76" s="189"/>
      <c r="CYW76" s="189"/>
      <c r="CYX76" s="189"/>
      <c r="CYY76" s="189"/>
      <c r="CYZ76" s="189"/>
      <c r="CZA76" s="189"/>
      <c r="CZB76" s="189"/>
      <c r="CZC76" s="189"/>
      <c r="CZD76" s="189"/>
      <c r="CZE76" s="189"/>
      <c r="CZF76" s="189"/>
      <c r="CZG76" s="189"/>
      <c r="CZH76" s="189"/>
      <c r="CZI76" s="189"/>
      <c r="CZJ76" s="189"/>
      <c r="CZK76" s="189"/>
      <c r="CZL76" s="189"/>
      <c r="CZM76" s="189"/>
      <c r="CZN76" s="189"/>
      <c r="CZO76" s="189"/>
      <c r="CZP76" s="189"/>
      <c r="CZQ76" s="189"/>
      <c r="CZR76" s="189"/>
      <c r="CZS76" s="189"/>
      <c r="CZT76" s="189"/>
      <c r="CZU76" s="189"/>
      <c r="CZV76" s="189"/>
      <c r="CZW76" s="189"/>
      <c r="CZX76" s="189"/>
      <c r="CZY76" s="189"/>
      <c r="CZZ76" s="189"/>
      <c r="DAA76" s="189"/>
      <c r="DAB76" s="189"/>
      <c r="DAC76" s="189"/>
      <c r="DAD76" s="189"/>
      <c r="DAE76" s="189"/>
      <c r="DAF76" s="189"/>
      <c r="DAG76" s="189"/>
      <c r="DAH76" s="189"/>
      <c r="DAI76" s="189"/>
      <c r="DAJ76" s="189"/>
      <c r="DAK76" s="189"/>
      <c r="DAL76" s="189"/>
      <c r="DAM76" s="189"/>
      <c r="DAN76" s="189"/>
      <c r="DAO76" s="189"/>
      <c r="DAP76" s="189"/>
      <c r="DAQ76" s="189"/>
      <c r="DAR76" s="189"/>
      <c r="DAS76" s="189"/>
      <c r="DAT76" s="189"/>
      <c r="DAU76" s="189"/>
      <c r="DAV76" s="189"/>
      <c r="DAW76" s="189"/>
      <c r="DAX76" s="189"/>
      <c r="DAY76" s="189"/>
      <c r="DAZ76" s="189"/>
      <c r="DBA76" s="189"/>
      <c r="DBB76" s="189"/>
      <c r="DBC76" s="189"/>
      <c r="DBD76" s="189"/>
      <c r="DBE76" s="189"/>
      <c r="DBF76" s="189"/>
      <c r="DBG76" s="189"/>
      <c r="DBH76" s="189"/>
      <c r="DBI76" s="189"/>
      <c r="DBJ76" s="189"/>
      <c r="DBK76" s="189"/>
      <c r="DBL76" s="189"/>
      <c r="DBM76" s="189"/>
      <c r="DBN76" s="189"/>
      <c r="DBO76" s="189"/>
      <c r="DBP76" s="189"/>
      <c r="DBQ76" s="189"/>
      <c r="DBR76" s="189"/>
      <c r="DBS76" s="189"/>
      <c r="DBT76" s="189"/>
      <c r="DBU76" s="189"/>
      <c r="DBV76" s="189"/>
      <c r="DBW76" s="189"/>
      <c r="DBX76" s="189"/>
      <c r="DBY76" s="189"/>
      <c r="DBZ76" s="189"/>
      <c r="DCA76" s="189"/>
      <c r="DCB76" s="189"/>
      <c r="DCC76" s="189"/>
      <c r="DCD76" s="189"/>
      <c r="DCE76" s="189"/>
      <c r="DCF76" s="189"/>
      <c r="DCG76" s="189"/>
      <c r="DCH76" s="189"/>
      <c r="DCI76" s="189"/>
      <c r="DCJ76" s="189"/>
      <c r="DCK76" s="189"/>
      <c r="DCL76" s="189"/>
      <c r="DCM76" s="189"/>
      <c r="DCN76" s="189"/>
      <c r="DCO76" s="189"/>
      <c r="DCP76" s="189"/>
      <c r="DCQ76" s="189"/>
      <c r="DCR76" s="189"/>
      <c r="DCS76" s="189"/>
      <c r="DCT76" s="189"/>
      <c r="DCU76" s="189"/>
      <c r="DCV76" s="189"/>
      <c r="DCW76" s="189"/>
      <c r="DCX76" s="189"/>
      <c r="DCY76" s="189"/>
      <c r="DCZ76" s="189"/>
      <c r="DDA76" s="189"/>
      <c r="DDB76" s="189"/>
      <c r="DDC76" s="189"/>
      <c r="DDD76" s="189"/>
      <c r="DDE76" s="189"/>
      <c r="DDF76" s="189"/>
      <c r="DDG76" s="189"/>
      <c r="DDH76" s="189"/>
      <c r="DDI76" s="189"/>
      <c r="DDJ76" s="189"/>
      <c r="DDK76" s="189"/>
      <c r="DDL76" s="189"/>
      <c r="DDM76" s="189"/>
      <c r="DDN76" s="189"/>
      <c r="DDO76" s="189"/>
      <c r="DDP76" s="189"/>
      <c r="DDQ76" s="189"/>
      <c r="DDR76" s="189"/>
      <c r="DDS76" s="189"/>
      <c r="DDT76" s="189"/>
      <c r="DDU76" s="189"/>
      <c r="DDV76" s="189"/>
      <c r="DDW76" s="189"/>
      <c r="DDX76" s="189"/>
      <c r="DDY76" s="189"/>
      <c r="DDZ76" s="189"/>
      <c r="DEA76" s="189"/>
      <c r="DEB76" s="189"/>
      <c r="DEC76" s="189"/>
      <c r="DED76" s="189"/>
      <c r="DEE76" s="189"/>
      <c r="DEF76" s="189"/>
      <c r="DEG76" s="189"/>
      <c r="DEH76" s="189"/>
      <c r="DEI76" s="189"/>
      <c r="DEJ76" s="189"/>
      <c r="DEK76" s="189"/>
      <c r="DEL76" s="189"/>
      <c r="DEM76" s="189"/>
      <c r="DEN76" s="189"/>
      <c r="DEO76" s="189"/>
      <c r="DEP76" s="189"/>
      <c r="DEQ76" s="189"/>
      <c r="DER76" s="189"/>
      <c r="DES76" s="189"/>
      <c r="DET76" s="189"/>
      <c r="DEU76" s="189"/>
      <c r="DEV76" s="189"/>
      <c r="DEW76" s="189"/>
      <c r="DEX76" s="189"/>
      <c r="DEY76" s="189"/>
      <c r="DEZ76" s="189"/>
      <c r="DFA76" s="189"/>
      <c r="DFB76" s="189"/>
      <c r="DFC76" s="189"/>
      <c r="DFD76" s="189"/>
      <c r="DFE76" s="189"/>
      <c r="DFF76" s="189"/>
      <c r="DFG76" s="189"/>
      <c r="DFH76" s="189"/>
      <c r="DFI76" s="189"/>
      <c r="DFJ76" s="189"/>
      <c r="DFK76" s="189"/>
      <c r="DFL76" s="189"/>
      <c r="DFM76" s="189"/>
      <c r="DFN76" s="189"/>
      <c r="DFO76" s="189"/>
      <c r="DFP76" s="189"/>
      <c r="DFQ76" s="189"/>
      <c r="DFR76" s="189"/>
      <c r="DFS76" s="189"/>
      <c r="DFT76" s="189"/>
      <c r="DFU76" s="189"/>
      <c r="DFV76" s="189"/>
      <c r="DFW76" s="189"/>
      <c r="DFX76" s="189"/>
      <c r="DFY76" s="189"/>
      <c r="DFZ76" s="189"/>
      <c r="DGA76" s="189"/>
      <c r="DGB76" s="189"/>
      <c r="DGC76" s="189"/>
      <c r="DGD76" s="189"/>
      <c r="DGE76" s="189"/>
      <c r="DGF76" s="189"/>
      <c r="DGG76" s="189"/>
      <c r="DGH76" s="189"/>
      <c r="DGI76" s="189"/>
      <c r="DGJ76" s="189"/>
      <c r="DGK76" s="189"/>
      <c r="DGL76" s="189"/>
      <c r="DGM76" s="189"/>
      <c r="DGN76" s="189"/>
      <c r="DGO76" s="189"/>
      <c r="DGP76" s="189"/>
      <c r="DGQ76" s="189"/>
      <c r="DGR76" s="189"/>
      <c r="DGS76" s="189"/>
      <c r="DGT76" s="189"/>
      <c r="DGU76" s="189"/>
      <c r="DGV76" s="189"/>
      <c r="DGW76" s="189"/>
      <c r="DGX76" s="189"/>
      <c r="DGY76" s="189"/>
      <c r="DGZ76" s="189"/>
      <c r="DHA76" s="189"/>
      <c r="DHB76" s="189"/>
      <c r="DHC76" s="189"/>
      <c r="DHD76" s="189"/>
      <c r="DHE76" s="189"/>
      <c r="DHF76" s="189"/>
      <c r="DHG76" s="189"/>
      <c r="DHH76" s="189"/>
      <c r="DHI76" s="189"/>
      <c r="DHJ76" s="189"/>
      <c r="DHK76" s="189"/>
      <c r="DHL76" s="189"/>
      <c r="DHM76" s="189"/>
      <c r="DHN76" s="189"/>
      <c r="DHO76" s="189"/>
      <c r="DHP76" s="189"/>
      <c r="DHQ76" s="189"/>
      <c r="DHR76" s="189"/>
      <c r="DHS76" s="189"/>
      <c r="DHT76" s="189"/>
      <c r="DHU76" s="189"/>
      <c r="DHV76" s="189"/>
      <c r="DHW76" s="189"/>
      <c r="DHX76" s="189"/>
      <c r="DHY76" s="189"/>
      <c r="DHZ76" s="189"/>
      <c r="DIA76" s="189"/>
      <c r="DIB76" s="189"/>
      <c r="DIC76" s="189"/>
      <c r="DID76" s="189"/>
      <c r="DIE76" s="189"/>
      <c r="DIF76" s="189"/>
      <c r="DIG76" s="189"/>
      <c r="DIH76" s="189"/>
      <c r="DII76" s="189"/>
      <c r="DIJ76" s="189"/>
      <c r="DIK76" s="189"/>
      <c r="DIL76" s="189"/>
      <c r="DIM76" s="189"/>
      <c r="DIN76" s="189"/>
      <c r="DIO76" s="189"/>
      <c r="DIP76" s="189"/>
      <c r="DIQ76" s="189"/>
      <c r="DIR76" s="189"/>
      <c r="DIS76" s="189"/>
      <c r="DIT76" s="189"/>
      <c r="DIU76" s="189"/>
      <c r="DIV76" s="189"/>
      <c r="DIW76" s="189"/>
      <c r="DIX76" s="189"/>
      <c r="DIY76" s="189"/>
      <c r="DIZ76" s="189"/>
      <c r="DJA76" s="189"/>
      <c r="DJB76" s="189"/>
      <c r="DJC76" s="189"/>
      <c r="DJD76" s="189"/>
      <c r="DJE76" s="189"/>
      <c r="DJF76" s="189"/>
      <c r="DJG76" s="189"/>
      <c r="DJH76" s="189"/>
      <c r="DJI76" s="189"/>
      <c r="DJJ76" s="189"/>
      <c r="DJK76" s="189"/>
      <c r="DJL76" s="189"/>
      <c r="DJM76" s="189"/>
      <c r="DJN76" s="189"/>
      <c r="DJO76" s="189"/>
      <c r="DJP76" s="189"/>
      <c r="DJQ76" s="189"/>
      <c r="DJR76" s="189"/>
      <c r="DJS76" s="189"/>
      <c r="DJT76" s="189"/>
      <c r="DJU76" s="189"/>
      <c r="DJV76" s="189"/>
      <c r="DJW76" s="189"/>
      <c r="DJX76" s="189"/>
      <c r="DJY76" s="189"/>
      <c r="DJZ76" s="189"/>
      <c r="DKA76" s="189"/>
      <c r="DKB76" s="189"/>
      <c r="DKC76" s="189"/>
      <c r="DKD76" s="189"/>
      <c r="DKE76" s="189"/>
      <c r="DKF76" s="189"/>
      <c r="DKG76" s="189"/>
      <c r="DKH76" s="189"/>
      <c r="DKI76" s="189"/>
      <c r="DKJ76" s="189"/>
      <c r="DKK76" s="189"/>
      <c r="DKL76" s="189"/>
      <c r="DKM76" s="189"/>
      <c r="DKN76" s="189"/>
      <c r="DKO76" s="189"/>
      <c r="DKP76" s="189"/>
      <c r="DKQ76" s="189"/>
      <c r="DKR76" s="189"/>
      <c r="DKS76" s="189"/>
      <c r="DKT76" s="189"/>
      <c r="DKU76" s="189"/>
      <c r="DKV76" s="189"/>
      <c r="DKW76" s="189"/>
      <c r="DKX76" s="189"/>
      <c r="DKY76" s="189"/>
      <c r="DKZ76" s="189"/>
      <c r="DLA76" s="189"/>
      <c r="DLB76" s="189"/>
      <c r="DLC76" s="189"/>
      <c r="DLD76" s="189"/>
      <c r="DLE76" s="189"/>
      <c r="DLF76" s="189"/>
      <c r="DLG76" s="189"/>
      <c r="DLH76" s="189"/>
      <c r="DLI76" s="189"/>
      <c r="DLJ76" s="189"/>
      <c r="DLK76" s="189"/>
      <c r="DLL76" s="189"/>
      <c r="DLM76" s="189"/>
      <c r="DLN76" s="189"/>
      <c r="DLO76" s="189"/>
      <c r="DLP76" s="189"/>
      <c r="DLQ76" s="189"/>
      <c r="DLR76" s="189"/>
      <c r="DLS76" s="189"/>
      <c r="DLT76" s="189"/>
      <c r="DLU76" s="189"/>
      <c r="DLV76" s="189"/>
      <c r="DLW76" s="189"/>
      <c r="DLX76" s="189"/>
      <c r="DLY76" s="189"/>
      <c r="DLZ76" s="189"/>
      <c r="DMA76" s="189"/>
      <c r="DMB76" s="189"/>
      <c r="DMC76" s="189"/>
      <c r="DMD76" s="189"/>
      <c r="DME76" s="189"/>
      <c r="DMF76" s="189"/>
      <c r="DMG76" s="189"/>
      <c r="DMH76" s="189"/>
      <c r="DMI76" s="189"/>
      <c r="DMJ76" s="189"/>
      <c r="DMK76" s="189"/>
      <c r="DML76" s="189"/>
      <c r="DMM76" s="189"/>
      <c r="DMN76" s="189"/>
      <c r="DMO76" s="189"/>
      <c r="DMP76" s="189"/>
      <c r="DMQ76" s="189"/>
      <c r="DMR76" s="189"/>
      <c r="DMS76" s="189"/>
      <c r="DMT76" s="189"/>
      <c r="DMU76" s="189"/>
      <c r="DMV76" s="189"/>
      <c r="DMW76" s="189"/>
      <c r="DMX76" s="189"/>
      <c r="DMY76" s="189"/>
      <c r="DMZ76" s="189"/>
      <c r="DNA76" s="189"/>
      <c r="DNB76" s="189"/>
      <c r="DNC76" s="189"/>
      <c r="DND76" s="189"/>
      <c r="DNE76" s="189"/>
      <c r="DNF76" s="189"/>
      <c r="DNG76" s="189"/>
      <c r="DNH76" s="189"/>
      <c r="DNI76" s="189"/>
      <c r="DNJ76" s="189"/>
      <c r="DNK76" s="189"/>
      <c r="DNL76" s="189"/>
      <c r="DNM76" s="189"/>
      <c r="DNN76" s="189"/>
      <c r="DNO76" s="189"/>
      <c r="DNP76" s="189"/>
      <c r="DNQ76" s="189"/>
      <c r="DNR76" s="189"/>
      <c r="DNS76" s="189"/>
      <c r="DNT76" s="189"/>
      <c r="DNU76" s="189"/>
      <c r="DNV76" s="189"/>
      <c r="DNW76" s="189"/>
      <c r="DNX76" s="189"/>
      <c r="DNY76" s="189"/>
      <c r="DNZ76" s="189"/>
      <c r="DOA76" s="189"/>
      <c r="DOB76" s="189"/>
      <c r="DOC76" s="189"/>
      <c r="DOD76" s="189"/>
      <c r="DOE76" s="189"/>
      <c r="DOF76" s="189"/>
      <c r="DOG76" s="189"/>
      <c r="DOH76" s="189"/>
      <c r="DOI76" s="189"/>
      <c r="DOJ76" s="189"/>
      <c r="DOK76" s="189"/>
      <c r="DOL76" s="189"/>
      <c r="DOM76" s="189"/>
      <c r="DON76" s="189"/>
      <c r="DOO76" s="189"/>
      <c r="DOP76" s="189"/>
      <c r="DOQ76" s="189"/>
      <c r="DOR76" s="189"/>
      <c r="DOS76" s="189"/>
      <c r="DOT76" s="189"/>
      <c r="DOU76" s="189"/>
      <c r="DOV76" s="189"/>
      <c r="DOW76" s="189"/>
      <c r="DOX76" s="189"/>
      <c r="DOY76" s="189"/>
      <c r="DOZ76" s="189"/>
      <c r="DPA76" s="189"/>
      <c r="DPB76" s="189"/>
      <c r="DPC76" s="189"/>
      <c r="DPD76" s="189"/>
      <c r="DPE76" s="189"/>
      <c r="DPF76" s="189"/>
      <c r="DPG76" s="189"/>
      <c r="DPH76" s="189"/>
      <c r="DPI76" s="189"/>
      <c r="DPJ76" s="189"/>
      <c r="DPK76" s="189"/>
      <c r="DPL76" s="189"/>
      <c r="DPM76" s="189"/>
      <c r="DPN76" s="189"/>
      <c r="DPO76" s="189"/>
      <c r="DPP76" s="189"/>
      <c r="DPQ76" s="189"/>
      <c r="DPR76" s="189"/>
      <c r="DPS76" s="189"/>
      <c r="DPT76" s="189"/>
      <c r="DPU76" s="189"/>
      <c r="DPV76" s="189"/>
      <c r="DPW76" s="189"/>
      <c r="DPX76" s="189"/>
      <c r="DPY76" s="189"/>
      <c r="DPZ76" s="189"/>
      <c r="DQA76" s="189"/>
      <c r="DQB76" s="189"/>
      <c r="DQC76" s="189"/>
      <c r="DQD76" s="189"/>
      <c r="DQE76" s="189"/>
      <c r="DQF76" s="189"/>
      <c r="DQG76" s="189"/>
      <c r="DQH76" s="189"/>
      <c r="DQI76" s="189"/>
      <c r="DQJ76" s="189"/>
      <c r="DQK76" s="189"/>
      <c r="DQL76" s="189"/>
      <c r="DQM76" s="189"/>
      <c r="DQN76" s="189"/>
      <c r="DQO76" s="189"/>
      <c r="DQP76" s="189"/>
      <c r="DQQ76" s="189"/>
      <c r="DQR76" s="189"/>
      <c r="DQS76" s="189"/>
      <c r="DQT76" s="189"/>
      <c r="DQU76" s="189"/>
      <c r="DQV76" s="189"/>
      <c r="DQW76" s="189"/>
      <c r="DQX76" s="189"/>
      <c r="DQY76" s="189"/>
      <c r="DQZ76" s="189"/>
      <c r="DRA76" s="189"/>
      <c r="DRB76" s="189"/>
      <c r="DRC76" s="189"/>
      <c r="DRD76" s="189"/>
      <c r="DRE76" s="189"/>
      <c r="DRF76" s="189"/>
      <c r="DRG76" s="189"/>
      <c r="DRH76" s="189"/>
      <c r="DRI76" s="189"/>
      <c r="DRJ76" s="189"/>
      <c r="DRK76" s="189"/>
      <c r="DRL76" s="189"/>
      <c r="DRM76" s="189"/>
      <c r="DRN76" s="189"/>
      <c r="DRO76" s="189"/>
      <c r="DRP76" s="189"/>
      <c r="DRQ76" s="189"/>
      <c r="DRR76" s="189"/>
      <c r="DRS76" s="189"/>
      <c r="DRT76" s="189"/>
      <c r="DRU76" s="189"/>
      <c r="DRV76" s="189"/>
      <c r="DRW76" s="189"/>
      <c r="DRX76" s="189"/>
      <c r="DRY76" s="189"/>
      <c r="DRZ76" s="189"/>
      <c r="DSA76" s="189"/>
      <c r="DSB76" s="189"/>
      <c r="DSC76" s="189"/>
      <c r="DSD76" s="189"/>
      <c r="DSE76" s="189"/>
      <c r="DSF76" s="189"/>
      <c r="DSG76" s="189"/>
      <c r="DSH76" s="189"/>
      <c r="DSI76" s="189"/>
      <c r="DSJ76" s="189"/>
      <c r="DSK76" s="189"/>
      <c r="DSL76" s="189"/>
      <c r="DSM76" s="189"/>
      <c r="DSN76" s="189"/>
      <c r="DSO76" s="189"/>
      <c r="DSP76" s="189"/>
      <c r="DSQ76" s="189"/>
      <c r="DSR76" s="189"/>
      <c r="DSS76" s="189"/>
      <c r="DST76" s="189"/>
      <c r="DSU76" s="189"/>
      <c r="DSV76" s="189"/>
      <c r="DSW76" s="189"/>
      <c r="DSX76" s="189"/>
      <c r="DSY76" s="189"/>
      <c r="DSZ76" s="189"/>
      <c r="DTA76" s="189"/>
      <c r="DTB76" s="189"/>
      <c r="DTC76" s="189"/>
      <c r="DTD76" s="189"/>
      <c r="DTE76" s="189"/>
      <c r="DTF76" s="189"/>
      <c r="DTG76" s="189"/>
      <c r="DTH76" s="189"/>
      <c r="DTI76" s="189"/>
      <c r="DTJ76" s="189"/>
      <c r="DTK76" s="189"/>
      <c r="DTL76" s="189"/>
      <c r="DTM76" s="189"/>
      <c r="DTN76" s="189"/>
      <c r="DTO76" s="189"/>
      <c r="DTP76" s="189"/>
      <c r="DTQ76" s="189"/>
      <c r="DTR76" s="189"/>
      <c r="DTS76" s="189"/>
      <c r="DTT76" s="189"/>
      <c r="DTU76" s="189"/>
      <c r="DTV76" s="189"/>
      <c r="DTW76" s="189"/>
      <c r="DTX76" s="189"/>
      <c r="DTY76" s="189"/>
      <c r="DTZ76" s="189"/>
      <c r="DUA76" s="189"/>
      <c r="DUB76" s="189"/>
      <c r="DUC76" s="189"/>
      <c r="DUD76" s="189"/>
      <c r="DUE76" s="189"/>
      <c r="DUF76" s="189"/>
      <c r="DUG76" s="189"/>
      <c r="DUH76" s="189"/>
      <c r="DUI76" s="189"/>
      <c r="DUJ76" s="189"/>
      <c r="DUK76" s="189"/>
      <c r="DUL76" s="189"/>
      <c r="DUM76" s="189"/>
      <c r="DUN76" s="189"/>
      <c r="DUO76" s="189"/>
      <c r="DUP76" s="189"/>
      <c r="DUQ76" s="189"/>
      <c r="DUR76" s="189"/>
      <c r="DUS76" s="189"/>
      <c r="DUT76" s="189"/>
      <c r="DUU76" s="189"/>
      <c r="DUV76" s="189"/>
      <c r="DUW76" s="189"/>
      <c r="DUX76" s="189"/>
      <c r="DUY76" s="189"/>
      <c r="DUZ76" s="189"/>
      <c r="DVA76" s="189"/>
      <c r="DVB76" s="189"/>
      <c r="DVC76" s="189"/>
      <c r="DVD76" s="189"/>
      <c r="DVE76" s="189"/>
      <c r="DVF76" s="189"/>
      <c r="DVG76" s="189"/>
      <c r="DVH76" s="189"/>
      <c r="DVI76" s="189"/>
      <c r="DVJ76" s="189"/>
      <c r="DVK76" s="189"/>
      <c r="DVL76" s="189"/>
      <c r="DVM76" s="189"/>
      <c r="DVN76" s="189"/>
      <c r="DVO76" s="189"/>
      <c r="DVP76" s="189"/>
      <c r="DVQ76" s="189"/>
      <c r="DVR76" s="189"/>
      <c r="DVS76" s="189"/>
      <c r="DVT76" s="189"/>
      <c r="DVU76" s="189"/>
      <c r="DVV76" s="189"/>
      <c r="DVW76" s="189"/>
      <c r="DVX76" s="189"/>
      <c r="DVY76" s="189"/>
      <c r="DVZ76" s="189"/>
      <c r="DWA76" s="189"/>
      <c r="DWB76" s="189"/>
      <c r="DWC76" s="189"/>
      <c r="DWD76" s="189"/>
      <c r="DWE76" s="189"/>
      <c r="DWF76" s="189"/>
      <c r="DWG76" s="189"/>
      <c r="DWH76" s="189"/>
      <c r="DWI76" s="189"/>
      <c r="DWJ76" s="189"/>
      <c r="DWK76" s="189"/>
      <c r="DWL76" s="189"/>
      <c r="DWM76" s="189"/>
      <c r="DWN76" s="189"/>
      <c r="DWO76" s="189"/>
      <c r="DWP76" s="189"/>
      <c r="DWQ76" s="189"/>
      <c r="DWR76" s="189"/>
      <c r="DWS76" s="189"/>
      <c r="DWT76" s="189"/>
      <c r="DWU76" s="189"/>
      <c r="DWV76" s="189"/>
      <c r="DWW76" s="189"/>
      <c r="DWX76" s="189"/>
      <c r="DWY76" s="189"/>
      <c r="DWZ76" s="189"/>
      <c r="DXA76" s="189"/>
      <c r="DXB76" s="189"/>
      <c r="DXC76" s="189"/>
      <c r="DXD76" s="189"/>
      <c r="DXE76" s="189"/>
      <c r="DXF76" s="189"/>
      <c r="DXG76" s="189"/>
      <c r="DXH76" s="189"/>
      <c r="DXI76" s="189"/>
      <c r="DXJ76" s="189"/>
      <c r="DXK76" s="189"/>
      <c r="DXL76" s="189"/>
      <c r="DXM76" s="189"/>
      <c r="DXN76" s="189"/>
      <c r="DXO76" s="189"/>
      <c r="DXP76" s="189"/>
      <c r="DXQ76" s="189"/>
      <c r="DXR76" s="189"/>
      <c r="DXS76" s="189"/>
      <c r="DXT76" s="189"/>
      <c r="DXU76" s="189"/>
      <c r="DXV76" s="189"/>
      <c r="DXW76" s="189"/>
      <c r="DXX76" s="189"/>
      <c r="DXY76" s="189"/>
      <c r="DXZ76" s="189"/>
      <c r="DYA76" s="189"/>
      <c r="DYB76" s="189"/>
      <c r="DYC76" s="189"/>
      <c r="DYD76" s="189"/>
      <c r="DYE76" s="189"/>
      <c r="DYF76" s="189"/>
      <c r="DYG76" s="189"/>
      <c r="DYH76" s="189"/>
      <c r="DYI76" s="189"/>
      <c r="DYJ76" s="189"/>
      <c r="DYK76" s="189"/>
      <c r="DYL76" s="189"/>
      <c r="DYM76" s="189"/>
      <c r="DYN76" s="189"/>
      <c r="DYO76" s="189"/>
      <c r="DYP76" s="189"/>
      <c r="DYQ76" s="189"/>
      <c r="DYR76" s="189"/>
      <c r="DYS76" s="189"/>
      <c r="DYT76" s="189"/>
      <c r="DYU76" s="189"/>
      <c r="DYV76" s="189"/>
      <c r="DYW76" s="189"/>
      <c r="DYX76" s="189"/>
      <c r="DYY76" s="189"/>
      <c r="DYZ76" s="189"/>
      <c r="DZA76" s="189"/>
      <c r="DZB76" s="189"/>
      <c r="DZC76" s="189"/>
      <c r="DZD76" s="189"/>
      <c r="DZE76" s="189"/>
      <c r="DZF76" s="189"/>
      <c r="DZG76" s="189"/>
      <c r="DZH76" s="189"/>
      <c r="DZI76" s="189"/>
      <c r="DZJ76" s="189"/>
      <c r="DZK76" s="189"/>
      <c r="DZL76" s="189"/>
      <c r="DZM76" s="189"/>
      <c r="DZN76" s="189"/>
      <c r="DZO76" s="189"/>
      <c r="DZP76" s="189"/>
      <c r="DZQ76" s="189"/>
      <c r="DZR76" s="189"/>
      <c r="DZS76" s="189"/>
      <c r="DZT76" s="189"/>
      <c r="DZU76" s="189"/>
      <c r="DZV76" s="189"/>
      <c r="DZW76" s="189"/>
      <c r="DZX76" s="189"/>
      <c r="DZY76" s="189"/>
      <c r="DZZ76" s="189"/>
      <c r="EAA76" s="189"/>
      <c r="EAB76" s="189"/>
      <c r="EAC76" s="189"/>
      <c r="EAD76" s="189"/>
      <c r="EAE76" s="189"/>
      <c r="EAF76" s="189"/>
      <c r="EAG76" s="189"/>
      <c r="EAH76" s="189"/>
      <c r="EAI76" s="189"/>
      <c r="EAJ76" s="189"/>
      <c r="EAK76" s="189"/>
      <c r="EAL76" s="189"/>
      <c r="EAM76" s="189"/>
      <c r="EAN76" s="189"/>
      <c r="EAO76" s="189"/>
      <c r="EAP76" s="189"/>
      <c r="EAQ76" s="189"/>
      <c r="EAR76" s="189"/>
      <c r="EAS76" s="189"/>
      <c r="EAT76" s="189"/>
      <c r="EAU76" s="189"/>
      <c r="EAV76" s="189"/>
      <c r="EAW76" s="189"/>
      <c r="EAX76" s="189"/>
      <c r="EAY76" s="189"/>
      <c r="EAZ76" s="189"/>
      <c r="EBA76" s="189"/>
      <c r="EBB76" s="189"/>
      <c r="EBC76" s="189"/>
      <c r="EBD76" s="189"/>
      <c r="EBE76" s="189"/>
      <c r="EBF76" s="189"/>
      <c r="EBG76" s="189"/>
      <c r="EBH76" s="189"/>
      <c r="EBI76" s="189"/>
      <c r="EBJ76" s="189"/>
      <c r="EBK76" s="189"/>
      <c r="EBL76" s="189"/>
      <c r="EBM76" s="189"/>
      <c r="EBN76" s="189"/>
      <c r="EBO76" s="189"/>
      <c r="EBP76" s="189"/>
      <c r="EBQ76" s="189"/>
      <c r="EBR76" s="189"/>
      <c r="EBS76" s="189"/>
      <c r="EBT76" s="189"/>
      <c r="EBU76" s="189"/>
      <c r="EBV76" s="189"/>
      <c r="EBW76" s="189"/>
      <c r="EBX76" s="189"/>
      <c r="EBY76" s="189"/>
      <c r="EBZ76" s="189"/>
      <c r="ECA76" s="189"/>
      <c r="ECB76" s="189"/>
      <c r="ECC76" s="189"/>
      <c r="ECD76" s="189"/>
      <c r="ECE76" s="189"/>
      <c r="ECF76" s="189"/>
      <c r="ECG76" s="189"/>
      <c r="ECH76" s="189"/>
      <c r="ECI76" s="189"/>
      <c r="ECJ76" s="189"/>
      <c r="ECK76" s="189"/>
      <c r="ECL76" s="189"/>
      <c r="ECM76" s="189"/>
      <c r="ECN76" s="189"/>
      <c r="ECO76" s="189"/>
      <c r="ECP76" s="189"/>
      <c r="ECQ76" s="189"/>
      <c r="ECR76" s="189"/>
      <c r="ECS76" s="189"/>
      <c r="ECT76" s="189"/>
      <c r="ECU76" s="189"/>
      <c r="ECV76" s="189"/>
      <c r="ECW76" s="189"/>
      <c r="ECX76" s="189"/>
      <c r="ECY76" s="189"/>
      <c r="ECZ76" s="189"/>
      <c r="EDA76" s="189"/>
      <c r="EDB76" s="189"/>
      <c r="EDC76" s="189"/>
      <c r="EDD76" s="189"/>
      <c r="EDE76" s="189"/>
      <c r="EDF76" s="189"/>
      <c r="EDG76" s="189"/>
      <c r="EDH76" s="189"/>
      <c r="EDI76" s="189"/>
      <c r="EDJ76" s="189"/>
      <c r="EDK76" s="189"/>
      <c r="EDL76" s="189"/>
      <c r="EDM76" s="189"/>
      <c r="EDN76" s="189"/>
      <c r="EDO76" s="189"/>
      <c r="EDP76" s="189"/>
      <c r="EDQ76" s="189"/>
      <c r="EDR76" s="189"/>
      <c r="EDS76" s="189"/>
      <c r="EDT76" s="189"/>
      <c r="EDU76" s="189"/>
      <c r="EDV76" s="189"/>
      <c r="EDW76" s="189"/>
      <c r="EDX76" s="189"/>
      <c r="EDY76" s="189"/>
      <c r="EDZ76" s="189"/>
      <c r="EEA76" s="189"/>
      <c r="EEB76" s="189"/>
      <c r="EEC76" s="189"/>
      <c r="EED76" s="189"/>
      <c r="EEE76" s="189"/>
      <c r="EEF76" s="189"/>
      <c r="EEG76" s="189"/>
      <c r="EEH76" s="189"/>
      <c r="EEI76" s="189"/>
      <c r="EEJ76" s="189"/>
      <c r="EEK76" s="189"/>
      <c r="EEL76" s="189"/>
      <c r="EEM76" s="189"/>
      <c r="EEN76" s="189"/>
      <c r="EEO76" s="189"/>
      <c r="EEP76" s="189"/>
      <c r="EEQ76" s="189"/>
      <c r="EER76" s="189"/>
      <c r="EES76" s="189"/>
      <c r="EET76" s="189"/>
      <c r="EEU76" s="189"/>
      <c r="EEV76" s="189"/>
      <c r="EEW76" s="189"/>
      <c r="EEX76" s="189"/>
      <c r="EEY76" s="189"/>
      <c r="EEZ76" s="189"/>
      <c r="EFA76" s="189"/>
      <c r="EFB76" s="189"/>
      <c r="EFC76" s="189"/>
      <c r="EFD76" s="189"/>
      <c r="EFE76" s="189"/>
      <c r="EFF76" s="189"/>
      <c r="EFG76" s="189"/>
      <c r="EFH76" s="189"/>
      <c r="EFI76" s="189"/>
      <c r="EFJ76" s="189"/>
      <c r="EFK76" s="189"/>
      <c r="EFL76" s="189"/>
      <c r="EFM76" s="189"/>
      <c r="EFN76" s="189"/>
      <c r="EFO76" s="189"/>
      <c r="EFP76" s="189"/>
      <c r="EFQ76" s="189"/>
      <c r="EFR76" s="189"/>
      <c r="EFS76" s="189"/>
      <c r="EFT76" s="189"/>
      <c r="EFU76" s="189"/>
      <c r="EFV76" s="189"/>
      <c r="EFW76" s="189"/>
      <c r="EFX76" s="189"/>
      <c r="EFY76" s="189"/>
      <c r="EFZ76" s="189"/>
      <c r="EGA76" s="189"/>
      <c r="EGB76" s="189"/>
      <c r="EGC76" s="189"/>
      <c r="EGD76" s="189"/>
      <c r="EGE76" s="189"/>
      <c r="EGF76" s="189"/>
      <c r="EGG76" s="189"/>
      <c r="EGH76" s="189"/>
      <c r="EGI76" s="189"/>
      <c r="EGJ76" s="189"/>
      <c r="EGK76" s="189"/>
      <c r="EGL76" s="189"/>
      <c r="EGM76" s="189"/>
      <c r="EGN76" s="189"/>
      <c r="EGO76" s="189"/>
      <c r="EGP76" s="189"/>
      <c r="EGQ76" s="189"/>
      <c r="EGR76" s="189"/>
      <c r="EGS76" s="189"/>
      <c r="EGT76" s="189"/>
      <c r="EGU76" s="189"/>
      <c r="EGV76" s="189"/>
      <c r="EGW76" s="189"/>
      <c r="EGX76" s="189"/>
      <c r="EGY76" s="189"/>
      <c r="EGZ76" s="189"/>
      <c r="EHA76" s="189"/>
      <c r="EHB76" s="189"/>
      <c r="EHC76" s="189"/>
      <c r="EHD76" s="189"/>
      <c r="EHE76" s="189"/>
      <c r="EHF76" s="189"/>
      <c r="EHG76" s="189"/>
      <c r="EHH76" s="189"/>
      <c r="EHI76" s="189"/>
      <c r="EHJ76" s="189"/>
      <c r="EHK76" s="189"/>
      <c r="EHL76" s="189"/>
      <c r="EHM76" s="189"/>
      <c r="EHN76" s="189"/>
      <c r="EHO76" s="189"/>
      <c r="EHP76" s="189"/>
      <c r="EHQ76" s="189"/>
      <c r="EHR76" s="189"/>
      <c r="EHS76" s="189"/>
      <c r="EHT76" s="189"/>
      <c r="EHU76" s="189"/>
      <c r="EHV76" s="189"/>
      <c r="EHW76" s="189"/>
      <c r="EHX76" s="189"/>
      <c r="EHY76" s="189"/>
      <c r="EHZ76" s="189"/>
      <c r="EIA76" s="189"/>
      <c r="EIB76" s="189"/>
      <c r="EIC76" s="189"/>
      <c r="EID76" s="189"/>
      <c r="EIE76" s="189"/>
      <c r="EIF76" s="189"/>
      <c r="EIG76" s="189"/>
      <c r="EIH76" s="189"/>
      <c r="EII76" s="189"/>
      <c r="EIJ76" s="189"/>
      <c r="EIK76" s="189"/>
      <c r="EIL76" s="189"/>
      <c r="EIM76" s="189"/>
      <c r="EIN76" s="189"/>
      <c r="EIO76" s="189"/>
      <c r="EIP76" s="189"/>
      <c r="EIQ76" s="189"/>
      <c r="EIR76" s="189"/>
      <c r="EIS76" s="189"/>
      <c r="EIT76" s="189"/>
      <c r="EIU76" s="189"/>
      <c r="EIV76" s="189"/>
      <c r="EIW76" s="189"/>
      <c r="EIX76" s="189"/>
      <c r="EIY76" s="189"/>
      <c r="EIZ76" s="189"/>
      <c r="EJA76" s="189"/>
      <c r="EJB76" s="189"/>
      <c r="EJC76" s="189"/>
      <c r="EJD76" s="189"/>
      <c r="EJE76" s="189"/>
      <c r="EJF76" s="189"/>
      <c r="EJG76" s="189"/>
      <c r="EJH76" s="189"/>
      <c r="EJI76" s="189"/>
      <c r="EJJ76" s="189"/>
      <c r="EJK76" s="189"/>
      <c r="EJL76" s="189"/>
      <c r="EJM76" s="189"/>
      <c r="EJN76" s="189"/>
      <c r="EJO76" s="189"/>
      <c r="EJP76" s="189"/>
      <c r="EJQ76" s="189"/>
      <c r="EJR76" s="189"/>
      <c r="EJS76" s="189"/>
      <c r="EJT76" s="189"/>
      <c r="EJU76" s="189"/>
      <c r="EJV76" s="189"/>
      <c r="EJW76" s="189"/>
      <c r="EJX76" s="189"/>
      <c r="EJY76" s="189"/>
      <c r="EJZ76" s="189"/>
      <c r="EKA76" s="189"/>
      <c r="EKB76" s="189"/>
      <c r="EKC76" s="189"/>
      <c r="EKD76" s="189"/>
      <c r="EKE76" s="189"/>
      <c r="EKF76" s="189"/>
      <c r="EKG76" s="189"/>
      <c r="EKH76" s="189"/>
      <c r="EKI76" s="189"/>
      <c r="EKJ76" s="189"/>
      <c r="EKK76" s="189"/>
      <c r="EKL76" s="189"/>
      <c r="EKM76" s="189"/>
      <c r="EKN76" s="189"/>
      <c r="EKO76" s="189"/>
      <c r="EKP76" s="189"/>
      <c r="EKQ76" s="189"/>
      <c r="EKR76" s="189"/>
      <c r="EKS76" s="189"/>
      <c r="EKT76" s="189"/>
      <c r="EKU76" s="189"/>
      <c r="EKV76" s="189"/>
      <c r="EKW76" s="189"/>
      <c r="EKX76" s="189"/>
      <c r="EKY76" s="189"/>
      <c r="EKZ76" s="189"/>
      <c r="ELA76" s="189"/>
      <c r="ELB76" s="189"/>
      <c r="ELC76" s="189"/>
      <c r="ELD76" s="189"/>
      <c r="ELE76" s="189"/>
      <c r="ELF76" s="189"/>
      <c r="ELG76" s="189"/>
      <c r="ELH76" s="189"/>
      <c r="ELI76" s="189"/>
      <c r="ELJ76" s="189"/>
      <c r="ELK76" s="189"/>
      <c r="ELL76" s="189"/>
      <c r="ELM76" s="189"/>
      <c r="ELN76" s="189"/>
      <c r="ELO76" s="189"/>
      <c r="ELP76" s="189"/>
      <c r="ELQ76" s="189"/>
      <c r="ELR76" s="189"/>
      <c r="ELS76" s="189"/>
      <c r="ELT76" s="189"/>
      <c r="ELU76" s="189"/>
      <c r="ELV76" s="189"/>
      <c r="ELW76" s="189"/>
      <c r="ELX76" s="189"/>
      <c r="ELY76" s="189"/>
      <c r="ELZ76" s="189"/>
      <c r="EMA76" s="189"/>
      <c r="EMB76" s="189"/>
      <c r="EMC76" s="189"/>
      <c r="EMD76" s="189"/>
      <c r="EME76" s="189"/>
      <c r="EMF76" s="189"/>
      <c r="EMG76" s="189"/>
      <c r="EMH76" s="189"/>
      <c r="EMI76" s="189"/>
      <c r="EMJ76" s="189"/>
      <c r="EMK76" s="189"/>
      <c r="EML76" s="189"/>
      <c r="EMM76" s="189"/>
      <c r="EMN76" s="189"/>
      <c r="EMO76" s="189"/>
      <c r="EMP76" s="189"/>
      <c r="EMQ76" s="189"/>
      <c r="EMR76" s="189"/>
      <c r="EMS76" s="189"/>
      <c r="EMT76" s="189"/>
      <c r="EMU76" s="189"/>
      <c r="EMV76" s="189"/>
      <c r="EMW76" s="189"/>
      <c r="EMX76" s="189"/>
      <c r="EMY76" s="189"/>
      <c r="EMZ76" s="189"/>
      <c r="ENA76" s="189"/>
      <c r="ENB76" s="189"/>
      <c r="ENC76" s="189"/>
      <c r="END76" s="189"/>
      <c r="ENE76" s="189"/>
      <c r="ENF76" s="189"/>
      <c r="ENG76" s="189"/>
      <c r="ENH76" s="189"/>
      <c r="ENI76" s="189"/>
      <c r="ENJ76" s="189"/>
      <c r="ENK76" s="189"/>
      <c r="ENL76" s="189"/>
      <c r="ENM76" s="189"/>
      <c r="ENN76" s="189"/>
      <c r="ENO76" s="189"/>
      <c r="ENP76" s="189"/>
      <c r="ENQ76" s="189"/>
      <c r="ENR76" s="189"/>
      <c r="ENS76" s="189"/>
      <c r="ENT76" s="189"/>
      <c r="ENU76" s="189"/>
      <c r="ENV76" s="189"/>
      <c r="ENW76" s="189"/>
      <c r="ENX76" s="189"/>
      <c r="ENY76" s="189"/>
      <c r="ENZ76" s="189"/>
      <c r="EOA76" s="189"/>
      <c r="EOB76" s="189"/>
      <c r="EOC76" s="189"/>
      <c r="EOD76" s="189"/>
      <c r="EOE76" s="189"/>
      <c r="EOF76" s="189"/>
      <c r="EOG76" s="189"/>
      <c r="EOH76" s="189"/>
      <c r="EOI76" s="189"/>
      <c r="EOJ76" s="189"/>
      <c r="EOK76" s="189"/>
      <c r="EOL76" s="189"/>
      <c r="EOM76" s="189"/>
      <c r="EON76" s="189"/>
      <c r="EOO76" s="189"/>
      <c r="EOP76" s="189"/>
      <c r="EOQ76" s="189"/>
      <c r="EOR76" s="189"/>
      <c r="EOS76" s="189"/>
      <c r="EOT76" s="189"/>
      <c r="EOU76" s="189"/>
      <c r="EOV76" s="189"/>
      <c r="EOW76" s="189"/>
      <c r="EOX76" s="189"/>
      <c r="EOY76" s="189"/>
      <c r="EOZ76" s="189"/>
      <c r="EPA76" s="189"/>
      <c r="EPB76" s="189"/>
      <c r="EPC76" s="189"/>
      <c r="EPD76" s="189"/>
      <c r="EPE76" s="189"/>
      <c r="EPF76" s="189"/>
      <c r="EPG76" s="189"/>
      <c r="EPH76" s="189"/>
      <c r="EPI76" s="189"/>
      <c r="EPJ76" s="189"/>
      <c r="EPK76" s="189"/>
      <c r="EPL76" s="189"/>
      <c r="EPM76" s="189"/>
      <c r="EPN76" s="189"/>
      <c r="EPO76" s="189"/>
      <c r="EPP76" s="189"/>
      <c r="EPQ76" s="189"/>
      <c r="EPR76" s="189"/>
      <c r="EPS76" s="189"/>
      <c r="EPT76" s="189"/>
      <c r="EPU76" s="189"/>
      <c r="EPV76" s="189"/>
      <c r="EPW76" s="189"/>
      <c r="EPX76" s="189"/>
      <c r="EPY76" s="189"/>
      <c r="EPZ76" s="189"/>
      <c r="EQA76" s="189"/>
      <c r="EQB76" s="189"/>
      <c r="EQC76" s="189"/>
      <c r="EQD76" s="189"/>
      <c r="EQE76" s="189"/>
      <c r="EQF76" s="189"/>
      <c r="EQG76" s="189"/>
      <c r="EQH76" s="189"/>
      <c r="EQI76" s="189"/>
      <c r="EQJ76" s="189"/>
      <c r="EQK76" s="189"/>
      <c r="EQL76" s="189"/>
      <c r="EQM76" s="189"/>
      <c r="EQN76" s="189"/>
      <c r="EQO76" s="189"/>
      <c r="EQP76" s="189"/>
      <c r="EQQ76" s="189"/>
      <c r="EQR76" s="189"/>
      <c r="EQS76" s="189"/>
      <c r="EQT76" s="189"/>
      <c r="EQU76" s="189"/>
      <c r="EQV76" s="189"/>
      <c r="EQW76" s="189"/>
      <c r="EQX76" s="189"/>
      <c r="EQY76" s="189"/>
      <c r="EQZ76" s="189"/>
      <c r="ERA76" s="189"/>
      <c r="ERB76" s="189"/>
      <c r="ERC76" s="189"/>
      <c r="ERD76" s="189"/>
      <c r="ERE76" s="189"/>
      <c r="ERF76" s="189"/>
      <c r="ERG76" s="189"/>
      <c r="ERH76" s="189"/>
      <c r="ERI76" s="189"/>
      <c r="ERJ76" s="189"/>
      <c r="ERK76" s="189"/>
      <c r="ERL76" s="189"/>
      <c r="ERM76" s="189"/>
      <c r="ERN76" s="189"/>
      <c r="ERO76" s="189"/>
      <c r="ERP76" s="189"/>
      <c r="ERQ76" s="189"/>
      <c r="ERR76" s="189"/>
      <c r="ERS76" s="189"/>
      <c r="ERT76" s="189"/>
      <c r="ERU76" s="189"/>
      <c r="ERV76" s="189"/>
      <c r="ERW76" s="189"/>
      <c r="ERX76" s="189"/>
      <c r="ERY76" s="189"/>
      <c r="ERZ76" s="189"/>
      <c r="ESA76" s="189"/>
      <c r="ESB76" s="189"/>
      <c r="ESC76" s="189"/>
      <c r="ESD76" s="189"/>
      <c r="ESE76" s="189"/>
      <c r="ESF76" s="189"/>
      <c r="ESG76" s="189"/>
      <c r="ESH76" s="189"/>
      <c r="ESI76" s="189"/>
      <c r="ESJ76" s="189"/>
      <c r="ESK76" s="189"/>
      <c r="ESL76" s="189"/>
      <c r="ESM76" s="189"/>
      <c r="ESN76" s="189"/>
      <c r="ESO76" s="189"/>
      <c r="ESP76" s="189"/>
      <c r="ESQ76" s="189"/>
      <c r="ESR76" s="189"/>
      <c r="ESS76" s="189"/>
      <c r="EST76" s="189"/>
      <c r="ESU76" s="189"/>
      <c r="ESV76" s="189"/>
      <c r="ESW76" s="189"/>
      <c r="ESX76" s="189"/>
      <c r="ESY76" s="189"/>
      <c r="ESZ76" s="189"/>
      <c r="ETA76" s="189"/>
      <c r="ETB76" s="189"/>
      <c r="ETC76" s="189"/>
      <c r="ETD76" s="189"/>
      <c r="ETE76" s="189"/>
      <c r="ETF76" s="189"/>
      <c r="ETG76" s="189"/>
      <c r="ETH76" s="189"/>
      <c r="ETI76" s="189"/>
      <c r="ETJ76" s="189"/>
      <c r="ETK76" s="189"/>
      <c r="ETL76" s="189"/>
      <c r="ETM76" s="189"/>
      <c r="ETN76" s="189"/>
      <c r="ETO76" s="189"/>
      <c r="ETP76" s="189"/>
      <c r="ETQ76" s="189"/>
      <c r="ETR76" s="189"/>
      <c r="ETS76" s="189"/>
      <c r="ETT76" s="189"/>
      <c r="ETU76" s="189"/>
      <c r="ETV76" s="189"/>
      <c r="ETW76" s="189"/>
      <c r="ETX76" s="189"/>
      <c r="ETY76" s="189"/>
      <c r="ETZ76" s="189"/>
      <c r="EUA76" s="189"/>
      <c r="EUB76" s="189"/>
      <c r="EUC76" s="189"/>
      <c r="EUD76" s="189"/>
      <c r="EUE76" s="189"/>
      <c r="EUF76" s="189"/>
      <c r="EUG76" s="189"/>
      <c r="EUH76" s="189"/>
      <c r="EUI76" s="189"/>
      <c r="EUJ76" s="189"/>
      <c r="EUK76" s="189"/>
      <c r="EUL76" s="189"/>
      <c r="EUM76" s="189"/>
      <c r="EUN76" s="189"/>
      <c r="EUO76" s="189"/>
      <c r="EUP76" s="189"/>
      <c r="EUQ76" s="189"/>
      <c r="EUR76" s="189"/>
      <c r="EUS76" s="189"/>
      <c r="EUT76" s="189"/>
      <c r="EUU76" s="189"/>
      <c r="EUV76" s="189"/>
      <c r="EUW76" s="189"/>
      <c r="EUX76" s="189"/>
      <c r="EUY76" s="189"/>
      <c r="EUZ76" s="189"/>
      <c r="EVA76" s="189"/>
      <c r="EVB76" s="189"/>
      <c r="EVC76" s="189"/>
      <c r="EVD76" s="189"/>
      <c r="EVE76" s="189"/>
      <c r="EVF76" s="189"/>
      <c r="EVG76" s="189"/>
      <c r="EVH76" s="189"/>
      <c r="EVI76" s="189"/>
      <c r="EVJ76" s="189"/>
      <c r="EVK76" s="189"/>
      <c r="EVL76" s="189"/>
      <c r="EVM76" s="189"/>
      <c r="EVN76" s="189"/>
      <c r="EVO76" s="189"/>
      <c r="EVP76" s="189"/>
      <c r="EVQ76" s="189"/>
      <c r="EVR76" s="189"/>
      <c r="EVS76" s="189"/>
      <c r="EVT76" s="189"/>
      <c r="EVU76" s="189"/>
      <c r="EVV76" s="189"/>
      <c r="EVW76" s="189"/>
      <c r="EVX76" s="189"/>
      <c r="EVY76" s="189"/>
      <c r="EVZ76" s="189"/>
      <c r="EWA76" s="189"/>
      <c r="EWB76" s="189"/>
      <c r="EWC76" s="189"/>
      <c r="EWD76" s="189"/>
      <c r="EWE76" s="189"/>
      <c r="EWF76" s="189"/>
      <c r="EWG76" s="189"/>
      <c r="EWH76" s="189"/>
      <c r="EWI76" s="189"/>
      <c r="EWJ76" s="189"/>
      <c r="EWK76" s="189"/>
      <c r="EWL76" s="189"/>
      <c r="EWM76" s="189"/>
      <c r="EWN76" s="189"/>
      <c r="EWO76" s="189"/>
      <c r="EWP76" s="189"/>
      <c r="EWQ76" s="189"/>
      <c r="EWR76" s="189"/>
      <c r="EWS76" s="189"/>
      <c r="EWT76" s="189"/>
      <c r="EWU76" s="189"/>
      <c r="EWV76" s="189"/>
      <c r="EWW76" s="189"/>
      <c r="EWX76" s="189"/>
      <c r="EWY76" s="189"/>
      <c r="EWZ76" s="189"/>
      <c r="EXA76" s="189"/>
      <c r="EXB76" s="189"/>
      <c r="EXC76" s="189"/>
      <c r="EXD76" s="189"/>
      <c r="EXE76" s="189"/>
      <c r="EXF76" s="189"/>
      <c r="EXG76" s="189"/>
      <c r="EXH76" s="189"/>
      <c r="EXI76" s="189"/>
      <c r="EXJ76" s="189"/>
      <c r="EXK76" s="189"/>
      <c r="EXL76" s="189"/>
      <c r="EXM76" s="189"/>
      <c r="EXN76" s="189"/>
      <c r="EXO76" s="189"/>
      <c r="EXP76" s="189"/>
      <c r="EXQ76" s="189"/>
      <c r="EXR76" s="189"/>
      <c r="EXS76" s="189"/>
      <c r="EXT76" s="189"/>
      <c r="EXU76" s="189"/>
      <c r="EXV76" s="189"/>
      <c r="EXW76" s="189"/>
      <c r="EXX76" s="189"/>
      <c r="EXY76" s="189"/>
      <c r="EXZ76" s="189"/>
      <c r="EYA76" s="189"/>
      <c r="EYB76" s="189"/>
      <c r="EYC76" s="189"/>
      <c r="EYD76" s="189"/>
      <c r="EYE76" s="189"/>
      <c r="EYF76" s="189"/>
      <c r="EYG76" s="189"/>
      <c r="EYH76" s="189"/>
      <c r="EYI76" s="189"/>
      <c r="EYJ76" s="189"/>
      <c r="EYK76" s="189"/>
      <c r="EYL76" s="189"/>
      <c r="EYM76" s="189"/>
      <c r="EYN76" s="189"/>
      <c r="EYO76" s="189"/>
      <c r="EYP76" s="189"/>
      <c r="EYQ76" s="189"/>
      <c r="EYR76" s="189"/>
      <c r="EYS76" s="189"/>
      <c r="EYT76" s="189"/>
      <c r="EYU76" s="189"/>
      <c r="EYV76" s="189"/>
      <c r="EYW76" s="189"/>
      <c r="EYX76" s="189"/>
      <c r="EYY76" s="189"/>
      <c r="EYZ76" s="189"/>
      <c r="EZA76" s="189"/>
      <c r="EZB76" s="189"/>
      <c r="EZC76" s="189"/>
      <c r="EZD76" s="189"/>
      <c r="EZE76" s="189"/>
      <c r="EZF76" s="189"/>
      <c r="EZG76" s="189"/>
      <c r="EZH76" s="189"/>
      <c r="EZI76" s="189"/>
      <c r="EZJ76" s="189"/>
      <c r="EZK76" s="189"/>
      <c r="EZL76" s="189"/>
      <c r="EZM76" s="189"/>
      <c r="EZN76" s="189"/>
      <c r="EZO76" s="189"/>
      <c r="EZP76" s="189"/>
      <c r="EZQ76" s="189"/>
      <c r="EZR76" s="189"/>
      <c r="EZS76" s="189"/>
      <c r="EZT76" s="189"/>
      <c r="EZU76" s="189"/>
      <c r="EZV76" s="189"/>
      <c r="EZW76" s="189"/>
      <c r="EZX76" s="189"/>
      <c r="EZY76" s="189"/>
      <c r="EZZ76" s="189"/>
      <c r="FAA76" s="189"/>
      <c r="FAB76" s="189"/>
      <c r="FAC76" s="189"/>
      <c r="FAD76" s="189"/>
      <c r="FAE76" s="189"/>
      <c r="FAF76" s="189"/>
      <c r="FAG76" s="189"/>
      <c r="FAH76" s="189"/>
      <c r="FAI76" s="189"/>
      <c r="FAJ76" s="189"/>
      <c r="FAK76" s="189"/>
      <c r="FAL76" s="189"/>
      <c r="FAM76" s="189"/>
      <c r="FAN76" s="189"/>
      <c r="FAO76" s="189"/>
      <c r="FAP76" s="189"/>
      <c r="FAQ76" s="189"/>
      <c r="FAR76" s="189"/>
      <c r="FAS76" s="189"/>
      <c r="FAT76" s="189"/>
      <c r="FAU76" s="189"/>
      <c r="FAV76" s="189"/>
      <c r="FAW76" s="189"/>
      <c r="FAX76" s="189"/>
      <c r="FAY76" s="189"/>
      <c r="FAZ76" s="189"/>
      <c r="FBA76" s="189"/>
      <c r="FBB76" s="189"/>
      <c r="FBC76" s="189"/>
      <c r="FBD76" s="189"/>
      <c r="FBE76" s="189"/>
      <c r="FBF76" s="189"/>
      <c r="FBG76" s="189"/>
      <c r="FBH76" s="189"/>
      <c r="FBI76" s="189"/>
      <c r="FBJ76" s="189"/>
      <c r="FBK76" s="189"/>
      <c r="FBL76" s="189"/>
      <c r="FBM76" s="189"/>
      <c r="FBN76" s="189"/>
      <c r="FBO76" s="189"/>
      <c r="FBP76" s="189"/>
      <c r="FBQ76" s="189"/>
      <c r="FBR76" s="189"/>
      <c r="FBS76" s="189"/>
      <c r="FBT76" s="189"/>
      <c r="FBU76" s="189"/>
      <c r="FBV76" s="189"/>
      <c r="FBW76" s="189"/>
      <c r="FBX76" s="189"/>
      <c r="FBY76" s="189"/>
      <c r="FBZ76" s="189"/>
      <c r="FCA76" s="189"/>
      <c r="FCB76" s="189"/>
      <c r="FCC76" s="189"/>
      <c r="FCD76" s="189"/>
      <c r="FCE76" s="189"/>
      <c r="FCF76" s="189"/>
      <c r="FCG76" s="189"/>
      <c r="FCH76" s="189"/>
      <c r="FCI76" s="189"/>
      <c r="FCJ76" s="189"/>
      <c r="FCK76" s="189"/>
      <c r="FCL76" s="189"/>
      <c r="FCM76" s="189"/>
      <c r="FCN76" s="189"/>
      <c r="FCO76" s="189"/>
      <c r="FCP76" s="189"/>
      <c r="FCQ76" s="189"/>
      <c r="FCR76" s="189"/>
      <c r="FCS76" s="189"/>
      <c r="FCT76" s="189"/>
      <c r="FCU76" s="189"/>
      <c r="FCV76" s="189"/>
      <c r="FCW76" s="189"/>
      <c r="FCX76" s="189"/>
      <c r="FCY76" s="189"/>
      <c r="FCZ76" s="189"/>
      <c r="FDA76" s="189"/>
      <c r="FDB76" s="189"/>
      <c r="FDC76" s="189"/>
      <c r="FDD76" s="189"/>
      <c r="FDE76" s="189"/>
      <c r="FDF76" s="189"/>
      <c r="FDG76" s="189"/>
      <c r="FDH76" s="189"/>
      <c r="FDI76" s="189"/>
      <c r="FDJ76" s="189"/>
      <c r="FDK76" s="189"/>
      <c r="FDL76" s="189"/>
      <c r="FDM76" s="189"/>
      <c r="FDN76" s="189"/>
      <c r="FDO76" s="189"/>
      <c r="FDP76" s="189"/>
      <c r="FDQ76" s="189"/>
      <c r="FDR76" s="189"/>
      <c r="FDS76" s="189"/>
      <c r="FDT76" s="189"/>
      <c r="FDU76" s="189"/>
      <c r="FDV76" s="189"/>
      <c r="FDW76" s="189"/>
      <c r="FDX76" s="189"/>
      <c r="FDY76" s="189"/>
      <c r="FDZ76" s="189"/>
      <c r="FEA76" s="189"/>
      <c r="FEB76" s="189"/>
      <c r="FEC76" s="189"/>
      <c r="FED76" s="189"/>
      <c r="FEE76" s="189"/>
      <c r="FEF76" s="189"/>
      <c r="FEG76" s="189"/>
      <c r="FEH76" s="189"/>
      <c r="FEI76" s="189"/>
      <c r="FEJ76" s="189"/>
      <c r="FEK76" s="189"/>
      <c r="FEL76" s="189"/>
      <c r="FEM76" s="189"/>
      <c r="FEN76" s="189"/>
      <c r="FEO76" s="189"/>
      <c r="FEP76" s="189"/>
      <c r="FEQ76" s="189"/>
      <c r="FER76" s="189"/>
      <c r="FES76" s="189"/>
      <c r="FET76" s="189"/>
      <c r="FEU76" s="189"/>
      <c r="FEV76" s="189"/>
      <c r="FEW76" s="189"/>
      <c r="FEX76" s="189"/>
      <c r="FEY76" s="189"/>
      <c r="FEZ76" s="189"/>
      <c r="FFA76" s="189"/>
      <c r="FFB76" s="189"/>
      <c r="FFC76" s="189"/>
      <c r="FFD76" s="189"/>
      <c r="FFE76" s="189"/>
      <c r="FFF76" s="189"/>
      <c r="FFG76" s="189"/>
      <c r="FFH76" s="189"/>
      <c r="FFI76" s="189"/>
      <c r="FFJ76" s="189"/>
      <c r="FFK76" s="189"/>
      <c r="FFL76" s="189"/>
      <c r="FFM76" s="189"/>
      <c r="FFN76" s="189"/>
      <c r="FFO76" s="189"/>
      <c r="FFP76" s="189"/>
      <c r="FFQ76" s="189"/>
      <c r="FFR76" s="189"/>
      <c r="FFS76" s="189"/>
      <c r="FFT76" s="189"/>
      <c r="FFU76" s="189"/>
      <c r="FFV76" s="189"/>
      <c r="FFW76" s="189"/>
      <c r="FFX76" s="189"/>
      <c r="FFY76" s="189"/>
      <c r="FFZ76" s="189"/>
      <c r="FGA76" s="189"/>
      <c r="FGB76" s="189"/>
      <c r="FGC76" s="189"/>
      <c r="FGD76" s="189"/>
      <c r="FGE76" s="189"/>
      <c r="FGF76" s="189"/>
      <c r="FGG76" s="189"/>
      <c r="FGH76" s="189"/>
      <c r="FGI76" s="189"/>
      <c r="FGJ76" s="189"/>
      <c r="FGK76" s="189"/>
      <c r="FGL76" s="189"/>
      <c r="FGM76" s="189"/>
      <c r="FGN76" s="189"/>
      <c r="FGO76" s="189"/>
      <c r="FGP76" s="189"/>
      <c r="FGQ76" s="189"/>
      <c r="FGR76" s="189"/>
      <c r="FGS76" s="189"/>
      <c r="FGT76" s="189"/>
      <c r="FGU76" s="189"/>
      <c r="FGV76" s="189"/>
      <c r="FGW76" s="189"/>
      <c r="FGX76" s="189"/>
      <c r="FGY76" s="189"/>
      <c r="FGZ76" s="189"/>
      <c r="FHA76" s="189"/>
      <c r="FHB76" s="189"/>
      <c r="FHC76" s="189"/>
      <c r="FHD76" s="189"/>
      <c r="FHE76" s="189"/>
      <c r="FHF76" s="189"/>
      <c r="FHG76" s="189"/>
      <c r="FHH76" s="189"/>
      <c r="FHI76" s="189"/>
      <c r="FHJ76" s="189"/>
      <c r="FHK76" s="189"/>
      <c r="FHL76" s="189"/>
      <c r="FHM76" s="189"/>
      <c r="FHN76" s="189"/>
      <c r="FHO76" s="189"/>
      <c r="FHP76" s="189"/>
      <c r="FHQ76" s="189"/>
      <c r="FHR76" s="189"/>
      <c r="FHS76" s="189"/>
      <c r="FHT76" s="189"/>
      <c r="FHU76" s="189"/>
      <c r="FHV76" s="189"/>
      <c r="FHW76" s="189"/>
      <c r="FHX76" s="189"/>
      <c r="FHY76" s="189"/>
      <c r="FHZ76" s="189"/>
      <c r="FIA76" s="189"/>
      <c r="FIB76" s="189"/>
      <c r="FIC76" s="189"/>
      <c r="FID76" s="189"/>
      <c r="FIE76" s="189"/>
      <c r="FIF76" s="189"/>
      <c r="FIG76" s="189"/>
      <c r="FIH76" s="189"/>
      <c r="FII76" s="189"/>
      <c r="FIJ76" s="189"/>
      <c r="FIK76" s="189"/>
      <c r="FIL76" s="189"/>
      <c r="FIM76" s="189"/>
      <c r="FIN76" s="189"/>
      <c r="FIO76" s="189"/>
      <c r="FIP76" s="189"/>
      <c r="FIQ76" s="189"/>
      <c r="FIR76" s="189"/>
      <c r="FIS76" s="189"/>
      <c r="FIT76" s="189"/>
      <c r="FIU76" s="189"/>
      <c r="FIV76" s="189"/>
      <c r="FIW76" s="189"/>
      <c r="FIX76" s="189"/>
      <c r="FIY76" s="189"/>
      <c r="FIZ76" s="189"/>
      <c r="FJA76" s="189"/>
      <c r="FJB76" s="189"/>
      <c r="FJC76" s="189"/>
      <c r="FJD76" s="189"/>
      <c r="FJE76" s="189"/>
      <c r="FJF76" s="189"/>
      <c r="FJG76" s="189"/>
      <c r="FJH76" s="189"/>
      <c r="FJI76" s="189"/>
      <c r="FJJ76" s="189"/>
      <c r="FJK76" s="189"/>
      <c r="FJL76" s="189"/>
      <c r="FJM76" s="189"/>
      <c r="FJN76" s="189"/>
      <c r="FJO76" s="189"/>
      <c r="FJP76" s="189"/>
      <c r="FJQ76" s="189"/>
      <c r="FJR76" s="189"/>
      <c r="FJS76" s="189"/>
      <c r="FJT76" s="189"/>
      <c r="FJU76" s="189"/>
      <c r="FJV76" s="189"/>
      <c r="FJW76" s="189"/>
      <c r="FJX76" s="189"/>
      <c r="FJY76" s="189"/>
      <c r="FJZ76" s="189"/>
      <c r="FKA76" s="189"/>
      <c r="FKB76" s="189"/>
      <c r="FKC76" s="189"/>
      <c r="FKD76" s="189"/>
      <c r="FKE76" s="189"/>
      <c r="FKF76" s="189"/>
      <c r="FKG76" s="189"/>
      <c r="FKH76" s="189"/>
      <c r="FKI76" s="189"/>
      <c r="FKJ76" s="189"/>
      <c r="FKK76" s="189"/>
      <c r="FKL76" s="189"/>
      <c r="FKM76" s="189"/>
      <c r="FKN76" s="189"/>
      <c r="FKO76" s="189"/>
      <c r="FKP76" s="189"/>
      <c r="FKQ76" s="189"/>
      <c r="FKR76" s="189"/>
      <c r="FKS76" s="189"/>
      <c r="FKT76" s="189"/>
      <c r="FKU76" s="189"/>
      <c r="FKV76" s="189"/>
      <c r="FKW76" s="189"/>
      <c r="FKX76" s="189"/>
      <c r="FKY76" s="189"/>
      <c r="FKZ76" s="189"/>
      <c r="FLA76" s="189"/>
      <c r="FLB76" s="189"/>
      <c r="FLC76" s="189"/>
      <c r="FLD76" s="189"/>
      <c r="FLE76" s="189"/>
      <c r="FLF76" s="189"/>
      <c r="FLG76" s="189"/>
      <c r="FLH76" s="189"/>
      <c r="FLI76" s="189"/>
      <c r="FLJ76" s="189"/>
      <c r="FLK76" s="189"/>
      <c r="FLL76" s="189"/>
      <c r="FLM76" s="189"/>
      <c r="FLN76" s="189"/>
      <c r="FLO76" s="189"/>
      <c r="FLP76" s="189"/>
      <c r="FLQ76" s="189"/>
      <c r="FLR76" s="189"/>
      <c r="FLS76" s="189"/>
      <c r="FLT76" s="189"/>
      <c r="FLU76" s="189"/>
      <c r="FLV76" s="189"/>
      <c r="FLW76" s="189"/>
      <c r="FLX76" s="189"/>
      <c r="FLY76" s="189"/>
      <c r="FLZ76" s="189"/>
      <c r="FMA76" s="189"/>
      <c r="FMB76" s="189"/>
      <c r="FMC76" s="189"/>
      <c r="FMD76" s="189"/>
      <c r="FME76" s="189"/>
      <c r="FMF76" s="189"/>
      <c r="FMG76" s="189"/>
      <c r="FMH76" s="189"/>
      <c r="FMI76" s="189"/>
      <c r="FMJ76" s="189"/>
      <c r="FMK76" s="189"/>
      <c r="FML76" s="189"/>
      <c r="FMM76" s="189"/>
      <c r="FMN76" s="189"/>
      <c r="FMO76" s="189"/>
      <c r="FMP76" s="189"/>
      <c r="FMQ76" s="189"/>
      <c r="FMR76" s="189"/>
      <c r="FMS76" s="189"/>
      <c r="FMT76" s="189"/>
      <c r="FMU76" s="189"/>
      <c r="FMV76" s="189"/>
      <c r="FMW76" s="189"/>
      <c r="FMX76" s="189"/>
      <c r="FMY76" s="189"/>
      <c r="FMZ76" s="189"/>
      <c r="FNA76" s="189"/>
      <c r="FNB76" s="189"/>
      <c r="FNC76" s="189"/>
      <c r="FND76" s="189"/>
      <c r="FNE76" s="189"/>
      <c r="FNF76" s="189"/>
      <c r="FNG76" s="189"/>
      <c r="FNH76" s="189"/>
      <c r="FNI76" s="189"/>
      <c r="FNJ76" s="189"/>
      <c r="FNK76" s="189"/>
      <c r="FNL76" s="189"/>
      <c r="FNM76" s="189"/>
      <c r="FNN76" s="189"/>
      <c r="FNO76" s="189"/>
      <c r="FNP76" s="189"/>
      <c r="FNQ76" s="189"/>
      <c r="FNR76" s="189"/>
      <c r="FNS76" s="189"/>
      <c r="FNT76" s="189"/>
      <c r="FNU76" s="189"/>
      <c r="FNV76" s="189"/>
      <c r="FNW76" s="189"/>
      <c r="FNX76" s="189"/>
      <c r="FNY76" s="189"/>
      <c r="FNZ76" s="189"/>
      <c r="FOA76" s="189"/>
      <c r="FOB76" s="189"/>
      <c r="FOC76" s="189"/>
      <c r="FOD76" s="189"/>
      <c r="FOE76" s="189"/>
      <c r="FOF76" s="189"/>
      <c r="FOG76" s="189"/>
      <c r="FOH76" s="189"/>
      <c r="FOI76" s="189"/>
      <c r="FOJ76" s="189"/>
      <c r="FOK76" s="189"/>
      <c r="FOL76" s="189"/>
      <c r="FOM76" s="189"/>
      <c r="FON76" s="189"/>
      <c r="FOO76" s="189"/>
      <c r="FOP76" s="189"/>
      <c r="FOQ76" s="189"/>
      <c r="FOR76" s="189"/>
      <c r="FOS76" s="189"/>
      <c r="FOT76" s="189"/>
      <c r="FOU76" s="189"/>
      <c r="FOV76" s="189"/>
      <c r="FOW76" s="189"/>
      <c r="FOX76" s="189"/>
      <c r="FOY76" s="189"/>
      <c r="FOZ76" s="189"/>
      <c r="FPA76" s="189"/>
      <c r="FPB76" s="189"/>
      <c r="FPC76" s="189"/>
      <c r="FPD76" s="189"/>
      <c r="FPE76" s="189"/>
      <c r="FPF76" s="189"/>
      <c r="FPG76" s="189"/>
      <c r="FPH76" s="189"/>
      <c r="FPI76" s="189"/>
      <c r="FPJ76" s="189"/>
      <c r="FPK76" s="189"/>
      <c r="FPL76" s="189"/>
      <c r="FPM76" s="189"/>
      <c r="FPN76" s="189"/>
      <c r="FPO76" s="189"/>
      <c r="FPP76" s="189"/>
      <c r="FPQ76" s="189"/>
      <c r="FPR76" s="189"/>
      <c r="FPS76" s="189"/>
      <c r="FPT76" s="189"/>
      <c r="FPU76" s="189"/>
      <c r="FPV76" s="189"/>
      <c r="FPW76" s="189"/>
      <c r="FPX76" s="189"/>
      <c r="FPY76" s="189"/>
      <c r="FPZ76" s="189"/>
      <c r="FQA76" s="189"/>
      <c r="FQB76" s="189"/>
      <c r="FQC76" s="189"/>
      <c r="FQD76" s="189"/>
      <c r="FQE76" s="189"/>
      <c r="FQF76" s="189"/>
      <c r="FQG76" s="189"/>
      <c r="FQH76" s="189"/>
      <c r="FQI76" s="189"/>
      <c r="FQJ76" s="189"/>
      <c r="FQK76" s="189"/>
      <c r="FQL76" s="189"/>
      <c r="FQM76" s="189"/>
      <c r="FQN76" s="189"/>
      <c r="FQO76" s="189"/>
      <c r="FQP76" s="189"/>
      <c r="FQQ76" s="189"/>
      <c r="FQR76" s="189"/>
      <c r="FQS76" s="189"/>
      <c r="FQT76" s="189"/>
      <c r="FQU76" s="189"/>
      <c r="FQV76" s="189"/>
      <c r="FQW76" s="189"/>
      <c r="FQX76" s="189"/>
      <c r="FQY76" s="189"/>
      <c r="FQZ76" s="189"/>
      <c r="FRA76" s="189"/>
      <c r="FRB76" s="189"/>
      <c r="FRC76" s="189"/>
      <c r="FRD76" s="189"/>
      <c r="FRE76" s="189"/>
      <c r="FRF76" s="189"/>
      <c r="FRG76" s="189"/>
      <c r="FRH76" s="189"/>
      <c r="FRI76" s="189"/>
      <c r="FRJ76" s="189"/>
      <c r="FRK76" s="189"/>
      <c r="FRL76" s="189"/>
      <c r="FRM76" s="189"/>
      <c r="FRN76" s="189"/>
      <c r="FRO76" s="189"/>
      <c r="FRP76" s="189"/>
      <c r="FRQ76" s="189"/>
      <c r="FRR76" s="189"/>
      <c r="FRS76" s="189"/>
      <c r="FRT76" s="189"/>
      <c r="FRU76" s="189"/>
      <c r="FRV76" s="189"/>
      <c r="FRW76" s="189"/>
      <c r="FRX76" s="189"/>
      <c r="FRY76" s="189"/>
      <c r="FRZ76" s="189"/>
      <c r="FSA76" s="189"/>
      <c r="FSB76" s="189"/>
      <c r="FSC76" s="189"/>
      <c r="FSD76" s="189"/>
      <c r="FSE76" s="189"/>
      <c r="FSF76" s="189"/>
      <c r="FSG76" s="189"/>
      <c r="FSH76" s="189"/>
      <c r="FSI76" s="189"/>
      <c r="FSJ76" s="189"/>
      <c r="FSK76" s="189"/>
      <c r="FSL76" s="189"/>
      <c r="FSM76" s="189"/>
      <c r="FSN76" s="189"/>
      <c r="FSO76" s="189"/>
      <c r="FSP76" s="189"/>
      <c r="FSQ76" s="189"/>
      <c r="FSR76" s="189"/>
      <c r="FSS76" s="189"/>
      <c r="FST76" s="189"/>
      <c r="FSU76" s="189"/>
      <c r="FSV76" s="189"/>
      <c r="FSW76" s="189"/>
      <c r="FSX76" s="189"/>
      <c r="FSY76" s="189"/>
      <c r="FSZ76" s="189"/>
      <c r="FTA76" s="189"/>
      <c r="FTB76" s="189"/>
      <c r="FTC76" s="189"/>
      <c r="FTD76" s="189"/>
      <c r="FTE76" s="189"/>
      <c r="FTF76" s="189"/>
      <c r="FTG76" s="189"/>
      <c r="FTH76" s="189"/>
      <c r="FTI76" s="189"/>
      <c r="FTJ76" s="189"/>
      <c r="FTK76" s="189"/>
      <c r="FTL76" s="189"/>
      <c r="FTM76" s="189"/>
      <c r="FTN76" s="189"/>
      <c r="FTO76" s="189"/>
      <c r="FTP76" s="189"/>
      <c r="FTQ76" s="189"/>
      <c r="FTR76" s="189"/>
      <c r="FTS76" s="189"/>
      <c r="FTT76" s="189"/>
      <c r="FTU76" s="189"/>
      <c r="FTV76" s="189"/>
      <c r="FTW76" s="189"/>
      <c r="FTX76" s="189"/>
      <c r="FTY76" s="189"/>
      <c r="FTZ76" s="189"/>
      <c r="FUA76" s="189"/>
      <c r="FUB76" s="189"/>
      <c r="FUC76" s="189"/>
      <c r="FUD76" s="189"/>
      <c r="FUE76" s="189"/>
      <c r="FUF76" s="189"/>
      <c r="FUG76" s="189"/>
      <c r="FUH76" s="189"/>
      <c r="FUI76" s="189"/>
      <c r="FUJ76" s="189"/>
      <c r="FUK76" s="189"/>
      <c r="FUL76" s="189"/>
      <c r="FUM76" s="189"/>
      <c r="FUN76" s="189"/>
      <c r="FUO76" s="189"/>
      <c r="FUP76" s="189"/>
      <c r="FUQ76" s="189"/>
      <c r="FUR76" s="189"/>
      <c r="FUS76" s="189"/>
      <c r="FUT76" s="189"/>
      <c r="FUU76" s="189"/>
      <c r="FUV76" s="189"/>
      <c r="FUW76" s="189"/>
      <c r="FUX76" s="189"/>
      <c r="FUY76" s="189"/>
      <c r="FUZ76" s="189"/>
      <c r="FVA76" s="189"/>
      <c r="FVB76" s="189"/>
      <c r="FVC76" s="189"/>
      <c r="FVD76" s="189"/>
      <c r="FVE76" s="189"/>
      <c r="FVF76" s="189"/>
      <c r="FVG76" s="189"/>
      <c r="FVH76" s="189"/>
      <c r="FVI76" s="189"/>
      <c r="FVJ76" s="189"/>
      <c r="FVK76" s="189"/>
      <c r="FVL76" s="189"/>
      <c r="FVM76" s="189"/>
      <c r="FVN76" s="189"/>
      <c r="FVO76" s="189"/>
      <c r="FVP76" s="189"/>
      <c r="FVQ76" s="189"/>
      <c r="FVR76" s="189"/>
      <c r="FVS76" s="189"/>
      <c r="FVT76" s="189"/>
      <c r="FVU76" s="189"/>
      <c r="FVV76" s="189"/>
      <c r="FVW76" s="189"/>
      <c r="FVX76" s="189"/>
      <c r="FVY76" s="189"/>
      <c r="FVZ76" s="189"/>
      <c r="FWA76" s="189"/>
      <c r="FWB76" s="189"/>
      <c r="FWC76" s="189"/>
      <c r="FWD76" s="189"/>
      <c r="FWE76" s="189"/>
      <c r="FWF76" s="189"/>
      <c r="FWG76" s="189"/>
      <c r="FWH76" s="189"/>
      <c r="FWI76" s="189"/>
      <c r="FWJ76" s="189"/>
      <c r="FWK76" s="189"/>
      <c r="FWL76" s="189"/>
      <c r="FWM76" s="189"/>
      <c r="FWN76" s="189"/>
      <c r="FWO76" s="189"/>
      <c r="FWP76" s="189"/>
      <c r="FWQ76" s="189"/>
      <c r="FWR76" s="189"/>
      <c r="FWS76" s="189"/>
      <c r="FWT76" s="189"/>
      <c r="FWU76" s="189"/>
      <c r="FWV76" s="189"/>
      <c r="FWW76" s="189"/>
      <c r="FWX76" s="189"/>
      <c r="FWY76" s="189"/>
      <c r="FWZ76" s="189"/>
      <c r="FXA76" s="189"/>
      <c r="FXB76" s="189"/>
      <c r="FXC76" s="189"/>
      <c r="FXD76" s="189"/>
      <c r="FXE76" s="189"/>
      <c r="FXF76" s="189"/>
      <c r="FXG76" s="189"/>
      <c r="FXH76" s="189"/>
      <c r="FXI76" s="189"/>
      <c r="FXJ76" s="189"/>
      <c r="FXK76" s="189"/>
      <c r="FXL76" s="189"/>
      <c r="FXM76" s="189"/>
      <c r="FXN76" s="189"/>
      <c r="FXO76" s="189"/>
      <c r="FXP76" s="189"/>
      <c r="FXQ76" s="189"/>
      <c r="FXR76" s="189"/>
      <c r="FXS76" s="189"/>
      <c r="FXT76" s="189"/>
      <c r="FXU76" s="189"/>
      <c r="FXV76" s="189"/>
      <c r="FXW76" s="189"/>
      <c r="FXX76" s="189"/>
      <c r="FXY76" s="189"/>
      <c r="FXZ76" s="189"/>
      <c r="FYA76" s="189"/>
      <c r="FYB76" s="189"/>
      <c r="FYC76" s="189"/>
      <c r="FYD76" s="189"/>
      <c r="FYE76" s="189"/>
      <c r="FYF76" s="189"/>
      <c r="FYG76" s="189"/>
      <c r="FYH76" s="189"/>
      <c r="FYI76" s="189"/>
      <c r="FYJ76" s="189"/>
      <c r="FYK76" s="189"/>
      <c r="FYL76" s="189"/>
      <c r="FYM76" s="189"/>
      <c r="FYN76" s="189"/>
      <c r="FYO76" s="189"/>
      <c r="FYP76" s="189"/>
      <c r="FYQ76" s="189"/>
      <c r="FYR76" s="189"/>
      <c r="FYS76" s="189"/>
      <c r="FYT76" s="189"/>
      <c r="FYU76" s="189"/>
      <c r="FYV76" s="189"/>
      <c r="FYW76" s="189"/>
      <c r="FYX76" s="189"/>
      <c r="FYY76" s="189"/>
      <c r="FYZ76" s="189"/>
      <c r="FZA76" s="189"/>
      <c r="FZB76" s="189"/>
      <c r="FZC76" s="189"/>
      <c r="FZD76" s="189"/>
      <c r="FZE76" s="189"/>
      <c r="FZF76" s="189"/>
      <c r="FZG76" s="189"/>
      <c r="FZH76" s="189"/>
      <c r="FZI76" s="189"/>
      <c r="FZJ76" s="189"/>
      <c r="FZK76" s="189"/>
      <c r="FZL76" s="189"/>
      <c r="FZM76" s="189"/>
      <c r="FZN76" s="189"/>
      <c r="FZO76" s="189"/>
      <c r="FZP76" s="189"/>
      <c r="FZQ76" s="189"/>
      <c r="FZR76" s="189"/>
      <c r="FZS76" s="189"/>
      <c r="FZT76" s="189"/>
      <c r="FZU76" s="189"/>
      <c r="FZV76" s="189"/>
      <c r="FZW76" s="189"/>
      <c r="FZX76" s="189"/>
      <c r="FZY76" s="189"/>
      <c r="FZZ76" s="189"/>
      <c r="GAA76" s="189"/>
      <c r="GAB76" s="189"/>
      <c r="GAC76" s="189"/>
      <c r="GAD76" s="189"/>
      <c r="GAE76" s="189"/>
      <c r="GAF76" s="189"/>
      <c r="GAG76" s="189"/>
      <c r="GAH76" s="189"/>
      <c r="GAI76" s="189"/>
      <c r="GAJ76" s="189"/>
      <c r="GAK76" s="189"/>
      <c r="GAL76" s="189"/>
      <c r="GAM76" s="189"/>
      <c r="GAN76" s="189"/>
      <c r="GAO76" s="189"/>
      <c r="GAP76" s="189"/>
      <c r="GAQ76" s="189"/>
      <c r="GAR76" s="189"/>
      <c r="GAS76" s="189"/>
      <c r="GAT76" s="189"/>
      <c r="GAU76" s="189"/>
      <c r="GAV76" s="189"/>
      <c r="GAW76" s="189"/>
      <c r="GAX76" s="189"/>
      <c r="GAY76" s="189"/>
      <c r="GAZ76" s="189"/>
      <c r="GBA76" s="189"/>
      <c r="GBB76" s="189"/>
      <c r="GBC76" s="189"/>
      <c r="GBD76" s="189"/>
      <c r="GBE76" s="189"/>
      <c r="GBF76" s="189"/>
      <c r="GBG76" s="189"/>
      <c r="GBH76" s="189"/>
      <c r="GBI76" s="189"/>
      <c r="GBJ76" s="189"/>
      <c r="GBK76" s="189"/>
      <c r="GBL76" s="189"/>
      <c r="GBM76" s="189"/>
      <c r="GBN76" s="189"/>
      <c r="GBO76" s="189"/>
      <c r="GBP76" s="189"/>
      <c r="GBQ76" s="189"/>
      <c r="GBR76" s="189"/>
      <c r="GBS76" s="189"/>
      <c r="GBT76" s="189"/>
      <c r="GBU76" s="189"/>
      <c r="GBV76" s="189"/>
      <c r="GBW76" s="189"/>
      <c r="GBX76" s="189"/>
      <c r="GBY76" s="189"/>
      <c r="GBZ76" s="189"/>
      <c r="GCA76" s="189"/>
      <c r="GCB76" s="189"/>
      <c r="GCC76" s="189"/>
      <c r="GCD76" s="189"/>
      <c r="GCE76" s="189"/>
      <c r="GCF76" s="189"/>
      <c r="GCG76" s="189"/>
      <c r="GCH76" s="189"/>
      <c r="GCI76" s="189"/>
      <c r="GCJ76" s="189"/>
      <c r="GCK76" s="189"/>
      <c r="GCL76" s="189"/>
      <c r="GCM76" s="189"/>
      <c r="GCN76" s="189"/>
      <c r="GCO76" s="189"/>
      <c r="GCP76" s="189"/>
      <c r="GCQ76" s="189"/>
      <c r="GCR76" s="189"/>
      <c r="GCS76" s="189"/>
      <c r="GCT76" s="189"/>
      <c r="GCU76" s="189"/>
      <c r="GCV76" s="189"/>
      <c r="GCW76" s="189"/>
      <c r="GCX76" s="189"/>
      <c r="GCY76" s="189"/>
      <c r="GCZ76" s="189"/>
      <c r="GDA76" s="189"/>
      <c r="GDB76" s="189"/>
      <c r="GDC76" s="189"/>
      <c r="GDD76" s="189"/>
      <c r="GDE76" s="189"/>
      <c r="GDF76" s="189"/>
      <c r="GDG76" s="189"/>
      <c r="GDH76" s="189"/>
      <c r="GDI76" s="189"/>
      <c r="GDJ76" s="189"/>
      <c r="GDK76" s="189"/>
      <c r="GDL76" s="189"/>
      <c r="GDM76" s="189"/>
      <c r="GDN76" s="189"/>
      <c r="GDO76" s="189"/>
      <c r="GDP76" s="189"/>
      <c r="GDQ76" s="189"/>
      <c r="GDR76" s="189"/>
      <c r="GDS76" s="189"/>
      <c r="GDT76" s="189"/>
      <c r="GDU76" s="189"/>
      <c r="GDV76" s="189"/>
      <c r="GDW76" s="189"/>
      <c r="GDX76" s="189"/>
      <c r="GDY76" s="189"/>
      <c r="GDZ76" s="189"/>
      <c r="GEA76" s="189"/>
      <c r="GEB76" s="189"/>
      <c r="GEC76" s="189"/>
      <c r="GED76" s="189"/>
      <c r="GEE76" s="189"/>
      <c r="GEF76" s="189"/>
      <c r="GEG76" s="189"/>
      <c r="GEH76" s="189"/>
      <c r="GEI76" s="189"/>
      <c r="GEJ76" s="189"/>
      <c r="GEK76" s="189"/>
      <c r="GEL76" s="189"/>
      <c r="GEM76" s="189"/>
      <c r="GEN76" s="189"/>
      <c r="GEO76" s="189"/>
      <c r="GEP76" s="189"/>
      <c r="GEQ76" s="189"/>
      <c r="GER76" s="189"/>
      <c r="GES76" s="189"/>
      <c r="GET76" s="189"/>
      <c r="GEU76" s="189"/>
      <c r="GEV76" s="189"/>
      <c r="GEW76" s="189"/>
      <c r="GEX76" s="189"/>
      <c r="GEY76" s="189"/>
      <c r="GEZ76" s="189"/>
      <c r="GFA76" s="189"/>
      <c r="GFB76" s="189"/>
      <c r="GFC76" s="189"/>
      <c r="GFD76" s="189"/>
      <c r="GFE76" s="189"/>
      <c r="GFF76" s="189"/>
      <c r="GFG76" s="189"/>
      <c r="GFH76" s="189"/>
      <c r="GFI76" s="189"/>
      <c r="GFJ76" s="189"/>
      <c r="GFK76" s="189"/>
      <c r="GFL76" s="189"/>
      <c r="GFM76" s="189"/>
      <c r="GFN76" s="189"/>
      <c r="GFO76" s="189"/>
      <c r="GFP76" s="189"/>
      <c r="GFQ76" s="189"/>
      <c r="GFR76" s="189"/>
      <c r="GFS76" s="189"/>
      <c r="GFT76" s="189"/>
      <c r="GFU76" s="189"/>
      <c r="GFV76" s="189"/>
      <c r="GFW76" s="189"/>
      <c r="GFX76" s="189"/>
      <c r="GFY76" s="189"/>
      <c r="GFZ76" s="189"/>
      <c r="GGA76" s="189"/>
      <c r="GGB76" s="189"/>
      <c r="GGC76" s="189"/>
      <c r="GGD76" s="189"/>
      <c r="GGE76" s="189"/>
      <c r="GGF76" s="189"/>
      <c r="GGG76" s="189"/>
      <c r="GGH76" s="189"/>
      <c r="GGI76" s="189"/>
      <c r="GGJ76" s="189"/>
      <c r="GGK76" s="189"/>
      <c r="GGL76" s="189"/>
      <c r="GGM76" s="189"/>
      <c r="GGN76" s="189"/>
      <c r="GGO76" s="189"/>
      <c r="GGP76" s="189"/>
      <c r="GGQ76" s="189"/>
      <c r="GGR76" s="189"/>
      <c r="GGS76" s="189"/>
      <c r="GGT76" s="189"/>
      <c r="GGU76" s="189"/>
      <c r="GGV76" s="189"/>
      <c r="GGW76" s="189"/>
      <c r="GGX76" s="189"/>
      <c r="GGY76" s="189"/>
      <c r="GGZ76" s="189"/>
      <c r="GHA76" s="189"/>
      <c r="GHB76" s="189"/>
      <c r="GHC76" s="189"/>
      <c r="GHD76" s="189"/>
      <c r="GHE76" s="189"/>
      <c r="GHF76" s="189"/>
      <c r="GHG76" s="189"/>
      <c r="GHH76" s="189"/>
      <c r="GHI76" s="189"/>
      <c r="GHJ76" s="189"/>
      <c r="GHK76" s="189"/>
      <c r="GHL76" s="189"/>
      <c r="GHM76" s="189"/>
      <c r="GHN76" s="189"/>
      <c r="GHO76" s="189"/>
      <c r="GHP76" s="189"/>
      <c r="GHQ76" s="189"/>
      <c r="GHR76" s="189"/>
      <c r="GHS76" s="189"/>
      <c r="GHT76" s="189"/>
      <c r="GHU76" s="189"/>
      <c r="GHV76" s="189"/>
      <c r="GHW76" s="189"/>
      <c r="GHX76" s="189"/>
      <c r="GHY76" s="189"/>
      <c r="GHZ76" s="189"/>
      <c r="GIA76" s="189"/>
      <c r="GIB76" s="189"/>
      <c r="GIC76" s="189"/>
      <c r="GID76" s="189"/>
      <c r="GIE76" s="189"/>
      <c r="GIF76" s="189"/>
      <c r="GIG76" s="189"/>
      <c r="GIH76" s="189"/>
      <c r="GII76" s="189"/>
      <c r="GIJ76" s="189"/>
      <c r="GIK76" s="189"/>
      <c r="GIL76" s="189"/>
      <c r="GIM76" s="189"/>
      <c r="GIN76" s="189"/>
      <c r="GIO76" s="189"/>
      <c r="GIP76" s="189"/>
      <c r="GIQ76" s="189"/>
      <c r="GIR76" s="189"/>
      <c r="GIS76" s="189"/>
      <c r="GIT76" s="189"/>
      <c r="GIU76" s="189"/>
      <c r="GIV76" s="189"/>
      <c r="GIW76" s="189"/>
      <c r="GIX76" s="189"/>
      <c r="GIY76" s="189"/>
      <c r="GIZ76" s="189"/>
      <c r="GJA76" s="189"/>
      <c r="GJB76" s="189"/>
      <c r="GJC76" s="189"/>
      <c r="GJD76" s="189"/>
      <c r="GJE76" s="189"/>
      <c r="GJF76" s="189"/>
      <c r="GJG76" s="189"/>
      <c r="GJH76" s="189"/>
      <c r="GJI76" s="189"/>
      <c r="GJJ76" s="189"/>
      <c r="GJK76" s="189"/>
      <c r="GJL76" s="189"/>
      <c r="GJM76" s="189"/>
      <c r="GJN76" s="189"/>
      <c r="GJO76" s="189"/>
      <c r="GJP76" s="189"/>
      <c r="GJQ76" s="189"/>
      <c r="GJR76" s="189"/>
      <c r="GJS76" s="189"/>
      <c r="GJT76" s="189"/>
      <c r="GJU76" s="189"/>
      <c r="GJV76" s="189"/>
      <c r="GJW76" s="189"/>
      <c r="GJX76" s="189"/>
      <c r="GJY76" s="189"/>
      <c r="GJZ76" s="189"/>
      <c r="GKA76" s="189"/>
      <c r="GKB76" s="189"/>
      <c r="GKC76" s="189"/>
      <c r="GKD76" s="189"/>
      <c r="GKE76" s="189"/>
      <c r="GKF76" s="189"/>
      <c r="GKG76" s="189"/>
      <c r="GKH76" s="189"/>
      <c r="GKI76" s="189"/>
      <c r="GKJ76" s="189"/>
      <c r="GKK76" s="189"/>
      <c r="GKL76" s="189"/>
      <c r="GKM76" s="189"/>
      <c r="GKN76" s="189"/>
      <c r="GKO76" s="189"/>
      <c r="GKP76" s="189"/>
      <c r="GKQ76" s="189"/>
      <c r="GKR76" s="189"/>
      <c r="GKS76" s="189"/>
      <c r="GKT76" s="189"/>
      <c r="GKU76" s="189"/>
      <c r="GKV76" s="189"/>
      <c r="GKW76" s="189"/>
      <c r="GKX76" s="189"/>
      <c r="GKY76" s="189"/>
      <c r="GKZ76" s="189"/>
      <c r="GLA76" s="189"/>
      <c r="GLB76" s="189"/>
      <c r="GLC76" s="189"/>
      <c r="GLD76" s="189"/>
      <c r="GLE76" s="189"/>
      <c r="GLF76" s="189"/>
      <c r="GLG76" s="189"/>
      <c r="GLH76" s="189"/>
      <c r="GLI76" s="189"/>
      <c r="GLJ76" s="189"/>
      <c r="GLK76" s="189"/>
      <c r="GLL76" s="189"/>
      <c r="GLM76" s="189"/>
      <c r="GLN76" s="189"/>
      <c r="GLO76" s="189"/>
      <c r="GLP76" s="189"/>
      <c r="GLQ76" s="189"/>
      <c r="GLR76" s="189"/>
      <c r="GLS76" s="189"/>
      <c r="GLT76" s="189"/>
      <c r="GLU76" s="189"/>
      <c r="GLV76" s="189"/>
      <c r="GLW76" s="189"/>
      <c r="GLX76" s="189"/>
      <c r="GLY76" s="189"/>
      <c r="GLZ76" s="189"/>
      <c r="GMA76" s="189"/>
      <c r="GMB76" s="189"/>
      <c r="GMC76" s="189"/>
      <c r="GMD76" s="189"/>
      <c r="GME76" s="189"/>
      <c r="GMF76" s="189"/>
      <c r="GMG76" s="189"/>
      <c r="GMH76" s="189"/>
      <c r="GMI76" s="189"/>
      <c r="GMJ76" s="189"/>
      <c r="GMK76" s="189"/>
      <c r="GML76" s="189"/>
      <c r="GMM76" s="189"/>
      <c r="GMN76" s="189"/>
      <c r="GMO76" s="189"/>
      <c r="GMP76" s="189"/>
      <c r="GMQ76" s="189"/>
      <c r="GMR76" s="189"/>
      <c r="GMS76" s="189"/>
      <c r="GMT76" s="189"/>
      <c r="GMU76" s="189"/>
      <c r="GMV76" s="189"/>
      <c r="GMW76" s="189"/>
      <c r="GMX76" s="189"/>
      <c r="GMY76" s="189"/>
      <c r="GMZ76" s="189"/>
      <c r="GNA76" s="189"/>
      <c r="GNB76" s="189"/>
      <c r="GNC76" s="189"/>
      <c r="GND76" s="189"/>
      <c r="GNE76" s="189"/>
      <c r="GNF76" s="189"/>
      <c r="GNG76" s="189"/>
      <c r="GNH76" s="189"/>
      <c r="GNI76" s="189"/>
      <c r="GNJ76" s="189"/>
      <c r="GNK76" s="189"/>
      <c r="GNL76" s="189"/>
      <c r="GNM76" s="189"/>
      <c r="GNN76" s="189"/>
      <c r="GNO76" s="189"/>
      <c r="GNP76" s="189"/>
      <c r="GNQ76" s="189"/>
      <c r="GNR76" s="189"/>
      <c r="GNS76" s="189"/>
      <c r="GNT76" s="189"/>
      <c r="GNU76" s="189"/>
      <c r="GNV76" s="189"/>
      <c r="GNW76" s="189"/>
      <c r="GNX76" s="189"/>
      <c r="GNY76" s="189"/>
      <c r="GNZ76" s="189"/>
      <c r="GOA76" s="189"/>
      <c r="GOB76" s="189"/>
      <c r="GOC76" s="189"/>
      <c r="GOD76" s="189"/>
      <c r="GOE76" s="189"/>
      <c r="GOF76" s="189"/>
      <c r="GOG76" s="189"/>
      <c r="GOH76" s="189"/>
      <c r="GOI76" s="189"/>
      <c r="GOJ76" s="189"/>
      <c r="GOK76" s="189"/>
      <c r="GOL76" s="189"/>
      <c r="GOM76" s="189"/>
      <c r="GON76" s="189"/>
      <c r="GOO76" s="189"/>
      <c r="GOP76" s="189"/>
      <c r="GOQ76" s="189"/>
      <c r="GOR76" s="189"/>
      <c r="GOS76" s="189"/>
      <c r="GOT76" s="189"/>
      <c r="GOU76" s="189"/>
      <c r="GOV76" s="189"/>
      <c r="GOW76" s="189"/>
      <c r="GOX76" s="189"/>
      <c r="GOY76" s="189"/>
      <c r="GOZ76" s="189"/>
      <c r="GPA76" s="189"/>
      <c r="GPB76" s="189"/>
      <c r="GPC76" s="189"/>
      <c r="GPD76" s="189"/>
      <c r="GPE76" s="189"/>
      <c r="GPF76" s="189"/>
      <c r="GPG76" s="189"/>
      <c r="GPH76" s="189"/>
      <c r="GPI76" s="189"/>
      <c r="GPJ76" s="189"/>
      <c r="GPK76" s="189"/>
      <c r="GPL76" s="189"/>
      <c r="GPM76" s="189"/>
      <c r="GPN76" s="189"/>
      <c r="GPO76" s="189"/>
      <c r="GPP76" s="189"/>
      <c r="GPQ76" s="189"/>
      <c r="GPR76" s="189"/>
      <c r="GPS76" s="189"/>
      <c r="GPT76" s="189"/>
      <c r="GPU76" s="189"/>
      <c r="GPV76" s="189"/>
      <c r="GPW76" s="189"/>
      <c r="GPX76" s="189"/>
      <c r="GPY76" s="189"/>
      <c r="GPZ76" s="189"/>
      <c r="GQA76" s="189"/>
      <c r="GQB76" s="189"/>
      <c r="GQC76" s="189"/>
      <c r="GQD76" s="189"/>
      <c r="GQE76" s="189"/>
      <c r="GQF76" s="189"/>
      <c r="GQG76" s="189"/>
      <c r="GQH76" s="189"/>
      <c r="GQI76" s="189"/>
      <c r="GQJ76" s="189"/>
      <c r="GQK76" s="189"/>
      <c r="GQL76" s="189"/>
      <c r="GQM76" s="189"/>
      <c r="GQN76" s="189"/>
      <c r="GQO76" s="189"/>
      <c r="GQP76" s="189"/>
      <c r="GQQ76" s="189"/>
      <c r="GQR76" s="189"/>
      <c r="GQS76" s="189"/>
      <c r="GQT76" s="189"/>
      <c r="GQU76" s="189"/>
      <c r="GQV76" s="189"/>
      <c r="GQW76" s="189"/>
      <c r="GQX76" s="189"/>
      <c r="GQY76" s="189"/>
      <c r="GQZ76" s="189"/>
      <c r="GRA76" s="189"/>
      <c r="GRB76" s="189"/>
      <c r="GRC76" s="189"/>
      <c r="GRD76" s="189"/>
      <c r="GRE76" s="189"/>
      <c r="GRF76" s="189"/>
      <c r="GRG76" s="189"/>
      <c r="GRH76" s="189"/>
      <c r="GRI76" s="189"/>
      <c r="GRJ76" s="189"/>
      <c r="GRK76" s="189"/>
      <c r="GRL76" s="189"/>
      <c r="GRM76" s="189"/>
      <c r="GRN76" s="189"/>
      <c r="GRO76" s="189"/>
      <c r="GRP76" s="189"/>
      <c r="GRQ76" s="189"/>
      <c r="GRR76" s="189"/>
      <c r="GRS76" s="189"/>
      <c r="GRT76" s="189"/>
      <c r="GRU76" s="189"/>
      <c r="GRV76" s="189"/>
      <c r="GRW76" s="189"/>
      <c r="GRX76" s="189"/>
      <c r="GRY76" s="189"/>
      <c r="GRZ76" s="189"/>
      <c r="GSA76" s="189"/>
      <c r="GSB76" s="189"/>
      <c r="GSC76" s="189"/>
      <c r="GSD76" s="189"/>
      <c r="GSE76" s="189"/>
      <c r="GSF76" s="189"/>
      <c r="GSG76" s="189"/>
      <c r="GSH76" s="189"/>
      <c r="GSI76" s="189"/>
      <c r="GSJ76" s="189"/>
      <c r="GSK76" s="189"/>
      <c r="GSL76" s="189"/>
      <c r="GSM76" s="189"/>
      <c r="GSN76" s="189"/>
      <c r="GSO76" s="189"/>
      <c r="GSP76" s="189"/>
      <c r="GSQ76" s="189"/>
      <c r="GSR76" s="189"/>
      <c r="GSS76" s="189"/>
      <c r="GST76" s="189"/>
      <c r="GSU76" s="189"/>
      <c r="GSV76" s="189"/>
      <c r="GSW76" s="189"/>
      <c r="GSX76" s="189"/>
      <c r="GSY76" s="189"/>
      <c r="GSZ76" s="189"/>
      <c r="GTA76" s="189"/>
      <c r="GTB76" s="189"/>
      <c r="GTC76" s="189"/>
      <c r="GTD76" s="189"/>
      <c r="GTE76" s="189"/>
      <c r="GTF76" s="189"/>
      <c r="GTG76" s="189"/>
      <c r="GTH76" s="189"/>
      <c r="GTI76" s="189"/>
      <c r="GTJ76" s="189"/>
      <c r="GTK76" s="189"/>
      <c r="GTL76" s="189"/>
      <c r="GTM76" s="189"/>
      <c r="GTN76" s="189"/>
      <c r="GTO76" s="189"/>
      <c r="GTP76" s="189"/>
      <c r="GTQ76" s="189"/>
      <c r="GTR76" s="189"/>
      <c r="GTS76" s="189"/>
      <c r="GTT76" s="189"/>
      <c r="GTU76" s="189"/>
      <c r="GTV76" s="189"/>
      <c r="GTW76" s="189"/>
      <c r="GTX76" s="189"/>
      <c r="GTY76" s="189"/>
      <c r="GTZ76" s="189"/>
      <c r="GUA76" s="189"/>
      <c r="GUB76" s="189"/>
      <c r="GUC76" s="189"/>
      <c r="GUD76" s="189"/>
      <c r="GUE76" s="189"/>
      <c r="GUF76" s="189"/>
      <c r="GUG76" s="189"/>
      <c r="GUH76" s="189"/>
      <c r="GUI76" s="189"/>
      <c r="GUJ76" s="189"/>
      <c r="GUK76" s="189"/>
      <c r="GUL76" s="189"/>
      <c r="GUM76" s="189"/>
      <c r="GUN76" s="189"/>
      <c r="GUO76" s="189"/>
      <c r="GUP76" s="189"/>
      <c r="GUQ76" s="189"/>
      <c r="GUR76" s="189"/>
      <c r="GUS76" s="189"/>
      <c r="GUT76" s="189"/>
      <c r="GUU76" s="189"/>
      <c r="GUV76" s="189"/>
      <c r="GUW76" s="189"/>
      <c r="GUX76" s="189"/>
      <c r="GUY76" s="189"/>
      <c r="GUZ76" s="189"/>
      <c r="GVA76" s="189"/>
      <c r="GVB76" s="189"/>
      <c r="GVC76" s="189"/>
      <c r="GVD76" s="189"/>
      <c r="GVE76" s="189"/>
      <c r="GVF76" s="189"/>
      <c r="GVG76" s="189"/>
      <c r="GVH76" s="189"/>
      <c r="GVI76" s="189"/>
      <c r="GVJ76" s="189"/>
      <c r="GVK76" s="189"/>
      <c r="GVL76" s="189"/>
      <c r="GVM76" s="189"/>
      <c r="GVN76" s="189"/>
      <c r="GVO76" s="189"/>
      <c r="GVP76" s="189"/>
      <c r="GVQ76" s="189"/>
      <c r="GVR76" s="189"/>
      <c r="GVS76" s="189"/>
      <c r="GVT76" s="189"/>
      <c r="GVU76" s="189"/>
      <c r="GVV76" s="189"/>
      <c r="GVW76" s="189"/>
      <c r="GVX76" s="189"/>
      <c r="GVY76" s="189"/>
      <c r="GVZ76" s="189"/>
      <c r="GWA76" s="189"/>
      <c r="GWB76" s="189"/>
      <c r="GWC76" s="189"/>
      <c r="GWD76" s="189"/>
      <c r="GWE76" s="189"/>
      <c r="GWF76" s="189"/>
      <c r="GWG76" s="189"/>
      <c r="GWH76" s="189"/>
      <c r="GWI76" s="189"/>
      <c r="GWJ76" s="189"/>
      <c r="GWK76" s="189"/>
      <c r="GWL76" s="189"/>
      <c r="GWM76" s="189"/>
      <c r="GWN76" s="189"/>
      <c r="GWO76" s="189"/>
      <c r="GWP76" s="189"/>
      <c r="GWQ76" s="189"/>
      <c r="GWR76" s="189"/>
      <c r="GWS76" s="189"/>
      <c r="GWT76" s="189"/>
      <c r="GWU76" s="189"/>
      <c r="GWV76" s="189"/>
      <c r="GWW76" s="189"/>
      <c r="GWX76" s="189"/>
      <c r="GWY76" s="189"/>
      <c r="GWZ76" s="189"/>
      <c r="GXA76" s="189"/>
      <c r="GXB76" s="189"/>
      <c r="GXC76" s="189"/>
      <c r="GXD76" s="189"/>
      <c r="GXE76" s="189"/>
      <c r="GXF76" s="189"/>
      <c r="GXG76" s="189"/>
      <c r="GXH76" s="189"/>
      <c r="GXI76" s="189"/>
      <c r="GXJ76" s="189"/>
      <c r="GXK76" s="189"/>
      <c r="GXL76" s="189"/>
      <c r="GXM76" s="189"/>
      <c r="GXN76" s="189"/>
      <c r="GXO76" s="189"/>
      <c r="GXP76" s="189"/>
      <c r="GXQ76" s="189"/>
      <c r="GXR76" s="189"/>
      <c r="GXS76" s="189"/>
      <c r="GXT76" s="189"/>
      <c r="GXU76" s="189"/>
      <c r="GXV76" s="189"/>
      <c r="GXW76" s="189"/>
      <c r="GXX76" s="189"/>
      <c r="GXY76" s="189"/>
      <c r="GXZ76" s="189"/>
      <c r="GYA76" s="189"/>
      <c r="GYB76" s="189"/>
      <c r="GYC76" s="189"/>
      <c r="GYD76" s="189"/>
      <c r="GYE76" s="189"/>
      <c r="GYF76" s="189"/>
      <c r="GYG76" s="189"/>
      <c r="GYH76" s="189"/>
      <c r="GYI76" s="189"/>
      <c r="GYJ76" s="189"/>
      <c r="GYK76" s="189"/>
      <c r="GYL76" s="189"/>
      <c r="GYM76" s="189"/>
      <c r="GYN76" s="189"/>
      <c r="GYO76" s="189"/>
      <c r="GYP76" s="189"/>
      <c r="GYQ76" s="189"/>
      <c r="GYR76" s="189"/>
      <c r="GYS76" s="189"/>
      <c r="GYT76" s="189"/>
      <c r="GYU76" s="189"/>
      <c r="GYV76" s="189"/>
      <c r="GYW76" s="189"/>
      <c r="GYX76" s="189"/>
      <c r="GYY76" s="189"/>
      <c r="GYZ76" s="189"/>
      <c r="GZA76" s="189"/>
      <c r="GZB76" s="189"/>
      <c r="GZC76" s="189"/>
      <c r="GZD76" s="189"/>
      <c r="GZE76" s="189"/>
      <c r="GZF76" s="189"/>
      <c r="GZG76" s="189"/>
      <c r="GZH76" s="189"/>
      <c r="GZI76" s="189"/>
      <c r="GZJ76" s="189"/>
      <c r="GZK76" s="189"/>
      <c r="GZL76" s="189"/>
      <c r="GZM76" s="189"/>
      <c r="GZN76" s="189"/>
      <c r="GZO76" s="189"/>
      <c r="GZP76" s="189"/>
      <c r="GZQ76" s="189"/>
      <c r="GZR76" s="189"/>
      <c r="GZS76" s="189"/>
      <c r="GZT76" s="189"/>
      <c r="GZU76" s="189"/>
      <c r="GZV76" s="189"/>
      <c r="GZW76" s="189"/>
      <c r="GZX76" s="189"/>
      <c r="GZY76" s="189"/>
      <c r="GZZ76" s="189"/>
      <c r="HAA76" s="189"/>
      <c r="HAB76" s="189"/>
      <c r="HAC76" s="189"/>
      <c r="HAD76" s="189"/>
      <c r="HAE76" s="189"/>
      <c r="HAF76" s="189"/>
      <c r="HAG76" s="189"/>
      <c r="HAH76" s="189"/>
      <c r="HAI76" s="189"/>
      <c r="HAJ76" s="189"/>
      <c r="HAK76" s="189"/>
      <c r="HAL76" s="189"/>
      <c r="HAM76" s="189"/>
      <c r="HAN76" s="189"/>
      <c r="HAO76" s="189"/>
      <c r="HAP76" s="189"/>
      <c r="HAQ76" s="189"/>
      <c r="HAR76" s="189"/>
      <c r="HAS76" s="189"/>
      <c r="HAT76" s="189"/>
      <c r="HAU76" s="189"/>
      <c r="HAV76" s="189"/>
      <c r="HAW76" s="189"/>
      <c r="HAX76" s="189"/>
      <c r="HAY76" s="189"/>
      <c r="HAZ76" s="189"/>
      <c r="HBA76" s="189"/>
      <c r="HBB76" s="189"/>
      <c r="HBC76" s="189"/>
      <c r="HBD76" s="189"/>
      <c r="HBE76" s="189"/>
      <c r="HBF76" s="189"/>
      <c r="HBG76" s="189"/>
      <c r="HBH76" s="189"/>
      <c r="HBI76" s="189"/>
      <c r="HBJ76" s="189"/>
      <c r="HBK76" s="189"/>
      <c r="HBL76" s="189"/>
      <c r="HBM76" s="189"/>
      <c r="HBN76" s="189"/>
      <c r="HBO76" s="189"/>
      <c r="HBP76" s="189"/>
      <c r="HBQ76" s="189"/>
      <c r="HBR76" s="189"/>
      <c r="HBS76" s="189"/>
      <c r="HBT76" s="189"/>
      <c r="HBU76" s="189"/>
      <c r="HBV76" s="189"/>
      <c r="HBW76" s="189"/>
      <c r="HBX76" s="189"/>
      <c r="HBY76" s="189"/>
      <c r="HBZ76" s="189"/>
      <c r="HCA76" s="189"/>
      <c r="HCB76" s="189"/>
      <c r="HCC76" s="189"/>
      <c r="HCD76" s="189"/>
      <c r="HCE76" s="189"/>
      <c r="HCF76" s="189"/>
      <c r="HCG76" s="189"/>
      <c r="HCH76" s="189"/>
      <c r="HCI76" s="189"/>
      <c r="HCJ76" s="189"/>
      <c r="HCK76" s="189"/>
      <c r="HCL76" s="189"/>
      <c r="HCM76" s="189"/>
      <c r="HCN76" s="189"/>
      <c r="HCO76" s="189"/>
      <c r="HCP76" s="189"/>
      <c r="HCQ76" s="189"/>
      <c r="HCR76" s="189"/>
      <c r="HCS76" s="189"/>
      <c r="HCT76" s="189"/>
      <c r="HCU76" s="189"/>
      <c r="HCV76" s="189"/>
      <c r="HCW76" s="189"/>
      <c r="HCX76" s="189"/>
      <c r="HCY76" s="189"/>
      <c r="HCZ76" s="189"/>
      <c r="HDA76" s="189"/>
      <c r="HDB76" s="189"/>
      <c r="HDC76" s="189"/>
      <c r="HDD76" s="189"/>
      <c r="HDE76" s="189"/>
      <c r="HDF76" s="189"/>
      <c r="HDG76" s="189"/>
      <c r="HDH76" s="189"/>
      <c r="HDI76" s="189"/>
      <c r="HDJ76" s="189"/>
      <c r="HDK76" s="189"/>
      <c r="HDL76" s="189"/>
      <c r="HDM76" s="189"/>
      <c r="HDN76" s="189"/>
      <c r="HDO76" s="189"/>
      <c r="HDP76" s="189"/>
      <c r="HDQ76" s="189"/>
      <c r="HDR76" s="189"/>
      <c r="HDS76" s="189"/>
      <c r="HDT76" s="189"/>
      <c r="HDU76" s="189"/>
      <c r="HDV76" s="189"/>
      <c r="HDW76" s="189"/>
      <c r="HDX76" s="189"/>
      <c r="HDY76" s="189"/>
      <c r="HDZ76" s="189"/>
      <c r="HEA76" s="189"/>
      <c r="HEB76" s="189"/>
      <c r="HEC76" s="189"/>
      <c r="HED76" s="189"/>
      <c r="HEE76" s="189"/>
      <c r="HEF76" s="189"/>
      <c r="HEG76" s="189"/>
      <c r="HEH76" s="189"/>
      <c r="HEI76" s="189"/>
      <c r="HEJ76" s="189"/>
      <c r="HEK76" s="189"/>
      <c r="HEL76" s="189"/>
      <c r="HEM76" s="189"/>
      <c r="HEN76" s="189"/>
      <c r="HEO76" s="189"/>
      <c r="HEP76" s="189"/>
      <c r="HEQ76" s="189"/>
      <c r="HER76" s="189"/>
      <c r="HES76" s="189"/>
      <c r="HET76" s="189"/>
      <c r="HEU76" s="189"/>
      <c r="HEV76" s="189"/>
      <c r="HEW76" s="189"/>
      <c r="HEX76" s="189"/>
      <c r="HEY76" s="189"/>
      <c r="HEZ76" s="189"/>
      <c r="HFA76" s="189"/>
      <c r="HFB76" s="189"/>
      <c r="HFC76" s="189"/>
      <c r="HFD76" s="189"/>
      <c r="HFE76" s="189"/>
      <c r="HFF76" s="189"/>
      <c r="HFG76" s="189"/>
      <c r="HFH76" s="189"/>
      <c r="HFI76" s="189"/>
      <c r="HFJ76" s="189"/>
      <c r="HFK76" s="189"/>
      <c r="HFL76" s="189"/>
      <c r="HFM76" s="189"/>
      <c r="HFN76" s="189"/>
      <c r="HFO76" s="189"/>
      <c r="HFP76" s="189"/>
      <c r="HFQ76" s="189"/>
      <c r="HFR76" s="189"/>
      <c r="HFS76" s="189"/>
      <c r="HFT76" s="189"/>
      <c r="HFU76" s="189"/>
      <c r="HFV76" s="189"/>
      <c r="HFW76" s="189"/>
      <c r="HFX76" s="189"/>
      <c r="HFY76" s="189"/>
      <c r="HFZ76" s="189"/>
      <c r="HGA76" s="189"/>
      <c r="HGB76" s="189"/>
      <c r="HGC76" s="189"/>
      <c r="HGD76" s="189"/>
      <c r="HGE76" s="189"/>
      <c r="HGF76" s="189"/>
      <c r="HGG76" s="189"/>
      <c r="HGH76" s="189"/>
      <c r="HGI76" s="189"/>
      <c r="HGJ76" s="189"/>
      <c r="HGK76" s="189"/>
      <c r="HGL76" s="189"/>
      <c r="HGM76" s="189"/>
      <c r="HGN76" s="189"/>
      <c r="HGO76" s="189"/>
      <c r="HGP76" s="189"/>
      <c r="HGQ76" s="189"/>
      <c r="HGR76" s="189"/>
      <c r="HGS76" s="189"/>
      <c r="HGT76" s="189"/>
      <c r="HGU76" s="189"/>
      <c r="HGV76" s="189"/>
      <c r="HGW76" s="189"/>
      <c r="HGX76" s="189"/>
      <c r="HGY76" s="189"/>
      <c r="HGZ76" s="189"/>
      <c r="HHA76" s="189"/>
      <c r="HHB76" s="189"/>
      <c r="HHC76" s="189"/>
      <c r="HHD76" s="189"/>
      <c r="HHE76" s="189"/>
      <c r="HHF76" s="189"/>
      <c r="HHG76" s="189"/>
      <c r="HHH76" s="189"/>
      <c r="HHI76" s="189"/>
      <c r="HHJ76" s="189"/>
      <c r="HHK76" s="189"/>
      <c r="HHL76" s="189"/>
      <c r="HHM76" s="189"/>
      <c r="HHN76" s="189"/>
      <c r="HHO76" s="189"/>
      <c r="HHP76" s="189"/>
      <c r="HHQ76" s="189"/>
      <c r="HHR76" s="189"/>
      <c r="HHS76" s="189"/>
      <c r="HHT76" s="189"/>
      <c r="HHU76" s="189"/>
      <c r="HHV76" s="189"/>
      <c r="HHW76" s="189"/>
      <c r="HHX76" s="189"/>
      <c r="HHY76" s="189"/>
      <c r="HHZ76" s="189"/>
      <c r="HIA76" s="189"/>
      <c r="HIB76" s="189"/>
      <c r="HIC76" s="189"/>
      <c r="HID76" s="189"/>
      <c r="HIE76" s="189"/>
      <c r="HIF76" s="189"/>
      <c r="HIG76" s="189"/>
      <c r="HIH76" s="189"/>
      <c r="HII76" s="189"/>
      <c r="HIJ76" s="189"/>
      <c r="HIK76" s="189"/>
      <c r="HIL76" s="189"/>
      <c r="HIM76" s="189"/>
      <c r="HIN76" s="189"/>
      <c r="HIO76" s="189"/>
      <c r="HIP76" s="189"/>
      <c r="HIQ76" s="189"/>
      <c r="HIR76" s="189"/>
      <c r="HIS76" s="189"/>
      <c r="HIT76" s="189"/>
      <c r="HIU76" s="189"/>
      <c r="HIV76" s="189"/>
      <c r="HIW76" s="189"/>
      <c r="HIX76" s="189"/>
      <c r="HIY76" s="189"/>
      <c r="HIZ76" s="189"/>
      <c r="HJA76" s="189"/>
      <c r="HJB76" s="189"/>
      <c r="HJC76" s="189"/>
      <c r="HJD76" s="189"/>
      <c r="HJE76" s="189"/>
      <c r="HJF76" s="189"/>
      <c r="HJG76" s="189"/>
      <c r="HJH76" s="189"/>
      <c r="HJI76" s="189"/>
      <c r="HJJ76" s="189"/>
      <c r="HJK76" s="189"/>
      <c r="HJL76" s="189"/>
      <c r="HJM76" s="189"/>
      <c r="HJN76" s="189"/>
      <c r="HJO76" s="189"/>
      <c r="HJP76" s="189"/>
      <c r="HJQ76" s="189"/>
      <c r="HJR76" s="189"/>
      <c r="HJS76" s="189"/>
      <c r="HJT76" s="189"/>
      <c r="HJU76" s="189"/>
      <c r="HJV76" s="189"/>
      <c r="HJW76" s="189"/>
      <c r="HJX76" s="189"/>
      <c r="HJY76" s="189"/>
      <c r="HJZ76" s="189"/>
      <c r="HKA76" s="189"/>
      <c r="HKB76" s="189"/>
      <c r="HKC76" s="189"/>
      <c r="HKD76" s="189"/>
      <c r="HKE76" s="189"/>
      <c r="HKF76" s="189"/>
      <c r="HKG76" s="189"/>
      <c r="HKH76" s="189"/>
      <c r="HKI76" s="189"/>
      <c r="HKJ76" s="189"/>
      <c r="HKK76" s="189"/>
      <c r="HKL76" s="189"/>
      <c r="HKM76" s="189"/>
      <c r="HKN76" s="189"/>
      <c r="HKO76" s="189"/>
      <c r="HKP76" s="189"/>
      <c r="HKQ76" s="189"/>
      <c r="HKR76" s="189"/>
      <c r="HKS76" s="189"/>
      <c r="HKT76" s="189"/>
      <c r="HKU76" s="189"/>
      <c r="HKV76" s="189"/>
      <c r="HKW76" s="189"/>
      <c r="HKX76" s="189"/>
      <c r="HKY76" s="189"/>
      <c r="HKZ76" s="189"/>
      <c r="HLA76" s="189"/>
      <c r="HLB76" s="189"/>
      <c r="HLC76" s="189"/>
      <c r="HLD76" s="189"/>
      <c r="HLE76" s="189"/>
      <c r="HLF76" s="189"/>
      <c r="HLG76" s="189"/>
      <c r="HLH76" s="189"/>
      <c r="HLI76" s="189"/>
      <c r="HLJ76" s="189"/>
      <c r="HLK76" s="189"/>
      <c r="HLL76" s="189"/>
      <c r="HLM76" s="189"/>
      <c r="HLN76" s="189"/>
      <c r="HLO76" s="189"/>
      <c r="HLP76" s="189"/>
      <c r="HLQ76" s="189"/>
      <c r="HLR76" s="189"/>
      <c r="HLS76" s="189"/>
      <c r="HLT76" s="189"/>
      <c r="HLU76" s="189"/>
      <c r="HLV76" s="189"/>
      <c r="HLW76" s="189"/>
      <c r="HLX76" s="189"/>
      <c r="HLY76" s="189"/>
      <c r="HLZ76" s="189"/>
      <c r="HMA76" s="189"/>
      <c r="HMB76" s="189"/>
      <c r="HMC76" s="189"/>
      <c r="HMD76" s="189"/>
      <c r="HME76" s="189"/>
      <c r="HMF76" s="189"/>
      <c r="HMG76" s="189"/>
      <c r="HMH76" s="189"/>
      <c r="HMI76" s="189"/>
      <c r="HMJ76" s="189"/>
      <c r="HMK76" s="189"/>
      <c r="HML76" s="189"/>
      <c r="HMM76" s="189"/>
      <c r="HMN76" s="189"/>
      <c r="HMO76" s="189"/>
      <c r="HMP76" s="189"/>
      <c r="HMQ76" s="189"/>
      <c r="HMR76" s="189"/>
      <c r="HMS76" s="189"/>
      <c r="HMT76" s="189"/>
      <c r="HMU76" s="189"/>
      <c r="HMV76" s="189"/>
      <c r="HMW76" s="189"/>
      <c r="HMX76" s="189"/>
      <c r="HMY76" s="189"/>
      <c r="HMZ76" s="189"/>
      <c r="HNA76" s="189"/>
      <c r="HNB76" s="189"/>
      <c r="HNC76" s="189"/>
      <c r="HND76" s="189"/>
      <c r="HNE76" s="189"/>
      <c r="HNF76" s="189"/>
      <c r="HNG76" s="189"/>
      <c r="HNH76" s="189"/>
      <c r="HNI76" s="189"/>
      <c r="HNJ76" s="189"/>
      <c r="HNK76" s="189"/>
      <c r="HNL76" s="189"/>
      <c r="HNM76" s="189"/>
      <c r="HNN76" s="189"/>
      <c r="HNO76" s="189"/>
      <c r="HNP76" s="189"/>
      <c r="HNQ76" s="189"/>
      <c r="HNR76" s="189"/>
      <c r="HNS76" s="189"/>
      <c r="HNT76" s="189"/>
      <c r="HNU76" s="189"/>
      <c r="HNV76" s="189"/>
      <c r="HNW76" s="189"/>
      <c r="HNX76" s="189"/>
      <c r="HNY76" s="189"/>
      <c r="HNZ76" s="189"/>
      <c r="HOA76" s="189"/>
      <c r="HOB76" s="189"/>
      <c r="HOC76" s="189"/>
      <c r="HOD76" s="189"/>
      <c r="HOE76" s="189"/>
      <c r="HOF76" s="189"/>
      <c r="HOG76" s="189"/>
      <c r="HOH76" s="189"/>
      <c r="HOI76" s="189"/>
      <c r="HOJ76" s="189"/>
      <c r="HOK76" s="189"/>
      <c r="HOL76" s="189"/>
      <c r="HOM76" s="189"/>
      <c r="HON76" s="189"/>
      <c r="HOO76" s="189"/>
      <c r="HOP76" s="189"/>
      <c r="HOQ76" s="189"/>
      <c r="HOR76" s="189"/>
      <c r="HOS76" s="189"/>
      <c r="HOT76" s="189"/>
      <c r="HOU76" s="189"/>
      <c r="HOV76" s="189"/>
      <c r="HOW76" s="189"/>
      <c r="HOX76" s="189"/>
      <c r="HOY76" s="189"/>
      <c r="HOZ76" s="189"/>
      <c r="HPA76" s="189"/>
      <c r="HPB76" s="189"/>
      <c r="HPC76" s="189"/>
      <c r="HPD76" s="189"/>
      <c r="HPE76" s="189"/>
      <c r="HPF76" s="189"/>
      <c r="HPG76" s="189"/>
      <c r="HPH76" s="189"/>
      <c r="HPI76" s="189"/>
      <c r="HPJ76" s="189"/>
      <c r="HPK76" s="189"/>
      <c r="HPL76" s="189"/>
      <c r="HPM76" s="189"/>
      <c r="HPN76" s="189"/>
      <c r="HPO76" s="189"/>
      <c r="HPP76" s="189"/>
      <c r="HPQ76" s="189"/>
      <c r="HPR76" s="189"/>
      <c r="HPS76" s="189"/>
      <c r="HPT76" s="189"/>
      <c r="HPU76" s="189"/>
      <c r="HPV76" s="189"/>
      <c r="HPW76" s="189"/>
      <c r="HPX76" s="189"/>
      <c r="HPY76" s="189"/>
      <c r="HPZ76" s="189"/>
      <c r="HQA76" s="189"/>
      <c r="HQB76" s="189"/>
      <c r="HQC76" s="189"/>
      <c r="HQD76" s="189"/>
      <c r="HQE76" s="189"/>
      <c r="HQF76" s="189"/>
      <c r="HQG76" s="189"/>
      <c r="HQH76" s="189"/>
      <c r="HQI76" s="189"/>
      <c r="HQJ76" s="189"/>
      <c r="HQK76" s="189"/>
      <c r="HQL76" s="189"/>
      <c r="HQM76" s="189"/>
      <c r="HQN76" s="189"/>
      <c r="HQO76" s="189"/>
      <c r="HQP76" s="189"/>
      <c r="HQQ76" s="189"/>
      <c r="HQR76" s="189"/>
      <c r="HQS76" s="189"/>
      <c r="HQT76" s="189"/>
      <c r="HQU76" s="189"/>
      <c r="HQV76" s="189"/>
      <c r="HQW76" s="189"/>
      <c r="HQX76" s="189"/>
      <c r="HQY76" s="189"/>
      <c r="HQZ76" s="189"/>
      <c r="HRA76" s="189"/>
      <c r="HRB76" s="189"/>
      <c r="HRC76" s="189"/>
      <c r="HRD76" s="189"/>
      <c r="HRE76" s="189"/>
      <c r="HRF76" s="189"/>
      <c r="HRG76" s="189"/>
      <c r="HRH76" s="189"/>
      <c r="HRI76" s="189"/>
      <c r="HRJ76" s="189"/>
      <c r="HRK76" s="189"/>
      <c r="HRL76" s="189"/>
      <c r="HRM76" s="189"/>
      <c r="HRN76" s="189"/>
      <c r="HRO76" s="189"/>
      <c r="HRP76" s="189"/>
      <c r="HRQ76" s="189"/>
      <c r="HRR76" s="189"/>
      <c r="HRS76" s="189"/>
      <c r="HRT76" s="189"/>
      <c r="HRU76" s="189"/>
      <c r="HRV76" s="189"/>
      <c r="HRW76" s="189"/>
      <c r="HRX76" s="189"/>
      <c r="HRY76" s="189"/>
      <c r="HRZ76" s="189"/>
      <c r="HSA76" s="189"/>
      <c r="HSB76" s="189"/>
      <c r="HSC76" s="189"/>
      <c r="HSD76" s="189"/>
      <c r="HSE76" s="189"/>
      <c r="HSF76" s="189"/>
      <c r="HSG76" s="189"/>
      <c r="HSH76" s="189"/>
      <c r="HSI76" s="189"/>
      <c r="HSJ76" s="189"/>
      <c r="HSK76" s="189"/>
      <c r="HSL76" s="189"/>
      <c r="HSM76" s="189"/>
      <c r="HSN76" s="189"/>
      <c r="HSO76" s="189"/>
      <c r="HSP76" s="189"/>
      <c r="HSQ76" s="189"/>
      <c r="HSR76" s="189"/>
      <c r="HSS76" s="189"/>
      <c r="HST76" s="189"/>
      <c r="HSU76" s="189"/>
      <c r="HSV76" s="189"/>
      <c r="HSW76" s="189"/>
      <c r="HSX76" s="189"/>
      <c r="HSY76" s="189"/>
      <c r="HSZ76" s="189"/>
      <c r="HTA76" s="189"/>
      <c r="HTB76" s="189"/>
      <c r="HTC76" s="189"/>
      <c r="HTD76" s="189"/>
      <c r="HTE76" s="189"/>
      <c r="HTF76" s="189"/>
      <c r="HTG76" s="189"/>
      <c r="HTH76" s="189"/>
      <c r="HTI76" s="189"/>
      <c r="HTJ76" s="189"/>
      <c r="HTK76" s="189"/>
      <c r="HTL76" s="189"/>
      <c r="HTM76" s="189"/>
      <c r="HTN76" s="189"/>
      <c r="HTO76" s="189"/>
      <c r="HTP76" s="189"/>
      <c r="HTQ76" s="189"/>
      <c r="HTR76" s="189"/>
      <c r="HTS76" s="189"/>
      <c r="HTT76" s="189"/>
      <c r="HTU76" s="189"/>
      <c r="HTV76" s="189"/>
      <c r="HTW76" s="189"/>
      <c r="HTX76" s="189"/>
      <c r="HTY76" s="189"/>
      <c r="HTZ76" s="189"/>
      <c r="HUA76" s="189"/>
      <c r="HUB76" s="189"/>
      <c r="HUC76" s="189"/>
      <c r="HUD76" s="189"/>
      <c r="HUE76" s="189"/>
      <c r="HUF76" s="189"/>
      <c r="HUG76" s="189"/>
      <c r="HUH76" s="189"/>
      <c r="HUI76" s="189"/>
      <c r="HUJ76" s="189"/>
      <c r="HUK76" s="189"/>
      <c r="HUL76" s="189"/>
      <c r="HUM76" s="189"/>
      <c r="HUN76" s="189"/>
      <c r="HUO76" s="189"/>
      <c r="HUP76" s="189"/>
      <c r="HUQ76" s="189"/>
      <c r="HUR76" s="189"/>
      <c r="HUS76" s="189"/>
      <c r="HUT76" s="189"/>
      <c r="HUU76" s="189"/>
      <c r="HUV76" s="189"/>
      <c r="HUW76" s="189"/>
      <c r="HUX76" s="189"/>
      <c r="HUY76" s="189"/>
      <c r="HUZ76" s="189"/>
      <c r="HVA76" s="189"/>
      <c r="HVB76" s="189"/>
      <c r="HVC76" s="189"/>
      <c r="HVD76" s="189"/>
      <c r="HVE76" s="189"/>
      <c r="HVF76" s="189"/>
      <c r="HVG76" s="189"/>
      <c r="HVH76" s="189"/>
      <c r="HVI76" s="189"/>
      <c r="HVJ76" s="189"/>
      <c r="HVK76" s="189"/>
      <c r="HVL76" s="189"/>
      <c r="HVM76" s="189"/>
      <c r="HVN76" s="189"/>
      <c r="HVO76" s="189"/>
      <c r="HVP76" s="189"/>
      <c r="HVQ76" s="189"/>
      <c r="HVR76" s="189"/>
      <c r="HVS76" s="189"/>
      <c r="HVT76" s="189"/>
      <c r="HVU76" s="189"/>
      <c r="HVV76" s="189"/>
      <c r="HVW76" s="189"/>
      <c r="HVX76" s="189"/>
      <c r="HVY76" s="189"/>
      <c r="HVZ76" s="189"/>
      <c r="HWA76" s="189"/>
      <c r="HWB76" s="189"/>
      <c r="HWC76" s="189"/>
      <c r="HWD76" s="189"/>
      <c r="HWE76" s="189"/>
      <c r="HWF76" s="189"/>
      <c r="HWG76" s="189"/>
      <c r="HWH76" s="189"/>
      <c r="HWI76" s="189"/>
      <c r="HWJ76" s="189"/>
      <c r="HWK76" s="189"/>
      <c r="HWL76" s="189"/>
      <c r="HWM76" s="189"/>
      <c r="HWN76" s="189"/>
      <c r="HWO76" s="189"/>
      <c r="HWP76" s="189"/>
      <c r="HWQ76" s="189"/>
      <c r="HWR76" s="189"/>
      <c r="HWS76" s="189"/>
      <c r="HWT76" s="189"/>
      <c r="HWU76" s="189"/>
      <c r="HWV76" s="189"/>
      <c r="HWW76" s="189"/>
      <c r="HWX76" s="189"/>
      <c r="HWY76" s="189"/>
      <c r="HWZ76" s="189"/>
      <c r="HXA76" s="189"/>
      <c r="HXB76" s="189"/>
      <c r="HXC76" s="189"/>
      <c r="HXD76" s="189"/>
      <c r="HXE76" s="189"/>
      <c r="HXF76" s="189"/>
      <c r="HXG76" s="189"/>
      <c r="HXH76" s="189"/>
      <c r="HXI76" s="189"/>
      <c r="HXJ76" s="189"/>
      <c r="HXK76" s="189"/>
      <c r="HXL76" s="189"/>
      <c r="HXM76" s="189"/>
      <c r="HXN76" s="189"/>
      <c r="HXO76" s="189"/>
      <c r="HXP76" s="189"/>
      <c r="HXQ76" s="189"/>
      <c r="HXR76" s="189"/>
      <c r="HXS76" s="189"/>
      <c r="HXT76" s="189"/>
      <c r="HXU76" s="189"/>
      <c r="HXV76" s="189"/>
      <c r="HXW76" s="189"/>
      <c r="HXX76" s="189"/>
      <c r="HXY76" s="189"/>
      <c r="HXZ76" s="189"/>
      <c r="HYA76" s="189"/>
      <c r="HYB76" s="189"/>
      <c r="HYC76" s="189"/>
      <c r="HYD76" s="189"/>
      <c r="HYE76" s="189"/>
      <c r="HYF76" s="189"/>
      <c r="HYG76" s="189"/>
      <c r="HYH76" s="189"/>
      <c r="HYI76" s="189"/>
      <c r="HYJ76" s="189"/>
      <c r="HYK76" s="189"/>
      <c r="HYL76" s="189"/>
      <c r="HYM76" s="189"/>
      <c r="HYN76" s="189"/>
      <c r="HYO76" s="189"/>
      <c r="HYP76" s="189"/>
      <c r="HYQ76" s="189"/>
      <c r="HYR76" s="189"/>
      <c r="HYS76" s="189"/>
      <c r="HYT76" s="189"/>
      <c r="HYU76" s="189"/>
      <c r="HYV76" s="189"/>
      <c r="HYW76" s="189"/>
      <c r="HYX76" s="189"/>
      <c r="HYY76" s="189"/>
      <c r="HYZ76" s="189"/>
      <c r="HZA76" s="189"/>
      <c r="HZB76" s="189"/>
      <c r="HZC76" s="189"/>
      <c r="HZD76" s="189"/>
      <c r="HZE76" s="189"/>
      <c r="HZF76" s="189"/>
      <c r="HZG76" s="189"/>
      <c r="HZH76" s="189"/>
      <c r="HZI76" s="189"/>
      <c r="HZJ76" s="189"/>
      <c r="HZK76" s="189"/>
      <c r="HZL76" s="189"/>
      <c r="HZM76" s="189"/>
      <c r="HZN76" s="189"/>
      <c r="HZO76" s="189"/>
      <c r="HZP76" s="189"/>
      <c r="HZQ76" s="189"/>
      <c r="HZR76" s="189"/>
      <c r="HZS76" s="189"/>
      <c r="HZT76" s="189"/>
      <c r="HZU76" s="189"/>
      <c r="HZV76" s="189"/>
      <c r="HZW76" s="189"/>
      <c r="HZX76" s="189"/>
      <c r="HZY76" s="189"/>
      <c r="HZZ76" s="189"/>
      <c r="IAA76" s="189"/>
      <c r="IAB76" s="189"/>
      <c r="IAC76" s="189"/>
      <c r="IAD76" s="189"/>
      <c r="IAE76" s="189"/>
      <c r="IAF76" s="189"/>
      <c r="IAG76" s="189"/>
      <c r="IAH76" s="189"/>
      <c r="IAI76" s="189"/>
      <c r="IAJ76" s="189"/>
      <c r="IAK76" s="189"/>
      <c r="IAL76" s="189"/>
      <c r="IAM76" s="189"/>
      <c r="IAN76" s="189"/>
      <c r="IAO76" s="189"/>
      <c r="IAP76" s="189"/>
      <c r="IAQ76" s="189"/>
      <c r="IAR76" s="189"/>
      <c r="IAS76" s="189"/>
      <c r="IAT76" s="189"/>
      <c r="IAU76" s="189"/>
      <c r="IAV76" s="189"/>
      <c r="IAW76" s="189"/>
      <c r="IAX76" s="189"/>
      <c r="IAY76" s="189"/>
      <c r="IAZ76" s="189"/>
      <c r="IBA76" s="189"/>
      <c r="IBB76" s="189"/>
      <c r="IBC76" s="189"/>
      <c r="IBD76" s="189"/>
      <c r="IBE76" s="189"/>
      <c r="IBF76" s="189"/>
      <c r="IBG76" s="189"/>
      <c r="IBH76" s="189"/>
      <c r="IBI76" s="189"/>
      <c r="IBJ76" s="189"/>
      <c r="IBK76" s="189"/>
      <c r="IBL76" s="189"/>
      <c r="IBM76" s="189"/>
      <c r="IBN76" s="189"/>
      <c r="IBO76" s="189"/>
      <c r="IBP76" s="189"/>
      <c r="IBQ76" s="189"/>
      <c r="IBR76" s="189"/>
      <c r="IBS76" s="189"/>
      <c r="IBT76" s="189"/>
      <c r="IBU76" s="189"/>
      <c r="IBV76" s="189"/>
      <c r="IBW76" s="189"/>
      <c r="IBX76" s="189"/>
      <c r="IBY76" s="189"/>
      <c r="IBZ76" s="189"/>
      <c r="ICA76" s="189"/>
      <c r="ICB76" s="189"/>
      <c r="ICC76" s="189"/>
      <c r="ICD76" s="189"/>
      <c r="ICE76" s="189"/>
      <c r="ICF76" s="189"/>
      <c r="ICG76" s="189"/>
      <c r="ICH76" s="189"/>
      <c r="ICI76" s="189"/>
      <c r="ICJ76" s="189"/>
      <c r="ICK76" s="189"/>
      <c r="ICL76" s="189"/>
      <c r="ICM76" s="189"/>
      <c r="ICN76" s="189"/>
      <c r="ICO76" s="189"/>
      <c r="ICP76" s="189"/>
      <c r="ICQ76" s="189"/>
      <c r="ICR76" s="189"/>
      <c r="ICS76" s="189"/>
      <c r="ICT76" s="189"/>
      <c r="ICU76" s="189"/>
      <c r="ICV76" s="189"/>
      <c r="ICW76" s="189"/>
      <c r="ICX76" s="189"/>
      <c r="ICY76" s="189"/>
      <c r="ICZ76" s="189"/>
      <c r="IDA76" s="189"/>
      <c r="IDB76" s="189"/>
      <c r="IDC76" s="189"/>
      <c r="IDD76" s="189"/>
      <c r="IDE76" s="189"/>
      <c r="IDF76" s="189"/>
      <c r="IDG76" s="189"/>
      <c r="IDH76" s="189"/>
      <c r="IDI76" s="189"/>
      <c r="IDJ76" s="189"/>
      <c r="IDK76" s="189"/>
      <c r="IDL76" s="189"/>
      <c r="IDM76" s="189"/>
      <c r="IDN76" s="189"/>
      <c r="IDO76" s="189"/>
      <c r="IDP76" s="189"/>
      <c r="IDQ76" s="189"/>
      <c r="IDR76" s="189"/>
      <c r="IDS76" s="189"/>
      <c r="IDT76" s="189"/>
      <c r="IDU76" s="189"/>
      <c r="IDV76" s="189"/>
      <c r="IDW76" s="189"/>
      <c r="IDX76" s="189"/>
      <c r="IDY76" s="189"/>
      <c r="IDZ76" s="189"/>
      <c r="IEA76" s="189"/>
      <c r="IEB76" s="189"/>
      <c r="IEC76" s="189"/>
      <c r="IED76" s="189"/>
      <c r="IEE76" s="189"/>
      <c r="IEF76" s="189"/>
      <c r="IEG76" s="189"/>
      <c r="IEH76" s="189"/>
      <c r="IEI76" s="189"/>
      <c r="IEJ76" s="189"/>
      <c r="IEK76" s="189"/>
      <c r="IEL76" s="189"/>
      <c r="IEM76" s="189"/>
      <c r="IEN76" s="189"/>
      <c r="IEO76" s="189"/>
      <c r="IEP76" s="189"/>
      <c r="IEQ76" s="189"/>
      <c r="IER76" s="189"/>
      <c r="IES76" s="189"/>
      <c r="IET76" s="189"/>
      <c r="IEU76" s="189"/>
      <c r="IEV76" s="189"/>
      <c r="IEW76" s="189"/>
      <c r="IEX76" s="189"/>
      <c r="IEY76" s="189"/>
      <c r="IEZ76" s="189"/>
      <c r="IFA76" s="189"/>
      <c r="IFB76" s="189"/>
      <c r="IFC76" s="189"/>
      <c r="IFD76" s="189"/>
      <c r="IFE76" s="189"/>
      <c r="IFF76" s="189"/>
      <c r="IFG76" s="189"/>
      <c r="IFH76" s="189"/>
      <c r="IFI76" s="189"/>
      <c r="IFJ76" s="189"/>
      <c r="IFK76" s="189"/>
      <c r="IFL76" s="189"/>
      <c r="IFM76" s="189"/>
      <c r="IFN76" s="189"/>
      <c r="IFO76" s="189"/>
      <c r="IFP76" s="189"/>
      <c r="IFQ76" s="189"/>
      <c r="IFR76" s="189"/>
      <c r="IFS76" s="189"/>
      <c r="IFT76" s="189"/>
      <c r="IFU76" s="189"/>
      <c r="IFV76" s="189"/>
      <c r="IFW76" s="189"/>
      <c r="IFX76" s="189"/>
      <c r="IFY76" s="189"/>
      <c r="IFZ76" s="189"/>
      <c r="IGA76" s="189"/>
      <c r="IGB76" s="189"/>
      <c r="IGC76" s="189"/>
      <c r="IGD76" s="189"/>
      <c r="IGE76" s="189"/>
      <c r="IGF76" s="189"/>
      <c r="IGG76" s="189"/>
      <c r="IGH76" s="189"/>
      <c r="IGI76" s="189"/>
      <c r="IGJ76" s="189"/>
      <c r="IGK76" s="189"/>
      <c r="IGL76" s="189"/>
      <c r="IGM76" s="189"/>
      <c r="IGN76" s="189"/>
      <c r="IGO76" s="189"/>
      <c r="IGP76" s="189"/>
      <c r="IGQ76" s="189"/>
      <c r="IGR76" s="189"/>
      <c r="IGS76" s="189"/>
      <c r="IGT76" s="189"/>
      <c r="IGU76" s="189"/>
      <c r="IGV76" s="189"/>
      <c r="IGW76" s="189"/>
      <c r="IGX76" s="189"/>
      <c r="IGY76" s="189"/>
      <c r="IGZ76" s="189"/>
      <c r="IHA76" s="189"/>
      <c r="IHB76" s="189"/>
      <c r="IHC76" s="189"/>
      <c r="IHD76" s="189"/>
      <c r="IHE76" s="189"/>
      <c r="IHF76" s="189"/>
      <c r="IHG76" s="189"/>
      <c r="IHH76" s="189"/>
      <c r="IHI76" s="189"/>
      <c r="IHJ76" s="189"/>
      <c r="IHK76" s="189"/>
      <c r="IHL76" s="189"/>
      <c r="IHM76" s="189"/>
      <c r="IHN76" s="189"/>
      <c r="IHO76" s="189"/>
      <c r="IHP76" s="189"/>
      <c r="IHQ76" s="189"/>
      <c r="IHR76" s="189"/>
      <c r="IHS76" s="189"/>
      <c r="IHT76" s="189"/>
      <c r="IHU76" s="189"/>
      <c r="IHV76" s="189"/>
      <c r="IHW76" s="189"/>
      <c r="IHX76" s="189"/>
      <c r="IHY76" s="189"/>
      <c r="IHZ76" s="189"/>
      <c r="IIA76" s="189"/>
      <c r="IIB76" s="189"/>
      <c r="IIC76" s="189"/>
      <c r="IID76" s="189"/>
      <c r="IIE76" s="189"/>
      <c r="IIF76" s="189"/>
      <c r="IIG76" s="189"/>
      <c r="IIH76" s="189"/>
      <c r="III76" s="189"/>
      <c r="IIJ76" s="189"/>
      <c r="IIK76" s="189"/>
      <c r="IIL76" s="189"/>
      <c r="IIM76" s="189"/>
      <c r="IIN76" s="189"/>
      <c r="IIO76" s="189"/>
      <c r="IIP76" s="189"/>
      <c r="IIQ76" s="189"/>
      <c r="IIR76" s="189"/>
      <c r="IIS76" s="189"/>
      <c r="IIT76" s="189"/>
      <c r="IIU76" s="189"/>
      <c r="IIV76" s="189"/>
      <c r="IIW76" s="189"/>
      <c r="IIX76" s="189"/>
      <c r="IIY76" s="189"/>
      <c r="IIZ76" s="189"/>
      <c r="IJA76" s="189"/>
      <c r="IJB76" s="189"/>
      <c r="IJC76" s="189"/>
      <c r="IJD76" s="189"/>
      <c r="IJE76" s="189"/>
      <c r="IJF76" s="189"/>
      <c r="IJG76" s="189"/>
      <c r="IJH76" s="189"/>
      <c r="IJI76" s="189"/>
      <c r="IJJ76" s="189"/>
      <c r="IJK76" s="189"/>
      <c r="IJL76" s="189"/>
      <c r="IJM76" s="189"/>
      <c r="IJN76" s="189"/>
      <c r="IJO76" s="189"/>
      <c r="IJP76" s="189"/>
      <c r="IJQ76" s="189"/>
      <c r="IJR76" s="189"/>
      <c r="IJS76" s="189"/>
      <c r="IJT76" s="189"/>
      <c r="IJU76" s="189"/>
      <c r="IJV76" s="189"/>
      <c r="IJW76" s="189"/>
      <c r="IJX76" s="189"/>
      <c r="IJY76" s="189"/>
      <c r="IJZ76" s="189"/>
      <c r="IKA76" s="189"/>
      <c r="IKB76" s="189"/>
      <c r="IKC76" s="189"/>
      <c r="IKD76" s="189"/>
      <c r="IKE76" s="189"/>
      <c r="IKF76" s="189"/>
      <c r="IKG76" s="189"/>
      <c r="IKH76" s="189"/>
      <c r="IKI76" s="189"/>
      <c r="IKJ76" s="189"/>
      <c r="IKK76" s="189"/>
      <c r="IKL76" s="189"/>
      <c r="IKM76" s="189"/>
      <c r="IKN76" s="189"/>
      <c r="IKO76" s="189"/>
      <c r="IKP76" s="189"/>
      <c r="IKQ76" s="189"/>
      <c r="IKR76" s="189"/>
      <c r="IKS76" s="189"/>
      <c r="IKT76" s="189"/>
      <c r="IKU76" s="189"/>
      <c r="IKV76" s="189"/>
      <c r="IKW76" s="189"/>
      <c r="IKX76" s="189"/>
      <c r="IKY76" s="189"/>
      <c r="IKZ76" s="189"/>
      <c r="ILA76" s="189"/>
      <c r="ILB76" s="189"/>
      <c r="ILC76" s="189"/>
      <c r="ILD76" s="189"/>
      <c r="ILE76" s="189"/>
      <c r="ILF76" s="189"/>
      <c r="ILG76" s="189"/>
      <c r="ILH76" s="189"/>
      <c r="ILI76" s="189"/>
      <c r="ILJ76" s="189"/>
      <c r="ILK76" s="189"/>
      <c r="ILL76" s="189"/>
      <c r="ILM76" s="189"/>
      <c r="ILN76" s="189"/>
      <c r="ILO76" s="189"/>
      <c r="ILP76" s="189"/>
      <c r="ILQ76" s="189"/>
      <c r="ILR76" s="189"/>
      <c r="ILS76" s="189"/>
      <c r="ILT76" s="189"/>
      <c r="ILU76" s="189"/>
      <c r="ILV76" s="189"/>
      <c r="ILW76" s="189"/>
      <c r="ILX76" s="189"/>
      <c r="ILY76" s="189"/>
      <c r="ILZ76" s="189"/>
      <c r="IMA76" s="189"/>
      <c r="IMB76" s="189"/>
      <c r="IMC76" s="189"/>
      <c r="IMD76" s="189"/>
      <c r="IME76" s="189"/>
      <c r="IMF76" s="189"/>
      <c r="IMG76" s="189"/>
      <c r="IMH76" s="189"/>
      <c r="IMI76" s="189"/>
      <c r="IMJ76" s="189"/>
      <c r="IMK76" s="189"/>
      <c r="IML76" s="189"/>
      <c r="IMM76" s="189"/>
      <c r="IMN76" s="189"/>
      <c r="IMO76" s="189"/>
      <c r="IMP76" s="189"/>
      <c r="IMQ76" s="189"/>
      <c r="IMR76" s="189"/>
      <c r="IMS76" s="189"/>
      <c r="IMT76" s="189"/>
      <c r="IMU76" s="189"/>
      <c r="IMV76" s="189"/>
      <c r="IMW76" s="189"/>
      <c r="IMX76" s="189"/>
      <c r="IMY76" s="189"/>
      <c r="IMZ76" s="189"/>
      <c r="INA76" s="189"/>
      <c r="INB76" s="189"/>
      <c r="INC76" s="189"/>
      <c r="IND76" s="189"/>
      <c r="INE76" s="189"/>
      <c r="INF76" s="189"/>
      <c r="ING76" s="189"/>
      <c r="INH76" s="189"/>
      <c r="INI76" s="189"/>
      <c r="INJ76" s="189"/>
      <c r="INK76" s="189"/>
      <c r="INL76" s="189"/>
      <c r="INM76" s="189"/>
      <c r="INN76" s="189"/>
      <c r="INO76" s="189"/>
      <c r="INP76" s="189"/>
      <c r="INQ76" s="189"/>
      <c r="INR76" s="189"/>
      <c r="INS76" s="189"/>
      <c r="INT76" s="189"/>
      <c r="INU76" s="189"/>
      <c r="INV76" s="189"/>
      <c r="INW76" s="189"/>
      <c r="INX76" s="189"/>
      <c r="INY76" s="189"/>
      <c r="INZ76" s="189"/>
      <c r="IOA76" s="189"/>
      <c r="IOB76" s="189"/>
      <c r="IOC76" s="189"/>
      <c r="IOD76" s="189"/>
      <c r="IOE76" s="189"/>
      <c r="IOF76" s="189"/>
      <c r="IOG76" s="189"/>
      <c r="IOH76" s="189"/>
      <c r="IOI76" s="189"/>
      <c r="IOJ76" s="189"/>
      <c r="IOK76" s="189"/>
      <c r="IOL76" s="189"/>
      <c r="IOM76" s="189"/>
      <c r="ION76" s="189"/>
      <c r="IOO76" s="189"/>
      <c r="IOP76" s="189"/>
      <c r="IOQ76" s="189"/>
      <c r="IOR76" s="189"/>
      <c r="IOS76" s="189"/>
      <c r="IOT76" s="189"/>
      <c r="IOU76" s="189"/>
      <c r="IOV76" s="189"/>
      <c r="IOW76" s="189"/>
      <c r="IOX76" s="189"/>
      <c r="IOY76" s="189"/>
      <c r="IOZ76" s="189"/>
      <c r="IPA76" s="189"/>
      <c r="IPB76" s="189"/>
      <c r="IPC76" s="189"/>
      <c r="IPD76" s="189"/>
      <c r="IPE76" s="189"/>
      <c r="IPF76" s="189"/>
      <c r="IPG76" s="189"/>
      <c r="IPH76" s="189"/>
      <c r="IPI76" s="189"/>
      <c r="IPJ76" s="189"/>
      <c r="IPK76" s="189"/>
      <c r="IPL76" s="189"/>
      <c r="IPM76" s="189"/>
      <c r="IPN76" s="189"/>
      <c r="IPO76" s="189"/>
      <c r="IPP76" s="189"/>
      <c r="IPQ76" s="189"/>
      <c r="IPR76" s="189"/>
      <c r="IPS76" s="189"/>
      <c r="IPT76" s="189"/>
      <c r="IPU76" s="189"/>
      <c r="IPV76" s="189"/>
      <c r="IPW76" s="189"/>
      <c r="IPX76" s="189"/>
      <c r="IPY76" s="189"/>
      <c r="IPZ76" s="189"/>
      <c r="IQA76" s="189"/>
      <c r="IQB76" s="189"/>
      <c r="IQC76" s="189"/>
      <c r="IQD76" s="189"/>
      <c r="IQE76" s="189"/>
      <c r="IQF76" s="189"/>
      <c r="IQG76" s="189"/>
      <c r="IQH76" s="189"/>
      <c r="IQI76" s="189"/>
      <c r="IQJ76" s="189"/>
      <c r="IQK76" s="189"/>
      <c r="IQL76" s="189"/>
      <c r="IQM76" s="189"/>
      <c r="IQN76" s="189"/>
      <c r="IQO76" s="189"/>
      <c r="IQP76" s="189"/>
      <c r="IQQ76" s="189"/>
      <c r="IQR76" s="189"/>
      <c r="IQS76" s="189"/>
      <c r="IQT76" s="189"/>
      <c r="IQU76" s="189"/>
      <c r="IQV76" s="189"/>
      <c r="IQW76" s="189"/>
      <c r="IQX76" s="189"/>
      <c r="IQY76" s="189"/>
      <c r="IQZ76" s="189"/>
      <c r="IRA76" s="189"/>
      <c r="IRB76" s="189"/>
      <c r="IRC76" s="189"/>
      <c r="IRD76" s="189"/>
      <c r="IRE76" s="189"/>
      <c r="IRF76" s="189"/>
      <c r="IRG76" s="189"/>
      <c r="IRH76" s="189"/>
      <c r="IRI76" s="189"/>
      <c r="IRJ76" s="189"/>
      <c r="IRK76" s="189"/>
      <c r="IRL76" s="189"/>
      <c r="IRM76" s="189"/>
      <c r="IRN76" s="189"/>
      <c r="IRO76" s="189"/>
      <c r="IRP76" s="189"/>
      <c r="IRQ76" s="189"/>
      <c r="IRR76" s="189"/>
      <c r="IRS76" s="189"/>
      <c r="IRT76" s="189"/>
      <c r="IRU76" s="189"/>
      <c r="IRV76" s="189"/>
      <c r="IRW76" s="189"/>
      <c r="IRX76" s="189"/>
      <c r="IRY76" s="189"/>
      <c r="IRZ76" s="189"/>
      <c r="ISA76" s="189"/>
      <c r="ISB76" s="189"/>
      <c r="ISC76" s="189"/>
      <c r="ISD76" s="189"/>
      <c r="ISE76" s="189"/>
      <c r="ISF76" s="189"/>
      <c r="ISG76" s="189"/>
      <c r="ISH76" s="189"/>
      <c r="ISI76" s="189"/>
      <c r="ISJ76" s="189"/>
      <c r="ISK76" s="189"/>
      <c r="ISL76" s="189"/>
      <c r="ISM76" s="189"/>
      <c r="ISN76" s="189"/>
      <c r="ISO76" s="189"/>
      <c r="ISP76" s="189"/>
      <c r="ISQ76" s="189"/>
      <c r="ISR76" s="189"/>
      <c r="ISS76" s="189"/>
      <c r="IST76" s="189"/>
      <c r="ISU76" s="189"/>
      <c r="ISV76" s="189"/>
      <c r="ISW76" s="189"/>
      <c r="ISX76" s="189"/>
      <c r="ISY76" s="189"/>
      <c r="ISZ76" s="189"/>
      <c r="ITA76" s="189"/>
      <c r="ITB76" s="189"/>
      <c r="ITC76" s="189"/>
      <c r="ITD76" s="189"/>
      <c r="ITE76" s="189"/>
      <c r="ITF76" s="189"/>
      <c r="ITG76" s="189"/>
      <c r="ITH76" s="189"/>
      <c r="ITI76" s="189"/>
      <c r="ITJ76" s="189"/>
      <c r="ITK76" s="189"/>
      <c r="ITL76" s="189"/>
      <c r="ITM76" s="189"/>
      <c r="ITN76" s="189"/>
      <c r="ITO76" s="189"/>
      <c r="ITP76" s="189"/>
      <c r="ITQ76" s="189"/>
      <c r="ITR76" s="189"/>
      <c r="ITS76" s="189"/>
      <c r="ITT76" s="189"/>
      <c r="ITU76" s="189"/>
      <c r="ITV76" s="189"/>
      <c r="ITW76" s="189"/>
      <c r="ITX76" s="189"/>
      <c r="ITY76" s="189"/>
      <c r="ITZ76" s="189"/>
      <c r="IUA76" s="189"/>
      <c r="IUB76" s="189"/>
      <c r="IUC76" s="189"/>
      <c r="IUD76" s="189"/>
      <c r="IUE76" s="189"/>
      <c r="IUF76" s="189"/>
      <c r="IUG76" s="189"/>
      <c r="IUH76" s="189"/>
      <c r="IUI76" s="189"/>
      <c r="IUJ76" s="189"/>
      <c r="IUK76" s="189"/>
      <c r="IUL76" s="189"/>
      <c r="IUM76" s="189"/>
      <c r="IUN76" s="189"/>
      <c r="IUO76" s="189"/>
      <c r="IUP76" s="189"/>
      <c r="IUQ76" s="189"/>
      <c r="IUR76" s="189"/>
      <c r="IUS76" s="189"/>
      <c r="IUT76" s="189"/>
      <c r="IUU76" s="189"/>
      <c r="IUV76" s="189"/>
      <c r="IUW76" s="189"/>
      <c r="IUX76" s="189"/>
      <c r="IUY76" s="189"/>
      <c r="IUZ76" s="189"/>
      <c r="IVA76" s="189"/>
      <c r="IVB76" s="189"/>
      <c r="IVC76" s="189"/>
      <c r="IVD76" s="189"/>
      <c r="IVE76" s="189"/>
      <c r="IVF76" s="189"/>
      <c r="IVG76" s="189"/>
      <c r="IVH76" s="189"/>
      <c r="IVI76" s="189"/>
      <c r="IVJ76" s="189"/>
      <c r="IVK76" s="189"/>
      <c r="IVL76" s="189"/>
      <c r="IVM76" s="189"/>
      <c r="IVN76" s="189"/>
      <c r="IVO76" s="189"/>
      <c r="IVP76" s="189"/>
      <c r="IVQ76" s="189"/>
      <c r="IVR76" s="189"/>
      <c r="IVS76" s="189"/>
      <c r="IVT76" s="189"/>
      <c r="IVU76" s="189"/>
      <c r="IVV76" s="189"/>
      <c r="IVW76" s="189"/>
      <c r="IVX76" s="189"/>
      <c r="IVY76" s="189"/>
      <c r="IVZ76" s="189"/>
      <c r="IWA76" s="189"/>
      <c r="IWB76" s="189"/>
      <c r="IWC76" s="189"/>
      <c r="IWD76" s="189"/>
      <c r="IWE76" s="189"/>
      <c r="IWF76" s="189"/>
      <c r="IWG76" s="189"/>
      <c r="IWH76" s="189"/>
      <c r="IWI76" s="189"/>
      <c r="IWJ76" s="189"/>
      <c r="IWK76" s="189"/>
      <c r="IWL76" s="189"/>
      <c r="IWM76" s="189"/>
      <c r="IWN76" s="189"/>
      <c r="IWO76" s="189"/>
      <c r="IWP76" s="189"/>
      <c r="IWQ76" s="189"/>
      <c r="IWR76" s="189"/>
      <c r="IWS76" s="189"/>
      <c r="IWT76" s="189"/>
      <c r="IWU76" s="189"/>
      <c r="IWV76" s="189"/>
      <c r="IWW76" s="189"/>
      <c r="IWX76" s="189"/>
      <c r="IWY76" s="189"/>
      <c r="IWZ76" s="189"/>
      <c r="IXA76" s="189"/>
      <c r="IXB76" s="189"/>
      <c r="IXC76" s="189"/>
      <c r="IXD76" s="189"/>
      <c r="IXE76" s="189"/>
      <c r="IXF76" s="189"/>
      <c r="IXG76" s="189"/>
      <c r="IXH76" s="189"/>
      <c r="IXI76" s="189"/>
      <c r="IXJ76" s="189"/>
      <c r="IXK76" s="189"/>
      <c r="IXL76" s="189"/>
      <c r="IXM76" s="189"/>
      <c r="IXN76" s="189"/>
      <c r="IXO76" s="189"/>
      <c r="IXP76" s="189"/>
      <c r="IXQ76" s="189"/>
      <c r="IXR76" s="189"/>
      <c r="IXS76" s="189"/>
      <c r="IXT76" s="189"/>
      <c r="IXU76" s="189"/>
      <c r="IXV76" s="189"/>
      <c r="IXW76" s="189"/>
      <c r="IXX76" s="189"/>
      <c r="IXY76" s="189"/>
      <c r="IXZ76" s="189"/>
      <c r="IYA76" s="189"/>
      <c r="IYB76" s="189"/>
      <c r="IYC76" s="189"/>
      <c r="IYD76" s="189"/>
      <c r="IYE76" s="189"/>
      <c r="IYF76" s="189"/>
      <c r="IYG76" s="189"/>
      <c r="IYH76" s="189"/>
      <c r="IYI76" s="189"/>
      <c r="IYJ76" s="189"/>
      <c r="IYK76" s="189"/>
      <c r="IYL76" s="189"/>
      <c r="IYM76" s="189"/>
      <c r="IYN76" s="189"/>
      <c r="IYO76" s="189"/>
      <c r="IYP76" s="189"/>
      <c r="IYQ76" s="189"/>
      <c r="IYR76" s="189"/>
      <c r="IYS76" s="189"/>
      <c r="IYT76" s="189"/>
      <c r="IYU76" s="189"/>
      <c r="IYV76" s="189"/>
      <c r="IYW76" s="189"/>
      <c r="IYX76" s="189"/>
      <c r="IYY76" s="189"/>
      <c r="IYZ76" s="189"/>
      <c r="IZA76" s="189"/>
      <c r="IZB76" s="189"/>
      <c r="IZC76" s="189"/>
      <c r="IZD76" s="189"/>
      <c r="IZE76" s="189"/>
      <c r="IZF76" s="189"/>
      <c r="IZG76" s="189"/>
      <c r="IZH76" s="189"/>
      <c r="IZI76" s="189"/>
      <c r="IZJ76" s="189"/>
      <c r="IZK76" s="189"/>
      <c r="IZL76" s="189"/>
      <c r="IZM76" s="189"/>
      <c r="IZN76" s="189"/>
      <c r="IZO76" s="189"/>
      <c r="IZP76" s="189"/>
      <c r="IZQ76" s="189"/>
      <c r="IZR76" s="189"/>
      <c r="IZS76" s="189"/>
      <c r="IZT76" s="189"/>
      <c r="IZU76" s="189"/>
      <c r="IZV76" s="189"/>
      <c r="IZW76" s="189"/>
      <c r="IZX76" s="189"/>
      <c r="IZY76" s="189"/>
      <c r="IZZ76" s="189"/>
      <c r="JAA76" s="189"/>
      <c r="JAB76" s="189"/>
      <c r="JAC76" s="189"/>
      <c r="JAD76" s="189"/>
      <c r="JAE76" s="189"/>
      <c r="JAF76" s="189"/>
      <c r="JAG76" s="189"/>
      <c r="JAH76" s="189"/>
      <c r="JAI76" s="189"/>
      <c r="JAJ76" s="189"/>
      <c r="JAK76" s="189"/>
      <c r="JAL76" s="189"/>
      <c r="JAM76" s="189"/>
      <c r="JAN76" s="189"/>
      <c r="JAO76" s="189"/>
      <c r="JAP76" s="189"/>
      <c r="JAQ76" s="189"/>
      <c r="JAR76" s="189"/>
      <c r="JAS76" s="189"/>
      <c r="JAT76" s="189"/>
      <c r="JAU76" s="189"/>
      <c r="JAV76" s="189"/>
      <c r="JAW76" s="189"/>
      <c r="JAX76" s="189"/>
      <c r="JAY76" s="189"/>
      <c r="JAZ76" s="189"/>
      <c r="JBA76" s="189"/>
      <c r="JBB76" s="189"/>
      <c r="JBC76" s="189"/>
      <c r="JBD76" s="189"/>
      <c r="JBE76" s="189"/>
      <c r="JBF76" s="189"/>
      <c r="JBG76" s="189"/>
      <c r="JBH76" s="189"/>
      <c r="JBI76" s="189"/>
      <c r="JBJ76" s="189"/>
      <c r="JBK76" s="189"/>
      <c r="JBL76" s="189"/>
      <c r="JBM76" s="189"/>
      <c r="JBN76" s="189"/>
      <c r="JBO76" s="189"/>
      <c r="JBP76" s="189"/>
      <c r="JBQ76" s="189"/>
      <c r="JBR76" s="189"/>
      <c r="JBS76" s="189"/>
      <c r="JBT76" s="189"/>
      <c r="JBU76" s="189"/>
      <c r="JBV76" s="189"/>
      <c r="JBW76" s="189"/>
      <c r="JBX76" s="189"/>
      <c r="JBY76" s="189"/>
      <c r="JBZ76" s="189"/>
      <c r="JCA76" s="189"/>
      <c r="JCB76" s="189"/>
      <c r="JCC76" s="189"/>
      <c r="JCD76" s="189"/>
      <c r="JCE76" s="189"/>
      <c r="JCF76" s="189"/>
      <c r="JCG76" s="189"/>
      <c r="JCH76" s="189"/>
      <c r="JCI76" s="189"/>
      <c r="JCJ76" s="189"/>
      <c r="JCK76" s="189"/>
      <c r="JCL76" s="189"/>
      <c r="JCM76" s="189"/>
      <c r="JCN76" s="189"/>
      <c r="JCO76" s="189"/>
      <c r="JCP76" s="189"/>
      <c r="JCQ76" s="189"/>
      <c r="JCR76" s="189"/>
      <c r="JCS76" s="189"/>
      <c r="JCT76" s="189"/>
      <c r="JCU76" s="189"/>
      <c r="JCV76" s="189"/>
      <c r="JCW76" s="189"/>
      <c r="JCX76" s="189"/>
      <c r="JCY76" s="189"/>
      <c r="JCZ76" s="189"/>
      <c r="JDA76" s="189"/>
      <c r="JDB76" s="189"/>
      <c r="JDC76" s="189"/>
      <c r="JDD76" s="189"/>
      <c r="JDE76" s="189"/>
      <c r="JDF76" s="189"/>
      <c r="JDG76" s="189"/>
      <c r="JDH76" s="189"/>
      <c r="JDI76" s="189"/>
      <c r="JDJ76" s="189"/>
      <c r="JDK76" s="189"/>
      <c r="JDL76" s="189"/>
      <c r="JDM76" s="189"/>
      <c r="JDN76" s="189"/>
      <c r="JDO76" s="189"/>
      <c r="JDP76" s="189"/>
      <c r="JDQ76" s="189"/>
      <c r="JDR76" s="189"/>
      <c r="JDS76" s="189"/>
      <c r="JDT76" s="189"/>
      <c r="JDU76" s="189"/>
      <c r="JDV76" s="189"/>
      <c r="JDW76" s="189"/>
      <c r="JDX76" s="189"/>
      <c r="JDY76" s="189"/>
      <c r="JDZ76" s="189"/>
      <c r="JEA76" s="189"/>
      <c r="JEB76" s="189"/>
      <c r="JEC76" s="189"/>
      <c r="JED76" s="189"/>
      <c r="JEE76" s="189"/>
      <c r="JEF76" s="189"/>
      <c r="JEG76" s="189"/>
      <c r="JEH76" s="189"/>
      <c r="JEI76" s="189"/>
      <c r="JEJ76" s="189"/>
      <c r="JEK76" s="189"/>
      <c r="JEL76" s="189"/>
      <c r="JEM76" s="189"/>
      <c r="JEN76" s="189"/>
      <c r="JEO76" s="189"/>
      <c r="JEP76" s="189"/>
      <c r="JEQ76" s="189"/>
      <c r="JER76" s="189"/>
      <c r="JES76" s="189"/>
      <c r="JET76" s="189"/>
      <c r="JEU76" s="189"/>
      <c r="JEV76" s="189"/>
      <c r="JEW76" s="189"/>
      <c r="JEX76" s="189"/>
      <c r="JEY76" s="189"/>
      <c r="JEZ76" s="189"/>
      <c r="JFA76" s="189"/>
      <c r="JFB76" s="189"/>
      <c r="JFC76" s="189"/>
      <c r="JFD76" s="189"/>
      <c r="JFE76" s="189"/>
      <c r="JFF76" s="189"/>
      <c r="JFG76" s="189"/>
      <c r="JFH76" s="189"/>
      <c r="JFI76" s="189"/>
      <c r="JFJ76" s="189"/>
      <c r="JFK76" s="189"/>
      <c r="JFL76" s="189"/>
      <c r="JFM76" s="189"/>
      <c r="JFN76" s="189"/>
      <c r="JFO76" s="189"/>
      <c r="JFP76" s="189"/>
      <c r="JFQ76" s="189"/>
      <c r="JFR76" s="189"/>
      <c r="JFS76" s="189"/>
      <c r="JFT76" s="189"/>
      <c r="JFU76" s="189"/>
      <c r="JFV76" s="189"/>
      <c r="JFW76" s="189"/>
      <c r="JFX76" s="189"/>
      <c r="JFY76" s="189"/>
      <c r="JFZ76" s="189"/>
      <c r="JGA76" s="189"/>
      <c r="JGB76" s="189"/>
      <c r="JGC76" s="189"/>
      <c r="JGD76" s="189"/>
      <c r="JGE76" s="189"/>
      <c r="JGF76" s="189"/>
      <c r="JGG76" s="189"/>
      <c r="JGH76" s="189"/>
      <c r="JGI76" s="189"/>
      <c r="JGJ76" s="189"/>
      <c r="JGK76" s="189"/>
      <c r="JGL76" s="189"/>
      <c r="JGM76" s="189"/>
      <c r="JGN76" s="189"/>
      <c r="JGO76" s="189"/>
      <c r="JGP76" s="189"/>
      <c r="JGQ76" s="189"/>
      <c r="JGR76" s="189"/>
      <c r="JGS76" s="189"/>
      <c r="JGT76" s="189"/>
      <c r="JGU76" s="189"/>
      <c r="JGV76" s="189"/>
      <c r="JGW76" s="189"/>
      <c r="JGX76" s="189"/>
      <c r="JGY76" s="189"/>
      <c r="JGZ76" s="189"/>
      <c r="JHA76" s="189"/>
      <c r="JHB76" s="189"/>
      <c r="JHC76" s="189"/>
      <c r="JHD76" s="189"/>
      <c r="JHE76" s="189"/>
      <c r="JHF76" s="189"/>
      <c r="JHG76" s="189"/>
      <c r="JHH76" s="189"/>
      <c r="JHI76" s="189"/>
      <c r="JHJ76" s="189"/>
      <c r="JHK76" s="189"/>
      <c r="JHL76" s="189"/>
      <c r="JHM76" s="189"/>
      <c r="JHN76" s="189"/>
      <c r="JHO76" s="189"/>
      <c r="JHP76" s="189"/>
      <c r="JHQ76" s="189"/>
      <c r="JHR76" s="189"/>
      <c r="JHS76" s="189"/>
      <c r="JHT76" s="189"/>
      <c r="JHU76" s="189"/>
      <c r="JHV76" s="189"/>
      <c r="JHW76" s="189"/>
      <c r="JHX76" s="189"/>
      <c r="JHY76" s="189"/>
      <c r="JHZ76" s="189"/>
      <c r="JIA76" s="189"/>
      <c r="JIB76" s="189"/>
      <c r="JIC76" s="189"/>
      <c r="JID76" s="189"/>
      <c r="JIE76" s="189"/>
      <c r="JIF76" s="189"/>
      <c r="JIG76" s="189"/>
      <c r="JIH76" s="189"/>
      <c r="JII76" s="189"/>
      <c r="JIJ76" s="189"/>
      <c r="JIK76" s="189"/>
      <c r="JIL76" s="189"/>
      <c r="JIM76" s="189"/>
      <c r="JIN76" s="189"/>
      <c r="JIO76" s="189"/>
      <c r="JIP76" s="189"/>
      <c r="JIQ76" s="189"/>
      <c r="JIR76" s="189"/>
      <c r="JIS76" s="189"/>
      <c r="JIT76" s="189"/>
      <c r="JIU76" s="189"/>
      <c r="JIV76" s="189"/>
      <c r="JIW76" s="189"/>
      <c r="JIX76" s="189"/>
      <c r="JIY76" s="189"/>
      <c r="JIZ76" s="189"/>
      <c r="JJA76" s="189"/>
      <c r="JJB76" s="189"/>
      <c r="JJC76" s="189"/>
      <c r="JJD76" s="189"/>
      <c r="JJE76" s="189"/>
      <c r="JJF76" s="189"/>
      <c r="JJG76" s="189"/>
      <c r="JJH76" s="189"/>
      <c r="JJI76" s="189"/>
      <c r="JJJ76" s="189"/>
      <c r="JJK76" s="189"/>
      <c r="JJL76" s="189"/>
      <c r="JJM76" s="189"/>
      <c r="JJN76" s="189"/>
      <c r="JJO76" s="189"/>
      <c r="JJP76" s="189"/>
      <c r="JJQ76" s="189"/>
      <c r="JJR76" s="189"/>
      <c r="JJS76" s="189"/>
      <c r="JJT76" s="189"/>
      <c r="JJU76" s="189"/>
      <c r="JJV76" s="189"/>
      <c r="JJW76" s="189"/>
      <c r="JJX76" s="189"/>
      <c r="JJY76" s="189"/>
      <c r="JJZ76" s="189"/>
      <c r="JKA76" s="189"/>
      <c r="JKB76" s="189"/>
      <c r="JKC76" s="189"/>
      <c r="JKD76" s="189"/>
      <c r="JKE76" s="189"/>
      <c r="JKF76" s="189"/>
      <c r="JKG76" s="189"/>
      <c r="JKH76" s="189"/>
      <c r="JKI76" s="189"/>
      <c r="JKJ76" s="189"/>
      <c r="JKK76" s="189"/>
      <c r="JKL76" s="189"/>
      <c r="JKM76" s="189"/>
      <c r="JKN76" s="189"/>
      <c r="JKO76" s="189"/>
      <c r="JKP76" s="189"/>
      <c r="JKQ76" s="189"/>
      <c r="JKR76" s="189"/>
      <c r="JKS76" s="189"/>
      <c r="JKT76" s="189"/>
      <c r="JKU76" s="189"/>
      <c r="JKV76" s="189"/>
      <c r="JKW76" s="189"/>
      <c r="JKX76" s="189"/>
      <c r="JKY76" s="189"/>
      <c r="JKZ76" s="189"/>
      <c r="JLA76" s="189"/>
      <c r="JLB76" s="189"/>
      <c r="JLC76" s="189"/>
      <c r="JLD76" s="189"/>
      <c r="JLE76" s="189"/>
      <c r="JLF76" s="189"/>
      <c r="JLG76" s="189"/>
      <c r="JLH76" s="189"/>
      <c r="JLI76" s="189"/>
      <c r="JLJ76" s="189"/>
      <c r="JLK76" s="189"/>
      <c r="JLL76" s="189"/>
      <c r="JLM76" s="189"/>
      <c r="JLN76" s="189"/>
      <c r="JLO76" s="189"/>
      <c r="JLP76" s="189"/>
      <c r="JLQ76" s="189"/>
      <c r="JLR76" s="189"/>
      <c r="JLS76" s="189"/>
      <c r="JLT76" s="189"/>
      <c r="JLU76" s="189"/>
      <c r="JLV76" s="189"/>
      <c r="JLW76" s="189"/>
      <c r="JLX76" s="189"/>
      <c r="JLY76" s="189"/>
      <c r="JLZ76" s="189"/>
      <c r="JMA76" s="189"/>
      <c r="JMB76" s="189"/>
      <c r="JMC76" s="189"/>
      <c r="JMD76" s="189"/>
      <c r="JME76" s="189"/>
      <c r="JMF76" s="189"/>
      <c r="JMG76" s="189"/>
      <c r="JMH76" s="189"/>
      <c r="JMI76" s="189"/>
      <c r="JMJ76" s="189"/>
      <c r="JMK76" s="189"/>
      <c r="JML76" s="189"/>
      <c r="JMM76" s="189"/>
      <c r="JMN76" s="189"/>
      <c r="JMO76" s="189"/>
      <c r="JMP76" s="189"/>
      <c r="JMQ76" s="189"/>
      <c r="JMR76" s="189"/>
      <c r="JMS76" s="189"/>
      <c r="JMT76" s="189"/>
      <c r="JMU76" s="189"/>
      <c r="JMV76" s="189"/>
      <c r="JMW76" s="189"/>
      <c r="JMX76" s="189"/>
      <c r="JMY76" s="189"/>
      <c r="JMZ76" s="189"/>
      <c r="JNA76" s="189"/>
      <c r="JNB76" s="189"/>
      <c r="JNC76" s="189"/>
      <c r="JND76" s="189"/>
      <c r="JNE76" s="189"/>
      <c r="JNF76" s="189"/>
      <c r="JNG76" s="189"/>
      <c r="JNH76" s="189"/>
      <c r="JNI76" s="189"/>
      <c r="JNJ76" s="189"/>
      <c r="JNK76" s="189"/>
      <c r="JNL76" s="189"/>
      <c r="JNM76" s="189"/>
      <c r="JNN76" s="189"/>
      <c r="JNO76" s="189"/>
      <c r="JNP76" s="189"/>
      <c r="JNQ76" s="189"/>
      <c r="JNR76" s="189"/>
      <c r="JNS76" s="189"/>
      <c r="JNT76" s="189"/>
      <c r="JNU76" s="189"/>
      <c r="JNV76" s="189"/>
      <c r="JNW76" s="189"/>
      <c r="JNX76" s="189"/>
      <c r="JNY76" s="189"/>
      <c r="JNZ76" s="189"/>
      <c r="JOA76" s="189"/>
      <c r="JOB76" s="189"/>
      <c r="JOC76" s="189"/>
      <c r="JOD76" s="189"/>
      <c r="JOE76" s="189"/>
      <c r="JOF76" s="189"/>
      <c r="JOG76" s="189"/>
      <c r="JOH76" s="189"/>
      <c r="JOI76" s="189"/>
      <c r="JOJ76" s="189"/>
      <c r="JOK76" s="189"/>
      <c r="JOL76" s="189"/>
      <c r="JOM76" s="189"/>
      <c r="JON76" s="189"/>
      <c r="JOO76" s="189"/>
      <c r="JOP76" s="189"/>
      <c r="JOQ76" s="189"/>
      <c r="JOR76" s="189"/>
      <c r="JOS76" s="189"/>
      <c r="JOT76" s="189"/>
      <c r="JOU76" s="189"/>
      <c r="JOV76" s="189"/>
      <c r="JOW76" s="189"/>
      <c r="JOX76" s="189"/>
      <c r="JOY76" s="189"/>
      <c r="JOZ76" s="189"/>
      <c r="JPA76" s="189"/>
      <c r="JPB76" s="189"/>
      <c r="JPC76" s="189"/>
      <c r="JPD76" s="189"/>
      <c r="JPE76" s="189"/>
      <c r="JPF76" s="189"/>
      <c r="JPG76" s="189"/>
      <c r="JPH76" s="189"/>
      <c r="JPI76" s="189"/>
      <c r="JPJ76" s="189"/>
      <c r="JPK76" s="189"/>
      <c r="JPL76" s="189"/>
      <c r="JPM76" s="189"/>
      <c r="JPN76" s="189"/>
      <c r="JPO76" s="189"/>
      <c r="JPP76" s="189"/>
      <c r="JPQ76" s="189"/>
      <c r="JPR76" s="189"/>
      <c r="JPS76" s="189"/>
      <c r="JPT76" s="189"/>
      <c r="JPU76" s="189"/>
      <c r="JPV76" s="189"/>
      <c r="JPW76" s="189"/>
      <c r="JPX76" s="189"/>
      <c r="JPY76" s="189"/>
      <c r="JPZ76" s="189"/>
      <c r="JQA76" s="189"/>
      <c r="JQB76" s="189"/>
      <c r="JQC76" s="189"/>
      <c r="JQD76" s="189"/>
      <c r="JQE76" s="189"/>
      <c r="JQF76" s="189"/>
      <c r="JQG76" s="189"/>
      <c r="JQH76" s="189"/>
      <c r="JQI76" s="189"/>
      <c r="JQJ76" s="189"/>
      <c r="JQK76" s="189"/>
      <c r="JQL76" s="189"/>
      <c r="JQM76" s="189"/>
      <c r="JQN76" s="189"/>
      <c r="JQO76" s="189"/>
      <c r="JQP76" s="189"/>
      <c r="JQQ76" s="189"/>
      <c r="JQR76" s="189"/>
      <c r="JQS76" s="189"/>
      <c r="JQT76" s="189"/>
      <c r="JQU76" s="189"/>
      <c r="JQV76" s="189"/>
      <c r="JQW76" s="189"/>
      <c r="JQX76" s="189"/>
      <c r="JQY76" s="189"/>
      <c r="JQZ76" s="189"/>
      <c r="JRA76" s="189"/>
      <c r="JRB76" s="189"/>
      <c r="JRC76" s="189"/>
      <c r="JRD76" s="189"/>
      <c r="JRE76" s="189"/>
      <c r="JRF76" s="189"/>
      <c r="JRG76" s="189"/>
      <c r="JRH76" s="189"/>
      <c r="JRI76" s="189"/>
      <c r="JRJ76" s="189"/>
      <c r="JRK76" s="189"/>
      <c r="JRL76" s="189"/>
      <c r="JRM76" s="189"/>
      <c r="JRN76" s="189"/>
      <c r="JRO76" s="189"/>
      <c r="JRP76" s="189"/>
      <c r="JRQ76" s="189"/>
      <c r="JRR76" s="189"/>
      <c r="JRS76" s="189"/>
      <c r="JRT76" s="189"/>
      <c r="JRU76" s="189"/>
      <c r="JRV76" s="189"/>
      <c r="JRW76" s="189"/>
      <c r="JRX76" s="189"/>
      <c r="JRY76" s="189"/>
      <c r="JRZ76" s="189"/>
      <c r="JSA76" s="189"/>
      <c r="JSB76" s="189"/>
      <c r="JSC76" s="189"/>
      <c r="JSD76" s="189"/>
      <c r="JSE76" s="189"/>
      <c r="JSF76" s="189"/>
      <c r="JSG76" s="189"/>
      <c r="JSH76" s="189"/>
      <c r="JSI76" s="189"/>
      <c r="JSJ76" s="189"/>
      <c r="JSK76" s="189"/>
      <c r="JSL76" s="189"/>
      <c r="JSM76" s="189"/>
      <c r="JSN76" s="189"/>
      <c r="JSO76" s="189"/>
      <c r="JSP76" s="189"/>
      <c r="JSQ76" s="189"/>
      <c r="JSR76" s="189"/>
      <c r="JSS76" s="189"/>
      <c r="JST76" s="189"/>
      <c r="JSU76" s="189"/>
      <c r="JSV76" s="189"/>
      <c r="JSW76" s="189"/>
      <c r="JSX76" s="189"/>
      <c r="JSY76" s="189"/>
      <c r="JSZ76" s="189"/>
      <c r="JTA76" s="189"/>
      <c r="JTB76" s="189"/>
      <c r="JTC76" s="189"/>
      <c r="JTD76" s="189"/>
      <c r="JTE76" s="189"/>
      <c r="JTF76" s="189"/>
      <c r="JTG76" s="189"/>
      <c r="JTH76" s="189"/>
      <c r="JTI76" s="189"/>
      <c r="JTJ76" s="189"/>
      <c r="JTK76" s="189"/>
      <c r="JTL76" s="189"/>
      <c r="JTM76" s="189"/>
      <c r="JTN76" s="189"/>
      <c r="JTO76" s="189"/>
      <c r="JTP76" s="189"/>
      <c r="JTQ76" s="189"/>
      <c r="JTR76" s="189"/>
      <c r="JTS76" s="189"/>
      <c r="JTT76" s="189"/>
      <c r="JTU76" s="189"/>
      <c r="JTV76" s="189"/>
      <c r="JTW76" s="189"/>
      <c r="JTX76" s="189"/>
      <c r="JTY76" s="189"/>
      <c r="JTZ76" s="189"/>
      <c r="JUA76" s="189"/>
      <c r="JUB76" s="189"/>
      <c r="JUC76" s="189"/>
      <c r="JUD76" s="189"/>
      <c r="JUE76" s="189"/>
      <c r="JUF76" s="189"/>
      <c r="JUG76" s="189"/>
      <c r="JUH76" s="189"/>
      <c r="JUI76" s="189"/>
      <c r="JUJ76" s="189"/>
      <c r="JUK76" s="189"/>
      <c r="JUL76" s="189"/>
      <c r="JUM76" s="189"/>
      <c r="JUN76" s="189"/>
      <c r="JUO76" s="189"/>
      <c r="JUP76" s="189"/>
      <c r="JUQ76" s="189"/>
      <c r="JUR76" s="189"/>
      <c r="JUS76" s="189"/>
      <c r="JUT76" s="189"/>
      <c r="JUU76" s="189"/>
      <c r="JUV76" s="189"/>
      <c r="JUW76" s="189"/>
      <c r="JUX76" s="189"/>
      <c r="JUY76" s="189"/>
      <c r="JUZ76" s="189"/>
      <c r="JVA76" s="189"/>
      <c r="JVB76" s="189"/>
      <c r="JVC76" s="189"/>
      <c r="JVD76" s="189"/>
      <c r="JVE76" s="189"/>
      <c r="JVF76" s="189"/>
      <c r="JVG76" s="189"/>
      <c r="JVH76" s="189"/>
      <c r="JVI76" s="189"/>
      <c r="JVJ76" s="189"/>
      <c r="JVK76" s="189"/>
      <c r="JVL76" s="189"/>
      <c r="JVM76" s="189"/>
      <c r="JVN76" s="189"/>
      <c r="JVO76" s="189"/>
      <c r="JVP76" s="189"/>
      <c r="JVQ76" s="189"/>
      <c r="JVR76" s="189"/>
      <c r="JVS76" s="189"/>
      <c r="JVT76" s="189"/>
      <c r="JVU76" s="189"/>
      <c r="JVV76" s="189"/>
      <c r="JVW76" s="189"/>
      <c r="JVX76" s="189"/>
      <c r="JVY76" s="189"/>
      <c r="JVZ76" s="189"/>
      <c r="JWA76" s="189"/>
      <c r="JWB76" s="189"/>
      <c r="JWC76" s="189"/>
      <c r="JWD76" s="189"/>
      <c r="JWE76" s="189"/>
      <c r="JWF76" s="189"/>
      <c r="JWG76" s="189"/>
      <c r="JWH76" s="189"/>
      <c r="JWI76" s="189"/>
      <c r="JWJ76" s="189"/>
      <c r="JWK76" s="189"/>
      <c r="JWL76" s="189"/>
      <c r="JWM76" s="189"/>
      <c r="JWN76" s="189"/>
      <c r="JWO76" s="189"/>
      <c r="JWP76" s="189"/>
      <c r="JWQ76" s="189"/>
      <c r="JWR76" s="189"/>
      <c r="JWS76" s="189"/>
      <c r="JWT76" s="189"/>
      <c r="JWU76" s="189"/>
      <c r="JWV76" s="189"/>
      <c r="JWW76" s="189"/>
      <c r="JWX76" s="189"/>
      <c r="JWY76" s="189"/>
      <c r="JWZ76" s="189"/>
      <c r="JXA76" s="189"/>
      <c r="JXB76" s="189"/>
      <c r="JXC76" s="189"/>
      <c r="JXD76" s="189"/>
      <c r="JXE76" s="189"/>
      <c r="JXF76" s="189"/>
      <c r="JXG76" s="189"/>
      <c r="JXH76" s="189"/>
      <c r="JXI76" s="189"/>
      <c r="JXJ76" s="189"/>
      <c r="JXK76" s="189"/>
      <c r="JXL76" s="189"/>
      <c r="JXM76" s="189"/>
      <c r="JXN76" s="189"/>
      <c r="JXO76" s="189"/>
      <c r="JXP76" s="189"/>
      <c r="JXQ76" s="189"/>
      <c r="JXR76" s="189"/>
      <c r="JXS76" s="189"/>
      <c r="JXT76" s="189"/>
      <c r="JXU76" s="189"/>
      <c r="JXV76" s="189"/>
      <c r="JXW76" s="189"/>
      <c r="JXX76" s="189"/>
      <c r="JXY76" s="189"/>
      <c r="JXZ76" s="189"/>
      <c r="JYA76" s="189"/>
      <c r="JYB76" s="189"/>
      <c r="JYC76" s="189"/>
      <c r="JYD76" s="189"/>
      <c r="JYE76" s="189"/>
      <c r="JYF76" s="189"/>
      <c r="JYG76" s="189"/>
      <c r="JYH76" s="189"/>
      <c r="JYI76" s="189"/>
      <c r="JYJ76" s="189"/>
      <c r="JYK76" s="189"/>
      <c r="JYL76" s="189"/>
      <c r="JYM76" s="189"/>
      <c r="JYN76" s="189"/>
      <c r="JYO76" s="189"/>
      <c r="JYP76" s="189"/>
      <c r="JYQ76" s="189"/>
      <c r="JYR76" s="189"/>
      <c r="JYS76" s="189"/>
      <c r="JYT76" s="189"/>
      <c r="JYU76" s="189"/>
      <c r="JYV76" s="189"/>
      <c r="JYW76" s="189"/>
      <c r="JYX76" s="189"/>
      <c r="JYY76" s="189"/>
      <c r="JYZ76" s="189"/>
      <c r="JZA76" s="189"/>
      <c r="JZB76" s="189"/>
      <c r="JZC76" s="189"/>
      <c r="JZD76" s="189"/>
      <c r="JZE76" s="189"/>
      <c r="JZF76" s="189"/>
      <c r="JZG76" s="189"/>
      <c r="JZH76" s="189"/>
      <c r="JZI76" s="189"/>
      <c r="JZJ76" s="189"/>
      <c r="JZK76" s="189"/>
      <c r="JZL76" s="189"/>
      <c r="JZM76" s="189"/>
      <c r="JZN76" s="189"/>
      <c r="JZO76" s="189"/>
      <c r="JZP76" s="189"/>
      <c r="JZQ76" s="189"/>
      <c r="JZR76" s="189"/>
      <c r="JZS76" s="189"/>
      <c r="JZT76" s="189"/>
      <c r="JZU76" s="189"/>
      <c r="JZV76" s="189"/>
      <c r="JZW76" s="189"/>
      <c r="JZX76" s="189"/>
      <c r="JZY76" s="189"/>
      <c r="JZZ76" s="189"/>
      <c r="KAA76" s="189"/>
      <c r="KAB76" s="189"/>
      <c r="KAC76" s="189"/>
      <c r="KAD76" s="189"/>
      <c r="KAE76" s="189"/>
      <c r="KAF76" s="189"/>
      <c r="KAG76" s="189"/>
      <c r="KAH76" s="189"/>
      <c r="KAI76" s="189"/>
      <c r="KAJ76" s="189"/>
      <c r="KAK76" s="189"/>
      <c r="KAL76" s="189"/>
      <c r="KAM76" s="189"/>
      <c r="KAN76" s="189"/>
      <c r="KAO76" s="189"/>
      <c r="KAP76" s="189"/>
      <c r="KAQ76" s="189"/>
      <c r="KAR76" s="189"/>
      <c r="KAS76" s="189"/>
      <c r="KAT76" s="189"/>
      <c r="KAU76" s="189"/>
      <c r="KAV76" s="189"/>
      <c r="KAW76" s="189"/>
      <c r="KAX76" s="189"/>
      <c r="KAY76" s="189"/>
      <c r="KAZ76" s="189"/>
      <c r="KBA76" s="189"/>
      <c r="KBB76" s="189"/>
      <c r="KBC76" s="189"/>
      <c r="KBD76" s="189"/>
      <c r="KBE76" s="189"/>
      <c r="KBF76" s="189"/>
      <c r="KBG76" s="189"/>
      <c r="KBH76" s="189"/>
      <c r="KBI76" s="189"/>
      <c r="KBJ76" s="189"/>
      <c r="KBK76" s="189"/>
      <c r="KBL76" s="189"/>
      <c r="KBM76" s="189"/>
      <c r="KBN76" s="189"/>
      <c r="KBO76" s="189"/>
      <c r="KBP76" s="189"/>
      <c r="KBQ76" s="189"/>
      <c r="KBR76" s="189"/>
      <c r="KBS76" s="189"/>
      <c r="KBT76" s="189"/>
      <c r="KBU76" s="189"/>
      <c r="KBV76" s="189"/>
      <c r="KBW76" s="189"/>
      <c r="KBX76" s="189"/>
      <c r="KBY76" s="189"/>
      <c r="KBZ76" s="189"/>
      <c r="KCA76" s="189"/>
      <c r="KCB76" s="189"/>
      <c r="KCC76" s="189"/>
      <c r="KCD76" s="189"/>
      <c r="KCE76" s="189"/>
      <c r="KCF76" s="189"/>
      <c r="KCG76" s="189"/>
      <c r="KCH76" s="189"/>
      <c r="KCI76" s="189"/>
      <c r="KCJ76" s="189"/>
      <c r="KCK76" s="189"/>
      <c r="KCL76" s="189"/>
      <c r="KCM76" s="189"/>
      <c r="KCN76" s="189"/>
      <c r="KCO76" s="189"/>
      <c r="KCP76" s="189"/>
      <c r="KCQ76" s="189"/>
      <c r="KCR76" s="189"/>
      <c r="KCS76" s="189"/>
      <c r="KCT76" s="189"/>
      <c r="KCU76" s="189"/>
      <c r="KCV76" s="189"/>
      <c r="KCW76" s="189"/>
      <c r="KCX76" s="189"/>
      <c r="KCY76" s="189"/>
      <c r="KCZ76" s="189"/>
      <c r="KDA76" s="189"/>
      <c r="KDB76" s="189"/>
      <c r="KDC76" s="189"/>
      <c r="KDD76" s="189"/>
      <c r="KDE76" s="189"/>
      <c r="KDF76" s="189"/>
      <c r="KDG76" s="189"/>
      <c r="KDH76" s="189"/>
      <c r="KDI76" s="189"/>
      <c r="KDJ76" s="189"/>
      <c r="KDK76" s="189"/>
      <c r="KDL76" s="189"/>
      <c r="KDM76" s="189"/>
      <c r="KDN76" s="189"/>
      <c r="KDO76" s="189"/>
      <c r="KDP76" s="189"/>
      <c r="KDQ76" s="189"/>
      <c r="KDR76" s="189"/>
      <c r="KDS76" s="189"/>
      <c r="KDT76" s="189"/>
      <c r="KDU76" s="189"/>
      <c r="KDV76" s="189"/>
      <c r="KDW76" s="189"/>
      <c r="KDX76" s="189"/>
      <c r="KDY76" s="189"/>
      <c r="KDZ76" s="189"/>
      <c r="KEA76" s="189"/>
      <c r="KEB76" s="189"/>
      <c r="KEC76" s="189"/>
      <c r="KED76" s="189"/>
      <c r="KEE76" s="189"/>
      <c r="KEF76" s="189"/>
      <c r="KEG76" s="189"/>
      <c r="KEH76" s="189"/>
      <c r="KEI76" s="189"/>
      <c r="KEJ76" s="189"/>
      <c r="KEK76" s="189"/>
      <c r="KEL76" s="189"/>
      <c r="KEM76" s="189"/>
      <c r="KEN76" s="189"/>
      <c r="KEO76" s="189"/>
      <c r="KEP76" s="189"/>
      <c r="KEQ76" s="189"/>
      <c r="KER76" s="189"/>
      <c r="KES76" s="189"/>
      <c r="KET76" s="189"/>
      <c r="KEU76" s="189"/>
      <c r="KEV76" s="189"/>
      <c r="KEW76" s="189"/>
      <c r="KEX76" s="189"/>
      <c r="KEY76" s="189"/>
      <c r="KEZ76" s="189"/>
      <c r="KFA76" s="189"/>
      <c r="KFB76" s="189"/>
      <c r="KFC76" s="189"/>
      <c r="KFD76" s="189"/>
      <c r="KFE76" s="189"/>
      <c r="KFF76" s="189"/>
      <c r="KFG76" s="189"/>
      <c r="KFH76" s="189"/>
      <c r="KFI76" s="189"/>
      <c r="KFJ76" s="189"/>
      <c r="KFK76" s="189"/>
      <c r="KFL76" s="189"/>
      <c r="KFM76" s="189"/>
      <c r="KFN76" s="189"/>
      <c r="KFO76" s="189"/>
      <c r="KFP76" s="189"/>
      <c r="KFQ76" s="189"/>
      <c r="KFR76" s="189"/>
      <c r="KFS76" s="189"/>
      <c r="KFT76" s="189"/>
      <c r="KFU76" s="189"/>
      <c r="KFV76" s="189"/>
      <c r="KFW76" s="189"/>
      <c r="KFX76" s="189"/>
      <c r="KFY76" s="189"/>
      <c r="KFZ76" s="189"/>
      <c r="KGA76" s="189"/>
      <c r="KGB76" s="189"/>
      <c r="KGC76" s="189"/>
      <c r="KGD76" s="189"/>
      <c r="KGE76" s="189"/>
      <c r="KGF76" s="189"/>
      <c r="KGG76" s="189"/>
      <c r="KGH76" s="189"/>
      <c r="KGI76" s="189"/>
      <c r="KGJ76" s="189"/>
      <c r="KGK76" s="189"/>
      <c r="KGL76" s="189"/>
      <c r="KGM76" s="189"/>
      <c r="KGN76" s="189"/>
      <c r="KGO76" s="189"/>
      <c r="KGP76" s="189"/>
      <c r="KGQ76" s="189"/>
      <c r="KGR76" s="189"/>
      <c r="KGS76" s="189"/>
      <c r="KGT76" s="189"/>
      <c r="KGU76" s="189"/>
      <c r="KGV76" s="189"/>
      <c r="KGW76" s="189"/>
      <c r="KGX76" s="189"/>
      <c r="KGY76" s="189"/>
      <c r="KGZ76" s="189"/>
      <c r="KHA76" s="189"/>
      <c r="KHB76" s="189"/>
      <c r="KHC76" s="189"/>
      <c r="KHD76" s="189"/>
      <c r="KHE76" s="189"/>
      <c r="KHF76" s="189"/>
      <c r="KHG76" s="189"/>
      <c r="KHH76" s="189"/>
      <c r="KHI76" s="189"/>
      <c r="KHJ76" s="189"/>
      <c r="KHK76" s="189"/>
      <c r="KHL76" s="189"/>
      <c r="KHM76" s="189"/>
      <c r="KHN76" s="189"/>
      <c r="KHO76" s="189"/>
      <c r="KHP76" s="189"/>
      <c r="KHQ76" s="189"/>
      <c r="KHR76" s="189"/>
      <c r="KHS76" s="189"/>
      <c r="KHT76" s="189"/>
      <c r="KHU76" s="189"/>
      <c r="KHV76" s="189"/>
      <c r="KHW76" s="189"/>
      <c r="KHX76" s="189"/>
      <c r="KHY76" s="189"/>
      <c r="KHZ76" s="189"/>
      <c r="KIA76" s="189"/>
      <c r="KIB76" s="189"/>
      <c r="KIC76" s="189"/>
      <c r="KID76" s="189"/>
      <c r="KIE76" s="189"/>
      <c r="KIF76" s="189"/>
      <c r="KIG76" s="189"/>
      <c r="KIH76" s="189"/>
      <c r="KII76" s="189"/>
      <c r="KIJ76" s="189"/>
      <c r="KIK76" s="189"/>
      <c r="KIL76" s="189"/>
      <c r="KIM76" s="189"/>
      <c r="KIN76" s="189"/>
      <c r="KIO76" s="189"/>
      <c r="KIP76" s="189"/>
      <c r="KIQ76" s="189"/>
      <c r="KIR76" s="189"/>
      <c r="KIS76" s="189"/>
      <c r="KIT76" s="189"/>
      <c r="KIU76" s="189"/>
      <c r="KIV76" s="189"/>
      <c r="KIW76" s="189"/>
      <c r="KIX76" s="189"/>
      <c r="KIY76" s="189"/>
      <c r="KIZ76" s="189"/>
      <c r="KJA76" s="189"/>
      <c r="KJB76" s="189"/>
      <c r="KJC76" s="189"/>
      <c r="KJD76" s="189"/>
      <c r="KJE76" s="189"/>
      <c r="KJF76" s="189"/>
      <c r="KJG76" s="189"/>
      <c r="KJH76" s="189"/>
      <c r="KJI76" s="189"/>
      <c r="KJJ76" s="189"/>
      <c r="KJK76" s="189"/>
      <c r="KJL76" s="189"/>
      <c r="KJM76" s="189"/>
      <c r="KJN76" s="189"/>
      <c r="KJO76" s="189"/>
      <c r="KJP76" s="189"/>
      <c r="KJQ76" s="189"/>
      <c r="KJR76" s="189"/>
      <c r="KJS76" s="189"/>
      <c r="KJT76" s="189"/>
      <c r="KJU76" s="189"/>
      <c r="KJV76" s="189"/>
      <c r="KJW76" s="189"/>
      <c r="KJX76" s="189"/>
      <c r="KJY76" s="189"/>
      <c r="KJZ76" s="189"/>
      <c r="KKA76" s="189"/>
      <c r="KKB76" s="189"/>
      <c r="KKC76" s="189"/>
      <c r="KKD76" s="189"/>
      <c r="KKE76" s="189"/>
      <c r="KKF76" s="189"/>
      <c r="KKG76" s="189"/>
      <c r="KKH76" s="189"/>
      <c r="KKI76" s="189"/>
      <c r="KKJ76" s="189"/>
      <c r="KKK76" s="189"/>
      <c r="KKL76" s="189"/>
      <c r="KKM76" s="189"/>
      <c r="KKN76" s="189"/>
      <c r="KKO76" s="189"/>
      <c r="KKP76" s="189"/>
      <c r="KKQ76" s="189"/>
      <c r="KKR76" s="189"/>
      <c r="KKS76" s="189"/>
      <c r="KKT76" s="189"/>
      <c r="KKU76" s="189"/>
      <c r="KKV76" s="189"/>
      <c r="KKW76" s="189"/>
      <c r="KKX76" s="189"/>
      <c r="KKY76" s="189"/>
      <c r="KKZ76" s="189"/>
      <c r="KLA76" s="189"/>
      <c r="KLB76" s="189"/>
      <c r="KLC76" s="189"/>
      <c r="KLD76" s="189"/>
      <c r="KLE76" s="189"/>
      <c r="KLF76" s="189"/>
      <c r="KLG76" s="189"/>
      <c r="KLH76" s="189"/>
      <c r="KLI76" s="189"/>
      <c r="KLJ76" s="189"/>
      <c r="KLK76" s="189"/>
      <c r="KLL76" s="189"/>
      <c r="KLM76" s="189"/>
      <c r="KLN76" s="189"/>
      <c r="KLO76" s="189"/>
      <c r="KLP76" s="189"/>
      <c r="KLQ76" s="189"/>
      <c r="KLR76" s="189"/>
      <c r="KLS76" s="189"/>
      <c r="KLT76" s="189"/>
      <c r="KLU76" s="189"/>
      <c r="KLV76" s="189"/>
      <c r="KLW76" s="189"/>
      <c r="KLX76" s="189"/>
      <c r="KLY76" s="189"/>
      <c r="KLZ76" s="189"/>
      <c r="KMA76" s="189"/>
      <c r="KMB76" s="189"/>
      <c r="KMC76" s="189"/>
      <c r="KMD76" s="189"/>
      <c r="KME76" s="189"/>
      <c r="KMF76" s="189"/>
      <c r="KMG76" s="189"/>
      <c r="KMH76" s="189"/>
      <c r="KMI76" s="189"/>
      <c r="KMJ76" s="189"/>
      <c r="KMK76" s="189"/>
      <c r="KML76" s="189"/>
      <c r="KMM76" s="189"/>
      <c r="KMN76" s="189"/>
      <c r="KMO76" s="189"/>
      <c r="KMP76" s="189"/>
      <c r="KMQ76" s="189"/>
      <c r="KMR76" s="189"/>
      <c r="KMS76" s="189"/>
      <c r="KMT76" s="189"/>
      <c r="KMU76" s="189"/>
      <c r="KMV76" s="189"/>
      <c r="KMW76" s="189"/>
      <c r="KMX76" s="189"/>
      <c r="KMY76" s="189"/>
      <c r="KMZ76" s="189"/>
      <c r="KNA76" s="189"/>
      <c r="KNB76" s="189"/>
      <c r="KNC76" s="189"/>
      <c r="KND76" s="189"/>
      <c r="KNE76" s="189"/>
      <c r="KNF76" s="189"/>
      <c r="KNG76" s="189"/>
      <c r="KNH76" s="189"/>
      <c r="KNI76" s="189"/>
      <c r="KNJ76" s="189"/>
      <c r="KNK76" s="189"/>
      <c r="KNL76" s="189"/>
      <c r="KNM76" s="189"/>
      <c r="KNN76" s="189"/>
      <c r="KNO76" s="189"/>
      <c r="KNP76" s="189"/>
      <c r="KNQ76" s="189"/>
      <c r="KNR76" s="189"/>
      <c r="KNS76" s="189"/>
      <c r="KNT76" s="189"/>
      <c r="KNU76" s="189"/>
      <c r="KNV76" s="189"/>
      <c r="KNW76" s="189"/>
      <c r="KNX76" s="189"/>
      <c r="KNY76" s="189"/>
      <c r="KNZ76" s="189"/>
      <c r="KOA76" s="189"/>
      <c r="KOB76" s="189"/>
      <c r="KOC76" s="189"/>
      <c r="KOD76" s="189"/>
      <c r="KOE76" s="189"/>
      <c r="KOF76" s="189"/>
      <c r="KOG76" s="189"/>
      <c r="KOH76" s="189"/>
      <c r="KOI76" s="189"/>
      <c r="KOJ76" s="189"/>
      <c r="KOK76" s="189"/>
      <c r="KOL76" s="189"/>
      <c r="KOM76" s="189"/>
      <c r="KON76" s="189"/>
      <c r="KOO76" s="189"/>
      <c r="KOP76" s="189"/>
      <c r="KOQ76" s="189"/>
      <c r="KOR76" s="189"/>
      <c r="KOS76" s="189"/>
      <c r="KOT76" s="189"/>
      <c r="KOU76" s="189"/>
      <c r="KOV76" s="189"/>
      <c r="KOW76" s="189"/>
      <c r="KOX76" s="189"/>
      <c r="KOY76" s="189"/>
      <c r="KOZ76" s="189"/>
      <c r="KPA76" s="189"/>
      <c r="KPB76" s="189"/>
      <c r="KPC76" s="189"/>
      <c r="KPD76" s="189"/>
      <c r="KPE76" s="189"/>
      <c r="KPF76" s="189"/>
      <c r="KPG76" s="189"/>
      <c r="KPH76" s="189"/>
      <c r="KPI76" s="189"/>
      <c r="KPJ76" s="189"/>
      <c r="KPK76" s="189"/>
      <c r="KPL76" s="189"/>
      <c r="KPM76" s="189"/>
      <c r="KPN76" s="189"/>
      <c r="KPO76" s="189"/>
      <c r="KPP76" s="189"/>
      <c r="KPQ76" s="189"/>
      <c r="KPR76" s="189"/>
      <c r="KPS76" s="189"/>
      <c r="KPT76" s="189"/>
      <c r="KPU76" s="189"/>
      <c r="KPV76" s="189"/>
      <c r="KPW76" s="189"/>
      <c r="KPX76" s="189"/>
      <c r="KPY76" s="189"/>
      <c r="KPZ76" s="189"/>
      <c r="KQA76" s="189"/>
      <c r="KQB76" s="189"/>
      <c r="KQC76" s="189"/>
      <c r="KQD76" s="189"/>
      <c r="KQE76" s="189"/>
      <c r="KQF76" s="189"/>
      <c r="KQG76" s="189"/>
      <c r="KQH76" s="189"/>
      <c r="KQI76" s="189"/>
      <c r="KQJ76" s="189"/>
      <c r="KQK76" s="189"/>
      <c r="KQL76" s="189"/>
      <c r="KQM76" s="189"/>
      <c r="KQN76" s="189"/>
      <c r="KQO76" s="189"/>
      <c r="KQP76" s="189"/>
      <c r="KQQ76" s="189"/>
      <c r="KQR76" s="189"/>
      <c r="KQS76" s="189"/>
      <c r="KQT76" s="189"/>
      <c r="KQU76" s="189"/>
      <c r="KQV76" s="189"/>
      <c r="KQW76" s="189"/>
      <c r="KQX76" s="189"/>
      <c r="KQY76" s="189"/>
      <c r="KQZ76" s="189"/>
      <c r="KRA76" s="189"/>
      <c r="KRB76" s="189"/>
      <c r="KRC76" s="189"/>
      <c r="KRD76" s="189"/>
      <c r="KRE76" s="189"/>
      <c r="KRF76" s="189"/>
      <c r="KRG76" s="189"/>
      <c r="KRH76" s="189"/>
      <c r="KRI76" s="189"/>
      <c r="KRJ76" s="189"/>
      <c r="KRK76" s="189"/>
      <c r="KRL76" s="189"/>
      <c r="KRM76" s="189"/>
      <c r="KRN76" s="189"/>
      <c r="KRO76" s="189"/>
      <c r="KRP76" s="189"/>
      <c r="KRQ76" s="189"/>
      <c r="KRR76" s="189"/>
      <c r="KRS76" s="189"/>
      <c r="KRT76" s="189"/>
      <c r="KRU76" s="189"/>
      <c r="KRV76" s="189"/>
      <c r="KRW76" s="189"/>
      <c r="KRX76" s="189"/>
      <c r="KRY76" s="189"/>
      <c r="KRZ76" s="189"/>
      <c r="KSA76" s="189"/>
      <c r="KSB76" s="189"/>
      <c r="KSC76" s="189"/>
      <c r="KSD76" s="189"/>
      <c r="KSE76" s="189"/>
      <c r="KSF76" s="189"/>
      <c r="KSG76" s="189"/>
      <c r="KSH76" s="189"/>
      <c r="KSI76" s="189"/>
      <c r="KSJ76" s="189"/>
      <c r="KSK76" s="189"/>
      <c r="KSL76" s="189"/>
      <c r="KSM76" s="189"/>
      <c r="KSN76" s="189"/>
      <c r="KSO76" s="189"/>
      <c r="KSP76" s="189"/>
      <c r="KSQ76" s="189"/>
      <c r="KSR76" s="189"/>
      <c r="KSS76" s="189"/>
      <c r="KST76" s="189"/>
      <c r="KSU76" s="189"/>
      <c r="KSV76" s="189"/>
      <c r="KSW76" s="189"/>
      <c r="KSX76" s="189"/>
      <c r="KSY76" s="189"/>
      <c r="KSZ76" s="189"/>
      <c r="KTA76" s="189"/>
      <c r="KTB76" s="189"/>
      <c r="KTC76" s="189"/>
      <c r="KTD76" s="189"/>
      <c r="KTE76" s="189"/>
      <c r="KTF76" s="189"/>
      <c r="KTG76" s="189"/>
      <c r="KTH76" s="189"/>
      <c r="KTI76" s="189"/>
      <c r="KTJ76" s="189"/>
      <c r="KTK76" s="189"/>
      <c r="KTL76" s="189"/>
      <c r="KTM76" s="189"/>
      <c r="KTN76" s="189"/>
      <c r="KTO76" s="189"/>
      <c r="KTP76" s="189"/>
      <c r="KTQ76" s="189"/>
      <c r="KTR76" s="189"/>
      <c r="KTS76" s="189"/>
      <c r="KTT76" s="189"/>
      <c r="KTU76" s="189"/>
      <c r="KTV76" s="189"/>
      <c r="KTW76" s="189"/>
      <c r="KTX76" s="189"/>
      <c r="KTY76" s="189"/>
      <c r="KTZ76" s="189"/>
      <c r="KUA76" s="189"/>
      <c r="KUB76" s="189"/>
      <c r="KUC76" s="189"/>
      <c r="KUD76" s="189"/>
      <c r="KUE76" s="189"/>
      <c r="KUF76" s="189"/>
      <c r="KUG76" s="189"/>
      <c r="KUH76" s="189"/>
      <c r="KUI76" s="189"/>
      <c r="KUJ76" s="189"/>
      <c r="KUK76" s="189"/>
      <c r="KUL76" s="189"/>
      <c r="KUM76" s="189"/>
      <c r="KUN76" s="189"/>
      <c r="KUO76" s="189"/>
      <c r="KUP76" s="189"/>
      <c r="KUQ76" s="189"/>
      <c r="KUR76" s="189"/>
      <c r="KUS76" s="189"/>
      <c r="KUT76" s="189"/>
      <c r="KUU76" s="189"/>
      <c r="KUV76" s="189"/>
      <c r="KUW76" s="189"/>
      <c r="KUX76" s="189"/>
      <c r="KUY76" s="189"/>
      <c r="KUZ76" s="189"/>
      <c r="KVA76" s="189"/>
      <c r="KVB76" s="189"/>
      <c r="KVC76" s="189"/>
      <c r="KVD76" s="189"/>
      <c r="KVE76" s="189"/>
      <c r="KVF76" s="189"/>
      <c r="KVG76" s="189"/>
      <c r="KVH76" s="189"/>
      <c r="KVI76" s="189"/>
      <c r="KVJ76" s="189"/>
      <c r="KVK76" s="189"/>
      <c r="KVL76" s="189"/>
      <c r="KVM76" s="189"/>
      <c r="KVN76" s="189"/>
      <c r="KVO76" s="189"/>
      <c r="KVP76" s="189"/>
      <c r="KVQ76" s="189"/>
      <c r="KVR76" s="189"/>
      <c r="KVS76" s="189"/>
      <c r="KVT76" s="189"/>
      <c r="KVU76" s="189"/>
      <c r="KVV76" s="189"/>
      <c r="KVW76" s="189"/>
      <c r="KVX76" s="189"/>
      <c r="KVY76" s="189"/>
      <c r="KVZ76" s="189"/>
      <c r="KWA76" s="189"/>
      <c r="KWB76" s="189"/>
      <c r="KWC76" s="189"/>
      <c r="KWD76" s="189"/>
      <c r="KWE76" s="189"/>
      <c r="KWF76" s="189"/>
      <c r="KWG76" s="189"/>
      <c r="KWH76" s="189"/>
      <c r="KWI76" s="189"/>
      <c r="KWJ76" s="189"/>
      <c r="KWK76" s="189"/>
      <c r="KWL76" s="189"/>
      <c r="KWM76" s="189"/>
      <c r="KWN76" s="189"/>
      <c r="KWO76" s="189"/>
      <c r="KWP76" s="189"/>
      <c r="KWQ76" s="189"/>
      <c r="KWR76" s="189"/>
      <c r="KWS76" s="189"/>
      <c r="KWT76" s="189"/>
      <c r="KWU76" s="189"/>
      <c r="KWV76" s="189"/>
      <c r="KWW76" s="189"/>
      <c r="KWX76" s="189"/>
      <c r="KWY76" s="189"/>
      <c r="KWZ76" s="189"/>
      <c r="KXA76" s="189"/>
      <c r="KXB76" s="189"/>
      <c r="KXC76" s="189"/>
      <c r="KXD76" s="189"/>
      <c r="KXE76" s="189"/>
      <c r="KXF76" s="189"/>
      <c r="KXG76" s="189"/>
      <c r="KXH76" s="189"/>
      <c r="KXI76" s="189"/>
      <c r="KXJ76" s="189"/>
      <c r="KXK76" s="189"/>
      <c r="KXL76" s="189"/>
      <c r="KXM76" s="189"/>
      <c r="KXN76" s="189"/>
      <c r="KXO76" s="189"/>
      <c r="KXP76" s="189"/>
      <c r="KXQ76" s="189"/>
      <c r="KXR76" s="189"/>
      <c r="KXS76" s="189"/>
      <c r="KXT76" s="189"/>
      <c r="KXU76" s="189"/>
      <c r="KXV76" s="189"/>
      <c r="KXW76" s="189"/>
      <c r="KXX76" s="189"/>
      <c r="KXY76" s="189"/>
      <c r="KXZ76" s="189"/>
      <c r="KYA76" s="189"/>
      <c r="KYB76" s="189"/>
      <c r="KYC76" s="189"/>
      <c r="KYD76" s="189"/>
      <c r="KYE76" s="189"/>
      <c r="KYF76" s="189"/>
      <c r="KYG76" s="189"/>
      <c r="KYH76" s="189"/>
      <c r="KYI76" s="189"/>
      <c r="KYJ76" s="189"/>
      <c r="KYK76" s="189"/>
      <c r="KYL76" s="189"/>
      <c r="KYM76" s="189"/>
      <c r="KYN76" s="189"/>
      <c r="KYO76" s="189"/>
      <c r="KYP76" s="189"/>
      <c r="KYQ76" s="189"/>
      <c r="KYR76" s="189"/>
      <c r="KYS76" s="189"/>
      <c r="KYT76" s="189"/>
      <c r="KYU76" s="189"/>
      <c r="KYV76" s="189"/>
      <c r="KYW76" s="189"/>
      <c r="KYX76" s="189"/>
      <c r="KYY76" s="189"/>
      <c r="KYZ76" s="189"/>
      <c r="KZA76" s="189"/>
      <c r="KZB76" s="189"/>
      <c r="KZC76" s="189"/>
      <c r="KZD76" s="189"/>
      <c r="KZE76" s="189"/>
      <c r="KZF76" s="189"/>
      <c r="KZG76" s="189"/>
      <c r="KZH76" s="189"/>
      <c r="KZI76" s="189"/>
      <c r="KZJ76" s="189"/>
      <c r="KZK76" s="189"/>
      <c r="KZL76" s="189"/>
      <c r="KZM76" s="189"/>
      <c r="KZN76" s="189"/>
      <c r="KZO76" s="189"/>
      <c r="KZP76" s="189"/>
      <c r="KZQ76" s="189"/>
      <c r="KZR76" s="189"/>
      <c r="KZS76" s="189"/>
      <c r="KZT76" s="189"/>
      <c r="KZU76" s="189"/>
      <c r="KZV76" s="189"/>
      <c r="KZW76" s="189"/>
      <c r="KZX76" s="189"/>
      <c r="KZY76" s="189"/>
      <c r="KZZ76" s="189"/>
      <c r="LAA76" s="189"/>
      <c r="LAB76" s="189"/>
      <c r="LAC76" s="189"/>
      <c r="LAD76" s="189"/>
      <c r="LAE76" s="189"/>
      <c r="LAF76" s="189"/>
      <c r="LAG76" s="189"/>
      <c r="LAH76" s="189"/>
      <c r="LAI76" s="189"/>
      <c r="LAJ76" s="189"/>
      <c r="LAK76" s="189"/>
      <c r="LAL76" s="189"/>
      <c r="LAM76" s="189"/>
      <c r="LAN76" s="189"/>
      <c r="LAO76" s="189"/>
      <c r="LAP76" s="189"/>
      <c r="LAQ76" s="189"/>
      <c r="LAR76" s="189"/>
      <c r="LAS76" s="189"/>
      <c r="LAT76" s="189"/>
      <c r="LAU76" s="189"/>
      <c r="LAV76" s="189"/>
      <c r="LAW76" s="189"/>
      <c r="LAX76" s="189"/>
      <c r="LAY76" s="189"/>
      <c r="LAZ76" s="189"/>
      <c r="LBA76" s="189"/>
      <c r="LBB76" s="189"/>
      <c r="LBC76" s="189"/>
      <c r="LBD76" s="189"/>
      <c r="LBE76" s="189"/>
      <c r="LBF76" s="189"/>
      <c r="LBG76" s="189"/>
      <c r="LBH76" s="189"/>
      <c r="LBI76" s="189"/>
      <c r="LBJ76" s="189"/>
      <c r="LBK76" s="189"/>
      <c r="LBL76" s="189"/>
      <c r="LBM76" s="189"/>
      <c r="LBN76" s="189"/>
      <c r="LBO76" s="189"/>
      <c r="LBP76" s="189"/>
      <c r="LBQ76" s="189"/>
      <c r="LBR76" s="189"/>
      <c r="LBS76" s="189"/>
      <c r="LBT76" s="189"/>
      <c r="LBU76" s="189"/>
      <c r="LBV76" s="189"/>
      <c r="LBW76" s="189"/>
      <c r="LBX76" s="189"/>
      <c r="LBY76" s="189"/>
      <c r="LBZ76" s="189"/>
      <c r="LCA76" s="189"/>
      <c r="LCB76" s="189"/>
      <c r="LCC76" s="189"/>
      <c r="LCD76" s="189"/>
      <c r="LCE76" s="189"/>
      <c r="LCF76" s="189"/>
      <c r="LCG76" s="189"/>
      <c r="LCH76" s="189"/>
      <c r="LCI76" s="189"/>
      <c r="LCJ76" s="189"/>
      <c r="LCK76" s="189"/>
      <c r="LCL76" s="189"/>
      <c r="LCM76" s="189"/>
      <c r="LCN76" s="189"/>
      <c r="LCO76" s="92"/>
      <c r="LCP76" s="92"/>
      <c r="LCQ76" s="92"/>
      <c r="LCR76" s="92"/>
      <c r="LCS76" s="92"/>
      <c r="LCT76" s="92"/>
      <c r="LCU76" s="92"/>
      <c r="LCV76" s="92"/>
      <c r="LCW76" s="92"/>
      <c r="LCX76" s="92"/>
      <c r="LCY76" s="92"/>
      <c r="LCZ76" s="92"/>
      <c r="LDA76" s="92"/>
      <c r="LDB76" s="92"/>
      <c r="LDC76" s="92"/>
      <c r="LDD76" s="92"/>
      <c r="LDE76" s="92"/>
      <c r="LDF76" s="92"/>
      <c r="LDG76" s="92"/>
      <c r="LDH76" s="92"/>
      <c r="LDI76" s="92"/>
      <c r="LDJ76" s="92"/>
      <c r="LDK76" s="92"/>
      <c r="LDL76" s="92"/>
      <c r="LDM76" s="92"/>
      <c r="LDN76" s="92"/>
      <c r="LDO76" s="92"/>
      <c r="LDP76" s="92"/>
      <c r="LDQ76" s="92"/>
      <c r="LDR76" s="92"/>
      <c r="LDS76" s="92"/>
      <c r="LDT76" s="92"/>
      <c r="LDU76" s="92"/>
      <c r="LDV76" s="92"/>
      <c r="LDW76" s="92"/>
      <c r="LDX76" s="92"/>
      <c r="LDY76" s="92"/>
      <c r="LDZ76" s="92"/>
      <c r="LEA76" s="92"/>
      <c r="LEB76" s="92"/>
      <c r="LEC76" s="92"/>
      <c r="LED76" s="92"/>
      <c r="LEE76" s="92"/>
      <c r="LEF76" s="92"/>
      <c r="LEG76" s="92"/>
      <c r="LEH76" s="92"/>
      <c r="LEI76" s="92"/>
      <c r="LEJ76" s="92"/>
      <c r="LEK76" s="92"/>
      <c r="LEL76" s="92"/>
      <c r="LEM76" s="92"/>
      <c r="LEN76" s="92"/>
      <c r="LEO76" s="92"/>
      <c r="LEP76" s="92"/>
      <c r="LEQ76" s="92"/>
      <c r="LER76" s="92"/>
      <c r="LES76" s="92"/>
      <c r="LET76" s="92"/>
      <c r="LEU76" s="92"/>
      <c r="LEV76" s="92"/>
      <c r="LEW76" s="92"/>
      <c r="LEX76" s="92"/>
      <c r="LEY76" s="92"/>
      <c r="LEZ76" s="92"/>
      <c r="LFA76" s="92"/>
      <c r="LFB76" s="92"/>
      <c r="LFC76" s="92"/>
      <c r="LFD76" s="92"/>
      <c r="LFE76" s="92"/>
      <c r="LFF76" s="92"/>
      <c r="LFG76" s="92"/>
      <c r="LFH76" s="92"/>
      <c r="LFI76" s="92"/>
      <c r="LFJ76" s="92"/>
      <c r="LFK76" s="92"/>
      <c r="LFL76" s="92"/>
      <c r="LFM76" s="92"/>
      <c r="LFN76" s="92"/>
      <c r="LFO76" s="92"/>
      <c r="LFP76" s="92"/>
      <c r="LFQ76" s="92"/>
      <c r="LFR76" s="92"/>
      <c r="LFS76" s="92"/>
      <c r="LFT76" s="92"/>
      <c r="LFU76" s="92"/>
      <c r="LFV76" s="92"/>
      <c r="LFW76" s="92"/>
      <c r="LFX76" s="92"/>
      <c r="LFY76" s="92"/>
      <c r="LFZ76" s="92"/>
      <c r="LGA76" s="92"/>
      <c r="LGB76" s="92"/>
      <c r="LGC76" s="92"/>
      <c r="LGD76" s="92"/>
      <c r="LGE76" s="92"/>
      <c r="LGF76" s="92"/>
      <c r="LGG76" s="92"/>
      <c r="LGH76" s="92"/>
      <c r="LGI76" s="92"/>
      <c r="LGJ76" s="92"/>
      <c r="LGK76" s="92"/>
      <c r="LGL76" s="92"/>
      <c r="LGM76" s="92"/>
      <c r="LGN76" s="92"/>
      <c r="LGO76" s="92"/>
      <c r="LGP76" s="92"/>
      <c r="LGQ76" s="92"/>
      <c r="LGR76" s="92"/>
      <c r="LGS76" s="92"/>
      <c r="LGT76" s="92"/>
      <c r="LGU76" s="92"/>
      <c r="LGV76" s="92"/>
      <c r="LGW76" s="92"/>
      <c r="LGX76" s="92"/>
      <c r="LGY76" s="92"/>
      <c r="LGZ76" s="92"/>
      <c r="LHA76" s="92"/>
      <c r="LHB76" s="92"/>
      <c r="LHC76" s="92"/>
      <c r="LHD76" s="92"/>
      <c r="LHE76" s="92"/>
      <c r="LHF76" s="92"/>
      <c r="LHG76" s="92"/>
      <c r="LHH76" s="92"/>
      <c r="LHI76" s="92"/>
      <c r="LHJ76" s="92"/>
      <c r="LHK76" s="92"/>
      <c r="LHL76" s="92"/>
      <c r="LHM76" s="92"/>
      <c r="LHN76" s="92"/>
      <c r="LHO76" s="92"/>
      <c r="LHP76" s="92"/>
      <c r="LHQ76" s="92"/>
      <c r="LHR76" s="92"/>
      <c r="LHS76" s="92"/>
      <c r="LHT76" s="92"/>
      <c r="LHU76" s="92"/>
      <c r="LHV76" s="92"/>
      <c r="LHW76" s="92"/>
      <c r="LHX76" s="92"/>
      <c r="LHY76" s="92"/>
      <c r="LHZ76" s="92"/>
      <c r="LIA76" s="92"/>
      <c r="LIB76" s="92"/>
      <c r="LIC76" s="92"/>
      <c r="LID76" s="92"/>
      <c r="LIE76" s="92"/>
      <c r="LIF76" s="92"/>
      <c r="LIG76" s="92"/>
      <c r="LIH76" s="92"/>
      <c r="LII76" s="92"/>
      <c r="LIJ76" s="92"/>
      <c r="LIK76" s="92"/>
      <c r="LIL76" s="92"/>
      <c r="LIM76" s="92"/>
      <c r="LIN76" s="92"/>
      <c r="LIO76" s="92"/>
      <c r="LIP76" s="92"/>
      <c r="LIQ76" s="92"/>
      <c r="LIR76" s="92"/>
      <c r="LIS76" s="92"/>
      <c r="LIT76" s="92"/>
      <c r="LIU76" s="92"/>
      <c r="LIV76" s="92"/>
      <c r="LIW76" s="92"/>
      <c r="LIX76" s="92"/>
      <c r="LIY76" s="92"/>
      <c r="LIZ76" s="92"/>
      <c r="LJA76" s="92"/>
      <c r="LJB76" s="92"/>
      <c r="LJC76" s="92"/>
      <c r="LJD76" s="92"/>
      <c r="LJE76" s="92"/>
      <c r="LJF76" s="92"/>
      <c r="LJG76" s="92"/>
      <c r="LJH76" s="92"/>
      <c r="LJI76" s="92"/>
      <c r="LJJ76" s="92"/>
      <c r="LJK76" s="92"/>
      <c r="LJL76" s="92"/>
      <c r="LJM76" s="92"/>
      <c r="LJN76" s="92"/>
      <c r="LJO76" s="92"/>
      <c r="LJP76" s="92"/>
      <c r="LJQ76" s="92"/>
      <c r="LJR76" s="92"/>
      <c r="LJS76" s="92"/>
      <c r="LJT76" s="92"/>
      <c r="LJU76" s="92"/>
      <c r="LJV76" s="92"/>
      <c r="LJW76" s="92"/>
      <c r="LJX76" s="92"/>
      <c r="LJY76" s="92"/>
      <c r="LJZ76" s="92"/>
      <c r="LKA76" s="92"/>
      <c r="LKB76" s="92"/>
      <c r="LKC76" s="92"/>
      <c r="LKD76" s="92"/>
      <c r="LKE76" s="92"/>
      <c r="LKF76" s="92"/>
      <c r="LKG76" s="92"/>
      <c r="LKH76" s="92"/>
      <c r="LKI76" s="92"/>
      <c r="LKJ76" s="92"/>
      <c r="LKK76" s="92"/>
      <c r="LKL76" s="92"/>
      <c r="LKM76" s="92"/>
      <c r="LKN76" s="92"/>
      <c r="LKO76" s="92"/>
      <c r="LKP76" s="92"/>
      <c r="LKQ76" s="92"/>
      <c r="LKR76" s="92"/>
      <c r="LKS76" s="92"/>
      <c r="LKT76" s="92"/>
      <c r="LKU76" s="92"/>
      <c r="LKV76" s="92"/>
      <c r="LKW76" s="92"/>
      <c r="LKX76" s="92"/>
      <c r="LKY76" s="92"/>
      <c r="LKZ76" s="92"/>
      <c r="LLA76" s="92"/>
      <c r="LLB76" s="92"/>
      <c r="LLC76" s="92"/>
      <c r="LLD76" s="92"/>
      <c r="LLE76" s="92"/>
      <c r="LLF76" s="92"/>
      <c r="LLG76" s="92"/>
      <c r="LLH76" s="92"/>
      <c r="LLI76" s="92"/>
      <c r="LLJ76" s="92"/>
      <c r="LLK76" s="92"/>
      <c r="LLL76" s="92"/>
      <c r="LLM76" s="92"/>
      <c r="LLN76" s="92"/>
      <c r="LLO76" s="92"/>
      <c r="LLP76" s="92"/>
      <c r="LLQ76" s="92"/>
      <c r="LLR76" s="92"/>
      <c r="LLS76" s="92"/>
      <c r="LLT76" s="92"/>
      <c r="LLU76" s="92"/>
      <c r="LLV76" s="92"/>
      <c r="LLW76" s="92"/>
      <c r="LLX76" s="92"/>
      <c r="LLY76" s="92"/>
      <c r="LLZ76" s="92"/>
      <c r="LMA76" s="92"/>
      <c r="LMB76" s="92"/>
      <c r="LMC76" s="92"/>
      <c r="LMD76" s="92"/>
      <c r="LME76" s="92"/>
      <c r="LMF76" s="92"/>
      <c r="LMG76" s="92"/>
      <c r="LMH76" s="92"/>
      <c r="LMI76" s="92"/>
      <c r="LMJ76" s="92"/>
      <c r="LMK76" s="92"/>
      <c r="LML76" s="92"/>
      <c r="LMM76" s="92"/>
      <c r="LMN76" s="92"/>
      <c r="LMO76" s="92"/>
      <c r="LMP76" s="92"/>
      <c r="LMQ76" s="92"/>
      <c r="LMR76" s="92"/>
      <c r="LMS76" s="92"/>
      <c r="LMT76" s="92"/>
      <c r="LMU76" s="92"/>
      <c r="LMV76" s="92"/>
      <c r="LMW76" s="92"/>
      <c r="LMX76" s="92"/>
      <c r="LMY76" s="92"/>
      <c r="LMZ76" s="92"/>
      <c r="LNA76" s="92"/>
      <c r="LNB76" s="92"/>
      <c r="LNC76" s="92"/>
      <c r="LND76" s="92"/>
      <c r="LNE76" s="92"/>
      <c r="LNF76" s="92"/>
      <c r="LNG76" s="92"/>
      <c r="LNH76" s="92"/>
      <c r="LNI76" s="92"/>
      <c r="LNJ76" s="92"/>
      <c r="LNK76" s="92"/>
      <c r="LNL76" s="92"/>
      <c r="LNM76" s="92"/>
      <c r="LNN76" s="92"/>
      <c r="LNO76" s="92"/>
      <c r="LNP76" s="92"/>
      <c r="LNQ76" s="92"/>
      <c r="LNR76" s="92"/>
      <c r="LNS76" s="92"/>
      <c r="LNT76" s="92"/>
      <c r="LNU76" s="92"/>
      <c r="LNV76" s="92"/>
      <c r="LNW76" s="92"/>
      <c r="LNX76" s="92"/>
      <c r="LNY76" s="92"/>
      <c r="LNZ76" s="92"/>
      <c r="LOA76" s="92"/>
      <c r="LOB76" s="92"/>
      <c r="LOC76" s="92"/>
      <c r="LOD76" s="92"/>
      <c r="LOE76" s="92"/>
      <c r="LOF76" s="92"/>
      <c r="LOG76" s="92"/>
      <c r="LOH76" s="92"/>
      <c r="LOI76" s="92"/>
      <c r="LOJ76" s="92"/>
      <c r="LOK76" s="92"/>
      <c r="LOL76" s="92"/>
      <c r="LOM76" s="92"/>
      <c r="LON76" s="92"/>
      <c r="LOO76" s="92"/>
      <c r="LOP76" s="92"/>
      <c r="LOQ76" s="92"/>
      <c r="LOR76" s="92"/>
      <c r="LOS76" s="92"/>
      <c r="LOT76" s="92"/>
      <c r="LOU76" s="92"/>
      <c r="LOV76" s="92"/>
      <c r="LOW76" s="92"/>
      <c r="LOX76" s="92"/>
      <c r="LOY76" s="92"/>
      <c r="LOZ76" s="92"/>
      <c r="LPA76" s="92"/>
      <c r="LPB76" s="92"/>
      <c r="LPC76" s="92"/>
      <c r="LPD76" s="92"/>
      <c r="LPE76" s="92"/>
      <c r="LPF76" s="92"/>
      <c r="LPG76" s="92"/>
      <c r="LPH76" s="92"/>
      <c r="LPI76" s="92"/>
      <c r="LPJ76" s="92"/>
      <c r="LPK76" s="92"/>
      <c r="LPL76" s="92"/>
      <c r="LPM76" s="92"/>
      <c r="LPN76" s="92"/>
      <c r="LPO76" s="92"/>
      <c r="LPP76" s="92"/>
      <c r="LPQ76" s="92"/>
      <c r="LPR76" s="92"/>
      <c r="LPS76" s="92"/>
      <c r="LPT76" s="92"/>
      <c r="LPU76" s="92"/>
      <c r="LPV76" s="92"/>
      <c r="LPW76" s="92"/>
      <c r="LPX76" s="92"/>
      <c r="LPY76" s="92"/>
      <c r="LPZ76" s="92"/>
      <c r="LQA76" s="92"/>
      <c r="LQB76" s="92"/>
      <c r="LQC76" s="92"/>
      <c r="LQD76" s="92"/>
      <c r="LQE76" s="92"/>
      <c r="LQF76" s="92"/>
      <c r="LQG76" s="92"/>
      <c r="LQH76" s="92"/>
      <c r="LQI76" s="92"/>
      <c r="LQJ76" s="92"/>
      <c r="LQK76" s="92"/>
      <c r="LQL76" s="92"/>
      <c r="LQM76" s="92"/>
      <c r="LQN76" s="92"/>
      <c r="LQO76" s="92"/>
      <c r="LQP76" s="92"/>
      <c r="LQQ76" s="92"/>
      <c r="LQR76" s="92"/>
      <c r="LQS76" s="92"/>
      <c r="LQT76" s="92"/>
      <c r="LQU76" s="92"/>
      <c r="LQV76" s="92"/>
      <c r="LQW76" s="92"/>
      <c r="LQX76" s="92"/>
      <c r="LQY76" s="92"/>
      <c r="LQZ76" s="92"/>
      <c r="LRA76" s="92"/>
      <c r="LRB76" s="92"/>
      <c r="LRC76" s="92"/>
      <c r="LRD76" s="92"/>
      <c r="LRE76" s="92"/>
      <c r="LRF76" s="92"/>
      <c r="LRG76" s="92"/>
      <c r="LRH76" s="92"/>
      <c r="LRI76" s="92"/>
      <c r="LRJ76" s="92"/>
      <c r="LRK76" s="92"/>
      <c r="LRL76" s="92"/>
      <c r="LRM76" s="92"/>
      <c r="LRN76" s="92"/>
      <c r="LRO76" s="92"/>
      <c r="LRP76" s="92"/>
      <c r="LRQ76" s="92"/>
      <c r="LRR76" s="92"/>
      <c r="LRS76" s="92"/>
      <c r="LRT76" s="92"/>
      <c r="LRU76" s="92"/>
      <c r="LRV76" s="92"/>
      <c r="LRW76" s="92"/>
      <c r="LRX76" s="92"/>
      <c r="LRY76" s="92"/>
      <c r="LRZ76" s="92"/>
      <c r="LSA76" s="92"/>
      <c r="LSB76" s="92"/>
      <c r="LSC76" s="92"/>
      <c r="LSD76" s="92"/>
      <c r="LSE76" s="92"/>
      <c r="LSF76" s="92"/>
      <c r="LSG76" s="92"/>
      <c r="LSH76" s="92"/>
      <c r="LSI76" s="92"/>
      <c r="LSJ76" s="92"/>
      <c r="LSK76" s="92"/>
      <c r="LSL76" s="92"/>
      <c r="LSM76" s="92"/>
      <c r="LSN76" s="92"/>
      <c r="LSO76" s="92"/>
      <c r="LSP76" s="92"/>
      <c r="LSQ76" s="92"/>
      <c r="LSR76" s="92"/>
      <c r="LSS76" s="92"/>
      <c r="LST76" s="92"/>
      <c r="LSU76" s="92"/>
      <c r="LSV76" s="92"/>
      <c r="LSW76" s="92"/>
      <c r="LSX76" s="92"/>
      <c r="LSY76" s="92"/>
      <c r="LSZ76" s="92"/>
      <c r="LTA76" s="92"/>
      <c r="LTB76" s="92"/>
      <c r="LTC76" s="92"/>
      <c r="LTD76" s="92"/>
      <c r="LTE76" s="92"/>
      <c r="LTF76" s="92"/>
      <c r="LTG76" s="92"/>
      <c r="LTH76" s="92"/>
      <c r="LTI76" s="92"/>
      <c r="LTJ76" s="92"/>
      <c r="LTK76" s="92"/>
      <c r="LTL76" s="92"/>
      <c r="LTM76" s="92"/>
      <c r="LTN76" s="92"/>
      <c r="LTO76" s="92"/>
      <c r="LTP76" s="92"/>
      <c r="LTQ76" s="92"/>
      <c r="LTR76" s="92"/>
      <c r="LTS76" s="92"/>
      <c r="LTT76" s="92"/>
      <c r="LTU76" s="92"/>
      <c r="LTV76" s="92"/>
      <c r="LTW76" s="92"/>
      <c r="LTX76" s="92"/>
      <c r="LTY76" s="92"/>
      <c r="LTZ76" s="92"/>
      <c r="LUA76" s="92"/>
      <c r="LUB76" s="92"/>
      <c r="LUC76" s="92"/>
      <c r="LUD76" s="92"/>
      <c r="LUE76" s="92"/>
      <c r="LUF76" s="92"/>
      <c r="LUG76" s="92"/>
      <c r="LUH76" s="92"/>
      <c r="LUI76" s="92"/>
      <c r="LUJ76" s="92"/>
      <c r="LUK76" s="92"/>
      <c r="LUL76" s="92"/>
      <c r="LUM76" s="92"/>
      <c r="LUN76" s="92"/>
      <c r="LUO76" s="92"/>
      <c r="LUP76" s="92"/>
      <c r="LUQ76" s="92"/>
      <c r="LUR76" s="92"/>
      <c r="LUS76" s="92"/>
      <c r="LUT76" s="92"/>
      <c r="LUU76" s="92"/>
      <c r="LUV76" s="92"/>
      <c r="LUW76" s="92"/>
      <c r="LUX76" s="92"/>
      <c r="LUY76" s="92"/>
      <c r="LUZ76" s="92"/>
      <c r="LVA76" s="92"/>
      <c r="LVB76" s="92"/>
      <c r="LVC76" s="92"/>
      <c r="LVD76" s="92"/>
      <c r="LVE76" s="92"/>
      <c r="LVF76" s="92"/>
      <c r="LVG76" s="92"/>
      <c r="LVH76" s="92"/>
      <c r="LVI76" s="92"/>
      <c r="LVJ76" s="92"/>
      <c r="LVK76" s="92"/>
      <c r="LVL76" s="92"/>
      <c r="LVM76" s="92"/>
      <c r="LVN76" s="92"/>
      <c r="LVO76" s="92"/>
      <c r="LVP76" s="92"/>
      <c r="LVQ76" s="92"/>
      <c r="LVR76" s="92"/>
      <c r="LVS76" s="92"/>
      <c r="LVT76" s="92"/>
      <c r="LVU76" s="92"/>
      <c r="LVV76" s="92"/>
      <c r="LVW76" s="92"/>
      <c r="LVX76" s="92"/>
      <c r="LVY76" s="92"/>
      <c r="LVZ76" s="92"/>
      <c r="LWA76" s="92"/>
      <c r="LWB76" s="92"/>
      <c r="LWC76" s="92"/>
      <c r="LWD76" s="92"/>
      <c r="LWE76" s="92"/>
      <c r="LWF76" s="92"/>
      <c r="LWG76" s="92"/>
      <c r="LWH76" s="92"/>
      <c r="LWI76" s="92"/>
      <c r="LWJ76" s="92"/>
      <c r="LWK76" s="92"/>
      <c r="LWL76" s="92"/>
      <c r="LWM76" s="92"/>
      <c r="LWN76" s="92"/>
      <c r="LWO76" s="92"/>
      <c r="LWP76" s="92"/>
      <c r="LWQ76" s="92"/>
      <c r="LWR76" s="92"/>
      <c r="LWS76" s="92"/>
      <c r="LWT76" s="92"/>
      <c r="LWU76" s="92"/>
      <c r="LWV76" s="92"/>
      <c r="LWW76" s="92"/>
      <c r="LWX76" s="92"/>
      <c r="LWY76" s="92"/>
      <c r="LWZ76" s="92"/>
      <c r="LXA76" s="92"/>
      <c r="LXB76" s="92"/>
      <c r="LXC76" s="92"/>
      <c r="LXD76" s="92"/>
      <c r="LXE76" s="92"/>
      <c r="LXF76" s="92"/>
      <c r="LXG76" s="92"/>
      <c r="LXH76" s="92"/>
      <c r="LXI76" s="92"/>
      <c r="LXJ76" s="92"/>
      <c r="LXK76" s="92"/>
      <c r="LXL76" s="92"/>
      <c r="LXM76" s="92"/>
      <c r="LXN76" s="92"/>
      <c r="LXO76" s="92"/>
      <c r="LXP76" s="92"/>
      <c r="LXQ76" s="92"/>
      <c r="LXR76" s="92"/>
      <c r="LXS76" s="92"/>
      <c r="LXT76" s="92"/>
      <c r="LXU76" s="92"/>
      <c r="LXV76" s="92"/>
      <c r="LXW76" s="92"/>
      <c r="LXX76" s="92"/>
      <c r="LXY76" s="92"/>
      <c r="LXZ76" s="92"/>
      <c r="LYA76" s="92"/>
      <c r="LYB76" s="92"/>
      <c r="LYC76" s="92"/>
      <c r="LYD76" s="92"/>
      <c r="LYE76" s="92"/>
      <c r="LYF76" s="92"/>
      <c r="LYG76" s="92"/>
      <c r="LYH76" s="92"/>
      <c r="LYI76" s="92"/>
      <c r="LYJ76" s="92"/>
      <c r="LYK76" s="92"/>
      <c r="LYL76" s="92"/>
      <c r="LYM76" s="92"/>
      <c r="LYN76" s="92"/>
      <c r="LYO76" s="92"/>
      <c r="LYP76" s="92"/>
      <c r="LYQ76" s="92"/>
      <c r="LYR76" s="92"/>
      <c r="LYS76" s="92"/>
      <c r="LYT76" s="92"/>
      <c r="LYU76" s="92"/>
      <c r="LYV76" s="92"/>
      <c r="LYW76" s="92"/>
      <c r="LYX76" s="92"/>
      <c r="LYY76" s="92"/>
      <c r="LYZ76" s="92"/>
      <c r="LZA76" s="92"/>
      <c r="LZB76" s="92"/>
      <c r="LZC76" s="92"/>
      <c r="LZD76" s="92"/>
      <c r="LZE76" s="92"/>
      <c r="LZF76" s="92"/>
      <c r="LZG76" s="92"/>
      <c r="LZH76" s="92"/>
      <c r="LZI76" s="92"/>
      <c r="LZJ76" s="92"/>
      <c r="LZK76" s="92"/>
      <c r="LZL76" s="92"/>
      <c r="LZM76" s="92"/>
      <c r="LZN76" s="92"/>
      <c r="LZO76" s="92"/>
      <c r="LZP76" s="92"/>
      <c r="LZQ76" s="92"/>
      <c r="LZR76" s="92"/>
      <c r="LZS76" s="92"/>
      <c r="LZT76" s="92"/>
      <c r="LZU76" s="92"/>
      <c r="LZV76" s="92"/>
      <c r="LZW76" s="92"/>
      <c r="LZX76" s="92"/>
      <c r="LZY76" s="92"/>
      <c r="LZZ76" s="92"/>
      <c r="MAA76" s="92"/>
      <c r="MAB76" s="92"/>
      <c r="MAC76" s="92"/>
      <c r="MAD76" s="92"/>
      <c r="MAE76" s="92"/>
      <c r="MAF76" s="92"/>
      <c r="MAG76" s="92"/>
      <c r="MAH76" s="92"/>
      <c r="MAI76" s="92"/>
      <c r="MAJ76" s="92"/>
      <c r="MAK76" s="92"/>
      <c r="MAL76" s="92"/>
      <c r="MAM76" s="92"/>
      <c r="MAN76" s="92"/>
      <c r="MAO76" s="92"/>
      <c r="MAP76" s="92"/>
      <c r="MAQ76" s="92"/>
      <c r="MAR76" s="92"/>
      <c r="MAS76" s="92"/>
      <c r="MAT76" s="92"/>
      <c r="MAU76" s="92"/>
      <c r="MAV76" s="92"/>
      <c r="MAW76" s="92"/>
      <c r="MAX76" s="92"/>
      <c r="MAY76" s="92"/>
      <c r="MAZ76" s="92"/>
      <c r="MBA76" s="92"/>
      <c r="MBB76" s="92"/>
      <c r="MBC76" s="92"/>
      <c r="MBD76" s="92"/>
      <c r="MBE76" s="92"/>
      <c r="MBF76" s="92"/>
      <c r="MBG76" s="92"/>
      <c r="MBH76" s="92"/>
      <c r="MBI76" s="92"/>
      <c r="MBJ76" s="92"/>
      <c r="MBK76" s="92"/>
      <c r="MBL76" s="92"/>
      <c r="MBM76" s="92"/>
      <c r="MBN76" s="92"/>
      <c r="MBO76" s="92"/>
      <c r="MBP76" s="92"/>
      <c r="MBQ76" s="92"/>
      <c r="MBR76" s="92"/>
      <c r="MBS76" s="92"/>
      <c r="MBT76" s="92"/>
      <c r="MBU76" s="92"/>
      <c r="MBV76" s="92"/>
      <c r="MBW76" s="92"/>
      <c r="MBX76" s="92"/>
      <c r="MBY76" s="92"/>
      <c r="MBZ76" s="92"/>
      <c r="MCA76" s="92"/>
      <c r="MCB76" s="92"/>
      <c r="MCC76" s="92"/>
      <c r="MCD76" s="92"/>
      <c r="MCE76" s="92"/>
      <c r="MCF76" s="92"/>
      <c r="MCG76" s="92"/>
      <c r="MCH76" s="92"/>
      <c r="MCI76" s="92"/>
      <c r="MCJ76" s="92"/>
      <c r="MCK76" s="92"/>
      <c r="MCL76" s="92"/>
      <c r="MCM76" s="92"/>
      <c r="MCN76" s="92"/>
      <c r="MCO76" s="92"/>
      <c r="MCP76" s="92"/>
      <c r="MCQ76" s="92"/>
      <c r="MCR76" s="92"/>
      <c r="MCS76" s="92"/>
      <c r="MCT76" s="92"/>
      <c r="MCU76" s="92"/>
      <c r="MCV76" s="92"/>
      <c r="MCW76" s="92"/>
      <c r="MCX76" s="92"/>
      <c r="MCY76" s="92"/>
      <c r="MCZ76" s="92"/>
      <c r="MDA76" s="92"/>
      <c r="MDB76" s="92"/>
      <c r="MDC76" s="92"/>
      <c r="MDD76" s="92"/>
      <c r="MDE76" s="92"/>
      <c r="MDF76" s="92"/>
      <c r="MDG76" s="92"/>
      <c r="MDH76" s="92"/>
      <c r="MDI76" s="92"/>
      <c r="MDJ76" s="92"/>
      <c r="MDK76" s="92"/>
      <c r="MDL76" s="92"/>
      <c r="MDM76" s="92"/>
      <c r="MDN76" s="92"/>
      <c r="MDO76" s="92"/>
      <c r="MDP76" s="92"/>
      <c r="MDQ76" s="92"/>
      <c r="MDR76" s="92"/>
      <c r="MDS76" s="92"/>
      <c r="MDT76" s="92"/>
      <c r="MDU76" s="92"/>
      <c r="MDV76" s="92"/>
      <c r="MDW76" s="92"/>
      <c r="MDX76" s="92"/>
      <c r="MDY76" s="92"/>
      <c r="MDZ76" s="92"/>
      <c r="MEA76" s="92"/>
      <c r="MEB76" s="92"/>
      <c r="MEC76" s="92"/>
      <c r="MED76" s="92"/>
      <c r="MEE76" s="92"/>
      <c r="MEF76" s="92"/>
      <c r="MEG76" s="92"/>
      <c r="MEH76" s="92"/>
      <c r="MEI76" s="92"/>
      <c r="MEJ76" s="92"/>
      <c r="MEK76" s="92"/>
      <c r="MEL76" s="92"/>
      <c r="MEM76" s="92"/>
      <c r="MEN76" s="92"/>
      <c r="MEO76" s="92"/>
      <c r="MEP76" s="92"/>
      <c r="MEQ76" s="92"/>
      <c r="MER76" s="92"/>
      <c r="MES76" s="92"/>
      <c r="MET76" s="92"/>
      <c r="MEU76" s="92"/>
      <c r="MEV76" s="92"/>
      <c r="MEW76" s="92"/>
      <c r="MEX76" s="92"/>
      <c r="MEY76" s="92"/>
      <c r="MEZ76" s="92"/>
      <c r="MFA76" s="92"/>
      <c r="MFB76" s="92"/>
      <c r="MFC76" s="92"/>
      <c r="MFD76" s="92"/>
      <c r="MFE76" s="92"/>
      <c r="MFF76" s="92"/>
      <c r="MFG76" s="92"/>
      <c r="MFH76" s="92"/>
      <c r="MFI76" s="92"/>
      <c r="MFJ76" s="92"/>
      <c r="MFK76" s="92"/>
      <c r="MFL76" s="92"/>
      <c r="MFM76" s="92"/>
      <c r="MFN76" s="92"/>
      <c r="MFO76" s="92"/>
      <c r="MFP76" s="92"/>
      <c r="MFQ76" s="92"/>
      <c r="MFR76" s="92"/>
      <c r="MFS76" s="92"/>
      <c r="MFT76" s="92"/>
      <c r="MFU76" s="92"/>
      <c r="MFV76" s="92"/>
      <c r="MFW76" s="92"/>
      <c r="MFX76" s="92"/>
      <c r="MFY76" s="92"/>
      <c r="MFZ76" s="92"/>
      <c r="MGA76" s="92"/>
      <c r="MGB76" s="92"/>
      <c r="MGC76" s="92"/>
      <c r="MGD76" s="92"/>
      <c r="MGE76" s="92"/>
      <c r="MGF76" s="92"/>
      <c r="MGG76" s="92"/>
      <c r="MGH76" s="92"/>
      <c r="MGI76" s="92"/>
      <c r="MGJ76" s="92"/>
      <c r="MGK76" s="92"/>
      <c r="MGL76" s="92"/>
      <c r="MGM76" s="92"/>
      <c r="MGN76" s="92"/>
      <c r="MGO76" s="92"/>
      <c r="MGP76" s="92"/>
      <c r="MGQ76" s="92"/>
      <c r="MGR76" s="92"/>
      <c r="MGS76" s="92"/>
      <c r="MGT76" s="92"/>
      <c r="MGU76" s="92"/>
      <c r="MGV76" s="92"/>
      <c r="MGW76" s="92"/>
      <c r="MGX76" s="92"/>
      <c r="MGY76" s="92"/>
      <c r="MGZ76" s="92"/>
      <c r="MHA76" s="92"/>
      <c r="MHB76" s="92"/>
      <c r="MHC76" s="92"/>
      <c r="MHD76" s="92"/>
      <c r="MHE76" s="92"/>
      <c r="MHF76" s="92"/>
      <c r="MHG76" s="92"/>
      <c r="MHH76" s="92"/>
      <c r="MHI76" s="92"/>
      <c r="MHJ76" s="92"/>
      <c r="MHK76" s="92"/>
      <c r="MHL76" s="92"/>
      <c r="MHM76" s="92"/>
      <c r="MHN76" s="92"/>
      <c r="MHO76" s="92"/>
      <c r="MHP76" s="92"/>
      <c r="MHQ76" s="92"/>
      <c r="MHR76" s="92"/>
      <c r="MHS76" s="92"/>
      <c r="MHT76" s="92"/>
      <c r="MHU76" s="92"/>
      <c r="MHV76" s="92"/>
      <c r="MHW76" s="92"/>
      <c r="MHX76" s="92"/>
      <c r="MHY76" s="92"/>
      <c r="MHZ76" s="92"/>
      <c r="MIA76" s="92"/>
      <c r="MIB76" s="92"/>
      <c r="MIC76" s="92"/>
      <c r="MID76" s="92"/>
      <c r="MIE76" s="92"/>
      <c r="MIF76" s="92"/>
      <c r="MIG76" s="92"/>
      <c r="MIH76" s="92"/>
      <c r="MII76" s="92"/>
      <c r="MIJ76" s="92"/>
      <c r="MIK76" s="92"/>
      <c r="MIL76" s="92"/>
      <c r="MIM76" s="92"/>
      <c r="MIN76" s="92"/>
      <c r="MIO76" s="92"/>
      <c r="MIP76" s="92"/>
      <c r="MIQ76" s="92"/>
      <c r="MIR76" s="92"/>
      <c r="MIS76" s="92"/>
      <c r="MIT76" s="92"/>
      <c r="MIU76" s="92"/>
      <c r="MIV76" s="92"/>
      <c r="MIW76" s="92"/>
      <c r="MIX76" s="92"/>
      <c r="MIY76" s="92"/>
      <c r="MIZ76" s="92"/>
      <c r="MJA76" s="92"/>
      <c r="MJB76" s="92"/>
      <c r="MJC76" s="92"/>
      <c r="MJD76" s="92"/>
      <c r="MJE76" s="92"/>
      <c r="MJF76" s="92"/>
      <c r="MJG76" s="92"/>
      <c r="MJH76" s="92"/>
      <c r="MJI76" s="92"/>
      <c r="MJJ76" s="92"/>
      <c r="MJK76" s="92"/>
      <c r="MJL76" s="92"/>
      <c r="MJM76" s="92"/>
      <c r="MJN76" s="92"/>
      <c r="MJO76" s="92"/>
      <c r="MJP76" s="92"/>
      <c r="MJQ76" s="92"/>
      <c r="MJR76" s="92"/>
      <c r="MJS76" s="92"/>
      <c r="MJT76" s="92"/>
      <c r="MJU76" s="92"/>
      <c r="MJV76" s="92"/>
      <c r="MJW76" s="92"/>
      <c r="MJX76" s="92"/>
      <c r="MJY76" s="92"/>
      <c r="MJZ76" s="92"/>
      <c r="MKA76" s="92"/>
      <c r="MKB76" s="92"/>
      <c r="MKC76" s="92"/>
      <c r="MKD76" s="92"/>
      <c r="MKE76" s="92"/>
      <c r="MKF76" s="92"/>
      <c r="MKG76" s="92"/>
      <c r="MKH76" s="92"/>
      <c r="MKI76" s="92"/>
      <c r="MKJ76" s="92"/>
      <c r="MKK76" s="92"/>
      <c r="MKL76" s="92"/>
      <c r="MKM76" s="92"/>
      <c r="MKN76" s="92"/>
      <c r="MKO76" s="92"/>
      <c r="MKP76" s="92"/>
      <c r="MKQ76" s="92"/>
      <c r="MKR76" s="92"/>
      <c r="MKS76" s="92"/>
      <c r="MKT76" s="92"/>
      <c r="MKU76" s="92"/>
      <c r="MKV76" s="92"/>
      <c r="MKW76" s="92"/>
      <c r="MKX76" s="92"/>
      <c r="MKY76" s="92"/>
      <c r="MKZ76" s="92"/>
      <c r="MLA76" s="92"/>
      <c r="MLB76" s="92"/>
      <c r="MLC76" s="92"/>
      <c r="MLD76" s="92"/>
      <c r="MLE76" s="92"/>
      <c r="MLF76" s="92"/>
      <c r="MLG76" s="92"/>
      <c r="MLH76" s="92"/>
      <c r="MLI76" s="92"/>
      <c r="MLJ76" s="92"/>
      <c r="MLK76" s="92"/>
      <c r="MLL76" s="92"/>
      <c r="MLM76" s="92"/>
      <c r="MLN76" s="92"/>
      <c r="MLO76" s="92"/>
      <c r="MLP76" s="92"/>
      <c r="MLQ76" s="92"/>
      <c r="MLR76" s="92"/>
      <c r="MLS76" s="92"/>
      <c r="MLT76" s="92"/>
      <c r="MLU76" s="92"/>
      <c r="MLV76" s="92"/>
      <c r="MLW76" s="92"/>
      <c r="MLX76" s="92"/>
      <c r="MLY76" s="92"/>
      <c r="MLZ76" s="92"/>
      <c r="MMA76" s="92"/>
      <c r="MMB76" s="92"/>
      <c r="MMC76" s="92"/>
      <c r="MMD76" s="92"/>
      <c r="MME76" s="92"/>
      <c r="MMF76" s="92"/>
      <c r="MMG76" s="92"/>
      <c r="MMH76" s="92"/>
      <c r="MMI76" s="92"/>
      <c r="MMJ76" s="92"/>
      <c r="MMK76" s="92"/>
      <c r="MML76" s="92"/>
      <c r="MMM76" s="92"/>
      <c r="MMN76" s="92"/>
      <c r="MMO76" s="92"/>
      <c r="MMP76" s="92"/>
      <c r="MMQ76" s="92"/>
      <c r="MMR76" s="92"/>
      <c r="MMS76" s="92"/>
      <c r="MMT76" s="92"/>
      <c r="MMU76" s="92"/>
      <c r="MMV76" s="92"/>
      <c r="MMW76" s="92"/>
      <c r="MMX76" s="92"/>
      <c r="MMY76" s="92"/>
      <c r="MMZ76" s="92"/>
      <c r="MNA76" s="92"/>
      <c r="MNB76" s="92"/>
      <c r="MNC76" s="92"/>
      <c r="MND76" s="92"/>
      <c r="MNE76" s="92"/>
      <c r="MNF76" s="92"/>
      <c r="MNG76" s="92"/>
      <c r="MNH76" s="92"/>
      <c r="MNI76" s="92"/>
      <c r="MNJ76" s="92"/>
      <c r="MNK76" s="92"/>
      <c r="MNL76" s="92"/>
      <c r="MNM76" s="92"/>
      <c r="MNN76" s="92"/>
      <c r="MNO76" s="92"/>
      <c r="MNP76" s="92"/>
      <c r="MNQ76" s="92"/>
      <c r="MNR76" s="92"/>
      <c r="MNS76" s="92"/>
      <c r="MNT76" s="92"/>
      <c r="MNU76" s="92"/>
      <c r="MNV76" s="92"/>
      <c r="MNW76" s="92"/>
      <c r="MNX76" s="92"/>
      <c r="MNY76" s="92"/>
      <c r="MNZ76" s="92"/>
      <c r="MOA76" s="92"/>
      <c r="MOB76" s="92"/>
      <c r="MOC76" s="92"/>
      <c r="MOD76" s="92"/>
      <c r="MOE76" s="92"/>
      <c r="MOF76" s="92"/>
      <c r="MOG76" s="92"/>
      <c r="MOH76" s="92"/>
      <c r="MOI76" s="92"/>
      <c r="MOJ76" s="92"/>
      <c r="MOK76" s="92"/>
      <c r="MOL76" s="92"/>
      <c r="MOM76" s="92"/>
      <c r="MON76" s="92"/>
      <c r="MOO76" s="92"/>
      <c r="MOP76" s="92"/>
      <c r="MOQ76" s="92"/>
      <c r="MOR76" s="92"/>
      <c r="MOS76" s="92"/>
      <c r="MOT76" s="92"/>
      <c r="MOU76" s="92"/>
      <c r="MOV76" s="92"/>
      <c r="MOW76" s="92"/>
      <c r="MOX76" s="92"/>
      <c r="MOY76" s="92"/>
      <c r="MOZ76" s="92"/>
      <c r="MPA76" s="92"/>
      <c r="MPB76" s="92"/>
      <c r="MPC76" s="92"/>
      <c r="MPD76" s="92"/>
      <c r="MPE76" s="92"/>
      <c r="MPF76" s="92"/>
      <c r="MPG76" s="92"/>
      <c r="MPH76" s="92"/>
      <c r="MPI76" s="92"/>
      <c r="MPJ76" s="92"/>
      <c r="MPK76" s="92"/>
      <c r="MPL76" s="92"/>
      <c r="MPM76" s="92"/>
      <c r="MPN76" s="92"/>
      <c r="MPO76" s="92"/>
      <c r="MPP76" s="92"/>
      <c r="MPQ76" s="92"/>
      <c r="MPR76" s="92"/>
      <c r="MPS76" s="92"/>
      <c r="MPT76" s="92"/>
      <c r="MPU76" s="92"/>
      <c r="MPV76" s="92"/>
      <c r="MPW76" s="92"/>
      <c r="MPX76" s="92"/>
      <c r="MPY76" s="92"/>
      <c r="MPZ76" s="92"/>
      <c r="MQA76" s="92"/>
      <c r="MQB76" s="92"/>
      <c r="MQC76" s="92"/>
      <c r="MQD76" s="92"/>
      <c r="MQE76" s="92"/>
      <c r="MQF76" s="92"/>
      <c r="MQG76" s="92"/>
      <c r="MQH76" s="92"/>
      <c r="MQI76" s="92"/>
      <c r="MQJ76" s="92"/>
      <c r="MQK76" s="92"/>
      <c r="MQL76" s="92"/>
      <c r="MQM76" s="92"/>
      <c r="MQN76" s="92"/>
      <c r="MQO76" s="92"/>
      <c r="MQP76" s="92"/>
      <c r="MQQ76" s="92"/>
      <c r="MQR76" s="92"/>
      <c r="MQS76" s="92"/>
      <c r="MQT76" s="92"/>
      <c r="MQU76" s="92"/>
      <c r="MQV76" s="92"/>
      <c r="MQW76" s="92"/>
      <c r="MQX76" s="92"/>
      <c r="MQY76" s="92"/>
      <c r="MQZ76" s="92"/>
      <c r="MRA76" s="92"/>
      <c r="MRB76" s="92"/>
      <c r="MRC76" s="92"/>
      <c r="MRD76" s="92"/>
      <c r="MRE76" s="92"/>
      <c r="MRF76" s="92"/>
      <c r="MRG76" s="92"/>
      <c r="MRH76" s="92"/>
      <c r="MRI76" s="92"/>
      <c r="MRJ76" s="92"/>
      <c r="MRK76" s="92"/>
      <c r="MRL76" s="92"/>
      <c r="MRM76" s="92"/>
      <c r="MRN76" s="92"/>
      <c r="MRO76" s="92"/>
      <c r="MRP76" s="92"/>
      <c r="MRQ76" s="92"/>
      <c r="MRR76" s="92"/>
      <c r="MRS76" s="92"/>
      <c r="MRT76" s="92"/>
      <c r="MRU76" s="92"/>
      <c r="MRV76" s="92"/>
      <c r="MRW76" s="92"/>
      <c r="MRX76" s="92"/>
      <c r="MRY76" s="92"/>
      <c r="MRZ76" s="92"/>
      <c r="MSA76" s="92"/>
      <c r="MSB76" s="92"/>
      <c r="MSC76" s="92"/>
      <c r="MSD76" s="92"/>
      <c r="MSE76" s="92"/>
      <c r="MSF76" s="92"/>
      <c r="MSG76" s="92"/>
      <c r="MSH76" s="92"/>
      <c r="MSI76" s="92"/>
      <c r="MSJ76" s="92"/>
      <c r="MSK76" s="92"/>
      <c r="MSL76" s="92"/>
      <c r="MSM76" s="92"/>
      <c r="MSN76" s="92"/>
      <c r="MSO76" s="92"/>
      <c r="MSP76" s="92"/>
      <c r="MSQ76" s="92"/>
      <c r="MSR76" s="92"/>
      <c r="MSS76" s="92"/>
      <c r="MST76" s="92"/>
      <c r="MSU76" s="92"/>
      <c r="MSV76" s="92"/>
      <c r="MSW76" s="92"/>
      <c r="MSX76" s="92"/>
      <c r="MSY76" s="92"/>
      <c r="MSZ76" s="92"/>
      <c r="MTA76" s="92"/>
      <c r="MTB76" s="92"/>
      <c r="MTC76" s="92"/>
      <c r="MTD76" s="92"/>
      <c r="MTE76" s="92"/>
      <c r="MTF76" s="92"/>
      <c r="MTG76" s="92"/>
      <c r="MTH76" s="92"/>
      <c r="MTI76" s="92"/>
      <c r="MTJ76" s="92"/>
      <c r="MTK76" s="92"/>
      <c r="MTL76" s="92"/>
      <c r="MTM76" s="92"/>
      <c r="MTN76" s="92"/>
      <c r="MTO76" s="92"/>
      <c r="MTP76" s="92"/>
      <c r="MTQ76" s="92"/>
      <c r="MTR76" s="92"/>
      <c r="MTS76" s="92"/>
      <c r="MTT76" s="92"/>
      <c r="MTU76" s="92"/>
      <c r="MTV76" s="92"/>
      <c r="MTW76" s="92"/>
      <c r="MTX76" s="92"/>
      <c r="MTY76" s="92"/>
      <c r="MTZ76" s="92"/>
      <c r="MUA76" s="92"/>
      <c r="MUB76" s="92"/>
      <c r="MUC76" s="92"/>
      <c r="MUD76" s="92"/>
      <c r="MUE76" s="92"/>
      <c r="MUF76" s="92"/>
      <c r="MUG76" s="92"/>
      <c r="MUH76" s="92"/>
      <c r="MUI76" s="92"/>
      <c r="MUJ76" s="92"/>
      <c r="MUK76" s="92"/>
      <c r="MUL76" s="92"/>
      <c r="MUM76" s="92"/>
      <c r="MUN76" s="92"/>
      <c r="MUO76" s="92"/>
      <c r="MUP76" s="92"/>
      <c r="MUQ76" s="92"/>
      <c r="MUR76" s="92"/>
      <c r="MUS76" s="92"/>
      <c r="MUT76" s="92"/>
      <c r="MUU76" s="92"/>
      <c r="MUV76" s="92"/>
      <c r="MUW76" s="92"/>
      <c r="MUX76" s="92"/>
      <c r="MUY76" s="92"/>
      <c r="MUZ76" s="92"/>
      <c r="MVA76" s="92"/>
      <c r="MVB76" s="92"/>
      <c r="MVC76" s="92"/>
      <c r="MVD76" s="92"/>
      <c r="MVE76" s="92"/>
      <c r="MVF76" s="92"/>
      <c r="MVG76" s="92"/>
      <c r="MVH76" s="92"/>
      <c r="MVI76" s="92"/>
      <c r="MVJ76" s="92"/>
      <c r="MVK76" s="92"/>
      <c r="MVL76" s="92"/>
      <c r="MVM76" s="92"/>
      <c r="MVN76" s="92"/>
      <c r="MVO76" s="92"/>
      <c r="MVP76" s="92"/>
      <c r="MVQ76" s="92"/>
      <c r="MVR76" s="92"/>
      <c r="MVS76" s="92"/>
      <c r="MVT76" s="92"/>
      <c r="MVU76" s="92"/>
      <c r="MVV76" s="92"/>
      <c r="MVW76" s="92"/>
      <c r="MVX76" s="92"/>
      <c r="MVY76" s="92"/>
      <c r="MVZ76" s="92"/>
      <c r="MWA76" s="92"/>
      <c r="MWB76" s="92"/>
      <c r="MWC76" s="92"/>
      <c r="MWD76" s="92"/>
      <c r="MWE76" s="92"/>
      <c r="MWF76" s="92"/>
      <c r="MWG76" s="92"/>
      <c r="MWH76" s="92"/>
      <c r="MWI76" s="92"/>
      <c r="MWJ76" s="92"/>
      <c r="MWK76" s="92"/>
      <c r="MWL76" s="92"/>
      <c r="MWM76" s="92"/>
      <c r="MWN76" s="92"/>
      <c r="MWO76" s="92"/>
      <c r="MWP76" s="92"/>
      <c r="MWQ76" s="92"/>
      <c r="MWR76" s="92"/>
      <c r="MWS76" s="92"/>
      <c r="MWT76" s="92"/>
      <c r="MWU76" s="92"/>
      <c r="MWV76" s="92"/>
      <c r="MWW76" s="92"/>
      <c r="MWX76" s="92"/>
      <c r="MWY76" s="92"/>
      <c r="MWZ76" s="92"/>
      <c r="MXA76" s="92"/>
      <c r="MXB76" s="92"/>
      <c r="MXC76" s="92"/>
      <c r="MXD76" s="92"/>
      <c r="MXE76" s="92"/>
      <c r="MXF76" s="92"/>
      <c r="MXG76" s="92"/>
      <c r="MXH76" s="92"/>
      <c r="MXI76" s="92"/>
      <c r="MXJ76" s="92"/>
      <c r="MXK76" s="92"/>
      <c r="MXL76" s="92"/>
      <c r="MXM76" s="92"/>
      <c r="MXN76" s="92"/>
      <c r="MXO76" s="92"/>
      <c r="MXP76" s="92"/>
      <c r="MXQ76" s="92"/>
      <c r="MXR76" s="92"/>
      <c r="MXS76" s="92"/>
      <c r="MXT76" s="92"/>
      <c r="MXU76" s="92"/>
      <c r="MXV76" s="92"/>
      <c r="MXW76" s="92"/>
      <c r="MXX76" s="92"/>
      <c r="MXY76" s="92"/>
      <c r="MXZ76" s="92"/>
      <c r="MYA76" s="92"/>
      <c r="MYB76" s="92"/>
      <c r="MYC76" s="92"/>
      <c r="MYD76" s="92"/>
      <c r="MYE76" s="92"/>
      <c r="MYF76" s="92"/>
      <c r="MYG76" s="92"/>
      <c r="MYH76" s="92"/>
      <c r="MYI76" s="92"/>
      <c r="MYJ76" s="92"/>
      <c r="MYK76" s="92"/>
      <c r="MYL76" s="92"/>
      <c r="MYM76" s="92"/>
      <c r="MYN76" s="92"/>
      <c r="MYO76" s="92"/>
      <c r="MYP76" s="92"/>
      <c r="MYQ76" s="92"/>
      <c r="MYR76" s="92"/>
      <c r="MYS76" s="92"/>
      <c r="MYT76" s="92"/>
      <c r="MYU76" s="92"/>
      <c r="MYV76" s="92"/>
      <c r="MYW76" s="92"/>
      <c r="MYX76" s="92"/>
      <c r="MYY76" s="92"/>
      <c r="MYZ76" s="92"/>
      <c r="MZA76" s="92"/>
      <c r="MZB76" s="92"/>
      <c r="MZC76" s="92"/>
      <c r="MZD76" s="92"/>
      <c r="MZE76" s="92"/>
      <c r="MZF76" s="92"/>
      <c r="MZG76" s="92"/>
      <c r="MZH76" s="92"/>
      <c r="MZI76" s="92"/>
      <c r="MZJ76" s="92"/>
      <c r="MZK76" s="92"/>
      <c r="MZL76" s="92"/>
      <c r="MZM76" s="92"/>
      <c r="MZN76" s="92"/>
      <c r="MZO76" s="92"/>
      <c r="MZP76" s="92"/>
      <c r="MZQ76" s="92"/>
      <c r="MZR76" s="92"/>
      <c r="MZS76" s="92"/>
      <c r="MZT76" s="92"/>
      <c r="MZU76" s="92"/>
      <c r="MZV76" s="92"/>
      <c r="MZW76" s="92"/>
      <c r="MZX76" s="92"/>
      <c r="MZY76" s="92"/>
      <c r="MZZ76" s="92"/>
      <c r="NAA76" s="92"/>
      <c r="NAB76" s="92"/>
      <c r="NAC76" s="92"/>
      <c r="NAD76" s="92"/>
      <c r="NAE76" s="92"/>
      <c r="NAF76" s="92"/>
      <c r="NAG76" s="92"/>
      <c r="NAH76" s="92"/>
      <c r="NAI76" s="92"/>
      <c r="NAJ76" s="92"/>
      <c r="NAK76" s="92"/>
      <c r="NAL76" s="92"/>
      <c r="NAM76" s="92"/>
      <c r="NAN76" s="92"/>
      <c r="NAO76" s="92"/>
      <c r="NAP76" s="92"/>
      <c r="NAQ76" s="92"/>
      <c r="NAR76" s="92"/>
      <c r="NAS76" s="92"/>
      <c r="NAT76" s="92"/>
      <c r="NAU76" s="92"/>
      <c r="NAV76" s="92"/>
      <c r="NAW76" s="92"/>
      <c r="NAX76" s="92"/>
      <c r="NAY76" s="92"/>
      <c r="NAZ76" s="92"/>
      <c r="NBA76" s="92"/>
      <c r="NBB76" s="92"/>
      <c r="NBC76" s="92"/>
      <c r="NBD76" s="92"/>
      <c r="NBE76" s="92"/>
      <c r="NBF76" s="92"/>
      <c r="NBG76" s="92"/>
      <c r="NBH76" s="92"/>
      <c r="NBI76" s="92"/>
      <c r="NBJ76" s="92"/>
      <c r="NBK76" s="92"/>
      <c r="NBL76" s="92"/>
      <c r="NBM76" s="92"/>
      <c r="NBN76" s="92"/>
      <c r="NBO76" s="92"/>
      <c r="NBP76" s="92"/>
      <c r="NBQ76" s="92"/>
      <c r="NBR76" s="92"/>
      <c r="NBS76" s="92"/>
      <c r="NBT76" s="92"/>
      <c r="NBU76" s="92"/>
      <c r="NBV76" s="92"/>
      <c r="NBW76" s="92"/>
      <c r="NBX76" s="92"/>
      <c r="NBY76" s="92"/>
      <c r="NBZ76" s="92"/>
      <c r="NCA76" s="92"/>
      <c r="NCB76" s="92"/>
      <c r="NCC76" s="92"/>
      <c r="NCD76" s="92"/>
      <c r="NCE76" s="92"/>
      <c r="NCF76" s="92"/>
      <c r="NCG76" s="92"/>
      <c r="NCH76" s="92"/>
      <c r="NCI76" s="92"/>
      <c r="NCJ76" s="92"/>
      <c r="NCK76" s="92"/>
      <c r="NCL76" s="92"/>
      <c r="NCM76" s="92"/>
      <c r="NCN76" s="92"/>
      <c r="NCO76" s="92"/>
      <c r="NCP76" s="92"/>
      <c r="NCQ76" s="92"/>
      <c r="NCR76" s="92"/>
      <c r="NCS76" s="92"/>
      <c r="NCT76" s="92"/>
      <c r="NCU76" s="92"/>
      <c r="NCV76" s="92"/>
      <c r="NCW76" s="92"/>
      <c r="NCX76" s="92"/>
      <c r="NCY76" s="92"/>
      <c r="NCZ76" s="92"/>
      <c r="NDA76" s="92"/>
      <c r="NDB76" s="92"/>
      <c r="NDC76" s="92"/>
      <c r="NDD76" s="92"/>
      <c r="NDE76" s="92"/>
      <c r="NDF76" s="92"/>
      <c r="NDG76" s="92"/>
      <c r="NDH76" s="92"/>
      <c r="NDI76" s="92"/>
      <c r="NDJ76" s="92"/>
      <c r="NDK76" s="92"/>
      <c r="NDL76" s="92"/>
      <c r="NDM76" s="92"/>
      <c r="NDN76" s="92"/>
      <c r="NDO76" s="92"/>
      <c r="NDP76" s="92"/>
      <c r="NDQ76" s="92"/>
      <c r="NDR76" s="92"/>
      <c r="NDS76" s="92"/>
      <c r="NDT76" s="92"/>
      <c r="NDU76" s="92"/>
      <c r="NDV76" s="92"/>
      <c r="NDW76" s="92"/>
      <c r="NDX76" s="92"/>
      <c r="NDY76" s="92"/>
      <c r="NDZ76" s="92"/>
      <c r="NEA76" s="92"/>
      <c r="NEB76" s="92"/>
      <c r="NEC76" s="92"/>
      <c r="NED76" s="92"/>
      <c r="NEE76" s="92"/>
      <c r="NEF76" s="92"/>
      <c r="NEG76" s="92"/>
      <c r="NEH76" s="92"/>
      <c r="NEI76" s="92"/>
      <c r="NEJ76" s="92"/>
      <c r="NEK76" s="92"/>
      <c r="NEL76" s="92"/>
      <c r="NEM76" s="92"/>
      <c r="NEN76" s="92"/>
      <c r="NEO76" s="92"/>
      <c r="NEP76" s="92"/>
      <c r="NEQ76" s="92"/>
      <c r="NER76" s="92"/>
      <c r="NES76" s="92"/>
      <c r="NET76" s="92"/>
      <c r="NEU76" s="92"/>
      <c r="NEV76" s="92"/>
      <c r="NEW76" s="92"/>
      <c r="NEX76" s="92"/>
      <c r="NEY76" s="92"/>
      <c r="NEZ76" s="92"/>
      <c r="NFA76" s="92"/>
      <c r="NFB76" s="92"/>
      <c r="NFC76" s="92"/>
      <c r="NFD76" s="92"/>
      <c r="NFE76" s="92"/>
      <c r="NFF76" s="92"/>
      <c r="NFG76" s="92"/>
      <c r="NFH76" s="92"/>
      <c r="NFI76" s="92"/>
      <c r="NFJ76" s="92"/>
      <c r="NFK76" s="92"/>
      <c r="NFL76" s="92"/>
      <c r="NFM76" s="92"/>
      <c r="NFN76" s="92"/>
      <c r="NFO76" s="92"/>
      <c r="NFP76" s="92"/>
      <c r="NFQ76" s="92"/>
      <c r="NFR76" s="92"/>
      <c r="NFS76" s="92"/>
      <c r="NFT76" s="92"/>
      <c r="NFU76" s="92"/>
      <c r="NFV76" s="92"/>
      <c r="NFW76" s="92"/>
      <c r="NFX76" s="92"/>
      <c r="NFY76" s="92"/>
      <c r="NFZ76" s="92"/>
      <c r="NGA76" s="92"/>
      <c r="NGB76" s="92"/>
      <c r="NGC76" s="92"/>
      <c r="NGD76" s="92"/>
      <c r="NGE76" s="92"/>
      <c r="NGF76" s="92"/>
      <c r="NGG76" s="92"/>
      <c r="NGH76" s="92"/>
      <c r="NGI76" s="92"/>
      <c r="NGJ76" s="92"/>
      <c r="NGK76" s="92"/>
      <c r="NGL76" s="92"/>
      <c r="NGM76" s="92"/>
      <c r="NGN76" s="92"/>
      <c r="NGO76" s="92"/>
      <c r="NGP76" s="92"/>
      <c r="NGQ76" s="92"/>
      <c r="NGR76" s="92"/>
      <c r="NGS76" s="92"/>
      <c r="NGT76" s="92"/>
      <c r="NGU76" s="92"/>
      <c r="NGV76" s="92"/>
      <c r="NGW76" s="92"/>
      <c r="NGX76" s="92"/>
      <c r="NGY76" s="92"/>
      <c r="NGZ76" s="92"/>
      <c r="NHA76" s="92"/>
      <c r="NHB76" s="92"/>
      <c r="NHC76" s="92"/>
      <c r="NHD76" s="92"/>
      <c r="NHE76" s="92"/>
      <c r="NHF76" s="92"/>
      <c r="NHG76" s="92"/>
      <c r="NHH76" s="92"/>
      <c r="NHI76" s="92"/>
      <c r="NHJ76" s="92"/>
      <c r="NHK76" s="92"/>
      <c r="NHL76" s="92"/>
      <c r="NHM76" s="92"/>
      <c r="NHN76" s="92"/>
      <c r="NHO76" s="92"/>
      <c r="NHP76" s="92"/>
      <c r="NHQ76" s="92"/>
      <c r="NHR76" s="92"/>
      <c r="NHS76" s="92"/>
      <c r="NHT76" s="92"/>
      <c r="NHU76" s="92"/>
      <c r="NHV76" s="92"/>
      <c r="NHW76" s="92"/>
      <c r="NHX76" s="92"/>
      <c r="NHY76" s="92"/>
      <c r="NHZ76" s="92"/>
      <c r="NIA76" s="92"/>
      <c r="NIB76" s="92"/>
      <c r="NIC76" s="92"/>
      <c r="NID76" s="92"/>
      <c r="NIE76" s="92"/>
      <c r="NIF76" s="92"/>
      <c r="NIG76" s="92"/>
      <c r="NIH76" s="92"/>
      <c r="NII76" s="92"/>
      <c r="NIJ76" s="92"/>
      <c r="NIK76" s="92"/>
      <c r="NIL76" s="92"/>
      <c r="NIM76" s="92"/>
      <c r="NIN76" s="92"/>
      <c r="NIO76" s="92"/>
      <c r="NIP76" s="92"/>
      <c r="NIQ76" s="92"/>
      <c r="NIR76" s="92"/>
      <c r="NIS76" s="92"/>
      <c r="NIT76" s="92"/>
      <c r="NIU76" s="92"/>
      <c r="NIV76" s="92"/>
      <c r="NIW76" s="92"/>
      <c r="NIX76" s="92"/>
      <c r="NIY76" s="92"/>
      <c r="NIZ76" s="92"/>
      <c r="NJA76" s="92"/>
      <c r="NJB76" s="92"/>
      <c r="NJC76" s="92"/>
      <c r="NJD76" s="92"/>
      <c r="NJE76" s="92"/>
      <c r="NJF76" s="92"/>
      <c r="NJG76" s="92"/>
      <c r="NJH76" s="92"/>
      <c r="NJI76" s="92"/>
      <c r="NJJ76" s="92"/>
      <c r="NJK76" s="92"/>
      <c r="NJL76" s="92"/>
      <c r="NJM76" s="92"/>
      <c r="NJN76" s="92"/>
      <c r="NJO76" s="92"/>
      <c r="NJP76" s="92"/>
      <c r="NJQ76" s="92"/>
      <c r="NJR76" s="92"/>
      <c r="NJS76" s="92"/>
      <c r="NJT76" s="92"/>
      <c r="NJU76" s="92"/>
      <c r="NJV76" s="92"/>
      <c r="NJW76" s="92"/>
      <c r="NJX76" s="92"/>
      <c r="NJY76" s="92"/>
      <c r="NJZ76" s="92"/>
      <c r="NKA76" s="92"/>
      <c r="NKB76" s="92"/>
      <c r="NKC76" s="92"/>
      <c r="NKD76" s="92"/>
      <c r="NKE76" s="92"/>
      <c r="NKF76" s="92"/>
      <c r="NKG76" s="92"/>
      <c r="NKH76" s="92"/>
      <c r="NKI76" s="92"/>
      <c r="NKJ76" s="92"/>
      <c r="NKK76" s="92"/>
      <c r="NKL76" s="92"/>
      <c r="NKM76" s="92"/>
      <c r="NKN76" s="92"/>
      <c r="NKO76" s="92"/>
      <c r="NKP76" s="92"/>
      <c r="NKQ76" s="92"/>
      <c r="NKR76" s="92"/>
      <c r="NKS76" s="92"/>
      <c r="NKT76" s="92"/>
      <c r="NKU76" s="92"/>
      <c r="NKV76" s="92"/>
      <c r="NKW76" s="92"/>
      <c r="NKX76" s="92"/>
      <c r="NKY76" s="92"/>
      <c r="NKZ76" s="92"/>
      <c r="NLA76" s="92"/>
      <c r="NLB76" s="92"/>
      <c r="NLC76" s="92"/>
      <c r="NLD76" s="92"/>
      <c r="NLE76" s="92"/>
      <c r="NLF76" s="92"/>
      <c r="NLG76" s="92"/>
      <c r="NLH76" s="92"/>
      <c r="NLI76" s="92"/>
      <c r="NLJ76" s="92"/>
      <c r="NLK76" s="92"/>
      <c r="NLL76" s="92"/>
      <c r="NLM76" s="92"/>
      <c r="NLN76" s="92"/>
      <c r="NLO76" s="92"/>
      <c r="NLP76" s="92"/>
      <c r="NLQ76" s="92"/>
      <c r="NLR76" s="92"/>
      <c r="NLS76" s="92"/>
      <c r="NLT76" s="92"/>
      <c r="NLU76" s="92"/>
      <c r="NLV76" s="92"/>
      <c r="NLW76" s="92"/>
      <c r="NLX76" s="92"/>
      <c r="NLY76" s="92"/>
      <c r="NLZ76" s="92"/>
      <c r="NMA76" s="92"/>
      <c r="NMB76" s="92"/>
      <c r="NMC76" s="92"/>
      <c r="NMD76" s="92"/>
      <c r="NME76" s="92"/>
      <c r="NMF76" s="92"/>
      <c r="NMG76" s="92"/>
      <c r="NMH76" s="92"/>
      <c r="NMI76" s="92"/>
      <c r="NMJ76" s="92"/>
      <c r="NMK76" s="92"/>
      <c r="NML76" s="92"/>
      <c r="NMM76" s="92"/>
      <c r="NMN76" s="92"/>
      <c r="NMO76" s="92"/>
      <c r="NMP76" s="92"/>
      <c r="NMQ76" s="92"/>
      <c r="NMR76" s="92"/>
      <c r="NMS76" s="92"/>
      <c r="NMT76" s="92"/>
      <c r="NMU76" s="92"/>
      <c r="NMV76" s="92"/>
      <c r="NMW76" s="92"/>
      <c r="NMX76" s="92"/>
      <c r="NMY76" s="92"/>
      <c r="NMZ76" s="92"/>
      <c r="NNA76" s="92"/>
      <c r="NNB76" s="92"/>
      <c r="NNC76" s="92"/>
      <c r="NND76" s="92"/>
      <c r="NNE76" s="92"/>
      <c r="NNF76" s="92"/>
      <c r="NNG76" s="92"/>
      <c r="NNH76" s="92"/>
      <c r="NNI76" s="92"/>
      <c r="NNJ76" s="92"/>
      <c r="NNK76" s="92"/>
      <c r="NNL76" s="92"/>
      <c r="NNM76" s="92"/>
      <c r="NNN76" s="92"/>
      <c r="NNO76" s="92"/>
      <c r="NNP76" s="92"/>
      <c r="NNQ76" s="92"/>
      <c r="NNR76" s="92"/>
      <c r="NNS76" s="92"/>
      <c r="NNT76" s="92"/>
      <c r="NNU76" s="92"/>
      <c r="NNV76" s="92"/>
      <c r="NNW76" s="92"/>
      <c r="NNX76" s="92"/>
      <c r="NNY76" s="92"/>
      <c r="NNZ76" s="92"/>
      <c r="NOA76" s="92"/>
      <c r="NOB76" s="92"/>
      <c r="NOC76" s="92"/>
      <c r="NOD76" s="92"/>
      <c r="NOE76" s="92"/>
      <c r="NOF76" s="92"/>
      <c r="NOG76" s="92"/>
      <c r="NOH76" s="92"/>
      <c r="NOI76" s="92"/>
      <c r="NOJ76" s="92"/>
      <c r="NOK76" s="92"/>
      <c r="NOL76" s="92"/>
      <c r="NOM76" s="92"/>
      <c r="NON76" s="92"/>
      <c r="NOO76" s="92"/>
      <c r="NOP76" s="92"/>
      <c r="NOQ76" s="92"/>
      <c r="NOR76" s="92"/>
      <c r="NOS76" s="92"/>
      <c r="NOT76" s="92"/>
      <c r="NOU76" s="92"/>
      <c r="NOV76" s="92"/>
      <c r="NOW76" s="92"/>
      <c r="NOX76" s="92"/>
      <c r="NOY76" s="92"/>
      <c r="NOZ76" s="92"/>
      <c r="NPA76" s="92"/>
      <c r="NPB76" s="92"/>
      <c r="NPC76" s="92"/>
      <c r="NPD76" s="92"/>
      <c r="NPE76" s="92"/>
      <c r="NPF76" s="92"/>
      <c r="NPG76" s="92"/>
      <c r="NPH76" s="92"/>
      <c r="NPI76" s="92"/>
      <c r="NPJ76" s="92"/>
      <c r="NPK76" s="92"/>
      <c r="NPL76" s="92"/>
      <c r="NPM76" s="92"/>
      <c r="NPN76" s="92"/>
      <c r="NPO76" s="92"/>
      <c r="NPP76" s="92"/>
      <c r="NPQ76" s="92"/>
      <c r="NPR76" s="92"/>
      <c r="NPS76" s="92"/>
      <c r="NPT76" s="92"/>
      <c r="NPU76" s="92"/>
      <c r="NPV76" s="92"/>
      <c r="NPW76" s="92"/>
      <c r="NPX76" s="92"/>
      <c r="NPY76" s="92"/>
      <c r="NPZ76" s="92"/>
      <c r="NQA76" s="92"/>
      <c r="NQB76" s="92"/>
      <c r="NQC76" s="92"/>
      <c r="NQD76" s="92"/>
      <c r="NQE76" s="92"/>
      <c r="NQF76" s="92"/>
      <c r="NQG76" s="92"/>
      <c r="NQH76" s="92"/>
      <c r="NQI76" s="92"/>
      <c r="NQJ76" s="92"/>
      <c r="NQK76" s="92"/>
      <c r="NQL76" s="92"/>
      <c r="NQM76" s="92"/>
      <c r="NQN76" s="92"/>
      <c r="NQO76" s="92"/>
      <c r="NQP76" s="92"/>
      <c r="NQQ76" s="92"/>
      <c r="NQR76" s="92"/>
      <c r="NQS76" s="92"/>
      <c r="NQT76" s="92"/>
      <c r="NQU76" s="92"/>
      <c r="NQV76" s="92"/>
      <c r="NQW76" s="92"/>
      <c r="NQX76" s="92"/>
      <c r="NQY76" s="92"/>
      <c r="NQZ76" s="92"/>
      <c r="NRA76" s="92"/>
      <c r="NRB76" s="92"/>
      <c r="NRC76" s="92"/>
      <c r="NRD76" s="92"/>
      <c r="NRE76" s="92"/>
      <c r="NRF76" s="92"/>
      <c r="NRG76" s="92"/>
      <c r="NRH76" s="92"/>
      <c r="NRI76" s="92"/>
      <c r="NRJ76" s="92"/>
      <c r="NRK76" s="92"/>
      <c r="NRL76" s="92"/>
      <c r="NRM76" s="92"/>
      <c r="NRN76" s="92"/>
      <c r="NRO76" s="92"/>
      <c r="NRP76" s="92"/>
      <c r="NRQ76" s="92"/>
      <c r="NRR76" s="92"/>
      <c r="NRS76" s="92"/>
      <c r="NRT76" s="92"/>
      <c r="NRU76" s="92"/>
      <c r="NRV76" s="92"/>
      <c r="NRW76" s="92"/>
      <c r="NRX76" s="92"/>
      <c r="NRY76" s="92"/>
      <c r="NRZ76" s="92"/>
      <c r="NSA76" s="92"/>
      <c r="NSB76" s="92"/>
      <c r="NSC76" s="92"/>
      <c r="NSD76" s="92"/>
      <c r="NSE76" s="92"/>
      <c r="NSF76" s="92"/>
      <c r="NSG76" s="92"/>
      <c r="NSH76" s="92"/>
      <c r="NSI76" s="92"/>
      <c r="NSJ76" s="92"/>
      <c r="NSK76" s="92"/>
      <c r="NSL76" s="92"/>
      <c r="NSM76" s="92"/>
      <c r="NSN76" s="92"/>
      <c r="NSO76" s="92"/>
      <c r="NSP76" s="92"/>
      <c r="NSQ76" s="92"/>
      <c r="NSR76" s="92"/>
      <c r="NSS76" s="92"/>
      <c r="NST76" s="92"/>
      <c r="NSU76" s="92"/>
      <c r="NSV76" s="92"/>
      <c r="NSW76" s="92"/>
      <c r="NSX76" s="92"/>
      <c r="NSY76" s="92"/>
      <c r="NSZ76" s="92"/>
      <c r="NTA76" s="92"/>
      <c r="NTB76" s="92"/>
      <c r="NTC76" s="92"/>
      <c r="NTD76" s="92"/>
      <c r="NTE76" s="92"/>
      <c r="NTF76" s="92"/>
      <c r="NTG76" s="92"/>
      <c r="NTH76" s="92"/>
      <c r="NTI76" s="92"/>
      <c r="NTJ76" s="92"/>
      <c r="NTK76" s="92"/>
      <c r="NTL76" s="92"/>
      <c r="NTM76" s="92"/>
      <c r="NTN76" s="92"/>
      <c r="NTO76" s="92"/>
      <c r="NTP76" s="92"/>
      <c r="NTQ76" s="92"/>
      <c r="NTR76" s="92"/>
      <c r="NTS76" s="92"/>
      <c r="NTT76" s="92"/>
      <c r="NTU76" s="92"/>
      <c r="NTV76" s="92"/>
      <c r="NTW76" s="92"/>
      <c r="NTX76" s="92"/>
      <c r="NTY76" s="92"/>
      <c r="NTZ76" s="92"/>
      <c r="NUA76" s="92"/>
      <c r="NUB76" s="92"/>
      <c r="NUC76" s="92"/>
      <c r="NUD76" s="92"/>
      <c r="NUE76" s="92"/>
      <c r="NUF76" s="92"/>
      <c r="NUG76" s="92"/>
      <c r="NUH76" s="92"/>
      <c r="NUI76" s="92"/>
      <c r="NUJ76" s="92"/>
      <c r="NUK76" s="92"/>
      <c r="NUL76" s="92"/>
      <c r="NUM76" s="92"/>
      <c r="NUN76" s="92"/>
      <c r="NUO76" s="92"/>
      <c r="NUP76" s="92"/>
      <c r="NUQ76" s="92"/>
      <c r="NUR76" s="92"/>
      <c r="NUS76" s="92"/>
      <c r="NUT76" s="92"/>
      <c r="NUU76" s="92"/>
      <c r="NUV76" s="92"/>
      <c r="NUW76" s="92"/>
      <c r="NUX76" s="92"/>
      <c r="NUY76" s="92"/>
      <c r="NUZ76" s="92"/>
      <c r="NVA76" s="92"/>
      <c r="NVB76" s="92"/>
      <c r="NVC76" s="92"/>
      <c r="NVD76" s="92"/>
      <c r="NVE76" s="92"/>
      <c r="NVF76" s="92"/>
      <c r="NVG76" s="92"/>
      <c r="NVH76" s="92"/>
      <c r="NVI76" s="92"/>
      <c r="NVJ76" s="92"/>
      <c r="NVK76" s="92"/>
      <c r="NVL76" s="92"/>
      <c r="NVM76" s="92"/>
      <c r="NVN76" s="92"/>
      <c r="NVO76" s="92"/>
      <c r="NVP76" s="92"/>
      <c r="NVQ76" s="92"/>
      <c r="NVR76" s="92"/>
      <c r="NVS76" s="92"/>
      <c r="NVT76" s="92"/>
      <c r="NVU76" s="92"/>
      <c r="NVV76" s="92"/>
      <c r="NVW76" s="92"/>
      <c r="NVX76" s="92"/>
      <c r="NVY76" s="92"/>
      <c r="NVZ76" s="92"/>
      <c r="NWA76" s="92"/>
      <c r="NWB76" s="92"/>
      <c r="NWC76" s="92"/>
      <c r="NWD76" s="92"/>
      <c r="NWE76" s="92"/>
      <c r="NWF76" s="92"/>
      <c r="NWG76" s="92"/>
      <c r="NWH76" s="92"/>
      <c r="NWI76" s="92"/>
      <c r="NWJ76" s="92"/>
      <c r="NWK76" s="92"/>
      <c r="NWL76" s="92"/>
      <c r="NWM76" s="92"/>
      <c r="NWN76" s="92"/>
      <c r="NWO76" s="92"/>
      <c r="NWP76" s="92"/>
      <c r="NWQ76" s="92"/>
      <c r="NWR76" s="92"/>
      <c r="NWS76" s="92"/>
      <c r="NWT76" s="92"/>
      <c r="NWU76" s="92"/>
      <c r="NWV76" s="92"/>
      <c r="NWW76" s="92"/>
      <c r="NWX76" s="92"/>
      <c r="NWY76" s="92"/>
      <c r="NWZ76" s="92"/>
      <c r="NXA76" s="92"/>
      <c r="NXB76" s="92"/>
      <c r="NXC76" s="92"/>
      <c r="NXD76" s="92"/>
      <c r="NXE76" s="92"/>
      <c r="NXF76" s="92"/>
      <c r="NXG76" s="92"/>
      <c r="NXH76" s="92"/>
      <c r="NXI76" s="92"/>
      <c r="NXJ76" s="92"/>
      <c r="NXK76" s="92"/>
      <c r="NXL76" s="92"/>
      <c r="NXM76" s="92"/>
      <c r="NXN76" s="92"/>
      <c r="NXO76" s="92"/>
      <c r="NXP76" s="92"/>
      <c r="NXQ76" s="92"/>
      <c r="NXR76" s="92"/>
      <c r="NXS76" s="92"/>
      <c r="NXT76" s="92"/>
      <c r="NXU76" s="92"/>
      <c r="NXV76" s="92"/>
      <c r="NXW76" s="92"/>
      <c r="NXX76" s="92"/>
      <c r="NXY76" s="92"/>
      <c r="NXZ76" s="92"/>
      <c r="NYA76" s="92"/>
      <c r="NYB76" s="92"/>
      <c r="NYC76" s="92"/>
      <c r="NYD76" s="92"/>
      <c r="NYE76" s="92"/>
      <c r="NYF76" s="92"/>
      <c r="NYG76" s="92"/>
      <c r="NYH76" s="92"/>
      <c r="NYI76" s="92"/>
      <c r="NYJ76" s="92"/>
      <c r="NYK76" s="92"/>
      <c r="NYL76" s="92"/>
      <c r="NYM76" s="92"/>
      <c r="NYN76" s="92"/>
      <c r="NYO76" s="92"/>
      <c r="NYP76" s="92"/>
      <c r="NYQ76" s="92"/>
      <c r="NYR76" s="92"/>
      <c r="NYS76" s="92"/>
      <c r="NYT76" s="92"/>
      <c r="NYU76" s="92"/>
      <c r="NYV76" s="92"/>
      <c r="NYW76" s="92"/>
      <c r="NYX76" s="92"/>
      <c r="NYY76" s="92"/>
      <c r="NYZ76" s="92"/>
      <c r="NZA76" s="92"/>
      <c r="NZB76" s="92"/>
      <c r="NZC76" s="92"/>
      <c r="NZD76" s="92"/>
      <c r="NZE76" s="92"/>
      <c r="NZF76" s="92"/>
      <c r="NZG76" s="92"/>
      <c r="NZH76" s="92"/>
      <c r="NZI76" s="92"/>
      <c r="NZJ76" s="92"/>
      <c r="NZK76" s="92"/>
      <c r="NZL76" s="92"/>
      <c r="NZM76" s="92"/>
      <c r="NZN76" s="92"/>
      <c r="NZO76" s="92"/>
      <c r="NZP76" s="92"/>
      <c r="NZQ76" s="92"/>
      <c r="NZR76" s="92"/>
      <c r="NZS76" s="92"/>
      <c r="NZT76" s="92"/>
      <c r="NZU76" s="92"/>
      <c r="NZV76" s="92"/>
      <c r="NZW76" s="92"/>
      <c r="NZX76" s="92"/>
      <c r="NZY76" s="92"/>
      <c r="NZZ76" s="92"/>
      <c r="OAA76" s="92"/>
      <c r="OAB76" s="92"/>
      <c r="OAC76" s="92"/>
      <c r="OAD76" s="92"/>
      <c r="OAE76" s="92"/>
      <c r="OAF76" s="92"/>
      <c r="OAG76" s="92"/>
      <c r="OAH76" s="92"/>
      <c r="OAI76" s="92"/>
      <c r="OAJ76" s="92"/>
      <c r="OAK76" s="92"/>
      <c r="OAL76" s="92"/>
      <c r="OAM76" s="92"/>
      <c r="OAN76" s="92"/>
      <c r="OAO76" s="92"/>
      <c r="OAP76" s="92"/>
      <c r="OAQ76" s="92"/>
      <c r="OAR76" s="92"/>
      <c r="OAS76" s="92"/>
      <c r="OAT76" s="92"/>
      <c r="OAU76" s="92"/>
      <c r="OAV76" s="92"/>
      <c r="OAW76" s="92"/>
      <c r="OAX76" s="92"/>
      <c r="OAY76" s="92"/>
      <c r="OAZ76" s="92"/>
      <c r="OBA76" s="92"/>
      <c r="OBB76" s="92"/>
      <c r="OBC76" s="92"/>
      <c r="OBD76" s="92"/>
      <c r="OBE76" s="92"/>
      <c r="OBF76" s="92"/>
      <c r="OBG76" s="92"/>
      <c r="OBH76" s="92"/>
      <c r="OBI76" s="92"/>
      <c r="OBJ76" s="92"/>
      <c r="OBK76" s="92"/>
      <c r="OBL76" s="92"/>
      <c r="OBM76" s="92"/>
      <c r="OBN76" s="92"/>
      <c r="OBO76" s="92"/>
      <c r="OBP76" s="92"/>
      <c r="OBQ76" s="92"/>
      <c r="OBR76" s="92"/>
      <c r="OBS76" s="92"/>
      <c r="OBT76" s="92"/>
      <c r="OBU76" s="92"/>
      <c r="OBV76" s="92"/>
      <c r="OBW76" s="92"/>
      <c r="OBX76" s="92"/>
      <c r="OBY76" s="92"/>
      <c r="OBZ76" s="92"/>
      <c r="OCA76" s="92"/>
      <c r="OCB76" s="92"/>
      <c r="OCC76" s="92"/>
      <c r="OCD76" s="92"/>
      <c r="OCE76" s="92"/>
      <c r="OCF76" s="92"/>
      <c r="OCG76" s="92"/>
      <c r="OCH76" s="92"/>
      <c r="OCI76" s="92"/>
      <c r="OCJ76" s="92"/>
      <c r="OCK76" s="92"/>
      <c r="OCL76" s="92"/>
      <c r="OCM76" s="92"/>
      <c r="OCN76" s="92"/>
      <c r="OCO76" s="92"/>
      <c r="OCP76" s="92"/>
      <c r="OCQ76" s="92"/>
      <c r="OCR76" s="92"/>
      <c r="OCS76" s="92"/>
      <c r="OCT76" s="92"/>
      <c r="OCU76" s="92"/>
      <c r="OCV76" s="92"/>
      <c r="OCW76" s="92"/>
      <c r="OCX76" s="92"/>
      <c r="OCY76" s="92"/>
      <c r="OCZ76" s="92"/>
      <c r="ODA76" s="92"/>
      <c r="ODB76" s="92"/>
      <c r="ODC76" s="92"/>
      <c r="ODD76" s="92"/>
      <c r="ODE76" s="92"/>
      <c r="ODF76" s="92"/>
      <c r="ODG76" s="92"/>
      <c r="ODH76" s="92"/>
      <c r="ODI76" s="92"/>
      <c r="ODJ76" s="92"/>
      <c r="ODK76" s="92"/>
      <c r="ODL76" s="92"/>
      <c r="ODM76" s="92"/>
      <c r="ODN76" s="92"/>
      <c r="ODO76" s="92"/>
      <c r="ODP76" s="92"/>
      <c r="ODQ76" s="92"/>
      <c r="ODR76" s="92"/>
      <c r="ODS76" s="92"/>
      <c r="ODT76" s="92"/>
      <c r="ODU76" s="92"/>
      <c r="ODV76" s="92"/>
      <c r="ODW76" s="92"/>
      <c r="ODX76" s="92"/>
      <c r="ODY76" s="92"/>
      <c r="ODZ76" s="92"/>
      <c r="OEA76" s="92"/>
      <c r="OEB76" s="92"/>
      <c r="OEC76" s="92"/>
      <c r="OED76" s="92"/>
      <c r="OEE76" s="92"/>
      <c r="OEF76" s="92"/>
      <c r="OEG76" s="92"/>
      <c r="OEH76" s="92"/>
      <c r="OEI76" s="92"/>
      <c r="OEJ76" s="92"/>
      <c r="OEK76" s="92"/>
      <c r="OEL76" s="92"/>
      <c r="OEM76" s="92"/>
      <c r="OEN76" s="92"/>
      <c r="OEO76" s="92"/>
      <c r="OEP76" s="92"/>
      <c r="OEQ76" s="92"/>
      <c r="OER76" s="92"/>
      <c r="OES76" s="92"/>
      <c r="OET76" s="92"/>
      <c r="OEU76" s="92"/>
      <c r="OEV76" s="92"/>
      <c r="OEW76" s="92"/>
      <c r="OEX76" s="92"/>
      <c r="OEY76" s="92"/>
      <c r="OEZ76" s="92"/>
      <c r="OFA76" s="92"/>
      <c r="OFB76" s="92"/>
      <c r="OFC76" s="92"/>
      <c r="OFD76" s="92"/>
      <c r="OFE76" s="92"/>
      <c r="OFF76" s="92"/>
      <c r="OFG76" s="92"/>
      <c r="OFH76" s="92"/>
      <c r="OFI76" s="92"/>
      <c r="OFJ76" s="92"/>
      <c r="OFK76" s="92"/>
      <c r="OFL76" s="92"/>
      <c r="OFM76" s="92"/>
      <c r="OFN76" s="92"/>
      <c r="OFO76" s="92"/>
      <c r="OFP76" s="92"/>
      <c r="OFQ76" s="92"/>
      <c r="OFR76" s="92"/>
      <c r="OFS76" s="92"/>
      <c r="OFT76" s="92"/>
      <c r="OFU76" s="92"/>
      <c r="OFV76" s="92"/>
      <c r="OFW76" s="92"/>
      <c r="OFX76" s="92"/>
      <c r="OFY76" s="92"/>
      <c r="OFZ76" s="92"/>
      <c r="OGA76" s="92"/>
      <c r="OGB76" s="92"/>
      <c r="OGC76" s="92"/>
      <c r="OGD76" s="92"/>
      <c r="OGE76" s="92"/>
      <c r="OGF76" s="92"/>
      <c r="OGG76" s="92"/>
      <c r="OGH76" s="92"/>
      <c r="OGI76" s="92"/>
      <c r="OGJ76" s="92"/>
      <c r="OGK76" s="92"/>
      <c r="OGL76" s="92"/>
      <c r="OGM76" s="92"/>
      <c r="OGN76" s="92"/>
      <c r="OGO76" s="92"/>
      <c r="OGP76" s="92"/>
      <c r="OGQ76" s="92"/>
      <c r="OGR76" s="92"/>
      <c r="OGS76" s="92"/>
      <c r="OGT76" s="92"/>
      <c r="OGU76" s="92"/>
      <c r="OGV76" s="92"/>
      <c r="OGW76" s="92"/>
      <c r="OGX76" s="92"/>
      <c r="OGY76" s="92"/>
      <c r="OGZ76" s="92"/>
      <c r="OHA76" s="92"/>
      <c r="OHB76" s="92"/>
      <c r="OHC76" s="92"/>
      <c r="OHD76" s="92"/>
      <c r="OHE76" s="92"/>
      <c r="OHF76" s="92"/>
      <c r="OHG76" s="92"/>
      <c r="OHH76" s="92"/>
      <c r="OHI76" s="92"/>
      <c r="OHJ76" s="92"/>
      <c r="OHK76" s="92"/>
      <c r="OHL76" s="92"/>
      <c r="OHM76" s="92"/>
      <c r="OHN76" s="92"/>
      <c r="OHO76" s="92"/>
      <c r="OHP76" s="92"/>
      <c r="OHQ76" s="92"/>
      <c r="OHR76" s="92"/>
      <c r="OHS76" s="92"/>
      <c r="OHT76" s="92"/>
      <c r="OHU76" s="92"/>
      <c r="OHV76" s="92"/>
      <c r="OHW76" s="92"/>
      <c r="OHX76" s="92"/>
      <c r="OHY76" s="92"/>
      <c r="OHZ76" s="92"/>
      <c r="OIA76" s="92"/>
      <c r="OIB76" s="92"/>
      <c r="OIC76" s="92"/>
      <c r="OID76" s="92"/>
      <c r="OIE76" s="92"/>
      <c r="OIF76" s="92"/>
      <c r="OIG76" s="92"/>
      <c r="OIH76" s="92"/>
      <c r="OII76" s="92"/>
      <c r="OIJ76" s="92"/>
      <c r="OIK76" s="92"/>
      <c r="OIL76" s="92"/>
      <c r="OIM76" s="92"/>
      <c r="OIN76" s="92"/>
      <c r="OIO76" s="92"/>
      <c r="OIP76" s="92"/>
      <c r="OIQ76" s="92"/>
      <c r="OIR76" s="92"/>
      <c r="OIS76" s="92"/>
      <c r="OIT76" s="92"/>
      <c r="OIU76" s="92"/>
      <c r="OIV76" s="92"/>
      <c r="OIW76" s="92"/>
      <c r="OIX76" s="92"/>
      <c r="OIY76" s="92"/>
      <c r="OIZ76" s="92"/>
      <c r="OJA76" s="92"/>
      <c r="OJB76" s="92"/>
      <c r="OJC76" s="92"/>
      <c r="OJD76" s="92"/>
      <c r="OJE76" s="92"/>
      <c r="OJF76" s="92"/>
      <c r="OJG76" s="92"/>
      <c r="OJH76" s="92"/>
      <c r="OJI76" s="92"/>
      <c r="OJJ76" s="92"/>
      <c r="OJK76" s="92"/>
      <c r="OJL76" s="92"/>
      <c r="OJM76" s="92"/>
      <c r="OJN76" s="92"/>
      <c r="OJO76" s="92"/>
      <c r="OJP76" s="92"/>
      <c r="OJQ76" s="92"/>
      <c r="OJR76" s="92"/>
      <c r="OJS76" s="92"/>
      <c r="OJT76" s="92"/>
      <c r="OJU76" s="92"/>
      <c r="OJV76" s="92"/>
      <c r="OJW76" s="92"/>
      <c r="OJX76" s="92"/>
      <c r="OJY76" s="92"/>
      <c r="OJZ76" s="92"/>
      <c r="OKA76" s="92"/>
      <c r="OKB76" s="92"/>
      <c r="OKC76" s="92"/>
      <c r="OKD76" s="92"/>
      <c r="OKE76" s="92"/>
      <c r="OKF76" s="92"/>
      <c r="OKG76" s="92"/>
      <c r="OKH76" s="92"/>
      <c r="OKI76" s="92"/>
      <c r="OKJ76" s="92"/>
      <c r="OKK76" s="92"/>
      <c r="OKL76" s="92"/>
      <c r="OKM76" s="92"/>
      <c r="OKN76" s="92"/>
      <c r="OKO76" s="92"/>
      <c r="OKP76" s="92"/>
      <c r="OKQ76" s="92"/>
      <c r="OKR76" s="92"/>
      <c r="OKS76" s="92"/>
      <c r="OKT76" s="92"/>
      <c r="OKU76" s="92"/>
      <c r="OKV76" s="92"/>
      <c r="OKW76" s="92"/>
      <c r="OKX76" s="92"/>
      <c r="OKY76" s="92"/>
      <c r="OKZ76" s="92"/>
      <c r="OLA76" s="92"/>
      <c r="OLB76" s="92"/>
      <c r="OLC76" s="92"/>
      <c r="OLD76" s="92"/>
      <c r="OLE76" s="92"/>
      <c r="OLF76" s="92"/>
      <c r="OLG76" s="92"/>
      <c r="OLH76" s="92"/>
      <c r="OLI76" s="92"/>
      <c r="OLJ76" s="92"/>
      <c r="OLK76" s="92"/>
      <c r="OLL76" s="92"/>
      <c r="OLM76" s="92"/>
      <c r="OLN76" s="92"/>
      <c r="OLO76" s="92"/>
      <c r="OLP76" s="92"/>
      <c r="OLQ76" s="92"/>
      <c r="OLR76" s="92"/>
      <c r="OLS76" s="92"/>
      <c r="OLT76" s="92"/>
      <c r="OLU76" s="92"/>
      <c r="OLV76" s="92"/>
      <c r="OLW76" s="92"/>
      <c r="OLX76" s="92"/>
      <c r="OLY76" s="92"/>
      <c r="OLZ76" s="92"/>
      <c r="OMA76" s="92"/>
      <c r="OMB76" s="92"/>
      <c r="OMC76" s="92"/>
      <c r="OMD76" s="92"/>
      <c r="OME76" s="92"/>
      <c r="OMF76" s="92"/>
      <c r="OMG76" s="92"/>
      <c r="OMH76" s="92"/>
      <c r="OMI76" s="92"/>
      <c r="OMJ76" s="92"/>
      <c r="OMK76" s="92"/>
      <c r="OML76" s="92"/>
      <c r="OMM76" s="92"/>
      <c r="OMN76" s="92"/>
      <c r="OMO76" s="92"/>
      <c r="OMP76" s="92"/>
      <c r="OMQ76" s="92"/>
      <c r="OMR76" s="92"/>
      <c r="OMS76" s="92"/>
      <c r="OMT76" s="92"/>
      <c r="OMU76" s="92"/>
      <c r="OMV76" s="92"/>
      <c r="OMW76" s="92"/>
      <c r="OMX76" s="92"/>
      <c r="OMY76" s="92"/>
      <c r="OMZ76" s="92"/>
      <c r="ONA76" s="92"/>
      <c r="ONB76" s="92"/>
      <c r="ONC76" s="92"/>
      <c r="OND76" s="92"/>
      <c r="ONE76" s="92"/>
      <c r="ONF76" s="92"/>
      <c r="ONG76" s="92"/>
      <c r="ONH76" s="92"/>
      <c r="ONI76" s="92"/>
      <c r="ONJ76" s="92"/>
      <c r="ONK76" s="92"/>
      <c r="ONL76" s="92"/>
      <c r="ONM76" s="92"/>
      <c r="ONN76" s="92"/>
      <c r="ONO76" s="92"/>
      <c r="ONP76" s="92"/>
      <c r="ONQ76" s="92"/>
      <c r="ONR76" s="92"/>
      <c r="ONS76" s="92"/>
      <c r="ONT76" s="92"/>
      <c r="ONU76" s="92"/>
      <c r="ONV76" s="92"/>
      <c r="ONW76" s="92"/>
      <c r="ONX76" s="92"/>
      <c r="ONY76" s="92"/>
      <c r="ONZ76" s="92"/>
      <c r="OOA76" s="92"/>
      <c r="OOB76" s="92"/>
      <c r="OOC76" s="92"/>
      <c r="OOD76" s="92"/>
      <c r="OOE76" s="92"/>
      <c r="OOF76" s="92"/>
      <c r="OOG76" s="92"/>
      <c r="OOH76" s="92"/>
      <c r="OOI76" s="92"/>
      <c r="OOJ76" s="92"/>
      <c r="OOK76" s="92"/>
      <c r="OOL76" s="92"/>
      <c r="OOM76" s="92"/>
      <c r="OON76" s="92"/>
      <c r="OOO76" s="92"/>
      <c r="OOP76" s="92"/>
      <c r="OOQ76" s="92"/>
      <c r="OOR76" s="92"/>
      <c r="OOS76" s="92"/>
      <c r="OOT76" s="92"/>
      <c r="OOU76" s="92"/>
      <c r="OOV76" s="92"/>
      <c r="OOW76" s="92"/>
      <c r="OOX76" s="92"/>
      <c r="OOY76" s="92"/>
      <c r="OOZ76" s="92"/>
      <c r="OPA76" s="92"/>
      <c r="OPB76" s="92"/>
      <c r="OPC76" s="92"/>
      <c r="OPD76" s="92"/>
      <c r="OPE76" s="92"/>
      <c r="OPF76" s="92"/>
      <c r="OPG76" s="92"/>
      <c r="OPH76" s="92"/>
      <c r="OPI76" s="92"/>
      <c r="OPJ76" s="92"/>
      <c r="OPK76" s="92"/>
      <c r="OPL76" s="92"/>
      <c r="OPM76" s="92"/>
      <c r="OPN76" s="92"/>
      <c r="OPO76" s="92"/>
      <c r="OPP76" s="92"/>
      <c r="OPQ76" s="92"/>
      <c r="OPR76" s="92"/>
      <c r="OPS76" s="92"/>
      <c r="OPT76" s="92"/>
      <c r="OPU76" s="92"/>
      <c r="OPV76" s="92"/>
      <c r="OPW76" s="92"/>
      <c r="OPX76" s="92"/>
      <c r="OPY76" s="92"/>
      <c r="OPZ76" s="92"/>
      <c r="OQA76" s="92"/>
      <c r="OQB76" s="92"/>
      <c r="OQC76" s="92"/>
      <c r="OQD76" s="92"/>
      <c r="OQE76" s="92"/>
      <c r="OQF76" s="92"/>
      <c r="OQG76" s="92"/>
      <c r="OQH76" s="92"/>
      <c r="OQI76" s="92"/>
      <c r="OQJ76" s="92"/>
      <c r="OQK76" s="92"/>
      <c r="OQL76" s="92"/>
      <c r="OQM76" s="92"/>
      <c r="OQN76" s="92"/>
      <c r="OQO76" s="92"/>
      <c r="OQP76" s="92"/>
      <c r="OQQ76" s="92"/>
      <c r="OQR76" s="92"/>
      <c r="OQS76" s="92"/>
      <c r="OQT76" s="92"/>
      <c r="OQU76" s="92"/>
      <c r="OQV76" s="92"/>
      <c r="OQW76" s="92"/>
      <c r="OQX76" s="92"/>
      <c r="OQY76" s="92"/>
      <c r="OQZ76" s="92"/>
      <c r="ORA76" s="92"/>
      <c r="ORB76" s="92"/>
      <c r="ORC76" s="92"/>
      <c r="ORD76" s="92"/>
      <c r="ORE76" s="92"/>
      <c r="ORF76" s="92"/>
      <c r="ORG76" s="92"/>
      <c r="ORH76" s="92"/>
      <c r="ORI76" s="92"/>
      <c r="ORJ76" s="92"/>
      <c r="ORK76" s="92"/>
      <c r="ORL76" s="92"/>
      <c r="ORM76" s="92"/>
      <c r="ORN76" s="92"/>
      <c r="ORO76" s="92"/>
      <c r="ORP76" s="92"/>
      <c r="ORQ76" s="92"/>
      <c r="ORR76" s="92"/>
      <c r="ORS76" s="92"/>
      <c r="ORT76" s="92"/>
      <c r="ORU76" s="92"/>
      <c r="ORV76" s="92"/>
      <c r="ORW76" s="92"/>
      <c r="ORX76" s="92"/>
      <c r="ORY76" s="92"/>
      <c r="ORZ76" s="92"/>
      <c r="OSA76" s="92"/>
      <c r="OSB76" s="92"/>
      <c r="OSC76" s="92"/>
      <c r="OSD76" s="92"/>
      <c r="OSE76" s="92"/>
      <c r="OSF76" s="92"/>
      <c r="OSG76" s="92"/>
      <c r="OSH76" s="92"/>
      <c r="OSI76" s="92"/>
      <c r="OSJ76" s="92"/>
      <c r="OSK76" s="92"/>
      <c r="OSL76" s="92"/>
      <c r="OSM76" s="92"/>
      <c r="OSN76" s="92"/>
      <c r="OSO76" s="92"/>
      <c r="OSP76" s="92"/>
      <c r="OSQ76" s="92"/>
      <c r="OSR76" s="92"/>
      <c r="OSS76" s="92"/>
      <c r="OST76" s="92"/>
      <c r="OSU76" s="92"/>
      <c r="OSV76" s="92"/>
      <c r="OSW76" s="92"/>
      <c r="OSX76" s="92"/>
      <c r="OSY76" s="92"/>
      <c r="OSZ76" s="92"/>
      <c r="OTA76" s="92"/>
      <c r="OTB76" s="92"/>
      <c r="OTC76" s="92"/>
      <c r="OTD76" s="92"/>
      <c r="OTE76" s="92"/>
      <c r="OTF76" s="92"/>
      <c r="OTG76" s="92"/>
      <c r="OTH76" s="92"/>
      <c r="OTI76" s="92"/>
      <c r="OTJ76" s="92"/>
      <c r="OTK76" s="92"/>
      <c r="OTL76" s="92"/>
      <c r="OTM76" s="92"/>
      <c r="OTN76" s="92"/>
      <c r="OTO76" s="92"/>
      <c r="OTP76" s="92"/>
      <c r="OTQ76" s="92"/>
      <c r="OTR76" s="92"/>
      <c r="OTS76" s="92"/>
      <c r="OTT76" s="92"/>
      <c r="OTU76" s="92"/>
      <c r="OTV76" s="92"/>
      <c r="OTW76" s="92"/>
      <c r="OTX76" s="92"/>
      <c r="OTY76" s="92"/>
      <c r="OTZ76" s="92"/>
      <c r="OUA76" s="92"/>
      <c r="OUB76" s="92"/>
      <c r="OUC76" s="92"/>
      <c r="OUD76" s="92"/>
      <c r="OUE76" s="92"/>
      <c r="OUF76" s="92"/>
      <c r="OUG76" s="92"/>
      <c r="OUH76" s="92"/>
      <c r="OUI76" s="92"/>
      <c r="OUJ76" s="92"/>
      <c r="OUK76" s="92"/>
      <c r="OUL76" s="92"/>
      <c r="OUM76" s="92"/>
      <c r="OUN76" s="92"/>
      <c r="OUO76" s="92"/>
      <c r="OUP76" s="92"/>
      <c r="OUQ76" s="92"/>
      <c r="OUR76" s="92"/>
      <c r="OUS76" s="92"/>
      <c r="OUT76" s="92"/>
      <c r="OUU76" s="92"/>
      <c r="OUV76" s="92"/>
      <c r="OUW76" s="92"/>
      <c r="OUX76" s="92"/>
      <c r="OUY76" s="92"/>
      <c r="OUZ76" s="92"/>
      <c r="OVA76" s="92"/>
      <c r="OVB76" s="92"/>
      <c r="OVC76" s="92"/>
      <c r="OVD76" s="92"/>
      <c r="OVE76" s="92"/>
      <c r="OVF76" s="92"/>
      <c r="OVG76" s="92"/>
      <c r="OVH76" s="92"/>
      <c r="OVI76" s="92"/>
      <c r="OVJ76" s="92"/>
      <c r="OVK76" s="92"/>
      <c r="OVL76" s="92"/>
      <c r="OVM76" s="92"/>
      <c r="OVN76" s="92"/>
      <c r="OVO76" s="92"/>
      <c r="OVP76" s="92"/>
      <c r="OVQ76" s="92"/>
      <c r="OVR76" s="92"/>
      <c r="OVS76" s="92"/>
      <c r="OVT76" s="92"/>
      <c r="OVU76" s="92"/>
      <c r="OVV76" s="92"/>
      <c r="OVW76" s="92"/>
      <c r="OVX76" s="92"/>
      <c r="OVY76" s="92"/>
      <c r="OVZ76" s="92"/>
      <c r="OWA76" s="92"/>
      <c r="OWB76" s="92"/>
      <c r="OWC76" s="92"/>
      <c r="OWD76" s="92"/>
      <c r="OWE76" s="92"/>
      <c r="OWF76" s="92"/>
      <c r="OWG76" s="92"/>
      <c r="OWH76" s="92"/>
      <c r="OWI76" s="92"/>
      <c r="OWJ76" s="92"/>
      <c r="OWK76" s="92"/>
      <c r="OWL76" s="92"/>
      <c r="OWM76" s="92"/>
      <c r="OWN76" s="92"/>
      <c r="OWO76" s="92"/>
      <c r="OWP76" s="92"/>
      <c r="OWQ76" s="92"/>
      <c r="OWR76" s="92"/>
      <c r="OWS76" s="92"/>
      <c r="OWT76" s="92"/>
      <c r="OWU76" s="92"/>
      <c r="OWV76" s="92"/>
      <c r="OWW76" s="92"/>
      <c r="OWX76" s="92"/>
      <c r="OWY76" s="92"/>
      <c r="OWZ76" s="92"/>
      <c r="OXA76" s="92"/>
      <c r="OXB76" s="92"/>
      <c r="OXC76" s="92"/>
      <c r="OXD76" s="92"/>
      <c r="OXE76" s="92"/>
      <c r="OXF76" s="92"/>
      <c r="OXG76" s="92"/>
      <c r="OXH76" s="92"/>
      <c r="OXI76" s="92"/>
      <c r="OXJ76" s="92"/>
      <c r="OXK76" s="92"/>
      <c r="OXL76" s="92"/>
      <c r="OXM76" s="92"/>
      <c r="OXN76" s="92"/>
      <c r="OXO76" s="92"/>
      <c r="OXP76" s="92"/>
      <c r="OXQ76" s="92"/>
      <c r="OXR76" s="92"/>
      <c r="OXS76" s="92"/>
      <c r="OXT76" s="92"/>
      <c r="OXU76" s="92"/>
      <c r="OXV76" s="92"/>
      <c r="OXW76" s="92"/>
      <c r="OXX76" s="92"/>
      <c r="OXY76" s="92"/>
      <c r="OXZ76" s="92"/>
      <c r="OYA76" s="92"/>
      <c r="OYB76" s="92"/>
      <c r="OYC76" s="92"/>
      <c r="OYD76" s="92"/>
      <c r="OYE76" s="92"/>
      <c r="OYF76" s="92"/>
      <c r="OYG76" s="92"/>
      <c r="OYH76" s="92"/>
      <c r="OYI76" s="92"/>
      <c r="OYJ76" s="92"/>
      <c r="OYK76" s="92"/>
      <c r="OYL76" s="92"/>
      <c r="OYM76" s="92"/>
      <c r="OYN76" s="92"/>
      <c r="OYO76" s="92"/>
      <c r="OYP76" s="92"/>
      <c r="OYQ76" s="92"/>
      <c r="OYR76" s="92"/>
      <c r="OYS76" s="92"/>
      <c r="OYT76" s="92"/>
      <c r="OYU76" s="92"/>
      <c r="OYV76" s="92"/>
      <c r="OYW76" s="92"/>
      <c r="OYX76" s="92"/>
      <c r="OYY76" s="92"/>
      <c r="OYZ76" s="92"/>
      <c r="OZA76" s="92"/>
      <c r="OZB76" s="92"/>
      <c r="OZC76" s="92"/>
      <c r="OZD76" s="92"/>
      <c r="OZE76" s="92"/>
      <c r="OZF76" s="92"/>
      <c r="OZG76" s="92"/>
      <c r="OZH76" s="92"/>
      <c r="OZI76" s="92"/>
      <c r="OZJ76" s="92"/>
      <c r="OZK76" s="92"/>
      <c r="OZL76" s="92"/>
      <c r="OZM76" s="92"/>
      <c r="OZN76" s="92"/>
      <c r="OZO76" s="92"/>
      <c r="OZP76" s="92"/>
      <c r="OZQ76" s="92"/>
      <c r="OZR76" s="92"/>
      <c r="OZS76" s="92"/>
      <c r="OZT76" s="92"/>
      <c r="OZU76" s="92"/>
      <c r="OZV76" s="92"/>
      <c r="OZW76" s="92"/>
      <c r="OZX76" s="92"/>
      <c r="OZY76" s="92"/>
      <c r="OZZ76" s="92"/>
      <c r="PAA76" s="92"/>
      <c r="PAB76" s="92"/>
      <c r="PAC76" s="92"/>
      <c r="PAD76" s="92"/>
      <c r="PAE76" s="92"/>
      <c r="PAF76" s="92"/>
      <c r="PAG76" s="92"/>
      <c r="PAH76" s="92"/>
      <c r="PAI76" s="92"/>
      <c r="PAJ76" s="92"/>
      <c r="PAK76" s="92"/>
      <c r="PAL76" s="92"/>
      <c r="PAM76" s="92"/>
      <c r="PAN76" s="92"/>
      <c r="PAO76" s="92"/>
      <c r="PAP76" s="92"/>
      <c r="PAQ76" s="92"/>
      <c r="PAR76" s="92"/>
      <c r="PAS76" s="92"/>
      <c r="PAT76" s="92"/>
      <c r="PAU76" s="92"/>
      <c r="PAV76" s="92"/>
      <c r="PAW76" s="92"/>
      <c r="PAX76" s="92"/>
      <c r="PAY76" s="92"/>
      <c r="PAZ76" s="92"/>
      <c r="PBA76" s="92"/>
      <c r="PBB76" s="92"/>
      <c r="PBC76" s="92"/>
      <c r="PBD76" s="92"/>
      <c r="PBE76" s="92"/>
      <c r="PBF76" s="92"/>
      <c r="PBG76" s="92"/>
      <c r="PBH76" s="92"/>
      <c r="PBI76" s="92"/>
      <c r="PBJ76" s="92"/>
      <c r="PBK76" s="92"/>
      <c r="PBL76" s="92"/>
      <c r="PBM76" s="92"/>
      <c r="PBN76" s="92"/>
      <c r="PBO76" s="92"/>
      <c r="PBP76" s="92"/>
      <c r="PBQ76" s="92"/>
      <c r="PBR76" s="92"/>
      <c r="PBS76" s="92"/>
      <c r="PBT76" s="92"/>
      <c r="PBU76" s="92"/>
      <c r="PBV76" s="92"/>
      <c r="PBW76" s="92"/>
      <c r="PBX76" s="92"/>
      <c r="PBY76" s="92"/>
      <c r="PBZ76" s="92"/>
      <c r="PCA76" s="92"/>
      <c r="PCB76" s="92"/>
      <c r="PCC76" s="92"/>
      <c r="PCD76" s="92"/>
      <c r="PCE76" s="92"/>
      <c r="PCF76" s="92"/>
      <c r="PCG76" s="92"/>
      <c r="PCH76" s="92"/>
      <c r="PCI76" s="92"/>
      <c r="PCJ76" s="92"/>
      <c r="PCK76" s="92"/>
      <c r="PCL76" s="92"/>
      <c r="PCM76" s="92"/>
      <c r="PCN76" s="92"/>
      <c r="PCO76" s="92"/>
      <c r="PCP76" s="92"/>
      <c r="PCQ76" s="92"/>
      <c r="PCR76" s="92"/>
      <c r="PCS76" s="92"/>
      <c r="PCT76" s="92"/>
      <c r="PCU76" s="92"/>
      <c r="PCV76" s="92"/>
      <c r="PCW76" s="92"/>
      <c r="PCX76" s="92"/>
      <c r="PCY76" s="92"/>
      <c r="PCZ76" s="92"/>
      <c r="PDA76" s="92"/>
      <c r="PDB76" s="92"/>
      <c r="PDC76" s="92"/>
      <c r="PDD76" s="92"/>
      <c r="PDE76" s="92"/>
      <c r="PDF76" s="92"/>
      <c r="PDG76" s="92"/>
      <c r="PDH76" s="92"/>
      <c r="PDI76" s="92"/>
      <c r="PDJ76" s="92"/>
      <c r="PDK76" s="92"/>
      <c r="PDL76" s="92"/>
      <c r="PDM76" s="92"/>
      <c r="PDN76" s="92"/>
      <c r="PDO76" s="92"/>
      <c r="PDP76" s="92"/>
      <c r="PDQ76" s="92"/>
      <c r="PDR76" s="92"/>
      <c r="PDS76" s="92"/>
      <c r="PDT76" s="92"/>
      <c r="PDU76" s="92"/>
      <c r="PDV76" s="92"/>
      <c r="PDW76" s="92"/>
      <c r="PDX76" s="92"/>
      <c r="PDY76" s="92"/>
      <c r="PDZ76" s="92"/>
      <c r="PEA76" s="92"/>
      <c r="PEB76" s="92"/>
      <c r="PEC76" s="92"/>
      <c r="PED76" s="92"/>
      <c r="PEE76" s="92"/>
      <c r="PEF76" s="92"/>
      <c r="PEG76" s="92"/>
      <c r="PEH76" s="92"/>
      <c r="PEI76" s="92"/>
      <c r="PEJ76" s="92"/>
      <c r="PEK76" s="92"/>
      <c r="PEL76" s="92"/>
      <c r="PEM76" s="92"/>
      <c r="PEN76" s="92"/>
      <c r="PEO76" s="92"/>
      <c r="PEP76" s="92"/>
      <c r="PEQ76" s="92"/>
      <c r="PER76" s="92"/>
      <c r="PES76" s="92"/>
      <c r="PET76" s="92"/>
      <c r="PEU76" s="92"/>
      <c r="PEV76" s="92"/>
      <c r="PEW76" s="92"/>
      <c r="PEX76" s="92"/>
      <c r="PEY76" s="92"/>
      <c r="PEZ76" s="92"/>
      <c r="PFA76" s="92"/>
      <c r="PFB76" s="92"/>
      <c r="PFC76" s="92"/>
      <c r="PFD76" s="92"/>
      <c r="PFE76" s="92"/>
      <c r="PFF76" s="92"/>
      <c r="PFG76" s="92"/>
      <c r="PFH76" s="92"/>
      <c r="PFI76" s="92"/>
      <c r="PFJ76" s="92"/>
      <c r="PFK76" s="92"/>
      <c r="PFL76" s="92"/>
      <c r="PFM76" s="92"/>
      <c r="PFN76" s="92"/>
      <c r="PFO76" s="92"/>
      <c r="PFP76" s="92"/>
      <c r="PFQ76" s="92"/>
      <c r="PFR76" s="92"/>
      <c r="PFS76" s="92"/>
      <c r="PFT76" s="92"/>
      <c r="PFU76" s="92"/>
      <c r="PFV76" s="92"/>
      <c r="PFW76" s="92"/>
      <c r="PFX76" s="92"/>
      <c r="PFY76" s="92"/>
      <c r="PFZ76" s="92"/>
      <c r="PGA76" s="92"/>
      <c r="PGB76" s="92"/>
      <c r="PGC76" s="92"/>
      <c r="PGD76" s="92"/>
      <c r="PGE76" s="92"/>
      <c r="PGF76" s="92"/>
      <c r="PGG76" s="92"/>
      <c r="PGH76" s="92"/>
      <c r="PGI76" s="92"/>
      <c r="PGJ76" s="92"/>
      <c r="PGK76" s="92"/>
      <c r="PGL76" s="92"/>
      <c r="PGM76" s="92"/>
      <c r="PGN76" s="92"/>
      <c r="PGO76" s="92"/>
      <c r="PGP76" s="92"/>
      <c r="PGQ76" s="92"/>
      <c r="PGR76" s="92"/>
      <c r="PGS76" s="92"/>
      <c r="PGT76" s="92"/>
      <c r="PGU76" s="92"/>
      <c r="PGV76" s="92"/>
      <c r="PGW76" s="92"/>
      <c r="PGX76" s="92"/>
      <c r="PGY76" s="92"/>
      <c r="PGZ76" s="92"/>
      <c r="PHA76" s="92"/>
      <c r="PHB76" s="92"/>
      <c r="PHC76" s="92"/>
      <c r="PHD76" s="92"/>
      <c r="PHE76" s="92"/>
      <c r="PHF76" s="92"/>
      <c r="PHG76" s="92"/>
      <c r="PHH76" s="92"/>
      <c r="PHI76" s="92"/>
      <c r="PHJ76" s="92"/>
      <c r="PHK76" s="92"/>
      <c r="PHL76" s="92"/>
      <c r="PHM76" s="92"/>
      <c r="PHN76" s="92"/>
      <c r="PHO76" s="92"/>
      <c r="PHP76" s="92"/>
      <c r="PHQ76" s="92"/>
      <c r="PHR76" s="92"/>
      <c r="PHS76" s="92"/>
      <c r="PHT76" s="92"/>
      <c r="PHU76" s="92"/>
      <c r="PHV76" s="92"/>
      <c r="PHW76" s="92"/>
      <c r="PHX76" s="92"/>
      <c r="PHY76" s="92"/>
      <c r="PHZ76" s="92"/>
      <c r="PIA76" s="92"/>
      <c r="PIB76" s="92"/>
      <c r="PIC76" s="92"/>
      <c r="PID76" s="92"/>
      <c r="PIE76" s="92"/>
      <c r="PIF76" s="92"/>
      <c r="PIG76" s="92"/>
      <c r="PIH76" s="92"/>
      <c r="PII76" s="92"/>
      <c r="PIJ76" s="92"/>
      <c r="PIK76" s="92"/>
      <c r="PIL76" s="92"/>
      <c r="PIM76" s="92"/>
      <c r="PIN76" s="92"/>
      <c r="PIO76" s="92"/>
      <c r="PIP76" s="92"/>
      <c r="PIQ76" s="92"/>
      <c r="PIR76" s="92"/>
      <c r="PIS76" s="92"/>
      <c r="PIT76" s="92"/>
      <c r="PIU76" s="92"/>
      <c r="PIV76" s="92"/>
      <c r="PIW76" s="92"/>
      <c r="PIX76" s="92"/>
      <c r="PIY76" s="92"/>
      <c r="PIZ76" s="92"/>
      <c r="PJA76" s="92"/>
      <c r="PJB76" s="92"/>
      <c r="PJC76" s="92"/>
      <c r="PJD76" s="92"/>
      <c r="PJE76" s="92"/>
      <c r="PJF76" s="92"/>
      <c r="PJG76" s="92"/>
      <c r="PJH76" s="92"/>
      <c r="PJI76" s="92"/>
      <c r="PJJ76" s="92"/>
      <c r="PJK76" s="92"/>
      <c r="PJL76" s="92"/>
      <c r="PJM76" s="92"/>
      <c r="PJN76" s="92"/>
      <c r="PJO76" s="92"/>
      <c r="PJP76" s="92"/>
      <c r="PJQ76" s="92"/>
      <c r="PJR76" s="92"/>
      <c r="PJS76" s="92"/>
      <c r="PJT76" s="92"/>
      <c r="PJU76" s="92"/>
      <c r="PJV76" s="92"/>
      <c r="PJW76" s="92"/>
      <c r="PJX76" s="92"/>
      <c r="PJY76" s="92"/>
      <c r="PJZ76" s="92"/>
      <c r="PKA76" s="92"/>
      <c r="PKB76" s="92"/>
      <c r="PKC76" s="92"/>
      <c r="PKD76" s="92"/>
      <c r="PKE76" s="92"/>
      <c r="PKF76" s="92"/>
      <c r="PKG76" s="92"/>
      <c r="PKH76" s="92"/>
      <c r="PKI76" s="92"/>
      <c r="PKJ76" s="92"/>
      <c r="PKK76" s="92"/>
      <c r="PKL76" s="92"/>
      <c r="PKM76" s="92"/>
      <c r="PKN76" s="92"/>
      <c r="PKO76" s="92"/>
      <c r="PKP76" s="92"/>
      <c r="PKQ76" s="92"/>
      <c r="PKR76" s="92"/>
      <c r="PKS76" s="92"/>
      <c r="PKT76" s="92"/>
      <c r="PKU76" s="92"/>
      <c r="PKV76" s="92"/>
      <c r="PKW76" s="92"/>
      <c r="PKX76" s="92"/>
      <c r="PKY76" s="92"/>
      <c r="PKZ76" s="92"/>
      <c r="PLA76" s="92"/>
      <c r="PLB76" s="92"/>
      <c r="PLC76" s="92"/>
      <c r="PLD76" s="92"/>
      <c r="PLE76" s="92"/>
      <c r="PLF76" s="92"/>
      <c r="PLG76" s="92"/>
      <c r="PLH76" s="92"/>
      <c r="PLI76" s="92"/>
      <c r="PLJ76" s="92"/>
      <c r="PLK76" s="92"/>
      <c r="PLL76" s="92"/>
      <c r="PLM76" s="92"/>
      <c r="PLN76" s="92"/>
      <c r="PLO76" s="92"/>
      <c r="PLP76" s="92"/>
      <c r="PLQ76" s="92"/>
      <c r="PLR76" s="92"/>
      <c r="PLS76" s="92"/>
      <c r="PLT76" s="92"/>
      <c r="PLU76" s="92"/>
      <c r="PLV76" s="92"/>
      <c r="PLW76" s="92"/>
      <c r="PLX76" s="92"/>
      <c r="PLY76" s="92"/>
      <c r="PLZ76" s="92"/>
      <c r="PMA76" s="92"/>
      <c r="PMB76" s="92"/>
      <c r="PMC76" s="92"/>
      <c r="PMD76" s="92"/>
      <c r="PME76" s="92"/>
      <c r="PMF76" s="92"/>
      <c r="PMG76" s="92"/>
      <c r="PMH76" s="92"/>
      <c r="PMI76" s="92"/>
      <c r="PMJ76" s="92"/>
      <c r="PMK76" s="92"/>
      <c r="PML76" s="92"/>
      <c r="PMM76" s="92"/>
      <c r="PMN76" s="92"/>
      <c r="PMO76" s="92"/>
      <c r="PMP76" s="92"/>
      <c r="PMQ76" s="92"/>
      <c r="PMR76" s="92"/>
      <c r="PMS76" s="92"/>
      <c r="PMT76" s="92"/>
      <c r="PMU76" s="92"/>
      <c r="PMV76" s="92"/>
      <c r="PMW76" s="92"/>
      <c r="PMX76" s="92"/>
      <c r="PMY76" s="92"/>
      <c r="PMZ76" s="92"/>
      <c r="PNA76" s="92"/>
      <c r="PNB76" s="92"/>
      <c r="PNC76" s="92"/>
      <c r="PND76" s="92"/>
      <c r="PNE76" s="92"/>
      <c r="PNF76" s="92"/>
      <c r="PNG76" s="92"/>
      <c r="PNH76" s="92"/>
      <c r="PNI76" s="92"/>
      <c r="PNJ76" s="92"/>
      <c r="PNK76" s="92"/>
      <c r="PNL76" s="92"/>
      <c r="PNM76" s="92"/>
      <c r="PNN76" s="92"/>
      <c r="PNO76" s="92"/>
      <c r="PNP76" s="92"/>
      <c r="PNQ76" s="92"/>
      <c r="PNR76" s="92"/>
      <c r="PNS76" s="92"/>
      <c r="PNT76" s="92"/>
      <c r="PNU76" s="92"/>
      <c r="PNV76" s="92"/>
      <c r="PNW76" s="92"/>
      <c r="PNX76" s="92"/>
      <c r="PNY76" s="92"/>
      <c r="PNZ76" s="92"/>
      <c r="POA76" s="92"/>
      <c r="POB76" s="92"/>
      <c r="POC76" s="92"/>
      <c r="POD76" s="92"/>
      <c r="POE76" s="92"/>
      <c r="POF76" s="92"/>
      <c r="POG76" s="92"/>
      <c r="POH76" s="92"/>
      <c r="POI76" s="92"/>
      <c r="POJ76" s="92"/>
      <c r="POK76" s="92"/>
      <c r="POL76" s="92"/>
      <c r="POM76" s="92"/>
      <c r="PON76" s="92"/>
      <c r="POO76" s="92"/>
      <c r="POP76" s="92"/>
      <c r="POQ76" s="92"/>
      <c r="POR76" s="92"/>
      <c r="POS76" s="92"/>
      <c r="POT76" s="92"/>
      <c r="POU76" s="92"/>
      <c r="POV76" s="92"/>
      <c r="POW76" s="92"/>
      <c r="POX76" s="92"/>
      <c r="POY76" s="92"/>
      <c r="POZ76" s="92"/>
      <c r="PPA76" s="92"/>
      <c r="PPB76" s="92"/>
      <c r="PPC76" s="92"/>
      <c r="PPD76" s="92"/>
      <c r="PPE76" s="92"/>
      <c r="PPF76" s="92"/>
      <c r="PPG76" s="92"/>
      <c r="PPH76" s="92"/>
      <c r="PPI76" s="92"/>
      <c r="PPJ76" s="92"/>
      <c r="PPK76" s="92"/>
      <c r="PPL76" s="92"/>
      <c r="PPM76" s="92"/>
      <c r="PPN76" s="92"/>
      <c r="PPO76" s="92"/>
      <c r="PPP76" s="92"/>
      <c r="PPQ76" s="92"/>
      <c r="PPR76" s="92"/>
      <c r="PPS76" s="92"/>
      <c r="PPT76" s="92"/>
      <c r="PPU76" s="92"/>
      <c r="PPV76" s="92"/>
      <c r="PPW76" s="92"/>
      <c r="PPX76" s="92"/>
      <c r="PPY76" s="92"/>
      <c r="PPZ76" s="92"/>
      <c r="PQA76" s="92"/>
      <c r="PQB76" s="92"/>
      <c r="PQC76" s="92"/>
      <c r="PQD76" s="92"/>
      <c r="PQE76" s="92"/>
      <c r="PQF76" s="92"/>
      <c r="PQG76" s="92"/>
      <c r="PQH76" s="92"/>
      <c r="PQI76" s="92"/>
      <c r="PQJ76" s="92"/>
      <c r="PQK76" s="92"/>
      <c r="PQL76" s="92"/>
      <c r="PQM76" s="92"/>
      <c r="PQN76" s="92"/>
      <c r="PQO76" s="92"/>
      <c r="PQP76" s="92"/>
      <c r="PQQ76" s="92"/>
      <c r="PQR76" s="92"/>
      <c r="PQS76" s="92"/>
      <c r="PQT76" s="92"/>
      <c r="PQU76" s="92"/>
      <c r="PQV76" s="92"/>
      <c r="PQW76" s="92"/>
      <c r="PQX76" s="92"/>
      <c r="PQY76" s="92"/>
      <c r="PQZ76" s="92"/>
      <c r="PRA76" s="92"/>
      <c r="PRB76" s="92"/>
      <c r="PRC76" s="92"/>
      <c r="PRD76" s="92"/>
      <c r="PRE76" s="92"/>
      <c r="PRF76" s="92"/>
      <c r="PRG76" s="92"/>
      <c r="PRH76" s="92"/>
      <c r="PRI76" s="92"/>
      <c r="PRJ76" s="92"/>
      <c r="PRK76" s="92"/>
      <c r="PRL76" s="92"/>
      <c r="PRM76" s="92"/>
      <c r="PRN76" s="92"/>
      <c r="PRO76" s="92"/>
      <c r="PRP76" s="92"/>
      <c r="PRQ76" s="92"/>
      <c r="PRR76" s="92"/>
      <c r="PRS76" s="92"/>
      <c r="PRT76" s="92"/>
      <c r="PRU76" s="92"/>
      <c r="PRV76" s="92"/>
      <c r="PRW76" s="92"/>
      <c r="PRX76" s="92"/>
      <c r="PRY76" s="92"/>
      <c r="PRZ76" s="92"/>
      <c r="PSA76" s="92"/>
      <c r="PSB76" s="92"/>
      <c r="PSC76" s="92"/>
      <c r="PSD76" s="92"/>
      <c r="PSE76" s="92"/>
      <c r="PSF76" s="92"/>
      <c r="PSG76" s="92"/>
      <c r="PSH76" s="92"/>
      <c r="PSI76" s="92"/>
      <c r="PSJ76" s="92"/>
      <c r="PSK76" s="92"/>
      <c r="PSL76" s="92"/>
      <c r="PSM76" s="92"/>
      <c r="PSN76" s="92"/>
      <c r="PSO76" s="92"/>
      <c r="PSP76" s="92"/>
      <c r="PSQ76" s="92"/>
      <c r="PSR76" s="92"/>
      <c r="PSS76" s="92"/>
      <c r="PST76" s="92"/>
      <c r="PSU76" s="92"/>
      <c r="PSV76" s="92"/>
      <c r="PSW76" s="92"/>
      <c r="PSX76" s="92"/>
      <c r="PSY76" s="92"/>
      <c r="PSZ76" s="92"/>
      <c r="PTA76" s="92"/>
      <c r="PTB76" s="92"/>
      <c r="PTC76" s="92"/>
      <c r="PTD76" s="92"/>
      <c r="PTE76" s="92"/>
      <c r="PTF76" s="92"/>
      <c r="PTG76" s="92"/>
      <c r="PTH76" s="92"/>
      <c r="PTI76" s="92"/>
      <c r="PTJ76" s="92"/>
      <c r="PTK76" s="92"/>
      <c r="PTL76" s="92"/>
      <c r="PTM76" s="92"/>
      <c r="PTN76" s="92"/>
      <c r="PTO76" s="92"/>
      <c r="PTP76" s="92"/>
      <c r="PTQ76" s="92"/>
      <c r="PTR76" s="92"/>
      <c r="PTS76" s="92"/>
      <c r="PTT76" s="92"/>
      <c r="PTU76" s="92"/>
      <c r="PTV76" s="92"/>
      <c r="PTW76" s="92"/>
      <c r="PTX76" s="92"/>
      <c r="PTY76" s="92"/>
      <c r="PTZ76" s="92"/>
      <c r="PUA76" s="92"/>
      <c r="PUB76" s="92"/>
      <c r="PUC76" s="92"/>
      <c r="PUD76" s="92"/>
      <c r="PUE76" s="92"/>
      <c r="PUF76" s="92"/>
      <c r="PUG76" s="92"/>
      <c r="PUH76" s="92"/>
      <c r="PUI76" s="92"/>
      <c r="PUJ76" s="92"/>
      <c r="PUK76" s="92"/>
      <c r="PUL76" s="92"/>
      <c r="PUM76" s="92"/>
      <c r="PUN76" s="92"/>
      <c r="PUO76" s="92"/>
      <c r="PUP76" s="92"/>
      <c r="PUQ76" s="92"/>
      <c r="PUR76" s="92"/>
      <c r="PUS76" s="92"/>
      <c r="PUT76" s="92"/>
      <c r="PUU76" s="92"/>
      <c r="PUV76" s="92"/>
      <c r="PUW76" s="92"/>
      <c r="PUX76" s="92"/>
      <c r="PUY76" s="92"/>
      <c r="PUZ76" s="92"/>
      <c r="PVA76" s="92"/>
      <c r="PVB76" s="92"/>
      <c r="PVC76" s="92"/>
      <c r="PVD76" s="92"/>
      <c r="PVE76" s="92"/>
      <c r="PVF76" s="92"/>
      <c r="PVG76" s="92"/>
      <c r="PVH76" s="92"/>
      <c r="PVI76" s="92"/>
      <c r="PVJ76" s="92"/>
      <c r="PVK76" s="92"/>
      <c r="PVL76" s="92"/>
      <c r="PVM76" s="92"/>
      <c r="PVN76" s="92"/>
      <c r="PVO76" s="92"/>
      <c r="PVP76" s="92"/>
      <c r="PVQ76" s="92"/>
      <c r="PVR76" s="92"/>
      <c r="PVS76" s="92"/>
      <c r="PVT76" s="92"/>
      <c r="PVU76" s="92"/>
      <c r="PVV76" s="92"/>
      <c r="PVW76" s="92"/>
      <c r="PVX76" s="92"/>
      <c r="PVY76" s="92"/>
      <c r="PVZ76" s="92"/>
      <c r="PWA76" s="92"/>
      <c r="PWB76" s="92"/>
      <c r="PWC76" s="92"/>
      <c r="PWD76" s="92"/>
      <c r="PWE76" s="92"/>
      <c r="PWF76" s="92"/>
      <c r="PWG76" s="92"/>
      <c r="PWH76" s="92"/>
      <c r="PWI76" s="92"/>
      <c r="PWJ76" s="92"/>
      <c r="PWK76" s="92"/>
      <c r="PWL76" s="92"/>
      <c r="PWM76" s="92"/>
      <c r="PWN76" s="92"/>
      <c r="PWO76" s="92"/>
      <c r="PWP76" s="92"/>
      <c r="PWQ76" s="92"/>
      <c r="PWR76" s="92"/>
      <c r="PWS76" s="92"/>
      <c r="PWT76" s="92"/>
      <c r="PWU76" s="92"/>
      <c r="PWV76" s="92"/>
      <c r="PWW76" s="92"/>
      <c r="PWX76" s="92"/>
      <c r="PWY76" s="92"/>
      <c r="PWZ76" s="92"/>
      <c r="PXA76" s="92"/>
      <c r="PXB76" s="92"/>
      <c r="PXC76" s="92"/>
      <c r="PXD76" s="92"/>
      <c r="PXE76" s="92"/>
      <c r="PXF76" s="92"/>
      <c r="PXG76" s="92"/>
      <c r="PXH76" s="92"/>
      <c r="PXI76" s="92"/>
      <c r="PXJ76" s="92"/>
      <c r="PXK76" s="92"/>
      <c r="PXL76" s="92"/>
      <c r="PXM76" s="92"/>
      <c r="PXN76" s="92"/>
      <c r="PXO76" s="92"/>
      <c r="PXP76" s="92"/>
      <c r="PXQ76" s="92"/>
      <c r="PXR76" s="92"/>
      <c r="PXS76" s="92"/>
      <c r="PXT76" s="92"/>
      <c r="PXU76" s="92"/>
      <c r="PXV76" s="92"/>
      <c r="PXW76" s="92"/>
      <c r="PXX76" s="92"/>
      <c r="PXY76" s="92"/>
      <c r="PXZ76" s="92"/>
      <c r="PYA76" s="92"/>
      <c r="PYB76" s="92"/>
      <c r="PYC76" s="92"/>
      <c r="PYD76" s="92"/>
      <c r="PYE76" s="92"/>
      <c r="PYF76" s="92"/>
      <c r="PYG76" s="92"/>
      <c r="PYH76" s="92"/>
      <c r="PYI76" s="92"/>
      <c r="PYJ76" s="92"/>
      <c r="PYK76" s="92"/>
      <c r="PYL76" s="92"/>
      <c r="PYM76" s="92"/>
      <c r="PYN76" s="92"/>
      <c r="PYO76" s="92"/>
      <c r="PYP76" s="92"/>
      <c r="PYQ76" s="92"/>
      <c r="PYR76" s="92"/>
      <c r="PYS76" s="92"/>
      <c r="PYT76" s="92"/>
      <c r="PYU76" s="92"/>
      <c r="PYV76" s="92"/>
      <c r="PYW76" s="92"/>
      <c r="PYX76" s="92"/>
      <c r="PYY76" s="92"/>
      <c r="PYZ76" s="92"/>
      <c r="PZA76" s="92"/>
      <c r="PZB76" s="92"/>
      <c r="PZC76" s="92"/>
      <c r="PZD76" s="92"/>
      <c r="PZE76" s="92"/>
      <c r="PZF76" s="92"/>
      <c r="PZG76" s="92"/>
      <c r="PZH76" s="92"/>
      <c r="PZI76" s="92"/>
      <c r="PZJ76" s="92"/>
      <c r="PZK76" s="92"/>
      <c r="PZL76" s="92"/>
      <c r="PZM76" s="92"/>
      <c r="PZN76" s="92"/>
      <c r="PZO76" s="92"/>
      <c r="PZP76" s="92"/>
      <c r="PZQ76" s="92"/>
      <c r="PZR76" s="92"/>
      <c r="PZS76" s="92"/>
      <c r="PZT76" s="92"/>
      <c r="PZU76" s="92"/>
      <c r="PZV76" s="92"/>
      <c r="PZW76" s="92"/>
      <c r="PZX76" s="92"/>
      <c r="PZY76" s="92"/>
      <c r="PZZ76" s="92"/>
      <c r="QAA76" s="92"/>
      <c r="QAB76" s="92"/>
      <c r="QAC76" s="92"/>
      <c r="QAD76" s="92"/>
      <c r="QAE76" s="92"/>
      <c r="QAF76" s="92"/>
      <c r="QAG76" s="92"/>
      <c r="QAH76" s="92"/>
      <c r="QAI76" s="92"/>
      <c r="QAJ76" s="92"/>
      <c r="QAK76" s="92"/>
      <c r="QAL76" s="92"/>
      <c r="QAM76" s="92"/>
      <c r="QAN76" s="92"/>
      <c r="QAO76" s="92"/>
      <c r="QAP76" s="92"/>
      <c r="QAQ76" s="92"/>
      <c r="QAR76" s="92"/>
      <c r="QAS76" s="92"/>
      <c r="QAT76" s="92"/>
      <c r="QAU76" s="92"/>
      <c r="QAV76" s="92"/>
      <c r="QAW76" s="92"/>
      <c r="QAX76" s="92"/>
      <c r="QAY76" s="92"/>
      <c r="QAZ76" s="92"/>
      <c r="QBA76" s="92"/>
      <c r="QBB76" s="92"/>
      <c r="QBC76" s="92"/>
      <c r="QBD76" s="92"/>
      <c r="QBE76" s="92"/>
      <c r="QBF76" s="92"/>
      <c r="QBG76" s="92"/>
      <c r="QBH76" s="92"/>
      <c r="QBI76" s="92"/>
      <c r="QBJ76" s="92"/>
      <c r="QBK76" s="92"/>
      <c r="QBL76" s="92"/>
      <c r="QBM76" s="92"/>
      <c r="QBN76" s="92"/>
      <c r="QBO76" s="92"/>
      <c r="QBP76" s="92"/>
      <c r="QBQ76" s="92"/>
      <c r="QBR76" s="92"/>
      <c r="QBS76" s="92"/>
      <c r="QBT76" s="92"/>
      <c r="QBU76" s="92"/>
      <c r="QBV76" s="92"/>
      <c r="QBW76" s="92"/>
      <c r="QBX76" s="92"/>
      <c r="QBY76" s="92"/>
      <c r="QBZ76" s="92"/>
      <c r="QCA76" s="92"/>
      <c r="QCB76" s="92"/>
      <c r="QCC76" s="92"/>
      <c r="QCD76" s="92"/>
      <c r="QCE76" s="92"/>
      <c r="QCF76" s="92"/>
      <c r="QCG76" s="92"/>
      <c r="QCH76" s="92"/>
      <c r="QCI76" s="92"/>
      <c r="QCJ76" s="92"/>
      <c r="QCK76" s="92"/>
      <c r="QCL76" s="92"/>
      <c r="QCM76" s="92"/>
      <c r="QCN76" s="92"/>
      <c r="QCO76" s="92"/>
      <c r="QCP76" s="92"/>
      <c r="QCQ76" s="92"/>
      <c r="QCR76" s="92"/>
      <c r="QCS76" s="92"/>
      <c r="QCT76" s="92"/>
      <c r="QCU76" s="92"/>
      <c r="QCV76" s="92"/>
      <c r="QCW76" s="92"/>
      <c r="QCX76" s="92"/>
      <c r="QCY76" s="92"/>
      <c r="QCZ76" s="92"/>
      <c r="QDA76" s="92"/>
      <c r="QDB76" s="92"/>
      <c r="QDC76" s="92"/>
      <c r="QDD76" s="92"/>
      <c r="QDE76" s="92"/>
      <c r="QDF76" s="92"/>
      <c r="QDG76" s="92"/>
      <c r="QDH76" s="92"/>
      <c r="QDI76" s="92"/>
      <c r="QDJ76" s="92"/>
      <c r="QDK76" s="92"/>
      <c r="QDL76" s="92"/>
      <c r="QDM76" s="92"/>
      <c r="QDN76" s="92"/>
      <c r="QDO76" s="92"/>
      <c r="QDP76" s="92"/>
      <c r="QDQ76" s="92"/>
      <c r="QDR76" s="92"/>
      <c r="QDS76" s="92"/>
      <c r="QDT76" s="92"/>
      <c r="QDU76" s="92"/>
      <c r="QDV76" s="92"/>
      <c r="QDW76" s="92"/>
      <c r="QDX76" s="92"/>
      <c r="QDY76" s="92"/>
      <c r="QDZ76" s="92"/>
      <c r="QEA76" s="92"/>
      <c r="QEB76" s="92"/>
      <c r="QEC76" s="92"/>
      <c r="QED76" s="92"/>
      <c r="QEE76" s="92"/>
      <c r="QEF76" s="92"/>
      <c r="QEG76" s="92"/>
      <c r="QEH76" s="92"/>
      <c r="QEI76" s="92"/>
      <c r="QEJ76" s="92"/>
      <c r="QEK76" s="92"/>
      <c r="QEL76" s="92"/>
      <c r="QEM76" s="92"/>
      <c r="QEN76" s="92"/>
      <c r="QEO76" s="92"/>
      <c r="QEP76" s="92"/>
      <c r="QEQ76" s="92"/>
      <c r="QER76" s="92"/>
      <c r="QES76" s="92"/>
      <c r="QET76" s="92"/>
      <c r="QEU76" s="92"/>
      <c r="QEV76" s="92"/>
      <c r="QEW76" s="92"/>
      <c r="QEX76" s="92"/>
      <c r="QEY76" s="92"/>
      <c r="QEZ76" s="92"/>
      <c r="QFA76" s="92"/>
      <c r="QFB76" s="92"/>
      <c r="QFC76" s="92"/>
      <c r="QFD76" s="92"/>
      <c r="QFE76" s="92"/>
      <c r="QFF76" s="92"/>
      <c r="QFG76" s="92"/>
      <c r="QFH76" s="92"/>
      <c r="QFI76" s="92"/>
      <c r="QFJ76" s="92"/>
      <c r="QFK76" s="92"/>
      <c r="QFL76" s="92"/>
      <c r="QFM76" s="92"/>
      <c r="QFN76" s="92"/>
      <c r="QFO76" s="92"/>
      <c r="QFP76" s="92"/>
      <c r="QFQ76" s="92"/>
      <c r="QFR76" s="92"/>
      <c r="QFS76" s="92"/>
      <c r="QFT76" s="92"/>
      <c r="QFU76" s="92"/>
      <c r="QFV76" s="92"/>
      <c r="QFW76" s="92"/>
      <c r="QFX76" s="92"/>
      <c r="QFY76" s="92"/>
      <c r="QFZ76" s="92"/>
      <c r="QGA76" s="92"/>
      <c r="QGB76" s="92"/>
      <c r="QGC76" s="92"/>
      <c r="QGD76" s="92"/>
      <c r="QGE76" s="92"/>
      <c r="QGF76" s="92"/>
      <c r="QGG76" s="92"/>
      <c r="QGH76" s="92"/>
      <c r="QGI76" s="92"/>
      <c r="QGJ76" s="92"/>
      <c r="QGK76" s="92"/>
      <c r="QGL76" s="92"/>
      <c r="QGM76" s="92"/>
      <c r="QGN76" s="92"/>
      <c r="QGO76" s="92"/>
      <c r="QGP76" s="92"/>
      <c r="QGQ76" s="92"/>
      <c r="QGR76" s="92"/>
      <c r="QGS76" s="92"/>
      <c r="QGT76" s="92"/>
      <c r="QGU76" s="92"/>
      <c r="QGV76" s="92"/>
      <c r="QGW76" s="92"/>
      <c r="QGX76" s="92"/>
      <c r="QGY76" s="92"/>
      <c r="QGZ76" s="92"/>
      <c r="QHA76" s="92"/>
      <c r="QHB76" s="92"/>
      <c r="QHC76" s="92"/>
      <c r="QHD76" s="92"/>
      <c r="QHE76" s="92"/>
      <c r="QHF76" s="92"/>
      <c r="QHG76" s="92"/>
      <c r="QHH76" s="92"/>
      <c r="QHI76" s="92"/>
      <c r="QHJ76" s="92"/>
      <c r="QHK76" s="92"/>
      <c r="QHL76" s="92"/>
      <c r="QHM76" s="92"/>
      <c r="QHN76" s="92"/>
      <c r="QHO76" s="92"/>
      <c r="QHP76" s="92"/>
      <c r="QHQ76" s="92"/>
      <c r="QHR76" s="92"/>
      <c r="QHS76" s="92"/>
      <c r="QHT76" s="92"/>
      <c r="QHU76" s="92"/>
      <c r="QHV76" s="92"/>
      <c r="QHW76" s="92"/>
      <c r="QHX76" s="92"/>
      <c r="QHY76" s="92"/>
      <c r="QHZ76" s="92"/>
      <c r="QIA76" s="92"/>
      <c r="QIB76" s="92"/>
      <c r="QIC76" s="92"/>
      <c r="QID76" s="92"/>
      <c r="QIE76" s="92"/>
      <c r="QIF76" s="92"/>
      <c r="QIG76" s="92"/>
      <c r="QIH76" s="92"/>
      <c r="QII76" s="92"/>
      <c r="QIJ76" s="92"/>
      <c r="QIK76" s="92"/>
      <c r="QIL76" s="92"/>
      <c r="QIM76" s="92"/>
      <c r="QIN76" s="92"/>
      <c r="QIO76" s="92"/>
      <c r="QIP76" s="92"/>
      <c r="QIQ76" s="92"/>
      <c r="QIR76" s="92"/>
      <c r="QIS76" s="92"/>
      <c r="QIT76" s="92"/>
      <c r="QIU76" s="92"/>
      <c r="QIV76" s="92"/>
      <c r="QIW76" s="92"/>
      <c r="QIX76" s="92"/>
      <c r="QIY76" s="92"/>
      <c r="QIZ76" s="92"/>
      <c r="QJA76" s="92"/>
      <c r="QJB76" s="92"/>
      <c r="QJC76" s="92"/>
      <c r="QJD76" s="92"/>
      <c r="QJE76" s="92"/>
      <c r="QJF76" s="92"/>
      <c r="QJG76" s="92"/>
      <c r="QJH76" s="92"/>
      <c r="QJI76" s="92"/>
      <c r="QJJ76" s="92"/>
      <c r="QJK76" s="92"/>
      <c r="QJL76" s="92"/>
      <c r="QJM76" s="92"/>
      <c r="QJN76" s="92"/>
      <c r="QJO76" s="92"/>
      <c r="QJP76" s="92"/>
      <c r="QJQ76" s="92"/>
      <c r="QJR76" s="92"/>
      <c r="QJS76" s="92"/>
      <c r="QJT76" s="92"/>
      <c r="QJU76" s="92"/>
      <c r="QJV76" s="92"/>
      <c r="QJW76" s="92"/>
      <c r="QJX76" s="92"/>
      <c r="QJY76" s="92"/>
      <c r="QJZ76" s="92"/>
      <c r="QKA76" s="92"/>
      <c r="QKB76" s="92"/>
      <c r="QKC76" s="92"/>
      <c r="QKD76" s="92"/>
      <c r="QKE76" s="92"/>
      <c r="QKF76" s="92"/>
      <c r="QKG76" s="92"/>
      <c r="QKH76" s="92"/>
      <c r="QKI76" s="92"/>
      <c r="QKJ76" s="92"/>
      <c r="QKK76" s="92"/>
      <c r="QKL76" s="92"/>
      <c r="QKM76" s="92"/>
      <c r="QKN76" s="92"/>
      <c r="QKO76" s="92"/>
      <c r="QKP76" s="92"/>
      <c r="QKQ76" s="92"/>
      <c r="QKR76" s="92"/>
      <c r="QKS76" s="92"/>
      <c r="QKT76" s="92"/>
      <c r="QKU76" s="92"/>
      <c r="QKV76" s="92"/>
      <c r="QKW76" s="92"/>
      <c r="QKX76" s="92"/>
      <c r="QKY76" s="92"/>
      <c r="QKZ76" s="92"/>
      <c r="QLA76" s="92"/>
      <c r="QLB76" s="92"/>
      <c r="QLC76" s="92"/>
      <c r="QLD76" s="92"/>
      <c r="QLE76" s="92"/>
      <c r="QLF76" s="92"/>
      <c r="QLG76" s="92"/>
      <c r="QLH76" s="92"/>
      <c r="QLI76" s="92"/>
      <c r="QLJ76" s="92"/>
      <c r="QLK76" s="92"/>
      <c r="QLL76" s="92"/>
      <c r="QLM76" s="92"/>
      <c r="QLN76" s="92"/>
      <c r="QLO76" s="92"/>
      <c r="QLP76" s="92"/>
      <c r="QLQ76" s="92"/>
      <c r="QLR76" s="92"/>
      <c r="QLS76" s="92"/>
      <c r="QLT76" s="92"/>
      <c r="QLU76" s="92"/>
      <c r="QLV76" s="92"/>
      <c r="QLW76" s="92"/>
      <c r="QLX76" s="92"/>
      <c r="QLY76" s="92"/>
      <c r="QLZ76" s="92"/>
      <c r="QMA76" s="92"/>
      <c r="QMB76" s="92"/>
      <c r="QMC76" s="92"/>
      <c r="QMD76" s="92"/>
      <c r="QME76" s="92"/>
      <c r="QMF76" s="92"/>
      <c r="QMG76" s="92"/>
      <c r="QMH76" s="92"/>
      <c r="QMI76" s="92"/>
      <c r="QMJ76" s="92"/>
      <c r="QMK76" s="92"/>
      <c r="QML76" s="92"/>
      <c r="QMM76" s="92"/>
      <c r="QMN76" s="92"/>
      <c r="QMO76" s="92"/>
      <c r="QMP76" s="92"/>
      <c r="QMQ76" s="92"/>
      <c r="QMR76" s="92"/>
      <c r="QMS76" s="92"/>
      <c r="QMT76" s="92"/>
      <c r="QMU76" s="92"/>
      <c r="QMV76" s="92"/>
      <c r="QMW76" s="92"/>
      <c r="QMX76" s="92"/>
      <c r="QMY76" s="92"/>
      <c r="QMZ76" s="92"/>
      <c r="QNA76" s="92"/>
      <c r="QNB76" s="92"/>
      <c r="QNC76" s="92"/>
      <c r="QND76" s="92"/>
      <c r="QNE76" s="92"/>
      <c r="QNF76" s="92"/>
      <c r="QNG76" s="92"/>
      <c r="QNH76" s="92"/>
      <c r="QNI76" s="92"/>
      <c r="QNJ76" s="92"/>
      <c r="QNK76" s="92"/>
      <c r="QNL76" s="92"/>
      <c r="QNM76" s="92"/>
      <c r="QNN76" s="92"/>
      <c r="QNO76" s="92"/>
      <c r="QNP76" s="92"/>
      <c r="QNQ76" s="92"/>
      <c r="QNR76" s="92"/>
      <c r="QNS76" s="92"/>
      <c r="QNT76" s="92"/>
      <c r="QNU76" s="92"/>
      <c r="QNV76" s="92"/>
      <c r="QNW76" s="92"/>
      <c r="QNX76" s="92"/>
      <c r="QNY76" s="92"/>
      <c r="QNZ76" s="92"/>
      <c r="QOA76" s="92"/>
      <c r="QOB76" s="92"/>
      <c r="QOC76" s="92"/>
      <c r="QOD76" s="92"/>
      <c r="QOE76" s="92"/>
      <c r="QOF76" s="92"/>
      <c r="QOG76" s="92"/>
      <c r="QOH76" s="92"/>
      <c r="QOI76" s="92"/>
      <c r="QOJ76" s="92"/>
      <c r="QOK76" s="92"/>
      <c r="QOL76" s="92"/>
      <c r="QOM76" s="92"/>
      <c r="QON76" s="92"/>
      <c r="QOO76" s="92"/>
      <c r="QOP76" s="92"/>
      <c r="QOQ76" s="92"/>
      <c r="QOR76" s="92"/>
      <c r="QOS76" s="92"/>
      <c r="QOT76" s="92"/>
      <c r="QOU76" s="92"/>
      <c r="QOV76" s="92"/>
      <c r="QOW76" s="92"/>
      <c r="QOX76" s="92"/>
      <c r="QOY76" s="92"/>
      <c r="QOZ76" s="92"/>
      <c r="QPA76" s="92"/>
      <c r="QPB76" s="92"/>
      <c r="QPC76" s="92"/>
      <c r="QPD76" s="92"/>
      <c r="QPE76" s="92"/>
      <c r="QPF76" s="92"/>
      <c r="QPG76" s="92"/>
      <c r="QPH76" s="92"/>
      <c r="QPI76" s="92"/>
      <c r="QPJ76" s="92"/>
      <c r="QPK76" s="92"/>
      <c r="QPL76" s="92"/>
      <c r="QPM76" s="92"/>
      <c r="QPN76" s="92"/>
      <c r="QPO76" s="92"/>
      <c r="QPP76" s="92"/>
      <c r="QPQ76" s="92"/>
      <c r="QPR76" s="92"/>
      <c r="QPS76" s="92"/>
      <c r="QPT76" s="92"/>
      <c r="QPU76" s="92"/>
      <c r="QPV76" s="92"/>
      <c r="QPW76" s="92"/>
      <c r="QPX76" s="92"/>
      <c r="QPY76" s="92"/>
      <c r="QPZ76" s="92"/>
      <c r="QQA76" s="92"/>
      <c r="QQB76" s="92"/>
      <c r="QQC76" s="92"/>
      <c r="QQD76" s="92"/>
      <c r="QQE76" s="92"/>
      <c r="QQF76" s="92"/>
      <c r="QQG76" s="92"/>
      <c r="QQH76" s="92"/>
      <c r="QQI76" s="92"/>
      <c r="QQJ76" s="92"/>
      <c r="QQK76" s="92"/>
      <c r="QQL76" s="92"/>
      <c r="QQM76" s="92"/>
      <c r="QQN76" s="92"/>
      <c r="QQO76" s="92"/>
      <c r="QQP76" s="92"/>
      <c r="QQQ76" s="92"/>
      <c r="QQR76" s="92"/>
      <c r="QQS76" s="92"/>
      <c r="QQT76" s="92"/>
      <c r="QQU76" s="92"/>
      <c r="QQV76" s="92"/>
      <c r="QQW76" s="92"/>
      <c r="QQX76" s="92"/>
      <c r="QQY76" s="92"/>
      <c r="QQZ76" s="92"/>
      <c r="QRA76" s="92"/>
      <c r="QRB76" s="92"/>
      <c r="QRC76" s="92"/>
      <c r="QRD76" s="92"/>
      <c r="QRE76" s="92"/>
      <c r="QRF76" s="92"/>
      <c r="QRG76" s="92"/>
      <c r="QRH76" s="92"/>
      <c r="QRI76" s="92"/>
      <c r="QRJ76" s="92"/>
      <c r="QRK76" s="92"/>
      <c r="QRL76" s="92"/>
      <c r="QRM76" s="92"/>
      <c r="QRN76" s="92"/>
      <c r="QRO76" s="92"/>
      <c r="QRP76" s="92"/>
      <c r="QRQ76" s="92"/>
      <c r="QRR76" s="92"/>
      <c r="QRS76" s="92"/>
      <c r="QRT76" s="92"/>
      <c r="QRU76" s="92"/>
      <c r="QRV76" s="92"/>
      <c r="QRW76" s="92"/>
      <c r="QRX76" s="92"/>
      <c r="QRY76" s="92"/>
      <c r="QRZ76" s="92"/>
      <c r="QSA76" s="92"/>
      <c r="QSB76" s="92"/>
      <c r="QSC76" s="92"/>
      <c r="QSD76" s="92"/>
      <c r="QSE76" s="92"/>
      <c r="QSF76" s="92"/>
      <c r="QSG76" s="92"/>
      <c r="QSH76" s="92"/>
      <c r="QSI76" s="92"/>
      <c r="QSJ76" s="92"/>
      <c r="QSK76" s="92"/>
      <c r="QSL76" s="92"/>
      <c r="QSM76" s="92"/>
      <c r="QSN76" s="92"/>
      <c r="QSO76" s="92"/>
      <c r="QSP76" s="92"/>
      <c r="QSQ76" s="92"/>
      <c r="QSR76" s="92"/>
      <c r="QSS76" s="92"/>
      <c r="QST76" s="92"/>
      <c r="QSU76" s="92"/>
      <c r="QSV76" s="92"/>
      <c r="QSW76" s="92"/>
      <c r="QSX76" s="92"/>
      <c r="QSY76" s="92"/>
      <c r="QSZ76" s="92"/>
      <c r="QTA76" s="92"/>
      <c r="QTB76" s="92"/>
      <c r="QTC76" s="92"/>
      <c r="QTD76" s="92"/>
      <c r="QTE76" s="92"/>
      <c r="QTF76" s="92"/>
      <c r="QTG76" s="92"/>
      <c r="QTH76" s="92"/>
      <c r="QTI76" s="92"/>
      <c r="QTJ76" s="92"/>
      <c r="QTK76" s="92"/>
      <c r="QTL76" s="92"/>
      <c r="QTM76" s="92"/>
      <c r="QTN76" s="92"/>
      <c r="QTO76" s="92"/>
      <c r="QTP76" s="92"/>
      <c r="QTQ76" s="92"/>
      <c r="QTR76" s="92"/>
      <c r="QTS76" s="92"/>
      <c r="QTT76" s="92"/>
      <c r="QTU76" s="92"/>
      <c r="QTV76" s="92"/>
      <c r="QTW76" s="92"/>
      <c r="QTX76" s="92"/>
      <c r="QTY76" s="92"/>
      <c r="QTZ76" s="92"/>
      <c r="QUA76" s="92"/>
      <c r="QUB76" s="92"/>
      <c r="QUC76" s="92"/>
      <c r="QUD76" s="92"/>
      <c r="QUE76" s="92"/>
      <c r="QUF76" s="92"/>
      <c r="QUG76" s="92"/>
      <c r="QUH76" s="92"/>
      <c r="QUI76" s="92"/>
      <c r="QUJ76" s="92"/>
      <c r="QUK76" s="92"/>
      <c r="QUL76" s="92"/>
      <c r="QUM76" s="92"/>
      <c r="QUN76" s="92"/>
      <c r="QUO76" s="92"/>
      <c r="QUP76" s="92"/>
      <c r="QUQ76" s="92"/>
      <c r="QUR76" s="92"/>
      <c r="QUS76" s="92"/>
      <c r="QUT76" s="92"/>
      <c r="QUU76" s="92"/>
      <c r="QUV76" s="92"/>
      <c r="QUW76" s="92"/>
      <c r="QUX76" s="92"/>
      <c r="QUY76" s="92"/>
      <c r="QUZ76" s="92"/>
      <c r="QVA76" s="92"/>
      <c r="QVB76" s="92"/>
      <c r="QVC76" s="92"/>
      <c r="QVD76" s="92"/>
      <c r="QVE76" s="92"/>
      <c r="QVF76" s="92"/>
      <c r="QVG76" s="92"/>
      <c r="QVH76" s="92"/>
      <c r="QVI76" s="92"/>
      <c r="QVJ76" s="92"/>
      <c r="QVK76" s="92"/>
      <c r="QVL76" s="92"/>
      <c r="QVM76" s="92"/>
      <c r="QVN76" s="92"/>
      <c r="QVO76" s="92"/>
      <c r="QVP76" s="92"/>
      <c r="QVQ76" s="92"/>
      <c r="QVR76" s="92"/>
      <c r="QVS76" s="92"/>
      <c r="QVT76" s="92"/>
      <c r="QVU76" s="92"/>
      <c r="QVV76" s="92"/>
      <c r="QVW76" s="92"/>
      <c r="QVX76" s="92"/>
      <c r="QVY76" s="92"/>
      <c r="QVZ76" s="92"/>
      <c r="QWA76" s="92"/>
      <c r="QWB76" s="92"/>
      <c r="QWC76" s="92"/>
      <c r="QWD76" s="92"/>
      <c r="QWE76" s="92"/>
      <c r="QWF76" s="92"/>
      <c r="QWG76" s="92"/>
      <c r="QWH76" s="92"/>
      <c r="QWI76" s="92"/>
      <c r="QWJ76" s="92"/>
      <c r="QWK76" s="92"/>
      <c r="QWL76" s="92"/>
      <c r="QWM76" s="92"/>
      <c r="QWN76" s="92"/>
      <c r="QWO76" s="92"/>
      <c r="QWP76" s="92"/>
      <c r="QWQ76" s="92"/>
      <c r="QWR76" s="92"/>
      <c r="QWS76" s="92"/>
      <c r="QWT76" s="92"/>
      <c r="QWU76" s="92"/>
      <c r="QWV76" s="92"/>
      <c r="QWW76" s="92"/>
      <c r="QWX76" s="92"/>
      <c r="QWY76" s="92"/>
      <c r="QWZ76" s="92"/>
      <c r="QXA76" s="92"/>
      <c r="QXB76" s="92"/>
      <c r="QXC76" s="92"/>
      <c r="QXD76" s="92"/>
      <c r="QXE76" s="92"/>
      <c r="QXF76" s="92"/>
      <c r="QXG76" s="92"/>
      <c r="QXH76" s="92"/>
      <c r="QXI76" s="92"/>
      <c r="QXJ76" s="92"/>
      <c r="QXK76" s="92"/>
      <c r="QXL76" s="92"/>
      <c r="QXM76" s="92"/>
      <c r="QXN76" s="92"/>
      <c r="QXO76" s="92"/>
      <c r="QXP76" s="92"/>
      <c r="QXQ76" s="92"/>
      <c r="QXR76" s="92"/>
      <c r="QXS76" s="92"/>
      <c r="QXT76" s="92"/>
      <c r="QXU76" s="92"/>
      <c r="QXV76" s="92"/>
      <c r="QXW76" s="92"/>
      <c r="QXX76" s="92"/>
      <c r="QXY76" s="92"/>
      <c r="QXZ76" s="92"/>
      <c r="QYA76" s="92"/>
      <c r="QYB76" s="92"/>
      <c r="QYC76" s="92"/>
      <c r="QYD76" s="92"/>
      <c r="QYE76" s="92"/>
      <c r="QYF76" s="92"/>
      <c r="QYG76" s="92"/>
      <c r="QYH76" s="92"/>
      <c r="QYI76" s="92"/>
      <c r="QYJ76" s="92"/>
      <c r="QYK76" s="92"/>
      <c r="QYL76" s="92"/>
      <c r="QYM76" s="92"/>
      <c r="QYN76" s="92"/>
      <c r="QYO76" s="92"/>
      <c r="QYP76" s="92"/>
      <c r="QYQ76" s="92"/>
      <c r="QYR76" s="92"/>
      <c r="QYS76" s="92"/>
      <c r="QYT76" s="92"/>
      <c r="QYU76" s="92"/>
      <c r="QYV76" s="92"/>
      <c r="QYW76" s="92"/>
      <c r="QYX76" s="92"/>
      <c r="QYY76" s="92"/>
      <c r="QYZ76" s="92"/>
      <c r="QZA76" s="92"/>
      <c r="QZB76" s="92"/>
      <c r="QZC76" s="92"/>
      <c r="QZD76" s="92"/>
      <c r="QZE76" s="92"/>
      <c r="QZF76" s="92"/>
      <c r="QZG76" s="92"/>
      <c r="QZH76" s="92"/>
      <c r="QZI76" s="92"/>
      <c r="QZJ76" s="92"/>
      <c r="QZK76" s="92"/>
      <c r="QZL76" s="92"/>
      <c r="QZM76" s="92"/>
      <c r="QZN76" s="92"/>
      <c r="QZO76" s="92"/>
      <c r="QZP76" s="92"/>
      <c r="QZQ76" s="92"/>
      <c r="QZR76" s="92"/>
      <c r="QZS76" s="92"/>
      <c r="QZT76" s="92"/>
      <c r="QZU76" s="92"/>
      <c r="QZV76" s="92"/>
      <c r="QZW76" s="92"/>
      <c r="QZX76" s="92"/>
      <c r="QZY76" s="92"/>
      <c r="QZZ76" s="92"/>
      <c r="RAA76" s="92"/>
      <c r="RAB76" s="92"/>
      <c r="RAC76" s="92"/>
      <c r="RAD76" s="92"/>
      <c r="RAE76" s="92"/>
      <c r="RAF76" s="92"/>
      <c r="RAG76" s="92"/>
      <c r="RAH76" s="92"/>
      <c r="RAI76" s="92"/>
      <c r="RAJ76" s="92"/>
      <c r="RAK76" s="92"/>
      <c r="RAL76" s="92"/>
      <c r="RAM76" s="92"/>
      <c r="RAN76" s="92"/>
      <c r="RAO76" s="92"/>
      <c r="RAP76" s="92"/>
      <c r="RAQ76" s="92"/>
      <c r="RAR76" s="92"/>
      <c r="RAS76" s="92"/>
      <c r="RAT76" s="92"/>
      <c r="RAU76" s="92"/>
      <c r="RAV76" s="92"/>
      <c r="RAW76" s="92"/>
      <c r="RAX76" s="92"/>
      <c r="RAY76" s="92"/>
      <c r="RAZ76" s="92"/>
      <c r="RBA76" s="92"/>
      <c r="RBB76" s="92"/>
      <c r="RBC76" s="92"/>
      <c r="RBD76" s="92"/>
      <c r="RBE76" s="92"/>
      <c r="RBF76" s="92"/>
      <c r="RBG76" s="92"/>
      <c r="RBH76" s="92"/>
      <c r="RBI76" s="92"/>
      <c r="RBJ76" s="92"/>
      <c r="RBK76" s="92"/>
      <c r="RBL76" s="92"/>
      <c r="RBM76" s="92"/>
      <c r="RBN76" s="92"/>
      <c r="RBO76" s="92"/>
      <c r="RBP76" s="92"/>
      <c r="RBQ76" s="92"/>
      <c r="RBR76" s="92"/>
      <c r="RBS76" s="92"/>
      <c r="RBT76" s="92"/>
      <c r="RBU76" s="92"/>
      <c r="RBV76" s="92"/>
      <c r="RBW76" s="92"/>
      <c r="RBX76" s="92"/>
      <c r="RBY76" s="92"/>
      <c r="RBZ76" s="92"/>
      <c r="RCA76" s="92"/>
      <c r="RCB76" s="92"/>
      <c r="RCC76" s="92"/>
      <c r="RCD76" s="92"/>
      <c r="RCE76" s="92"/>
      <c r="RCF76" s="92"/>
      <c r="RCG76" s="92"/>
      <c r="RCH76" s="92"/>
      <c r="RCI76" s="92"/>
      <c r="RCJ76" s="92"/>
      <c r="RCK76" s="92"/>
      <c r="RCL76" s="92"/>
      <c r="RCM76" s="92"/>
      <c r="RCN76" s="92"/>
      <c r="RCO76" s="92"/>
      <c r="RCP76" s="92"/>
      <c r="RCQ76" s="92"/>
      <c r="RCR76" s="92"/>
      <c r="RCS76" s="92"/>
      <c r="RCT76" s="92"/>
      <c r="RCU76" s="92"/>
      <c r="RCV76" s="92"/>
      <c r="RCW76" s="92"/>
      <c r="RCX76" s="92"/>
      <c r="RCY76" s="92"/>
      <c r="RCZ76" s="92"/>
      <c r="RDA76" s="92"/>
      <c r="RDB76" s="92"/>
      <c r="RDC76" s="92"/>
      <c r="RDD76" s="92"/>
      <c r="RDE76" s="92"/>
      <c r="RDF76" s="92"/>
      <c r="RDG76" s="92"/>
      <c r="RDH76" s="92"/>
      <c r="RDI76" s="92"/>
      <c r="RDJ76" s="92"/>
      <c r="RDK76" s="92"/>
      <c r="RDL76" s="92"/>
      <c r="RDM76" s="92"/>
      <c r="RDN76" s="92"/>
      <c r="RDO76" s="92"/>
      <c r="RDP76" s="92"/>
      <c r="RDQ76" s="92"/>
      <c r="RDR76" s="92"/>
      <c r="RDS76" s="92"/>
      <c r="RDT76" s="92"/>
      <c r="RDU76" s="92"/>
      <c r="RDV76" s="92"/>
      <c r="RDW76" s="92"/>
      <c r="RDX76" s="92"/>
      <c r="RDY76" s="92"/>
      <c r="RDZ76" s="92"/>
      <c r="REA76" s="92"/>
      <c r="REB76" s="92"/>
      <c r="REC76" s="92"/>
      <c r="RED76" s="92"/>
      <c r="REE76" s="92"/>
      <c r="REF76" s="92"/>
      <c r="REG76" s="92"/>
      <c r="REH76" s="92"/>
      <c r="REI76" s="92"/>
      <c r="REJ76" s="92"/>
      <c r="REK76" s="92"/>
      <c r="REL76" s="92"/>
      <c r="REM76" s="92"/>
      <c r="REN76" s="92"/>
      <c r="REO76" s="92"/>
      <c r="REP76" s="92"/>
      <c r="REQ76" s="92"/>
      <c r="RER76" s="92"/>
      <c r="RES76" s="92"/>
      <c r="RET76" s="92"/>
      <c r="REU76" s="92"/>
      <c r="REV76" s="92"/>
      <c r="REW76" s="92"/>
      <c r="REX76" s="92"/>
      <c r="REY76" s="92"/>
      <c r="REZ76" s="92"/>
      <c r="RFA76" s="92"/>
      <c r="RFB76" s="92"/>
      <c r="RFC76" s="92"/>
      <c r="RFD76" s="92"/>
      <c r="RFE76" s="92"/>
      <c r="RFF76" s="92"/>
      <c r="RFG76" s="92"/>
      <c r="RFH76" s="92"/>
      <c r="RFI76" s="92"/>
      <c r="RFJ76" s="92"/>
      <c r="RFK76" s="92"/>
      <c r="RFL76" s="92"/>
      <c r="RFM76" s="92"/>
      <c r="RFN76" s="92"/>
      <c r="RFO76" s="92"/>
      <c r="RFP76" s="92"/>
      <c r="RFQ76" s="92"/>
      <c r="RFR76" s="92"/>
      <c r="RFS76" s="92"/>
      <c r="RFT76" s="92"/>
      <c r="RFU76" s="92"/>
      <c r="RFV76" s="92"/>
      <c r="RFW76" s="92"/>
      <c r="RFX76" s="92"/>
      <c r="RFY76" s="92"/>
      <c r="RFZ76" s="92"/>
      <c r="RGA76" s="92"/>
      <c r="RGB76" s="92"/>
      <c r="RGC76" s="92"/>
      <c r="RGD76" s="92"/>
      <c r="RGE76" s="92"/>
      <c r="RGF76" s="92"/>
      <c r="RGG76" s="92"/>
      <c r="RGH76" s="92"/>
      <c r="RGI76" s="92"/>
      <c r="RGJ76" s="92"/>
      <c r="RGK76" s="92"/>
      <c r="RGL76" s="92"/>
      <c r="RGM76" s="92"/>
      <c r="RGN76" s="92"/>
      <c r="RGO76" s="92"/>
      <c r="RGP76" s="92"/>
      <c r="RGQ76" s="92"/>
      <c r="RGR76" s="92"/>
      <c r="RGS76" s="92"/>
      <c r="RGT76" s="92"/>
      <c r="RGU76" s="92"/>
      <c r="RGV76" s="92"/>
      <c r="RGW76" s="92"/>
      <c r="RGX76" s="92"/>
      <c r="RGY76" s="92"/>
      <c r="RGZ76" s="92"/>
      <c r="RHA76" s="92"/>
      <c r="RHB76" s="92"/>
      <c r="RHC76" s="92"/>
      <c r="RHD76" s="92"/>
      <c r="RHE76" s="92"/>
      <c r="RHF76" s="92"/>
      <c r="RHG76" s="92"/>
      <c r="RHH76" s="92"/>
      <c r="RHI76" s="92"/>
      <c r="RHJ76" s="92"/>
      <c r="RHK76" s="92"/>
      <c r="RHL76" s="92"/>
      <c r="RHM76" s="92"/>
      <c r="RHN76" s="92"/>
      <c r="RHO76" s="92"/>
      <c r="RHP76" s="92"/>
      <c r="RHQ76" s="92"/>
      <c r="RHR76" s="92"/>
      <c r="RHS76" s="92"/>
      <c r="RHT76" s="92"/>
      <c r="RHU76" s="92"/>
      <c r="RHV76" s="92"/>
      <c r="RHW76" s="92"/>
      <c r="RHX76" s="92"/>
      <c r="RHY76" s="92"/>
      <c r="RHZ76" s="92"/>
      <c r="RIA76" s="92"/>
      <c r="RIB76" s="92"/>
      <c r="RIC76" s="92"/>
      <c r="RID76" s="92"/>
      <c r="RIE76" s="92"/>
      <c r="RIF76" s="92"/>
      <c r="RIG76" s="92"/>
      <c r="RIH76" s="92"/>
      <c r="RII76" s="92"/>
      <c r="RIJ76" s="92"/>
      <c r="RIK76" s="92"/>
      <c r="RIL76" s="92"/>
      <c r="RIM76" s="92"/>
      <c r="RIN76" s="92"/>
      <c r="RIO76" s="92"/>
      <c r="RIP76" s="92"/>
      <c r="RIQ76" s="92"/>
      <c r="RIR76" s="92"/>
      <c r="RIS76" s="92"/>
      <c r="RIT76" s="92"/>
      <c r="RIU76" s="92"/>
      <c r="RIV76" s="92"/>
      <c r="RIW76" s="92"/>
      <c r="RIX76" s="92"/>
      <c r="RIY76" s="92"/>
      <c r="RIZ76" s="92"/>
      <c r="RJA76" s="92"/>
      <c r="RJB76" s="92"/>
      <c r="RJC76" s="92"/>
      <c r="RJD76" s="92"/>
      <c r="RJE76" s="92"/>
      <c r="RJF76" s="92"/>
      <c r="RJG76" s="92"/>
      <c r="RJH76" s="92"/>
      <c r="RJI76" s="92"/>
      <c r="RJJ76" s="92"/>
      <c r="RJK76" s="92"/>
      <c r="RJL76" s="92"/>
      <c r="RJM76" s="92"/>
      <c r="RJN76" s="92"/>
      <c r="RJO76" s="92"/>
      <c r="RJP76" s="92"/>
      <c r="RJQ76" s="92"/>
      <c r="RJR76" s="92"/>
      <c r="RJS76" s="92"/>
      <c r="RJT76" s="92"/>
      <c r="RJU76" s="92"/>
      <c r="RJV76" s="92"/>
      <c r="RJW76" s="92"/>
      <c r="RJX76" s="92"/>
      <c r="RJY76" s="92"/>
      <c r="RJZ76" s="92"/>
      <c r="RKA76" s="92"/>
      <c r="RKB76" s="92"/>
      <c r="RKC76" s="92"/>
      <c r="RKD76" s="92"/>
      <c r="RKE76" s="92"/>
      <c r="RKF76" s="92"/>
      <c r="RKG76" s="92"/>
      <c r="RKH76" s="92"/>
      <c r="RKI76" s="92"/>
      <c r="RKJ76" s="92"/>
      <c r="RKK76" s="92"/>
      <c r="RKL76" s="92"/>
      <c r="RKM76" s="92"/>
      <c r="RKN76" s="92"/>
      <c r="RKO76" s="92"/>
      <c r="RKP76" s="92"/>
      <c r="RKQ76" s="92"/>
      <c r="RKR76" s="92"/>
      <c r="RKS76" s="92"/>
      <c r="RKT76" s="92"/>
      <c r="RKU76" s="92"/>
      <c r="RKV76" s="92"/>
      <c r="RKW76" s="92"/>
      <c r="RKX76" s="92"/>
      <c r="RKY76" s="92"/>
      <c r="RKZ76" s="92"/>
      <c r="RLA76" s="92"/>
      <c r="RLB76" s="92"/>
      <c r="RLC76" s="92"/>
      <c r="RLD76" s="92"/>
      <c r="RLE76" s="92"/>
      <c r="RLF76" s="92"/>
      <c r="RLG76" s="92"/>
      <c r="RLH76" s="92"/>
      <c r="RLI76" s="92"/>
      <c r="RLJ76" s="92"/>
      <c r="RLK76" s="92"/>
      <c r="RLL76" s="92"/>
      <c r="RLM76" s="92"/>
      <c r="RLN76" s="92"/>
      <c r="RLO76" s="92"/>
      <c r="RLP76" s="92"/>
      <c r="RLQ76" s="92"/>
      <c r="RLR76" s="92"/>
      <c r="RLS76" s="92"/>
      <c r="RLT76" s="92"/>
      <c r="RLU76" s="92"/>
      <c r="RLV76" s="92"/>
      <c r="RLW76" s="92"/>
      <c r="RLX76" s="92"/>
      <c r="RLY76" s="92"/>
      <c r="RLZ76" s="92"/>
      <c r="RMA76" s="92"/>
      <c r="RMB76" s="92"/>
      <c r="RMC76" s="92"/>
      <c r="RMD76" s="92"/>
      <c r="RME76" s="92"/>
      <c r="RMF76" s="92"/>
      <c r="RMG76" s="92"/>
      <c r="RMH76" s="92"/>
      <c r="RMI76" s="92"/>
      <c r="RMJ76" s="92"/>
      <c r="RMK76" s="92"/>
      <c r="RML76" s="92"/>
      <c r="RMM76" s="92"/>
      <c r="RMN76" s="92"/>
      <c r="RMO76" s="92"/>
      <c r="RMP76" s="92"/>
      <c r="RMQ76" s="92"/>
      <c r="RMR76" s="92"/>
      <c r="RMS76" s="92"/>
      <c r="RMT76" s="92"/>
      <c r="RMU76" s="92"/>
      <c r="RMV76" s="92"/>
      <c r="RMW76" s="92"/>
      <c r="RMX76" s="92"/>
      <c r="RMY76" s="92"/>
      <c r="RMZ76" s="92"/>
      <c r="RNA76" s="92"/>
      <c r="RNB76" s="92"/>
      <c r="RNC76" s="92"/>
      <c r="RND76" s="92"/>
      <c r="RNE76" s="92"/>
      <c r="RNF76" s="92"/>
      <c r="RNG76" s="92"/>
      <c r="RNH76" s="92"/>
      <c r="RNI76" s="92"/>
      <c r="RNJ76" s="92"/>
      <c r="RNK76" s="92"/>
      <c r="RNL76" s="92"/>
      <c r="RNM76" s="92"/>
      <c r="RNN76" s="92"/>
      <c r="RNO76" s="92"/>
      <c r="RNP76" s="92"/>
      <c r="RNQ76" s="92"/>
      <c r="RNR76" s="92"/>
      <c r="RNS76" s="92"/>
      <c r="RNT76" s="92"/>
      <c r="RNU76" s="92"/>
      <c r="RNV76" s="92"/>
      <c r="RNW76" s="92"/>
      <c r="RNX76" s="92"/>
      <c r="RNY76" s="92"/>
      <c r="RNZ76" s="92"/>
      <c r="ROA76" s="92"/>
      <c r="ROB76" s="92"/>
      <c r="ROC76" s="92"/>
      <c r="ROD76" s="92"/>
      <c r="ROE76" s="92"/>
      <c r="ROF76" s="92"/>
      <c r="ROG76" s="92"/>
      <c r="ROH76" s="92"/>
      <c r="ROI76" s="92"/>
      <c r="ROJ76" s="92"/>
      <c r="ROK76" s="92"/>
      <c r="ROL76" s="92"/>
      <c r="ROM76" s="92"/>
      <c r="RON76" s="92"/>
      <c r="ROO76" s="92"/>
      <c r="ROP76" s="92"/>
      <c r="ROQ76" s="92"/>
      <c r="ROR76" s="92"/>
      <c r="ROS76" s="92"/>
      <c r="ROT76" s="92"/>
      <c r="ROU76" s="92"/>
      <c r="ROV76" s="92"/>
      <c r="ROW76" s="92"/>
      <c r="ROX76" s="92"/>
      <c r="ROY76" s="92"/>
      <c r="ROZ76" s="92"/>
      <c r="RPA76" s="92"/>
      <c r="RPB76" s="92"/>
      <c r="RPC76" s="92"/>
      <c r="RPD76" s="92"/>
      <c r="RPE76" s="92"/>
      <c r="RPF76" s="92"/>
      <c r="RPG76" s="92"/>
      <c r="RPH76" s="92"/>
      <c r="RPI76" s="92"/>
      <c r="RPJ76" s="92"/>
      <c r="RPK76" s="92"/>
      <c r="RPL76" s="92"/>
      <c r="RPM76" s="92"/>
      <c r="RPN76" s="92"/>
      <c r="RPO76" s="92"/>
      <c r="RPP76" s="92"/>
      <c r="RPQ76" s="92"/>
      <c r="RPR76" s="92"/>
      <c r="RPS76" s="92"/>
      <c r="RPT76" s="92"/>
      <c r="RPU76" s="92"/>
      <c r="RPV76" s="92"/>
      <c r="RPW76" s="92"/>
      <c r="RPX76" s="92"/>
      <c r="RPY76" s="92"/>
      <c r="RPZ76" s="92"/>
      <c r="RQA76" s="92"/>
      <c r="RQB76" s="92"/>
      <c r="RQC76" s="92"/>
      <c r="RQD76" s="92"/>
      <c r="RQE76" s="92"/>
      <c r="RQF76" s="92"/>
      <c r="RQG76" s="92"/>
      <c r="RQH76" s="92"/>
      <c r="RQI76" s="92"/>
      <c r="RQJ76" s="92"/>
      <c r="RQK76" s="92"/>
      <c r="RQL76" s="92"/>
      <c r="RQM76" s="92"/>
      <c r="RQN76" s="92"/>
      <c r="RQO76" s="92"/>
      <c r="RQP76" s="92"/>
      <c r="RQQ76" s="92"/>
      <c r="RQR76" s="92"/>
      <c r="RQS76" s="92"/>
      <c r="RQT76" s="92"/>
      <c r="RQU76" s="92"/>
      <c r="RQV76" s="92"/>
      <c r="RQW76" s="92"/>
      <c r="RQX76" s="92"/>
      <c r="RQY76" s="92"/>
      <c r="RQZ76" s="92"/>
      <c r="RRA76" s="92"/>
      <c r="RRB76" s="92"/>
      <c r="RRC76" s="92"/>
      <c r="RRD76" s="92"/>
      <c r="RRE76" s="92"/>
      <c r="RRF76" s="92"/>
      <c r="RRG76" s="92"/>
      <c r="RRH76" s="92"/>
      <c r="RRI76" s="92"/>
      <c r="RRJ76" s="92"/>
      <c r="RRK76" s="92"/>
      <c r="RRL76" s="92"/>
      <c r="RRM76" s="92"/>
      <c r="RRN76" s="92"/>
      <c r="RRO76" s="92"/>
      <c r="RRP76" s="92"/>
      <c r="RRQ76" s="92"/>
      <c r="RRR76" s="92"/>
      <c r="RRS76" s="92"/>
      <c r="RRT76" s="92"/>
      <c r="RRU76" s="92"/>
      <c r="RRV76" s="92"/>
      <c r="RRW76" s="92"/>
      <c r="RRX76" s="92"/>
      <c r="RRY76" s="92"/>
      <c r="RRZ76" s="92"/>
      <c r="RSA76" s="92"/>
      <c r="RSB76" s="92"/>
      <c r="RSC76" s="92"/>
      <c r="RSD76" s="92"/>
      <c r="RSE76" s="92"/>
      <c r="RSF76" s="92"/>
      <c r="RSG76" s="92"/>
      <c r="RSH76" s="92"/>
      <c r="RSI76" s="92"/>
      <c r="RSJ76" s="92"/>
      <c r="RSK76" s="92"/>
      <c r="RSL76" s="92"/>
      <c r="RSM76" s="92"/>
      <c r="RSN76" s="92"/>
      <c r="RSO76" s="92"/>
      <c r="RSP76" s="92"/>
      <c r="RSQ76" s="92"/>
      <c r="RSR76" s="92"/>
      <c r="RSS76" s="92"/>
      <c r="RST76" s="92"/>
      <c r="RSU76" s="92"/>
      <c r="RSV76" s="92"/>
      <c r="RSW76" s="92"/>
      <c r="RSX76" s="92"/>
      <c r="RSY76" s="92"/>
      <c r="RSZ76" s="92"/>
      <c r="RTA76" s="92"/>
      <c r="RTB76" s="92"/>
      <c r="RTC76" s="92"/>
      <c r="RTD76" s="92"/>
      <c r="RTE76" s="92"/>
      <c r="RTF76" s="92"/>
      <c r="RTG76" s="92"/>
      <c r="RTH76" s="92"/>
      <c r="RTI76" s="92"/>
      <c r="RTJ76" s="92"/>
      <c r="RTK76" s="92"/>
      <c r="RTL76" s="92"/>
      <c r="RTM76" s="92"/>
      <c r="RTN76" s="92"/>
      <c r="RTO76" s="92"/>
      <c r="RTP76" s="92"/>
      <c r="RTQ76" s="92"/>
      <c r="RTR76" s="92"/>
      <c r="RTS76" s="92"/>
      <c r="RTT76" s="92"/>
      <c r="RTU76" s="92"/>
      <c r="RTV76" s="92"/>
      <c r="RTW76" s="92"/>
      <c r="RTX76" s="92"/>
      <c r="RTY76" s="92"/>
      <c r="RTZ76" s="92"/>
      <c r="RUA76" s="92"/>
      <c r="RUB76" s="92"/>
      <c r="RUC76" s="92"/>
      <c r="RUD76" s="92"/>
      <c r="RUE76" s="92"/>
      <c r="RUF76" s="92"/>
      <c r="RUG76" s="92"/>
      <c r="RUH76" s="92"/>
      <c r="RUI76" s="92"/>
      <c r="RUJ76" s="92"/>
      <c r="RUK76" s="92"/>
      <c r="RUL76" s="92"/>
      <c r="RUM76" s="92"/>
      <c r="RUN76" s="92"/>
      <c r="RUO76" s="92"/>
      <c r="RUP76" s="92"/>
      <c r="RUQ76" s="92"/>
      <c r="RUR76" s="92"/>
      <c r="RUS76" s="92"/>
      <c r="RUT76" s="92"/>
      <c r="RUU76" s="92"/>
      <c r="RUV76" s="92"/>
      <c r="RUW76" s="92"/>
      <c r="RUX76" s="92"/>
      <c r="RUY76" s="92"/>
      <c r="RUZ76" s="92"/>
      <c r="RVA76" s="92"/>
      <c r="RVB76" s="92"/>
      <c r="RVC76" s="92"/>
      <c r="RVD76" s="92"/>
      <c r="RVE76" s="92"/>
      <c r="RVF76" s="92"/>
      <c r="RVG76" s="92"/>
      <c r="RVH76" s="92"/>
      <c r="RVI76" s="92"/>
      <c r="RVJ76" s="92"/>
      <c r="RVK76" s="92"/>
      <c r="RVL76" s="92"/>
      <c r="RVM76" s="92"/>
      <c r="RVN76" s="92"/>
      <c r="RVO76" s="92"/>
      <c r="RVP76" s="92"/>
      <c r="RVQ76" s="92"/>
      <c r="RVR76" s="92"/>
      <c r="RVS76" s="92"/>
      <c r="RVT76" s="92"/>
      <c r="RVU76" s="92"/>
      <c r="RVV76" s="92"/>
      <c r="RVW76" s="92"/>
      <c r="RVX76" s="92"/>
      <c r="RVY76" s="92"/>
      <c r="RVZ76" s="92"/>
      <c r="RWA76" s="92"/>
      <c r="RWB76" s="92"/>
      <c r="RWC76" s="92"/>
      <c r="RWD76" s="92"/>
      <c r="RWE76" s="92"/>
      <c r="RWF76" s="92"/>
      <c r="RWG76" s="92"/>
      <c r="RWH76" s="92"/>
      <c r="RWI76" s="92"/>
      <c r="RWJ76" s="92"/>
      <c r="RWK76" s="92"/>
      <c r="RWL76" s="92"/>
      <c r="RWM76" s="92"/>
      <c r="RWN76" s="92"/>
      <c r="RWO76" s="92"/>
      <c r="RWP76" s="92"/>
      <c r="RWQ76" s="92"/>
      <c r="RWR76" s="92"/>
      <c r="RWS76" s="92"/>
      <c r="RWT76" s="92"/>
      <c r="RWU76" s="92"/>
      <c r="RWV76" s="92"/>
      <c r="RWW76" s="92"/>
      <c r="RWX76" s="92"/>
      <c r="RWY76" s="92"/>
      <c r="RWZ76" s="92"/>
      <c r="RXA76" s="92"/>
      <c r="RXB76" s="92"/>
      <c r="RXC76" s="92"/>
      <c r="RXD76" s="92"/>
      <c r="RXE76" s="92"/>
      <c r="RXF76" s="92"/>
      <c r="RXG76" s="92"/>
      <c r="RXH76" s="92"/>
      <c r="RXI76" s="92"/>
      <c r="RXJ76" s="92"/>
      <c r="RXK76" s="92"/>
      <c r="RXL76" s="92"/>
      <c r="RXM76" s="92"/>
      <c r="RXN76" s="92"/>
      <c r="RXO76" s="92"/>
      <c r="RXP76" s="92"/>
      <c r="RXQ76" s="92"/>
      <c r="RXR76" s="92"/>
      <c r="RXS76" s="92"/>
      <c r="RXT76" s="92"/>
      <c r="RXU76" s="92"/>
      <c r="RXV76" s="92"/>
      <c r="RXW76" s="92"/>
      <c r="RXX76" s="92"/>
      <c r="RXY76" s="92"/>
      <c r="RXZ76" s="92"/>
      <c r="RYA76" s="92"/>
      <c r="RYB76" s="92"/>
      <c r="RYC76" s="92"/>
      <c r="RYD76" s="92"/>
      <c r="RYE76" s="92"/>
      <c r="RYF76" s="92"/>
      <c r="RYG76" s="92"/>
      <c r="RYH76" s="92"/>
      <c r="RYI76" s="92"/>
      <c r="RYJ76" s="92"/>
      <c r="RYK76" s="92"/>
      <c r="RYL76" s="92"/>
      <c r="RYM76" s="92"/>
      <c r="RYN76" s="92"/>
      <c r="RYO76" s="92"/>
      <c r="RYP76" s="92"/>
      <c r="RYQ76" s="92"/>
      <c r="RYR76" s="92"/>
      <c r="RYS76" s="92"/>
      <c r="RYT76" s="92"/>
      <c r="RYU76" s="92"/>
      <c r="RYV76" s="92"/>
      <c r="RYW76" s="92"/>
      <c r="RYX76" s="92"/>
      <c r="RYY76" s="92"/>
      <c r="RYZ76" s="92"/>
      <c r="RZA76" s="92"/>
      <c r="RZB76" s="92"/>
      <c r="RZC76" s="92"/>
      <c r="RZD76" s="92"/>
      <c r="RZE76" s="92"/>
      <c r="RZF76" s="92"/>
      <c r="RZG76" s="92"/>
      <c r="RZH76" s="92"/>
      <c r="RZI76" s="92"/>
      <c r="RZJ76" s="92"/>
      <c r="RZK76" s="92"/>
      <c r="RZL76" s="92"/>
      <c r="RZM76" s="92"/>
      <c r="RZN76" s="92"/>
      <c r="RZO76" s="92"/>
      <c r="RZP76" s="92"/>
      <c r="RZQ76" s="92"/>
      <c r="RZR76" s="92"/>
      <c r="RZS76" s="92"/>
      <c r="RZT76" s="92"/>
      <c r="RZU76" s="92"/>
      <c r="RZV76" s="92"/>
      <c r="RZW76" s="92"/>
      <c r="RZX76" s="92"/>
      <c r="RZY76" s="92"/>
      <c r="RZZ76" s="92"/>
      <c r="SAA76" s="92"/>
      <c r="SAB76" s="92"/>
      <c r="SAC76" s="92"/>
      <c r="SAD76" s="92"/>
      <c r="SAE76" s="92"/>
      <c r="SAF76" s="92"/>
      <c r="SAG76" s="92"/>
      <c r="SAH76" s="92"/>
      <c r="SAI76" s="92"/>
      <c r="SAJ76" s="92"/>
      <c r="SAK76" s="92"/>
      <c r="SAL76" s="92"/>
      <c r="SAM76" s="92"/>
      <c r="SAN76" s="92"/>
      <c r="SAO76" s="92"/>
      <c r="SAP76" s="92"/>
      <c r="SAQ76" s="92"/>
      <c r="SAR76" s="92"/>
      <c r="SAS76" s="92"/>
      <c r="SAT76" s="92"/>
      <c r="SAU76" s="92"/>
      <c r="SAV76" s="92"/>
      <c r="SAW76" s="92"/>
      <c r="SAX76" s="92"/>
      <c r="SAY76" s="92"/>
      <c r="SAZ76" s="92"/>
      <c r="SBA76" s="92"/>
      <c r="SBB76" s="92"/>
      <c r="SBC76" s="92"/>
      <c r="SBD76" s="92"/>
      <c r="SBE76" s="92"/>
      <c r="SBF76" s="92"/>
      <c r="SBG76" s="92"/>
      <c r="SBH76" s="92"/>
      <c r="SBI76" s="92"/>
      <c r="SBJ76" s="92"/>
      <c r="SBK76" s="92"/>
      <c r="SBL76" s="92"/>
      <c r="SBM76" s="92"/>
      <c r="SBN76" s="92"/>
      <c r="SBO76" s="92"/>
      <c r="SBP76" s="92"/>
      <c r="SBQ76" s="92"/>
      <c r="SBR76" s="92"/>
      <c r="SBS76" s="92"/>
      <c r="SBT76" s="92"/>
      <c r="SBU76" s="92"/>
      <c r="SBV76" s="92"/>
      <c r="SBW76" s="92"/>
      <c r="SBX76" s="92"/>
      <c r="SBY76" s="92"/>
      <c r="SBZ76" s="92"/>
      <c r="SCA76" s="92"/>
      <c r="SCB76" s="92"/>
      <c r="SCC76" s="92"/>
      <c r="SCD76" s="92"/>
      <c r="SCE76" s="92"/>
      <c r="SCF76" s="92"/>
      <c r="SCG76" s="92"/>
      <c r="SCH76" s="92"/>
      <c r="SCI76" s="92"/>
      <c r="SCJ76" s="92"/>
      <c r="SCK76" s="92"/>
      <c r="SCL76" s="92"/>
      <c r="SCM76" s="92"/>
      <c r="SCN76" s="92"/>
      <c r="SCO76" s="92"/>
      <c r="SCP76" s="92"/>
      <c r="SCQ76" s="92"/>
      <c r="SCR76" s="92"/>
      <c r="SCS76" s="92"/>
      <c r="SCT76" s="92"/>
      <c r="SCU76" s="92"/>
      <c r="SCV76" s="92"/>
      <c r="SCW76" s="92"/>
      <c r="SCX76" s="92"/>
      <c r="SCY76" s="92"/>
      <c r="SCZ76" s="92"/>
      <c r="SDA76" s="92"/>
      <c r="SDB76" s="92"/>
      <c r="SDC76" s="92"/>
      <c r="SDD76" s="92"/>
      <c r="SDE76" s="92"/>
      <c r="SDF76" s="92"/>
      <c r="SDG76" s="92"/>
      <c r="SDH76" s="92"/>
      <c r="SDI76" s="92"/>
      <c r="SDJ76" s="92"/>
      <c r="SDK76" s="92"/>
      <c r="SDL76" s="92"/>
      <c r="SDM76" s="92"/>
      <c r="SDN76" s="92"/>
      <c r="SDO76" s="92"/>
      <c r="SDP76" s="92"/>
      <c r="SDQ76" s="92"/>
      <c r="SDR76" s="92"/>
      <c r="SDS76" s="92"/>
      <c r="SDT76" s="92"/>
      <c r="SDU76" s="92"/>
      <c r="SDV76" s="92"/>
      <c r="SDW76" s="92"/>
      <c r="SDX76" s="92"/>
      <c r="SDY76" s="92"/>
      <c r="SDZ76" s="92"/>
      <c r="SEA76" s="92"/>
      <c r="SEB76" s="92"/>
      <c r="SEC76" s="92"/>
      <c r="SED76" s="92"/>
      <c r="SEE76" s="92"/>
      <c r="SEF76" s="92"/>
      <c r="SEG76" s="92"/>
      <c r="SEH76" s="92"/>
      <c r="SEI76" s="92"/>
      <c r="SEJ76" s="92"/>
      <c r="SEK76" s="92"/>
      <c r="SEL76" s="92"/>
      <c r="SEM76" s="92"/>
      <c r="SEN76" s="92"/>
      <c r="SEO76" s="92"/>
      <c r="SEP76" s="92"/>
      <c r="SEQ76" s="92"/>
      <c r="SER76" s="92"/>
      <c r="SES76" s="92"/>
      <c r="SET76" s="92"/>
      <c r="SEU76" s="92"/>
      <c r="SEV76" s="92"/>
      <c r="SEW76" s="92"/>
      <c r="SEX76" s="92"/>
      <c r="SEY76" s="92"/>
      <c r="SEZ76" s="92"/>
      <c r="SFA76" s="92"/>
      <c r="SFB76" s="92"/>
      <c r="SFC76" s="92"/>
      <c r="SFD76" s="92"/>
      <c r="SFE76" s="92"/>
      <c r="SFF76" s="92"/>
      <c r="SFG76" s="92"/>
      <c r="SFH76" s="92"/>
      <c r="SFI76" s="92"/>
      <c r="SFJ76" s="92"/>
      <c r="SFK76" s="92"/>
      <c r="SFL76" s="92"/>
      <c r="SFM76" s="92"/>
      <c r="SFN76" s="92"/>
      <c r="SFO76" s="92"/>
      <c r="SFP76" s="92"/>
      <c r="SFQ76" s="92"/>
      <c r="SFR76" s="92"/>
      <c r="SFS76" s="92"/>
      <c r="SFT76" s="92"/>
      <c r="SFU76" s="92"/>
      <c r="SFV76" s="92"/>
      <c r="SFW76" s="92"/>
      <c r="SFX76" s="92"/>
      <c r="SFY76" s="92"/>
      <c r="SFZ76" s="92"/>
      <c r="SGA76" s="92"/>
      <c r="SGB76" s="92"/>
      <c r="SGC76" s="92"/>
      <c r="SGD76" s="92"/>
      <c r="SGE76" s="92"/>
      <c r="SGF76" s="92"/>
      <c r="SGG76" s="92"/>
      <c r="SGH76" s="92"/>
      <c r="SGI76" s="92"/>
      <c r="SGJ76" s="92"/>
      <c r="SGK76" s="92"/>
      <c r="SGL76" s="92"/>
      <c r="SGM76" s="92"/>
      <c r="SGN76" s="92"/>
      <c r="SGO76" s="92"/>
      <c r="SGP76" s="92"/>
      <c r="SGQ76" s="92"/>
      <c r="SGR76" s="92"/>
      <c r="SGS76" s="92"/>
      <c r="SGT76" s="92"/>
      <c r="SGU76" s="92"/>
      <c r="SGV76" s="92"/>
      <c r="SGW76" s="92"/>
      <c r="SGX76" s="92"/>
      <c r="SGY76" s="92"/>
      <c r="SGZ76" s="92"/>
      <c r="SHA76" s="92"/>
      <c r="SHB76" s="92"/>
      <c r="SHC76" s="92"/>
      <c r="SHD76" s="92"/>
      <c r="SHE76" s="92"/>
      <c r="SHF76" s="92"/>
      <c r="SHG76" s="92"/>
      <c r="SHH76" s="92"/>
      <c r="SHI76" s="92"/>
      <c r="SHJ76" s="92"/>
      <c r="SHK76" s="92"/>
      <c r="SHL76" s="92"/>
      <c r="SHM76" s="92"/>
      <c r="SHN76" s="92"/>
      <c r="SHO76" s="92"/>
      <c r="SHP76" s="92"/>
      <c r="SHQ76" s="92"/>
      <c r="SHR76" s="92"/>
      <c r="SHS76" s="92"/>
      <c r="SHT76" s="92"/>
      <c r="SHU76" s="92"/>
      <c r="SHV76" s="92"/>
      <c r="SHW76" s="92"/>
      <c r="SHX76" s="92"/>
      <c r="SHY76" s="92"/>
      <c r="SHZ76" s="92"/>
      <c r="SIA76" s="92"/>
      <c r="SIB76" s="92"/>
      <c r="SIC76" s="92"/>
      <c r="SID76" s="92"/>
      <c r="SIE76" s="92"/>
      <c r="SIF76" s="92"/>
      <c r="SIG76" s="92"/>
      <c r="SIH76" s="92"/>
      <c r="SII76" s="92"/>
      <c r="SIJ76" s="92"/>
      <c r="SIK76" s="92"/>
      <c r="SIL76" s="92"/>
      <c r="SIM76" s="92"/>
      <c r="SIN76" s="92"/>
      <c r="SIO76" s="92"/>
      <c r="SIP76" s="92"/>
      <c r="SIQ76" s="92"/>
      <c r="SIR76" s="92"/>
      <c r="SIS76" s="92"/>
      <c r="SIT76" s="92"/>
      <c r="SIU76" s="92"/>
      <c r="SIV76" s="92"/>
      <c r="SIW76" s="92"/>
      <c r="SIX76" s="92"/>
      <c r="SIY76" s="92"/>
      <c r="SIZ76" s="92"/>
      <c r="SJA76" s="92"/>
      <c r="SJB76" s="92"/>
      <c r="SJC76" s="92"/>
      <c r="SJD76" s="92"/>
      <c r="SJE76" s="92"/>
      <c r="SJF76" s="92"/>
      <c r="SJG76" s="92"/>
      <c r="SJH76" s="92"/>
      <c r="SJI76" s="92"/>
      <c r="SJJ76" s="92"/>
      <c r="SJK76" s="92"/>
      <c r="SJL76" s="92"/>
      <c r="SJM76" s="92"/>
      <c r="SJN76" s="92"/>
      <c r="SJO76" s="92"/>
      <c r="SJP76" s="92"/>
      <c r="SJQ76" s="92"/>
      <c r="SJR76" s="92"/>
      <c r="SJS76" s="92"/>
      <c r="SJT76" s="92"/>
      <c r="SJU76" s="92"/>
      <c r="SJV76" s="92"/>
      <c r="SJW76" s="92"/>
      <c r="SJX76" s="92"/>
      <c r="SJY76" s="92"/>
      <c r="SJZ76" s="92"/>
      <c r="SKA76" s="92"/>
      <c r="SKB76" s="92"/>
      <c r="SKC76" s="92"/>
      <c r="SKD76" s="92"/>
      <c r="SKE76" s="92"/>
      <c r="SKF76" s="92"/>
      <c r="SKG76" s="92"/>
      <c r="SKH76" s="92"/>
      <c r="SKI76" s="92"/>
      <c r="SKJ76" s="92"/>
      <c r="SKK76" s="92"/>
      <c r="SKL76" s="92"/>
      <c r="SKM76" s="92"/>
      <c r="SKN76" s="92"/>
      <c r="SKO76" s="92"/>
      <c r="SKP76" s="92"/>
      <c r="SKQ76" s="92"/>
      <c r="SKR76" s="92"/>
      <c r="SKS76" s="92"/>
      <c r="SKT76" s="92"/>
      <c r="SKU76" s="92"/>
      <c r="SKV76" s="92"/>
      <c r="SKW76" s="92"/>
      <c r="SKX76" s="92"/>
      <c r="SKY76" s="92"/>
      <c r="SKZ76" s="92"/>
      <c r="SLA76" s="92"/>
      <c r="SLB76" s="92"/>
      <c r="SLC76" s="92"/>
      <c r="SLD76" s="92"/>
      <c r="SLE76" s="92"/>
      <c r="SLF76" s="92"/>
      <c r="SLG76" s="92"/>
      <c r="SLH76" s="92"/>
      <c r="SLI76" s="92"/>
      <c r="SLJ76" s="92"/>
      <c r="SLK76" s="92"/>
      <c r="SLL76" s="92"/>
      <c r="SLM76" s="92"/>
      <c r="SLN76" s="92"/>
      <c r="SLO76" s="92"/>
      <c r="SLP76" s="92"/>
      <c r="SLQ76" s="92"/>
      <c r="SLR76" s="92"/>
      <c r="SLS76" s="92"/>
      <c r="SLT76" s="92"/>
      <c r="SLU76" s="92"/>
      <c r="SLV76" s="92"/>
      <c r="SLW76" s="92"/>
      <c r="SLX76" s="92"/>
      <c r="SLY76" s="92"/>
      <c r="SLZ76" s="92"/>
      <c r="SMA76" s="92"/>
      <c r="SMB76" s="92"/>
      <c r="SMC76" s="92"/>
      <c r="SMD76" s="92"/>
      <c r="SME76" s="92"/>
      <c r="SMF76" s="92"/>
      <c r="SMG76" s="92"/>
      <c r="SMH76" s="92"/>
      <c r="SMI76" s="92"/>
      <c r="SMJ76" s="92"/>
      <c r="SMK76" s="92"/>
      <c r="SML76" s="92"/>
      <c r="SMM76" s="92"/>
      <c r="SMN76" s="92"/>
      <c r="SMO76" s="92"/>
      <c r="SMP76" s="92"/>
      <c r="SMQ76" s="92"/>
      <c r="SMR76" s="92"/>
      <c r="SMS76" s="92"/>
      <c r="SMT76" s="92"/>
      <c r="SMU76" s="92"/>
      <c r="SMV76" s="92"/>
      <c r="SMW76" s="92"/>
      <c r="SMX76" s="92"/>
      <c r="SMY76" s="92"/>
      <c r="SMZ76" s="92"/>
      <c r="SNA76" s="92"/>
      <c r="SNB76" s="92"/>
      <c r="SNC76" s="92"/>
      <c r="SND76" s="92"/>
      <c r="SNE76" s="92"/>
      <c r="SNF76" s="92"/>
      <c r="SNG76" s="92"/>
      <c r="SNH76" s="92"/>
      <c r="SNI76" s="92"/>
      <c r="SNJ76" s="92"/>
      <c r="SNK76" s="92"/>
      <c r="SNL76" s="92"/>
      <c r="SNM76" s="92"/>
      <c r="SNN76" s="92"/>
      <c r="SNO76" s="92"/>
      <c r="SNP76" s="92"/>
      <c r="SNQ76" s="92"/>
      <c r="SNR76" s="92"/>
      <c r="SNS76" s="92"/>
      <c r="SNT76" s="92"/>
      <c r="SNU76" s="92"/>
      <c r="SNV76" s="92"/>
      <c r="SNW76" s="92"/>
      <c r="SNX76" s="92"/>
      <c r="SNY76" s="92"/>
      <c r="SNZ76" s="92"/>
      <c r="SOA76" s="92"/>
      <c r="SOB76" s="92"/>
      <c r="SOC76" s="92"/>
      <c r="SOD76" s="92"/>
      <c r="SOE76" s="92"/>
      <c r="SOF76" s="92"/>
      <c r="SOG76" s="92"/>
      <c r="SOH76" s="92"/>
      <c r="SOI76" s="92"/>
      <c r="SOJ76" s="92"/>
      <c r="SOK76" s="92"/>
      <c r="SOL76" s="92"/>
      <c r="SOM76" s="92"/>
      <c r="SON76" s="92"/>
      <c r="SOO76" s="92"/>
      <c r="SOP76" s="92"/>
      <c r="SOQ76" s="92"/>
      <c r="SOR76" s="92"/>
      <c r="SOS76" s="92"/>
      <c r="SOT76" s="92"/>
      <c r="SOU76" s="92"/>
      <c r="SOV76" s="92"/>
      <c r="SOW76" s="92"/>
      <c r="SOX76" s="92"/>
      <c r="SOY76" s="92"/>
      <c r="SOZ76" s="92"/>
      <c r="SPA76" s="92"/>
      <c r="SPB76" s="92"/>
      <c r="SPC76" s="92"/>
      <c r="SPD76" s="92"/>
      <c r="SPE76" s="92"/>
      <c r="SPF76" s="92"/>
      <c r="SPG76" s="92"/>
      <c r="SPH76" s="92"/>
      <c r="SPI76" s="92"/>
      <c r="SPJ76" s="92"/>
      <c r="SPK76" s="92"/>
      <c r="SPL76" s="92"/>
      <c r="SPM76" s="92"/>
      <c r="SPN76" s="92"/>
      <c r="SPO76" s="92"/>
      <c r="SPP76" s="92"/>
      <c r="SPQ76" s="92"/>
      <c r="SPR76" s="92"/>
      <c r="SPS76" s="92"/>
      <c r="SPT76" s="92"/>
      <c r="SPU76" s="92"/>
      <c r="SPV76" s="92"/>
      <c r="SPW76" s="92"/>
      <c r="SPX76" s="92"/>
      <c r="SPY76" s="92"/>
      <c r="SPZ76" s="92"/>
      <c r="SQA76" s="92"/>
      <c r="SQB76" s="92"/>
      <c r="SQC76" s="92"/>
      <c r="SQD76" s="92"/>
      <c r="SQE76" s="92"/>
      <c r="SQF76" s="92"/>
      <c r="SQG76" s="92"/>
      <c r="SQH76" s="92"/>
      <c r="SQI76" s="92"/>
      <c r="SQJ76" s="92"/>
      <c r="SQK76" s="92"/>
      <c r="SQL76" s="92"/>
      <c r="SQM76" s="92"/>
      <c r="SQN76" s="92"/>
      <c r="SQO76" s="92"/>
      <c r="SQP76" s="92"/>
      <c r="SQQ76" s="92"/>
      <c r="SQR76" s="92"/>
      <c r="SQS76" s="92"/>
      <c r="SQT76" s="92"/>
      <c r="SQU76" s="92"/>
      <c r="SQV76" s="92"/>
      <c r="SQW76" s="92"/>
      <c r="SQX76" s="92"/>
      <c r="SQY76" s="92"/>
      <c r="SQZ76" s="92"/>
      <c r="SRA76" s="92"/>
      <c r="SRB76" s="92"/>
      <c r="SRC76" s="92"/>
      <c r="SRD76" s="92"/>
      <c r="SRE76" s="92"/>
      <c r="SRF76" s="92"/>
      <c r="SRG76" s="92"/>
      <c r="SRH76" s="92"/>
      <c r="SRI76" s="92"/>
      <c r="SRJ76" s="92"/>
      <c r="SRK76" s="92"/>
      <c r="SRL76" s="92"/>
      <c r="SRM76" s="92"/>
      <c r="SRN76" s="92"/>
      <c r="SRO76" s="92"/>
      <c r="SRP76" s="92"/>
      <c r="SRQ76" s="92"/>
      <c r="SRR76" s="92"/>
      <c r="SRS76" s="92"/>
      <c r="SRT76" s="92"/>
      <c r="SRU76" s="92"/>
      <c r="SRV76" s="92"/>
      <c r="SRW76" s="92"/>
      <c r="SRX76" s="92"/>
      <c r="SRY76" s="92"/>
      <c r="SRZ76" s="92"/>
      <c r="SSA76" s="92"/>
      <c r="SSB76" s="92"/>
      <c r="SSC76" s="92"/>
      <c r="SSD76" s="92"/>
      <c r="SSE76" s="92"/>
      <c r="SSF76" s="92"/>
      <c r="SSG76" s="92"/>
      <c r="SSH76" s="92"/>
      <c r="SSI76" s="92"/>
      <c r="SSJ76" s="92"/>
      <c r="SSK76" s="92"/>
      <c r="SSL76" s="92"/>
      <c r="SSM76" s="92"/>
      <c r="SSN76" s="92"/>
      <c r="SSO76" s="92"/>
      <c r="SSP76" s="92"/>
      <c r="SSQ76" s="92"/>
      <c r="SSR76" s="92"/>
      <c r="SSS76" s="92"/>
      <c r="SST76" s="92"/>
      <c r="SSU76" s="92"/>
      <c r="SSV76" s="92"/>
      <c r="SSW76" s="92"/>
      <c r="SSX76" s="92"/>
      <c r="SSY76" s="92"/>
      <c r="SSZ76" s="92"/>
      <c r="STA76" s="92"/>
      <c r="STB76" s="92"/>
      <c r="STC76" s="92"/>
      <c r="STD76" s="92"/>
      <c r="STE76" s="92"/>
      <c r="STF76" s="92"/>
      <c r="STG76" s="92"/>
      <c r="STH76" s="92"/>
      <c r="STI76" s="92"/>
      <c r="STJ76" s="92"/>
      <c r="STK76" s="92"/>
      <c r="STL76" s="92"/>
      <c r="STM76" s="92"/>
      <c r="STN76" s="92"/>
      <c r="STO76" s="92"/>
      <c r="STP76" s="92"/>
      <c r="STQ76" s="92"/>
      <c r="STR76" s="92"/>
      <c r="STS76" s="92"/>
      <c r="STT76" s="92"/>
      <c r="STU76" s="92"/>
      <c r="STV76" s="92"/>
      <c r="STW76" s="92"/>
      <c r="STX76" s="92"/>
      <c r="STY76" s="92"/>
      <c r="STZ76" s="92"/>
      <c r="SUA76" s="92"/>
      <c r="SUB76" s="92"/>
      <c r="SUC76" s="92"/>
      <c r="SUD76" s="92"/>
      <c r="SUE76" s="92"/>
      <c r="SUF76" s="92"/>
      <c r="SUG76" s="92"/>
      <c r="SUH76" s="92"/>
      <c r="SUI76" s="92"/>
      <c r="SUJ76" s="92"/>
      <c r="SUK76" s="92"/>
      <c r="SUL76" s="92"/>
      <c r="SUM76" s="92"/>
      <c r="SUN76" s="92"/>
      <c r="SUO76" s="92"/>
      <c r="SUP76" s="92"/>
      <c r="SUQ76" s="92"/>
      <c r="SUR76" s="92"/>
      <c r="SUS76" s="92"/>
      <c r="SUT76" s="92"/>
      <c r="SUU76" s="92"/>
      <c r="SUV76" s="92"/>
      <c r="SUW76" s="92"/>
      <c r="SUX76" s="92"/>
      <c r="SUY76" s="92"/>
      <c r="SUZ76" s="92"/>
      <c r="SVA76" s="92"/>
      <c r="SVB76" s="92"/>
      <c r="SVC76" s="92"/>
      <c r="SVD76" s="92"/>
      <c r="SVE76" s="92"/>
      <c r="SVF76" s="92"/>
      <c r="SVG76" s="92"/>
      <c r="SVH76" s="92"/>
      <c r="SVI76" s="92"/>
      <c r="SVJ76" s="92"/>
      <c r="SVK76" s="92"/>
      <c r="SVL76" s="92"/>
      <c r="SVM76" s="92"/>
      <c r="SVN76" s="92"/>
      <c r="SVO76" s="92"/>
      <c r="SVP76" s="92"/>
      <c r="SVQ76" s="92"/>
      <c r="SVR76" s="92"/>
      <c r="SVS76" s="92"/>
      <c r="SVT76" s="92"/>
      <c r="SVU76" s="92"/>
      <c r="SVV76" s="92"/>
      <c r="SVW76" s="92"/>
      <c r="SVX76" s="92"/>
      <c r="SVY76" s="92"/>
      <c r="SVZ76" s="92"/>
      <c r="SWA76" s="92"/>
      <c r="SWB76" s="92"/>
      <c r="SWC76" s="92"/>
      <c r="SWD76" s="92"/>
      <c r="SWE76" s="92"/>
      <c r="SWF76" s="92"/>
      <c r="SWG76" s="92"/>
      <c r="SWH76" s="92"/>
      <c r="SWI76" s="92"/>
      <c r="SWJ76" s="92"/>
      <c r="SWK76" s="92"/>
      <c r="SWL76" s="92"/>
      <c r="SWM76" s="92"/>
      <c r="SWN76" s="92"/>
      <c r="SWO76" s="92"/>
      <c r="SWP76" s="92"/>
      <c r="SWQ76" s="92"/>
      <c r="SWR76" s="92"/>
      <c r="SWS76" s="92"/>
      <c r="SWT76" s="92"/>
      <c r="SWU76" s="92"/>
      <c r="SWV76" s="92"/>
      <c r="SWW76" s="92"/>
      <c r="SWX76" s="92"/>
      <c r="SWY76" s="92"/>
      <c r="SWZ76" s="92"/>
      <c r="SXA76" s="92"/>
      <c r="SXB76" s="92"/>
      <c r="SXC76" s="92"/>
      <c r="SXD76" s="92"/>
      <c r="SXE76" s="92"/>
      <c r="SXF76" s="92"/>
      <c r="SXG76" s="92"/>
      <c r="SXH76" s="92"/>
      <c r="SXI76" s="92"/>
      <c r="SXJ76" s="92"/>
      <c r="SXK76" s="92"/>
      <c r="SXL76" s="92"/>
      <c r="SXM76" s="92"/>
      <c r="SXN76" s="92"/>
      <c r="SXO76" s="92"/>
      <c r="SXP76" s="92"/>
      <c r="SXQ76" s="92"/>
      <c r="SXR76" s="92"/>
      <c r="SXS76" s="92"/>
      <c r="SXT76" s="92"/>
      <c r="SXU76" s="92"/>
      <c r="SXV76" s="92"/>
      <c r="SXW76" s="92"/>
      <c r="SXX76" s="92"/>
      <c r="SXY76" s="92"/>
      <c r="SXZ76" s="92"/>
      <c r="SYA76" s="92"/>
      <c r="SYB76" s="92"/>
      <c r="SYC76" s="92"/>
      <c r="SYD76" s="92"/>
      <c r="SYE76" s="92"/>
      <c r="SYF76" s="92"/>
      <c r="SYG76" s="92"/>
      <c r="SYH76" s="92"/>
      <c r="SYI76" s="92"/>
      <c r="SYJ76" s="92"/>
      <c r="SYK76" s="92"/>
      <c r="SYL76" s="92"/>
      <c r="SYM76" s="92"/>
      <c r="SYN76" s="92"/>
      <c r="SYO76" s="92"/>
      <c r="SYP76" s="92"/>
      <c r="SYQ76" s="92"/>
      <c r="SYR76" s="92"/>
      <c r="SYS76" s="92"/>
      <c r="SYT76" s="92"/>
      <c r="SYU76" s="92"/>
      <c r="SYV76" s="92"/>
      <c r="SYW76" s="92"/>
      <c r="SYX76" s="92"/>
      <c r="SYY76" s="92"/>
      <c r="SYZ76" s="92"/>
      <c r="SZA76" s="92"/>
      <c r="SZB76" s="92"/>
      <c r="SZC76" s="92"/>
      <c r="SZD76" s="92"/>
      <c r="SZE76" s="92"/>
      <c r="SZF76" s="92"/>
      <c r="SZG76" s="92"/>
      <c r="SZH76" s="92"/>
      <c r="SZI76" s="92"/>
      <c r="SZJ76" s="92"/>
      <c r="SZK76" s="92"/>
      <c r="SZL76" s="92"/>
      <c r="SZM76" s="92"/>
      <c r="SZN76" s="92"/>
      <c r="SZO76" s="92"/>
      <c r="SZP76" s="92"/>
      <c r="SZQ76" s="92"/>
      <c r="SZR76" s="92"/>
      <c r="SZS76" s="92"/>
      <c r="SZT76" s="92"/>
      <c r="SZU76" s="92"/>
      <c r="SZV76" s="92"/>
      <c r="SZW76" s="92"/>
      <c r="SZX76" s="92"/>
      <c r="SZY76" s="92"/>
      <c r="SZZ76" s="92"/>
      <c r="TAA76" s="92"/>
      <c r="TAB76" s="92"/>
      <c r="TAC76" s="92"/>
      <c r="TAD76" s="92"/>
      <c r="TAE76" s="92"/>
      <c r="TAF76" s="92"/>
      <c r="TAG76" s="92"/>
      <c r="TAH76" s="92"/>
      <c r="TAI76" s="92"/>
      <c r="TAJ76" s="92"/>
      <c r="TAK76" s="92"/>
      <c r="TAL76" s="92"/>
      <c r="TAM76" s="92"/>
      <c r="TAN76" s="92"/>
      <c r="TAO76" s="92"/>
      <c r="TAP76" s="92"/>
      <c r="TAQ76" s="92"/>
      <c r="TAR76" s="92"/>
      <c r="TAS76" s="92"/>
      <c r="TAT76" s="92"/>
      <c r="TAU76" s="92"/>
      <c r="TAV76" s="92"/>
      <c r="TAW76" s="92"/>
      <c r="TAX76" s="92"/>
      <c r="TAY76" s="92"/>
      <c r="TAZ76" s="92"/>
      <c r="TBA76" s="92"/>
      <c r="TBB76" s="92"/>
      <c r="TBC76" s="92"/>
      <c r="TBD76" s="92"/>
      <c r="TBE76" s="92"/>
      <c r="TBF76" s="92"/>
      <c r="TBG76" s="92"/>
      <c r="TBH76" s="92"/>
      <c r="TBI76" s="92"/>
      <c r="TBJ76" s="92"/>
      <c r="TBK76" s="92"/>
      <c r="TBL76" s="92"/>
      <c r="TBM76" s="92"/>
      <c r="TBN76" s="92"/>
      <c r="TBO76" s="92"/>
      <c r="TBP76" s="92"/>
      <c r="TBQ76" s="92"/>
      <c r="TBR76" s="92"/>
      <c r="TBS76" s="92"/>
      <c r="TBT76" s="92"/>
      <c r="TBU76" s="92"/>
      <c r="TBV76" s="92"/>
      <c r="TBW76" s="92"/>
      <c r="TBX76" s="92"/>
      <c r="TBY76" s="92"/>
      <c r="TBZ76" s="92"/>
      <c r="TCA76" s="92"/>
      <c r="TCB76" s="92"/>
      <c r="TCC76" s="92"/>
      <c r="TCD76" s="92"/>
      <c r="TCE76" s="92"/>
      <c r="TCF76" s="92"/>
      <c r="TCG76" s="92"/>
      <c r="TCH76" s="92"/>
      <c r="TCI76" s="92"/>
      <c r="TCJ76" s="92"/>
      <c r="TCK76" s="92"/>
      <c r="TCL76" s="92"/>
      <c r="TCM76" s="92"/>
      <c r="TCN76" s="92"/>
      <c r="TCO76" s="92"/>
      <c r="TCP76" s="92"/>
      <c r="TCQ76" s="92"/>
      <c r="TCR76" s="92"/>
      <c r="TCS76" s="92"/>
      <c r="TCT76" s="92"/>
      <c r="TCU76" s="92"/>
      <c r="TCV76" s="92"/>
      <c r="TCW76" s="92"/>
      <c r="TCX76" s="92"/>
      <c r="TCY76" s="92"/>
      <c r="TCZ76" s="92"/>
      <c r="TDA76" s="92"/>
      <c r="TDB76" s="92"/>
      <c r="TDC76" s="92"/>
      <c r="TDD76" s="92"/>
      <c r="TDE76" s="92"/>
      <c r="TDF76" s="92"/>
      <c r="TDG76" s="92"/>
      <c r="TDH76" s="92"/>
      <c r="TDI76" s="92"/>
      <c r="TDJ76" s="92"/>
      <c r="TDK76" s="92"/>
      <c r="TDL76" s="92"/>
      <c r="TDM76" s="92"/>
      <c r="TDN76" s="92"/>
      <c r="TDO76" s="92"/>
      <c r="TDP76" s="92"/>
      <c r="TDQ76" s="92"/>
      <c r="TDR76" s="92"/>
      <c r="TDS76" s="92"/>
      <c r="TDT76" s="92"/>
      <c r="TDU76" s="92"/>
      <c r="TDV76" s="92"/>
      <c r="TDW76" s="92"/>
      <c r="TDX76" s="92"/>
      <c r="TDY76" s="92"/>
      <c r="TDZ76" s="92"/>
      <c r="TEA76" s="92"/>
      <c r="TEB76" s="92"/>
      <c r="TEC76" s="92"/>
      <c r="TED76" s="92"/>
      <c r="TEE76" s="92"/>
      <c r="TEF76" s="92"/>
      <c r="TEG76" s="92"/>
      <c r="TEH76" s="92"/>
      <c r="TEI76" s="92"/>
      <c r="TEJ76" s="92"/>
      <c r="TEK76" s="92"/>
      <c r="TEL76" s="92"/>
      <c r="TEM76" s="92"/>
      <c r="TEN76" s="92"/>
      <c r="TEO76" s="92"/>
      <c r="TEP76" s="92"/>
      <c r="TEQ76" s="92"/>
      <c r="TER76" s="92"/>
      <c r="TES76" s="92"/>
      <c r="TET76" s="92"/>
      <c r="TEU76" s="92"/>
      <c r="TEV76" s="92"/>
      <c r="TEW76" s="92"/>
      <c r="TEX76" s="92"/>
      <c r="TEY76" s="92"/>
      <c r="TEZ76" s="92"/>
      <c r="TFA76" s="92"/>
      <c r="TFB76" s="92"/>
      <c r="TFC76" s="92"/>
      <c r="TFD76" s="92"/>
      <c r="TFE76" s="92"/>
      <c r="TFF76" s="92"/>
      <c r="TFG76" s="92"/>
      <c r="TFH76" s="92"/>
      <c r="TFI76" s="92"/>
      <c r="TFJ76" s="92"/>
      <c r="TFK76" s="92"/>
      <c r="TFL76" s="92"/>
      <c r="TFM76" s="92"/>
      <c r="TFN76" s="92"/>
      <c r="TFO76" s="92"/>
      <c r="TFP76" s="92"/>
      <c r="TFQ76" s="92"/>
      <c r="TFR76" s="92"/>
      <c r="TFS76" s="92"/>
      <c r="TFT76" s="92"/>
      <c r="TFU76" s="92"/>
      <c r="TFV76" s="92"/>
      <c r="TFW76" s="92"/>
      <c r="TFX76" s="92"/>
      <c r="TFY76" s="92"/>
      <c r="TFZ76" s="92"/>
      <c r="TGA76" s="92"/>
      <c r="TGB76" s="92"/>
      <c r="TGC76" s="92"/>
      <c r="TGD76" s="92"/>
      <c r="TGE76" s="92"/>
      <c r="TGF76" s="92"/>
      <c r="TGG76" s="92"/>
      <c r="TGH76" s="92"/>
      <c r="TGI76" s="92"/>
      <c r="TGJ76" s="92"/>
      <c r="TGK76" s="92"/>
      <c r="TGL76" s="92"/>
      <c r="TGM76" s="92"/>
      <c r="TGN76" s="92"/>
      <c r="TGO76" s="92"/>
      <c r="TGP76" s="92"/>
      <c r="TGQ76" s="92"/>
      <c r="TGR76" s="92"/>
      <c r="TGS76" s="92"/>
      <c r="TGT76" s="92"/>
      <c r="TGU76" s="92"/>
      <c r="TGV76" s="92"/>
      <c r="TGW76" s="92"/>
      <c r="TGX76" s="92"/>
      <c r="TGY76" s="92"/>
      <c r="TGZ76" s="92"/>
      <c r="THA76" s="92"/>
      <c r="THB76" s="92"/>
      <c r="THC76" s="92"/>
      <c r="THD76" s="92"/>
      <c r="THE76" s="92"/>
      <c r="THF76" s="92"/>
      <c r="THG76" s="92"/>
      <c r="THH76" s="92"/>
      <c r="THI76" s="92"/>
      <c r="THJ76" s="92"/>
      <c r="THK76" s="92"/>
      <c r="THL76" s="92"/>
      <c r="THM76" s="92"/>
      <c r="THN76" s="92"/>
      <c r="THO76" s="92"/>
      <c r="THP76" s="92"/>
      <c r="THQ76" s="92"/>
      <c r="THR76" s="92"/>
      <c r="THS76" s="92"/>
      <c r="THT76" s="92"/>
      <c r="THU76" s="92"/>
      <c r="THV76" s="92"/>
      <c r="THW76" s="92"/>
      <c r="THX76" s="92"/>
      <c r="THY76" s="92"/>
      <c r="THZ76" s="92"/>
      <c r="TIA76" s="92"/>
      <c r="TIB76" s="92"/>
      <c r="TIC76" s="92"/>
      <c r="TID76" s="92"/>
      <c r="TIE76" s="92"/>
      <c r="TIF76" s="92"/>
      <c r="TIG76" s="92"/>
      <c r="TIH76" s="92"/>
      <c r="TII76" s="92"/>
      <c r="TIJ76" s="92"/>
      <c r="TIK76" s="92"/>
      <c r="TIL76" s="92"/>
      <c r="TIM76" s="92"/>
      <c r="TIN76" s="92"/>
      <c r="TIO76" s="92"/>
      <c r="TIP76" s="92"/>
      <c r="TIQ76" s="92"/>
      <c r="TIR76" s="92"/>
      <c r="TIS76" s="92"/>
      <c r="TIT76" s="92"/>
      <c r="TIU76" s="92"/>
      <c r="TIV76" s="92"/>
      <c r="TIW76" s="92"/>
      <c r="TIX76" s="92"/>
      <c r="TIY76" s="92"/>
      <c r="TIZ76" s="92"/>
      <c r="TJA76" s="92"/>
      <c r="TJB76" s="92"/>
      <c r="TJC76" s="92"/>
      <c r="TJD76" s="92"/>
      <c r="TJE76" s="92"/>
      <c r="TJF76" s="92"/>
      <c r="TJG76" s="92"/>
      <c r="TJH76" s="92"/>
      <c r="TJI76" s="92"/>
      <c r="TJJ76" s="92"/>
      <c r="TJK76" s="92"/>
      <c r="TJL76" s="92"/>
      <c r="TJM76" s="92"/>
      <c r="TJN76" s="92"/>
      <c r="TJO76" s="92"/>
      <c r="TJP76" s="92"/>
      <c r="TJQ76" s="92"/>
      <c r="TJR76" s="92"/>
      <c r="TJS76" s="92"/>
      <c r="TJT76" s="92"/>
      <c r="TJU76" s="92"/>
      <c r="TJV76" s="92"/>
      <c r="TJW76" s="92"/>
      <c r="TJX76" s="92"/>
      <c r="TJY76" s="92"/>
      <c r="TJZ76" s="92"/>
      <c r="TKA76" s="92"/>
      <c r="TKB76" s="92"/>
      <c r="TKC76" s="92"/>
      <c r="TKD76" s="92"/>
      <c r="TKE76" s="92"/>
      <c r="TKF76" s="92"/>
      <c r="TKG76" s="92"/>
      <c r="TKH76" s="92"/>
      <c r="TKI76" s="92"/>
      <c r="TKJ76" s="92"/>
      <c r="TKK76" s="92"/>
      <c r="TKL76" s="92"/>
      <c r="TKM76" s="92"/>
      <c r="TKN76" s="92"/>
      <c r="TKO76" s="92"/>
      <c r="TKP76" s="92"/>
      <c r="TKQ76" s="92"/>
      <c r="TKR76" s="92"/>
      <c r="TKS76" s="92"/>
      <c r="TKT76" s="92"/>
      <c r="TKU76" s="92"/>
      <c r="TKV76" s="92"/>
      <c r="TKW76" s="92"/>
      <c r="TKX76" s="92"/>
      <c r="TKY76" s="92"/>
      <c r="TKZ76" s="92"/>
      <c r="TLA76" s="92"/>
      <c r="TLB76" s="92"/>
      <c r="TLC76" s="92"/>
      <c r="TLD76" s="92"/>
      <c r="TLE76" s="92"/>
      <c r="TLF76" s="92"/>
      <c r="TLG76" s="92"/>
      <c r="TLH76" s="92"/>
      <c r="TLI76" s="92"/>
      <c r="TLJ76" s="92"/>
      <c r="TLK76" s="92"/>
      <c r="TLL76" s="92"/>
      <c r="TLM76" s="92"/>
      <c r="TLN76" s="92"/>
      <c r="TLO76" s="92"/>
      <c r="TLP76" s="92"/>
      <c r="TLQ76" s="92"/>
      <c r="TLR76" s="92"/>
      <c r="TLS76" s="92"/>
      <c r="TLT76" s="92"/>
      <c r="TLU76" s="92"/>
      <c r="TLV76" s="92"/>
      <c r="TLW76" s="92"/>
      <c r="TLX76" s="92"/>
      <c r="TLY76" s="92"/>
      <c r="TLZ76" s="92"/>
      <c r="TMA76" s="92"/>
      <c r="TMB76" s="92"/>
      <c r="TMC76" s="92"/>
      <c r="TMD76" s="92"/>
      <c r="TME76" s="92"/>
      <c r="TMF76" s="92"/>
      <c r="TMG76" s="92"/>
      <c r="TMH76" s="92"/>
      <c r="TMI76" s="92"/>
      <c r="TMJ76" s="92"/>
      <c r="TMK76" s="92"/>
      <c r="TML76" s="92"/>
      <c r="TMM76" s="92"/>
      <c r="TMN76" s="92"/>
      <c r="TMO76" s="92"/>
      <c r="TMP76" s="92"/>
      <c r="TMQ76" s="92"/>
      <c r="TMR76" s="92"/>
      <c r="TMS76" s="92"/>
      <c r="TMT76" s="92"/>
      <c r="TMU76" s="92"/>
      <c r="TMV76" s="92"/>
      <c r="TMW76" s="92"/>
      <c r="TMX76" s="92"/>
      <c r="TMY76" s="92"/>
      <c r="TMZ76" s="92"/>
      <c r="TNA76" s="92"/>
      <c r="TNB76" s="92"/>
      <c r="TNC76" s="92"/>
      <c r="TND76" s="92"/>
      <c r="TNE76" s="92"/>
      <c r="TNF76" s="92"/>
      <c r="TNG76" s="92"/>
      <c r="TNH76" s="92"/>
      <c r="TNI76" s="92"/>
      <c r="TNJ76" s="92"/>
      <c r="TNK76" s="92"/>
      <c r="TNL76" s="92"/>
      <c r="TNM76" s="92"/>
      <c r="TNN76" s="92"/>
      <c r="TNO76" s="92"/>
      <c r="TNP76" s="92"/>
      <c r="TNQ76" s="92"/>
      <c r="TNR76" s="92"/>
      <c r="TNS76" s="92"/>
      <c r="TNT76" s="92"/>
      <c r="TNU76" s="92"/>
      <c r="TNV76" s="92"/>
      <c r="TNW76" s="92"/>
      <c r="TNX76" s="92"/>
      <c r="TNY76" s="92"/>
      <c r="TNZ76" s="92"/>
      <c r="TOA76" s="92"/>
      <c r="TOB76" s="92"/>
      <c r="TOC76" s="92"/>
      <c r="TOD76" s="92"/>
      <c r="TOE76" s="92"/>
      <c r="TOF76" s="92"/>
      <c r="TOG76" s="92"/>
      <c r="TOH76" s="92"/>
      <c r="TOI76" s="92"/>
      <c r="TOJ76" s="92"/>
      <c r="TOK76" s="92"/>
      <c r="TOL76" s="92"/>
      <c r="TOM76" s="92"/>
      <c r="TON76" s="92"/>
      <c r="TOO76" s="92"/>
      <c r="TOP76" s="92"/>
      <c r="TOQ76" s="92"/>
      <c r="TOR76" s="92"/>
      <c r="TOS76" s="92"/>
      <c r="TOT76" s="92"/>
      <c r="TOU76" s="92"/>
      <c r="TOV76" s="92"/>
      <c r="TOW76" s="92"/>
      <c r="TOX76" s="92"/>
      <c r="TOY76" s="92"/>
      <c r="TOZ76" s="92"/>
      <c r="TPA76" s="92"/>
      <c r="TPB76" s="92"/>
      <c r="TPC76" s="92"/>
      <c r="TPD76" s="92"/>
      <c r="TPE76" s="92"/>
      <c r="TPF76" s="92"/>
      <c r="TPG76" s="92"/>
      <c r="TPH76" s="92"/>
      <c r="TPI76" s="92"/>
      <c r="TPJ76" s="92"/>
      <c r="TPK76" s="92"/>
      <c r="TPL76" s="92"/>
      <c r="TPM76" s="92"/>
      <c r="TPN76" s="92"/>
      <c r="TPO76" s="92"/>
      <c r="TPP76" s="92"/>
      <c r="TPQ76" s="92"/>
      <c r="TPR76" s="92"/>
      <c r="TPS76" s="92"/>
      <c r="TPT76" s="92"/>
      <c r="TPU76" s="92"/>
      <c r="TPV76" s="92"/>
      <c r="TPW76" s="92"/>
      <c r="TPX76" s="92"/>
      <c r="TPY76" s="92"/>
      <c r="TPZ76" s="92"/>
      <c r="TQA76" s="92"/>
      <c r="TQB76" s="92"/>
      <c r="TQC76" s="92"/>
      <c r="TQD76" s="92"/>
      <c r="TQE76" s="92"/>
      <c r="TQF76" s="92"/>
      <c r="TQG76" s="92"/>
      <c r="TQH76" s="92"/>
      <c r="TQI76" s="92"/>
      <c r="TQJ76" s="92"/>
      <c r="TQK76" s="92"/>
      <c r="TQL76" s="92"/>
      <c r="TQM76" s="92"/>
      <c r="TQN76" s="92"/>
      <c r="TQO76" s="92"/>
      <c r="TQP76" s="92"/>
      <c r="TQQ76" s="92"/>
      <c r="TQR76" s="92"/>
      <c r="TQS76" s="92"/>
      <c r="TQT76" s="92"/>
      <c r="TQU76" s="92"/>
      <c r="TQV76" s="92"/>
      <c r="TQW76" s="92"/>
      <c r="TQX76" s="92"/>
      <c r="TQY76" s="92"/>
      <c r="TQZ76" s="92"/>
      <c r="TRA76" s="92"/>
      <c r="TRB76" s="92"/>
      <c r="TRC76" s="92"/>
      <c r="TRD76" s="92"/>
      <c r="TRE76" s="92"/>
      <c r="TRF76" s="92"/>
      <c r="TRG76" s="92"/>
      <c r="TRH76" s="92"/>
      <c r="TRI76" s="92"/>
      <c r="TRJ76" s="92"/>
      <c r="TRK76" s="92"/>
      <c r="TRL76" s="92"/>
      <c r="TRM76" s="92"/>
      <c r="TRN76" s="92"/>
      <c r="TRO76" s="92"/>
      <c r="TRP76" s="92"/>
      <c r="TRQ76" s="92"/>
      <c r="TRR76" s="92"/>
      <c r="TRS76" s="92"/>
      <c r="TRT76" s="92"/>
      <c r="TRU76" s="92"/>
      <c r="TRV76" s="92"/>
      <c r="TRW76" s="92"/>
      <c r="TRX76" s="92"/>
      <c r="TRY76" s="92"/>
      <c r="TRZ76" s="92"/>
      <c r="TSA76" s="92"/>
      <c r="TSB76" s="92"/>
      <c r="TSC76" s="92"/>
      <c r="TSD76" s="92"/>
      <c r="TSE76" s="92"/>
      <c r="TSF76" s="92"/>
      <c r="TSG76" s="92"/>
      <c r="TSH76" s="92"/>
      <c r="TSI76" s="92"/>
      <c r="TSJ76" s="92"/>
      <c r="TSK76" s="92"/>
      <c r="TSL76" s="92"/>
      <c r="TSM76" s="92"/>
      <c r="TSN76" s="92"/>
      <c r="TSO76" s="92"/>
      <c r="TSP76" s="92"/>
      <c r="TSQ76" s="92"/>
      <c r="TSR76" s="92"/>
      <c r="TSS76" s="92"/>
      <c r="TST76" s="92"/>
      <c r="TSU76" s="92"/>
      <c r="TSV76" s="92"/>
      <c r="TSW76" s="92"/>
      <c r="TSX76" s="92"/>
      <c r="TSY76" s="92"/>
      <c r="TSZ76" s="92"/>
      <c r="TTA76" s="92"/>
      <c r="TTB76" s="92"/>
      <c r="TTC76" s="92"/>
      <c r="TTD76" s="92"/>
      <c r="TTE76" s="92"/>
      <c r="TTF76" s="92"/>
      <c r="TTG76" s="92"/>
      <c r="TTH76" s="92"/>
      <c r="TTI76" s="92"/>
      <c r="TTJ76" s="92"/>
      <c r="TTK76" s="92"/>
      <c r="TTL76" s="92"/>
      <c r="TTM76" s="92"/>
      <c r="TTN76" s="92"/>
      <c r="TTO76" s="92"/>
      <c r="TTP76" s="92"/>
      <c r="TTQ76" s="92"/>
      <c r="TTR76" s="92"/>
      <c r="TTS76" s="92"/>
      <c r="TTT76" s="92"/>
      <c r="TTU76" s="92"/>
      <c r="TTV76" s="92"/>
      <c r="TTW76" s="92"/>
      <c r="TTX76" s="92"/>
      <c r="TTY76" s="92"/>
      <c r="TTZ76" s="92"/>
      <c r="TUA76" s="92"/>
      <c r="TUB76" s="92"/>
      <c r="TUC76" s="92"/>
      <c r="TUD76" s="92"/>
      <c r="TUE76" s="92"/>
      <c r="TUF76" s="92"/>
      <c r="TUG76" s="92"/>
      <c r="TUH76" s="92"/>
      <c r="TUI76" s="92"/>
      <c r="TUJ76" s="92"/>
      <c r="TUK76" s="92"/>
      <c r="TUL76" s="92"/>
      <c r="TUM76" s="92"/>
      <c r="TUN76" s="92"/>
      <c r="TUO76" s="92"/>
      <c r="TUP76" s="92"/>
      <c r="TUQ76" s="92"/>
      <c r="TUR76" s="92"/>
      <c r="TUS76" s="92"/>
      <c r="TUT76" s="92"/>
      <c r="TUU76" s="92"/>
      <c r="TUV76" s="92"/>
      <c r="TUW76" s="92"/>
      <c r="TUX76" s="92"/>
      <c r="TUY76" s="92"/>
      <c r="TUZ76" s="92"/>
      <c r="TVA76" s="92"/>
      <c r="TVB76" s="92"/>
      <c r="TVC76" s="92"/>
      <c r="TVD76" s="92"/>
      <c r="TVE76" s="92"/>
      <c r="TVF76" s="92"/>
      <c r="TVG76" s="92"/>
      <c r="TVH76" s="92"/>
      <c r="TVI76" s="92"/>
      <c r="TVJ76" s="92"/>
      <c r="TVK76" s="92"/>
      <c r="TVL76" s="92"/>
      <c r="TVM76" s="92"/>
      <c r="TVN76" s="92"/>
      <c r="TVO76" s="92"/>
      <c r="TVP76" s="92"/>
      <c r="TVQ76" s="92"/>
      <c r="TVR76" s="92"/>
      <c r="TVS76" s="92"/>
      <c r="TVT76" s="92"/>
      <c r="TVU76" s="92"/>
      <c r="TVV76" s="92"/>
      <c r="TVW76" s="92"/>
      <c r="TVX76" s="92"/>
      <c r="TVY76" s="92"/>
      <c r="TVZ76" s="92"/>
      <c r="TWA76" s="92"/>
      <c r="TWB76" s="92"/>
      <c r="TWC76" s="92"/>
      <c r="TWD76" s="92"/>
      <c r="TWE76" s="92"/>
      <c r="TWF76" s="92"/>
      <c r="TWG76" s="92"/>
      <c r="TWH76" s="92"/>
      <c r="TWI76" s="92"/>
      <c r="TWJ76" s="92"/>
      <c r="TWK76" s="92"/>
      <c r="TWL76" s="92"/>
      <c r="TWM76" s="92"/>
      <c r="TWN76" s="92"/>
      <c r="TWO76" s="92"/>
      <c r="TWP76" s="92"/>
      <c r="TWQ76" s="92"/>
      <c r="TWR76" s="92"/>
      <c r="TWS76" s="92"/>
      <c r="TWT76" s="92"/>
      <c r="TWU76" s="92"/>
      <c r="TWV76" s="92"/>
      <c r="TWW76" s="92"/>
      <c r="TWX76" s="92"/>
      <c r="TWY76" s="92"/>
      <c r="TWZ76" s="92"/>
      <c r="TXA76" s="92"/>
      <c r="TXB76" s="92"/>
      <c r="TXC76" s="92"/>
      <c r="TXD76" s="92"/>
      <c r="TXE76" s="92"/>
      <c r="TXF76" s="92"/>
      <c r="TXG76" s="92"/>
      <c r="TXH76" s="92"/>
      <c r="TXI76" s="92"/>
      <c r="TXJ76" s="92"/>
      <c r="TXK76" s="92"/>
      <c r="TXL76" s="92"/>
      <c r="TXM76" s="92"/>
      <c r="TXN76" s="92"/>
      <c r="TXO76" s="92"/>
      <c r="TXP76" s="92"/>
      <c r="TXQ76" s="92"/>
      <c r="TXR76" s="92"/>
      <c r="TXS76" s="92"/>
      <c r="TXT76" s="92"/>
      <c r="TXU76" s="92"/>
      <c r="TXV76" s="92"/>
      <c r="TXW76" s="92"/>
      <c r="TXX76" s="92"/>
      <c r="TXY76" s="92"/>
      <c r="TXZ76" s="92"/>
      <c r="TYA76" s="92"/>
      <c r="TYB76" s="92"/>
      <c r="TYC76" s="92"/>
      <c r="TYD76" s="92"/>
      <c r="TYE76" s="92"/>
      <c r="TYF76" s="92"/>
      <c r="TYG76" s="92"/>
      <c r="TYH76" s="92"/>
      <c r="TYI76" s="92"/>
      <c r="TYJ76" s="92"/>
      <c r="TYK76" s="92"/>
      <c r="TYL76" s="92"/>
      <c r="TYM76" s="92"/>
      <c r="TYN76" s="92"/>
      <c r="TYO76" s="92"/>
      <c r="TYP76" s="92"/>
      <c r="TYQ76" s="92"/>
      <c r="TYR76" s="92"/>
      <c r="TYS76" s="92"/>
      <c r="TYT76" s="92"/>
      <c r="TYU76" s="92"/>
      <c r="TYV76" s="92"/>
      <c r="TYW76" s="92"/>
      <c r="TYX76" s="92"/>
      <c r="TYY76" s="92"/>
      <c r="TYZ76" s="92"/>
      <c r="TZA76" s="92"/>
      <c r="TZB76" s="92"/>
      <c r="TZC76" s="92"/>
      <c r="TZD76" s="92"/>
      <c r="TZE76" s="92"/>
      <c r="TZF76" s="92"/>
      <c r="TZG76" s="92"/>
      <c r="TZH76" s="92"/>
      <c r="TZI76" s="92"/>
      <c r="TZJ76" s="92"/>
      <c r="TZK76" s="92"/>
      <c r="TZL76" s="92"/>
      <c r="TZM76" s="92"/>
      <c r="TZN76" s="92"/>
      <c r="TZO76" s="92"/>
      <c r="TZP76" s="92"/>
      <c r="TZQ76" s="92"/>
      <c r="TZR76" s="92"/>
      <c r="TZS76" s="92"/>
      <c r="TZT76" s="92"/>
      <c r="TZU76" s="92"/>
      <c r="TZV76" s="92"/>
      <c r="TZW76" s="92"/>
      <c r="TZX76" s="92"/>
      <c r="TZY76" s="92"/>
      <c r="TZZ76" s="92"/>
      <c r="UAA76" s="92"/>
      <c r="UAB76" s="92"/>
      <c r="UAC76" s="92"/>
      <c r="UAD76" s="92"/>
      <c r="UAE76" s="92"/>
      <c r="UAF76" s="92"/>
      <c r="UAG76" s="92"/>
      <c r="UAH76" s="92"/>
      <c r="UAI76" s="92"/>
      <c r="UAJ76" s="92"/>
      <c r="UAK76" s="92"/>
      <c r="UAL76" s="92"/>
      <c r="UAM76" s="92"/>
      <c r="UAN76" s="92"/>
      <c r="UAO76" s="92"/>
      <c r="UAP76" s="92"/>
      <c r="UAQ76" s="92"/>
      <c r="UAR76" s="92"/>
      <c r="UAS76" s="92"/>
      <c r="UAT76" s="92"/>
      <c r="UAU76" s="92"/>
      <c r="UAV76" s="92"/>
      <c r="UAW76" s="92"/>
      <c r="UAX76" s="92"/>
      <c r="UAY76" s="92"/>
      <c r="UAZ76" s="92"/>
      <c r="UBA76" s="92"/>
      <c r="UBB76" s="92"/>
      <c r="UBC76" s="92"/>
      <c r="UBD76" s="92"/>
      <c r="UBE76" s="92"/>
      <c r="UBF76" s="92"/>
      <c r="UBG76" s="92"/>
      <c r="UBH76" s="92"/>
      <c r="UBI76" s="92"/>
      <c r="UBJ76" s="92"/>
      <c r="UBK76" s="92"/>
      <c r="UBL76" s="92"/>
      <c r="UBM76" s="92"/>
      <c r="UBN76" s="92"/>
      <c r="UBO76" s="92"/>
      <c r="UBP76" s="92"/>
      <c r="UBQ76" s="92"/>
      <c r="UBR76" s="92"/>
      <c r="UBS76" s="92"/>
      <c r="UBT76" s="92"/>
      <c r="UBU76" s="92"/>
      <c r="UBV76" s="92"/>
      <c r="UBW76" s="92"/>
      <c r="UBX76" s="92"/>
      <c r="UBY76" s="92"/>
      <c r="UBZ76" s="92"/>
      <c r="UCA76" s="92"/>
      <c r="UCB76" s="92"/>
      <c r="UCC76" s="92"/>
      <c r="UCD76" s="92"/>
      <c r="UCE76" s="92"/>
      <c r="UCF76" s="92"/>
      <c r="UCG76" s="92"/>
      <c r="UCH76" s="92"/>
      <c r="UCI76" s="92"/>
      <c r="UCJ76" s="92"/>
      <c r="UCK76" s="92"/>
      <c r="UCL76" s="92"/>
      <c r="UCM76" s="92"/>
      <c r="UCN76" s="92"/>
      <c r="UCO76" s="92"/>
      <c r="UCP76" s="92"/>
      <c r="UCQ76" s="92"/>
      <c r="UCR76" s="92"/>
      <c r="UCS76" s="92"/>
      <c r="UCT76" s="92"/>
      <c r="UCU76" s="92"/>
      <c r="UCV76" s="92"/>
      <c r="UCW76" s="92"/>
      <c r="UCX76" s="92"/>
      <c r="UCY76" s="92"/>
      <c r="UCZ76" s="92"/>
      <c r="UDA76" s="92"/>
      <c r="UDB76" s="92"/>
      <c r="UDC76" s="92"/>
      <c r="UDD76" s="92"/>
      <c r="UDE76" s="92"/>
      <c r="UDF76" s="92"/>
      <c r="UDG76" s="92"/>
      <c r="UDH76" s="92"/>
      <c r="UDI76" s="92"/>
      <c r="UDJ76" s="92"/>
      <c r="UDK76" s="92"/>
      <c r="UDL76" s="92"/>
      <c r="UDM76" s="92"/>
      <c r="UDN76" s="92"/>
      <c r="UDO76" s="92"/>
      <c r="UDP76" s="92"/>
      <c r="UDQ76" s="92"/>
      <c r="UDR76" s="92"/>
      <c r="UDS76" s="92"/>
      <c r="UDT76" s="92"/>
      <c r="UDU76" s="92"/>
      <c r="UDV76" s="92"/>
      <c r="UDW76" s="92"/>
      <c r="UDX76" s="92"/>
      <c r="UDY76" s="92"/>
      <c r="UDZ76" s="92"/>
      <c r="UEA76" s="92"/>
      <c r="UEB76" s="92"/>
      <c r="UEC76" s="92"/>
      <c r="UED76" s="92"/>
      <c r="UEE76" s="92"/>
      <c r="UEF76" s="92"/>
      <c r="UEG76" s="92"/>
      <c r="UEH76" s="92"/>
      <c r="UEI76" s="92"/>
      <c r="UEJ76" s="92"/>
      <c r="UEK76" s="92"/>
      <c r="UEL76" s="92"/>
      <c r="UEM76" s="92"/>
      <c r="UEN76" s="92"/>
      <c r="UEO76" s="92"/>
      <c r="UEP76" s="92"/>
      <c r="UEQ76" s="92"/>
      <c r="UER76" s="92"/>
      <c r="UES76" s="92"/>
      <c r="UET76" s="92"/>
      <c r="UEU76" s="92"/>
      <c r="UEV76" s="92"/>
      <c r="UEW76" s="92"/>
      <c r="UEX76" s="92"/>
      <c r="UEY76" s="92"/>
      <c r="UEZ76" s="92"/>
      <c r="UFA76" s="92"/>
      <c r="UFB76" s="92"/>
      <c r="UFC76" s="92"/>
      <c r="UFD76" s="92"/>
      <c r="UFE76" s="92"/>
      <c r="UFF76" s="92"/>
      <c r="UFG76" s="92"/>
      <c r="UFH76" s="92"/>
      <c r="UFI76" s="92"/>
      <c r="UFJ76" s="92"/>
      <c r="UFK76" s="92"/>
      <c r="UFL76" s="92"/>
      <c r="UFM76" s="92"/>
      <c r="UFN76" s="92"/>
      <c r="UFO76" s="92"/>
      <c r="UFP76" s="92"/>
      <c r="UFQ76" s="92"/>
      <c r="UFR76" s="92"/>
      <c r="UFS76" s="92"/>
      <c r="UFT76" s="92"/>
      <c r="UFU76" s="92"/>
      <c r="UFV76" s="92"/>
      <c r="UFW76" s="92"/>
      <c r="UFX76" s="92"/>
      <c r="UFY76" s="92"/>
      <c r="UFZ76" s="92"/>
      <c r="UGA76" s="92"/>
      <c r="UGB76" s="92"/>
      <c r="UGC76" s="92"/>
      <c r="UGD76" s="92"/>
      <c r="UGE76" s="92"/>
      <c r="UGF76" s="92"/>
      <c r="UGG76" s="92"/>
      <c r="UGH76" s="92"/>
      <c r="UGI76" s="92"/>
      <c r="UGJ76" s="92"/>
      <c r="UGK76" s="92"/>
      <c r="UGL76" s="92"/>
      <c r="UGM76" s="92"/>
      <c r="UGN76" s="92"/>
      <c r="UGO76" s="92"/>
      <c r="UGP76" s="92"/>
      <c r="UGQ76" s="92"/>
      <c r="UGR76" s="92"/>
      <c r="UGS76" s="92"/>
      <c r="UGT76" s="92"/>
      <c r="UGU76" s="92"/>
      <c r="UGV76" s="92"/>
      <c r="UGW76" s="92"/>
      <c r="UGX76" s="92"/>
      <c r="UGY76" s="92"/>
      <c r="UGZ76" s="92"/>
      <c r="UHA76" s="92"/>
      <c r="UHB76" s="92"/>
      <c r="UHC76" s="92"/>
      <c r="UHD76" s="92"/>
      <c r="UHE76" s="92"/>
      <c r="UHF76" s="92"/>
      <c r="UHG76" s="92"/>
      <c r="UHH76" s="92"/>
      <c r="UHI76" s="92"/>
      <c r="UHJ76" s="92"/>
      <c r="UHK76" s="92"/>
      <c r="UHL76" s="92"/>
      <c r="UHM76" s="92"/>
      <c r="UHN76" s="92"/>
      <c r="UHO76" s="92"/>
      <c r="UHP76" s="92"/>
      <c r="UHQ76" s="92"/>
      <c r="UHR76" s="92"/>
      <c r="UHS76" s="92"/>
      <c r="UHT76" s="92"/>
      <c r="UHU76" s="92"/>
      <c r="UHV76" s="92"/>
      <c r="UHW76" s="92"/>
      <c r="UHX76" s="92"/>
      <c r="UHY76" s="92"/>
      <c r="UHZ76" s="92"/>
      <c r="UIA76" s="92"/>
      <c r="UIB76" s="92"/>
      <c r="UIC76" s="92"/>
      <c r="UID76" s="92"/>
      <c r="UIE76" s="92"/>
      <c r="UIF76" s="92"/>
      <c r="UIG76" s="92"/>
      <c r="UIH76" s="92"/>
      <c r="UII76" s="92"/>
      <c r="UIJ76" s="92"/>
      <c r="UIK76" s="92"/>
      <c r="UIL76" s="92"/>
      <c r="UIM76" s="92"/>
      <c r="UIN76" s="92"/>
      <c r="UIO76" s="92"/>
      <c r="UIP76" s="92"/>
      <c r="UIQ76" s="92"/>
      <c r="UIR76" s="92"/>
      <c r="UIS76" s="92"/>
      <c r="UIT76" s="92"/>
      <c r="UIU76" s="92"/>
      <c r="UIV76" s="92"/>
      <c r="UIW76" s="92"/>
      <c r="UIX76" s="92"/>
      <c r="UIY76" s="92"/>
      <c r="UIZ76" s="92"/>
      <c r="UJA76" s="92"/>
      <c r="UJB76" s="92"/>
      <c r="UJC76" s="92"/>
      <c r="UJD76" s="92"/>
      <c r="UJE76" s="92"/>
      <c r="UJF76" s="92"/>
      <c r="UJG76" s="92"/>
      <c r="UJH76" s="92"/>
      <c r="UJI76" s="92"/>
      <c r="UJJ76" s="92"/>
      <c r="UJK76" s="92"/>
      <c r="UJL76" s="92"/>
      <c r="UJM76" s="92"/>
      <c r="UJN76" s="92"/>
      <c r="UJO76" s="92"/>
      <c r="UJP76" s="92"/>
      <c r="UJQ76" s="92"/>
      <c r="UJR76" s="92"/>
      <c r="UJS76" s="92"/>
      <c r="UJT76" s="92"/>
      <c r="UJU76" s="92"/>
      <c r="UJV76" s="92"/>
      <c r="UJW76" s="92"/>
      <c r="UJX76" s="92"/>
      <c r="UJY76" s="92"/>
      <c r="UJZ76" s="92"/>
      <c r="UKA76" s="92"/>
      <c r="UKB76" s="92"/>
      <c r="UKC76" s="92"/>
      <c r="UKD76" s="92"/>
      <c r="UKE76" s="92"/>
      <c r="UKF76" s="92"/>
      <c r="UKG76" s="92"/>
      <c r="UKH76" s="92"/>
      <c r="UKI76" s="92"/>
      <c r="UKJ76" s="92"/>
      <c r="UKK76" s="92"/>
      <c r="UKL76" s="92"/>
      <c r="UKM76" s="92"/>
      <c r="UKN76" s="92"/>
      <c r="UKO76" s="92"/>
      <c r="UKP76" s="92"/>
      <c r="UKQ76" s="92"/>
      <c r="UKR76" s="92"/>
      <c r="UKS76" s="92"/>
      <c r="UKT76" s="92"/>
      <c r="UKU76" s="92"/>
      <c r="UKV76" s="92"/>
      <c r="UKW76" s="92"/>
      <c r="UKX76" s="92"/>
      <c r="UKY76" s="92"/>
      <c r="UKZ76" s="92"/>
      <c r="ULA76" s="92"/>
      <c r="ULB76" s="92"/>
      <c r="ULC76" s="92"/>
      <c r="ULD76" s="92"/>
      <c r="ULE76" s="92"/>
      <c r="ULF76" s="92"/>
      <c r="ULG76" s="92"/>
      <c r="ULH76" s="92"/>
      <c r="ULI76" s="92"/>
      <c r="ULJ76" s="92"/>
      <c r="ULK76" s="92"/>
      <c r="ULL76" s="92"/>
      <c r="ULM76" s="92"/>
      <c r="ULN76" s="92"/>
      <c r="ULO76" s="92"/>
      <c r="ULP76" s="92"/>
      <c r="ULQ76" s="92"/>
      <c r="ULR76" s="92"/>
      <c r="ULS76" s="92"/>
      <c r="ULT76" s="92"/>
      <c r="ULU76" s="92"/>
      <c r="ULV76" s="92"/>
      <c r="ULW76" s="92"/>
      <c r="ULX76" s="92"/>
      <c r="ULY76" s="92"/>
      <c r="ULZ76" s="92"/>
      <c r="UMA76" s="92"/>
      <c r="UMB76" s="92"/>
      <c r="UMC76" s="92"/>
      <c r="UMD76" s="92"/>
      <c r="UME76" s="92"/>
      <c r="UMF76" s="92"/>
      <c r="UMG76" s="92"/>
      <c r="UMH76" s="92"/>
      <c r="UMI76" s="92"/>
      <c r="UMJ76" s="92"/>
      <c r="UMK76" s="92"/>
      <c r="UML76" s="92"/>
      <c r="UMM76" s="92"/>
      <c r="UMN76" s="92"/>
      <c r="UMO76" s="92"/>
      <c r="UMP76" s="92"/>
      <c r="UMQ76" s="92"/>
      <c r="UMR76" s="92"/>
      <c r="UMS76" s="92"/>
      <c r="UMT76" s="92"/>
      <c r="UMU76" s="92"/>
      <c r="UMV76" s="92"/>
      <c r="UMW76" s="92"/>
      <c r="UMX76" s="92"/>
      <c r="UMY76" s="92"/>
      <c r="UMZ76" s="92"/>
      <c r="UNA76" s="92"/>
      <c r="UNB76" s="92"/>
      <c r="UNC76" s="92"/>
      <c r="UND76" s="92"/>
      <c r="UNE76" s="92"/>
      <c r="UNF76" s="92"/>
      <c r="UNG76" s="92"/>
      <c r="UNH76" s="92"/>
      <c r="UNI76" s="92"/>
      <c r="UNJ76" s="92"/>
      <c r="UNK76" s="92"/>
      <c r="UNL76" s="92"/>
      <c r="UNM76" s="92"/>
      <c r="UNN76" s="92"/>
      <c r="UNO76" s="92"/>
      <c r="UNP76" s="92"/>
      <c r="UNQ76" s="92"/>
      <c r="UNR76" s="92"/>
      <c r="UNS76" s="92"/>
      <c r="UNT76" s="92"/>
      <c r="UNU76" s="92"/>
      <c r="UNV76" s="92"/>
      <c r="UNW76" s="92"/>
      <c r="UNX76" s="92"/>
      <c r="UNY76" s="92"/>
      <c r="UNZ76" s="92"/>
      <c r="UOA76" s="92"/>
      <c r="UOB76" s="92"/>
      <c r="UOC76" s="92"/>
      <c r="UOD76" s="92"/>
      <c r="UOE76" s="92"/>
      <c r="UOF76" s="92"/>
      <c r="UOG76" s="92"/>
      <c r="UOH76" s="92"/>
      <c r="UOI76" s="92"/>
      <c r="UOJ76" s="92"/>
      <c r="UOK76" s="92"/>
      <c r="UOL76" s="92"/>
      <c r="UOM76" s="92"/>
      <c r="UON76" s="92"/>
      <c r="UOO76" s="92"/>
      <c r="UOP76" s="92"/>
      <c r="UOQ76" s="92"/>
      <c r="UOR76" s="92"/>
      <c r="UOS76" s="92"/>
      <c r="UOT76" s="92"/>
      <c r="UOU76" s="92"/>
      <c r="UOV76" s="92"/>
      <c r="UOW76" s="92"/>
      <c r="UOX76" s="92"/>
      <c r="UOY76" s="92"/>
      <c r="UOZ76" s="92"/>
      <c r="UPA76" s="92"/>
      <c r="UPB76" s="92"/>
      <c r="UPC76" s="92"/>
      <c r="UPD76" s="92"/>
      <c r="UPE76" s="92"/>
      <c r="UPF76" s="92"/>
      <c r="UPG76" s="92"/>
      <c r="UPH76" s="92"/>
      <c r="UPI76" s="92"/>
      <c r="UPJ76" s="92"/>
      <c r="UPK76" s="92"/>
      <c r="UPL76" s="92"/>
      <c r="UPM76" s="92"/>
      <c r="UPN76" s="92"/>
      <c r="UPO76" s="92"/>
      <c r="UPP76" s="92"/>
      <c r="UPQ76" s="92"/>
      <c r="UPR76" s="92"/>
      <c r="UPS76" s="92"/>
      <c r="UPT76" s="92"/>
      <c r="UPU76" s="92"/>
      <c r="UPV76" s="92"/>
      <c r="UPW76" s="92"/>
      <c r="UPX76" s="92"/>
      <c r="UPY76" s="92"/>
      <c r="UPZ76" s="92"/>
      <c r="UQA76" s="92"/>
      <c r="UQB76" s="92"/>
      <c r="UQC76" s="92"/>
      <c r="UQD76" s="92"/>
      <c r="UQE76" s="92"/>
      <c r="UQF76" s="92"/>
      <c r="UQG76" s="92"/>
      <c r="UQH76" s="92"/>
      <c r="UQI76" s="92"/>
      <c r="UQJ76" s="92"/>
      <c r="UQK76" s="92"/>
      <c r="UQL76" s="92"/>
      <c r="UQM76" s="92"/>
      <c r="UQN76" s="92"/>
      <c r="UQO76" s="92"/>
      <c r="UQP76" s="92"/>
      <c r="UQQ76" s="92"/>
      <c r="UQR76" s="92"/>
      <c r="UQS76" s="92"/>
      <c r="UQT76" s="92"/>
      <c r="UQU76" s="92"/>
      <c r="UQV76" s="92"/>
      <c r="UQW76" s="92"/>
      <c r="UQX76" s="92"/>
      <c r="UQY76" s="92"/>
      <c r="UQZ76" s="92"/>
      <c r="URA76" s="92"/>
      <c r="URB76" s="92"/>
      <c r="URC76" s="92"/>
      <c r="URD76" s="92"/>
      <c r="URE76" s="92"/>
      <c r="URF76" s="92"/>
      <c r="URG76" s="92"/>
      <c r="URH76" s="92"/>
      <c r="URI76" s="92"/>
      <c r="URJ76" s="92"/>
      <c r="URK76" s="92"/>
      <c r="URL76" s="92"/>
      <c r="URM76" s="92"/>
      <c r="URN76" s="92"/>
      <c r="URO76" s="92"/>
      <c r="URP76" s="92"/>
      <c r="URQ76" s="92"/>
      <c r="URR76" s="92"/>
      <c r="URS76" s="92"/>
      <c r="URT76" s="92"/>
      <c r="URU76" s="92"/>
      <c r="URV76" s="92"/>
      <c r="URW76" s="92"/>
      <c r="URX76" s="92"/>
      <c r="URY76" s="92"/>
      <c r="URZ76" s="92"/>
      <c r="USA76" s="92"/>
      <c r="USB76" s="92"/>
      <c r="USC76" s="92"/>
      <c r="USD76" s="92"/>
      <c r="USE76" s="92"/>
      <c r="USF76" s="92"/>
      <c r="USG76" s="92"/>
      <c r="USH76" s="92"/>
      <c r="USI76" s="92"/>
      <c r="USJ76" s="92"/>
      <c r="USK76" s="92"/>
      <c r="USL76" s="92"/>
      <c r="USM76" s="92"/>
      <c r="USN76" s="92"/>
      <c r="USO76" s="92"/>
      <c r="USP76" s="92"/>
      <c r="USQ76" s="92"/>
      <c r="USR76" s="92"/>
      <c r="USS76" s="92"/>
      <c r="UST76" s="92"/>
      <c r="USU76" s="92"/>
      <c r="USV76" s="92"/>
      <c r="USW76" s="92"/>
      <c r="USX76" s="92"/>
      <c r="USY76" s="92"/>
      <c r="USZ76" s="92"/>
      <c r="UTA76" s="92"/>
      <c r="UTB76" s="92"/>
      <c r="UTC76" s="92"/>
      <c r="UTD76" s="92"/>
      <c r="UTE76" s="92"/>
      <c r="UTF76" s="92"/>
      <c r="UTG76" s="92"/>
      <c r="UTH76" s="92"/>
      <c r="UTI76" s="92"/>
      <c r="UTJ76" s="92"/>
      <c r="UTK76" s="92"/>
      <c r="UTL76" s="92"/>
      <c r="UTM76" s="92"/>
      <c r="UTN76" s="92"/>
      <c r="UTO76" s="92"/>
      <c r="UTP76" s="92"/>
      <c r="UTQ76" s="92"/>
      <c r="UTR76" s="92"/>
      <c r="UTS76" s="92"/>
      <c r="UTT76" s="92"/>
      <c r="UTU76" s="92"/>
      <c r="UTV76" s="92"/>
      <c r="UTW76" s="92"/>
      <c r="UTX76" s="92"/>
      <c r="UTY76" s="92"/>
      <c r="UTZ76" s="92"/>
      <c r="UUA76" s="92"/>
      <c r="UUB76" s="92"/>
      <c r="UUC76" s="92"/>
      <c r="UUD76" s="92"/>
      <c r="UUE76" s="92"/>
      <c r="UUF76" s="92"/>
      <c r="UUG76" s="92"/>
      <c r="UUH76" s="92"/>
      <c r="UUI76" s="92"/>
      <c r="UUJ76" s="92"/>
      <c r="UUK76" s="92"/>
      <c r="UUL76" s="92"/>
      <c r="UUM76" s="92"/>
      <c r="UUN76" s="92"/>
      <c r="UUO76" s="92"/>
      <c r="UUP76" s="92"/>
      <c r="UUQ76" s="92"/>
      <c r="UUR76" s="92"/>
      <c r="UUS76" s="92"/>
      <c r="UUT76" s="92"/>
      <c r="UUU76" s="92"/>
      <c r="UUV76" s="92"/>
      <c r="UUW76" s="92"/>
      <c r="UUX76" s="92"/>
      <c r="UUY76" s="92"/>
      <c r="UUZ76" s="92"/>
      <c r="UVA76" s="92"/>
      <c r="UVB76" s="92"/>
      <c r="UVC76" s="92"/>
      <c r="UVD76" s="92"/>
      <c r="UVE76" s="92"/>
      <c r="UVF76" s="92"/>
      <c r="UVG76" s="92"/>
      <c r="UVH76" s="92"/>
      <c r="UVI76" s="92"/>
      <c r="UVJ76" s="92"/>
      <c r="UVK76" s="92"/>
      <c r="UVL76" s="92"/>
      <c r="UVM76" s="92"/>
      <c r="UVN76" s="92"/>
      <c r="UVO76" s="92"/>
      <c r="UVP76" s="92"/>
      <c r="UVQ76" s="92"/>
      <c r="UVR76" s="92"/>
      <c r="UVS76" s="92"/>
      <c r="UVT76" s="92"/>
      <c r="UVU76" s="92"/>
      <c r="UVV76" s="92"/>
      <c r="UVW76" s="92"/>
      <c r="UVX76" s="92"/>
      <c r="UVY76" s="92"/>
      <c r="UVZ76" s="92"/>
      <c r="UWA76" s="92"/>
      <c r="UWB76" s="92"/>
      <c r="UWC76" s="92"/>
      <c r="UWD76" s="92"/>
      <c r="UWE76" s="92"/>
      <c r="UWF76" s="92"/>
      <c r="UWG76" s="92"/>
      <c r="UWH76" s="92"/>
      <c r="UWI76" s="92"/>
      <c r="UWJ76" s="92"/>
      <c r="UWK76" s="92"/>
      <c r="UWL76" s="92"/>
      <c r="UWM76" s="92"/>
      <c r="UWN76" s="92"/>
      <c r="UWO76" s="92"/>
      <c r="UWP76" s="92"/>
      <c r="UWQ76" s="92"/>
      <c r="UWR76" s="92"/>
      <c r="UWS76" s="92"/>
      <c r="UWT76" s="92"/>
      <c r="UWU76" s="92"/>
      <c r="UWV76" s="92"/>
      <c r="UWW76" s="92"/>
      <c r="UWX76" s="92"/>
      <c r="UWY76" s="92"/>
      <c r="UWZ76" s="92"/>
      <c r="UXA76" s="92"/>
      <c r="UXB76" s="92"/>
      <c r="UXC76" s="92"/>
      <c r="UXD76" s="92"/>
      <c r="UXE76" s="92"/>
      <c r="UXF76" s="92"/>
      <c r="UXG76" s="92"/>
      <c r="UXH76" s="92"/>
      <c r="UXI76" s="92"/>
      <c r="UXJ76" s="92"/>
      <c r="UXK76" s="92"/>
      <c r="UXL76" s="92"/>
      <c r="UXM76" s="92"/>
      <c r="UXN76" s="92"/>
      <c r="UXO76" s="92"/>
      <c r="UXP76" s="92"/>
      <c r="UXQ76" s="92"/>
      <c r="UXR76" s="92"/>
      <c r="UXS76" s="92"/>
      <c r="UXT76" s="92"/>
      <c r="UXU76" s="92"/>
      <c r="UXV76" s="92"/>
      <c r="UXW76" s="92"/>
      <c r="UXX76" s="92"/>
      <c r="UXY76" s="92"/>
      <c r="UXZ76" s="92"/>
      <c r="UYA76" s="92"/>
      <c r="UYB76" s="92"/>
      <c r="UYC76" s="92"/>
      <c r="UYD76" s="92"/>
      <c r="UYE76" s="92"/>
      <c r="UYF76" s="92"/>
      <c r="UYG76" s="92"/>
      <c r="UYH76" s="92"/>
      <c r="UYI76" s="92"/>
      <c r="UYJ76" s="92"/>
      <c r="UYK76" s="92"/>
      <c r="UYL76" s="92"/>
      <c r="UYM76" s="92"/>
      <c r="UYN76" s="92"/>
      <c r="UYO76" s="92"/>
      <c r="UYP76" s="92"/>
      <c r="UYQ76" s="92"/>
      <c r="UYR76" s="92"/>
      <c r="UYS76" s="92"/>
      <c r="UYT76" s="92"/>
      <c r="UYU76" s="92"/>
      <c r="UYV76" s="92"/>
      <c r="UYW76" s="92"/>
      <c r="UYX76" s="92"/>
      <c r="UYY76" s="92"/>
      <c r="UYZ76" s="92"/>
      <c r="UZA76" s="92"/>
      <c r="UZB76" s="92"/>
      <c r="UZC76" s="92"/>
      <c r="UZD76" s="92"/>
      <c r="UZE76" s="92"/>
      <c r="UZF76" s="92"/>
      <c r="UZG76" s="92"/>
      <c r="UZH76" s="92"/>
      <c r="UZI76" s="92"/>
      <c r="UZJ76" s="92"/>
      <c r="UZK76" s="92"/>
      <c r="UZL76" s="92"/>
      <c r="UZM76" s="92"/>
      <c r="UZN76" s="92"/>
      <c r="UZO76" s="92"/>
      <c r="UZP76" s="92"/>
      <c r="UZQ76" s="92"/>
      <c r="UZR76" s="92"/>
      <c r="UZS76" s="92"/>
      <c r="UZT76" s="92"/>
      <c r="UZU76" s="92"/>
      <c r="UZV76" s="92"/>
      <c r="UZW76" s="92"/>
      <c r="UZX76" s="92"/>
      <c r="UZY76" s="92"/>
      <c r="UZZ76" s="92"/>
      <c r="VAA76" s="92"/>
      <c r="VAB76" s="92"/>
      <c r="VAC76" s="92"/>
      <c r="VAD76" s="92"/>
      <c r="VAE76" s="92"/>
      <c r="VAF76" s="92"/>
      <c r="VAG76" s="92"/>
      <c r="VAH76" s="92"/>
      <c r="VAI76" s="92"/>
      <c r="VAJ76" s="92"/>
      <c r="VAK76" s="92"/>
      <c r="VAL76" s="92"/>
      <c r="VAM76" s="92"/>
      <c r="VAN76" s="92"/>
      <c r="VAO76" s="92"/>
      <c r="VAP76" s="92"/>
      <c r="VAQ76" s="92"/>
      <c r="VAR76" s="92"/>
      <c r="VAS76" s="92"/>
      <c r="VAT76" s="92"/>
      <c r="VAU76" s="92"/>
      <c r="VAV76" s="92"/>
      <c r="VAW76" s="92"/>
      <c r="VAX76" s="92"/>
      <c r="VAY76" s="92"/>
      <c r="VAZ76" s="92"/>
      <c r="VBA76" s="92"/>
      <c r="VBB76" s="92"/>
      <c r="VBC76" s="92"/>
      <c r="VBD76" s="92"/>
      <c r="VBE76" s="92"/>
      <c r="VBF76" s="92"/>
      <c r="VBG76" s="92"/>
      <c r="VBH76" s="92"/>
      <c r="VBI76" s="92"/>
      <c r="VBJ76" s="92"/>
      <c r="VBK76" s="92"/>
      <c r="VBL76" s="92"/>
      <c r="VBM76" s="92"/>
      <c r="VBN76" s="92"/>
      <c r="VBO76" s="92"/>
      <c r="VBP76" s="92"/>
      <c r="VBQ76" s="92"/>
      <c r="VBR76" s="92"/>
      <c r="VBS76" s="92"/>
      <c r="VBT76" s="92"/>
      <c r="VBU76" s="92"/>
      <c r="VBV76" s="92"/>
      <c r="VBW76" s="92"/>
      <c r="VBX76" s="92"/>
      <c r="VBY76" s="92"/>
      <c r="VBZ76" s="92"/>
      <c r="VCA76" s="92"/>
      <c r="VCB76" s="92"/>
      <c r="VCC76" s="92"/>
      <c r="VCD76" s="92"/>
      <c r="VCE76" s="92"/>
      <c r="VCF76" s="92"/>
      <c r="VCG76" s="92"/>
      <c r="VCH76" s="92"/>
      <c r="VCI76" s="92"/>
      <c r="VCJ76" s="92"/>
      <c r="VCK76" s="92"/>
      <c r="VCL76" s="92"/>
      <c r="VCM76" s="92"/>
      <c r="VCN76" s="92"/>
      <c r="VCO76" s="92"/>
      <c r="VCP76" s="92"/>
      <c r="VCQ76" s="92"/>
      <c r="VCR76" s="92"/>
      <c r="VCS76" s="92"/>
      <c r="VCT76" s="92"/>
      <c r="VCU76" s="92"/>
      <c r="VCV76" s="92"/>
      <c r="VCW76" s="92"/>
      <c r="VCX76" s="92"/>
      <c r="VCY76" s="92"/>
      <c r="VCZ76" s="92"/>
      <c r="VDA76" s="92"/>
      <c r="VDB76" s="92"/>
      <c r="VDC76" s="92"/>
      <c r="VDD76" s="92"/>
      <c r="VDE76" s="92"/>
      <c r="VDF76" s="92"/>
      <c r="VDG76" s="92"/>
      <c r="VDH76" s="92"/>
      <c r="VDI76" s="92"/>
      <c r="VDJ76" s="92"/>
      <c r="VDK76" s="92"/>
      <c r="VDL76" s="92"/>
      <c r="VDM76" s="92"/>
      <c r="VDN76" s="92"/>
      <c r="VDO76" s="92"/>
      <c r="VDP76" s="92"/>
      <c r="VDQ76" s="92"/>
      <c r="VDR76" s="92"/>
      <c r="VDS76" s="92"/>
      <c r="VDT76" s="92"/>
      <c r="VDU76" s="92"/>
      <c r="VDV76" s="92"/>
      <c r="VDW76" s="92"/>
      <c r="VDX76" s="92"/>
      <c r="VDY76" s="92"/>
      <c r="VDZ76" s="92"/>
      <c r="VEA76" s="92"/>
      <c r="VEB76" s="92"/>
      <c r="VEC76" s="92"/>
      <c r="VED76" s="92"/>
      <c r="VEE76" s="92"/>
      <c r="VEF76" s="92"/>
      <c r="VEG76" s="92"/>
      <c r="VEH76" s="92"/>
      <c r="VEI76" s="92"/>
      <c r="VEJ76" s="92"/>
      <c r="VEK76" s="92"/>
      <c r="VEL76" s="92"/>
      <c r="VEM76" s="92"/>
      <c r="VEN76" s="92"/>
      <c r="VEO76" s="92"/>
      <c r="VEP76" s="92"/>
      <c r="VEQ76" s="92"/>
      <c r="VER76" s="92"/>
      <c r="VES76" s="92"/>
      <c r="VET76" s="92"/>
      <c r="VEU76" s="92"/>
      <c r="VEV76" s="92"/>
      <c r="VEW76" s="92"/>
      <c r="VEX76" s="92"/>
      <c r="VEY76" s="92"/>
      <c r="VEZ76" s="92"/>
      <c r="VFA76" s="92"/>
      <c r="VFB76" s="92"/>
      <c r="VFC76" s="92"/>
      <c r="VFD76" s="92"/>
      <c r="VFE76" s="92"/>
      <c r="VFF76" s="92"/>
      <c r="VFG76" s="92"/>
      <c r="VFH76" s="92"/>
      <c r="VFI76" s="92"/>
      <c r="VFJ76" s="92"/>
      <c r="VFK76" s="92"/>
      <c r="VFL76" s="92"/>
      <c r="VFM76" s="92"/>
      <c r="VFN76" s="92"/>
      <c r="VFO76" s="92"/>
      <c r="VFP76" s="92"/>
      <c r="VFQ76" s="92"/>
      <c r="VFR76" s="92"/>
      <c r="VFS76" s="92"/>
      <c r="VFT76" s="92"/>
      <c r="VFU76" s="92"/>
      <c r="VFV76" s="92"/>
      <c r="VFW76" s="92"/>
      <c r="VFX76" s="92"/>
      <c r="VFY76" s="92"/>
      <c r="VFZ76" s="92"/>
      <c r="VGA76" s="92"/>
      <c r="VGB76" s="92"/>
      <c r="VGC76" s="92"/>
      <c r="VGD76" s="92"/>
      <c r="VGE76" s="92"/>
      <c r="VGF76" s="92"/>
      <c r="VGG76" s="92"/>
      <c r="VGH76" s="92"/>
      <c r="VGI76" s="92"/>
      <c r="VGJ76" s="92"/>
      <c r="VGK76" s="92"/>
      <c r="VGL76" s="92"/>
      <c r="VGM76" s="92"/>
      <c r="VGN76" s="92"/>
      <c r="VGO76" s="92"/>
      <c r="VGP76" s="92"/>
      <c r="VGQ76" s="92"/>
      <c r="VGR76" s="92"/>
      <c r="VGS76" s="92"/>
      <c r="VGT76" s="92"/>
      <c r="VGU76" s="92"/>
      <c r="VGV76" s="92"/>
      <c r="VGW76" s="92"/>
      <c r="VGX76" s="92"/>
      <c r="VGY76" s="92"/>
      <c r="VGZ76" s="92"/>
      <c r="VHA76" s="92"/>
      <c r="VHB76" s="92"/>
      <c r="VHC76" s="92"/>
      <c r="VHD76" s="92"/>
      <c r="VHE76" s="92"/>
      <c r="VHF76" s="92"/>
      <c r="VHG76" s="92"/>
      <c r="VHH76" s="92"/>
      <c r="VHI76" s="92"/>
      <c r="VHJ76" s="92"/>
      <c r="VHK76" s="92"/>
      <c r="VHL76" s="92"/>
      <c r="VHM76" s="92"/>
      <c r="VHN76" s="92"/>
      <c r="VHO76" s="92"/>
      <c r="VHP76" s="92"/>
      <c r="VHQ76" s="92"/>
      <c r="VHR76" s="92"/>
      <c r="VHS76" s="92"/>
      <c r="VHT76" s="92"/>
      <c r="VHU76" s="92"/>
      <c r="VHV76" s="92"/>
      <c r="VHW76" s="92"/>
      <c r="VHX76" s="92"/>
      <c r="VHY76" s="92"/>
      <c r="VHZ76" s="92"/>
      <c r="VIA76" s="92"/>
      <c r="VIB76" s="92"/>
      <c r="VIC76" s="92"/>
      <c r="VID76" s="92"/>
      <c r="VIE76" s="92"/>
      <c r="VIF76" s="92"/>
      <c r="VIG76" s="92"/>
      <c r="VIH76" s="92"/>
      <c r="VII76" s="92"/>
      <c r="VIJ76" s="92"/>
      <c r="VIK76" s="92"/>
      <c r="VIL76" s="92"/>
      <c r="VIM76" s="92"/>
      <c r="VIN76" s="92"/>
      <c r="VIO76" s="92"/>
      <c r="VIP76" s="92"/>
      <c r="VIQ76" s="92"/>
      <c r="VIR76" s="92"/>
      <c r="VIS76" s="92"/>
      <c r="VIT76" s="92"/>
      <c r="VIU76" s="92"/>
      <c r="VIV76" s="92"/>
      <c r="VIW76" s="92"/>
      <c r="VIX76" s="92"/>
      <c r="VIY76" s="92"/>
      <c r="VIZ76" s="92"/>
      <c r="VJA76" s="92"/>
      <c r="VJB76" s="92"/>
      <c r="VJC76" s="92"/>
      <c r="VJD76" s="92"/>
      <c r="VJE76" s="92"/>
      <c r="VJF76" s="92"/>
      <c r="VJG76" s="92"/>
      <c r="VJH76" s="92"/>
      <c r="VJI76" s="92"/>
      <c r="VJJ76" s="92"/>
      <c r="VJK76" s="92"/>
      <c r="VJL76" s="92"/>
      <c r="VJM76" s="92"/>
      <c r="VJN76" s="92"/>
      <c r="VJO76" s="92"/>
      <c r="VJP76" s="92"/>
      <c r="VJQ76" s="92"/>
      <c r="VJR76" s="92"/>
      <c r="VJS76" s="92"/>
      <c r="VJT76" s="92"/>
      <c r="VJU76" s="92"/>
      <c r="VJV76" s="92"/>
      <c r="VJW76" s="92"/>
      <c r="VJX76" s="92"/>
      <c r="VJY76" s="92"/>
      <c r="VJZ76" s="92"/>
      <c r="VKA76" s="92"/>
      <c r="VKB76" s="92"/>
      <c r="VKC76" s="92"/>
      <c r="VKD76" s="92"/>
      <c r="VKE76" s="92"/>
      <c r="VKF76" s="92"/>
      <c r="VKG76" s="92"/>
      <c r="VKH76" s="92"/>
      <c r="VKI76" s="92"/>
      <c r="VKJ76" s="92"/>
      <c r="VKK76" s="92"/>
      <c r="VKL76" s="92"/>
      <c r="VKM76" s="92"/>
      <c r="VKN76" s="92"/>
      <c r="VKO76" s="92"/>
      <c r="VKP76" s="92"/>
      <c r="VKQ76" s="92"/>
      <c r="VKR76" s="92"/>
      <c r="VKS76" s="92"/>
      <c r="VKT76" s="92"/>
      <c r="VKU76" s="92"/>
      <c r="VKV76" s="92"/>
      <c r="VKW76" s="92"/>
      <c r="VKX76" s="92"/>
      <c r="VKY76" s="92"/>
      <c r="VKZ76" s="92"/>
      <c r="VLA76" s="92"/>
      <c r="VLB76" s="92"/>
      <c r="VLC76" s="92"/>
      <c r="VLD76" s="92"/>
      <c r="VLE76" s="92"/>
      <c r="VLF76" s="92"/>
      <c r="VLG76" s="92"/>
      <c r="VLH76" s="92"/>
      <c r="VLI76" s="92"/>
      <c r="VLJ76" s="92"/>
      <c r="VLK76" s="92"/>
      <c r="VLL76" s="92"/>
      <c r="VLM76" s="92"/>
      <c r="VLN76" s="92"/>
      <c r="VLO76" s="92"/>
      <c r="VLP76" s="92"/>
      <c r="VLQ76" s="92"/>
      <c r="VLR76" s="92"/>
      <c r="VLS76" s="92"/>
      <c r="VLT76" s="92"/>
      <c r="VLU76" s="92"/>
      <c r="VLV76" s="92"/>
      <c r="VLW76" s="92"/>
      <c r="VLX76" s="92"/>
      <c r="VLY76" s="92"/>
      <c r="VLZ76" s="92"/>
      <c r="VMA76" s="92"/>
      <c r="VMB76" s="92"/>
      <c r="VMC76" s="92"/>
      <c r="VMD76" s="92"/>
      <c r="VME76" s="92"/>
      <c r="VMF76" s="92"/>
      <c r="VMG76" s="92"/>
      <c r="VMH76" s="92"/>
      <c r="VMI76" s="92"/>
      <c r="VMJ76" s="92"/>
      <c r="VMK76" s="92"/>
      <c r="VML76" s="92"/>
      <c r="VMM76" s="92"/>
      <c r="VMN76" s="92"/>
      <c r="VMO76" s="92"/>
      <c r="VMP76" s="92"/>
      <c r="VMQ76" s="92"/>
      <c r="VMR76" s="92"/>
      <c r="VMS76" s="92"/>
      <c r="VMT76" s="92"/>
      <c r="VMU76" s="92"/>
      <c r="VMV76" s="92"/>
      <c r="VMW76" s="92"/>
      <c r="VMX76" s="92"/>
      <c r="VMY76" s="92"/>
      <c r="VMZ76" s="92"/>
      <c r="VNA76" s="92"/>
      <c r="VNB76" s="92"/>
      <c r="VNC76" s="92"/>
      <c r="VND76" s="92"/>
      <c r="VNE76" s="92"/>
      <c r="VNF76" s="92"/>
      <c r="VNG76" s="92"/>
      <c r="VNH76" s="92"/>
      <c r="VNI76" s="92"/>
      <c r="VNJ76" s="92"/>
      <c r="VNK76" s="92"/>
      <c r="VNL76" s="92"/>
      <c r="VNM76" s="92"/>
      <c r="VNN76" s="92"/>
      <c r="VNO76" s="92"/>
      <c r="VNP76" s="92"/>
      <c r="VNQ76" s="92"/>
      <c r="VNR76" s="92"/>
      <c r="VNS76" s="92"/>
      <c r="VNT76" s="92"/>
      <c r="VNU76" s="92"/>
      <c r="VNV76" s="92"/>
      <c r="VNW76" s="92"/>
      <c r="VNX76" s="92"/>
      <c r="VNY76" s="92"/>
      <c r="VNZ76" s="92"/>
      <c r="VOA76" s="92"/>
      <c r="VOB76" s="92"/>
      <c r="VOC76" s="92"/>
      <c r="VOD76" s="92"/>
      <c r="VOE76" s="92"/>
      <c r="VOF76" s="92"/>
      <c r="VOG76" s="92"/>
      <c r="VOH76" s="92"/>
      <c r="VOI76" s="92"/>
      <c r="VOJ76" s="92"/>
      <c r="VOK76" s="92"/>
      <c r="VOL76" s="92"/>
      <c r="VOM76" s="92"/>
      <c r="VON76" s="92"/>
      <c r="VOO76" s="92"/>
      <c r="VOP76" s="92"/>
      <c r="VOQ76" s="92"/>
      <c r="VOR76" s="92"/>
      <c r="VOS76" s="92"/>
      <c r="VOT76" s="92"/>
      <c r="VOU76" s="92"/>
      <c r="VOV76" s="92"/>
      <c r="VOW76" s="92"/>
      <c r="VOX76" s="92"/>
      <c r="VOY76" s="92"/>
      <c r="VOZ76" s="92"/>
      <c r="VPA76" s="92"/>
      <c r="VPB76" s="92"/>
      <c r="VPC76" s="92"/>
      <c r="VPD76" s="92"/>
      <c r="VPE76" s="92"/>
      <c r="VPF76" s="92"/>
      <c r="VPG76" s="92"/>
      <c r="VPH76" s="92"/>
      <c r="VPI76" s="92"/>
      <c r="VPJ76" s="92"/>
      <c r="VPK76" s="92"/>
      <c r="VPL76" s="92"/>
      <c r="VPM76" s="92"/>
      <c r="VPN76" s="92"/>
      <c r="VPO76" s="92"/>
      <c r="VPP76" s="92"/>
      <c r="VPQ76" s="92"/>
      <c r="VPR76" s="92"/>
      <c r="VPS76" s="92"/>
      <c r="VPT76" s="92"/>
      <c r="VPU76" s="92"/>
      <c r="VPV76" s="92"/>
      <c r="VPW76" s="92"/>
      <c r="VPX76" s="92"/>
      <c r="VPY76" s="92"/>
      <c r="VPZ76" s="92"/>
      <c r="VQA76" s="92"/>
      <c r="VQB76" s="92"/>
      <c r="VQC76" s="92"/>
      <c r="VQD76" s="92"/>
      <c r="VQE76" s="92"/>
      <c r="VQF76" s="92"/>
      <c r="VQG76" s="92"/>
      <c r="VQH76" s="92"/>
      <c r="VQI76" s="92"/>
      <c r="VQJ76" s="92"/>
      <c r="VQK76" s="92"/>
      <c r="VQL76" s="92"/>
      <c r="VQM76" s="92"/>
      <c r="VQN76" s="92"/>
      <c r="VQO76" s="92"/>
      <c r="VQP76" s="92"/>
      <c r="VQQ76" s="92"/>
      <c r="VQR76" s="92"/>
      <c r="VQS76" s="92"/>
      <c r="VQT76" s="92"/>
      <c r="VQU76" s="92"/>
      <c r="VQV76" s="92"/>
      <c r="VQW76" s="92"/>
      <c r="VQX76" s="92"/>
      <c r="VQY76" s="92"/>
      <c r="VQZ76" s="92"/>
      <c r="VRA76" s="92"/>
      <c r="VRB76" s="92"/>
      <c r="VRC76" s="92"/>
      <c r="VRD76" s="92"/>
      <c r="VRE76" s="92"/>
      <c r="VRF76" s="92"/>
      <c r="VRG76" s="92"/>
      <c r="VRH76" s="92"/>
      <c r="VRI76" s="92"/>
      <c r="VRJ76" s="92"/>
      <c r="VRK76" s="92"/>
      <c r="VRL76" s="92"/>
      <c r="VRM76" s="92"/>
      <c r="VRN76" s="92"/>
      <c r="VRO76" s="92"/>
      <c r="VRP76" s="92"/>
      <c r="VRQ76" s="92"/>
      <c r="VRR76" s="92"/>
      <c r="VRS76" s="92"/>
      <c r="VRT76" s="92"/>
      <c r="VRU76" s="92"/>
      <c r="VRV76" s="92"/>
      <c r="VRW76" s="92"/>
      <c r="VRX76" s="92"/>
      <c r="VRY76" s="92"/>
      <c r="VRZ76" s="92"/>
      <c r="VSA76" s="92"/>
      <c r="VSB76" s="92"/>
      <c r="VSC76" s="92"/>
      <c r="VSD76" s="92"/>
      <c r="VSE76" s="92"/>
      <c r="VSF76" s="92"/>
      <c r="VSG76" s="92"/>
      <c r="VSH76" s="92"/>
      <c r="VSI76" s="92"/>
      <c r="VSJ76" s="92"/>
      <c r="VSK76" s="92"/>
      <c r="VSL76" s="92"/>
      <c r="VSM76" s="92"/>
      <c r="VSN76" s="92"/>
      <c r="VSO76" s="92"/>
      <c r="VSP76" s="92"/>
      <c r="VSQ76" s="92"/>
      <c r="VSR76" s="92"/>
      <c r="VSS76" s="92"/>
      <c r="VST76" s="92"/>
      <c r="VSU76" s="92"/>
      <c r="VSV76" s="92"/>
      <c r="VSW76" s="92"/>
      <c r="VSX76" s="92"/>
      <c r="VSY76" s="92"/>
      <c r="VSZ76" s="92"/>
      <c r="VTA76" s="92"/>
      <c r="VTB76" s="92"/>
      <c r="VTC76" s="92"/>
      <c r="VTD76" s="92"/>
      <c r="VTE76" s="92"/>
      <c r="VTF76" s="92"/>
      <c r="VTG76" s="92"/>
      <c r="VTH76" s="92"/>
      <c r="VTI76" s="92"/>
      <c r="VTJ76" s="92"/>
      <c r="VTK76" s="92"/>
      <c r="VTL76" s="92"/>
      <c r="VTM76" s="92"/>
      <c r="VTN76" s="92"/>
      <c r="VTO76" s="92"/>
      <c r="VTP76" s="92"/>
      <c r="VTQ76" s="92"/>
      <c r="VTR76" s="92"/>
      <c r="VTS76" s="92"/>
      <c r="VTT76" s="92"/>
      <c r="VTU76" s="92"/>
      <c r="VTV76" s="92"/>
      <c r="VTW76" s="92"/>
      <c r="VTX76" s="92"/>
      <c r="VTY76" s="92"/>
      <c r="VTZ76" s="92"/>
      <c r="VUA76" s="92"/>
      <c r="VUB76" s="92"/>
      <c r="VUC76" s="92"/>
      <c r="VUD76" s="92"/>
      <c r="VUE76" s="92"/>
      <c r="VUF76" s="92"/>
      <c r="VUG76" s="92"/>
      <c r="VUH76" s="92"/>
      <c r="VUI76" s="92"/>
      <c r="VUJ76" s="92"/>
      <c r="VUK76" s="92"/>
      <c r="VUL76" s="92"/>
      <c r="VUM76" s="92"/>
      <c r="VUN76" s="92"/>
      <c r="VUO76" s="92"/>
      <c r="VUP76" s="92"/>
      <c r="VUQ76" s="92"/>
      <c r="VUR76" s="92"/>
      <c r="VUS76" s="92"/>
      <c r="VUT76" s="92"/>
      <c r="VUU76" s="92"/>
      <c r="VUV76" s="92"/>
      <c r="VUW76" s="92"/>
      <c r="VUX76" s="92"/>
      <c r="VUY76" s="92"/>
      <c r="VUZ76" s="92"/>
      <c r="VVA76" s="92"/>
      <c r="VVB76" s="92"/>
      <c r="VVC76" s="92"/>
      <c r="VVD76" s="92"/>
      <c r="VVE76" s="92"/>
      <c r="VVF76" s="92"/>
      <c r="VVG76" s="92"/>
      <c r="VVH76" s="92"/>
      <c r="VVI76" s="92"/>
      <c r="VVJ76" s="92"/>
      <c r="VVK76" s="92"/>
      <c r="VVL76" s="92"/>
      <c r="VVM76" s="92"/>
      <c r="VVN76" s="92"/>
      <c r="VVO76" s="92"/>
      <c r="VVP76" s="92"/>
      <c r="VVQ76" s="92"/>
      <c r="VVR76" s="92"/>
      <c r="VVS76" s="92"/>
      <c r="VVT76" s="92"/>
      <c r="VVU76" s="92"/>
      <c r="VVV76" s="92"/>
      <c r="VVW76" s="92"/>
      <c r="VVX76" s="92"/>
      <c r="VVY76" s="92"/>
      <c r="VVZ76" s="92"/>
      <c r="VWA76" s="92"/>
      <c r="VWB76" s="92"/>
      <c r="VWC76" s="92"/>
      <c r="VWD76" s="92"/>
      <c r="VWE76" s="92"/>
      <c r="VWF76" s="92"/>
      <c r="VWG76" s="92"/>
      <c r="VWH76" s="92"/>
      <c r="VWI76" s="92"/>
      <c r="VWJ76" s="92"/>
      <c r="VWK76" s="92"/>
      <c r="VWL76" s="92"/>
      <c r="VWM76" s="92"/>
      <c r="VWN76" s="92"/>
      <c r="VWO76" s="92"/>
      <c r="VWP76" s="92"/>
      <c r="VWQ76" s="92"/>
      <c r="VWR76" s="92"/>
      <c r="VWS76" s="92"/>
      <c r="VWT76" s="92"/>
      <c r="VWU76" s="92"/>
      <c r="VWV76" s="92"/>
      <c r="VWW76" s="92"/>
      <c r="VWX76" s="92"/>
      <c r="VWY76" s="92"/>
      <c r="VWZ76" s="92"/>
      <c r="VXA76" s="92"/>
      <c r="VXB76" s="92"/>
      <c r="VXC76" s="92"/>
      <c r="VXD76" s="92"/>
      <c r="VXE76" s="92"/>
      <c r="VXF76" s="92"/>
      <c r="VXG76" s="92"/>
      <c r="VXH76" s="92"/>
      <c r="VXI76" s="92"/>
      <c r="VXJ76" s="92"/>
      <c r="VXK76" s="92"/>
      <c r="VXL76" s="92"/>
      <c r="VXM76" s="92"/>
      <c r="VXN76" s="92"/>
      <c r="VXO76" s="92"/>
      <c r="VXP76" s="92"/>
      <c r="VXQ76" s="92"/>
      <c r="VXR76" s="92"/>
      <c r="VXS76" s="92"/>
      <c r="VXT76" s="92"/>
      <c r="VXU76" s="92"/>
      <c r="VXV76" s="92"/>
      <c r="VXW76" s="92"/>
      <c r="VXX76" s="92"/>
      <c r="VXY76" s="92"/>
      <c r="VXZ76" s="92"/>
      <c r="VYA76" s="92"/>
      <c r="VYB76" s="92"/>
      <c r="VYC76" s="92"/>
      <c r="VYD76" s="92"/>
      <c r="VYE76" s="92"/>
      <c r="VYF76" s="92"/>
      <c r="VYG76" s="92"/>
      <c r="VYH76" s="92"/>
      <c r="VYI76" s="92"/>
      <c r="VYJ76" s="92"/>
      <c r="VYK76" s="92"/>
      <c r="VYL76" s="92"/>
      <c r="VYM76" s="92"/>
      <c r="VYN76" s="92"/>
      <c r="VYO76" s="92"/>
      <c r="VYP76" s="92"/>
      <c r="VYQ76" s="92"/>
      <c r="VYR76" s="92"/>
      <c r="VYS76" s="92"/>
      <c r="VYT76" s="92"/>
      <c r="VYU76" s="92"/>
      <c r="VYV76" s="92"/>
      <c r="VYW76" s="92"/>
      <c r="VYX76" s="92"/>
      <c r="VYY76" s="92"/>
      <c r="VYZ76" s="92"/>
      <c r="VZA76" s="92"/>
      <c r="VZB76" s="92"/>
      <c r="VZC76" s="92"/>
      <c r="VZD76" s="92"/>
      <c r="VZE76" s="92"/>
      <c r="VZF76" s="92"/>
      <c r="VZG76" s="92"/>
      <c r="VZH76" s="92"/>
      <c r="VZI76" s="92"/>
      <c r="VZJ76" s="92"/>
      <c r="VZK76" s="92"/>
      <c r="VZL76" s="92"/>
      <c r="VZM76" s="92"/>
      <c r="VZN76" s="92"/>
      <c r="VZO76" s="92"/>
      <c r="VZP76" s="92"/>
      <c r="VZQ76" s="92"/>
      <c r="VZR76" s="92"/>
      <c r="VZS76" s="92"/>
      <c r="VZT76" s="92"/>
      <c r="VZU76" s="92"/>
      <c r="VZV76" s="92"/>
      <c r="VZW76" s="92"/>
      <c r="VZX76" s="92"/>
      <c r="VZY76" s="92"/>
      <c r="VZZ76" s="92"/>
      <c r="WAA76" s="92"/>
      <c r="WAB76" s="92"/>
      <c r="WAC76" s="92"/>
      <c r="WAD76" s="92"/>
      <c r="WAE76" s="92"/>
      <c r="WAF76" s="92"/>
      <c r="WAG76" s="92"/>
      <c r="WAH76" s="92"/>
      <c r="WAI76" s="92"/>
      <c r="WAJ76" s="92"/>
      <c r="WAK76" s="92"/>
      <c r="WAL76" s="92"/>
      <c r="WAM76" s="92"/>
      <c r="WAN76" s="92"/>
      <c r="WAO76" s="92"/>
      <c r="WAP76" s="92"/>
      <c r="WAQ76" s="92"/>
      <c r="WAR76" s="92"/>
      <c r="WAS76" s="92"/>
      <c r="WAT76" s="92"/>
      <c r="WAU76" s="92"/>
      <c r="WAV76" s="92"/>
      <c r="WAW76" s="92"/>
      <c r="WAX76" s="92"/>
      <c r="WAY76" s="92"/>
      <c r="WAZ76" s="92"/>
      <c r="WBA76" s="92"/>
      <c r="WBB76" s="92"/>
      <c r="WBC76" s="92"/>
      <c r="WBD76" s="92"/>
      <c r="WBE76" s="92"/>
      <c r="WBF76" s="92"/>
      <c r="WBG76" s="92"/>
      <c r="WBH76" s="92"/>
      <c r="WBI76" s="92"/>
      <c r="WBJ76" s="92"/>
      <c r="WBK76" s="92"/>
      <c r="WBL76" s="92"/>
      <c r="WBM76" s="92"/>
      <c r="WBN76" s="92"/>
      <c r="WBO76" s="92"/>
      <c r="WBP76" s="92"/>
      <c r="WBQ76" s="92"/>
      <c r="WBR76" s="92"/>
      <c r="WBS76" s="92"/>
      <c r="WBT76" s="92"/>
      <c r="WBU76" s="92"/>
      <c r="WBV76" s="92"/>
      <c r="WBW76" s="92"/>
      <c r="WBX76" s="92"/>
      <c r="WBY76" s="92"/>
      <c r="WBZ76" s="92"/>
      <c r="WCA76" s="92"/>
      <c r="WCB76" s="92"/>
      <c r="WCC76" s="92"/>
      <c r="WCD76" s="92"/>
      <c r="WCE76" s="92"/>
      <c r="WCF76" s="92"/>
      <c r="WCG76" s="92"/>
      <c r="WCH76" s="92"/>
      <c r="WCI76" s="92"/>
      <c r="WCJ76" s="92"/>
      <c r="WCK76" s="92"/>
      <c r="WCL76" s="92"/>
      <c r="WCM76" s="92"/>
      <c r="WCN76" s="92"/>
      <c r="WCO76" s="92"/>
      <c r="WCP76" s="92"/>
      <c r="WCQ76" s="92"/>
      <c r="WCR76" s="92"/>
      <c r="WCS76" s="92"/>
      <c r="WCT76" s="92"/>
      <c r="WCU76" s="92"/>
      <c r="WCV76" s="92"/>
      <c r="WCW76" s="92"/>
      <c r="WCX76" s="92"/>
      <c r="WCY76" s="92"/>
      <c r="WCZ76" s="92"/>
      <c r="WDA76" s="92"/>
      <c r="WDB76" s="92"/>
      <c r="WDC76" s="92"/>
      <c r="WDD76" s="92"/>
      <c r="WDE76" s="92"/>
      <c r="WDF76" s="92"/>
      <c r="WDG76" s="92"/>
      <c r="WDH76" s="92"/>
      <c r="WDI76" s="92"/>
      <c r="WDJ76" s="92"/>
      <c r="WDK76" s="92"/>
      <c r="WDL76" s="92"/>
      <c r="WDM76" s="92"/>
      <c r="WDN76" s="92"/>
      <c r="WDO76" s="92"/>
      <c r="WDP76" s="92"/>
      <c r="WDQ76" s="92"/>
      <c r="WDR76" s="92"/>
      <c r="WDS76" s="92"/>
      <c r="WDT76" s="92"/>
      <c r="WDU76" s="92"/>
      <c r="WDV76" s="92"/>
      <c r="WDW76" s="92"/>
      <c r="WDX76" s="92"/>
      <c r="WDY76" s="92"/>
      <c r="WDZ76" s="92"/>
      <c r="WEA76" s="92"/>
      <c r="WEB76" s="92"/>
      <c r="WEC76" s="92"/>
      <c r="WED76" s="92"/>
      <c r="WEE76" s="92"/>
      <c r="WEF76" s="92"/>
      <c r="WEG76" s="92"/>
      <c r="WEH76" s="92"/>
      <c r="WEI76" s="92"/>
      <c r="WEJ76" s="92"/>
      <c r="WEK76" s="92"/>
      <c r="WEL76" s="92"/>
      <c r="WEM76" s="92"/>
      <c r="WEN76" s="92"/>
      <c r="WEO76" s="92"/>
      <c r="WEP76" s="92"/>
      <c r="WEQ76" s="92"/>
      <c r="WER76" s="92"/>
      <c r="WES76" s="92"/>
      <c r="WET76" s="92"/>
      <c r="WEU76" s="92"/>
      <c r="WEV76" s="92"/>
      <c r="WEW76" s="92"/>
      <c r="WEX76" s="92"/>
      <c r="WEY76" s="92"/>
      <c r="WEZ76" s="92"/>
      <c r="WFA76" s="92"/>
      <c r="WFB76" s="92"/>
      <c r="WFC76" s="92"/>
      <c r="WFD76" s="92"/>
      <c r="WFE76" s="92"/>
      <c r="WFF76" s="92"/>
      <c r="WFG76" s="92"/>
      <c r="WFH76" s="92"/>
      <c r="WFI76" s="92"/>
      <c r="WFJ76" s="92"/>
      <c r="WFK76" s="92"/>
      <c r="WFL76" s="92"/>
      <c r="WFM76" s="92"/>
      <c r="WFN76" s="92"/>
      <c r="WFO76" s="92"/>
      <c r="WFP76" s="92"/>
      <c r="WFQ76" s="92"/>
      <c r="WFR76" s="92"/>
      <c r="WFS76" s="92"/>
      <c r="WFT76" s="92"/>
      <c r="WFU76" s="92"/>
      <c r="WFV76" s="92"/>
      <c r="WFW76" s="92"/>
      <c r="WFX76" s="92"/>
      <c r="WFY76" s="92"/>
      <c r="WFZ76" s="92"/>
      <c r="WGA76" s="92"/>
      <c r="WGB76" s="92"/>
      <c r="WGC76" s="92"/>
      <c r="WGD76" s="92"/>
      <c r="WGE76" s="92"/>
      <c r="WGF76" s="92"/>
      <c r="WGG76" s="92"/>
      <c r="WGH76" s="92"/>
      <c r="WGI76" s="92"/>
      <c r="WGJ76" s="92"/>
      <c r="WGK76" s="92"/>
      <c r="WGL76" s="92"/>
      <c r="WGM76" s="92"/>
      <c r="WGN76" s="92"/>
      <c r="WGO76" s="92"/>
      <c r="WGP76" s="92"/>
      <c r="WGQ76" s="92"/>
      <c r="WGR76" s="92"/>
      <c r="WGS76" s="92"/>
      <c r="WGT76" s="92"/>
      <c r="WGU76" s="92"/>
      <c r="WGV76" s="92"/>
      <c r="WGW76" s="92"/>
      <c r="WGX76" s="92"/>
      <c r="WGY76" s="92"/>
      <c r="WGZ76" s="92"/>
      <c r="WHA76" s="92"/>
      <c r="WHB76" s="92"/>
      <c r="WHC76" s="92"/>
      <c r="WHD76" s="92"/>
      <c r="WHE76" s="92"/>
      <c r="WHF76" s="92"/>
      <c r="WHG76" s="92"/>
      <c r="WHH76" s="92"/>
      <c r="WHI76" s="92"/>
      <c r="WHJ76" s="92"/>
      <c r="WHK76" s="92"/>
      <c r="WHL76" s="92"/>
      <c r="WHM76" s="92"/>
      <c r="WHN76" s="92"/>
      <c r="WHO76" s="92"/>
      <c r="WHP76" s="92"/>
      <c r="WHQ76" s="92"/>
      <c r="WHR76" s="92"/>
      <c r="WHS76" s="92"/>
      <c r="WHT76" s="92"/>
      <c r="WHU76" s="92"/>
      <c r="WHV76" s="92"/>
      <c r="WHW76" s="92"/>
      <c r="WHX76" s="92"/>
      <c r="WHY76" s="92"/>
      <c r="WHZ76" s="92"/>
      <c r="WIA76" s="92"/>
      <c r="WIB76" s="92"/>
      <c r="WIC76" s="92"/>
      <c r="WID76" s="92"/>
      <c r="WIE76" s="92"/>
      <c r="WIF76" s="92"/>
      <c r="WIG76" s="92"/>
      <c r="WIH76" s="92"/>
      <c r="WII76" s="92"/>
      <c r="WIJ76" s="92"/>
      <c r="WIK76" s="92"/>
      <c r="WIL76" s="92"/>
      <c r="WIM76" s="92"/>
      <c r="WIN76" s="92"/>
      <c r="WIO76" s="92"/>
      <c r="WIP76" s="92"/>
      <c r="WIQ76" s="92"/>
      <c r="WIR76" s="92"/>
      <c r="WIS76" s="92"/>
      <c r="WIT76" s="92"/>
      <c r="WIU76" s="92"/>
      <c r="WIV76" s="92"/>
      <c r="WIW76" s="92"/>
      <c r="WIX76" s="92"/>
      <c r="WIY76" s="92"/>
      <c r="WIZ76" s="92"/>
      <c r="WJA76" s="92"/>
      <c r="WJB76" s="92"/>
      <c r="WJC76" s="92"/>
      <c r="WJD76" s="92"/>
      <c r="WJE76" s="92"/>
      <c r="WJF76" s="92"/>
      <c r="WJG76" s="92"/>
      <c r="WJH76" s="92"/>
      <c r="WJI76" s="92"/>
      <c r="WJJ76" s="92"/>
      <c r="WJK76" s="92"/>
      <c r="WJL76" s="92"/>
      <c r="WJM76" s="92"/>
      <c r="WJN76" s="92"/>
      <c r="WJO76" s="92"/>
      <c r="WJP76" s="92"/>
      <c r="WJQ76" s="92"/>
      <c r="WJR76" s="92"/>
      <c r="WJS76" s="92"/>
      <c r="WJT76" s="92"/>
      <c r="WJU76" s="92"/>
      <c r="WJV76" s="92"/>
      <c r="WJW76" s="92"/>
      <c r="WJX76" s="92"/>
      <c r="WJY76" s="92"/>
      <c r="WJZ76" s="92"/>
      <c r="WKA76" s="92"/>
      <c r="WKB76" s="92"/>
      <c r="WKC76" s="92"/>
      <c r="WKD76" s="92"/>
      <c r="WKE76" s="92"/>
      <c r="WKF76" s="92"/>
      <c r="WKG76" s="92"/>
      <c r="WKH76" s="92"/>
      <c r="WKI76" s="92"/>
      <c r="WKJ76" s="92"/>
      <c r="WKK76" s="92"/>
      <c r="WKL76" s="92"/>
      <c r="WKM76" s="92"/>
      <c r="WKN76" s="92"/>
      <c r="WKO76" s="92"/>
      <c r="WKP76" s="92"/>
      <c r="WKQ76" s="92"/>
      <c r="WKR76" s="92"/>
      <c r="WKS76" s="92"/>
      <c r="WKT76" s="92"/>
      <c r="WKU76" s="92"/>
      <c r="WKV76" s="92"/>
      <c r="WKW76" s="92"/>
      <c r="WKX76" s="92"/>
      <c r="WKY76" s="92"/>
      <c r="WKZ76" s="92"/>
      <c r="WLA76" s="92"/>
      <c r="WLB76" s="92"/>
      <c r="WLC76" s="92"/>
      <c r="WLD76" s="92"/>
      <c r="WLE76" s="92"/>
      <c r="WLF76" s="92"/>
      <c r="WLG76" s="92"/>
      <c r="WLH76" s="92"/>
      <c r="WLI76" s="92"/>
      <c r="WLJ76" s="92"/>
      <c r="WLK76" s="92"/>
      <c r="WLL76" s="92"/>
      <c r="WLM76" s="92"/>
      <c r="WLN76" s="92"/>
      <c r="WLO76" s="92"/>
      <c r="WLP76" s="92"/>
      <c r="WLQ76" s="92"/>
      <c r="WLR76" s="92"/>
      <c r="WLS76" s="92"/>
      <c r="WLT76" s="92"/>
      <c r="WLU76" s="92"/>
      <c r="WLV76" s="92"/>
      <c r="WLW76" s="92"/>
      <c r="WLX76" s="92"/>
      <c r="WLY76" s="92"/>
      <c r="WLZ76" s="92"/>
      <c r="WMA76" s="92"/>
      <c r="WMB76" s="92"/>
      <c r="WMC76" s="92"/>
      <c r="WMD76" s="92"/>
      <c r="WME76" s="92"/>
      <c r="WMF76" s="92"/>
      <c r="WMG76" s="92"/>
      <c r="WMH76" s="92"/>
      <c r="WMI76" s="92"/>
      <c r="WMJ76" s="92"/>
      <c r="WMK76" s="92"/>
      <c r="WML76" s="92"/>
      <c r="WMM76" s="92"/>
      <c r="WMN76" s="92"/>
      <c r="WMO76" s="92"/>
      <c r="WMP76" s="92"/>
      <c r="WMQ76" s="92"/>
      <c r="WMR76" s="92"/>
      <c r="WMS76" s="92"/>
      <c r="WMT76" s="92"/>
      <c r="WMU76" s="92"/>
      <c r="WMV76" s="92"/>
      <c r="WMW76" s="92"/>
      <c r="WMX76" s="92"/>
      <c r="WMY76" s="92"/>
      <c r="WMZ76" s="92"/>
      <c r="WNA76" s="92"/>
      <c r="WNB76" s="92"/>
      <c r="WNC76" s="92"/>
      <c r="WND76" s="92"/>
      <c r="WNE76" s="92"/>
      <c r="WNF76" s="92"/>
      <c r="WNG76" s="92"/>
      <c r="WNH76" s="92"/>
      <c r="WNI76" s="92"/>
      <c r="WNJ76" s="92"/>
      <c r="WNK76" s="92"/>
      <c r="WNL76" s="92"/>
      <c r="WNM76" s="92"/>
      <c r="WNN76" s="92"/>
      <c r="WNO76" s="92"/>
      <c r="WNP76" s="92"/>
      <c r="WNQ76" s="92"/>
      <c r="WNR76" s="92"/>
      <c r="WNS76" s="92"/>
      <c r="WNT76" s="92"/>
      <c r="WNU76" s="92"/>
      <c r="WNV76" s="92"/>
      <c r="WNW76" s="92"/>
      <c r="WNX76" s="92"/>
      <c r="WNY76" s="92"/>
      <c r="WNZ76" s="92"/>
      <c r="WOA76" s="92"/>
      <c r="WOB76" s="92"/>
      <c r="WOC76" s="92"/>
      <c r="WOD76" s="92"/>
      <c r="WOE76" s="92"/>
      <c r="WOF76" s="92"/>
      <c r="WOG76" s="92"/>
      <c r="WOH76" s="92"/>
      <c r="WOI76" s="92"/>
      <c r="WOJ76" s="92"/>
      <c r="WOK76" s="92"/>
      <c r="WOL76" s="92"/>
      <c r="WOM76" s="92"/>
      <c r="WON76" s="92"/>
      <c r="WOO76" s="92"/>
      <c r="WOP76" s="92"/>
      <c r="WOQ76" s="92"/>
      <c r="WOR76" s="92"/>
      <c r="WOS76" s="92"/>
      <c r="WOT76" s="92"/>
      <c r="WOU76" s="92"/>
      <c r="WOV76" s="92"/>
      <c r="WOW76" s="92"/>
      <c r="WOX76" s="92"/>
      <c r="WOY76" s="92"/>
      <c r="WOZ76" s="92"/>
      <c r="WPA76" s="92"/>
      <c r="WPB76" s="92"/>
      <c r="WPC76" s="92"/>
      <c r="WPD76" s="92"/>
      <c r="WPE76" s="92"/>
      <c r="WPF76" s="92"/>
      <c r="WPG76" s="92"/>
      <c r="WPH76" s="92"/>
      <c r="WPI76" s="92"/>
      <c r="WPJ76" s="92"/>
      <c r="WPK76" s="92"/>
      <c r="WPL76" s="92"/>
      <c r="WPM76" s="92"/>
      <c r="WPN76" s="92"/>
      <c r="WPO76" s="92"/>
      <c r="WPP76" s="92"/>
      <c r="WPQ76" s="92"/>
      <c r="WPR76" s="92"/>
      <c r="WPS76" s="92"/>
      <c r="WPT76" s="92"/>
      <c r="WPU76" s="92"/>
      <c r="WPV76" s="92"/>
      <c r="WPW76" s="92"/>
      <c r="WPX76" s="92"/>
      <c r="WPY76" s="92"/>
      <c r="WPZ76" s="92"/>
      <c r="WQA76" s="92"/>
      <c r="WQB76" s="92"/>
      <c r="WQC76" s="92"/>
      <c r="WQD76" s="92"/>
      <c r="WQE76" s="92"/>
      <c r="WQF76" s="92"/>
      <c r="WQG76" s="92"/>
      <c r="WQH76" s="92"/>
      <c r="WQI76" s="92"/>
      <c r="WQJ76" s="92"/>
      <c r="WQK76" s="92"/>
      <c r="WQL76" s="92"/>
      <c r="WQM76" s="92"/>
      <c r="WQN76" s="92"/>
      <c r="WQO76" s="92"/>
      <c r="WQP76" s="92"/>
      <c r="WQQ76" s="92"/>
      <c r="WQR76" s="92"/>
      <c r="WQS76" s="92"/>
      <c r="WQT76" s="92"/>
      <c r="WQU76" s="92"/>
      <c r="WQV76" s="92"/>
      <c r="WQW76" s="92"/>
      <c r="WQX76" s="92"/>
      <c r="WQY76" s="92"/>
      <c r="WQZ76" s="92"/>
      <c r="WRA76" s="92"/>
      <c r="WRB76" s="92"/>
      <c r="WRC76" s="92"/>
      <c r="WRD76" s="92"/>
      <c r="WRE76" s="92"/>
      <c r="WRF76" s="92"/>
      <c r="WRG76" s="92"/>
      <c r="WRH76" s="92"/>
      <c r="WRI76" s="92"/>
      <c r="WRJ76" s="92"/>
      <c r="WRK76" s="92"/>
      <c r="WRL76" s="92"/>
      <c r="WRM76" s="92"/>
      <c r="WRN76" s="92"/>
      <c r="WRO76" s="92"/>
      <c r="WRP76" s="92"/>
      <c r="WRQ76" s="92"/>
      <c r="WRR76" s="92"/>
      <c r="WRS76" s="92"/>
      <c r="WRT76" s="92"/>
      <c r="WRU76" s="92"/>
      <c r="WRV76" s="92"/>
      <c r="WRW76" s="92"/>
      <c r="WRX76" s="92"/>
      <c r="WRY76" s="92"/>
      <c r="WRZ76" s="92"/>
      <c r="WSA76" s="92"/>
      <c r="WSB76" s="92"/>
      <c r="WSC76" s="92"/>
      <c r="WSD76" s="92"/>
      <c r="WSE76" s="92"/>
      <c r="WSF76" s="92"/>
      <c r="WSG76" s="92"/>
      <c r="WSH76" s="92"/>
      <c r="WSI76" s="92"/>
      <c r="WSJ76" s="92"/>
      <c r="WSK76" s="92"/>
      <c r="WSL76" s="92"/>
      <c r="WSM76" s="92"/>
      <c r="WSN76" s="92"/>
      <c r="WSO76" s="92"/>
      <c r="WSP76" s="92"/>
      <c r="WSQ76" s="92"/>
      <c r="WSR76" s="92"/>
      <c r="WSS76" s="92"/>
      <c r="WST76" s="92"/>
      <c r="WSU76" s="92"/>
      <c r="WSV76" s="92"/>
      <c r="WSW76" s="92"/>
      <c r="WSX76" s="92"/>
      <c r="WSY76" s="92"/>
      <c r="WSZ76" s="92"/>
      <c r="WTA76" s="92"/>
      <c r="WTB76" s="92"/>
      <c r="WTC76" s="92"/>
      <c r="WTD76" s="92"/>
      <c r="WTE76" s="92"/>
      <c r="WTF76" s="92"/>
      <c r="WTG76" s="92"/>
      <c r="WTH76" s="92"/>
      <c r="WTI76" s="92"/>
      <c r="WTJ76" s="92"/>
      <c r="WTK76" s="92"/>
      <c r="WTL76" s="92"/>
      <c r="WTM76" s="92"/>
      <c r="WTN76" s="92"/>
      <c r="WTO76" s="92"/>
      <c r="WTP76" s="92"/>
      <c r="WTQ76" s="92"/>
      <c r="WTR76" s="92"/>
      <c r="WTS76" s="92"/>
      <c r="WTT76" s="92"/>
      <c r="WTU76" s="92"/>
      <c r="WTV76" s="92"/>
      <c r="WTW76" s="92"/>
      <c r="WTX76" s="92"/>
      <c r="WTY76" s="92"/>
      <c r="WTZ76" s="92"/>
      <c r="WUA76" s="92"/>
      <c r="WUB76" s="92"/>
      <c r="WUC76" s="92"/>
      <c r="WUD76" s="92"/>
      <c r="WUE76" s="92"/>
      <c r="WUF76" s="92"/>
      <c r="WUG76" s="92"/>
      <c r="WUH76" s="92"/>
      <c r="WUI76" s="92"/>
      <c r="WUJ76" s="92"/>
      <c r="WUK76" s="92"/>
      <c r="WUL76" s="92"/>
      <c r="WUM76" s="92"/>
      <c r="WUN76" s="92"/>
      <c r="WUO76" s="92"/>
      <c r="WUP76" s="92"/>
      <c r="WUQ76" s="92"/>
      <c r="WUR76" s="92"/>
      <c r="WUS76" s="92"/>
      <c r="WUT76" s="92"/>
      <c r="WUU76" s="92"/>
      <c r="WUV76" s="92"/>
      <c r="WUW76" s="92"/>
      <c r="WUX76" s="92"/>
      <c r="WUY76" s="92"/>
      <c r="WUZ76" s="92"/>
      <c r="WVA76" s="92"/>
      <c r="WVB76" s="92"/>
      <c r="WVC76" s="92"/>
      <c r="WVD76" s="92"/>
      <c r="WVE76" s="92"/>
      <c r="WVF76" s="92"/>
      <c r="WVG76" s="92"/>
      <c r="WVH76" s="92"/>
      <c r="WVI76" s="92"/>
      <c r="WVJ76" s="92"/>
      <c r="WVK76" s="92"/>
      <c r="WVL76" s="92"/>
      <c r="WVM76" s="92"/>
      <c r="WVN76" s="92"/>
      <c r="WVO76" s="92"/>
      <c r="WVP76" s="92"/>
      <c r="WVQ76" s="92"/>
      <c r="WVR76" s="92"/>
      <c r="WVS76" s="92"/>
      <c r="WVT76" s="92"/>
      <c r="WVU76" s="92"/>
      <c r="WVV76" s="92"/>
      <c r="WVW76" s="92"/>
      <c r="WVX76" s="92"/>
      <c r="WVY76" s="92"/>
      <c r="WVZ76" s="92"/>
      <c r="WWA76" s="92"/>
      <c r="WWB76" s="92"/>
      <c r="WWC76" s="92"/>
      <c r="WWD76" s="92"/>
      <c r="WWE76" s="92"/>
      <c r="WWF76" s="92"/>
      <c r="WWG76" s="92"/>
      <c r="WWH76" s="92"/>
      <c r="WWI76" s="92"/>
      <c r="WWJ76" s="92"/>
      <c r="WWK76" s="92"/>
      <c r="WWL76" s="92"/>
      <c r="WWM76" s="92"/>
      <c r="WWN76" s="92"/>
      <c r="WWO76" s="92"/>
      <c r="WWP76" s="92"/>
      <c r="WWQ76" s="92"/>
      <c r="WWR76" s="92"/>
      <c r="WWS76" s="92"/>
      <c r="WWT76" s="92"/>
      <c r="WWU76" s="92"/>
      <c r="WWV76" s="92"/>
      <c r="WWW76" s="92"/>
      <c r="WWX76" s="92"/>
      <c r="WWY76" s="92"/>
      <c r="WWZ76" s="92"/>
      <c r="WXA76" s="92"/>
      <c r="WXB76" s="92"/>
      <c r="WXC76" s="92"/>
      <c r="WXD76" s="92"/>
      <c r="WXE76" s="92"/>
      <c r="WXF76" s="92"/>
      <c r="WXG76" s="92"/>
      <c r="WXH76" s="92"/>
      <c r="WXI76" s="92"/>
      <c r="WXJ76" s="92"/>
      <c r="WXK76" s="92"/>
      <c r="WXL76" s="92"/>
      <c r="WXM76" s="92"/>
      <c r="WXN76" s="92"/>
      <c r="WXO76" s="92"/>
      <c r="WXP76" s="92"/>
      <c r="WXQ76" s="92"/>
      <c r="WXR76" s="92"/>
      <c r="WXS76" s="92"/>
      <c r="WXT76" s="92"/>
      <c r="WXU76" s="92"/>
      <c r="WXV76" s="92"/>
      <c r="WXW76" s="92"/>
      <c r="WXX76" s="92"/>
      <c r="WXY76" s="92"/>
      <c r="WXZ76" s="92"/>
      <c r="WYA76" s="92"/>
      <c r="WYB76" s="92"/>
      <c r="WYC76" s="92"/>
      <c r="WYD76" s="92"/>
      <c r="WYE76" s="92"/>
      <c r="WYF76" s="92"/>
      <c r="WYG76" s="92"/>
      <c r="WYH76" s="92"/>
      <c r="WYI76" s="92"/>
      <c r="WYJ76" s="92"/>
      <c r="WYK76" s="92"/>
      <c r="WYL76" s="92"/>
      <c r="WYM76" s="92"/>
      <c r="WYN76" s="92"/>
      <c r="WYO76" s="92"/>
      <c r="WYP76" s="92"/>
      <c r="WYQ76" s="92"/>
      <c r="WYR76" s="92"/>
      <c r="WYS76" s="92"/>
      <c r="WYT76" s="92"/>
      <c r="WYU76" s="92"/>
      <c r="WYV76" s="92"/>
      <c r="WYW76" s="92"/>
      <c r="WYX76" s="92"/>
      <c r="WYY76" s="92"/>
      <c r="WYZ76" s="92"/>
      <c r="WZA76" s="92"/>
      <c r="WZB76" s="92"/>
      <c r="WZC76" s="92"/>
      <c r="WZD76" s="92"/>
      <c r="WZE76" s="92"/>
      <c r="WZF76" s="92"/>
      <c r="WZG76" s="92"/>
      <c r="WZH76" s="92"/>
      <c r="WZI76" s="92"/>
      <c r="WZJ76" s="92"/>
      <c r="WZK76" s="92"/>
      <c r="WZL76" s="92"/>
      <c r="WZM76" s="92"/>
      <c r="WZN76" s="92"/>
      <c r="WZO76" s="92"/>
      <c r="WZP76" s="92"/>
      <c r="WZQ76" s="92"/>
      <c r="WZR76" s="92"/>
      <c r="WZS76" s="92"/>
      <c r="WZT76" s="92"/>
      <c r="WZU76" s="92"/>
      <c r="WZV76" s="92"/>
      <c r="WZW76" s="92"/>
      <c r="WZX76" s="92"/>
      <c r="WZY76" s="92"/>
      <c r="WZZ76" s="92"/>
      <c r="XAA76" s="92"/>
      <c r="XAB76" s="92"/>
      <c r="XAC76" s="92"/>
      <c r="XAD76" s="92"/>
      <c r="XAE76" s="92"/>
      <c r="XAF76" s="92"/>
      <c r="XAG76" s="92"/>
      <c r="XAH76" s="92"/>
      <c r="XAI76" s="92"/>
      <c r="XAJ76" s="92"/>
      <c r="XAK76" s="92"/>
      <c r="XAL76" s="92"/>
      <c r="XAM76" s="92"/>
      <c r="XAN76" s="92"/>
      <c r="XAO76" s="92"/>
      <c r="XAP76" s="92"/>
      <c r="XAQ76" s="92"/>
      <c r="XAR76" s="92"/>
      <c r="XAS76" s="92"/>
      <c r="XAT76" s="92"/>
      <c r="XAU76" s="92"/>
      <c r="XAV76" s="92"/>
      <c r="XAW76" s="92"/>
      <c r="XAX76" s="92"/>
      <c r="XAY76" s="92"/>
      <c r="XAZ76" s="92"/>
      <c r="XBA76" s="92"/>
      <c r="XBB76" s="92"/>
      <c r="XBC76" s="92"/>
      <c r="XBD76" s="92"/>
      <c r="XBE76" s="92"/>
      <c r="XBF76" s="92"/>
      <c r="XBG76" s="92"/>
      <c r="XBH76" s="92"/>
      <c r="XBI76" s="92"/>
      <c r="XBJ76" s="92"/>
      <c r="XBK76" s="92"/>
      <c r="XBL76" s="92"/>
      <c r="XBM76" s="92"/>
      <c r="XBN76" s="92"/>
      <c r="XBO76" s="92"/>
      <c r="XBP76" s="92"/>
      <c r="XBQ76" s="92"/>
      <c r="XBR76" s="92"/>
      <c r="XBS76" s="92"/>
      <c r="XBT76" s="92"/>
      <c r="XBU76" s="92"/>
      <c r="XBV76" s="92"/>
      <c r="XBW76" s="92"/>
      <c r="XBX76" s="92"/>
      <c r="XBY76" s="92"/>
      <c r="XBZ76" s="92"/>
      <c r="XCA76" s="92"/>
      <c r="XCB76" s="92"/>
      <c r="XCC76" s="92"/>
      <c r="XCD76" s="92"/>
      <c r="XCE76" s="92"/>
      <c r="XCF76" s="92"/>
      <c r="XCG76" s="92"/>
      <c r="XCH76" s="92"/>
      <c r="XCI76" s="92"/>
      <c r="XCJ76" s="92"/>
      <c r="XCK76" s="92"/>
      <c r="XCL76" s="92"/>
      <c r="XCM76" s="92"/>
      <c r="XCN76" s="92"/>
      <c r="XCO76" s="92"/>
      <c r="XCP76" s="92"/>
      <c r="XCQ76" s="92"/>
      <c r="XCR76" s="92"/>
      <c r="XCS76" s="92"/>
      <c r="XCT76" s="92"/>
      <c r="XCU76" s="92"/>
      <c r="XCV76" s="92"/>
      <c r="XCW76" s="92"/>
      <c r="XCX76" s="92"/>
      <c r="XCY76" s="92"/>
      <c r="XCZ76" s="92"/>
      <c r="XDA76" s="92"/>
      <c r="XDB76" s="92"/>
      <c r="XDC76" s="92"/>
      <c r="XDD76" s="92"/>
      <c r="XDE76" s="92"/>
      <c r="XDF76" s="92"/>
      <c r="XDG76" s="92"/>
      <c r="XDH76" s="92"/>
      <c r="XDI76" s="92"/>
      <c r="XDJ76" s="92"/>
      <c r="XDK76" s="92"/>
      <c r="XDL76" s="92"/>
      <c r="XDM76" s="92"/>
      <c r="XDN76" s="92"/>
      <c r="XDO76" s="92"/>
      <c r="XDP76" s="92"/>
      <c r="XDQ76" s="92"/>
      <c r="XDR76" s="92"/>
      <c r="XDS76" s="92"/>
      <c r="XDT76" s="92"/>
      <c r="XDU76" s="92"/>
      <c r="XDV76" s="92"/>
      <c r="XDW76" s="92"/>
      <c r="XDX76" s="92"/>
      <c r="XDY76" s="92"/>
      <c r="XDZ76" s="92"/>
      <c r="XEA76" s="92"/>
      <c r="XEB76" s="92"/>
      <c r="XEC76" s="92"/>
      <c r="XED76" s="92"/>
      <c r="XEE76" s="92"/>
      <c r="XEF76" s="92"/>
      <c r="XEG76" s="92"/>
      <c r="XEH76" s="92"/>
      <c r="XEI76" s="92"/>
      <c r="XEJ76" s="92"/>
      <c r="XEK76" s="92"/>
      <c r="XEL76" s="92"/>
      <c r="XEM76" s="92"/>
      <c r="XEN76" s="92"/>
      <c r="XEO76" s="92"/>
      <c r="XEP76" s="92"/>
      <c r="XEQ76" s="92"/>
      <c r="XER76" s="92"/>
      <c r="XES76" s="92"/>
      <c r="XET76" s="92"/>
      <c r="XEU76" s="92"/>
    </row>
    <row r="77" spans="1:16375" s="185" customFormat="1" ht="18" customHeight="1" x14ac:dyDescent="0.2">
      <c r="A77" s="186"/>
      <c r="B77" s="186"/>
      <c r="C77" s="212"/>
      <c r="D77" s="213"/>
      <c r="E77" s="230"/>
      <c r="F77" s="347"/>
      <c r="G77" s="347"/>
      <c r="H77" s="347"/>
      <c r="I77" s="348"/>
      <c r="J77" s="349"/>
      <c r="K77" s="349"/>
      <c r="L77" s="349"/>
      <c r="M77" s="349"/>
      <c r="N77" s="349"/>
      <c r="O77" s="349"/>
      <c r="P77" s="349"/>
      <c r="Q77" s="349"/>
      <c r="R77" s="349"/>
      <c r="S77" s="349"/>
      <c r="T77" s="349"/>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c r="CH77" s="186"/>
      <c r="CI77" s="186"/>
      <c r="CJ77" s="186"/>
      <c r="CK77" s="186"/>
      <c r="CL77" s="186"/>
      <c r="CM77" s="186"/>
      <c r="CN77" s="186"/>
      <c r="CO77" s="186"/>
      <c r="CP77" s="186"/>
      <c r="CQ77" s="186"/>
      <c r="CR77" s="186"/>
      <c r="CS77" s="186"/>
      <c r="CT77" s="186"/>
      <c r="CU77" s="186"/>
      <c r="CV77" s="186"/>
      <c r="CW77" s="186"/>
      <c r="CX77" s="186"/>
      <c r="CY77" s="186"/>
      <c r="CZ77" s="186"/>
      <c r="DA77" s="186"/>
      <c r="DB77" s="186"/>
      <c r="DC77" s="186"/>
      <c r="DD77" s="186"/>
      <c r="DE77" s="186"/>
      <c r="DF77" s="186"/>
      <c r="DG77" s="186"/>
      <c r="DH77" s="186"/>
      <c r="DI77" s="186"/>
      <c r="DJ77" s="186"/>
      <c r="DK77" s="186"/>
      <c r="DL77" s="186"/>
      <c r="DM77" s="186"/>
      <c r="DN77" s="186"/>
      <c r="DO77" s="186"/>
      <c r="DP77" s="186"/>
      <c r="DQ77" s="186"/>
      <c r="DR77" s="186"/>
      <c r="DS77" s="186"/>
      <c r="DT77" s="186"/>
      <c r="DU77" s="186"/>
      <c r="DV77" s="186"/>
      <c r="DW77" s="186"/>
      <c r="DX77" s="186"/>
      <c r="DY77" s="186"/>
      <c r="DZ77" s="186"/>
      <c r="EA77" s="186"/>
      <c r="EB77" s="186"/>
      <c r="EC77" s="186"/>
      <c r="ED77" s="186"/>
      <c r="EE77" s="186"/>
      <c r="EF77" s="186"/>
      <c r="EG77" s="186"/>
      <c r="EH77" s="186"/>
      <c r="EI77" s="186"/>
      <c r="EJ77" s="186"/>
      <c r="EK77" s="186"/>
      <c r="EL77" s="186"/>
      <c r="EM77" s="186"/>
      <c r="EN77" s="186"/>
      <c r="EO77" s="186"/>
      <c r="EP77" s="186"/>
      <c r="EQ77" s="186"/>
      <c r="ER77" s="186"/>
      <c r="ES77" s="186"/>
      <c r="ET77" s="186"/>
      <c r="EU77" s="186"/>
      <c r="EV77" s="186"/>
      <c r="EW77" s="186"/>
      <c r="EX77" s="186"/>
      <c r="EY77" s="186"/>
      <c r="EZ77" s="186"/>
      <c r="FA77" s="186"/>
      <c r="FB77" s="186"/>
      <c r="FC77" s="186"/>
      <c r="FD77" s="186"/>
      <c r="FE77" s="186"/>
      <c r="FF77" s="186"/>
      <c r="FG77" s="186"/>
      <c r="FH77" s="186"/>
      <c r="FI77" s="186"/>
      <c r="FJ77" s="186"/>
      <c r="FK77" s="186"/>
      <c r="FL77" s="186"/>
      <c r="FM77" s="186"/>
      <c r="FN77" s="186"/>
      <c r="FO77" s="186"/>
      <c r="FP77" s="186"/>
      <c r="FQ77" s="186"/>
      <c r="FR77" s="186"/>
      <c r="FS77" s="186"/>
      <c r="FT77" s="186"/>
      <c r="FU77" s="186"/>
      <c r="FV77" s="186"/>
      <c r="FW77" s="186"/>
      <c r="FX77" s="186"/>
      <c r="FY77" s="186"/>
      <c r="FZ77" s="186"/>
      <c r="GA77" s="186"/>
      <c r="GB77" s="186"/>
      <c r="GC77" s="186"/>
      <c r="GD77" s="186"/>
      <c r="GE77" s="186"/>
      <c r="GF77" s="186"/>
      <c r="GG77" s="186"/>
      <c r="GH77" s="186"/>
      <c r="GI77" s="186"/>
      <c r="GJ77" s="186"/>
      <c r="GK77" s="186"/>
      <c r="GL77" s="186"/>
      <c r="GM77" s="186"/>
      <c r="GN77" s="186"/>
      <c r="GO77" s="186"/>
      <c r="GP77" s="186"/>
      <c r="GQ77" s="186"/>
      <c r="GR77" s="186"/>
      <c r="GS77" s="186"/>
      <c r="GT77" s="186"/>
      <c r="GU77" s="186"/>
      <c r="GV77" s="186"/>
      <c r="GW77" s="186"/>
      <c r="GX77" s="186"/>
      <c r="GY77" s="186"/>
      <c r="GZ77" s="186"/>
      <c r="HA77" s="186"/>
      <c r="HB77" s="186"/>
      <c r="HC77" s="186"/>
      <c r="HD77" s="186"/>
      <c r="HE77" s="186"/>
      <c r="HF77" s="186"/>
      <c r="HG77" s="186"/>
      <c r="HH77" s="186"/>
      <c r="HI77" s="186"/>
      <c r="HJ77" s="186"/>
      <c r="HK77" s="186"/>
      <c r="HL77" s="186"/>
      <c r="HM77" s="186"/>
      <c r="HN77" s="186"/>
      <c r="HO77" s="186"/>
      <c r="HP77" s="186"/>
      <c r="HQ77" s="186"/>
      <c r="HR77" s="186"/>
      <c r="HS77" s="186"/>
      <c r="HT77" s="186"/>
      <c r="HU77" s="186"/>
      <c r="HV77" s="186"/>
      <c r="HW77" s="186"/>
      <c r="HX77" s="186"/>
      <c r="HY77" s="186"/>
      <c r="HZ77" s="186"/>
      <c r="IA77" s="186"/>
      <c r="IB77" s="186"/>
      <c r="IC77" s="186"/>
      <c r="ID77" s="186"/>
      <c r="IE77" s="186"/>
      <c r="IF77" s="186"/>
      <c r="IG77" s="186"/>
      <c r="IH77" s="186"/>
      <c r="II77" s="186"/>
      <c r="IJ77" s="186"/>
      <c r="IK77" s="186"/>
      <c r="IL77" s="186"/>
      <c r="IM77" s="186"/>
      <c r="IN77" s="186"/>
      <c r="IO77" s="186"/>
      <c r="IP77" s="186"/>
      <c r="IQ77" s="186"/>
      <c r="IR77" s="186"/>
      <c r="IS77" s="186"/>
      <c r="IT77" s="186"/>
      <c r="IU77" s="186"/>
      <c r="IV77" s="186"/>
      <c r="IW77" s="186"/>
      <c r="IX77" s="186"/>
      <c r="IY77" s="186"/>
      <c r="IZ77" s="186"/>
      <c r="JA77" s="186"/>
      <c r="JB77" s="186"/>
      <c r="JC77" s="186"/>
      <c r="JD77" s="186"/>
      <c r="JE77" s="186"/>
      <c r="JF77" s="186"/>
      <c r="JG77" s="186"/>
      <c r="JH77" s="186"/>
      <c r="JI77" s="186"/>
      <c r="JJ77" s="186"/>
      <c r="JK77" s="186"/>
      <c r="JL77" s="186"/>
      <c r="JM77" s="186"/>
      <c r="JN77" s="186"/>
      <c r="JO77" s="186"/>
      <c r="JP77" s="186"/>
      <c r="JQ77" s="186"/>
      <c r="JR77" s="186"/>
      <c r="JS77" s="186"/>
      <c r="JT77" s="186"/>
      <c r="JU77" s="186"/>
      <c r="JV77" s="186"/>
      <c r="JW77" s="186"/>
      <c r="JX77" s="186"/>
      <c r="JY77" s="186"/>
      <c r="JZ77" s="186"/>
      <c r="KA77" s="186"/>
      <c r="KB77" s="186"/>
      <c r="KC77" s="186"/>
      <c r="KD77" s="186"/>
      <c r="KE77" s="186"/>
      <c r="KF77" s="186"/>
      <c r="KG77" s="186"/>
      <c r="KH77" s="186"/>
      <c r="KI77" s="186"/>
      <c r="KJ77" s="186"/>
      <c r="KK77" s="186"/>
      <c r="KL77" s="186"/>
      <c r="KM77" s="186"/>
      <c r="KN77" s="186"/>
      <c r="KO77" s="186"/>
      <c r="KP77" s="186"/>
      <c r="KQ77" s="186"/>
      <c r="KR77" s="186"/>
      <c r="KS77" s="186"/>
      <c r="KT77" s="186"/>
      <c r="KU77" s="186"/>
      <c r="KV77" s="186"/>
      <c r="KW77" s="186"/>
      <c r="KX77" s="186"/>
      <c r="KY77" s="186"/>
      <c r="KZ77" s="186"/>
      <c r="LA77" s="186"/>
      <c r="LB77" s="186"/>
      <c r="LC77" s="186"/>
      <c r="LD77" s="186"/>
      <c r="LE77" s="186"/>
      <c r="LF77" s="186"/>
      <c r="LG77" s="186"/>
      <c r="LH77" s="186"/>
      <c r="LI77" s="186"/>
      <c r="LJ77" s="186"/>
      <c r="LK77" s="186"/>
      <c r="LL77" s="186"/>
      <c r="LM77" s="186"/>
      <c r="LN77" s="186"/>
      <c r="LO77" s="186"/>
      <c r="LP77" s="186"/>
      <c r="LQ77" s="186"/>
      <c r="LR77" s="186"/>
      <c r="LS77" s="186"/>
      <c r="LT77" s="186"/>
      <c r="LU77" s="186"/>
      <c r="LV77" s="186"/>
      <c r="LW77" s="186"/>
      <c r="LX77" s="186"/>
      <c r="LY77" s="186"/>
      <c r="LZ77" s="186"/>
      <c r="MA77" s="186"/>
      <c r="MB77" s="186"/>
      <c r="MC77" s="186"/>
      <c r="MD77" s="186"/>
      <c r="ME77" s="186"/>
      <c r="MF77" s="186"/>
      <c r="MG77" s="186"/>
      <c r="MH77" s="186"/>
      <c r="MI77" s="186"/>
      <c r="MJ77" s="186"/>
      <c r="MK77" s="186"/>
      <c r="ML77" s="186"/>
      <c r="MM77" s="186"/>
      <c r="MN77" s="186"/>
      <c r="MO77" s="186"/>
      <c r="MP77" s="186"/>
      <c r="MQ77" s="186"/>
      <c r="MR77" s="186"/>
      <c r="MS77" s="186"/>
      <c r="MT77" s="186"/>
      <c r="MU77" s="186"/>
      <c r="MV77" s="186"/>
      <c r="MW77" s="186"/>
      <c r="MX77" s="186"/>
      <c r="MY77" s="186"/>
      <c r="MZ77" s="186"/>
      <c r="NA77" s="186"/>
      <c r="NB77" s="186"/>
      <c r="NC77" s="186"/>
      <c r="ND77" s="186"/>
      <c r="NE77" s="186"/>
      <c r="NF77" s="186"/>
      <c r="NG77" s="186"/>
      <c r="NH77" s="186"/>
      <c r="NI77" s="186"/>
      <c r="NJ77" s="186"/>
      <c r="NK77" s="186"/>
      <c r="NL77" s="186"/>
      <c r="NM77" s="186"/>
      <c r="NN77" s="186"/>
      <c r="NO77" s="186"/>
      <c r="NP77" s="186"/>
      <c r="NQ77" s="186"/>
      <c r="NR77" s="186"/>
      <c r="NS77" s="186"/>
      <c r="NT77" s="186"/>
      <c r="NU77" s="186"/>
      <c r="NV77" s="186"/>
      <c r="NW77" s="186"/>
      <c r="NX77" s="186"/>
      <c r="NY77" s="186"/>
      <c r="NZ77" s="186"/>
      <c r="OA77" s="186"/>
      <c r="OB77" s="186"/>
      <c r="OC77" s="186"/>
      <c r="OD77" s="186"/>
      <c r="OE77" s="186"/>
      <c r="OF77" s="186"/>
      <c r="OG77" s="186"/>
      <c r="OH77" s="186"/>
      <c r="OI77" s="186"/>
      <c r="OJ77" s="186"/>
      <c r="OK77" s="186"/>
      <c r="OL77" s="186"/>
      <c r="OM77" s="186"/>
      <c r="ON77" s="186"/>
      <c r="OO77" s="186"/>
      <c r="OP77" s="186"/>
      <c r="OQ77" s="186"/>
      <c r="OR77" s="186"/>
      <c r="OS77" s="186"/>
      <c r="OT77" s="186"/>
      <c r="OU77" s="186"/>
      <c r="OV77" s="186"/>
      <c r="OW77" s="186"/>
      <c r="OX77" s="186"/>
      <c r="OY77" s="186"/>
      <c r="OZ77" s="186"/>
      <c r="PA77" s="186"/>
      <c r="PB77" s="186"/>
      <c r="PC77" s="186"/>
      <c r="PD77" s="186"/>
      <c r="PE77" s="186"/>
      <c r="PF77" s="186"/>
      <c r="PG77" s="186"/>
      <c r="PH77" s="186"/>
      <c r="PI77" s="186"/>
      <c r="PJ77" s="186"/>
      <c r="PK77" s="186"/>
      <c r="PL77" s="186"/>
      <c r="PM77" s="186"/>
      <c r="PN77" s="186"/>
      <c r="PO77" s="186"/>
      <c r="PP77" s="186"/>
      <c r="PQ77" s="186"/>
      <c r="PR77" s="186"/>
      <c r="PS77" s="186"/>
      <c r="PT77" s="186"/>
      <c r="PU77" s="186"/>
      <c r="PV77" s="186"/>
      <c r="PW77" s="186"/>
      <c r="PX77" s="186"/>
      <c r="PY77" s="186"/>
      <c r="PZ77" s="186"/>
      <c r="QA77" s="186"/>
      <c r="QB77" s="186"/>
      <c r="QC77" s="186"/>
      <c r="QD77" s="186"/>
      <c r="QE77" s="186"/>
      <c r="QF77" s="186"/>
      <c r="QG77" s="186"/>
      <c r="QH77" s="186"/>
      <c r="QI77" s="186"/>
      <c r="QJ77" s="186"/>
      <c r="QK77" s="186"/>
      <c r="QL77" s="186"/>
      <c r="QM77" s="186"/>
      <c r="QN77" s="186"/>
      <c r="QO77" s="186"/>
      <c r="QP77" s="186"/>
      <c r="QQ77" s="186"/>
      <c r="QR77" s="186"/>
      <c r="QS77" s="186"/>
      <c r="QT77" s="186"/>
      <c r="QU77" s="186"/>
      <c r="QV77" s="186"/>
      <c r="QW77" s="186"/>
      <c r="QX77" s="186"/>
      <c r="QY77" s="186"/>
      <c r="QZ77" s="186"/>
      <c r="RA77" s="186"/>
      <c r="RB77" s="186"/>
      <c r="RC77" s="186"/>
      <c r="RD77" s="186"/>
      <c r="RE77" s="186"/>
      <c r="RF77" s="186"/>
      <c r="RG77" s="186"/>
      <c r="RH77" s="186"/>
      <c r="RI77" s="186"/>
      <c r="RJ77" s="186"/>
      <c r="RK77" s="186"/>
      <c r="RL77" s="186"/>
      <c r="RM77" s="186"/>
      <c r="RN77" s="186"/>
      <c r="RO77" s="186"/>
      <c r="RP77" s="186"/>
      <c r="RQ77" s="186"/>
      <c r="RR77" s="186"/>
      <c r="RS77" s="186"/>
      <c r="RT77" s="186"/>
      <c r="RU77" s="186"/>
      <c r="RV77" s="186"/>
      <c r="RW77" s="186"/>
      <c r="RX77" s="186"/>
      <c r="RY77" s="186"/>
      <c r="RZ77" s="186"/>
      <c r="SA77" s="186"/>
      <c r="SB77" s="186"/>
      <c r="SC77" s="186"/>
      <c r="SD77" s="186"/>
      <c r="SE77" s="186"/>
      <c r="SF77" s="186"/>
      <c r="SG77" s="186"/>
      <c r="SH77" s="186"/>
      <c r="SI77" s="186"/>
      <c r="SJ77" s="186"/>
      <c r="SK77" s="186"/>
      <c r="SL77" s="186"/>
      <c r="SM77" s="186"/>
      <c r="SN77" s="186"/>
      <c r="SO77" s="186"/>
      <c r="SP77" s="186"/>
      <c r="SQ77" s="186"/>
      <c r="SR77" s="186"/>
      <c r="SS77" s="186"/>
      <c r="ST77" s="186"/>
      <c r="SU77" s="186"/>
      <c r="SV77" s="186"/>
      <c r="SW77" s="186"/>
      <c r="SX77" s="186"/>
      <c r="SY77" s="186"/>
      <c r="SZ77" s="186"/>
      <c r="TA77" s="186"/>
      <c r="TB77" s="186"/>
      <c r="TC77" s="186"/>
      <c r="TD77" s="186"/>
      <c r="TE77" s="186"/>
      <c r="TF77" s="186"/>
      <c r="TG77" s="186"/>
      <c r="TH77" s="186"/>
      <c r="TI77" s="186"/>
      <c r="TJ77" s="186"/>
      <c r="TK77" s="186"/>
      <c r="TL77" s="186"/>
      <c r="TM77" s="186"/>
      <c r="TN77" s="186"/>
      <c r="TO77" s="186"/>
      <c r="TP77" s="186"/>
      <c r="TQ77" s="186"/>
      <c r="TR77" s="186"/>
      <c r="TS77" s="186"/>
      <c r="TT77" s="186"/>
      <c r="TU77" s="186"/>
      <c r="TV77" s="186"/>
      <c r="TW77" s="186"/>
      <c r="TX77" s="186"/>
      <c r="TY77" s="186"/>
      <c r="TZ77" s="186"/>
      <c r="UA77" s="186"/>
      <c r="UB77" s="186"/>
      <c r="UC77" s="186"/>
      <c r="UD77" s="186"/>
      <c r="UE77" s="186"/>
      <c r="UF77" s="186"/>
      <c r="UG77" s="186"/>
      <c r="UH77" s="186"/>
      <c r="UI77" s="186"/>
      <c r="UJ77" s="186"/>
      <c r="UK77" s="186"/>
      <c r="UL77" s="186"/>
      <c r="UM77" s="186"/>
      <c r="UN77" s="186"/>
      <c r="UO77" s="186"/>
      <c r="UP77" s="186"/>
      <c r="UQ77" s="186"/>
      <c r="UR77" s="186"/>
      <c r="US77" s="186"/>
      <c r="UT77" s="186"/>
      <c r="UU77" s="186"/>
      <c r="UV77" s="186"/>
      <c r="UW77" s="186"/>
      <c r="UX77" s="186"/>
      <c r="UY77" s="186"/>
      <c r="UZ77" s="186"/>
      <c r="VA77" s="186"/>
      <c r="VB77" s="186"/>
      <c r="VC77" s="186"/>
      <c r="VD77" s="186"/>
      <c r="VE77" s="186"/>
      <c r="VF77" s="186"/>
      <c r="VG77" s="186"/>
      <c r="VH77" s="186"/>
      <c r="VI77" s="186"/>
      <c r="VJ77" s="186"/>
      <c r="VK77" s="186"/>
      <c r="VL77" s="186"/>
      <c r="VM77" s="186"/>
      <c r="VN77" s="186"/>
      <c r="VO77" s="186"/>
      <c r="VP77" s="186"/>
      <c r="VQ77" s="186"/>
      <c r="VR77" s="186"/>
      <c r="VS77" s="186"/>
      <c r="VT77" s="186"/>
      <c r="VU77" s="186"/>
      <c r="VV77" s="186"/>
      <c r="VW77" s="186"/>
      <c r="VX77" s="186"/>
      <c r="VY77" s="186"/>
      <c r="VZ77" s="186"/>
      <c r="WA77" s="186"/>
      <c r="WB77" s="186"/>
      <c r="WC77" s="186"/>
      <c r="WD77" s="186"/>
      <c r="WE77" s="186"/>
      <c r="WF77" s="186"/>
      <c r="WG77" s="186"/>
      <c r="WH77" s="186"/>
      <c r="WI77" s="186"/>
      <c r="WJ77" s="186"/>
      <c r="WK77" s="186"/>
      <c r="WL77" s="186"/>
      <c r="WM77" s="186"/>
      <c r="WN77" s="186"/>
      <c r="WO77" s="186"/>
      <c r="WP77" s="186"/>
      <c r="WQ77" s="186"/>
      <c r="WR77" s="186"/>
      <c r="WS77" s="186"/>
      <c r="WT77" s="186"/>
      <c r="WU77" s="186"/>
      <c r="WV77" s="186"/>
      <c r="WW77" s="186"/>
      <c r="WX77" s="186"/>
      <c r="WY77" s="186"/>
      <c r="WZ77" s="186"/>
      <c r="XA77" s="186"/>
      <c r="XB77" s="186"/>
      <c r="XC77" s="186"/>
      <c r="XD77" s="186"/>
      <c r="XE77" s="186"/>
      <c r="XF77" s="186"/>
      <c r="XG77" s="186"/>
      <c r="XH77" s="186"/>
      <c r="XI77" s="186"/>
      <c r="XJ77" s="186"/>
      <c r="XK77" s="186"/>
      <c r="XL77" s="186"/>
      <c r="XM77" s="186"/>
      <c r="XN77" s="186"/>
      <c r="XO77" s="186"/>
      <c r="XP77" s="186"/>
      <c r="XQ77" s="186"/>
      <c r="XR77" s="186"/>
      <c r="XS77" s="186"/>
      <c r="XT77" s="186"/>
      <c r="XU77" s="186"/>
      <c r="XV77" s="186"/>
      <c r="XW77" s="186"/>
      <c r="XX77" s="186"/>
      <c r="XY77" s="186"/>
      <c r="XZ77" s="186"/>
      <c r="YA77" s="186"/>
      <c r="YB77" s="186"/>
      <c r="YC77" s="186"/>
      <c r="YD77" s="186"/>
      <c r="YE77" s="186"/>
      <c r="YF77" s="186"/>
      <c r="YG77" s="186"/>
      <c r="YH77" s="186"/>
      <c r="YI77" s="186"/>
      <c r="YJ77" s="186"/>
      <c r="YK77" s="186"/>
      <c r="YL77" s="186"/>
      <c r="YM77" s="186"/>
      <c r="YN77" s="186"/>
      <c r="YO77" s="186"/>
      <c r="YP77" s="186"/>
      <c r="YQ77" s="186"/>
      <c r="YR77" s="186"/>
      <c r="YS77" s="186"/>
      <c r="YT77" s="186"/>
      <c r="YU77" s="186"/>
      <c r="YV77" s="186"/>
      <c r="YW77" s="186"/>
      <c r="YX77" s="186"/>
      <c r="YY77" s="186"/>
      <c r="YZ77" s="186"/>
      <c r="ZA77" s="186"/>
      <c r="ZB77" s="186"/>
      <c r="ZC77" s="186"/>
      <c r="ZD77" s="186"/>
      <c r="ZE77" s="186"/>
      <c r="ZF77" s="186"/>
      <c r="ZG77" s="186"/>
      <c r="ZH77" s="186"/>
      <c r="ZI77" s="186"/>
      <c r="ZJ77" s="186"/>
      <c r="ZK77" s="186"/>
      <c r="ZL77" s="186"/>
      <c r="ZM77" s="186"/>
      <c r="ZN77" s="186"/>
      <c r="ZO77" s="186"/>
      <c r="ZP77" s="186"/>
      <c r="ZQ77" s="186"/>
      <c r="ZR77" s="186"/>
      <c r="ZS77" s="186"/>
      <c r="ZT77" s="186"/>
      <c r="ZU77" s="186"/>
      <c r="ZV77" s="186"/>
      <c r="ZW77" s="186"/>
      <c r="ZX77" s="186"/>
      <c r="ZY77" s="186"/>
      <c r="ZZ77" s="186"/>
      <c r="AAA77" s="186"/>
      <c r="AAB77" s="186"/>
      <c r="AAC77" s="186"/>
      <c r="AAD77" s="186"/>
      <c r="AAE77" s="186"/>
      <c r="AAF77" s="186"/>
      <c r="AAG77" s="186"/>
      <c r="AAH77" s="186"/>
      <c r="AAI77" s="186"/>
      <c r="AAJ77" s="186"/>
      <c r="AAK77" s="186"/>
      <c r="AAL77" s="186"/>
      <c r="AAM77" s="186"/>
      <c r="AAN77" s="186"/>
      <c r="AAO77" s="186"/>
      <c r="AAP77" s="186"/>
      <c r="AAQ77" s="186"/>
      <c r="AAR77" s="186"/>
      <c r="AAS77" s="186"/>
      <c r="AAT77" s="186"/>
      <c r="AAU77" s="186"/>
      <c r="AAV77" s="186"/>
      <c r="AAW77" s="186"/>
      <c r="AAX77" s="186"/>
      <c r="AAY77" s="186"/>
      <c r="AAZ77" s="186"/>
      <c r="ABA77" s="186"/>
      <c r="ABB77" s="186"/>
      <c r="ABC77" s="186"/>
      <c r="ABD77" s="186"/>
      <c r="ABE77" s="186"/>
      <c r="ABF77" s="186"/>
      <c r="ABG77" s="186"/>
      <c r="ABH77" s="186"/>
      <c r="ABI77" s="186"/>
      <c r="ABJ77" s="186"/>
      <c r="ABK77" s="186"/>
      <c r="ABL77" s="186"/>
      <c r="ABM77" s="186"/>
      <c r="ABN77" s="186"/>
      <c r="ABO77" s="186"/>
      <c r="ABP77" s="186"/>
      <c r="ABQ77" s="186"/>
      <c r="ABR77" s="186"/>
      <c r="ABS77" s="186"/>
      <c r="ABT77" s="186"/>
      <c r="ABU77" s="186"/>
      <c r="ABV77" s="186"/>
      <c r="ABW77" s="186"/>
      <c r="ABX77" s="186"/>
      <c r="ABY77" s="186"/>
      <c r="ABZ77" s="186"/>
      <c r="ACA77" s="186"/>
      <c r="ACB77" s="186"/>
      <c r="ACC77" s="186"/>
      <c r="ACD77" s="186"/>
      <c r="ACE77" s="186"/>
      <c r="ACF77" s="186"/>
      <c r="ACG77" s="186"/>
      <c r="ACH77" s="186"/>
      <c r="ACI77" s="186"/>
      <c r="ACJ77" s="186"/>
      <c r="ACK77" s="186"/>
      <c r="ACL77" s="186"/>
      <c r="ACM77" s="186"/>
      <c r="ACN77" s="186"/>
      <c r="ACO77" s="186"/>
      <c r="ACP77" s="186"/>
      <c r="ACQ77" s="186"/>
      <c r="ACR77" s="186"/>
      <c r="ACS77" s="186"/>
      <c r="ACT77" s="186"/>
      <c r="ACU77" s="186"/>
      <c r="ACV77" s="186"/>
      <c r="ACW77" s="186"/>
      <c r="ACX77" s="186"/>
      <c r="ACY77" s="186"/>
      <c r="ACZ77" s="186"/>
      <c r="ADA77" s="186"/>
      <c r="ADB77" s="186"/>
      <c r="ADC77" s="186"/>
      <c r="ADD77" s="186"/>
      <c r="ADE77" s="186"/>
      <c r="ADF77" s="186"/>
      <c r="ADG77" s="186"/>
      <c r="ADH77" s="186"/>
      <c r="ADI77" s="186"/>
      <c r="ADJ77" s="186"/>
      <c r="ADK77" s="186"/>
      <c r="ADL77" s="186"/>
      <c r="ADM77" s="186"/>
      <c r="ADN77" s="186"/>
      <c r="ADO77" s="186"/>
      <c r="ADP77" s="186"/>
      <c r="ADQ77" s="186"/>
      <c r="ADR77" s="186"/>
      <c r="ADS77" s="186"/>
      <c r="ADT77" s="186"/>
      <c r="ADU77" s="186"/>
      <c r="ADV77" s="186"/>
      <c r="ADW77" s="186"/>
      <c r="ADX77" s="186"/>
      <c r="ADY77" s="186"/>
      <c r="ADZ77" s="186"/>
      <c r="AEA77" s="186"/>
      <c r="AEB77" s="186"/>
      <c r="AEC77" s="186"/>
      <c r="AED77" s="186"/>
      <c r="AEE77" s="186"/>
      <c r="AEF77" s="186"/>
      <c r="AEG77" s="186"/>
      <c r="AEH77" s="186"/>
      <c r="AEI77" s="186"/>
      <c r="AEJ77" s="186"/>
      <c r="AEK77" s="186"/>
      <c r="AEL77" s="186"/>
      <c r="AEM77" s="186"/>
      <c r="AEN77" s="186"/>
      <c r="AEO77" s="186"/>
      <c r="AEP77" s="186"/>
      <c r="AEQ77" s="186"/>
      <c r="AER77" s="186"/>
      <c r="AES77" s="186"/>
      <c r="AET77" s="186"/>
      <c r="AEU77" s="186"/>
      <c r="AEV77" s="186"/>
      <c r="AEW77" s="186"/>
      <c r="AEX77" s="186"/>
      <c r="AEY77" s="186"/>
      <c r="AEZ77" s="186"/>
      <c r="AFA77" s="186"/>
      <c r="AFB77" s="186"/>
      <c r="AFC77" s="186"/>
      <c r="AFD77" s="186"/>
      <c r="AFE77" s="186"/>
      <c r="AFF77" s="186"/>
      <c r="AFG77" s="186"/>
      <c r="AFH77" s="186"/>
      <c r="AFI77" s="186"/>
      <c r="AFJ77" s="186"/>
      <c r="AFK77" s="186"/>
      <c r="AFL77" s="186"/>
      <c r="AFM77" s="186"/>
      <c r="AFN77" s="186"/>
      <c r="AFO77" s="186"/>
      <c r="AFP77" s="186"/>
      <c r="AFQ77" s="186"/>
      <c r="AFR77" s="186"/>
      <c r="AFS77" s="186"/>
      <c r="AFT77" s="186"/>
      <c r="AFU77" s="186"/>
      <c r="AFV77" s="186"/>
      <c r="AFW77" s="186"/>
      <c r="AFX77" s="186"/>
      <c r="AFY77" s="186"/>
      <c r="AFZ77" s="186"/>
      <c r="AGA77" s="186"/>
      <c r="AGB77" s="186"/>
      <c r="AGC77" s="186"/>
      <c r="AGD77" s="186"/>
      <c r="AGE77" s="186"/>
      <c r="AGF77" s="186"/>
      <c r="AGG77" s="186"/>
      <c r="AGH77" s="186"/>
      <c r="AGI77" s="186"/>
      <c r="AGJ77" s="186"/>
      <c r="AGK77" s="186"/>
      <c r="AGL77" s="186"/>
      <c r="AGM77" s="186"/>
      <c r="AGN77" s="186"/>
      <c r="AGO77" s="186"/>
      <c r="AGP77" s="186"/>
      <c r="AGQ77" s="186"/>
      <c r="AGR77" s="186"/>
      <c r="AGS77" s="186"/>
      <c r="AGT77" s="186"/>
      <c r="AGU77" s="186"/>
      <c r="AGV77" s="186"/>
      <c r="AGW77" s="186"/>
      <c r="AGX77" s="186"/>
      <c r="AGY77" s="186"/>
      <c r="AGZ77" s="186"/>
      <c r="AHA77" s="186"/>
      <c r="AHB77" s="186"/>
      <c r="AHC77" s="186"/>
      <c r="AHD77" s="186"/>
      <c r="AHE77" s="186"/>
      <c r="AHF77" s="186"/>
      <c r="AHG77" s="186"/>
      <c r="AHH77" s="186"/>
      <c r="AHI77" s="186"/>
      <c r="AHJ77" s="186"/>
      <c r="AHK77" s="186"/>
      <c r="AHL77" s="186"/>
      <c r="AHM77" s="186"/>
      <c r="AHN77" s="186"/>
      <c r="AHO77" s="186"/>
      <c r="AHP77" s="186"/>
      <c r="AHQ77" s="186"/>
      <c r="AHR77" s="186"/>
      <c r="AHS77" s="186"/>
      <c r="AHT77" s="186"/>
      <c r="AHU77" s="186"/>
      <c r="AHV77" s="186"/>
      <c r="AHW77" s="186"/>
      <c r="AHX77" s="186"/>
      <c r="AHY77" s="186"/>
      <c r="AHZ77" s="186"/>
      <c r="AIA77" s="186"/>
      <c r="AIB77" s="186"/>
      <c r="AIC77" s="186"/>
      <c r="AID77" s="186"/>
      <c r="AIE77" s="186"/>
      <c r="AIF77" s="186"/>
      <c r="AIG77" s="186"/>
      <c r="AIH77" s="186"/>
      <c r="AII77" s="186"/>
      <c r="AIJ77" s="186"/>
      <c r="AIK77" s="186"/>
      <c r="AIL77" s="186"/>
      <c r="AIM77" s="186"/>
      <c r="AIN77" s="186"/>
      <c r="AIO77" s="186"/>
      <c r="AIP77" s="186"/>
      <c r="AIQ77" s="186"/>
      <c r="AIR77" s="186"/>
      <c r="AIS77" s="186"/>
      <c r="AIT77" s="186"/>
      <c r="AIU77" s="186"/>
      <c r="AIV77" s="186"/>
      <c r="AIW77" s="186"/>
      <c r="AIX77" s="186"/>
      <c r="AIY77" s="186"/>
      <c r="AIZ77" s="186"/>
      <c r="AJA77" s="186"/>
      <c r="AJB77" s="186"/>
      <c r="AJC77" s="186"/>
      <c r="AJD77" s="186"/>
      <c r="AJE77" s="186"/>
      <c r="AJF77" s="186"/>
      <c r="AJG77" s="186"/>
      <c r="AJH77" s="186"/>
      <c r="AJI77" s="186"/>
      <c r="AJJ77" s="186"/>
      <c r="AJK77" s="186"/>
      <c r="AJL77" s="186"/>
      <c r="AJM77" s="186"/>
      <c r="AJN77" s="186"/>
      <c r="AJO77" s="186"/>
      <c r="AJP77" s="186"/>
      <c r="AJQ77" s="186"/>
      <c r="AJR77" s="186"/>
      <c r="AJS77" s="186"/>
      <c r="AJT77" s="186"/>
      <c r="AJU77" s="186"/>
      <c r="AJV77" s="186"/>
      <c r="AJW77" s="186"/>
      <c r="AJX77" s="186"/>
      <c r="AJY77" s="186"/>
      <c r="AJZ77" s="186"/>
      <c r="AKA77" s="186"/>
      <c r="AKB77" s="186"/>
      <c r="AKC77" s="186"/>
      <c r="AKD77" s="186"/>
      <c r="AKE77" s="186"/>
      <c r="AKF77" s="186"/>
      <c r="AKG77" s="186"/>
      <c r="AKH77" s="186"/>
      <c r="AKI77" s="186"/>
      <c r="AKJ77" s="186"/>
      <c r="AKK77" s="186"/>
      <c r="AKL77" s="186"/>
      <c r="AKM77" s="186"/>
      <c r="AKN77" s="186"/>
      <c r="AKO77" s="186"/>
      <c r="AKP77" s="186"/>
      <c r="AKQ77" s="186"/>
      <c r="AKR77" s="186"/>
      <c r="AKS77" s="186"/>
      <c r="AKT77" s="186"/>
      <c r="AKU77" s="186"/>
      <c r="AKV77" s="186"/>
      <c r="AKW77" s="186"/>
      <c r="AKX77" s="186"/>
      <c r="AKY77" s="186"/>
      <c r="AKZ77" s="186"/>
      <c r="ALA77" s="186"/>
      <c r="ALB77" s="186"/>
      <c r="ALC77" s="186"/>
      <c r="ALD77" s="186"/>
      <c r="ALE77" s="186"/>
      <c r="ALF77" s="186"/>
      <c r="ALG77" s="186"/>
      <c r="ALH77" s="186"/>
      <c r="ALI77" s="186"/>
      <c r="ALJ77" s="186"/>
      <c r="ALK77" s="186"/>
      <c r="ALL77" s="186"/>
      <c r="ALM77" s="186"/>
      <c r="ALN77" s="186"/>
      <c r="ALO77" s="186"/>
      <c r="ALP77" s="186"/>
      <c r="ALQ77" s="186"/>
      <c r="ALR77" s="186"/>
      <c r="ALS77" s="186"/>
      <c r="ALT77" s="186"/>
      <c r="ALU77" s="186"/>
      <c r="ALV77" s="186"/>
      <c r="ALW77" s="186"/>
      <c r="ALX77" s="186"/>
      <c r="ALY77" s="186"/>
      <c r="ALZ77" s="186"/>
      <c r="AMA77" s="186"/>
      <c r="AMB77" s="186"/>
      <c r="AMC77" s="186"/>
      <c r="AMD77" s="186"/>
      <c r="AME77" s="186"/>
      <c r="AMF77" s="186"/>
      <c r="AMG77" s="186"/>
      <c r="AMH77" s="186"/>
      <c r="AMI77" s="186"/>
      <c r="AMJ77" s="186"/>
      <c r="AMK77" s="186"/>
      <c r="AML77" s="186"/>
      <c r="AMM77" s="186"/>
      <c r="AMN77" s="186"/>
      <c r="AMO77" s="186"/>
      <c r="AMP77" s="186"/>
      <c r="AMQ77" s="186"/>
      <c r="AMR77" s="186"/>
      <c r="AMS77" s="186"/>
      <c r="AMT77" s="186"/>
      <c r="AMU77" s="186"/>
      <c r="AMV77" s="186"/>
      <c r="AMW77" s="186"/>
      <c r="AMX77" s="186"/>
      <c r="AMY77" s="186"/>
      <c r="AMZ77" s="186"/>
      <c r="ANA77" s="186"/>
      <c r="ANB77" s="186"/>
      <c r="ANC77" s="186"/>
      <c r="AND77" s="186"/>
      <c r="ANE77" s="186"/>
      <c r="ANF77" s="186"/>
      <c r="ANG77" s="186"/>
      <c r="ANH77" s="186"/>
      <c r="ANI77" s="186"/>
      <c r="ANJ77" s="186"/>
      <c r="ANK77" s="186"/>
      <c r="ANL77" s="186"/>
      <c r="ANM77" s="186"/>
      <c r="ANN77" s="186"/>
      <c r="ANO77" s="186"/>
      <c r="ANP77" s="186"/>
      <c r="ANQ77" s="186"/>
      <c r="ANR77" s="186"/>
      <c r="ANS77" s="186"/>
      <c r="ANT77" s="186"/>
      <c r="ANU77" s="186"/>
      <c r="ANV77" s="186"/>
      <c r="ANW77" s="186"/>
      <c r="ANX77" s="186"/>
      <c r="ANY77" s="186"/>
      <c r="ANZ77" s="186"/>
      <c r="AOA77" s="186"/>
      <c r="AOB77" s="186"/>
      <c r="AOC77" s="186"/>
      <c r="AOD77" s="186"/>
      <c r="AOE77" s="186"/>
      <c r="AOF77" s="186"/>
      <c r="AOG77" s="186"/>
      <c r="AOH77" s="186"/>
      <c r="AOI77" s="186"/>
      <c r="AOJ77" s="186"/>
      <c r="AOK77" s="186"/>
      <c r="AOL77" s="186"/>
      <c r="AOM77" s="186"/>
      <c r="AON77" s="186"/>
      <c r="AOO77" s="186"/>
      <c r="AOP77" s="186"/>
      <c r="AOQ77" s="186"/>
      <c r="AOR77" s="186"/>
      <c r="AOS77" s="186"/>
      <c r="AOT77" s="186"/>
      <c r="AOU77" s="186"/>
      <c r="AOV77" s="186"/>
      <c r="AOW77" s="186"/>
      <c r="AOX77" s="186"/>
      <c r="AOY77" s="186"/>
      <c r="AOZ77" s="186"/>
      <c r="APA77" s="186"/>
      <c r="APB77" s="186"/>
      <c r="APC77" s="186"/>
      <c r="APD77" s="186"/>
      <c r="APE77" s="186"/>
      <c r="APF77" s="186"/>
      <c r="APG77" s="186"/>
      <c r="APH77" s="186"/>
      <c r="API77" s="186"/>
      <c r="APJ77" s="186"/>
      <c r="APK77" s="186"/>
      <c r="APL77" s="186"/>
      <c r="APM77" s="186"/>
      <c r="APN77" s="186"/>
      <c r="APO77" s="186"/>
      <c r="APP77" s="186"/>
      <c r="APQ77" s="186"/>
      <c r="APR77" s="186"/>
      <c r="APS77" s="186"/>
      <c r="APT77" s="186"/>
      <c r="APU77" s="186"/>
      <c r="APV77" s="186"/>
      <c r="APW77" s="186"/>
      <c r="APX77" s="186"/>
      <c r="APY77" s="186"/>
      <c r="APZ77" s="186"/>
      <c r="AQA77" s="186"/>
      <c r="AQB77" s="186"/>
      <c r="AQC77" s="186"/>
      <c r="AQD77" s="186"/>
      <c r="AQE77" s="186"/>
      <c r="AQF77" s="186"/>
      <c r="AQG77" s="186"/>
      <c r="AQH77" s="186"/>
      <c r="AQI77" s="186"/>
      <c r="AQJ77" s="186"/>
      <c r="AQK77" s="186"/>
      <c r="AQL77" s="186"/>
      <c r="AQM77" s="186"/>
      <c r="AQN77" s="186"/>
      <c r="AQO77" s="186"/>
      <c r="AQP77" s="186"/>
      <c r="AQQ77" s="186"/>
      <c r="AQR77" s="186"/>
      <c r="AQS77" s="186"/>
      <c r="AQT77" s="186"/>
      <c r="AQU77" s="186"/>
      <c r="AQV77" s="186"/>
      <c r="AQW77" s="186"/>
      <c r="AQX77" s="186"/>
      <c r="AQY77" s="186"/>
      <c r="AQZ77" s="186"/>
      <c r="ARA77" s="186"/>
      <c r="ARB77" s="186"/>
      <c r="ARC77" s="186"/>
      <c r="ARD77" s="186"/>
      <c r="ARE77" s="186"/>
      <c r="ARF77" s="186"/>
      <c r="ARG77" s="186"/>
      <c r="ARH77" s="186"/>
      <c r="ARI77" s="186"/>
      <c r="ARJ77" s="186"/>
      <c r="ARK77" s="186"/>
      <c r="ARL77" s="186"/>
      <c r="ARM77" s="186"/>
      <c r="ARN77" s="186"/>
      <c r="ARO77" s="186"/>
      <c r="ARP77" s="186"/>
      <c r="ARQ77" s="186"/>
      <c r="ARR77" s="186"/>
      <c r="ARS77" s="186"/>
      <c r="ART77" s="186"/>
      <c r="ARU77" s="186"/>
      <c r="ARV77" s="186"/>
      <c r="ARW77" s="186"/>
      <c r="ARX77" s="186"/>
      <c r="ARY77" s="186"/>
      <c r="ARZ77" s="186"/>
      <c r="ASA77" s="186"/>
      <c r="ASB77" s="186"/>
      <c r="ASC77" s="186"/>
      <c r="ASD77" s="186"/>
      <c r="ASE77" s="186"/>
      <c r="ASF77" s="186"/>
      <c r="ASG77" s="186"/>
      <c r="ASH77" s="186"/>
      <c r="ASI77" s="186"/>
      <c r="ASJ77" s="186"/>
      <c r="ASK77" s="186"/>
      <c r="ASL77" s="186"/>
      <c r="ASM77" s="186"/>
      <c r="ASN77" s="186"/>
      <c r="ASO77" s="186"/>
      <c r="ASP77" s="186"/>
      <c r="ASQ77" s="186"/>
      <c r="ASR77" s="186"/>
      <c r="ASS77" s="186"/>
      <c r="AST77" s="186"/>
      <c r="ASU77" s="186"/>
      <c r="ASV77" s="186"/>
      <c r="ASW77" s="186"/>
      <c r="ASX77" s="186"/>
      <c r="ASY77" s="186"/>
      <c r="ASZ77" s="186"/>
      <c r="ATA77" s="186"/>
      <c r="ATB77" s="186"/>
      <c r="ATC77" s="186"/>
      <c r="ATD77" s="186"/>
      <c r="ATE77" s="186"/>
      <c r="ATF77" s="186"/>
      <c r="ATG77" s="186"/>
      <c r="ATH77" s="186"/>
      <c r="ATI77" s="186"/>
      <c r="ATJ77" s="186"/>
      <c r="ATK77" s="186"/>
      <c r="ATL77" s="186"/>
      <c r="ATM77" s="186"/>
      <c r="ATN77" s="186"/>
      <c r="ATO77" s="186"/>
      <c r="ATP77" s="186"/>
      <c r="ATQ77" s="186"/>
      <c r="ATR77" s="186"/>
      <c r="ATS77" s="186"/>
      <c r="ATT77" s="186"/>
      <c r="ATU77" s="186"/>
      <c r="ATV77" s="186"/>
      <c r="ATW77" s="186"/>
      <c r="ATX77" s="186"/>
      <c r="ATY77" s="186"/>
      <c r="ATZ77" s="186"/>
      <c r="AUA77" s="186"/>
      <c r="AUB77" s="186"/>
      <c r="AUC77" s="186"/>
      <c r="AUD77" s="186"/>
      <c r="AUE77" s="186"/>
      <c r="AUF77" s="186"/>
      <c r="AUG77" s="186"/>
      <c r="AUH77" s="186"/>
      <c r="AUI77" s="186"/>
      <c r="AUJ77" s="186"/>
      <c r="AUK77" s="186"/>
      <c r="AUL77" s="186"/>
      <c r="AUM77" s="186"/>
      <c r="AUN77" s="186"/>
      <c r="AUO77" s="186"/>
      <c r="AUP77" s="186"/>
      <c r="AUQ77" s="186"/>
      <c r="AUR77" s="186"/>
      <c r="AUS77" s="186"/>
      <c r="AUT77" s="186"/>
      <c r="AUU77" s="186"/>
      <c r="AUV77" s="186"/>
      <c r="AUW77" s="186"/>
      <c r="AUX77" s="186"/>
      <c r="AUY77" s="186"/>
      <c r="AUZ77" s="186"/>
      <c r="AVA77" s="186"/>
      <c r="AVB77" s="186"/>
      <c r="AVC77" s="186"/>
      <c r="AVD77" s="186"/>
      <c r="AVE77" s="186"/>
      <c r="AVF77" s="186"/>
      <c r="AVG77" s="186"/>
      <c r="AVH77" s="186"/>
      <c r="AVI77" s="186"/>
      <c r="AVJ77" s="186"/>
      <c r="AVK77" s="186"/>
      <c r="AVL77" s="186"/>
      <c r="AVM77" s="186"/>
      <c r="AVN77" s="186"/>
      <c r="AVO77" s="186"/>
      <c r="AVP77" s="186"/>
      <c r="AVQ77" s="186"/>
      <c r="AVR77" s="186"/>
      <c r="AVS77" s="186"/>
      <c r="AVT77" s="186"/>
      <c r="AVU77" s="186"/>
      <c r="AVV77" s="186"/>
      <c r="AVW77" s="186"/>
      <c r="AVX77" s="186"/>
      <c r="AVY77" s="186"/>
      <c r="AVZ77" s="186"/>
      <c r="AWA77" s="186"/>
      <c r="AWB77" s="186"/>
      <c r="AWC77" s="186"/>
      <c r="AWD77" s="186"/>
      <c r="AWE77" s="186"/>
      <c r="AWF77" s="186"/>
      <c r="AWG77" s="186"/>
      <c r="AWH77" s="186"/>
      <c r="AWI77" s="186"/>
      <c r="AWJ77" s="186"/>
      <c r="AWK77" s="186"/>
      <c r="AWL77" s="186"/>
      <c r="AWM77" s="186"/>
      <c r="AWN77" s="186"/>
      <c r="AWO77" s="186"/>
      <c r="AWP77" s="186"/>
      <c r="AWQ77" s="186"/>
      <c r="AWR77" s="186"/>
      <c r="AWS77" s="186"/>
      <c r="AWT77" s="186"/>
      <c r="AWU77" s="186"/>
      <c r="AWV77" s="186"/>
      <c r="AWW77" s="186"/>
      <c r="AWX77" s="186"/>
      <c r="AWY77" s="186"/>
      <c r="AWZ77" s="186"/>
      <c r="AXA77" s="186"/>
      <c r="AXB77" s="186"/>
      <c r="AXC77" s="186"/>
      <c r="AXD77" s="186"/>
      <c r="AXE77" s="186"/>
      <c r="AXF77" s="186"/>
      <c r="AXG77" s="186"/>
      <c r="AXH77" s="186"/>
      <c r="AXI77" s="186"/>
      <c r="AXJ77" s="186"/>
      <c r="AXK77" s="186"/>
      <c r="AXL77" s="186"/>
      <c r="AXM77" s="186"/>
      <c r="AXN77" s="186"/>
      <c r="AXO77" s="186"/>
      <c r="AXP77" s="186"/>
      <c r="AXQ77" s="186"/>
      <c r="AXR77" s="186"/>
      <c r="AXS77" s="186"/>
      <c r="AXT77" s="186"/>
      <c r="AXU77" s="186"/>
      <c r="AXV77" s="186"/>
      <c r="AXW77" s="186"/>
      <c r="AXX77" s="186"/>
      <c r="AXY77" s="186"/>
      <c r="AXZ77" s="186"/>
      <c r="AYA77" s="186"/>
      <c r="AYB77" s="186"/>
      <c r="AYC77" s="186"/>
      <c r="AYD77" s="186"/>
      <c r="AYE77" s="186"/>
      <c r="AYF77" s="186"/>
      <c r="AYG77" s="186"/>
      <c r="AYH77" s="186"/>
      <c r="AYI77" s="186"/>
      <c r="AYJ77" s="186"/>
      <c r="AYK77" s="186"/>
      <c r="AYL77" s="186"/>
      <c r="AYM77" s="186"/>
      <c r="AYN77" s="186"/>
      <c r="AYO77" s="186"/>
      <c r="AYP77" s="186"/>
      <c r="AYQ77" s="186"/>
      <c r="AYR77" s="186"/>
      <c r="AYS77" s="186"/>
      <c r="AYT77" s="186"/>
      <c r="AYU77" s="186"/>
      <c r="AYV77" s="186"/>
      <c r="AYW77" s="186"/>
      <c r="AYX77" s="186"/>
      <c r="AYY77" s="186"/>
      <c r="AYZ77" s="186"/>
      <c r="AZA77" s="186"/>
      <c r="AZB77" s="186"/>
      <c r="AZC77" s="186"/>
      <c r="AZD77" s="186"/>
      <c r="AZE77" s="186"/>
      <c r="AZF77" s="186"/>
      <c r="AZG77" s="186"/>
      <c r="AZH77" s="186"/>
      <c r="AZI77" s="186"/>
      <c r="AZJ77" s="186"/>
      <c r="AZK77" s="186"/>
      <c r="AZL77" s="186"/>
      <c r="AZM77" s="186"/>
      <c r="AZN77" s="186"/>
      <c r="AZO77" s="186"/>
      <c r="AZP77" s="186"/>
      <c r="AZQ77" s="186"/>
      <c r="AZR77" s="186"/>
      <c r="AZS77" s="186"/>
      <c r="AZT77" s="186"/>
      <c r="AZU77" s="186"/>
      <c r="AZV77" s="186"/>
      <c r="AZW77" s="186"/>
      <c r="AZX77" s="186"/>
      <c r="AZY77" s="186"/>
      <c r="AZZ77" s="186"/>
      <c r="BAA77" s="186"/>
      <c r="BAB77" s="186"/>
      <c r="BAC77" s="186"/>
      <c r="BAD77" s="186"/>
      <c r="BAE77" s="186"/>
      <c r="BAF77" s="186"/>
      <c r="BAG77" s="186"/>
      <c r="BAH77" s="186"/>
      <c r="BAI77" s="186"/>
      <c r="BAJ77" s="186"/>
      <c r="BAK77" s="186"/>
      <c r="BAL77" s="186"/>
      <c r="BAM77" s="186"/>
      <c r="BAN77" s="186"/>
      <c r="BAO77" s="186"/>
      <c r="BAP77" s="186"/>
      <c r="BAQ77" s="186"/>
      <c r="BAR77" s="186"/>
      <c r="BAS77" s="186"/>
      <c r="BAT77" s="186"/>
      <c r="BAU77" s="186"/>
      <c r="BAV77" s="186"/>
      <c r="BAW77" s="186"/>
      <c r="BAX77" s="186"/>
      <c r="BAY77" s="186"/>
      <c r="BAZ77" s="186"/>
      <c r="BBA77" s="186"/>
      <c r="BBB77" s="186"/>
      <c r="BBC77" s="186"/>
      <c r="BBD77" s="186"/>
      <c r="BBE77" s="186"/>
      <c r="BBF77" s="186"/>
      <c r="BBG77" s="186"/>
      <c r="BBH77" s="186"/>
      <c r="BBI77" s="186"/>
      <c r="BBJ77" s="186"/>
      <c r="BBK77" s="186"/>
      <c r="BBL77" s="186"/>
      <c r="BBM77" s="186"/>
      <c r="BBN77" s="186"/>
      <c r="BBO77" s="186"/>
      <c r="BBP77" s="186"/>
      <c r="BBQ77" s="186"/>
      <c r="BBR77" s="186"/>
      <c r="BBS77" s="186"/>
      <c r="BBT77" s="186"/>
      <c r="BBU77" s="186"/>
      <c r="BBV77" s="186"/>
      <c r="BBW77" s="186"/>
      <c r="BBX77" s="186"/>
      <c r="BBY77" s="186"/>
      <c r="BBZ77" s="186"/>
      <c r="BCA77" s="186"/>
      <c r="BCB77" s="186"/>
      <c r="BCC77" s="186"/>
      <c r="BCD77" s="186"/>
      <c r="BCE77" s="186"/>
      <c r="BCF77" s="186"/>
      <c r="BCG77" s="186"/>
      <c r="BCH77" s="186"/>
      <c r="BCI77" s="186"/>
      <c r="BCJ77" s="186"/>
      <c r="BCK77" s="186"/>
      <c r="BCL77" s="186"/>
      <c r="BCM77" s="186"/>
      <c r="BCN77" s="186"/>
      <c r="BCO77" s="186"/>
      <c r="BCP77" s="186"/>
      <c r="BCQ77" s="186"/>
      <c r="BCR77" s="186"/>
      <c r="BCS77" s="186"/>
      <c r="BCT77" s="186"/>
      <c r="BCU77" s="186"/>
      <c r="BCV77" s="186"/>
      <c r="BCW77" s="186"/>
      <c r="BCX77" s="186"/>
      <c r="BCY77" s="186"/>
      <c r="BCZ77" s="186"/>
      <c r="BDA77" s="186"/>
      <c r="BDB77" s="186"/>
      <c r="BDC77" s="186"/>
      <c r="BDD77" s="186"/>
      <c r="BDE77" s="186"/>
      <c r="BDF77" s="186"/>
      <c r="BDG77" s="186"/>
      <c r="BDH77" s="186"/>
      <c r="BDI77" s="186"/>
      <c r="BDJ77" s="186"/>
      <c r="BDK77" s="186"/>
      <c r="BDL77" s="186"/>
      <c r="BDM77" s="186"/>
      <c r="BDN77" s="186"/>
      <c r="BDO77" s="186"/>
      <c r="BDP77" s="186"/>
      <c r="BDQ77" s="186"/>
      <c r="BDR77" s="186"/>
      <c r="BDS77" s="186"/>
      <c r="BDT77" s="186"/>
      <c r="BDU77" s="186"/>
      <c r="BDV77" s="186"/>
      <c r="BDW77" s="186"/>
      <c r="BDX77" s="186"/>
      <c r="BDY77" s="186"/>
      <c r="BDZ77" s="186"/>
      <c r="BEA77" s="186"/>
      <c r="BEB77" s="186"/>
      <c r="BEC77" s="186"/>
      <c r="BED77" s="186"/>
      <c r="BEE77" s="186"/>
      <c r="BEF77" s="186"/>
      <c r="BEG77" s="186"/>
      <c r="BEH77" s="186"/>
      <c r="BEI77" s="186"/>
      <c r="BEJ77" s="186"/>
      <c r="BEK77" s="186"/>
      <c r="BEL77" s="186"/>
      <c r="BEM77" s="186"/>
      <c r="BEN77" s="186"/>
      <c r="BEO77" s="186"/>
      <c r="BEP77" s="186"/>
      <c r="BEQ77" s="186"/>
      <c r="BER77" s="186"/>
      <c r="BES77" s="186"/>
      <c r="BET77" s="186"/>
      <c r="BEU77" s="186"/>
      <c r="BEV77" s="186"/>
      <c r="BEW77" s="186"/>
      <c r="BEX77" s="186"/>
      <c r="BEY77" s="186"/>
      <c r="BEZ77" s="186"/>
      <c r="BFA77" s="186"/>
      <c r="BFB77" s="186"/>
      <c r="BFC77" s="186"/>
      <c r="BFD77" s="186"/>
      <c r="BFE77" s="186"/>
      <c r="BFF77" s="186"/>
      <c r="BFG77" s="186"/>
      <c r="BFH77" s="186"/>
      <c r="BFI77" s="186"/>
      <c r="BFJ77" s="186"/>
      <c r="BFK77" s="186"/>
      <c r="BFL77" s="186"/>
      <c r="BFM77" s="186"/>
      <c r="BFN77" s="186"/>
      <c r="BFO77" s="186"/>
      <c r="BFP77" s="186"/>
      <c r="BFQ77" s="186"/>
      <c r="BFR77" s="186"/>
      <c r="BFS77" s="186"/>
      <c r="BFT77" s="186"/>
      <c r="BFU77" s="186"/>
      <c r="BFV77" s="186"/>
      <c r="BFW77" s="186"/>
      <c r="BFX77" s="186"/>
      <c r="BFY77" s="186"/>
      <c r="BFZ77" s="186"/>
      <c r="BGA77" s="186"/>
      <c r="BGB77" s="186"/>
      <c r="BGC77" s="186"/>
      <c r="BGD77" s="186"/>
      <c r="BGE77" s="186"/>
      <c r="BGF77" s="186"/>
      <c r="BGG77" s="186"/>
      <c r="BGH77" s="186"/>
      <c r="BGI77" s="186"/>
      <c r="BGJ77" s="186"/>
      <c r="BGK77" s="186"/>
      <c r="BGL77" s="186"/>
      <c r="BGM77" s="186"/>
      <c r="BGN77" s="186"/>
      <c r="BGO77" s="186"/>
      <c r="BGP77" s="186"/>
      <c r="BGQ77" s="186"/>
      <c r="BGR77" s="186"/>
      <c r="BGS77" s="186"/>
      <c r="BGT77" s="186"/>
      <c r="BGU77" s="186"/>
      <c r="BGV77" s="186"/>
      <c r="BGW77" s="186"/>
      <c r="BGX77" s="186"/>
      <c r="BGY77" s="186"/>
      <c r="BGZ77" s="186"/>
      <c r="BHA77" s="186"/>
      <c r="BHB77" s="186"/>
      <c r="BHC77" s="186"/>
      <c r="BHD77" s="186"/>
      <c r="BHE77" s="186"/>
      <c r="BHF77" s="186"/>
      <c r="BHG77" s="186"/>
      <c r="BHH77" s="186"/>
      <c r="BHI77" s="186"/>
      <c r="BHJ77" s="186"/>
      <c r="BHK77" s="186"/>
      <c r="BHL77" s="186"/>
      <c r="BHM77" s="186"/>
      <c r="BHN77" s="186"/>
      <c r="BHO77" s="186"/>
      <c r="BHP77" s="186"/>
      <c r="BHQ77" s="186"/>
      <c r="BHR77" s="186"/>
      <c r="BHS77" s="186"/>
      <c r="BHT77" s="186"/>
      <c r="BHU77" s="186"/>
      <c r="BHV77" s="186"/>
      <c r="BHW77" s="186"/>
      <c r="BHX77" s="186"/>
      <c r="BHY77" s="186"/>
      <c r="BHZ77" s="186"/>
      <c r="BIA77" s="186"/>
      <c r="BIB77" s="186"/>
      <c r="BIC77" s="186"/>
      <c r="BID77" s="186"/>
      <c r="BIE77" s="186"/>
      <c r="BIF77" s="186"/>
      <c r="BIG77" s="186"/>
      <c r="BIH77" s="186"/>
      <c r="BII77" s="186"/>
      <c r="BIJ77" s="186"/>
      <c r="BIK77" s="186"/>
      <c r="BIL77" s="186"/>
      <c r="BIM77" s="186"/>
      <c r="BIN77" s="186"/>
      <c r="BIO77" s="186"/>
      <c r="BIP77" s="186"/>
      <c r="BIQ77" s="186"/>
      <c r="BIR77" s="186"/>
      <c r="BIS77" s="186"/>
      <c r="BIT77" s="186"/>
      <c r="BIU77" s="186"/>
      <c r="BIV77" s="186"/>
      <c r="BIW77" s="186"/>
      <c r="BIX77" s="186"/>
      <c r="BIY77" s="186"/>
      <c r="BIZ77" s="186"/>
      <c r="BJA77" s="186"/>
      <c r="BJB77" s="186"/>
      <c r="BJC77" s="186"/>
      <c r="BJD77" s="186"/>
      <c r="BJE77" s="186"/>
      <c r="BJF77" s="186"/>
      <c r="BJG77" s="186"/>
      <c r="BJH77" s="186"/>
      <c r="BJI77" s="186"/>
      <c r="BJJ77" s="186"/>
      <c r="BJK77" s="186"/>
      <c r="BJL77" s="186"/>
      <c r="BJM77" s="186"/>
      <c r="BJN77" s="186"/>
      <c r="BJO77" s="186"/>
      <c r="BJP77" s="186"/>
      <c r="BJQ77" s="186"/>
      <c r="BJR77" s="186"/>
      <c r="BJS77" s="186"/>
      <c r="BJT77" s="186"/>
      <c r="BJU77" s="186"/>
      <c r="BJV77" s="186"/>
      <c r="BJW77" s="186"/>
      <c r="BJX77" s="186"/>
      <c r="BJY77" s="186"/>
      <c r="BJZ77" s="186"/>
      <c r="BKA77" s="186"/>
      <c r="BKB77" s="186"/>
      <c r="BKC77" s="186"/>
      <c r="BKD77" s="186"/>
      <c r="BKE77" s="186"/>
      <c r="BKF77" s="186"/>
      <c r="BKG77" s="186"/>
      <c r="BKH77" s="186"/>
      <c r="BKI77" s="186"/>
      <c r="BKJ77" s="186"/>
      <c r="BKK77" s="186"/>
      <c r="BKL77" s="186"/>
      <c r="BKM77" s="186"/>
      <c r="BKN77" s="186"/>
      <c r="BKO77" s="186"/>
      <c r="BKP77" s="186"/>
      <c r="BKQ77" s="186"/>
      <c r="BKR77" s="186"/>
      <c r="BKS77" s="186"/>
      <c r="BKT77" s="186"/>
      <c r="BKU77" s="186"/>
      <c r="BKV77" s="186"/>
      <c r="BKW77" s="186"/>
      <c r="BKX77" s="186"/>
      <c r="BKY77" s="186"/>
      <c r="BKZ77" s="186"/>
      <c r="BLA77" s="186"/>
      <c r="BLB77" s="186"/>
      <c r="BLC77" s="186"/>
      <c r="BLD77" s="186"/>
      <c r="BLE77" s="186"/>
      <c r="BLF77" s="186"/>
      <c r="BLG77" s="186"/>
      <c r="BLH77" s="186"/>
      <c r="BLI77" s="186"/>
      <c r="BLJ77" s="186"/>
      <c r="BLK77" s="186"/>
      <c r="BLL77" s="186"/>
      <c r="BLM77" s="186"/>
      <c r="BLN77" s="186"/>
      <c r="BLO77" s="186"/>
      <c r="BLP77" s="186"/>
      <c r="BLQ77" s="186"/>
      <c r="BLR77" s="186"/>
      <c r="BLS77" s="186"/>
      <c r="BLT77" s="186"/>
      <c r="BLU77" s="186"/>
      <c r="BLV77" s="186"/>
      <c r="BLW77" s="186"/>
      <c r="BLX77" s="186"/>
      <c r="BLY77" s="186"/>
      <c r="BLZ77" s="186"/>
      <c r="BMA77" s="186"/>
      <c r="BMB77" s="186"/>
      <c r="BMC77" s="186"/>
      <c r="BMD77" s="186"/>
      <c r="BME77" s="186"/>
      <c r="BMF77" s="186"/>
      <c r="BMG77" s="186"/>
      <c r="BMH77" s="186"/>
      <c r="BMI77" s="186"/>
      <c r="BMJ77" s="186"/>
      <c r="BMK77" s="186"/>
      <c r="BML77" s="186"/>
      <c r="BMM77" s="186"/>
      <c r="BMN77" s="186"/>
      <c r="BMO77" s="186"/>
      <c r="BMP77" s="186"/>
      <c r="BMQ77" s="186"/>
      <c r="BMR77" s="186"/>
      <c r="BMS77" s="186"/>
      <c r="BMT77" s="186"/>
      <c r="BMU77" s="186"/>
      <c r="BMV77" s="186"/>
      <c r="BMW77" s="186"/>
      <c r="BMX77" s="186"/>
      <c r="BMY77" s="186"/>
      <c r="BMZ77" s="186"/>
      <c r="BNA77" s="186"/>
      <c r="BNB77" s="186"/>
      <c r="BNC77" s="186"/>
      <c r="BND77" s="186"/>
      <c r="BNE77" s="186"/>
      <c r="BNF77" s="186"/>
      <c r="BNG77" s="186"/>
      <c r="BNH77" s="186"/>
      <c r="BNI77" s="186"/>
      <c r="BNJ77" s="186"/>
      <c r="BNK77" s="186"/>
      <c r="BNL77" s="186"/>
      <c r="BNM77" s="186"/>
      <c r="BNN77" s="186"/>
      <c r="BNO77" s="186"/>
      <c r="BNP77" s="186"/>
      <c r="BNQ77" s="186"/>
      <c r="BNR77" s="186"/>
      <c r="BNS77" s="186"/>
      <c r="BNT77" s="186"/>
      <c r="BNU77" s="186"/>
      <c r="BNV77" s="186"/>
      <c r="BNW77" s="186"/>
      <c r="BNX77" s="186"/>
      <c r="BNY77" s="186"/>
      <c r="BNZ77" s="186"/>
      <c r="BOA77" s="186"/>
      <c r="BOB77" s="186"/>
      <c r="BOC77" s="186"/>
      <c r="BOD77" s="186"/>
      <c r="BOE77" s="186"/>
      <c r="BOF77" s="186"/>
      <c r="BOG77" s="186"/>
      <c r="BOH77" s="186"/>
      <c r="BOI77" s="186"/>
      <c r="BOJ77" s="186"/>
      <c r="BOK77" s="186"/>
      <c r="BOL77" s="186"/>
      <c r="BOM77" s="186"/>
      <c r="BON77" s="186"/>
      <c r="BOO77" s="186"/>
      <c r="BOP77" s="186"/>
      <c r="BOQ77" s="186"/>
      <c r="BOR77" s="186"/>
      <c r="BOS77" s="186"/>
      <c r="BOT77" s="186"/>
      <c r="BOU77" s="186"/>
      <c r="BOV77" s="186"/>
      <c r="BOW77" s="186"/>
      <c r="BOX77" s="186"/>
      <c r="BOY77" s="186"/>
      <c r="BOZ77" s="186"/>
      <c r="BPA77" s="186"/>
      <c r="BPB77" s="186"/>
      <c r="BPC77" s="186"/>
      <c r="BPD77" s="186"/>
      <c r="BPE77" s="186"/>
      <c r="BPF77" s="186"/>
      <c r="BPG77" s="186"/>
      <c r="BPH77" s="186"/>
      <c r="BPI77" s="186"/>
      <c r="BPJ77" s="186"/>
      <c r="BPK77" s="186"/>
      <c r="BPL77" s="186"/>
      <c r="BPM77" s="186"/>
      <c r="BPN77" s="186"/>
      <c r="BPO77" s="186"/>
      <c r="BPP77" s="186"/>
      <c r="BPQ77" s="186"/>
      <c r="BPR77" s="186"/>
      <c r="BPS77" s="186"/>
      <c r="BPT77" s="186"/>
      <c r="BPU77" s="186"/>
      <c r="BPV77" s="186"/>
      <c r="BPW77" s="186"/>
      <c r="BPX77" s="186"/>
      <c r="BPY77" s="186"/>
      <c r="BPZ77" s="186"/>
      <c r="BQA77" s="186"/>
      <c r="BQB77" s="186"/>
      <c r="BQC77" s="186"/>
      <c r="BQD77" s="186"/>
      <c r="BQE77" s="186"/>
      <c r="BQF77" s="186"/>
      <c r="BQG77" s="186"/>
      <c r="BQH77" s="186"/>
      <c r="BQI77" s="186"/>
      <c r="BQJ77" s="186"/>
      <c r="BQK77" s="186"/>
      <c r="BQL77" s="186"/>
      <c r="BQM77" s="186"/>
      <c r="BQN77" s="186"/>
      <c r="BQO77" s="186"/>
      <c r="BQP77" s="186"/>
      <c r="BQQ77" s="186"/>
      <c r="BQR77" s="186"/>
      <c r="BQS77" s="186"/>
      <c r="BQT77" s="186"/>
      <c r="BQU77" s="186"/>
      <c r="BQV77" s="186"/>
      <c r="BQW77" s="186"/>
      <c r="BQX77" s="186"/>
      <c r="BQY77" s="186"/>
      <c r="BQZ77" s="186"/>
      <c r="BRA77" s="186"/>
      <c r="BRB77" s="186"/>
      <c r="BRC77" s="186"/>
      <c r="BRD77" s="186"/>
      <c r="BRE77" s="186"/>
      <c r="BRF77" s="186"/>
      <c r="BRG77" s="186"/>
      <c r="BRH77" s="186"/>
      <c r="BRI77" s="186"/>
      <c r="BRJ77" s="186"/>
      <c r="BRK77" s="186"/>
      <c r="BRL77" s="186"/>
      <c r="BRM77" s="186"/>
      <c r="BRN77" s="186"/>
      <c r="BRO77" s="186"/>
      <c r="BRP77" s="186"/>
      <c r="BRQ77" s="186"/>
      <c r="BRR77" s="186"/>
      <c r="BRS77" s="186"/>
      <c r="BRT77" s="186"/>
      <c r="BRU77" s="186"/>
      <c r="BRV77" s="186"/>
      <c r="BRW77" s="186"/>
      <c r="BRX77" s="186"/>
      <c r="BRY77" s="186"/>
      <c r="BRZ77" s="186"/>
      <c r="BSA77" s="186"/>
      <c r="BSB77" s="186"/>
      <c r="BSC77" s="186"/>
      <c r="BSD77" s="186"/>
      <c r="BSE77" s="186"/>
      <c r="BSF77" s="186"/>
      <c r="BSG77" s="186"/>
      <c r="BSH77" s="186"/>
      <c r="BSI77" s="186"/>
      <c r="BSJ77" s="186"/>
      <c r="BSK77" s="186"/>
      <c r="BSL77" s="186"/>
      <c r="BSM77" s="186"/>
      <c r="BSN77" s="186"/>
      <c r="BSO77" s="186"/>
      <c r="BSP77" s="186"/>
      <c r="BSQ77" s="186"/>
      <c r="BSR77" s="186"/>
      <c r="BSS77" s="186"/>
      <c r="BST77" s="186"/>
      <c r="BSU77" s="186"/>
      <c r="BSV77" s="186"/>
      <c r="BSW77" s="186"/>
      <c r="BSX77" s="186"/>
      <c r="BSY77" s="186"/>
      <c r="BSZ77" s="186"/>
      <c r="BTA77" s="186"/>
      <c r="BTB77" s="186"/>
      <c r="BTC77" s="186"/>
      <c r="BTD77" s="186"/>
      <c r="BTE77" s="186"/>
      <c r="BTF77" s="186"/>
      <c r="BTG77" s="186"/>
      <c r="BTH77" s="186"/>
      <c r="BTI77" s="186"/>
      <c r="BTJ77" s="186"/>
      <c r="BTK77" s="186"/>
      <c r="BTL77" s="186"/>
      <c r="BTM77" s="186"/>
      <c r="BTN77" s="186"/>
      <c r="BTO77" s="186"/>
      <c r="BTP77" s="186"/>
      <c r="BTQ77" s="186"/>
      <c r="BTR77" s="186"/>
      <c r="BTS77" s="186"/>
      <c r="BTT77" s="186"/>
      <c r="BTU77" s="186"/>
      <c r="BTV77" s="186"/>
      <c r="BTW77" s="186"/>
      <c r="BTX77" s="186"/>
      <c r="BTY77" s="186"/>
      <c r="BTZ77" s="186"/>
      <c r="BUA77" s="186"/>
      <c r="BUB77" s="186"/>
      <c r="BUC77" s="186"/>
      <c r="BUD77" s="186"/>
      <c r="BUE77" s="186"/>
      <c r="BUF77" s="186"/>
      <c r="BUG77" s="186"/>
      <c r="BUH77" s="186"/>
      <c r="BUI77" s="186"/>
      <c r="BUJ77" s="186"/>
      <c r="BUK77" s="186"/>
      <c r="BUL77" s="186"/>
      <c r="BUM77" s="186"/>
      <c r="BUN77" s="186"/>
      <c r="BUO77" s="186"/>
      <c r="BUP77" s="186"/>
      <c r="BUQ77" s="186"/>
      <c r="BUR77" s="186"/>
      <c r="BUS77" s="186"/>
      <c r="BUT77" s="186"/>
      <c r="BUU77" s="186"/>
      <c r="BUV77" s="186"/>
      <c r="BUW77" s="186"/>
      <c r="BUX77" s="186"/>
      <c r="BUY77" s="186"/>
      <c r="BUZ77" s="186"/>
      <c r="BVA77" s="186"/>
      <c r="BVB77" s="186"/>
      <c r="BVC77" s="186"/>
      <c r="BVD77" s="186"/>
      <c r="BVE77" s="186"/>
      <c r="BVF77" s="186"/>
      <c r="BVG77" s="186"/>
      <c r="BVH77" s="186"/>
      <c r="BVI77" s="186"/>
      <c r="BVJ77" s="186"/>
      <c r="BVK77" s="186"/>
      <c r="BVL77" s="186"/>
      <c r="BVM77" s="186"/>
      <c r="BVN77" s="186"/>
      <c r="BVO77" s="186"/>
      <c r="BVP77" s="186"/>
      <c r="BVQ77" s="186"/>
      <c r="BVR77" s="186"/>
      <c r="BVS77" s="186"/>
      <c r="BVT77" s="186"/>
      <c r="BVU77" s="186"/>
      <c r="BVV77" s="186"/>
      <c r="BVW77" s="186"/>
      <c r="BVX77" s="186"/>
      <c r="BVY77" s="186"/>
      <c r="BVZ77" s="186"/>
      <c r="BWA77" s="186"/>
      <c r="BWB77" s="186"/>
      <c r="BWC77" s="186"/>
      <c r="BWD77" s="186"/>
      <c r="BWE77" s="186"/>
      <c r="BWF77" s="186"/>
      <c r="BWG77" s="186"/>
      <c r="BWH77" s="186"/>
      <c r="BWI77" s="186"/>
      <c r="BWJ77" s="186"/>
      <c r="BWK77" s="186"/>
      <c r="BWL77" s="186"/>
      <c r="BWM77" s="186"/>
      <c r="BWN77" s="186"/>
      <c r="BWO77" s="186"/>
      <c r="BWP77" s="186"/>
      <c r="BWQ77" s="186"/>
      <c r="BWR77" s="186"/>
      <c r="BWS77" s="186"/>
      <c r="BWT77" s="186"/>
      <c r="BWU77" s="186"/>
      <c r="BWV77" s="186"/>
      <c r="BWW77" s="186"/>
      <c r="BWX77" s="186"/>
      <c r="BWY77" s="186"/>
      <c r="BWZ77" s="186"/>
      <c r="BXA77" s="186"/>
      <c r="BXB77" s="186"/>
      <c r="BXC77" s="186"/>
      <c r="BXD77" s="186"/>
      <c r="BXE77" s="186"/>
      <c r="BXF77" s="186"/>
      <c r="BXG77" s="186"/>
      <c r="BXH77" s="186"/>
      <c r="BXI77" s="186"/>
      <c r="BXJ77" s="186"/>
      <c r="BXK77" s="186"/>
      <c r="BXL77" s="186"/>
      <c r="BXM77" s="186"/>
      <c r="BXN77" s="186"/>
      <c r="BXO77" s="186"/>
      <c r="BXP77" s="186"/>
      <c r="BXQ77" s="186"/>
      <c r="BXR77" s="186"/>
      <c r="BXS77" s="186"/>
      <c r="BXT77" s="186"/>
      <c r="BXU77" s="186"/>
      <c r="BXV77" s="186"/>
      <c r="BXW77" s="186"/>
      <c r="BXX77" s="186"/>
      <c r="BXY77" s="186"/>
      <c r="BXZ77" s="186"/>
      <c r="BYA77" s="186"/>
      <c r="BYB77" s="186"/>
      <c r="BYC77" s="186"/>
      <c r="BYD77" s="186"/>
      <c r="BYE77" s="186"/>
      <c r="BYF77" s="186"/>
      <c r="BYG77" s="186"/>
      <c r="BYH77" s="186"/>
      <c r="BYI77" s="186"/>
      <c r="BYJ77" s="186"/>
      <c r="BYK77" s="186"/>
      <c r="BYL77" s="186"/>
      <c r="BYM77" s="186"/>
      <c r="BYN77" s="186"/>
      <c r="BYO77" s="186"/>
      <c r="BYP77" s="186"/>
      <c r="BYQ77" s="186"/>
      <c r="BYR77" s="186"/>
      <c r="BYS77" s="186"/>
      <c r="BYT77" s="186"/>
      <c r="BYU77" s="186"/>
      <c r="BYV77" s="186"/>
      <c r="BYW77" s="186"/>
      <c r="BYX77" s="186"/>
      <c r="BYY77" s="186"/>
      <c r="BYZ77" s="186"/>
      <c r="BZA77" s="186"/>
      <c r="BZB77" s="186"/>
      <c r="BZC77" s="186"/>
      <c r="BZD77" s="186"/>
      <c r="BZE77" s="186"/>
      <c r="BZF77" s="186"/>
      <c r="BZG77" s="186"/>
      <c r="BZH77" s="186"/>
      <c r="BZI77" s="186"/>
      <c r="BZJ77" s="186"/>
      <c r="BZK77" s="186"/>
      <c r="BZL77" s="186"/>
      <c r="BZM77" s="186"/>
      <c r="BZN77" s="186"/>
      <c r="BZO77" s="186"/>
      <c r="BZP77" s="186"/>
      <c r="BZQ77" s="186"/>
      <c r="BZR77" s="186"/>
      <c r="BZS77" s="186"/>
      <c r="BZT77" s="186"/>
      <c r="BZU77" s="186"/>
      <c r="BZV77" s="186"/>
      <c r="BZW77" s="186"/>
      <c r="BZX77" s="186"/>
      <c r="BZY77" s="186"/>
      <c r="BZZ77" s="186"/>
      <c r="CAA77" s="186"/>
      <c r="CAB77" s="186"/>
      <c r="CAC77" s="186"/>
      <c r="CAD77" s="186"/>
      <c r="CAE77" s="186"/>
      <c r="CAF77" s="186"/>
      <c r="CAG77" s="186"/>
      <c r="CAH77" s="186"/>
      <c r="CAI77" s="186"/>
      <c r="CAJ77" s="186"/>
      <c r="CAK77" s="186"/>
      <c r="CAL77" s="186"/>
      <c r="CAM77" s="186"/>
      <c r="CAN77" s="186"/>
      <c r="CAO77" s="186"/>
      <c r="CAP77" s="186"/>
      <c r="CAQ77" s="186"/>
      <c r="CAR77" s="186"/>
      <c r="CAS77" s="186"/>
      <c r="CAT77" s="186"/>
      <c r="CAU77" s="186"/>
      <c r="CAV77" s="186"/>
      <c r="CAW77" s="186"/>
      <c r="CAX77" s="186"/>
      <c r="CAY77" s="186"/>
      <c r="CAZ77" s="186"/>
      <c r="CBA77" s="186"/>
      <c r="CBB77" s="186"/>
      <c r="CBC77" s="186"/>
      <c r="CBD77" s="186"/>
      <c r="CBE77" s="186"/>
      <c r="CBF77" s="186"/>
      <c r="CBG77" s="186"/>
      <c r="CBH77" s="186"/>
      <c r="CBI77" s="186"/>
      <c r="CBJ77" s="186"/>
      <c r="CBK77" s="186"/>
      <c r="CBL77" s="186"/>
      <c r="CBM77" s="186"/>
      <c r="CBN77" s="186"/>
      <c r="CBO77" s="186"/>
      <c r="CBP77" s="186"/>
      <c r="CBQ77" s="186"/>
      <c r="CBR77" s="186"/>
      <c r="CBS77" s="186"/>
      <c r="CBT77" s="186"/>
      <c r="CBU77" s="186"/>
      <c r="CBV77" s="186"/>
      <c r="CBW77" s="186"/>
      <c r="CBX77" s="186"/>
      <c r="CBY77" s="186"/>
      <c r="CBZ77" s="186"/>
      <c r="CCA77" s="186"/>
      <c r="CCB77" s="186"/>
      <c r="CCC77" s="186"/>
      <c r="CCD77" s="186"/>
      <c r="CCE77" s="186"/>
      <c r="CCF77" s="186"/>
      <c r="CCG77" s="186"/>
      <c r="CCH77" s="186"/>
      <c r="CCI77" s="186"/>
      <c r="CCJ77" s="186"/>
      <c r="CCK77" s="186"/>
      <c r="CCL77" s="186"/>
      <c r="CCM77" s="186"/>
      <c r="CCN77" s="186"/>
      <c r="CCO77" s="186"/>
      <c r="CCP77" s="186"/>
      <c r="CCQ77" s="186"/>
      <c r="CCR77" s="186"/>
      <c r="CCS77" s="186"/>
      <c r="CCT77" s="186"/>
      <c r="CCU77" s="186"/>
      <c r="CCV77" s="186"/>
      <c r="CCW77" s="186"/>
      <c r="CCX77" s="186"/>
      <c r="CCY77" s="186"/>
      <c r="CCZ77" s="186"/>
      <c r="CDA77" s="186"/>
      <c r="CDB77" s="186"/>
      <c r="CDC77" s="186"/>
      <c r="CDD77" s="186"/>
      <c r="CDE77" s="186"/>
      <c r="CDF77" s="186"/>
      <c r="CDG77" s="186"/>
      <c r="CDH77" s="186"/>
      <c r="CDI77" s="186"/>
      <c r="CDJ77" s="186"/>
      <c r="CDK77" s="186"/>
      <c r="CDL77" s="186"/>
      <c r="CDM77" s="186"/>
      <c r="CDN77" s="186"/>
      <c r="CDO77" s="186"/>
      <c r="CDP77" s="186"/>
      <c r="CDQ77" s="186"/>
      <c r="CDR77" s="186"/>
      <c r="CDS77" s="186"/>
      <c r="CDT77" s="186"/>
      <c r="CDU77" s="186"/>
      <c r="CDV77" s="186"/>
      <c r="CDW77" s="186"/>
      <c r="CDX77" s="186"/>
      <c r="CDY77" s="186"/>
      <c r="CDZ77" s="186"/>
      <c r="CEA77" s="186"/>
      <c r="CEB77" s="186"/>
      <c r="CEC77" s="186"/>
      <c r="CED77" s="186"/>
      <c r="CEE77" s="186"/>
      <c r="CEF77" s="186"/>
      <c r="CEG77" s="186"/>
      <c r="CEH77" s="186"/>
      <c r="CEI77" s="186"/>
      <c r="CEJ77" s="186"/>
      <c r="CEK77" s="186"/>
      <c r="CEL77" s="186"/>
      <c r="CEM77" s="186"/>
      <c r="CEN77" s="186"/>
      <c r="CEO77" s="186"/>
      <c r="CEP77" s="186"/>
      <c r="CEQ77" s="186"/>
      <c r="CER77" s="186"/>
      <c r="CES77" s="186"/>
      <c r="CET77" s="186"/>
      <c r="CEU77" s="186"/>
      <c r="CEV77" s="186"/>
      <c r="CEW77" s="186"/>
      <c r="CEX77" s="186"/>
      <c r="CEY77" s="186"/>
      <c r="CEZ77" s="186"/>
      <c r="CFA77" s="186"/>
      <c r="CFB77" s="186"/>
      <c r="CFC77" s="186"/>
      <c r="CFD77" s="186"/>
      <c r="CFE77" s="186"/>
      <c r="CFF77" s="186"/>
      <c r="CFG77" s="186"/>
      <c r="CFH77" s="186"/>
      <c r="CFI77" s="186"/>
      <c r="CFJ77" s="186"/>
      <c r="CFK77" s="186"/>
      <c r="CFL77" s="186"/>
      <c r="CFM77" s="186"/>
      <c r="CFN77" s="186"/>
      <c r="CFO77" s="186"/>
      <c r="CFP77" s="186"/>
      <c r="CFQ77" s="186"/>
      <c r="CFR77" s="186"/>
      <c r="CFS77" s="186"/>
      <c r="CFT77" s="186"/>
      <c r="CFU77" s="186"/>
      <c r="CFV77" s="186"/>
      <c r="CFW77" s="186"/>
      <c r="CFX77" s="186"/>
      <c r="CFY77" s="186"/>
      <c r="CFZ77" s="186"/>
      <c r="CGA77" s="186"/>
      <c r="CGB77" s="186"/>
      <c r="CGC77" s="186"/>
      <c r="CGD77" s="186"/>
      <c r="CGE77" s="186"/>
      <c r="CGF77" s="186"/>
      <c r="CGG77" s="186"/>
      <c r="CGH77" s="186"/>
      <c r="CGI77" s="186"/>
      <c r="CGJ77" s="186"/>
      <c r="CGK77" s="186"/>
      <c r="CGL77" s="186"/>
      <c r="CGM77" s="186"/>
      <c r="CGN77" s="186"/>
      <c r="CGO77" s="186"/>
      <c r="CGP77" s="186"/>
      <c r="CGQ77" s="186"/>
      <c r="CGR77" s="186"/>
      <c r="CGS77" s="186"/>
      <c r="CGT77" s="186"/>
      <c r="CGU77" s="186"/>
      <c r="CGV77" s="186"/>
      <c r="CGW77" s="186"/>
      <c r="CGX77" s="186"/>
      <c r="CGY77" s="186"/>
      <c r="CGZ77" s="186"/>
      <c r="CHA77" s="186"/>
      <c r="CHB77" s="186"/>
      <c r="CHC77" s="186"/>
      <c r="CHD77" s="186"/>
      <c r="CHE77" s="186"/>
      <c r="CHF77" s="186"/>
      <c r="CHG77" s="186"/>
      <c r="CHH77" s="186"/>
      <c r="CHI77" s="186"/>
      <c r="CHJ77" s="186"/>
      <c r="CHK77" s="186"/>
      <c r="CHL77" s="186"/>
      <c r="CHM77" s="186"/>
      <c r="CHN77" s="186"/>
      <c r="CHO77" s="186"/>
      <c r="CHP77" s="186"/>
      <c r="CHQ77" s="186"/>
      <c r="CHR77" s="186"/>
      <c r="CHS77" s="186"/>
      <c r="CHT77" s="186"/>
      <c r="CHU77" s="186"/>
      <c r="CHV77" s="186"/>
      <c r="CHW77" s="186"/>
      <c r="CHX77" s="186"/>
      <c r="CHY77" s="186"/>
      <c r="CHZ77" s="186"/>
      <c r="CIA77" s="186"/>
      <c r="CIB77" s="186"/>
      <c r="CIC77" s="186"/>
      <c r="CID77" s="186"/>
      <c r="CIE77" s="186"/>
      <c r="CIF77" s="186"/>
      <c r="CIG77" s="186"/>
      <c r="CIH77" s="186"/>
      <c r="CII77" s="186"/>
      <c r="CIJ77" s="186"/>
      <c r="CIK77" s="186"/>
      <c r="CIL77" s="186"/>
      <c r="CIM77" s="186"/>
      <c r="CIN77" s="186"/>
      <c r="CIO77" s="186"/>
      <c r="CIP77" s="186"/>
      <c r="CIQ77" s="186"/>
      <c r="CIR77" s="186"/>
      <c r="CIS77" s="186"/>
      <c r="CIT77" s="186"/>
      <c r="CIU77" s="186"/>
      <c r="CIV77" s="186"/>
      <c r="CIW77" s="186"/>
      <c r="CIX77" s="186"/>
      <c r="CIY77" s="186"/>
      <c r="CIZ77" s="186"/>
      <c r="CJA77" s="186"/>
      <c r="CJB77" s="186"/>
      <c r="CJC77" s="186"/>
      <c r="CJD77" s="186"/>
      <c r="CJE77" s="186"/>
      <c r="CJF77" s="186"/>
      <c r="CJG77" s="186"/>
      <c r="CJH77" s="186"/>
      <c r="CJI77" s="186"/>
      <c r="CJJ77" s="186"/>
      <c r="CJK77" s="186"/>
      <c r="CJL77" s="186"/>
      <c r="CJM77" s="186"/>
      <c r="CJN77" s="186"/>
      <c r="CJO77" s="186"/>
      <c r="CJP77" s="186"/>
      <c r="CJQ77" s="186"/>
      <c r="CJR77" s="186"/>
      <c r="CJS77" s="186"/>
      <c r="CJT77" s="186"/>
      <c r="CJU77" s="186"/>
      <c r="CJV77" s="186"/>
      <c r="CJW77" s="186"/>
      <c r="CJX77" s="186"/>
      <c r="CJY77" s="186"/>
      <c r="CJZ77" s="186"/>
      <c r="CKA77" s="186"/>
      <c r="CKB77" s="186"/>
      <c r="CKC77" s="186"/>
      <c r="CKD77" s="186"/>
      <c r="CKE77" s="186"/>
      <c r="CKF77" s="186"/>
      <c r="CKG77" s="186"/>
      <c r="CKH77" s="186"/>
      <c r="CKI77" s="186"/>
      <c r="CKJ77" s="186"/>
      <c r="CKK77" s="186"/>
      <c r="CKL77" s="186"/>
      <c r="CKM77" s="186"/>
      <c r="CKN77" s="186"/>
      <c r="CKO77" s="186"/>
      <c r="CKP77" s="186"/>
      <c r="CKQ77" s="186"/>
      <c r="CKR77" s="186"/>
      <c r="CKS77" s="186"/>
      <c r="CKT77" s="186"/>
      <c r="CKU77" s="186"/>
      <c r="CKV77" s="186"/>
      <c r="CKW77" s="186"/>
      <c r="CKX77" s="186"/>
      <c r="CKY77" s="186"/>
      <c r="CKZ77" s="186"/>
      <c r="CLA77" s="186"/>
      <c r="CLB77" s="186"/>
      <c r="CLC77" s="186"/>
      <c r="CLD77" s="186"/>
      <c r="CLE77" s="186"/>
      <c r="CLF77" s="186"/>
      <c r="CLG77" s="186"/>
      <c r="CLH77" s="186"/>
      <c r="CLI77" s="186"/>
      <c r="CLJ77" s="186"/>
      <c r="CLK77" s="186"/>
      <c r="CLL77" s="186"/>
      <c r="CLM77" s="186"/>
      <c r="CLN77" s="186"/>
      <c r="CLO77" s="186"/>
      <c r="CLP77" s="186"/>
      <c r="CLQ77" s="186"/>
      <c r="CLR77" s="186"/>
      <c r="CLS77" s="186"/>
      <c r="CLT77" s="186"/>
      <c r="CLU77" s="186"/>
      <c r="CLV77" s="186"/>
      <c r="CLW77" s="186"/>
      <c r="CLX77" s="186"/>
      <c r="CLY77" s="186"/>
      <c r="CLZ77" s="186"/>
      <c r="CMA77" s="186"/>
      <c r="CMB77" s="186"/>
      <c r="CMC77" s="186"/>
      <c r="CMD77" s="186"/>
      <c r="CME77" s="186"/>
      <c r="CMF77" s="186"/>
      <c r="CMG77" s="186"/>
      <c r="CMH77" s="186"/>
      <c r="CMI77" s="186"/>
      <c r="CMJ77" s="186"/>
      <c r="CMK77" s="186"/>
      <c r="CML77" s="186"/>
      <c r="CMM77" s="186"/>
      <c r="CMN77" s="186"/>
      <c r="CMO77" s="186"/>
      <c r="CMP77" s="186"/>
      <c r="CMQ77" s="186"/>
      <c r="CMR77" s="186"/>
      <c r="CMS77" s="186"/>
      <c r="CMT77" s="186"/>
      <c r="CMU77" s="186"/>
      <c r="CMV77" s="186"/>
      <c r="CMW77" s="186"/>
      <c r="CMX77" s="186"/>
      <c r="CMY77" s="186"/>
      <c r="CMZ77" s="186"/>
      <c r="CNA77" s="186"/>
      <c r="CNB77" s="186"/>
      <c r="CNC77" s="186"/>
      <c r="CND77" s="186"/>
      <c r="CNE77" s="186"/>
      <c r="CNF77" s="186"/>
      <c r="CNG77" s="186"/>
      <c r="CNH77" s="186"/>
      <c r="CNI77" s="186"/>
      <c r="CNJ77" s="186"/>
      <c r="CNK77" s="186"/>
      <c r="CNL77" s="186"/>
      <c r="CNM77" s="186"/>
      <c r="CNN77" s="186"/>
      <c r="CNO77" s="186"/>
      <c r="CNP77" s="186"/>
      <c r="CNQ77" s="186"/>
      <c r="CNR77" s="186"/>
      <c r="CNS77" s="186"/>
      <c r="CNT77" s="186"/>
      <c r="CNU77" s="186"/>
      <c r="CNV77" s="186"/>
      <c r="CNW77" s="186"/>
      <c r="CNX77" s="186"/>
      <c r="CNY77" s="186"/>
      <c r="CNZ77" s="186"/>
      <c r="COA77" s="186"/>
      <c r="COB77" s="186"/>
      <c r="COC77" s="186"/>
      <c r="COD77" s="186"/>
      <c r="COE77" s="186"/>
      <c r="COF77" s="186"/>
      <c r="COG77" s="186"/>
      <c r="COH77" s="186"/>
      <c r="COI77" s="186"/>
      <c r="COJ77" s="186"/>
      <c r="COK77" s="186"/>
      <c r="COL77" s="186"/>
      <c r="COM77" s="186"/>
      <c r="CON77" s="186"/>
      <c r="COO77" s="186"/>
      <c r="COP77" s="186"/>
      <c r="COQ77" s="186"/>
      <c r="COR77" s="186"/>
      <c r="COS77" s="186"/>
      <c r="COT77" s="186"/>
      <c r="COU77" s="186"/>
      <c r="COV77" s="186"/>
      <c r="COW77" s="186"/>
      <c r="COX77" s="186"/>
      <c r="COY77" s="186"/>
      <c r="COZ77" s="186"/>
      <c r="CPA77" s="186"/>
      <c r="CPB77" s="186"/>
      <c r="CPC77" s="186"/>
      <c r="CPD77" s="186"/>
      <c r="CPE77" s="186"/>
      <c r="CPF77" s="186"/>
      <c r="CPG77" s="186"/>
      <c r="CPH77" s="186"/>
      <c r="CPI77" s="186"/>
      <c r="CPJ77" s="186"/>
      <c r="CPK77" s="186"/>
      <c r="CPL77" s="186"/>
      <c r="CPM77" s="186"/>
      <c r="CPN77" s="186"/>
      <c r="CPO77" s="186"/>
      <c r="CPP77" s="186"/>
      <c r="CPQ77" s="186"/>
      <c r="CPR77" s="186"/>
      <c r="CPS77" s="186"/>
      <c r="CPT77" s="186"/>
      <c r="CPU77" s="186"/>
      <c r="CPV77" s="186"/>
      <c r="CPW77" s="186"/>
      <c r="CPX77" s="186"/>
      <c r="CPY77" s="186"/>
      <c r="CPZ77" s="186"/>
      <c r="CQA77" s="186"/>
      <c r="CQB77" s="186"/>
      <c r="CQC77" s="186"/>
      <c r="CQD77" s="186"/>
      <c r="CQE77" s="186"/>
      <c r="CQF77" s="186"/>
      <c r="CQG77" s="186"/>
      <c r="CQH77" s="186"/>
      <c r="CQI77" s="186"/>
      <c r="CQJ77" s="186"/>
      <c r="CQK77" s="186"/>
      <c r="CQL77" s="186"/>
      <c r="CQM77" s="186"/>
      <c r="CQN77" s="186"/>
      <c r="CQO77" s="186"/>
      <c r="CQP77" s="186"/>
      <c r="CQQ77" s="186"/>
      <c r="CQR77" s="186"/>
      <c r="CQS77" s="186"/>
      <c r="CQT77" s="186"/>
      <c r="CQU77" s="186"/>
      <c r="CQV77" s="186"/>
      <c r="CQW77" s="186"/>
      <c r="CQX77" s="186"/>
      <c r="CQY77" s="186"/>
      <c r="CQZ77" s="186"/>
      <c r="CRA77" s="186"/>
      <c r="CRB77" s="186"/>
      <c r="CRC77" s="186"/>
      <c r="CRD77" s="186"/>
      <c r="CRE77" s="186"/>
      <c r="CRF77" s="186"/>
      <c r="CRG77" s="186"/>
      <c r="CRH77" s="186"/>
      <c r="CRI77" s="186"/>
      <c r="CRJ77" s="186"/>
      <c r="CRK77" s="186"/>
      <c r="CRL77" s="186"/>
      <c r="CRM77" s="186"/>
      <c r="CRN77" s="186"/>
      <c r="CRO77" s="186"/>
      <c r="CRP77" s="186"/>
      <c r="CRQ77" s="186"/>
      <c r="CRR77" s="186"/>
      <c r="CRS77" s="186"/>
      <c r="CRT77" s="186"/>
      <c r="CRU77" s="186"/>
      <c r="CRV77" s="186"/>
      <c r="CRW77" s="186"/>
      <c r="CRX77" s="186"/>
      <c r="CRY77" s="186"/>
      <c r="CRZ77" s="186"/>
      <c r="CSA77" s="186"/>
      <c r="CSB77" s="186"/>
      <c r="CSC77" s="186"/>
      <c r="CSD77" s="186"/>
      <c r="CSE77" s="186"/>
      <c r="CSF77" s="186"/>
      <c r="CSG77" s="186"/>
      <c r="CSH77" s="186"/>
      <c r="CSI77" s="186"/>
      <c r="CSJ77" s="186"/>
      <c r="CSK77" s="186"/>
      <c r="CSL77" s="186"/>
      <c r="CSM77" s="186"/>
      <c r="CSN77" s="186"/>
      <c r="CSO77" s="186"/>
      <c r="CSP77" s="186"/>
      <c r="CSQ77" s="186"/>
      <c r="CSR77" s="186"/>
      <c r="CSS77" s="186"/>
      <c r="CST77" s="186"/>
      <c r="CSU77" s="186"/>
      <c r="CSV77" s="186"/>
      <c r="CSW77" s="186"/>
      <c r="CSX77" s="186"/>
      <c r="CSY77" s="186"/>
      <c r="CSZ77" s="186"/>
      <c r="CTA77" s="186"/>
      <c r="CTB77" s="186"/>
      <c r="CTC77" s="186"/>
      <c r="CTD77" s="186"/>
      <c r="CTE77" s="186"/>
      <c r="CTF77" s="186"/>
      <c r="CTG77" s="186"/>
      <c r="CTH77" s="186"/>
      <c r="CTI77" s="186"/>
      <c r="CTJ77" s="186"/>
      <c r="CTK77" s="186"/>
      <c r="CTL77" s="186"/>
      <c r="CTM77" s="186"/>
      <c r="CTN77" s="186"/>
      <c r="CTO77" s="186"/>
      <c r="CTP77" s="186"/>
      <c r="CTQ77" s="186"/>
      <c r="CTR77" s="186"/>
      <c r="CTS77" s="186"/>
      <c r="CTT77" s="186"/>
      <c r="CTU77" s="186"/>
      <c r="CTV77" s="186"/>
      <c r="CTW77" s="186"/>
      <c r="CTX77" s="186"/>
      <c r="CTY77" s="186"/>
      <c r="CTZ77" s="186"/>
      <c r="CUA77" s="186"/>
      <c r="CUB77" s="186"/>
      <c r="CUC77" s="186"/>
      <c r="CUD77" s="186"/>
      <c r="CUE77" s="186"/>
      <c r="CUF77" s="186"/>
      <c r="CUG77" s="186"/>
      <c r="CUH77" s="186"/>
      <c r="CUI77" s="186"/>
      <c r="CUJ77" s="186"/>
      <c r="CUK77" s="186"/>
      <c r="CUL77" s="186"/>
      <c r="CUM77" s="186"/>
      <c r="CUN77" s="186"/>
      <c r="CUO77" s="186"/>
      <c r="CUP77" s="186"/>
      <c r="CUQ77" s="186"/>
      <c r="CUR77" s="186"/>
      <c r="CUS77" s="186"/>
      <c r="CUT77" s="186"/>
      <c r="CUU77" s="186"/>
      <c r="CUV77" s="186"/>
      <c r="CUW77" s="186"/>
      <c r="CUX77" s="186"/>
      <c r="CUY77" s="186"/>
      <c r="CUZ77" s="186"/>
      <c r="CVA77" s="186"/>
      <c r="CVB77" s="186"/>
      <c r="CVC77" s="186"/>
      <c r="CVD77" s="186"/>
      <c r="CVE77" s="186"/>
      <c r="CVF77" s="186"/>
      <c r="CVG77" s="186"/>
      <c r="CVH77" s="186"/>
      <c r="CVI77" s="186"/>
      <c r="CVJ77" s="186"/>
      <c r="CVK77" s="186"/>
      <c r="CVL77" s="186"/>
      <c r="CVM77" s="186"/>
      <c r="CVN77" s="186"/>
      <c r="CVO77" s="186"/>
      <c r="CVP77" s="186"/>
      <c r="CVQ77" s="186"/>
      <c r="CVR77" s="186"/>
      <c r="CVS77" s="186"/>
      <c r="CVT77" s="186"/>
      <c r="CVU77" s="186"/>
      <c r="CVV77" s="186"/>
      <c r="CVW77" s="186"/>
      <c r="CVX77" s="186"/>
      <c r="CVY77" s="186"/>
      <c r="CVZ77" s="186"/>
      <c r="CWA77" s="186"/>
      <c r="CWB77" s="186"/>
      <c r="CWC77" s="186"/>
      <c r="CWD77" s="186"/>
      <c r="CWE77" s="186"/>
      <c r="CWF77" s="186"/>
      <c r="CWG77" s="186"/>
      <c r="CWH77" s="186"/>
      <c r="CWI77" s="186"/>
      <c r="CWJ77" s="186"/>
      <c r="CWK77" s="186"/>
      <c r="CWL77" s="186"/>
      <c r="CWM77" s="186"/>
      <c r="CWN77" s="186"/>
      <c r="CWO77" s="186"/>
      <c r="CWP77" s="186"/>
      <c r="CWQ77" s="186"/>
      <c r="CWR77" s="186"/>
      <c r="CWS77" s="186"/>
      <c r="CWT77" s="186"/>
      <c r="CWU77" s="186"/>
      <c r="CWV77" s="186"/>
      <c r="CWW77" s="186"/>
      <c r="CWX77" s="186"/>
      <c r="CWY77" s="186"/>
      <c r="CWZ77" s="186"/>
      <c r="CXA77" s="186"/>
      <c r="CXB77" s="186"/>
      <c r="CXC77" s="186"/>
      <c r="CXD77" s="186"/>
      <c r="CXE77" s="186"/>
      <c r="CXF77" s="186"/>
      <c r="CXG77" s="186"/>
      <c r="CXH77" s="186"/>
      <c r="CXI77" s="186"/>
      <c r="CXJ77" s="186"/>
      <c r="CXK77" s="186"/>
      <c r="CXL77" s="186"/>
      <c r="CXM77" s="186"/>
      <c r="CXN77" s="186"/>
      <c r="CXO77" s="186"/>
      <c r="CXP77" s="186"/>
      <c r="CXQ77" s="186"/>
      <c r="CXR77" s="186"/>
      <c r="CXS77" s="186"/>
      <c r="CXT77" s="186"/>
      <c r="CXU77" s="186"/>
      <c r="CXV77" s="186"/>
      <c r="CXW77" s="186"/>
      <c r="CXX77" s="186"/>
      <c r="CXY77" s="186"/>
      <c r="CXZ77" s="186"/>
      <c r="CYA77" s="186"/>
      <c r="CYB77" s="186"/>
      <c r="CYC77" s="186"/>
      <c r="CYD77" s="186"/>
      <c r="CYE77" s="186"/>
      <c r="CYF77" s="186"/>
      <c r="CYG77" s="186"/>
      <c r="CYH77" s="186"/>
      <c r="CYI77" s="186"/>
      <c r="CYJ77" s="186"/>
      <c r="CYK77" s="186"/>
      <c r="CYL77" s="186"/>
      <c r="CYM77" s="186"/>
      <c r="CYN77" s="186"/>
      <c r="CYO77" s="186"/>
      <c r="CYP77" s="186"/>
      <c r="CYQ77" s="186"/>
      <c r="CYR77" s="186"/>
      <c r="CYS77" s="186"/>
      <c r="CYT77" s="186"/>
      <c r="CYU77" s="186"/>
      <c r="CYV77" s="186"/>
      <c r="CYW77" s="186"/>
      <c r="CYX77" s="186"/>
      <c r="CYY77" s="186"/>
      <c r="CYZ77" s="186"/>
      <c r="CZA77" s="186"/>
      <c r="CZB77" s="186"/>
      <c r="CZC77" s="186"/>
      <c r="CZD77" s="186"/>
      <c r="CZE77" s="186"/>
      <c r="CZF77" s="186"/>
      <c r="CZG77" s="186"/>
      <c r="CZH77" s="186"/>
      <c r="CZI77" s="186"/>
      <c r="CZJ77" s="186"/>
      <c r="CZK77" s="186"/>
      <c r="CZL77" s="186"/>
      <c r="CZM77" s="186"/>
      <c r="CZN77" s="186"/>
      <c r="CZO77" s="186"/>
      <c r="CZP77" s="186"/>
      <c r="CZQ77" s="186"/>
      <c r="CZR77" s="186"/>
      <c r="CZS77" s="186"/>
      <c r="CZT77" s="186"/>
      <c r="CZU77" s="186"/>
      <c r="CZV77" s="186"/>
      <c r="CZW77" s="186"/>
      <c r="CZX77" s="186"/>
      <c r="CZY77" s="186"/>
      <c r="CZZ77" s="186"/>
      <c r="DAA77" s="186"/>
      <c r="DAB77" s="186"/>
      <c r="DAC77" s="186"/>
      <c r="DAD77" s="186"/>
      <c r="DAE77" s="186"/>
      <c r="DAF77" s="186"/>
      <c r="DAG77" s="186"/>
      <c r="DAH77" s="186"/>
      <c r="DAI77" s="186"/>
      <c r="DAJ77" s="186"/>
      <c r="DAK77" s="186"/>
      <c r="DAL77" s="186"/>
      <c r="DAM77" s="186"/>
      <c r="DAN77" s="186"/>
      <c r="DAO77" s="186"/>
      <c r="DAP77" s="186"/>
      <c r="DAQ77" s="186"/>
      <c r="DAR77" s="186"/>
      <c r="DAS77" s="186"/>
      <c r="DAT77" s="186"/>
      <c r="DAU77" s="186"/>
      <c r="DAV77" s="186"/>
      <c r="DAW77" s="186"/>
      <c r="DAX77" s="186"/>
      <c r="DAY77" s="186"/>
      <c r="DAZ77" s="186"/>
      <c r="DBA77" s="186"/>
      <c r="DBB77" s="186"/>
      <c r="DBC77" s="186"/>
      <c r="DBD77" s="186"/>
      <c r="DBE77" s="186"/>
      <c r="DBF77" s="186"/>
      <c r="DBG77" s="186"/>
      <c r="DBH77" s="186"/>
      <c r="DBI77" s="186"/>
      <c r="DBJ77" s="186"/>
      <c r="DBK77" s="186"/>
      <c r="DBL77" s="186"/>
      <c r="DBM77" s="186"/>
      <c r="DBN77" s="186"/>
      <c r="DBO77" s="186"/>
      <c r="DBP77" s="186"/>
      <c r="DBQ77" s="186"/>
      <c r="DBR77" s="186"/>
      <c r="DBS77" s="186"/>
      <c r="DBT77" s="186"/>
      <c r="DBU77" s="186"/>
      <c r="DBV77" s="186"/>
      <c r="DBW77" s="186"/>
      <c r="DBX77" s="186"/>
      <c r="DBY77" s="186"/>
      <c r="DBZ77" s="186"/>
      <c r="DCA77" s="186"/>
      <c r="DCB77" s="186"/>
      <c r="DCC77" s="186"/>
      <c r="DCD77" s="186"/>
      <c r="DCE77" s="186"/>
      <c r="DCF77" s="186"/>
      <c r="DCG77" s="186"/>
      <c r="DCH77" s="186"/>
      <c r="DCI77" s="186"/>
      <c r="DCJ77" s="186"/>
      <c r="DCK77" s="186"/>
      <c r="DCL77" s="186"/>
      <c r="DCM77" s="186"/>
      <c r="DCN77" s="186"/>
      <c r="DCO77" s="186"/>
      <c r="DCP77" s="186"/>
      <c r="DCQ77" s="186"/>
      <c r="DCR77" s="186"/>
      <c r="DCS77" s="186"/>
      <c r="DCT77" s="186"/>
      <c r="DCU77" s="186"/>
      <c r="DCV77" s="186"/>
      <c r="DCW77" s="186"/>
      <c r="DCX77" s="186"/>
      <c r="DCY77" s="186"/>
      <c r="DCZ77" s="186"/>
      <c r="DDA77" s="186"/>
      <c r="DDB77" s="186"/>
      <c r="DDC77" s="186"/>
      <c r="DDD77" s="186"/>
      <c r="DDE77" s="186"/>
      <c r="DDF77" s="186"/>
      <c r="DDG77" s="186"/>
      <c r="DDH77" s="186"/>
      <c r="DDI77" s="186"/>
      <c r="DDJ77" s="186"/>
      <c r="DDK77" s="186"/>
      <c r="DDL77" s="186"/>
      <c r="DDM77" s="186"/>
      <c r="DDN77" s="186"/>
      <c r="DDO77" s="186"/>
      <c r="DDP77" s="186"/>
      <c r="DDQ77" s="186"/>
      <c r="DDR77" s="186"/>
      <c r="DDS77" s="186"/>
      <c r="DDT77" s="186"/>
      <c r="DDU77" s="186"/>
      <c r="DDV77" s="186"/>
      <c r="DDW77" s="186"/>
      <c r="DDX77" s="186"/>
      <c r="DDY77" s="186"/>
      <c r="DDZ77" s="186"/>
      <c r="DEA77" s="186"/>
      <c r="DEB77" s="186"/>
      <c r="DEC77" s="186"/>
      <c r="DED77" s="186"/>
      <c r="DEE77" s="186"/>
      <c r="DEF77" s="186"/>
      <c r="DEG77" s="186"/>
      <c r="DEH77" s="186"/>
      <c r="DEI77" s="186"/>
      <c r="DEJ77" s="186"/>
      <c r="DEK77" s="186"/>
      <c r="DEL77" s="186"/>
      <c r="DEM77" s="186"/>
      <c r="DEN77" s="186"/>
      <c r="DEO77" s="186"/>
      <c r="DEP77" s="186"/>
      <c r="DEQ77" s="186"/>
      <c r="DER77" s="186"/>
      <c r="DES77" s="186"/>
      <c r="DET77" s="186"/>
      <c r="DEU77" s="186"/>
      <c r="DEV77" s="186"/>
      <c r="DEW77" s="186"/>
      <c r="DEX77" s="186"/>
      <c r="DEY77" s="186"/>
      <c r="DEZ77" s="186"/>
      <c r="DFA77" s="186"/>
      <c r="DFB77" s="186"/>
      <c r="DFC77" s="186"/>
      <c r="DFD77" s="186"/>
      <c r="DFE77" s="186"/>
      <c r="DFF77" s="186"/>
      <c r="DFG77" s="186"/>
      <c r="DFH77" s="186"/>
      <c r="DFI77" s="186"/>
      <c r="DFJ77" s="186"/>
      <c r="DFK77" s="186"/>
      <c r="DFL77" s="186"/>
      <c r="DFM77" s="186"/>
      <c r="DFN77" s="186"/>
      <c r="DFO77" s="186"/>
      <c r="DFP77" s="186"/>
      <c r="DFQ77" s="186"/>
      <c r="DFR77" s="186"/>
      <c r="DFS77" s="186"/>
      <c r="DFT77" s="186"/>
      <c r="DFU77" s="186"/>
      <c r="DFV77" s="186"/>
      <c r="DFW77" s="186"/>
      <c r="DFX77" s="186"/>
      <c r="DFY77" s="186"/>
      <c r="DFZ77" s="186"/>
      <c r="DGA77" s="186"/>
      <c r="DGB77" s="186"/>
      <c r="DGC77" s="186"/>
      <c r="DGD77" s="186"/>
      <c r="DGE77" s="186"/>
      <c r="DGF77" s="186"/>
      <c r="DGG77" s="186"/>
      <c r="DGH77" s="186"/>
      <c r="DGI77" s="186"/>
      <c r="DGJ77" s="186"/>
      <c r="DGK77" s="186"/>
      <c r="DGL77" s="186"/>
      <c r="DGM77" s="186"/>
      <c r="DGN77" s="186"/>
      <c r="DGO77" s="186"/>
      <c r="DGP77" s="186"/>
      <c r="DGQ77" s="186"/>
      <c r="DGR77" s="186"/>
      <c r="DGS77" s="186"/>
      <c r="DGT77" s="186"/>
      <c r="DGU77" s="186"/>
      <c r="DGV77" s="186"/>
      <c r="DGW77" s="186"/>
      <c r="DGX77" s="186"/>
      <c r="DGY77" s="186"/>
      <c r="DGZ77" s="186"/>
      <c r="DHA77" s="186"/>
      <c r="DHB77" s="186"/>
      <c r="DHC77" s="186"/>
      <c r="DHD77" s="186"/>
      <c r="DHE77" s="186"/>
      <c r="DHF77" s="186"/>
      <c r="DHG77" s="186"/>
      <c r="DHH77" s="186"/>
      <c r="DHI77" s="186"/>
      <c r="DHJ77" s="186"/>
      <c r="DHK77" s="186"/>
      <c r="DHL77" s="186"/>
      <c r="DHM77" s="186"/>
      <c r="DHN77" s="186"/>
      <c r="DHO77" s="186"/>
      <c r="DHP77" s="186"/>
      <c r="DHQ77" s="186"/>
      <c r="DHR77" s="186"/>
      <c r="DHS77" s="186"/>
      <c r="DHT77" s="186"/>
      <c r="DHU77" s="186"/>
      <c r="DHV77" s="186"/>
      <c r="DHW77" s="186"/>
      <c r="DHX77" s="186"/>
      <c r="DHY77" s="186"/>
      <c r="DHZ77" s="186"/>
      <c r="DIA77" s="186"/>
      <c r="DIB77" s="186"/>
      <c r="DIC77" s="186"/>
      <c r="DID77" s="186"/>
      <c r="DIE77" s="186"/>
      <c r="DIF77" s="186"/>
      <c r="DIG77" s="186"/>
      <c r="DIH77" s="186"/>
      <c r="DII77" s="186"/>
      <c r="DIJ77" s="186"/>
      <c r="DIK77" s="186"/>
      <c r="DIL77" s="186"/>
      <c r="DIM77" s="186"/>
      <c r="DIN77" s="186"/>
      <c r="DIO77" s="186"/>
      <c r="DIP77" s="186"/>
      <c r="DIQ77" s="186"/>
      <c r="DIR77" s="186"/>
      <c r="DIS77" s="186"/>
      <c r="DIT77" s="186"/>
      <c r="DIU77" s="186"/>
      <c r="DIV77" s="186"/>
      <c r="DIW77" s="186"/>
      <c r="DIX77" s="186"/>
      <c r="DIY77" s="186"/>
      <c r="DIZ77" s="186"/>
      <c r="DJA77" s="186"/>
      <c r="DJB77" s="186"/>
      <c r="DJC77" s="186"/>
      <c r="DJD77" s="186"/>
      <c r="DJE77" s="186"/>
      <c r="DJF77" s="186"/>
      <c r="DJG77" s="186"/>
      <c r="DJH77" s="186"/>
      <c r="DJI77" s="186"/>
      <c r="DJJ77" s="186"/>
      <c r="DJK77" s="186"/>
      <c r="DJL77" s="186"/>
      <c r="DJM77" s="186"/>
      <c r="DJN77" s="186"/>
      <c r="DJO77" s="186"/>
      <c r="DJP77" s="186"/>
      <c r="DJQ77" s="186"/>
      <c r="DJR77" s="186"/>
      <c r="DJS77" s="186"/>
      <c r="DJT77" s="186"/>
      <c r="DJU77" s="186"/>
      <c r="DJV77" s="186"/>
      <c r="DJW77" s="186"/>
      <c r="DJX77" s="186"/>
      <c r="DJY77" s="186"/>
      <c r="DJZ77" s="186"/>
      <c r="DKA77" s="186"/>
      <c r="DKB77" s="186"/>
      <c r="DKC77" s="186"/>
      <c r="DKD77" s="186"/>
      <c r="DKE77" s="186"/>
      <c r="DKF77" s="186"/>
      <c r="DKG77" s="186"/>
      <c r="DKH77" s="186"/>
      <c r="DKI77" s="186"/>
      <c r="DKJ77" s="186"/>
      <c r="DKK77" s="186"/>
      <c r="DKL77" s="186"/>
      <c r="DKM77" s="186"/>
      <c r="DKN77" s="186"/>
      <c r="DKO77" s="186"/>
      <c r="DKP77" s="186"/>
      <c r="DKQ77" s="186"/>
      <c r="DKR77" s="186"/>
      <c r="DKS77" s="186"/>
      <c r="DKT77" s="186"/>
      <c r="DKU77" s="186"/>
      <c r="DKV77" s="186"/>
      <c r="DKW77" s="186"/>
      <c r="DKX77" s="186"/>
      <c r="DKY77" s="186"/>
      <c r="DKZ77" s="186"/>
      <c r="DLA77" s="186"/>
      <c r="DLB77" s="186"/>
      <c r="DLC77" s="186"/>
      <c r="DLD77" s="186"/>
      <c r="DLE77" s="186"/>
      <c r="DLF77" s="186"/>
      <c r="DLG77" s="186"/>
      <c r="DLH77" s="186"/>
      <c r="DLI77" s="186"/>
      <c r="DLJ77" s="186"/>
      <c r="DLK77" s="186"/>
      <c r="DLL77" s="186"/>
      <c r="DLM77" s="186"/>
      <c r="DLN77" s="186"/>
      <c r="DLO77" s="186"/>
      <c r="DLP77" s="186"/>
      <c r="DLQ77" s="186"/>
      <c r="DLR77" s="186"/>
      <c r="DLS77" s="186"/>
      <c r="DLT77" s="186"/>
      <c r="DLU77" s="186"/>
      <c r="DLV77" s="186"/>
      <c r="DLW77" s="186"/>
      <c r="DLX77" s="186"/>
      <c r="DLY77" s="186"/>
      <c r="DLZ77" s="186"/>
      <c r="DMA77" s="186"/>
      <c r="DMB77" s="186"/>
      <c r="DMC77" s="186"/>
      <c r="DMD77" s="186"/>
      <c r="DME77" s="186"/>
      <c r="DMF77" s="186"/>
      <c r="DMG77" s="186"/>
      <c r="DMH77" s="186"/>
      <c r="DMI77" s="186"/>
      <c r="DMJ77" s="186"/>
      <c r="DMK77" s="186"/>
      <c r="DML77" s="186"/>
      <c r="DMM77" s="186"/>
      <c r="DMN77" s="186"/>
      <c r="DMO77" s="186"/>
      <c r="DMP77" s="186"/>
      <c r="DMQ77" s="186"/>
      <c r="DMR77" s="186"/>
      <c r="DMS77" s="186"/>
      <c r="DMT77" s="186"/>
      <c r="DMU77" s="186"/>
      <c r="DMV77" s="186"/>
      <c r="DMW77" s="186"/>
      <c r="DMX77" s="186"/>
      <c r="DMY77" s="186"/>
      <c r="DMZ77" s="186"/>
      <c r="DNA77" s="186"/>
      <c r="DNB77" s="186"/>
      <c r="DNC77" s="186"/>
      <c r="DND77" s="186"/>
      <c r="DNE77" s="186"/>
      <c r="DNF77" s="186"/>
      <c r="DNG77" s="186"/>
      <c r="DNH77" s="186"/>
      <c r="DNI77" s="186"/>
      <c r="DNJ77" s="186"/>
      <c r="DNK77" s="186"/>
      <c r="DNL77" s="186"/>
      <c r="DNM77" s="186"/>
      <c r="DNN77" s="186"/>
      <c r="DNO77" s="186"/>
      <c r="DNP77" s="186"/>
      <c r="DNQ77" s="186"/>
      <c r="DNR77" s="186"/>
      <c r="DNS77" s="186"/>
      <c r="DNT77" s="186"/>
      <c r="DNU77" s="186"/>
      <c r="DNV77" s="186"/>
      <c r="DNW77" s="186"/>
      <c r="DNX77" s="186"/>
      <c r="DNY77" s="186"/>
      <c r="DNZ77" s="186"/>
      <c r="DOA77" s="186"/>
      <c r="DOB77" s="186"/>
      <c r="DOC77" s="186"/>
      <c r="DOD77" s="186"/>
      <c r="DOE77" s="186"/>
      <c r="DOF77" s="186"/>
      <c r="DOG77" s="186"/>
      <c r="DOH77" s="186"/>
      <c r="DOI77" s="186"/>
      <c r="DOJ77" s="186"/>
      <c r="DOK77" s="186"/>
      <c r="DOL77" s="186"/>
      <c r="DOM77" s="186"/>
      <c r="DON77" s="186"/>
      <c r="DOO77" s="186"/>
      <c r="DOP77" s="186"/>
      <c r="DOQ77" s="186"/>
      <c r="DOR77" s="186"/>
      <c r="DOS77" s="186"/>
      <c r="DOT77" s="186"/>
      <c r="DOU77" s="186"/>
      <c r="DOV77" s="186"/>
      <c r="DOW77" s="186"/>
      <c r="DOX77" s="186"/>
      <c r="DOY77" s="186"/>
      <c r="DOZ77" s="186"/>
      <c r="DPA77" s="186"/>
      <c r="DPB77" s="186"/>
      <c r="DPC77" s="186"/>
      <c r="DPD77" s="186"/>
      <c r="DPE77" s="186"/>
      <c r="DPF77" s="186"/>
      <c r="DPG77" s="186"/>
      <c r="DPH77" s="186"/>
      <c r="DPI77" s="186"/>
      <c r="DPJ77" s="186"/>
      <c r="DPK77" s="186"/>
      <c r="DPL77" s="186"/>
      <c r="DPM77" s="186"/>
      <c r="DPN77" s="186"/>
      <c r="DPO77" s="186"/>
      <c r="DPP77" s="186"/>
      <c r="DPQ77" s="186"/>
      <c r="DPR77" s="186"/>
      <c r="DPS77" s="186"/>
      <c r="DPT77" s="186"/>
      <c r="DPU77" s="186"/>
      <c r="DPV77" s="186"/>
      <c r="DPW77" s="186"/>
      <c r="DPX77" s="186"/>
      <c r="DPY77" s="186"/>
      <c r="DPZ77" s="186"/>
      <c r="DQA77" s="186"/>
      <c r="DQB77" s="186"/>
      <c r="DQC77" s="186"/>
      <c r="DQD77" s="186"/>
      <c r="DQE77" s="186"/>
      <c r="DQF77" s="186"/>
      <c r="DQG77" s="186"/>
      <c r="DQH77" s="186"/>
      <c r="DQI77" s="186"/>
      <c r="DQJ77" s="186"/>
      <c r="DQK77" s="186"/>
      <c r="DQL77" s="186"/>
      <c r="DQM77" s="186"/>
      <c r="DQN77" s="186"/>
      <c r="DQO77" s="186"/>
      <c r="DQP77" s="186"/>
      <c r="DQQ77" s="186"/>
      <c r="DQR77" s="186"/>
      <c r="DQS77" s="186"/>
      <c r="DQT77" s="186"/>
      <c r="DQU77" s="186"/>
      <c r="DQV77" s="186"/>
      <c r="DQW77" s="186"/>
      <c r="DQX77" s="186"/>
      <c r="DQY77" s="186"/>
      <c r="DQZ77" s="186"/>
      <c r="DRA77" s="186"/>
      <c r="DRB77" s="186"/>
      <c r="DRC77" s="186"/>
      <c r="DRD77" s="186"/>
      <c r="DRE77" s="186"/>
      <c r="DRF77" s="186"/>
      <c r="DRG77" s="186"/>
      <c r="DRH77" s="186"/>
      <c r="DRI77" s="186"/>
      <c r="DRJ77" s="186"/>
      <c r="DRK77" s="186"/>
      <c r="DRL77" s="186"/>
      <c r="DRM77" s="186"/>
      <c r="DRN77" s="186"/>
      <c r="DRO77" s="186"/>
      <c r="DRP77" s="186"/>
      <c r="DRQ77" s="186"/>
      <c r="DRR77" s="186"/>
      <c r="DRS77" s="186"/>
      <c r="DRT77" s="186"/>
      <c r="DRU77" s="186"/>
      <c r="DRV77" s="186"/>
      <c r="DRW77" s="186"/>
      <c r="DRX77" s="186"/>
      <c r="DRY77" s="186"/>
      <c r="DRZ77" s="186"/>
      <c r="DSA77" s="186"/>
      <c r="DSB77" s="186"/>
      <c r="DSC77" s="186"/>
      <c r="DSD77" s="186"/>
      <c r="DSE77" s="186"/>
      <c r="DSF77" s="186"/>
      <c r="DSG77" s="186"/>
      <c r="DSH77" s="186"/>
      <c r="DSI77" s="186"/>
      <c r="DSJ77" s="186"/>
      <c r="DSK77" s="186"/>
      <c r="DSL77" s="186"/>
      <c r="DSM77" s="186"/>
      <c r="DSN77" s="186"/>
      <c r="DSO77" s="186"/>
      <c r="DSP77" s="186"/>
      <c r="DSQ77" s="186"/>
      <c r="DSR77" s="186"/>
      <c r="DSS77" s="186"/>
      <c r="DST77" s="186"/>
      <c r="DSU77" s="186"/>
      <c r="DSV77" s="186"/>
      <c r="DSW77" s="186"/>
      <c r="DSX77" s="186"/>
      <c r="DSY77" s="186"/>
      <c r="DSZ77" s="186"/>
      <c r="DTA77" s="186"/>
      <c r="DTB77" s="186"/>
      <c r="DTC77" s="186"/>
      <c r="DTD77" s="186"/>
      <c r="DTE77" s="186"/>
      <c r="DTF77" s="186"/>
      <c r="DTG77" s="186"/>
      <c r="DTH77" s="186"/>
      <c r="DTI77" s="186"/>
      <c r="DTJ77" s="186"/>
      <c r="DTK77" s="186"/>
      <c r="DTL77" s="186"/>
      <c r="DTM77" s="186"/>
      <c r="DTN77" s="186"/>
      <c r="DTO77" s="186"/>
      <c r="DTP77" s="186"/>
      <c r="DTQ77" s="186"/>
      <c r="DTR77" s="186"/>
      <c r="DTS77" s="186"/>
      <c r="DTT77" s="186"/>
      <c r="DTU77" s="186"/>
      <c r="DTV77" s="186"/>
      <c r="DTW77" s="186"/>
      <c r="DTX77" s="186"/>
      <c r="DTY77" s="186"/>
      <c r="DTZ77" s="186"/>
      <c r="DUA77" s="186"/>
      <c r="DUB77" s="186"/>
      <c r="DUC77" s="186"/>
      <c r="DUD77" s="186"/>
      <c r="DUE77" s="186"/>
      <c r="DUF77" s="186"/>
      <c r="DUG77" s="186"/>
      <c r="DUH77" s="186"/>
      <c r="DUI77" s="186"/>
      <c r="DUJ77" s="186"/>
      <c r="DUK77" s="186"/>
      <c r="DUL77" s="186"/>
      <c r="DUM77" s="186"/>
      <c r="DUN77" s="186"/>
      <c r="DUO77" s="186"/>
      <c r="DUP77" s="186"/>
      <c r="DUQ77" s="186"/>
      <c r="DUR77" s="186"/>
      <c r="DUS77" s="186"/>
      <c r="DUT77" s="186"/>
      <c r="DUU77" s="186"/>
      <c r="DUV77" s="186"/>
      <c r="DUW77" s="186"/>
      <c r="DUX77" s="186"/>
      <c r="DUY77" s="186"/>
      <c r="DUZ77" s="186"/>
      <c r="DVA77" s="186"/>
      <c r="DVB77" s="186"/>
      <c r="DVC77" s="186"/>
      <c r="DVD77" s="186"/>
      <c r="DVE77" s="186"/>
      <c r="DVF77" s="186"/>
      <c r="DVG77" s="186"/>
      <c r="DVH77" s="186"/>
      <c r="DVI77" s="186"/>
      <c r="DVJ77" s="186"/>
      <c r="DVK77" s="186"/>
      <c r="DVL77" s="186"/>
      <c r="DVM77" s="186"/>
      <c r="DVN77" s="186"/>
      <c r="DVO77" s="186"/>
      <c r="DVP77" s="186"/>
      <c r="DVQ77" s="186"/>
      <c r="DVR77" s="186"/>
      <c r="DVS77" s="186"/>
      <c r="DVT77" s="186"/>
      <c r="DVU77" s="186"/>
      <c r="DVV77" s="186"/>
      <c r="DVW77" s="186"/>
      <c r="DVX77" s="186"/>
      <c r="DVY77" s="186"/>
      <c r="DVZ77" s="186"/>
      <c r="DWA77" s="186"/>
      <c r="DWB77" s="186"/>
      <c r="DWC77" s="186"/>
      <c r="DWD77" s="186"/>
      <c r="DWE77" s="186"/>
      <c r="DWF77" s="186"/>
      <c r="DWG77" s="186"/>
      <c r="DWH77" s="186"/>
      <c r="DWI77" s="186"/>
      <c r="DWJ77" s="186"/>
      <c r="DWK77" s="186"/>
      <c r="DWL77" s="186"/>
      <c r="DWM77" s="186"/>
      <c r="DWN77" s="186"/>
      <c r="DWO77" s="186"/>
      <c r="DWP77" s="186"/>
      <c r="DWQ77" s="186"/>
      <c r="DWR77" s="186"/>
      <c r="DWS77" s="186"/>
      <c r="DWT77" s="186"/>
      <c r="DWU77" s="186"/>
      <c r="DWV77" s="186"/>
      <c r="DWW77" s="186"/>
      <c r="DWX77" s="186"/>
      <c r="DWY77" s="186"/>
      <c r="DWZ77" s="186"/>
      <c r="DXA77" s="186"/>
      <c r="DXB77" s="186"/>
      <c r="DXC77" s="186"/>
      <c r="DXD77" s="186"/>
      <c r="DXE77" s="186"/>
      <c r="DXF77" s="186"/>
      <c r="DXG77" s="186"/>
      <c r="DXH77" s="186"/>
      <c r="DXI77" s="186"/>
      <c r="DXJ77" s="186"/>
      <c r="DXK77" s="186"/>
      <c r="DXL77" s="186"/>
      <c r="DXM77" s="186"/>
      <c r="DXN77" s="186"/>
      <c r="DXO77" s="186"/>
      <c r="DXP77" s="186"/>
      <c r="DXQ77" s="186"/>
      <c r="DXR77" s="186"/>
      <c r="DXS77" s="186"/>
      <c r="DXT77" s="186"/>
      <c r="DXU77" s="186"/>
      <c r="DXV77" s="186"/>
      <c r="DXW77" s="186"/>
      <c r="DXX77" s="186"/>
      <c r="DXY77" s="186"/>
      <c r="DXZ77" s="186"/>
      <c r="DYA77" s="186"/>
      <c r="DYB77" s="186"/>
      <c r="DYC77" s="186"/>
      <c r="DYD77" s="186"/>
      <c r="DYE77" s="186"/>
      <c r="DYF77" s="186"/>
      <c r="DYG77" s="186"/>
      <c r="DYH77" s="186"/>
      <c r="DYI77" s="186"/>
      <c r="DYJ77" s="186"/>
      <c r="DYK77" s="186"/>
      <c r="DYL77" s="186"/>
      <c r="DYM77" s="186"/>
      <c r="DYN77" s="186"/>
      <c r="DYO77" s="186"/>
      <c r="DYP77" s="186"/>
      <c r="DYQ77" s="186"/>
      <c r="DYR77" s="186"/>
      <c r="DYS77" s="186"/>
      <c r="DYT77" s="186"/>
      <c r="DYU77" s="186"/>
      <c r="DYV77" s="186"/>
      <c r="DYW77" s="186"/>
      <c r="DYX77" s="186"/>
      <c r="DYY77" s="186"/>
      <c r="DYZ77" s="186"/>
      <c r="DZA77" s="186"/>
      <c r="DZB77" s="186"/>
      <c r="DZC77" s="186"/>
      <c r="DZD77" s="186"/>
      <c r="DZE77" s="186"/>
      <c r="DZF77" s="186"/>
      <c r="DZG77" s="186"/>
      <c r="DZH77" s="186"/>
      <c r="DZI77" s="186"/>
      <c r="DZJ77" s="186"/>
      <c r="DZK77" s="186"/>
      <c r="DZL77" s="186"/>
      <c r="DZM77" s="186"/>
      <c r="DZN77" s="186"/>
      <c r="DZO77" s="186"/>
      <c r="DZP77" s="186"/>
      <c r="DZQ77" s="186"/>
      <c r="DZR77" s="186"/>
      <c r="DZS77" s="186"/>
      <c r="DZT77" s="186"/>
      <c r="DZU77" s="186"/>
      <c r="DZV77" s="186"/>
      <c r="DZW77" s="186"/>
      <c r="DZX77" s="186"/>
      <c r="DZY77" s="186"/>
      <c r="DZZ77" s="186"/>
      <c r="EAA77" s="186"/>
      <c r="EAB77" s="186"/>
      <c r="EAC77" s="186"/>
      <c r="EAD77" s="186"/>
      <c r="EAE77" s="186"/>
      <c r="EAF77" s="186"/>
      <c r="EAG77" s="186"/>
      <c r="EAH77" s="186"/>
      <c r="EAI77" s="186"/>
      <c r="EAJ77" s="186"/>
      <c r="EAK77" s="186"/>
      <c r="EAL77" s="186"/>
      <c r="EAM77" s="186"/>
      <c r="EAN77" s="186"/>
      <c r="EAO77" s="186"/>
      <c r="EAP77" s="186"/>
      <c r="EAQ77" s="186"/>
      <c r="EAR77" s="186"/>
      <c r="EAS77" s="186"/>
      <c r="EAT77" s="186"/>
      <c r="EAU77" s="186"/>
      <c r="EAV77" s="186"/>
      <c r="EAW77" s="186"/>
      <c r="EAX77" s="186"/>
      <c r="EAY77" s="186"/>
      <c r="EAZ77" s="186"/>
      <c r="EBA77" s="186"/>
      <c r="EBB77" s="186"/>
      <c r="EBC77" s="186"/>
      <c r="EBD77" s="186"/>
      <c r="EBE77" s="186"/>
      <c r="EBF77" s="186"/>
      <c r="EBG77" s="186"/>
      <c r="EBH77" s="186"/>
      <c r="EBI77" s="186"/>
      <c r="EBJ77" s="186"/>
      <c r="EBK77" s="186"/>
      <c r="EBL77" s="186"/>
      <c r="EBM77" s="186"/>
      <c r="EBN77" s="186"/>
      <c r="EBO77" s="186"/>
      <c r="EBP77" s="186"/>
      <c r="EBQ77" s="186"/>
      <c r="EBR77" s="186"/>
      <c r="EBS77" s="186"/>
      <c r="EBT77" s="186"/>
      <c r="EBU77" s="186"/>
      <c r="EBV77" s="186"/>
      <c r="EBW77" s="186"/>
      <c r="EBX77" s="186"/>
      <c r="EBY77" s="186"/>
      <c r="EBZ77" s="186"/>
      <c r="ECA77" s="186"/>
      <c r="ECB77" s="186"/>
      <c r="ECC77" s="186"/>
      <c r="ECD77" s="186"/>
      <c r="ECE77" s="186"/>
      <c r="ECF77" s="186"/>
      <c r="ECG77" s="186"/>
      <c r="ECH77" s="186"/>
      <c r="ECI77" s="186"/>
      <c r="ECJ77" s="186"/>
      <c r="ECK77" s="186"/>
      <c r="ECL77" s="186"/>
      <c r="ECM77" s="186"/>
      <c r="ECN77" s="186"/>
      <c r="ECO77" s="186"/>
      <c r="ECP77" s="186"/>
      <c r="ECQ77" s="186"/>
      <c r="ECR77" s="186"/>
      <c r="ECS77" s="186"/>
      <c r="ECT77" s="186"/>
      <c r="ECU77" s="186"/>
      <c r="ECV77" s="186"/>
      <c r="ECW77" s="186"/>
      <c r="ECX77" s="186"/>
      <c r="ECY77" s="186"/>
      <c r="ECZ77" s="186"/>
      <c r="EDA77" s="186"/>
      <c r="EDB77" s="186"/>
      <c r="EDC77" s="186"/>
      <c r="EDD77" s="186"/>
      <c r="EDE77" s="186"/>
      <c r="EDF77" s="186"/>
      <c r="EDG77" s="186"/>
      <c r="EDH77" s="186"/>
      <c r="EDI77" s="186"/>
      <c r="EDJ77" s="186"/>
      <c r="EDK77" s="186"/>
      <c r="EDL77" s="186"/>
      <c r="EDM77" s="186"/>
      <c r="EDN77" s="186"/>
      <c r="EDO77" s="186"/>
      <c r="EDP77" s="186"/>
      <c r="EDQ77" s="186"/>
      <c r="EDR77" s="186"/>
      <c r="EDS77" s="186"/>
      <c r="EDT77" s="186"/>
      <c r="EDU77" s="186"/>
      <c r="EDV77" s="186"/>
      <c r="EDW77" s="186"/>
      <c r="EDX77" s="186"/>
      <c r="EDY77" s="186"/>
      <c r="EDZ77" s="186"/>
      <c r="EEA77" s="186"/>
      <c r="EEB77" s="186"/>
      <c r="EEC77" s="186"/>
      <c r="EED77" s="186"/>
      <c r="EEE77" s="186"/>
      <c r="EEF77" s="186"/>
      <c r="EEG77" s="186"/>
      <c r="EEH77" s="186"/>
      <c r="EEI77" s="186"/>
      <c r="EEJ77" s="186"/>
      <c r="EEK77" s="186"/>
      <c r="EEL77" s="186"/>
      <c r="EEM77" s="186"/>
      <c r="EEN77" s="186"/>
      <c r="EEO77" s="186"/>
      <c r="EEP77" s="186"/>
      <c r="EEQ77" s="186"/>
      <c r="EER77" s="186"/>
      <c r="EES77" s="186"/>
      <c r="EET77" s="186"/>
      <c r="EEU77" s="186"/>
      <c r="EEV77" s="186"/>
      <c r="EEW77" s="186"/>
      <c r="EEX77" s="186"/>
      <c r="EEY77" s="186"/>
      <c r="EEZ77" s="186"/>
      <c r="EFA77" s="186"/>
      <c r="EFB77" s="186"/>
      <c r="EFC77" s="186"/>
      <c r="EFD77" s="186"/>
      <c r="EFE77" s="186"/>
      <c r="EFF77" s="186"/>
      <c r="EFG77" s="186"/>
      <c r="EFH77" s="186"/>
      <c r="EFI77" s="186"/>
      <c r="EFJ77" s="186"/>
      <c r="EFK77" s="186"/>
      <c r="EFL77" s="186"/>
      <c r="EFM77" s="186"/>
      <c r="EFN77" s="186"/>
      <c r="EFO77" s="186"/>
      <c r="EFP77" s="186"/>
      <c r="EFQ77" s="186"/>
      <c r="EFR77" s="186"/>
      <c r="EFS77" s="186"/>
      <c r="EFT77" s="186"/>
      <c r="EFU77" s="186"/>
      <c r="EFV77" s="186"/>
      <c r="EFW77" s="186"/>
      <c r="EFX77" s="186"/>
      <c r="EFY77" s="186"/>
      <c r="EFZ77" s="186"/>
      <c r="EGA77" s="186"/>
      <c r="EGB77" s="186"/>
      <c r="EGC77" s="186"/>
      <c r="EGD77" s="186"/>
      <c r="EGE77" s="186"/>
      <c r="EGF77" s="186"/>
      <c r="EGG77" s="186"/>
      <c r="EGH77" s="186"/>
      <c r="EGI77" s="186"/>
      <c r="EGJ77" s="186"/>
      <c r="EGK77" s="186"/>
      <c r="EGL77" s="186"/>
      <c r="EGM77" s="186"/>
      <c r="EGN77" s="186"/>
      <c r="EGO77" s="186"/>
      <c r="EGP77" s="186"/>
      <c r="EGQ77" s="186"/>
      <c r="EGR77" s="186"/>
      <c r="EGS77" s="186"/>
      <c r="EGT77" s="186"/>
      <c r="EGU77" s="186"/>
      <c r="EGV77" s="186"/>
      <c r="EGW77" s="186"/>
      <c r="EGX77" s="186"/>
      <c r="EGY77" s="186"/>
      <c r="EGZ77" s="186"/>
      <c r="EHA77" s="186"/>
      <c r="EHB77" s="186"/>
      <c r="EHC77" s="186"/>
      <c r="EHD77" s="186"/>
      <c r="EHE77" s="186"/>
      <c r="EHF77" s="186"/>
      <c r="EHG77" s="186"/>
      <c r="EHH77" s="186"/>
      <c r="EHI77" s="186"/>
      <c r="EHJ77" s="186"/>
      <c r="EHK77" s="186"/>
      <c r="EHL77" s="186"/>
      <c r="EHM77" s="186"/>
      <c r="EHN77" s="186"/>
      <c r="EHO77" s="186"/>
      <c r="EHP77" s="186"/>
      <c r="EHQ77" s="186"/>
      <c r="EHR77" s="186"/>
      <c r="EHS77" s="186"/>
      <c r="EHT77" s="186"/>
      <c r="EHU77" s="186"/>
      <c r="EHV77" s="186"/>
      <c r="EHW77" s="186"/>
      <c r="EHX77" s="186"/>
      <c r="EHY77" s="186"/>
      <c r="EHZ77" s="186"/>
      <c r="EIA77" s="186"/>
      <c r="EIB77" s="186"/>
      <c r="EIC77" s="186"/>
      <c r="EID77" s="186"/>
      <c r="EIE77" s="186"/>
      <c r="EIF77" s="186"/>
      <c r="EIG77" s="186"/>
      <c r="EIH77" s="186"/>
      <c r="EII77" s="186"/>
      <c r="EIJ77" s="186"/>
      <c r="EIK77" s="186"/>
      <c r="EIL77" s="186"/>
      <c r="EIM77" s="186"/>
      <c r="EIN77" s="186"/>
      <c r="EIO77" s="186"/>
      <c r="EIP77" s="186"/>
      <c r="EIQ77" s="186"/>
      <c r="EIR77" s="186"/>
      <c r="EIS77" s="186"/>
      <c r="EIT77" s="186"/>
      <c r="EIU77" s="186"/>
      <c r="EIV77" s="186"/>
      <c r="EIW77" s="186"/>
      <c r="EIX77" s="186"/>
      <c r="EIY77" s="186"/>
      <c r="EIZ77" s="186"/>
      <c r="EJA77" s="186"/>
      <c r="EJB77" s="186"/>
      <c r="EJC77" s="186"/>
      <c r="EJD77" s="186"/>
      <c r="EJE77" s="186"/>
      <c r="EJF77" s="186"/>
      <c r="EJG77" s="186"/>
      <c r="EJH77" s="186"/>
      <c r="EJI77" s="186"/>
      <c r="EJJ77" s="186"/>
      <c r="EJK77" s="186"/>
      <c r="EJL77" s="186"/>
      <c r="EJM77" s="186"/>
      <c r="EJN77" s="186"/>
      <c r="EJO77" s="186"/>
      <c r="EJP77" s="186"/>
      <c r="EJQ77" s="186"/>
      <c r="EJR77" s="186"/>
      <c r="EJS77" s="186"/>
      <c r="EJT77" s="186"/>
      <c r="EJU77" s="186"/>
      <c r="EJV77" s="186"/>
      <c r="EJW77" s="186"/>
      <c r="EJX77" s="186"/>
      <c r="EJY77" s="186"/>
      <c r="EJZ77" s="186"/>
      <c r="EKA77" s="186"/>
      <c r="EKB77" s="186"/>
      <c r="EKC77" s="186"/>
      <c r="EKD77" s="186"/>
      <c r="EKE77" s="186"/>
      <c r="EKF77" s="186"/>
      <c r="EKG77" s="186"/>
      <c r="EKH77" s="186"/>
      <c r="EKI77" s="186"/>
      <c r="EKJ77" s="186"/>
      <c r="EKK77" s="186"/>
      <c r="EKL77" s="186"/>
      <c r="EKM77" s="186"/>
      <c r="EKN77" s="186"/>
      <c r="EKO77" s="186"/>
      <c r="EKP77" s="186"/>
      <c r="EKQ77" s="186"/>
      <c r="EKR77" s="186"/>
      <c r="EKS77" s="186"/>
      <c r="EKT77" s="186"/>
      <c r="EKU77" s="186"/>
      <c r="EKV77" s="186"/>
      <c r="EKW77" s="186"/>
      <c r="EKX77" s="186"/>
      <c r="EKY77" s="186"/>
      <c r="EKZ77" s="186"/>
      <c r="ELA77" s="186"/>
      <c r="ELB77" s="186"/>
      <c r="ELC77" s="186"/>
      <c r="ELD77" s="186"/>
      <c r="ELE77" s="186"/>
      <c r="ELF77" s="186"/>
      <c r="ELG77" s="186"/>
      <c r="ELH77" s="186"/>
      <c r="ELI77" s="186"/>
      <c r="ELJ77" s="186"/>
      <c r="ELK77" s="186"/>
      <c r="ELL77" s="186"/>
      <c r="ELM77" s="186"/>
      <c r="ELN77" s="186"/>
      <c r="ELO77" s="186"/>
      <c r="ELP77" s="186"/>
      <c r="ELQ77" s="186"/>
      <c r="ELR77" s="186"/>
      <c r="ELS77" s="186"/>
      <c r="ELT77" s="186"/>
      <c r="ELU77" s="186"/>
      <c r="ELV77" s="186"/>
      <c r="ELW77" s="186"/>
      <c r="ELX77" s="186"/>
      <c r="ELY77" s="186"/>
      <c r="ELZ77" s="186"/>
      <c r="EMA77" s="186"/>
      <c r="EMB77" s="186"/>
      <c r="EMC77" s="186"/>
      <c r="EMD77" s="186"/>
      <c r="EME77" s="186"/>
      <c r="EMF77" s="186"/>
      <c r="EMG77" s="186"/>
      <c r="EMH77" s="186"/>
      <c r="EMI77" s="186"/>
      <c r="EMJ77" s="186"/>
      <c r="EMK77" s="186"/>
      <c r="EML77" s="186"/>
      <c r="EMM77" s="186"/>
      <c r="EMN77" s="186"/>
      <c r="EMO77" s="186"/>
      <c r="EMP77" s="186"/>
      <c r="EMQ77" s="186"/>
      <c r="EMR77" s="186"/>
      <c r="EMS77" s="186"/>
      <c r="EMT77" s="186"/>
      <c r="EMU77" s="186"/>
      <c r="EMV77" s="186"/>
      <c r="EMW77" s="186"/>
      <c r="EMX77" s="186"/>
      <c r="EMY77" s="186"/>
      <c r="EMZ77" s="186"/>
      <c r="ENA77" s="186"/>
      <c r="ENB77" s="186"/>
      <c r="ENC77" s="186"/>
      <c r="END77" s="186"/>
      <c r="ENE77" s="186"/>
      <c r="ENF77" s="186"/>
      <c r="ENG77" s="186"/>
      <c r="ENH77" s="186"/>
      <c r="ENI77" s="186"/>
      <c r="ENJ77" s="186"/>
      <c r="ENK77" s="186"/>
      <c r="ENL77" s="186"/>
      <c r="ENM77" s="186"/>
      <c r="ENN77" s="186"/>
      <c r="ENO77" s="186"/>
      <c r="ENP77" s="186"/>
      <c r="ENQ77" s="186"/>
      <c r="ENR77" s="186"/>
      <c r="ENS77" s="186"/>
      <c r="ENT77" s="186"/>
      <c r="ENU77" s="186"/>
      <c r="ENV77" s="186"/>
      <c r="ENW77" s="186"/>
      <c r="ENX77" s="186"/>
      <c r="ENY77" s="186"/>
      <c r="ENZ77" s="186"/>
      <c r="EOA77" s="186"/>
      <c r="EOB77" s="186"/>
      <c r="EOC77" s="186"/>
      <c r="EOD77" s="186"/>
      <c r="EOE77" s="186"/>
      <c r="EOF77" s="186"/>
      <c r="EOG77" s="186"/>
      <c r="EOH77" s="186"/>
      <c r="EOI77" s="186"/>
      <c r="EOJ77" s="186"/>
      <c r="EOK77" s="186"/>
      <c r="EOL77" s="186"/>
      <c r="EOM77" s="186"/>
      <c r="EON77" s="186"/>
      <c r="EOO77" s="186"/>
      <c r="EOP77" s="186"/>
      <c r="EOQ77" s="186"/>
      <c r="EOR77" s="186"/>
      <c r="EOS77" s="186"/>
      <c r="EOT77" s="186"/>
      <c r="EOU77" s="186"/>
      <c r="EOV77" s="186"/>
      <c r="EOW77" s="186"/>
      <c r="EOX77" s="186"/>
      <c r="EOY77" s="186"/>
      <c r="EOZ77" s="186"/>
      <c r="EPA77" s="186"/>
      <c r="EPB77" s="186"/>
      <c r="EPC77" s="186"/>
      <c r="EPD77" s="186"/>
      <c r="EPE77" s="186"/>
      <c r="EPF77" s="186"/>
      <c r="EPG77" s="186"/>
      <c r="EPH77" s="186"/>
      <c r="EPI77" s="186"/>
      <c r="EPJ77" s="186"/>
      <c r="EPK77" s="186"/>
      <c r="EPL77" s="186"/>
      <c r="EPM77" s="186"/>
      <c r="EPN77" s="186"/>
      <c r="EPO77" s="186"/>
      <c r="EPP77" s="186"/>
      <c r="EPQ77" s="186"/>
      <c r="EPR77" s="186"/>
      <c r="EPS77" s="186"/>
      <c r="EPT77" s="186"/>
      <c r="EPU77" s="186"/>
      <c r="EPV77" s="186"/>
      <c r="EPW77" s="186"/>
      <c r="EPX77" s="186"/>
      <c r="EPY77" s="186"/>
      <c r="EPZ77" s="186"/>
      <c r="EQA77" s="186"/>
      <c r="EQB77" s="186"/>
      <c r="EQC77" s="186"/>
      <c r="EQD77" s="186"/>
      <c r="EQE77" s="186"/>
      <c r="EQF77" s="186"/>
      <c r="EQG77" s="186"/>
      <c r="EQH77" s="186"/>
      <c r="EQI77" s="186"/>
      <c r="EQJ77" s="186"/>
      <c r="EQK77" s="186"/>
      <c r="EQL77" s="186"/>
      <c r="EQM77" s="186"/>
      <c r="EQN77" s="186"/>
      <c r="EQO77" s="186"/>
      <c r="EQP77" s="186"/>
      <c r="EQQ77" s="186"/>
      <c r="EQR77" s="186"/>
      <c r="EQS77" s="186"/>
      <c r="EQT77" s="186"/>
      <c r="EQU77" s="186"/>
      <c r="EQV77" s="186"/>
      <c r="EQW77" s="186"/>
      <c r="EQX77" s="186"/>
      <c r="EQY77" s="186"/>
      <c r="EQZ77" s="186"/>
      <c r="ERA77" s="186"/>
      <c r="ERB77" s="186"/>
      <c r="ERC77" s="186"/>
      <c r="ERD77" s="186"/>
      <c r="ERE77" s="186"/>
      <c r="ERF77" s="186"/>
      <c r="ERG77" s="186"/>
      <c r="ERH77" s="186"/>
      <c r="ERI77" s="186"/>
      <c r="ERJ77" s="186"/>
      <c r="ERK77" s="186"/>
      <c r="ERL77" s="186"/>
      <c r="ERM77" s="186"/>
      <c r="ERN77" s="186"/>
      <c r="ERO77" s="186"/>
      <c r="ERP77" s="186"/>
      <c r="ERQ77" s="186"/>
      <c r="ERR77" s="186"/>
      <c r="ERS77" s="186"/>
      <c r="ERT77" s="186"/>
      <c r="ERU77" s="186"/>
      <c r="ERV77" s="186"/>
      <c r="ERW77" s="186"/>
      <c r="ERX77" s="186"/>
      <c r="ERY77" s="186"/>
      <c r="ERZ77" s="186"/>
      <c r="ESA77" s="186"/>
      <c r="ESB77" s="186"/>
      <c r="ESC77" s="186"/>
      <c r="ESD77" s="186"/>
      <c r="ESE77" s="186"/>
      <c r="ESF77" s="186"/>
      <c r="ESG77" s="186"/>
      <c r="ESH77" s="186"/>
      <c r="ESI77" s="186"/>
      <c r="ESJ77" s="186"/>
      <c r="ESK77" s="186"/>
      <c r="ESL77" s="186"/>
      <c r="ESM77" s="186"/>
      <c r="ESN77" s="186"/>
      <c r="ESO77" s="186"/>
      <c r="ESP77" s="186"/>
      <c r="ESQ77" s="186"/>
      <c r="ESR77" s="186"/>
      <c r="ESS77" s="186"/>
      <c r="EST77" s="186"/>
      <c r="ESU77" s="186"/>
      <c r="ESV77" s="186"/>
      <c r="ESW77" s="186"/>
      <c r="ESX77" s="186"/>
      <c r="ESY77" s="186"/>
      <c r="ESZ77" s="186"/>
      <c r="ETA77" s="186"/>
      <c r="ETB77" s="186"/>
      <c r="ETC77" s="186"/>
      <c r="ETD77" s="186"/>
      <c r="ETE77" s="186"/>
      <c r="ETF77" s="186"/>
      <c r="ETG77" s="186"/>
      <c r="ETH77" s="186"/>
      <c r="ETI77" s="186"/>
      <c r="ETJ77" s="186"/>
      <c r="ETK77" s="186"/>
      <c r="ETL77" s="186"/>
      <c r="ETM77" s="186"/>
      <c r="ETN77" s="186"/>
      <c r="ETO77" s="186"/>
      <c r="ETP77" s="186"/>
      <c r="ETQ77" s="186"/>
      <c r="ETR77" s="186"/>
      <c r="ETS77" s="186"/>
      <c r="ETT77" s="186"/>
      <c r="ETU77" s="186"/>
      <c r="ETV77" s="186"/>
      <c r="ETW77" s="186"/>
      <c r="ETX77" s="186"/>
      <c r="ETY77" s="186"/>
      <c r="ETZ77" s="186"/>
      <c r="EUA77" s="186"/>
      <c r="EUB77" s="186"/>
      <c r="EUC77" s="186"/>
      <c r="EUD77" s="186"/>
      <c r="EUE77" s="186"/>
      <c r="EUF77" s="186"/>
      <c r="EUG77" s="186"/>
      <c r="EUH77" s="186"/>
      <c r="EUI77" s="186"/>
      <c r="EUJ77" s="186"/>
      <c r="EUK77" s="186"/>
      <c r="EUL77" s="186"/>
      <c r="EUM77" s="186"/>
      <c r="EUN77" s="186"/>
      <c r="EUO77" s="186"/>
      <c r="EUP77" s="186"/>
      <c r="EUQ77" s="186"/>
      <c r="EUR77" s="186"/>
      <c r="EUS77" s="186"/>
      <c r="EUT77" s="186"/>
      <c r="EUU77" s="186"/>
      <c r="EUV77" s="186"/>
      <c r="EUW77" s="186"/>
      <c r="EUX77" s="186"/>
      <c r="EUY77" s="186"/>
      <c r="EUZ77" s="186"/>
      <c r="EVA77" s="186"/>
      <c r="EVB77" s="186"/>
      <c r="EVC77" s="186"/>
      <c r="EVD77" s="186"/>
      <c r="EVE77" s="186"/>
      <c r="EVF77" s="186"/>
      <c r="EVG77" s="186"/>
      <c r="EVH77" s="186"/>
      <c r="EVI77" s="186"/>
      <c r="EVJ77" s="186"/>
      <c r="EVK77" s="186"/>
      <c r="EVL77" s="186"/>
      <c r="EVM77" s="186"/>
      <c r="EVN77" s="186"/>
      <c r="EVO77" s="186"/>
      <c r="EVP77" s="186"/>
      <c r="EVQ77" s="186"/>
      <c r="EVR77" s="186"/>
      <c r="EVS77" s="186"/>
      <c r="EVT77" s="186"/>
      <c r="EVU77" s="186"/>
      <c r="EVV77" s="186"/>
      <c r="EVW77" s="186"/>
      <c r="EVX77" s="186"/>
      <c r="EVY77" s="186"/>
      <c r="EVZ77" s="186"/>
      <c r="EWA77" s="186"/>
      <c r="EWB77" s="186"/>
      <c r="EWC77" s="186"/>
      <c r="EWD77" s="186"/>
      <c r="EWE77" s="186"/>
      <c r="EWF77" s="186"/>
      <c r="EWG77" s="186"/>
      <c r="EWH77" s="186"/>
      <c r="EWI77" s="186"/>
      <c r="EWJ77" s="186"/>
      <c r="EWK77" s="186"/>
      <c r="EWL77" s="186"/>
      <c r="EWM77" s="186"/>
      <c r="EWN77" s="186"/>
      <c r="EWO77" s="186"/>
      <c r="EWP77" s="186"/>
      <c r="EWQ77" s="186"/>
      <c r="EWR77" s="186"/>
      <c r="EWS77" s="186"/>
      <c r="EWT77" s="186"/>
      <c r="EWU77" s="186"/>
      <c r="EWV77" s="186"/>
      <c r="EWW77" s="186"/>
      <c r="EWX77" s="186"/>
      <c r="EWY77" s="186"/>
      <c r="EWZ77" s="186"/>
      <c r="EXA77" s="186"/>
      <c r="EXB77" s="186"/>
      <c r="EXC77" s="186"/>
      <c r="EXD77" s="186"/>
      <c r="EXE77" s="186"/>
      <c r="EXF77" s="186"/>
      <c r="EXG77" s="186"/>
      <c r="EXH77" s="186"/>
      <c r="EXI77" s="186"/>
      <c r="EXJ77" s="186"/>
      <c r="EXK77" s="186"/>
      <c r="EXL77" s="186"/>
      <c r="EXM77" s="186"/>
      <c r="EXN77" s="186"/>
      <c r="EXO77" s="186"/>
      <c r="EXP77" s="186"/>
      <c r="EXQ77" s="186"/>
      <c r="EXR77" s="186"/>
      <c r="EXS77" s="186"/>
      <c r="EXT77" s="186"/>
      <c r="EXU77" s="186"/>
      <c r="EXV77" s="186"/>
      <c r="EXW77" s="186"/>
      <c r="EXX77" s="186"/>
      <c r="EXY77" s="186"/>
      <c r="EXZ77" s="186"/>
      <c r="EYA77" s="186"/>
      <c r="EYB77" s="186"/>
      <c r="EYC77" s="186"/>
      <c r="EYD77" s="186"/>
      <c r="EYE77" s="186"/>
      <c r="EYF77" s="186"/>
      <c r="EYG77" s="186"/>
      <c r="EYH77" s="186"/>
      <c r="EYI77" s="186"/>
      <c r="EYJ77" s="186"/>
      <c r="EYK77" s="186"/>
      <c r="EYL77" s="186"/>
      <c r="EYM77" s="186"/>
      <c r="EYN77" s="186"/>
      <c r="EYO77" s="186"/>
      <c r="EYP77" s="186"/>
      <c r="EYQ77" s="186"/>
      <c r="EYR77" s="186"/>
      <c r="EYS77" s="186"/>
      <c r="EYT77" s="186"/>
      <c r="EYU77" s="186"/>
      <c r="EYV77" s="186"/>
      <c r="EYW77" s="186"/>
      <c r="EYX77" s="186"/>
      <c r="EYY77" s="186"/>
      <c r="EYZ77" s="186"/>
      <c r="EZA77" s="186"/>
      <c r="EZB77" s="186"/>
      <c r="EZC77" s="186"/>
      <c r="EZD77" s="186"/>
      <c r="EZE77" s="186"/>
      <c r="EZF77" s="186"/>
      <c r="EZG77" s="186"/>
      <c r="EZH77" s="186"/>
      <c r="EZI77" s="186"/>
      <c r="EZJ77" s="186"/>
      <c r="EZK77" s="186"/>
      <c r="EZL77" s="186"/>
      <c r="EZM77" s="186"/>
      <c r="EZN77" s="186"/>
      <c r="EZO77" s="186"/>
      <c r="EZP77" s="186"/>
      <c r="EZQ77" s="186"/>
      <c r="EZR77" s="186"/>
      <c r="EZS77" s="186"/>
      <c r="EZT77" s="186"/>
      <c r="EZU77" s="186"/>
      <c r="EZV77" s="186"/>
      <c r="EZW77" s="186"/>
      <c r="EZX77" s="186"/>
      <c r="EZY77" s="186"/>
      <c r="EZZ77" s="186"/>
      <c r="FAA77" s="186"/>
      <c r="FAB77" s="186"/>
      <c r="FAC77" s="186"/>
      <c r="FAD77" s="186"/>
      <c r="FAE77" s="186"/>
      <c r="FAF77" s="186"/>
      <c r="FAG77" s="186"/>
      <c r="FAH77" s="186"/>
      <c r="FAI77" s="186"/>
      <c r="FAJ77" s="186"/>
      <c r="FAK77" s="186"/>
      <c r="FAL77" s="186"/>
      <c r="FAM77" s="186"/>
      <c r="FAN77" s="186"/>
      <c r="FAO77" s="186"/>
      <c r="FAP77" s="186"/>
      <c r="FAQ77" s="186"/>
      <c r="FAR77" s="186"/>
      <c r="FAS77" s="186"/>
      <c r="FAT77" s="186"/>
      <c r="FAU77" s="186"/>
      <c r="FAV77" s="186"/>
      <c r="FAW77" s="186"/>
      <c r="FAX77" s="186"/>
      <c r="FAY77" s="186"/>
      <c r="FAZ77" s="186"/>
      <c r="FBA77" s="186"/>
      <c r="FBB77" s="186"/>
      <c r="FBC77" s="186"/>
      <c r="FBD77" s="186"/>
      <c r="FBE77" s="186"/>
      <c r="FBF77" s="186"/>
      <c r="FBG77" s="186"/>
      <c r="FBH77" s="186"/>
      <c r="FBI77" s="186"/>
      <c r="FBJ77" s="186"/>
      <c r="FBK77" s="186"/>
      <c r="FBL77" s="186"/>
      <c r="FBM77" s="186"/>
      <c r="FBN77" s="186"/>
      <c r="FBO77" s="186"/>
      <c r="FBP77" s="186"/>
      <c r="FBQ77" s="186"/>
      <c r="FBR77" s="186"/>
      <c r="FBS77" s="186"/>
      <c r="FBT77" s="186"/>
      <c r="FBU77" s="186"/>
      <c r="FBV77" s="186"/>
      <c r="FBW77" s="186"/>
      <c r="FBX77" s="186"/>
      <c r="FBY77" s="186"/>
      <c r="FBZ77" s="186"/>
      <c r="FCA77" s="186"/>
      <c r="FCB77" s="186"/>
      <c r="FCC77" s="186"/>
      <c r="FCD77" s="186"/>
      <c r="FCE77" s="186"/>
      <c r="FCF77" s="186"/>
      <c r="FCG77" s="186"/>
      <c r="FCH77" s="186"/>
      <c r="FCI77" s="186"/>
      <c r="FCJ77" s="186"/>
      <c r="FCK77" s="186"/>
      <c r="FCL77" s="186"/>
      <c r="FCM77" s="186"/>
      <c r="FCN77" s="186"/>
      <c r="FCO77" s="186"/>
      <c r="FCP77" s="186"/>
      <c r="FCQ77" s="186"/>
      <c r="FCR77" s="186"/>
      <c r="FCS77" s="186"/>
      <c r="FCT77" s="186"/>
      <c r="FCU77" s="186"/>
      <c r="FCV77" s="186"/>
      <c r="FCW77" s="186"/>
      <c r="FCX77" s="186"/>
      <c r="FCY77" s="186"/>
      <c r="FCZ77" s="186"/>
      <c r="FDA77" s="186"/>
      <c r="FDB77" s="186"/>
      <c r="FDC77" s="186"/>
      <c r="FDD77" s="186"/>
      <c r="FDE77" s="186"/>
      <c r="FDF77" s="186"/>
      <c r="FDG77" s="186"/>
      <c r="FDH77" s="186"/>
      <c r="FDI77" s="186"/>
      <c r="FDJ77" s="186"/>
      <c r="FDK77" s="186"/>
      <c r="FDL77" s="186"/>
      <c r="FDM77" s="186"/>
      <c r="FDN77" s="186"/>
      <c r="FDO77" s="186"/>
      <c r="FDP77" s="186"/>
      <c r="FDQ77" s="186"/>
      <c r="FDR77" s="186"/>
      <c r="FDS77" s="186"/>
      <c r="FDT77" s="186"/>
      <c r="FDU77" s="186"/>
      <c r="FDV77" s="186"/>
      <c r="FDW77" s="186"/>
      <c r="FDX77" s="186"/>
      <c r="FDY77" s="186"/>
      <c r="FDZ77" s="186"/>
      <c r="FEA77" s="186"/>
      <c r="FEB77" s="186"/>
      <c r="FEC77" s="186"/>
      <c r="FED77" s="186"/>
      <c r="FEE77" s="186"/>
      <c r="FEF77" s="186"/>
      <c r="FEG77" s="186"/>
      <c r="FEH77" s="186"/>
      <c r="FEI77" s="186"/>
      <c r="FEJ77" s="186"/>
      <c r="FEK77" s="186"/>
      <c r="FEL77" s="186"/>
      <c r="FEM77" s="186"/>
      <c r="FEN77" s="186"/>
      <c r="FEO77" s="186"/>
      <c r="FEP77" s="186"/>
      <c r="FEQ77" s="186"/>
      <c r="FER77" s="186"/>
      <c r="FES77" s="186"/>
      <c r="FET77" s="186"/>
      <c r="FEU77" s="186"/>
      <c r="FEV77" s="186"/>
      <c r="FEW77" s="186"/>
      <c r="FEX77" s="186"/>
      <c r="FEY77" s="186"/>
      <c r="FEZ77" s="186"/>
      <c r="FFA77" s="186"/>
      <c r="FFB77" s="186"/>
      <c r="FFC77" s="186"/>
      <c r="FFD77" s="186"/>
      <c r="FFE77" s="186"/>
      <c r="FFF77" s="186"/>
      <c r="FFG77" s="186"/>
      <c r="FFH77" s="186"/>
      <c r="FFI77" s="186"/>
      <c r="FFJ77" s="186"/>
      <c r="FFK77" s="186"/>
      <c r="FFL77" s="186"/>
      <c r="FFM77" s="186"/>
      <c r="FFN77" s="186"/>
      <c r="FFO77" s="186"/>
      <c r="FFP77" s="186"/>
      <c r="FFQ77" s="186"/>
      <c r="FFR77" s="186"/>
      <c r="FFS77" s="186"/>
      <c r="FFT77" s="186"/>
      <c r="FFU77" s="186"/>
      <c r="FFV77" s="186"/>
      <c r="FFW77" s="186"/>
      <c r="FFX77" s="186"/>
      <c r="FFY77" s="186"/>
      <c r="FFZ77" s="186"/>
      <c r="FGA77" s="186"/>
      <c r="FGB77" s="186"/>
      <c r="FGC77" s="186"/>
      <c r="FGD77" s="186"/>
      <c r="FGE77" s="186"/>
      <c r="FGF77" s="186"/>
      <c r="FGG77" s="186"/>
      <c r="FGH77" s="186"/>
      <c r="FGI77" s="186"/>
      <c r="FGJ77" s="186"/>
      <c r="FGK77" s="186"/>
      <c r="FGL77" s="186"/>
      <c r="FGM77" s="186"/>
      <c r="FGN77" s="186"/>
      <c r="FGO77" s="186"/>
      <c r="FGP77" s="186"/>
      <c r="FGQ77" s="186"/>
      <c r="FGR77" s="186"/>
      <c r="FGS77" s="186"/>
      <c r="FGT77" s="186"/>
      <c r="FGU77" s="186"/>
      <c r="FGV77" s="186"/>
      <c r="FGW77" s="186"/>
      <c r="FGX77" s="186"/>
      <c r="FGY77" s="186"/>
      <c r="FGZ77" s="186"/>
      <c r="FHA77" s="186"/>
      <c r="FHB77" s="186"/>
      <c r="FHC77" s="186"/>
      <c r="FHD77" s="186"/>
      <c r="FHE77" s="186"/>
      <c r="FHF77" s="186"/>
      <c r="FHG77" s="186"/>
      <c r="FHH77" s="186"/>
      <c r="FHI77" s="186"/>
      <c r="FHJ77" s="186"/>
      <c r="FHK77" s="186"/>
      <c r="FHL77" s="186"/>
      <c r="FHM77" s="186"/>
      <c r="FHN77" s="186"/>
      <c r="FHO77" s="186"/>
      <c r="FHP77" s="186"/>
      <c r="FHQ77" s="186"/>
      <c r="FHR77" s="186"/>
      <c r="FHS77" s="186"/>
      <c r="FHT77" s="186"/>
      <c r="FHU77" s="186"/>
      <c r="FHV77" s="186"/>
      <c r="FHW77" s="186"/>
      <c r="FHX77" s="186"/>
      <c r="FHY77" s="186"/>
      <c r="FHZ77" s="186"/>
      <c r="FIA77" s="186"/>
      <c r="FIB77" s="186"/>
      <c r="FIC77" s="186"/>
      <c r="FID77" s="186"/>
      <c r="FIE77" s="186"/>
      <c r="FIF77" s="186"/>
      <c r="FIG77" s="186"/>
      <c r="FIH77" s="186"/>
      <c r="FII77" s="186"/>
      <c r="FIJ77" s="186"/>
      <c r="FIK77" s="186"/>
      <c r="FIL77" s="186"/>
      <c r="FIM77" s="186"/>
      <c r="FIN77" s="186"/>
      <c r="FIO77" s="186"/>
      <c r="FIP77" s="186"/>
      <c r="FIQ77" s="186"/>
      <c r="FIR77" s="186"/>
      <c r="FIS77" s="186"/>
      <c r="FIT77" s="186"/>
      <c r="FIU77" s="186"/>
      <c r="FIV77" s="186"/>
      <c r="FIW77" s="186"/>
      <c r="FIX77" s="186"/>
      <c r="FIY77" s="186"/>
      <c r="FIZ77" s="186"/>
      <c r="FJA77" s="186"/>
      <c r="FJB77" s="186"/>
      <c r="FJC77" s="186"/>
      <c r="FJD77" s="186"/>
      <c r="FJE77" s="186"/>
      <c r="FJF77" s="186"/>
      <c r="FJG77" s="186"/>
      <c r="FJH77" s="186"/>
      <c r="FJI77" s="186"/>
      <c r="FJJ77" s="186"/>
      <c r="FJK77" s="186"/>
      <c r="FJL77" s="186"/>
      <c r="FJM77" s="186"/>
      <c r="FJN77" s="186"/>
      <c r="FJO77" s="186"/>
      <c r="FJP77" s="186"/>
      <c r="FJQ77" s="186"/>
      <c r="FJR77" s="186"/>
      <c r="FJS77" s="186"/>
      <c r="FJT77" s="186"/>
      <c r="FJU77" s="186"/>
      <c r="FJV77" s="186"/>
      <c r="FJW77" s="186"/>
      <c r="FJX77" s="186"/>
      <c r="FJY77" s="186"/>
      <c r="FJZ77" s="186"/>
      <c r="FKA77" s="186"/>
      <c r="FKB77" s="186"/>
      <c r="FKC77" s="186"/>
      <c r="FKD77" s="186"/>
      <c r="FKE77" s="186"/>
      <c r="FKF77" s="186"/>
      <c r="FKG77" s="186"/>
      <c r="FKH77" s="186"/>
      <c r="FKI77" s="186"/>
      <c r="FKJ77" s="186"/>
      <c r="FKK77" s="186"/>
      <c r="FKL77" s="186"/>
      <c r="FKM77" s="186"/>
      <c r="FKN77" s="186"/>
      <c r="FKO77" s="186"/>
      <c r="FKP77" s="186"/>
      <c r="FKQ77" s="186"/>
      <c r="FKR77" s="186"/>
      <c r="FKS77" s="186"/>
      <c r="FKT77" s="186"/>
      <c r="FKU77" s="186"/>
      <c r="FKV77" s="186"/>
      <c r="FKW77" s="186"/>
      <c r="FKX77" s="186"/>
      <c r="FKY77" s="186"/>
      <c r="FKZ77" s="186"/>
      <c r="FLA77" s="186"/>
      <c r="FLB77" s="186"/>
      <c r="FLC77" s="186"/>
      <c r="FLD77" s="186"/>
      <c r="FLE77" s="186"/>
      <c r="FLF77" s="186"/>
      <c r="FLG77" s="186"/>
      <c r="FLH77" s="186"/>
      <c r="FLI77" s="186"/>
      <c r="FLJ77" s="186"/>
      <c r="FLK77" s="186"/>
      <c r="FLL77" s="186"/>
      <c r="FLM77" s="186"/>
      <c r="FLN77" s="186"/>
      <c r="FLO77" s="186"/>
      <c r="FLP77" s="186"/>
      <c r="FLQ77" s="186"/>
      <c r="FLR77" s="186"/>
      <c r="FLS77" s="186"/>
      <c r="FLT77" s="186"/>
      <c r="FLU77" s="186"/>
      <c r="FLV77" s="186"/>
      <c r="FLW77" s="186"/>
      <c r="FLX77" s="186"/>
      <c r="FLY77" s="186"/>
      <c r="FLZ77" s="186"/>
      <c r="FMA77" s="186"/>
      <c r="FMB77" s="186"/>
      <c r="FMC77" s="186"/>
      <c r="FMD77" s="186"/>
      <c r="FME77" s="186"/>
      <c r="FMF77" s="186"/>
      <c r="FMG77" s="186"/>
      <c r="FMH77" s="186"/>
      <c r="FMI77" s="186"/>
      <c r="FMJ77" s="186"/>
      <c r="FMK77" s="186"/>
      <c r="FML77" s="186"/>
      <c r="FMM77" s="186"/>
      <c r="FMN77" s="186"/>
      <c r="FMO77" s="186"/>
      <c r="FMP77" s="186"/>
      <c r="FMQ77" s="186"/>
      <c r="FMR77" s="186"/>
      <c r="FMS77" s="186"/>
      <c r="FMT77" s="186"/>
      <c r="FMU77" s="186"/>
      <c r="FMV77" s="186"/>
      <c r="FMW77" s="186"/>
      <c r="FMX77" s="186"/>
      <c r="FMY77" s="186"/>
      <c r="FMZ77" s="186"/>
      <c r="FNA77" s="186"/>
      <c r="FNB77" s="186"/>
      <c r="FNC77" s="186"/>
      <c r="FND77" s="186"/>
      <c r="FNE77" s="186"/>
      <c r="FNF77" s="186"/>
      <c r="FNG77" s="186"/>
      <c r="FNH77" s="186"/>
      <c r="FNI77" s="186"/>
      <c r="FNJ77" s="186"/>
      <c r="FNK77" s="186"/>
      <c r="FNL77" s="186"/>
      <c r="FNM77" s="186"/>
      <c r="FNN77" s="186"/>
      <c r="FNO77" s="186"/>
      <c r="FNP77" s="186"/>
      <c r="FNQ77" s="186"/>
      <c r="FNR77" s="186"/>
      <c r="FNS77" s="186"/>
      <c r="FNT77" s="186"/>
      <c r="FNU77" s="186"/>
      <c r="FNV77" s="186"/>
      <c r="FNW77" s="186"/>
      <c r="FNX77" s="186"/>
      <c r="FNY77" s="186"/>
      <c r="FNZ77" s="186"/>
      <c r="FOA77" s="186"/>
      <c r="FOB77" s="186"/>
      <c r="FOC77" s="186"/>
      <c r="FOD77" s="186"/>
      <c r="FOE77" s="186"/>
      <c r="FOF77" s="186"/>
      <c r="FOG77" s="186"/>
      <c r="FOH77" s="186"/>
      <c r="FOI77" s="186"/>
      <c r="FOJ77" s="186"/>
      <c r="FOK77" s="186"/>
      <c r="FOL77" s="186"/>
      <c r="FOM77" s="186"/>
      <c r="FON77" s="186"/>
      <c r="FOO77" s="186"/>
      <c r="FOP77" s="186"/>
      <c r="FOQ77" s="186"/>
      <c r="FOR77" s="186"/>
      <c r="FOS77" s="186"/>
      <c r="FOT77" s="186"/>
      <c r="FOU77" s="186"/>
      <c r="FOV77" s="186"/>
      <c r="FOW77" s="186"/>
      <c r="FOX77" s="186"/>
      <c r="FOY77" s="186"/>
      <c r="FOZ77" s="186"/>
      <c r="FPA77" s="186"/>
      <c r="FPB77" s="186"/>
      <c r="FPC77" s="186"/>
      <c r="FPD77" s="186"/>
      <c r="FPE77" s="186"/>
      <c r="FPF77" s="186"/>
      <c r="FPG77" s="186"/>
      <c r="FPH77" s="186"/>
      <c r="FPI77" s="186"/>
      <c r="FPJ77" s="186"/>
      <c r="FPK77" s="186"/>
      <c r="FPL77" s="186"/>
      <c r="FPM77" s="186"/>
      <c r="FPN77" s="186"/>
      <c r="FPO77" s="186"/>
      <c r="FPP77" s="186"/>
      <c r="FPQ77" s="186"/>
      <c r="FPR77" s="186"/>
      <c r="FPS77" s="186"/>
      <c r="FPT77" s="186"/>
      <c r="FPU77" s="186"/>
      <c r="FPV77" s="186"/>
      <c r="FPW77" s="186"/>
      <c r="FPX77" s="186"/>
      <c r="FPY77" s="186"/>
      <c r="FPZ77" s="186"/>
      <c r="FQA77" s="186"/>
      <c r="FQB77" s="186"/>
      <c r="FQC77" s="186"/>
      <c r="FQD77" s="186"/>
      <c r="FQE77" s="186"/>
      <c r="FQF77" s="186"/>
      <c r="FQG77" s="186"/>
      <c r="FQH77" s="186"/>
      <c r="FQI77" s="186"/>
      <c r="FQJ77" s="186"/>
      <c r="FQK77" s="186"/>
      <c r="FQL77" s="186"/>
      <c r="FQM77" s="186"/>
      <c r="FQN77" s="186"/>
      <c r="FQO77" s="186"/>
      <c r="FQP77" s="186"/>
      <c r="FQQ77" s="186"/>
      <c r="FQR77" s="186"/>
      <c r="FQS77" s="186"/>
      <c r="FQT77" s="186"/>
      <c r="FQU77" s="186"/>
      <c r="FQV77" s="186"/>
      <c r="FQW77" s="186"/>
      <c r="FQX77" s="186"/>
      <c r="FQY77" s="186"/>
      <c r="FQZ77" s="186"/>
      <c r="FRA77" s="186"/>
      <c r="FRB77" s="186"/>
      <c r="FRC77" s="186"/>
      <c r="FRD77" s="186"/>
      <c r="FRE77" s="186"/>
      <c r="FRF77" s="186"/>
      <c r="FRG77" s="186"/>
      <c r="FRH77" s="186"/>
      <c r="FRI77" s="186"/>
      <c r="FRJ77" s="186"/>
      <c r="FRK77" s="186"/>
      <c r="FRL77" s="186"/>
      <c r="FRM77" s="186"/>
      <c r="FRN77" s="186"/>
      <c r="FRO77" s="186"/>
      <c r="FRP77" s="186"/>
      <c r="FRQ77" s="186"/>
      <c r="FRR77" s="186"/>
      <c r="FRS77" s="186"/>
      <c r="FRT77" s="186"/>
      <c r="FRU77" s="186"/>
      <c r="FRV77" s="186"/>
      <c r="FRW77" s="186"/>
      <c r="FRX77" s="186"/>
      <c r="FRY77" s="186"/>
      <c r="FRZ77" s="186"/>
      <c r="FSA77" s="186"/>
      <c r="FSB77" s="186"/>
      <c r="FSC77" s="186"/>
      <c r="FSD77" s="186"/>
      <c r="FSE77" s="186"/>
      <c r="FSF77" s="186"/>
      <c r="FSG77" s="186"/>
      <c r="FSH77" s="186"/>
      <c r="FSI77" s="186"/>
      <c r="FSJ77" s="186"/>
      <c r="FSK77" s="186"/>
      <c r="FSL77" s="186"/>
      <c r="FSM77" s="186"/>
      <c r="FSN77" s="186"/>
      <c r="FSO77" s="186"/>
      <c r="FSP77" s="186"/>
      <c r="FSQ77" s="186"/>
      <c r="FSR77" s="186"/>
      <c r="FSS77" s="186"/>
      <c r="FST77" s="186"/>
      <c r="FSU77" s="186"/>
      <c r="FSV77" s="186"/>
      <c r="FSW77" s="186"/>
      <c r="FSX77" s="186"/>
      <c r="FSY77" s="186"/>
      <c r="FSZ77" s="186"/>
      <c r="FTA77" s="186"/>
      <c r="FTB77" s="186"/>
      <c r="FTC77" s="186"/>
      <c r="FTD77" s="186"/>
      <c r="FTE77" s="186"/>
      <c r="FTF77" s="186"/>
      <c r="FTG77" s="186"/>
      <c r="FTH77" s="186"/>
      <c r="FTI77" s="186"/>
      <c r="FTJ77" s="186"/>
      <c r="FTK77" s="186"/>
      <c r="FTL77" s="186"/>
      <c r="FTM77" s="186"/>
      <c r="FTN77" s="186"/>
      <c r="FTO77" s="186"/>
      <c r="FTP77" s="186"/>
      <c r="FTQ77" s="186"/>
      <c r="FTR77" s="186"/>
      <c r="FTS77" s="186"/>
      <c r="FTT77" s="186"/>
      <c r="FTU77" s="186"/>
      <c r="FTV77" s="186"/>
      <c r="FTW77" s="186"/>
      <c r="FTX77" s="186"/>
      <c r="FTY77" s="186"/>
      <c r="FTZ77" s="186"/>
      <c r="FUA77" s="186"/>
      <c r="FUB77" s="186"/>
      <c r="FUC77" s="186"/>
      <c r="FUD77" s="186"/>
      <c r="FUE77" s="186"/>
      <c r="FUF77" s="186"/>
      <c r="FUG77" s="186"/>
      <c r="FUH77" s="186"/>
      <c r="FUI77" s="186"/>
      <c r="FUJ77" s="186"/>
      <c r="FUK77" s="186"/>
      <c r="FUL77" s="186"/>
      <c r="FUM77" s="186"/>
      <c r="FUN77" s="186"/>
      <c r="FUO77" s="186"/>
      <c r="FUP77" s="186"/>
      <c r="FUQ77" s="186"/>
      <c r="FUR77" s="186"/>
      <c r="FUS77" s="186"/>
      <c r="FUT77" s="186"/>
      <c r="FUU77" s="186"/>
      <c r="FUV77" s="186"/>
      <c r="FUW77" s="186"/>
      <c r="FUX77" s="186"/>
      <c r="FUY77" s="186"/>
      <c r="FUZ77" s="186"/>
      <c r="FVA77" s="186"/>
      <c r="FVB77" s="186"/>
      <c r="FVC77" s="186"/>
      <c r="FVD77" s="186"/>
      <c r="FVE77" s="186"/>
      <c r="FVF77" s="186"/>
      <c r="FVG77" s="186"/>
      <c r="FVH77" s="186"/>
      <c r="FVI77" s="186"/>
      <c r="FVJ77" s="186"/>
      <c r="FVK77" s="186"/>
      <c r="FVL77" s="186"/>
      <c r="FVM77" s="186"/>
      <c r="FVN77" s="186"/>
      <c r="FVO77" s="186"/>
      <c r="FVP77" s="186"/>
      <c r="FVQ77" s="186"/>
      <c r="FVR77" s="186"/>
      <c r="FVS77" s="186"/>
      <c r="FVT77" s="186"/>
      <c r="FVU77" s="186"/>
      <c r="FVV77" s="186"/>
      <c r="FVW77" s="186"/>
      <c r="FVX77" s="186"/>
      <c r="FVY77" s="186"/>
      <c r="FVZ77" s="186"/>
      <c r="FWA77" s="186"/>
      <c r="FWB77" s="186"/>
      <c r="FWC77" s="186"/>
      <c r="FWD77" s="186"/>
      <c r="FWE77" s="186"/>
      <c r="FWF77" s="186"/>
      <c r="FWG77" s="186"/>
      <c r="FWH77" s="186"/>
      <c r="FWI77" s="186"/>
      <c r="FWJ77" s="186"/>
      <c r="FWK77" s="186"/>
      <c r="FWL77" s="186"/>
      <c r="FWM77" s="186"/>
      <c r="FWN77" s="186"/>
      <c r="FWO77" s="186"/>
      <c r="FWP77" s="186"/>
      <c r="FWQ77" s="186"/>
      <c r="FWR77" s="186"/>
      <c r="FWS77" s="186"/>
      <c r="FWT77" s="186"/>
      <c r="FWU77" s="186"/>
      <c r="FWV77" s="186"/>
      <c r="FWW77" s="186"/>
      <c r="FWX77" s="186"/>
      <c r="FWY77" s="186"/>
      <c r="FWZ77" s="186"/>
      <c r="FXA77" s="186"/>
      <c r="FXB77" s="186"/>
      <c r="FXC77" s="186"/>
      <c r="FXD77" s="186"/>
      <c r="FXE77" s="186"/>
      <c r="FXF77" s="186"/>
      <c r="FXG77" s="186"/>
      <c r="FXH77" s="186"/>
      <c r="FXI77" s="186"/>
      <c r="FXJ77" s="186"/>
      <c r="FXK77" s="186"/>
      <c r="FXL77" s="186"/>
      <c r="FXM77" s="186"/>
      <c r="FXN77" s="186"/>
      <c r="FXO77" s="186"/>
      <c r="FXP77" s="186"/>
      <c r="FXQ77" s="186"/>
      <c r="FXR77" s="186"/>
      <c r="FXS77" s="186"/>
      <c r="FXT77" s="186"/>
      <c r="FXU77" s="186"/>
      <c r="FXV77" s="186"/>
      <c r="FXW77" s="186"/>
      <c r="FXX77" s="186"/>
      <c r="FXY77" s="186"/>
      <c r="FXZ77" s="186"/>
      <c r="FYA77" s="186"/>
      <c r="FYB77" s="186"/>
      <c r="FYC77" s="186"/>
      <c r="FYD77" s="186"/>
      <c r="FYE77" s="186"/>
      <c r="FYF77" s="186"/>
      <c r="FYG77" s="186"/>
      <c r="FYH77" s="186"/>
      <c r="FYI77" s="186"/>
      <c r="FYJ77" s="186"/>
      <c r="FYK77" s="186"/>
      <c r="FYL77" s="186"/>
      <c r="FYM77" s="186"/>
      <c r="FYN77" s="186"/>
      <c r="FYO77" s="186"/>
      <c r="FYP77" s="186"/>
      <c r="FYQ77" s="186"/>
      <c r="FYR77" s="186"/>
      <c r="FYS77" s="186"/>
      <c r="FYT77" s="186"/>
      <c r="FYU77" s="186"/>
      <c r="FYV77" s="186"/>
      <c r="FYW77" s="186"/>
      <c r="FYX77" s="186"/>
      <c r="FYY77" s="186"/>
      <c r="FYZ77" s="186"/>
      <c r="FZA77" s="186"/>
      <c r="FZB77" s="186"/>
      <c r="FZC77" s="186"/>
      <c r="FZD77" s="186"/>
      <c r="FZE77" s="186"/>
      <c r="FZF77" s="186"/>
      <c r="FZG77" s="186"/>
      <c r="FZH77" s="186"/>
      <c r="FZI77" s="186"/>
      <c r="FZJ77" s="186"/>
      <c r="FZK77" s="186"/>
      <c r="FZL77" s="186"/>
      <c r="FZM77" s="186"/>
      <c r="FZN77" s="186"/>
      <c r="FZO77" s="186"/>
      <c r="FZP77" s="186"/>
      <c r="FZQ77" s="186"/>
      <c r="FZR77" s="186"/>
      <c r="FZS77" s="186"/>
      <c r="FZT77" s="186"/>
      <c r="FZU77" s="186"/>
      <c r="FZV77" s="186"/>
      <c r="FZW77" s="186"/>
      <c r="FZX77" s="186"/>
      <c r="FZY77" s="186"/>
      <c r="FZZ77" s="186"/>
      <c r="GAA77" s="186"/>
      <c r="GAB77" s="186"/>
      <c r="GAC77" s="186"/>
      <c r="GAD77" s="186"/>
      <c r="GAE77" s="186"/>
      <c r="GAF77" s="186"/>
      <c r="GAG77" s="186"/>
      <c r="GAH77" s="186"/>
      <c r="GAI77" s="186"/>
      <c r="GAJ77" s="186"/>
      <c r="GAK77" s="186"/>
      <c r="GAL77" s="186"/>
      <c r="GAM77" s="186"/>
      <c r="GAN77" s="186"/>
      <c r="GAO77" s="186"/>
      <c r="GAP77" s="186"/>
      <c r="GAQ77" s="186"/>
      <c r="GAR77" s="186"/>
      <c r="GAS77" s="186"/>
      <c r="GAT77" s="186"/>
      <c r="GAU77" s="186"/>
      <c r="GAV77" s="186"/>
      <c r="GAW77" s="186"/>
      <c r="GAX77" s="186"/>
      <c r="GAY77" s="186"/>
      <c r="GAZ77" s="186"/>
      <c r="GBA77" s="186"/>
      <c r="GBB77" s="186"/>
      <c r="GBC77" s="186"/>
      <c r="GBD77" s="186"/>
      <c r="GBE77" s="186"/>
      <c r="GBF77" s="186"/>
      <c r="GBG77" s="186"/>
      <c r="GBH77" s="186"/>
      <c r="GBI77" s="186"/>
      <c r="GBJ77" s="186"/>
      <c r="GBK77" s="186"/>
      <c r="GBL77" s="186"/>
      <c r="GBM77" s="186"/>
      <c r="GBN77" s="186"/>
      <c r="GBO77" s="186"/>
      <c r="GBP77" s="186"/>
      <c r="GBQ77" s="186"/>
      <c r="GBR77" s="186"/>
      <c r="GBS77" s="186"/>
      <c r="GBT77" s="186"/>
      <c r="GBU77" s="186"/>
      <c r="GBV77" s="186"/>
      <c r="GBW77" s="186"/>
      <c r="GBX77" s="186"/>
      <c r="GBY77" s="186"/>
      <c r="GBZ77" s="186"/>
      <c r="GCA77" s="186"/>
      <c r="GCB77" s="186"/>
      <c r="GCC77" s="186"/>
      <c r="GCD77" s="186"/>
      <c r="GCE77" s="186"/>
      <c r="GCF77" s="186"/>
      <c r="GCG77" s="186"/>
      <c r="GCH77" s="186"/>
      <c r="GCI77" s="186"/>
      <c r="GCJ77" s="186"/>
      <c r="GCK77" s="186"/>
      <c r="GCL77" s="186"/>
      <c r="GCM77" s="186"/>
      <c r="GCN77" s="186"/>
      <c r="GCO77" s="186"/>
      <c r="GCP77" s="186"/>
      <c r="GCQ77" s="186"/>
      <c r="GCR77" s="186"/>
      <c r="GCS77" s="186"/>
      <c r="GCT77" s="186"/>
      <c r="GCU77" s="186"/>
      <c r="GCV77" s="186"/>
      <c r="GCW77" s="186"/>
      <c r="GCX77" s="186"/>
      <c r="GCY77" s="186"/>
      <c r="GCZ77" s="186"/>
      <c r="GDA77" s="186"/>
      <c r="GDB77" s="186"/>
      <c r="GDC77" s="186"/>
      <c r="GDD77" s="186"/>
      <c r="GDE77" s="186"/>
      <c r="GDF77" s="186"/>
      <c r="GDG77" s="186"/>
      <c r="GDH77" s="186"/>
      <c r="GDI77" s="186"/>
      <c r="GDJ77" s="186"/>
      <c r="GDK77" s="186"/>
      <c r="GDL77" s="186"/>
      <c r="GDM77" s="186"/>
      <c r="GDN77" s="186"/>
      <c r="GDO77" s="186"/>
      <c r="GDP77" s="186"/>
      <c r="GDQ77" s="186"/>
      <c r="GDR77" s="186"/>
      <c r="GDS77" s="186"/>
      <c r="GDT77" s="186"/>
      <c r="GDU77" s="186"/>
      <c r="GDV77" s="186"/>
      <c r="GDW77" s="186"/>
      <c r="GDX77" s="186"/>
      <c r="GDY77" s="186"/>
      <c r="GDZ77" s="186"/>
      <c r="GEA77" s="186"/>
      <c r="GEB77" s="186"/>
      <c r="GEC77" s="186"/>
      <c r="GED77" s="186"/>
      <c r="GEE77" s="186"/>
      <c r="GEF77" s="186"/>
      <c r="GEG77" s="186"/>
      <c r="GEH77" s="186"/>
      <c r="GEI77" s="186"/>
      <c r="GEJ77" s="186"/>
      <c r="GEK77" s="186"/>
      <c r="GEL77" s="186"/>
      <c r="GEM77" s="186"/>
      <c r="GEN77" s="186"/>
      <c r="GEO77" s="186"/>
      <c r="GEP77" s="186"/>
      <c r="GEQ77" s="186"/>
      <c r="GER77" s="186"/>
      <c r="GES77" s="186"/>
      <c r="GET77" s="186"/>
      <c r="GEU77" s="186"/>
      <c r="GEV77" s="186"/>
      <c r="GEW77" s="186"/>
      <c r="GEX77" s="186"/>
      <c r="GEY77" s="186"/>
      <c r="GEZ77" s="186"/>
      <c r="GFA77" s="186"/>
      <c r="GFB77" s="186"/>
      <c r="GFC77" s="186"/>
      <c r="GFD77" s="186"/>
      <c r="GFE77" s="186"/>
      <c r="GFF77" s="186"/>
      <c r="GFG77" s="186"/>
      <c r="GFH77" s="186"/>
      <c r="GFI77" s="186"/>
      <c r="GFJ77" s="186"/>
      <c r="GFK77" s="186"/>
      <c r="GFL77" s="186"/>
      <c r="GFM77" s="186"/>
      <c r="GFN77" s="186"/>
      <c r="GFO77" s="186"/>
      <c r="GFP77" s="186"/>
      <c r="GFQ77" s="186"/>
      <c r="GFR77" s="186"/>
      <c r="GFS77" s="186"/>
      <c r="GFT77" s="186"/>
      <c r="GFU77" s="186"/>
      <c r="GFV77" s="186"/>
      <c r="GFW77" s="186"/>
      <c r="GFX77" s="186"/>
      <c r="GFY77" s="186"/>
      <c r="GFZ77" s="186"/>
      <c r="GGA77" s="186"/>
      <c r="GGB77" s="186"/>
      <c r="GGC77" s="186"/>
      <c r="GGD77" s="186"/>
      <c r="GGE77" s="186"/>
      <c r="GGF77" s="186"/>
      <c r="GGG77" s="186"/>
      <c r="GGH77" s="186"/>
      <c r="GGI77" s="186"/>
      <c r="GGJ77" s="186"/>
      <c r="GGK77" s="186"/>
      <c r="GGL77" s="186"/>
      <c r="GGM77" s="186"/>
      <c r="GGN77" s="186"/>
      <c r="GGO77" s="186"/>
      <c r="GGP77" s="186"/>
      <c r="GGQ77" s="186"/>
      <c r="GGR77" s="186"/>
      <c r="GGS77" s="186"/>
      <c r="GGT77" s="186"/>
      <c r="GGU77" s="186"/>
      <c r="GGV77" s="186"/>
      <c r="GGW77" s="186"/>
      <c r="GGX77" s="186"/>
      <c r="GGY77" s="186"/>
      <c r="GGZ77" s="186"/>
      <c r="GHA77" s="186"/>
      <c r="GHB77" s="186"/>
      <c r="GHC77" s="186"/>
      <c r="GHD77" s="186"/>
      <c r="GHE77" s="186"/>
      <c r="GHF77" s="186"/>
      <c r="GHG77" s="186"/>
      <c r="GHH77" s="186"/>
      <c r="GHI77" s="186"/>
      <c r="GHJ77" s="186"/>
      <c r="GHK77" s="186"/>
      <c r="GHL77" s="186"/>
      <c r="GHM77" s="186"/>
      <c r="GHN77" s="186"/>
      <c r="GHO77" s="186"/>
      <c r="GHP77" s="186"/>
      <c r="GHQ77" s="186"/>
      <c r="GHR77" s="186"/>
      <c r="GHS77" s="186"/>
      <c r="GHT77" s="186"/>
      <c r="GHU77" s="186"/>
      <c r="GHV77" s="186"/>
      <c r="GHW77" s="186"/>
      <c r="GHX77" s="186"/>
      <c r="GHY77" s="186"/>
      <c r="GHZ77" s="186"/>
      <c r="GIA77" s="186"/>
      <c r="GIB77" s="186"/>
      <c r="GIC77" s="186"/>
      <c r="GID77" s="186"/>
      <c r="GIE77" s="186"/>
      <c r="GIF77" s="186"/>
      <c r="GIG77" s="186"/>
      <c r="GIH77" s="186"/>
      <c r="GII77" s="186"/>
      <c r="GIJ77" s="186"/>
      <c r="GIK77" s="186"/>
      <c r="GIL77" s="186"/>
      <c r="GIM77" s="186"/>
      <c r="GIN77" s="186"/>
      <c r="GIO77" s="186"/>
      <c r="GIP77" s="186"/>
      <c r="GIQ77" s="186"/>
      <c r="GIR77" s="186"/>
      <c r="GIS77" s="186"/>
      <c r="GIT77" s="186"/>
      <c r="GIU77" s="186"/>
      <c r="GIV77" s="186"/>
      <c r="GIW77" s="186"/>
      <c r="GIX77" s="186"/>
      <c r="GIY77" s="186"/>
      <c r="GIZ77" s="186"/>
      <c r="GJA77" s="186"/>
      <c r="GJB77" s="186"/>
      <c r="GJC77" s="186"/>
      <c r="GJD77" s="186"/>
      <c r="GJE77" s="186"/>
      <c r="GJF77" s="186"/>
      <c r="GJG77" s="186"/>
      <c r="GJH77" s="186"/>
      <c r="GJI77" s="186"/>
      <c r="GJJ77" s="186"/>
      <c r="GJK77" s="186"/>
      <c r="GJL77" s="186"/>
      <c r="GJM77" s="186"/>
      <c r="GJN77" s="186"/>
      <c r="GJO77" s="186"/>
      <c r="GJP77" s="186"/>
      <c r="GJQ77" s="186"/>
      <c r="GJR77" s="186"/>
      <c r="GJS77" s="186"/>
      <c r="GJT77" s="186"/>
      <c r="GJU77" s="186"/>
      <c r="GJV77" s="186"/>
      <c r="GJW77" s="186"/>
      <c r="GJX77" s="186"/>
      <c r="GJY77" s="186"/>
      <c r="GJZ77" s="186"/>
      <c r="GKA77" s="186"/>
      <c r="GKB77" s="186"/>
      <c r="GKC77" s="186"/>
      <c r="GKD77" s="186"/>
      <c r="GKE77" s="186"/>
      <c r="GKF77" s="186"/>
      <c r="GKG77" s="186"/>
      <c r="GKH77" s="186"/>
      <c r="GKI77" s="186"/>
      <c r="GKJ77" s="186"/>
      <c r="GKK77" s="186"/>
      <c r="GKL77" s="186"/>
      <c r="GKM77" s="186"/>
      <c r="GKN77" s="186"/>
      <c r="GKO77" s="186"/>
      <c r="GKP77" s="186"/>
      <c r="GKQ77" s="186"/>
      <c r="GKR77" s="186"/>
      <c r="GKS77" s="186"/>
      <c r="GKT77" s="186"/>
      <c r="GKU77" s="186"/>
      <c r="GKV77" s="186"/>
      <c r="GKW77" s="186"/>
      <c r="GKX77" s="186"/>
      <c r="GKY77" s="186"/>
      <c r="GKZ77" s="186"/>
      <c r="GLA77" s="186"/>
      <c r="GLB77" s="186"/>
      <c r="GLC77" s="186"/>
      <c r="GLD77" s="186"/>
      <c r="GLE77" s="186"/>
      <c r="GLF77" s="186"/>
      <c r="GLG77" s="186"/>
      <c r="GLH77" s="186"/>
      <c r="GLI77" s="186"/>
      <c r="GLJ77" s="186"/>
      <c r="GLK77" s="186"/>
      <c r="GLL77" s="186"/>
      <c r="GLM77" s="186"/>
      <c r="GLN77" s="186"/>
      <c r="GLO77" s="186"/>
      <c r="GLP77" s="186"/>
      <c r="GLQ77" s="186"/>
      <c r="GLR77" s="186"/>
      <c r="GLS77" s="186"/>
      <c r="GLT77" s="186"/>
      <c r="GLU77" s="186"/>
      <c r="GLV77" s="186"/>
      <c r="GLW77" s="186"/>
      <c r="GLX77" s="186"/>
      <c r="GLY77" s="186"/>
      <c r="GLZ77" s="186"/>
      <c r="GMA77" s="186"/>
      <c r="GMB77" s="186"/>
      <c r="GMC77" s="186"/>
      <c r="GMD77" s="186"/>
      <c r="GME77" s="186"/>
      <c r="GMF77" s="186"/>
      <c r="GMG77" s="186"/>
      <c r="GMH77" s="186"/>
      <c r="GMI77" s="186"/>
      <c r="GMJ77" s="186"/>
      <c r="GMK77" s="186"/>
      <c r="GML77" s="186"/>
      <c r="GMM77" s="186"/>
      <c r="GMN77" s="186"/>
      <c r="GMO77" s="186"/>
      <c r="GMP77" s="186"/>
      <c r="GMQ77" s="186"/>
      <c r="GMR77" s="186"/>
      <c r="GMS77" s="186"/>
      <c r="GMT77" s="186"/>
      <c r="GMU77" s="186"/>
      <c r="GMV77" s="186"/>
      <c r="GMW77" s="186"/>
      <c r="GMX77" s="186"/>
      <c r="GMY77" s="186"/>
      <c r="GMZ77" s="186"/>
      <c r="GNA77" s="186"/>
      <c r="GNB77" s="186"/>
      <c r="GNC77" s="186"/>
      <c r="GND77" s="186"/>
      <c r="GNE77" s="186"/>
      <c r="GNF77" s="186"/>
      <c r="GNG77" s="186"/>
      <c r="GNH77" s="186"/>
      <c r="GNI77" s="186"/>
      <c r="GNJ77" s="186"/>
      <c r="GNK77" s="186"/>
      <c r="GNL77" s="186"/>
      <c r="GNM77" s="186"/>
      <c r="GNN77" s="186"/>
      <c r="GNO77" s="186"/>
      <c r="GNP77" s="186"/>
      <c r="GNQ77" s="186"/>
      <c r="GNR77" s="186"/>
      <c r="GNS77" s="186"/>
      <c r="GNT77" s="186"/>
      <c r="GNU77" s="186"/>
      <c r="GNV77" s="186"/>
      <c r="GNW77" s="186"/>
      <c r="GNX77" s="186"/>
      <c r="GNY77" s="186"/>
      <c r="GNZ77" s="186"/>
      <c r="GOA77" s="186"/>
      <c r="GOB77" s="186"/>
      <c r="GOC77" s="186"/>
      <c r="GOD77" s="186"/>
      <c r="GOE77" s="186"/>
      <c r="GOF77" s="186"/>
      <c r="GOG77" s="186"/>
      <c r="GOH77" s="186"/>
      <c r="GOI77" s="186"/>
      <c r="GOJ77" s="186"/>
      <c r="GOK77" s="186"/>
      <c r="GOL77" s="186"/>
      <c r="GOM77" s="186"/>
      <c r="GON77" s="186"/>
      <c r="GOO77" s="186"/>
      <c r="GOP77" s="186"/>
      <c r="GOQ77" s="186"/>
      <c r="GOR77" s="186"/>
      <c r="GOS77" s="186"/>
      <c r="GOT77" s="186"/>
      <c r="GOU77" s="186"/>
      <c r="GOV77" s="186"/>
      <c r="GOW77" s="186"/>
      <c r="GOX77" s="186"/>
      <c r="GOY77" s="186"/>
      <c r="GOZ77" s="186"/>
      <c r="GPA77" s="186"/>
      <c r="GPB77" s="186"/>
      <c r="GPC77" s="186"/>
      <c r="GPD77" s="186"/>
      <c r="GPE77" s="186"/>
      <c r="GPF77" s="186"/>
      <c r="GPG77" s="186"/>
      <c r="GPH77" s="186"/>
      <c r="GPI77" s="186"/>
      <c r="GPJ77" s="186"/>
      <c r="GPK77" s="186"/>
      <c r="GPL77" s="186"/>
      <c r="GPM77" s="186"/>
      <c r="GPN77" s="186"/>
      <c r="GPO77" s="186"/>
      <c r="GPP77" s="186"/>
      <c r="GPQ77" s="186"/>
      <c r="GPR77" s="186"/>
      <c r="GPS77" s="186"/>
      <c r="GPT77" s="186"/>
      <c r="GPU77" s="186"/>
      <c r="GPV77" s="186"/>
      <c r="GPW77" s="186"/>
      <c r="GPX77" s="186"/>
      <c r="GPY77" s="186"/>
      <c r="GPZ77" s="186"/>
      <c r="GQA77" s="186"/>
      <c r="GQB77" s="186"/>
      <c r="GQC77" s="186"/>
      <c r="GQD77" s="186"/>
      <c r="GQE77" s="186"/>
      <c r="GQF77" s="186"/>
      <c r="GQG77" s="186"/>
      <c r="GQH77" s="186"/>
      <c r="GQI77" s="186"/>
      <c r="GQJ77" s="186"/>
      <c r="GQK77" s="186"/>
      <c r="GQL77" s="186"/>
      <c r="GQM77" s="186"/>
      <c r="GQN77" s="186"/>
      <c r="GQO77" s="186"/>
      <c r="GQP77" s="186"/>
      <c r="GQQ77" s="186"/>
      <c r="GQR77" s="186"/>
      <c r="GQS77" s="186"/>
      <c r="GQT77" s="186"/>
      <c r="GQU77" s="186"/>
      <c r="GQV77" s="186"/>
      <c r="GQW77" s="186"/>
      <c r="GQX77" s="186"/>
      <c r="GQY77" s="186"/>
      <c r="GQZ77" s="186"/>
      <c r="GRA77" s="186"/>
      <c r="GRB77" s="186"/>
      <c r="GRC77" s="186"/>
      <c r="GRD77" s="186"/>
      <c r="GRE77" s="186"/>
      <c r="GRF77" s="186"/>
      <c r="GRG77" s="186"/>
      <c r="GRH77" s="186"/>
      <c r="GRI77" s="186"/>
      <c r="GRJ77" s="186"/>
      <c r="GRK77" s="186"/>
      <c r="GRL77" s="186"/>
      <c r="GRM77" s="186"/>
      <c r="GRN77" s="186"/>
      <c r="GRO77" s="186"/>
      <c r="GRP77" s="186"/>
      <c r="GRQ77" s="186"/>
      <c r="GRR77" s="186"/>
      <c r="GRS77" s="186"/>
      <c r="GRT77" s="186"/>
      <c r="GRU77" s="186"/>
      <c r="GRV77" s="186"/>
      <c r="GRW77" s="186"/>
      <c r="GRX77" s="186"/>
      <c r="GRY77" s="186"/>
      <c r="GRZ77" s="186"/>
      <c r="GSA77" s="186"/>
      <c r="GSB77" s="186"/>
      <c r="GSC77" s="186"/>
      <c r="GSD77" s="186"/>
      <c r="GSE77" s="186"/>
      <c r="GSF77" s="186"/>
      <c r="GSG77" s="186"/>
      <c r="GSH77" s="186"/>
      <c r="GSI77" s="186"/>
      <c r="GSJ77" s="186"/>
      <c r="GSK77" s="186"/>
      <c r="GSL77" s="186"/>
      <c r="GSM77" s="186"/>
      <c r="GSN77" s="186"/>
      <c r="GSO77" s="186"/>
      <c r="GSP77" s="186"/>
      <c r="GSQ77" s="186"/>
      <c r="GSR77" s="186"/>
      <c r="GSS77" s="186"/>
      <c r="GST77" s="186"/>
      <c r="GSU77" s="186"/>
      <c r="GSV77" s="186"/>
      <c r="GSW77" s="186"/>
      <c r="GSX77" s="186"/>
      <c r="GSY77" s="186"/>
      <c r="GSZ77" s="186"/>
      <c r="GTA77" s="186"/>
      <c r="GTB77" s="186"/>
      <c r="GTC77" s="186"/>
      <c r="GTD77" s="186"/>
      <c r="GTE77" s="186"/>
      <c r="GTF77" s="186"/>
      <c r="GTG77" s="186"/>
      <c r="GTH77" s="186"/>
      <c r="GTI77" s="186"/>
      <c r="GTJ77" s="186"/>
      <c r="GTK77" s="186"/>
      <c r="GTL77" s="186"/>
      <c r="GTM77" s="186"/>
      <c r="GTN77" s="186"/>
      <c r="GTO77" s="186"/>
      <c r="GTP77" s="186"/>
      <c r="GTQ77" s="186"/>
      <c r="GTR77" s="186"/>
      <c r="GTS77" s="186"/>
      <c r="GTT77" s="186"/>
      <c r="GTU77" s="186"/>
      <c r="GTV77" s="186"/>
      <c r="GTW77" s="186"/>
      <c r="GTX77" s="186"/>
      <c r="GTY77" s="186"/>
      <c r="GTZ77" s="186"/>
      <c r="GUA77" s="186"/>
      <c r="GUB77" s="186"/>
      <c r="GUC77" s="186"/>
      <c r="GUD77" s="186"/>
      <c r="GUE77" s="186"/>
      <c r="GUF77" s="186"/>
      <c r="GUG77" s="186"/>
      <c r="GUH77" s="186"/>
      <c r="GUI77" s="186"/>
      <c r="GUJ77" s="186"/>
      <c r="GUK77" s="186"/>
      <c r="GUL77" s="186"/>
      <c r="GUM77" s="186"/>
      <c r="GUN77" s="186"/>
      <c r="GUO77" s="186"/>
      <c r="GUP77" s="186"/>
      <c r="GUQ77" s="186"/>
      <c r="GUR77" s="186"/>
      <c r="GUS77" s="186"/>
      <c r="GUT77" s="186"/>
      <c r="GUU77" s="186"/>
      <c r="GUV77" s="186"/>
      <c r="GUW77" s="186"/>
      <c r="GUX77" s="186"/>
      <c r="GUY77" s="186"/>
      <c r="GUZ77" s="186"/>
      <c r="GVA77" s="186"/>
      <c r="GVB77" s="186"/>
      <c r="GVC77" s="186"/>
      <c r="GVD77" s="186"/>
      <c r="GVE77" s="186"/>
      <c r="GVF77" s="186"/>
      <c r="GVG77" s="186"/>
      <c r="GVH77" s="186"/>
      <c r="GVI77" s="186"/>
      <c r="GVJ77" s="186"/>
      <c r="GVK77" s="186"/>
      <c r="GVL77" s="186"/>
      <c r="GVM77" s="186"/>
      <c r="GVN77" s="186"/>
      <c r="GVO77" s="186"/>
      <c r="GVP77" s="186"/>
      <c r="GVQ77" s="186"/>
      <c r="GVR77" s="186"/>
      <c r="GVS77" s="186"/>
      <c r="GVT77" s="186"/>
      <c r="GVU77" s="186"/>
      <c r="GVV77" s="186"/>
      <c r="GVW77" s="186"/>
      <c r="GVX77" s="186"/>
      <c r="GVY77" s="186"/>
      <c r="GVZ77" s="186"/>
      <c r="GWA77" s="186"/>
      <c r="GWB77" s="186"/>
      <c r="GWC77" s="186"/>
      <c r="GWD77" s="186"/>
      <c r="GWE77" s="186"/>
      <c r="GWF77" s="186"/>
      <c r="GWG77" s="186"/>
      <c r="GWH77" s="186"/>
      <c r="GWI77" s="186"/>
      <c r="GWJ77" s="186"/>
      <c r="GWK77" s="186"/>
      <c r="GWL77" s="186"/>
      <c r="GWM77" s="186"/>
      <c r="GWN77" s="186"/>
      <c r="GWO77" s="186"/>
      <c r="GWP77" s="186"/>
      <c r="GWQ77" s="186"/>
      <c r="GWR77" s="186"/>
      <c r="GWS77" s="186"/>
      <c r="GWT77" s="186"/>
      <c r="GWU77" s="186"/>
      <c r="GWV77" s="186"/>
      <c r="GWW77" s="186"/>
      <c r="GWX77" s="186"/>
      <c r="GWY77" s="186"/>
      <c r="GWZ77" s="186"/>
      <c r="GXA77" s="186"/>
      <c r="GXB77" s="186"/>
      <c r="GXC77" s="186"/>
      <c r="GXD77" s="186"/>
      <c r="GXE77" s="186"/>
      <c r="GXF77" s="186"/>
      <c r="GXG77" s="186"/>
      <c r="GXH77" s="186"/>
      <c r="GXI77" s="186"/>
      <c r="GXJ77" s="186"/>
      <c r="GXK77" s="186"/>
      <c r="GXL77" s="186"/>
      <c r="GXM77" s="186"/>
      <c r="GXN77" s="186"/>
      <c r="GXO77" s="186"/>
      <c r="GXP77" s="186"/>
      <c r="GXQ77" s="186"/>
      <c r="GXR77" s="186"/>
      <c r="GXS77" s="186"/>
      <c r="GXT77" s="186"/>
      <c r="GXU77" s="186"/>
      <c r="GXV77" s="186"/>
      <c r="GXW77" s="186"/>
      <c r="GXX77" s="186"/>
      <c r="GXY77" s="186"/>
      <c r="GXZ77" s="186"/>
      <c r="GYA77" s="186"/>
      <c r="GYB77" s="186"/>
      <c r="GYC77" s="186"/>
      <c r="GYD77" s="186"/>
      <c r="GYE77" s="186"/>
      <c r="GYF77" s="186"/>
      <c r="GYG77" s="186"/>
      <c r="GYH77" s="186"/>
      <c r="GYI77" s="186"/>
      <c r="GYJ77" s="186"/>
      <c r="GYK77" s="186"/>
      <c r="GYL77" s="186"/>
      <c r="GYM77" s="186"/>
      <c r="GYN77" s="186"/>
      <c r="GYO77" s="186"/>
      <c r="GYP77" s="186"/>
      <c r="GYQ77" s="186"/>
      <c r="GYR77" s="186"/>
      <c r="GYS77" s="186"/>
      <c r="GYT77" s="186"/>
      <c r="GYU77" s="186"/>
      <c r="GYV77" s="186"/>
      <c r="GYW77" s="186"/>
      <c r="GYX77" s="186"/>
      <c r="GYY77" s="186"/>
      <c r="GYZ77" s="186"/>
      <c r="GZA77" s="186"/>
      <c r="GZB77" s="186"/>
      <c r="GZC77" s="186"/>
      <c r="GZD77" s="186"/>
      <c r="GZE77" s="186"/>
      <c r="GZF77" s="186"/>
      <c r="GZG77" s="186"/>
      <c r="GZH77" s="186"/>
      <c r="GZI77" s="186"/>
      <c r="GZJ77" s="186"/>
      <c r="GZK77" s="186"/>
      <c r="GZL77" s="186"/>
      <c r="GZM77" s="186"/>
      <c r="GZN77" s="186"/>
      <c r="GZO77" s="186"/>
      <c r="GZP77" s="186"/>
      <c r="GZQ77" s="186"/>
      <c r="GZR77" s="186"/>
      <c r="GZS77" s="186"/>
      <c r="GZT77" s="186"/>
      <c r="GZU77" s="186"/>
      <c r="GZV77" s="186"/>
      <c r="GZW77" s="186"/>
      <c r="GZX77" s="186"/>
      <c r="GZY77" s="186"/>
      <c r="GZZ77" s="186"/>
      <c r="HAA77" s="186"/>
      <c r="HAB77" s="186"/>
      <c r="HAC77" s="186"/>
      <c r="HAD77" s="186"/>
      <c r="HAE77" s="186"/>
      <c r="HAF77" s="186"/>
      <c r="HAG77" s="186"/>
      <c r="HAH77" s="186"/>
      <c r="HAI77" s="186"/>
      <c r="HAJ77" s="186"/>
      <c r="HAK77" s="186"/>
      <c r="HAL77" s="186"/>
      <c r="HAM77" s="186"/>
      <c r="HAN77" s="186"/>
      <c r="HAO77" s="186"/>
      <c r="HAP77" s="186"/>
      <c r="HAQ77" s="186"/>
      <c r="HAR77" s="186"/>
      <c r="HAS77" s="186"/>
      <c r="HAT77" s="186"/>
      <c r="HAU77" s="186"/>
      <c r="HAV77" s="186"/>
      <c r="HAW77" s="186"/>
      <c r="HAX77" s="186"/>
      <c r="HAY77" s="186"/>
      <c r="HAZ77" s="186"/>
      <c r="HBA77" s="186"/>
      <c r="HBB77" s="186"/>
      <c r="HBC77" s="186"/>
      <c r="HBD77" s="186"/>
      <c r="HBE77" s="186"/>
      <c r="HBF77" s="186"/>
      <c r="HBG77" s="186"/>
      <c r="HBH77" s="186"/>
      <c r="HBI77" s="186"/>
      <c r="HBJ77" s="186"/>
      <c r="HBK77" s="186"/>
      <c r="HBL77" s="186"/>
      <c r="HBM77" s="186"/>
      <c r="HBN77" s="186"/>
      <c r="HBO77" s="186"/>
      <c r="HBP77" s="186"/>
      <c r="HBQ77" s="186"/>
      <c r="HBR77" s="186"/>
      <c r="HBS77" s="186"/>
      <c r="HBT77" s="186"/>
      <c r="HBU77" s="186"/>
      <c r="HBV77" s="186"/>
      <c r="HBW77" s="186"/>
      <c r="HBX77" s="186"/>
      <c r="HBY77" s="186"/>
      <c r="HBZ77" s="186"/>
      <c r="HCA77" s="186"/>
      <c r="HCB77" s="186"/>
      <c r="HCC77" s="186"/>
      <c r="HCD77" s="186"/>
      <c r="HCE77" s="186"/>
      <c r="HCF77" s="186"/>
      <c r="HCG77" s="186"/>
      <c r="HCH77" s="186"/>
      <c r="HCI77" s="186"/>
      <c r="HCJ77" s="186"/>
      <c r="HCK77" s="186"/>
      <c r="HCL77" s="186"/>
      <c r="HCM77" s="186"/>
      <c r="HCN77" s="186"/>
      <c r="HCO77" s="186"/>
      <c r="HCP77" s="186"/>
      <c r="HCQ77" s="186"/>
      <c r="HCR77" s="186"/>
      <c r="HCS77" s="186"/>
      <c r="HCT77" s="186"/>
      <c r="HCU77" s="186"/>
      <c r="HCV77" s="186"/>
      <c r="HCW77" s="186"/>
      <c r="HCX77" s="186"/>
      <c r="HCY77" s="186"/>
      <c r="HCZ77" s="186"/>
      <c r="HDA77" s="186"/>
      <c r="HDB77" s="186"/>
      <c r="HDC77" s="186"/>
      <c r="HDD77" s="186"/>
      <c r="HDE77" s="186"/>
      <c r="HDF77" s="186"/>
      <c r="HDG77" s="186"/>
      <c r="HDH77" s="186"/>
      <c r="HDI77" s="186"/>
      <c r="HDJ77" s="186"/>
      <c r="HDK77" s="186"/>
      <c r="HDL77" s="186"/>
      <c r="HDM77" s="186"/>
      <c r="HDN77" s="186"/>
      <c r="HDO77" s="186"/>
      <c r="HDP77" s="186"/>
      <c r="HDQ77" s="186"/>
      <c r="HDR77" s="186"/>
      <c r="HDS77" s="186"/>
      <c r="HDT77" s="186"/>
      <c r="HDU77" s="186"/>
      <c r="HDV77" s="186"/>
      <c r="HDW77" s="186"/>
      <c r="HDX77" s="186"/>
      <c r="HDY77" s="186"/>
      <c r="HDZ77" s="186"/>
      <c r="HEA77" s="186"/>
      <c r="HEB77" s="186"/>
      <c r="HEC77" s="186"/>
      <c r="HED77" s="186"/>
      <c r="HEE77" s="186"/>
      <c r="HEF77" s="186"/>
      <c r="HEG77" s="186"/>
      <c r="HEH77" s="186"/>
      <c r="HEI77" s="186"/>
      <c r="HEJ77" s="186"/>
      <c r="HEK77" s="186"/>
      <c r="HEL77" s="186"/>
      <c r="HEM77" s="186"/>
      <c r="HEN77" s="186"/>
      <c r="HEO77" s="186"/>
      <c r="HEP77" s="186"/>
      <c r="HEQ77" s="186"/>
      <c r="HER77" s="186"/>
      <c r="HES77" s="186"/>
      <c r="HET77" s="186"/>
      <c r="HEU77" s="186"/>
      <c r="HEV77" s="186"/>
      <c r="HEW77" s="186"/>
      <c r="HEX77" s="186"/>
      <c r="HEY77" s="186"/>
      <c r="HEZ77" s="186"/>
      <c r="HFA77" s="186"/>
      <c r="HFB77" s="186"/>
      <c r="HFC77" s="186"/>
      <c r="HFD77" s="186"/>
      <c r="HFE77" s="186"/>
      <c r="HFF77" s="186"/>
      <c r="HFG77" s="186"/>
      <c r="HFH77" s="186"/>
      <c r="HFI77" s="186"/>
      <c r="HFJ77" s="186"/>
      <c r="HFK77" s="186"/>
      <c r="HFL77" s="186"/>
      <c r="HFM77" s="186"/>
      <c r="HFN77" s="186"/>
      <c r="HFO77" s="186"/>
      <c r="HFP77" s="186"/>
      <c r="HFQ77" s="186"/>
      <c r="HFR77" s="186"/>
      <c r="HFS77" s="186"/>
      <c r="HFT77" s="186"/>
      <c r="HFU77" s="186"/>
      <c r="HFV77" s="186"/>
      <c r="HFW77" s="186"/>
      <c r="HFX77" s="186"/>
      <c r="HFY77" s="186"/>
      <c r="HFZ77" s="186"/>
      <c r="HGA77" s="186"/>
      <c r="HGB77" s="186"/>
      <c r="HGC77" s="186"/>
      <c r="HGD77" s="186"/>
      <c r="HGE77" s="186"/>
      <c r="HGF77" s="186"/>
      <c r="HGG77" s="186"/>
      <c r="HGH77" s="186"/>
      <c r="HGI77" s="186"/>
      <c r="HGJ77" s="186"/>
      <c r="HGK77" s="186"/>
      <c r="HGL77" s="186"/>
      <c r="HGM77" s="186"/>
      <c r="HGN77" s="186"/>
      <c r="HGO77" s="186"/>
      <c r="HGP77" s="186"/>
      <c r="HGQ77" s="186"/>
      <c r="HGR77" s="186"/>
      <c r="HGS77" s="186"/>
      <c r="HGT77" s="186"/>
      <c r="HGU77" s="186"/>
      <c r="HGV77" s="186"/>
      <c r="HGW77" s="186"/>
      <c r="HGX77" s="186"/>
      <c r="HGY77" s="186"/>
      <c r="HGZ77" s="186"/>
      <c r="HHA77" s="186"/>
      <c r="HHB77" s="186"/>
      <c r="HHC77" s="186"/>
      <c r="HHD77" s="186"/>
      <c r="HHE77" s="186"/>
      <c r="HHF77" s="186"/>
      <c r="HHG77" s="186"/>
      <c r="HHH77" s="186"/>
      <c r="HHI77" s="186"/>
      <c r="HHJ77" s="186"/>
      <c r="HHK77" s="186"/>
      <c r="HHL77" s="186"/>
      <c r="HHM77" s="186"/>
      <c r="HHN77" s="186"/>
      <c r="HHO77" s="186"/>
      <c r="HHP77" s="186"/>
      <c r="HHQ77" s="186"/>
      <c r="HHR77" s="186"/>
      <c r="HHS77" s="186"/>
      <c r="HHT77" s="186"/>
      <c r="HHU77" s="186"/>
      <c r="HHV77" s="186"/>
      <c r="HHW77" s="186"/>
      <c r="HHX77" s="186"/>
      <c r="HHY77" s="186"/>
      <c r="HHZ77" s="186"/>
      <c r="HIA77" s="186"/>
      <c r="HIB77" s="186"/>
      <c r="HIC77" s="186"/>
      <c r="HID77" s="186"/>
      <c r="HIE77" s="186"/>
      <c r="HIF77" s="186"/>
      <c r="HIG77" s="186"/>
      <c r="HIH77" s="186"/>
      <c r="HII77" s="186"/>
      <c r="HIJ77" s="186"/>
      <c r="HIK77" s="186"/>
      <c r="HIL77" s="186"/>
      <c r="HIM77" s="186"/>
      <c r="HIN77" s="186"/>
      <c r="HIO77" s="186"/>
      <c r="HIP77" s="186"/>
      <c r="HIQ77" s="186"/>
      <c r="HIR77" s="186"/>
      <c r="HIS77" s="186"/>
      <c r="HIT77" s="186"/>
      <c r="HIU77" s="186"/>
      <c r="HIV77" s="186"/>
      <c r="HIW77" s="186"/>
      <c r="HIX77" s="186"/>
      <c r="HIY77" s="186"/>
      <c r="HIZ77" s="186"/>
      <c r="HJA77" s="186"/>
      <c r="HJB77" s="186"/>
      <c r="HJC77" s="186"/>
      <c r="HJD77" s="186"/>
      <c r="HJE77" s="186"/>
      <c r="HJF77" s="186"/>
      <c r="HJG77" s="186"/>
      <c r="HJH77" s="186"/>
      <c r="HJI77" s="186"/>
      <c r="HJJ77" s="186"/>
      <c r="HJK77" s="186"/>
      <c r="HJL77" s="186"/>
      <c r="HJM77" s="186"/>
      <c r="HJN77" s="186"/>
      <c r="HJO77" s="186"/>
      <c r="HJP77" s="186"/>
      <c r="HJQ77" s="186"/>
      <c r="HJR77" s="186"/>
      <c r="HJS77" s="186"/>
      <c r="HJT77" s="186"/>
      <c r="HJU77" s="186"/>
      <c r="HJV77" s="186"/>
      <c r="HJW77" s="186"/>
      <c r="HJX77" s="186"/>
      <c r="HJY77" s="186"/>
      <c r="HJZ77" s="186"/>
      <c r="HKA77" s="186"/>
      <c r="HKB77" s="186"/>
      <c r="HKC77" s="186"/>
      <c r="HKD77" s="186"/>
      <c r="HKE77" s="186"/>
      <c r="HKF77" s="186"/>
      <c r="HKG77" s="186"/>
      <c r="HKH77" s="186"/>
      <c r="HKI77" s="186"/>
      <c r="HKJ77" s="186"/>
      <c r="HKK77" s="186"/>
      <c r="HKL77" s="186"/>
      <c r="HKM77" s="186"/>
      <c r="HKN77" s="186"/>
      <c r="HKO77" s="186"/>
      <c r="HKP77" s="186"/>
      <c r="HKQ77" s="186"/>
      <c r="HKR77" s="186"/>
      <c r="HKS77" s="186"/>
      <c r="HKT77" s="186"/>
      <c r="HKU77" s="186"/>
      <c r="HKV77" s="186"/>
      <c r="HKW77" s="186"/>
      <c r="HKX77" s="186"/>
      <c r="HKY77" s="186"/>
      <c r="HKZ77" s="186"/>
      <c r="HLA77" s="186"/>
      <c r="HLB77" s="186"/>
      <c r="HLC77" s="186"/>
      <c r="HLD77" s="186"/>
      <c r="HLE77" s="186"/>
      <c r="HLF77" s="186"/>
      <c r="HLG77" s="186"/>
      <c r="HLH77" s="186"/>
      <c r="HLI77" s="186"/>
      <c r="HLJ77" s="186"/>
      <c r="HLK77" s="186"/>
      <c r="HLL77" s="186"/>
      <c r="HLM77" s="186"/>
      <c r="HLN77" s="186"/>
      <c r="HLO77" s="186"/>
      <c r="HLP77" s="186"/>
      <c r="HLQ77" s="186"/>
      <c r="HLR77" s="186"/>
      <c r="HLS77" s="186"/>
      <c r="HLT77" s="186"/>
      <c r="HLU77" s="186"/>
      <c r="HLV77" s="186"/>
      <c r="HLW77" s="186"/>
      <c r="HLX77" s="186"/>
      <c r="HLY77" s="186"/>
      <c r="HLZ77" s="186"/>
      <c r="HMA77" s="186"/>
      <c r="HMB77" s="186"/>
      <c r="HMC77" s="186"/>
      <c r="HMD77" s="186"/>
      <c r="HME77" s="186"/>
      <c r="HMF77" s="186"/>
      <c r="HMG77" s="186"/>
      <c r="HMH77" s="186"/>
      <c r="HMI77" s="186"/>
      <c r="HMJ77" s="186"/>
      <c r="HMK77" s="186"/>
      <c r="HML77" s="186"/>
      <c r="HMM77" s="186"/>
      <c r="HMN77" s="186"/>
      <c r="HMO77" s="186"/>
      <c r="HMP77" s="186"/>
      <c r="HMQ77" s="186"/>
      <c r="HMR77" s="186"/>
      <c r="HMS77" s="186"/>
      <c r="HMT77" s="186"/>
      <c r="HMU77" s="186"/>
      <c r="HMV77" s="186"/>
      <c r="HMW77" s="186"/>
      <c r="HMX77" s="186"/>
      <c r="HMY77" s="186"/>
      <c r="HMZ77" s="186"/>
      <c r="HNA77" s="186"/>
      <c r="HNB77" s="186"/>
      <c r="HNC77" s="186"/>
      <c r="HND77" s="186"/>
      <c r="HNE77" s="186"/>
      <c r="HNF77" s="186"/>
      <c r="HNG77" s="186"/>
      <c r="HNH77" s="186"/>
      <c r="HNI77" s="186"/>
      <c r="HNJ77" s="186"/>
      <c r="HNK77" s="186"/>
      <c r="HNL77" s="186"/>
      <c r="HNM77" s="186"/>
      <c r="HNN77" s="186"/>
      <c r="HNO77" s="186"/>
      <c r="HNP77" s="186"/>
      <c r="HNQ77" s="186"/>
      <c r="HNR77" s="186"/>
      <c r="HNS77" s="186"/>
      <c r="HNT77" s="186"/>
      <c r="HNU77" s="186"/>
      <c r="HNV77" s="186"/>
      <c r="HNW77" s="186"/>
      <c r="HNX77" s="186"/>
      <c r="HNY77" s="186"/>
      <c r="HNZ77" s="186"/>
      <c r="HOA77" s="186"/>
      <c r="HOB77" s="186"/>
      <c r="HOC77" s="186"/>
      <c r="HOD77" s="186"/>
      <c r="HOE77" s="186"/>
      <c r="HOF77" s="186"/>
      <c r="HOG77" s="186"/>
      <c r="HOH77" s="186"/>
      <c r="HOI77" s="186"/>
      <c r="HOJ77" s="186"/>
      <c r="HOK77" s="186"/>
      <c r="HOL77" s="186"/>
      <c r="HOM77" s="186"/>
      <c r="HON77" s="186"/>
      <c r="HOO77" s="186"/>
      <c r="HOP77" s="186"/>
      <c r="HOQ77" s="186"/>
      <c r="HOR77" s="186"/>
      <c r="HOS77" s="186"/>
      <c r="HOT77" s="186"/>
      <c r="HOU77" s="186"/>
      <c r="HOV77" s="186"/>
      <c r="HOW77" s="186"/>
      <c r="HOX77" s="186"/>
      <c r="HOY77" s="186"/>
      <c r="HOZ77" s="186"/>
      <c r="HPA77" s="186"/>
      <c r="HPB77" s="186"/>
      <c r="HPC77" s="186"/>
      <c r="HPD77" s="186"/>
      <c r="HPE77" s="186"/>
      <c r="HPF77" s="186"/>
      <c r="HPG77" s="186"/>
      <c r="HPH77" s="186"/>
      <c r="HPI77" s="186"/>
      <c r="HPJ77" s="186"/>
      <c r="HPK77" s="186"/>
      <c r="HPL77" s="186"/>
      <c r="HPM77" s="186"/>
      <c r="HPN77" s="186"/>
      <c r="HPO77" s="186"/>
      <c r="HPP77" s="186"/>
      <c r="HPQ77" s="186"/>
      <c r="HPR77" s="186"/>
      <c r="HPS77" s="186"/>
      <c r="HPT77" s="186"/>
      <c r="HPU77" s="186"/>
      <c r="HPV77" s="186"/>
      <c r="HPW77" s="186"/>
      <c r="HPX77" s="186"/>
      <c r="HPY77" s="186"/>
      <c r="HPZ77" s="186"/>
      <c r="HQA77" s="186"/>
      <c r="HQB77" s="186"/>
      <c r="HQC77" s="186"/>
      <c r="HQD77" s="186"/>
      <c r="HQE77" s="186"/>
      <c r="HQF77" s="186"/>
      <c r="HQG77" s="186"/>
      <c r="HQH77" s="186"/>
      <c r="HQI77" s="186"/>
      <c r="HQJ77" s="186"/>
      <c r="HQK77" s="186"/>
      <c r="HQL77" s="186"/>
      <c r="HQM77" s="186"/>
      <c r="HQN77" s="186"/>
      <c r="HQO77" s="186"/>
      <c r="HQP77" s="186"/>
      <c r="HQQ77" s="186"/>
      <c r="HQR77" s="186"/>
      <c r="HQS77" s="186"/>
      <c r="HQT77" s="186"/>
      <c r="HQU77" s="186"/>
      <c r="HQV77" s="186"/>
      <c r="HQW77" s="186"/>
      <c r="HQX77" s="186"/>
      <c r="HQY77" s="186"/>
      <c r="HQZ77" s="186"/>
      <c r="HRA77" s="186"/>
      <c r="HRB77" s="186"/>
      <c r="HRC77" s="186"/>
      <c r="HRD77" s="186"/>
      <c r="HRE77" s="186"/>
      <c r="HRF77" s="186"/>
      <c r="HRG77" s="186"/>
      <c r="HRH77" s="186"/>
      <c r="HRI77" s="186"/>
      <c r="HRJ77" s="186"/>
      <c r="HRK77" s="186"/>
      <c r="HRL77" s="186"/>
      <c r="HRM77" s="186"/>
      <c r="HRN77" s="186"/>
      <c r="HRO77" s="186"/>
      <c r="HRP77" s="186"/>
      <c r="HRQ77" s="186"/>
      <c r="HRR77" s="186"/>
      <c r="HRS77" s="186"/>
      <c r="HRT77" s="186"/>
      <c r="HRU77" s="186"/>
      <c r="HRV77" s="186"/>
      <c r="HRW77" s="186"/>
      <c r="HRX77" s="186"/>
      <c r="HRY77" s="186"/>
      <c r="HRZ77" s="186"/>
      <c r="HSA77" s="186"/>
      <c r="HSB77" s="186"/>
      <c r="HSC77" s="186"/>
      <c r="HSD77" s="186"/>
      <c r="HSE77" s="186"/>
      <c r="HSF77" s="186"/>
      <c r="HSG77" s="186"/>
      <c r="HSH77" s="186"/>
      <c r="HSI77" s="186"/>
      <c r="HSJ77" s="186"/>
      <c r="HSK77" s="186"/>
      <c r="HSL77" s="186"/>
      <c r="HSM77" s="186"/>
      <c r="HSN77" s="186"/>
      <c r="HSO77" s="186"/>
      <c r="HSP77" s="186"/>
      <c r="HSQ77" s="186"/>
      <c r="HSR77" s="186"/>
      <c r="HSS77" s="186"/>
      <c r="HST77" s="186"/>
      <c r="HSU77" s="186"/>
      <c r="HSV77" s="186"/>
      <c r="HSW77" s="186"/>
      <c r="HSX77" s="186"/>
      <c r="HSY77" s="186"/>
      <c r="HSZ77" s="186"/>
      <c r="HTA77" s="186"/>
      <c r="HTB77" s="186"/>
      <c r="HTC77" s="186"/>
      <c r="HTD77" s="186"/>
      <c r="HTE77" s="186"/>
      <c r="HTF77" s="186"/>
      <c r="HTG77" s="186"/>
      <c r="HTH77" s="186"/>
      <c r="HTI77" s="186"/>
      <c r="HTJ77" s="186"/>
      <c r="HTK77" s="186"/>
      <c r="HTL77" s="186"/>
      <c r="HTM77" s="186"/>
      <c r="HTN77" s="186"/>
      <c r="HTO77" s="186"/>
      <c r="HTP77" s="186"/>
      <c r="HTQ77" s="186"/>
      <c r="HTR77" s="186"/>
      <c r="HTS77" s="186"/>
      <c r="HTT77" s="186"/>
      <c r="HTU77" s="186"/>
      <c r="HTV77" s="186"/>
      <c r="HTW77" s="186"/>
      <c r="HTX77" s="186"/>
      <c r="HTY77" s="186"/>
      <c r="HTZ77" s="186"/>
      <c r="HUA77" s="186"/>
      <c r="HUB77" s="186"/>
      <c r="HUC77" s="186"/>
      <c r="HUD77" s="186"/>
      <c r="HUE77" s="186"/>
      <c r="HUF77" s="186"/>
      <c r="HUG77" s="186"/>
      <c r="HUH77" s="186"/>
      <c r="HUI77" s="186"/>
      <c r="HUJ77" s="186"/>
      <c r="HUK77" s="186"/>
      <c r="HUL77" s="186"/>
      <c r="HUM77" s="186"/>
      <c r="HUN77" s="186"/>
      <c r="HUO77" s="186"/>
      <c r="HUP77" s="186"/>
      <c r="HUQ77" s="186"/>
      <c r="HUR77" s="186"/>
      <c r="HUS77" s="186"/>
      <c r="HUT77" s="186"/>
      <c r="HUU77" s="186"/>
      <c r="HUV77" s="186"/>
      <c r="HUW77" s="186"/>
      <c r="HUX77" s="186"/>
      <c r="HUY77" s="186"/>
      <c r="HUZ77" s="186"/>
      <c r="HVA77" s="186"/>
      <c r="HVB77" s="186"/>
      <c r="HVC77" s="186"/>
      <c r="HVD77" s="186"/>
      <c r="HVE77" s="186"/>
      <c r="HVF77" s="186"/>
      <c r="HVG77" s="186"/>
      <c r="HVH77" s="186"/>
      <c r="HVI77" s="186"/>
      <c r="HVJ77" s="186"/>
      <c r="HVK77" s="186"/>
      <c r="HVL77" s="186"/>
      <c r="HVM77" s="186"/>
      <c r="HVN77" s="186"/>
      <c r="HVO77" s="186"/>
      <c r="HVP77" s="186"/>
      <c r="HVQ77" s="186"/>
      <c r="HVR77" s="186"/>
      <c r="HVS77" s="186"/>
      <c r="HVT77" s="186"/>
      <c r="HVU77" s="186"/>
      <c r="HVV77" s="186"/>
      <c r="HVW77" s="186"/>
      <c r="HVX77" s="186"/>
      <c r="HVY77" s="186"/>
      <c r="HVZ77" s="186"/>
      <c r="HWA77" s="186"/>
      <c r="HWB77" s="186"/>
      <c r="HWC77" s="186"/>
      <c r="HWD77" s="186"/>
      <c r="HWE77" s="186"/>
      <c r="HWF77" s="186"/>
      <c r="HWG77" s="186"/>
      <c r="HWH77" s="186"/>
      <c r="HWI77" s="186"/>
      <c r="HWJ77" s="186"/>
      <c r="HWK77" s="186"/>
      <c r="HWL77" s="186"/>
      <c r="HWM77" s="186"/>
      <c r="HWN77" s="186"/>
      <c r="HWO77" s="186"/>
      <c r="HWP77" s="186"/>
      <c r="HWQ77" s="186"/>
      <c r="HWR77" s="186"/>
      <c r="HWS77" s="186"/>
      <c r="HWT77" s="186"/>
      <c r="HWU77" s="186"/>
      <c r="HWV77" s="186"/>
      <c r="HWW77" s="186"/>
      <c r="HWX77" s="186"/>
      <c r="HWY77" s="186"/>
      <c r="HWZ77" s="186"/>
      <c r="HXA77" s="186"/>
      <c r="HXB77" s="186"/>
      <c r="HXC77" s="186"/>
      <c r="HXD77" s="186"/>
      <c r="HXE77" s="186"/>
      <c r="HXF77" s="186"/>
      <c r="HXG77" s="186"/>
      <c r="HXH77" s="186"/>
      <c r="HXI77" s="186"/>
      <c r="HXJ77" s="186"/>
      <c r="HXK77" s="186"/>
      <c r="HXL77" s="186"/>
      <c r="HXM77" s="186"/>
      <c r="HXN77" s="186"/>
      <c r="HXO77" s="186"/>
      <c r="HXP77" s="186"/>
      <c r="HXQ77" s="186"/>
      <c r="HXR77" s="186"/>
      <c r="HXS77" s="186"/>
      <c r="HXT77" s="186"/>
      <c r="HXU77" s="186"/>
      <c r="HXV77" s="186"/>
      <c r="HXW77" s="186"/>
      <c r="HXX77" s="186"/>
      <c r="HXY77" s="186"/>
      <c r="HXZ77" s="186"/>
      <c r="HYA77" s="186"/>
      <c r="HYB77" s="186"/>
      <c r="HYC77" s="186"/>
      <c r="HYD77" s="186"/>
      <c r="HYE77" s="186"/>
      <c r="HYF77" s="186"/>
      <c r="HYG77" s="186"/>
      <c r="HYH77" s="186"/>
      <c r="HYI77" s="186"/>
      <c r="HYJ77" s="186"/>
      <c r="HYK77" s="186"/>
      <c r="HYL77" s="186"/>
      <c r="HYM77" s="186"/>
      <c r="HYN77" s="186"/>
      <c r="HYO77" s="186"/>
      <c r="HYP77" s="186"/>
      <c r="HYQ77" s="186"/>
      <c r="HYR77" s="186"/>
      <c r="HYS77" s="186"/>
      <c r="HYT77" s="186"/>
      <c r="HYU77" s="186"/>
      <c r="HYV77" s="186"/>
      <c r="HYW77" s="186"/>
      <c r="HYX77" s="186"/>
      <c r="HYY77" s="186"/>
      <c r="HYZ77" s="186"/>
      <c r="HZA77" s="186"/>
      <c r="HZB77" s="186"/>
      <c r="HZC77" s="186"/>
      <c r="HZD77" s="186"/>
      <c r="HZE77" s="186"/>
      <c r="HZF77" s="186"/>
      <c r="HZG77" s="186"/>
      <c r="HZH77" s="186"/>
      <c r="HZI77" s="186"/>
      <c r="HZJ77" s="186"/>
      <c r="HZK77" s="186"/>
      <c r="HZL77" s="186"/>
      <c r="HZM77" s="186"/>
      <c r="HZN77" s="186"/>
      <c r="HZO77" s="186"/>
      <c r="HZP77" s="186"/>
      <c r="HZQ77" s="186"/>
      <c r="HZR77" s="186"/>
      <c r="HZS77" s="186"/>
      <c r="HZT77" s="186"/>
      <c r="HZU77" s="186"/>
      <c r="HZV77" s="186"/>
      <c r="HZW77" s="186"/>
      <c r="HZX77" s="186"/>
      <c r="HZY77" s="186"/>
      <c r="HZZ77" s="186"/>
      <c r="IAA77" s="186"/>
      <c r="IAB77" s="186"/>
      <c r="IAC77" s="186"/>
      <c r="IAD77" s="186"/>
      <c r="IAE77" s="186"/>
      <c r="IAF77" s="186"/>
      <c r="IAG77" s="186"/>
      <c r="IAH77" s="186"/>
      <c r="IAI77" s="186"/>
      <c r="IAJ77" s="186"/>
      <c r="IAK77" s="186"/>
      <c r="IAL77" s="186"/>
      <c r="IAM77" s="186"/>
      <c r="IAN77" s="186"/>
      <c r="IAO77" s="186"/>
      <c r="IAP77" s="186"/>
      <c r="IAQ77" s="186"/>
      <c r="IAR77" s="186"/>
      <c r="IAS77" s="186"/>
      <c r="IAT77" s="186"/>
      <c r="IAU77" s="186"/>
      <c r="IAV77" s="186"/>
      <c r="IAW77" s="186"/>
      <c r="IAX77" s="186"/>
      <c r="IAY77" s="186"/>
      <c r="IAZ77" s="186"/>
      <c r="IBA77" s="186"/>
      <c r="IBB77" s="186"/>
      <c r="IBC77" s="186"/>
      <c r="IBD77" s="186"/>
      <c r="IBE77" s="186"/>
      <c r="IBF77" s="186"/>
      <c r="IBG77" s="186"/>
      <c r="IBH77" s="186"/>
      <c r="IBI77" s="186"/>
      <c r="IBJ77" s="186"/>
      <c r="IBK77" s="186"/>
      <c r="IBL77" s="186"/>
      <c r="IBM77" s="186"/>
      <c r="IBN77" s="186"/>
      <c r="IBO77" s="186"/>
      <c r="IBP77" s="186"/>
      <c r="IBQ77" s="186"/>
      <c r="IBR77" s="186"/>
      <c r="IBS77" s="186"/>
      <c r="IBT77" s="186"/>
      <c r="IBU77" s="186"/>
      <c r="IBV77" s="186"/>
      <c r="IBW77" s="186"/>
      <c r="IBX77" s="186"/>
      <c r="IBY77" s="186"/>
      <c r="IBZ77" s="186"/>
      <c r="ICA77" s="186"/>
      <c r="ICB77" s="186"/>
      <c r="ICC77" s="186"/>
      <c r="ICD77" s="186"/>
      <c r="ICE77" s="186"/>
      <c r="ICF77" s="186"/>
      <c r="ICG77" s="186"/>
      <c r="ICH77" s="186"/>
      <c r="ICI77" s="186"/>
      <c r="ICJ77" s="186"/>
      <c r="ICK77" s="186"/>
      <c r="ICL77" s="186"/>
      <c r="ICM77" s="186"/>
      <c r="ICN77" s="186"/>
      <c r="ICO77" s="186"/>
      <c r="ICP77" s="186"/>
      <c r="ICQ77" s="186"/>
      <c r="ICR77" s="186"/>
      <c r="ICS77" s="186"/>
      <c r="ICT77" s="186"/>
      <c r="ICU77" s="186"/>
      <c r="ICV77" s="186"/>
      <c r="ICW77" s="186"/>
      <c r="ICX77" s="186"/>
      <c r="ICY77" s="186"/>
      <c r="ICZ77" s="186"/>
      <c r="IDA77" s="186"/>
      <c r="IDB77" s="186"/>
      <c r="IDC77" s="186"/>
      <c r="IDD77" s="186"/>
      <c r="IDE77" s="186"/>
      <c r="IDF77" s="186"/>
      <c r="IDG77" s="186"/>
      <c r="IDH77" s="186"/>
      <c r="IDI77" s="186"/>
      <c r="IDJ77" s="186"/>
      <c r="IDK77" s="186"/>
      <c r="IDL77" s="186"/>
      <c r="IDM77" s="186"/>
      <c r="IDN77" s="186"/>
      <c r="IDO77" s="186"/>
      <c r="IDP77" s="186"/>
      <c r="IDQ77" s="186"/>
      <c r="IDR77" s="186"/>
      <c r="IDS77" s="186"/>
      <c r="IDT77" s="186"/>
      <c r="IDU77" s="186"/>
      <c r="IDV77" s="186"/>
      <c r="IDW77" s="186"/>
      <c r="IDX77" s="186"/>
      <c r="IDY77" s="186"/>
      <c r="IDZ77" s="186"/>
      <c r="IEA77" s="186"/>
      <c r="IEB77" s="186"/>
      <c r="IEC77" s="186"/>
      <c r="IED77" s="186"/>
      <c r="IEE77" s="186"/>
      <c r="IEF77" s="186"/>
      <c r="IEG77" s="186"/>
      <c r="IEH77" s="186"/>
      <c r="IEI77" s="186"/>
      <c r="IEJ77" s="186"/>
      <c r="IEK77" s="186"/>
      <c r="IEL77" s="186"/>
      <c r="IEM77" s="186"/>
      <c r="IEN77" s="186"/>
      <c r="IEO77" s="186"/>
      <c r="IEP77" s="186"/>
      <c r="IEQ77" s="186"/>
      <c r="IER77" s="186"/>
      <c r="IES77" s="186"/>
      <c r="IET77" s="186"/>
      <c r="IEU77" s="186"/>
      <c r="IEV77" s="186"/>
      <c r="IEW77" s="186"/>
      <c r="IEX77" s="186"/>
      <c r="IEY77" s="186"/>
      <c r="IEZ77" s="186"/>
      <c r="IFA77" s="186"/>
      <c r="IFB77" s="186"/>
      <c r="IFC77" s="186"/>
      <c r="IFD77" s="186"/>
      <c r="IFE77" s="186"/>
      <c r="IFF77" s="186"/>
      <c r="IFG77" s="186"/>
      <c r="IFH77" s="186"/>
      <c r="IFI77" s="186"/>
      <c r="IFJ77" s="186"/>
      <c r="IFK77" s="186"/>
      <c r="IFL77" s="186"/>
      <c r="IFM77" s="186"/>
      <c r="IFN77" s="186"/>
      <c r="IFO77" s="186"/>
      <c r="IFP77" s="186"/>
      <c r="IFQ77" s="186"/>
      <c r="IFR77" s="186"/>
      <c r="IFS77" s="186"/>
      <c r="IFT77" s="186"/>
      <c r="IFU77" s="186"/>
      <c r="IFV77" s="186"/>
      <c r="IFW77" s="186"/>
      <c r="IFX77" s="186"/>
      <c r="IFY77" s="186"/>
      <c r="IFZ77" s="186"/>
      <c r="IGA77" s="186"/>
      <c r="IGB77" s="186"/>
      <c r="IGC77" s="186"/>
      <c r="IGD77" s="186"/>
      <c r="IGE77" s="186"/>
      <c r="IGF77" s="186"/>
      <c r="IGG77" s="186"/>
      <c r="IGH77" s="186"/>
      <c r="IGI77" s="186"/>
      <c r="IGJ77" s="186"/>
      <c r="IGK77" s="186"/>
      <c r="IGL77" s="186"/>
      <c r="IGM77" s="186"/>
      <c r="IGN77" s="186"/>
      <c r="IGO77" s="186"/>
      <c r="IGP77" s="186"/>
      <c r="IGQ77" s="186"/>
      <c r="IGR77" s="186"/>
      <c r="IGS77" s="186"/>
      <c r="IGT77" s="186"/>
      <c r="IGU77" s="186"/>
      <c r="IGV77" s="186"/>
      <c r="IGW77" s="186"/>
      <c r="IGX77" s="186"/>
      <c r="IGY77" s="186"/>
      <c r="IGZ77" s="186"/>
      <c r="IHA77" s="186"/>
      <c r="IHB77" s="186"/>
      <c r="IHC77" s="186"/>
      <c r="IHD77" s="186"/>
      <c r="IHE77" s="186"/>
      <c r="IHF77" s="186"/>
      <c r="IHG77" s="186"/>
      <c r="IHH77" s="186"/>
      <c r="IHI77" s="186"/>
      <c r="IHJ77" s="186"/>
      <c r="IHK77" s="186"/>
      <c r="IHL77" s="186"/>
      <c r="IHM77" s="186"/>
      <c r="IHN77" s="186"/>
      <c r="IHO77" s="186"/>
      <c r="IHP77" s="186"/>
      <c r="IHQ77" s="186"/>
      <c r="IHR77" s="186"/>
      <c r="IHS77" s="186"/>
      <c r="IHT77" s="186"/>
      <c r="IHU77" s="186"/>
      <c r="IHV77" s="186"/>
      <c r="IHW77" s="186"/>
      <c r="IHX77" s="186"/>
      <c r="IHY77" s="186"/>
      <c r="IHZ77" s="186"/>
      <c r="IIA77" s="186"/>
      <c r="IIB77" s="186"/>
      <c r="IIC77" s="186"/>
      <c r="IID77" s="186"/>
      <c r="IIE77" s="186"/>
      <c r="IIF77" s="186"/>
      <c r="IIG77" s="186"/>
      <c r="IIH77" s="186"/>
      <c r="III77" s="186"/>
      <c r="IIJ77" s="186"/>
      <c r="IIK77" s="186"/>
      <c r="IIL77" s="186"/>
      <c r="IIM77" s="186"/>
      <c r="IIN77" s="186"/>
      <c r="IIO77" s="186"/>
      <c r="IIP77" s="186"/>
      <c r="IIQ77" s="186"/>
      <c r="IIR77" s="186"/>
      <c r="IIS77" s="186"/>
      <c r="IIT77" s="186"/>
      <c r="IIU77" s="186"/>
      <c r="IIV77" s="186"/>
      <c r="IIW77" s="186"/>
      <c r="IIX77" s="186"/>
      <c r="IIY77" s="186"/>
      <c r="IIZ77" s="186"/>
      <c r="IJA77" s="186"/>
      <c r="IJB77" s="186"/>
      <c r="IJC77" s="186"/>
      <c r="IJD77" s="186"/>
      <c r="IJE77" s="186"/>
      <c r="IJF77" s="186"/>
      <c r="IJG77" s="186"/>
      <c r="IJH77" s="186"/>
      <c r="IJI77" s="186"/>
      <c r="IJJ77" s="186"/>
      <c r="IJK77" s="186"/>
      <c r="IJL77" s="186"/>
      <c r="IJM77" s="186"/>
      <c r="IJN77" s="186"/>
      <c r="IJO77" s="186"/>
      <c r="IJP77" s="186"/>
      <c r="IJQ77" s="186"/>
      <c r="IJR77" s="186"/>
      <c r="IJS77" s="186"/>
      <c r="IJT77" s="186"/>
      <c r="IJU77" s="186"/>
      <c r="IJV77" s="186"/>
      <c r="IJW77" s="186"/>
      <c r="IJX77" s="186"/>
      <c r="IJY77" s="186"/>
      <c r="IJZ77" s="186"/>
      <c r="IKA77" s="186"/>
      <c r="IKB77" s="186"/>
      <c r="IKC77" s="186"/>
      <c r="IKD77" s="186"/>
      <c r="IKE77" s="186"/>
      <c r="IKF77" s="186"/>
      <c r="IKG77" s="186"/>
      <c r="IKH77" s="186"/>
      <c r="IKI77" s="186"/>
      <c r="IKJ77" s="186"/>
      <c r="IKK77" s="186"/>
      <c r="IKL77" s="186"/>
      <c r="IKM77" s="186"/>
      <c r="IKN77" s="186"/>
      <c r="IKO77" s="186"/>
      <c r="IKP77" s="186"/>
      <c r="IKQ77" s="186"/>
      <c r="IKR77" s="186"/>
      <c r="IKS77" s="186"/>
      <c r="IKT77" s="186"/>
      <c r="IKU77" s="186"/>
      <c r="IKV77" s="186"/>
      <c r="IKW77" s="186"/>
      <c r="IKX77" s="186"/>
      <c r="IKY77" s="186"/>
      <c r="IKZ77" s="186"/>
      <c r="ILA77" s="186"/>
      <c r="ILB77" s="186"/>
      <c r="ILC77" s="186"/>
      <c r="ILD77" s="186"/>
      <c r="ILE77" s="186"/>
      <c r="ILF77" s="186"/>
      <c r="ILG77" s="186"/>
      <c r="ILH77" s="186"/>
      <c r="ILI77" s="186"/>
      <c r="ILJ77" s="186"/>
      <c r="ILK77" s="186"/>
      <c r="ILL77" s="186"/>
      <c r="ILM77" s="186"/>
      <c r="ILN77" s="186"/>
      <c r="ILO77" s="186"/>
      <c r="ILP77" s="186"/>
      <c r="ILQ77" s="186"/>
      <c r="ILR77" s="186"/>
      <c r="ILS77" s="186"/>
      <c r="ILT77" s="186"/>
      <c r="ILU77" s="186"/>
      <c r="ILV77" s="186"/>
      <c r="ILW77" s="186"/>
      <c r="ILX77" s="186"/>
      <c r="ILY77" s="186"/>
      <c r="ILZ77" s="186"/>
      <c r="IMA77" s="186"/>
      <c r="IMB77" s="186"/>
      <c r="IMC77" s="186"/>
      <c r="IMD77" s="186"/>
      <c r="IME77" s="186"/>
      <c r="IMF77" s="186"/>
      <c r="IMG77" s="186"/>
      <c r="IMH77" s="186"/>
      <c r="IMI77" s="186"/>
      <c r="IMJ77" s="186"/>
      <c r="IMK77" s="186"/>
      <c r="IML77" s="186"/>
      <c r="IMM77" s="186"/>
      <c r="IMN77" s="186"/>
      <c r="IMO77" s="186"/>
      <c r="IMP77" s="186"/>
      <c r="IMQ77" s="186"/>
      <c r="IMR77" s="186"/>
      <c r="IMS77" s="186"/>
      <c r="IMT77" s="186"/>
      <c r="IMU77" s="186"/>
      <c r="IMV77" s="186"/>
      <c r="IMW77" s="186"/>
      <c r="IMX77" s="186"/>
      <c r="IMY77" s="186"/>
      <c r="IMZ77" s="186"/>
      <c r="INA77" s="186"/>
      <c r="INB77" s="186"/>
      <c r="INC77" s="186"/>
      <c r="IND77" s="186"/>
      <c r="INE77" s="186"/>
      <c r="INF77" s="186"/>
      <c r="ING77" s="186"/>
      <c r="INH77" s="186"/>
      <c r="INI77" s="186"/>
      <c r="INJ77" s="186"/>
      <c r="INK77" s="186"/>
      <c r="INL77" s="186"/>
      <c r="INM77" s="186"/>
      <c r="INN77" s="186"/>
      <c r="INO77" s="186"/>
      <c r="INP77" s="186"/>
      <c r="INQ77" s="186"/>
      <c r="INR77" s="186"/>
      <c r="INS77" s="186"/>
      <c r="INT77" s="186"/>
      <c r="INU77" s="186"/>
      <c r="INV77" s="186"/>
      <c r="INW77" s="186"/>
      <c r="INX77" s="186"/>
      <c r="INY77" s="186"/>
      <c r="INZ77" s="186"/>
      <c r="IOA77" s="186"/>
      <c r="IOB77" s="186"/>
      <c r="IOC77" s="186"/>
      <c r="IOD77" s="186"/>
      <c r="IOE77" s="186"/>
      <c r="IOF77" s="186"/>
      <c r="IOG77" s="186"/>
      <c r="IOH77" s="186"/>
      <c r="IOI77" s="186"/>
      <c r="IOJ77" s="186"/>
      <c r="IOK77" s="186"/>
      <c r="IOL77" s="186"/>
      <c r="IOM77" s="186"/>
      <c r="ION77" s="186"/>
      <c r="IOO77" s="186"/>
      <c r="IOP77" s="186"/>
      <c r="IOQ77" s="186"/>
      <c r="IOR77" s="186"/>
      <c r="IOS77" s="186"/>
      <c r="IOT77" s="186"/>
      <c r="IOU77" s="186"/>
      <c r="IOV77" s="186"/>
      <c r="IOW77" s="186"/>
      <c r="IOX77" s="186"/>
      <c r="IOY77" s="186"/>
      <c r="IOZ77" s="186"/>
      <c r="IPA77" s="186"/>
      <c r="IPB77" s="186"/>
      <c r="IPC77" s="186"/>
      <c r="IPD77" s="186"/>
      <c r="IPE77" s="186"/>
      <c r="IPF77" s="186"/>
      <c r="IPG77" s="186"/>
      <c r="IPH77" s="186"/>
      <c r="IPI77" s="186"/>
      <c r="IPJ77" s="186"/>
      <c r="IPK77" s="186"/>
      <c r="IPL77" s="186"/>
      <c r="IPM77" s="186"/>
      <c r="IPN77" s="186"/>
      <c r="IPO77" s="186"/>
      <c r="IPP77" s="186"/>
      <c r="IPQ77" s="186"/>
      <c r="IPR77" s="186"/>
      <c r="IPS77" s="186"/>
      <c r="IPT77" s="186"/>
      <c r="IPU77" s="186"/>
      <c r="IPV77" s="186"/>
      <c r="IPW77" s="186"/>
      <c r="IPX77" s="186"/>
      <c r="IPY77" s="186"/>
      <c r="IPZ77" s="186"/>
      <c r="IQA77" s="186"/>
      <c r="IQB77" s="186"/>
      <c r="IQC77" s="186"/>
      <c r="IQD77" s="186"/>
      <c r="IQE77" s="186"/>
      <c r="IQF77" s="186"/>
      <c r="IQG77" s="186"/>
      <c r="IQH77" s="186"/>
      <c r="IQI77" s="186"/>
      <c r="IQJ77" s="186"/>
      <c r="IQK77" s="186"/>
      <c r="IQL77" s="186"/>
      <c r="IQM77" s="186"/>
      <c r="IQN77" s="186"/>
      <c r="IQO77" s="186"/>
      <c r="IQP77" s="186"/>
      <c r="IQQ77" s="186"/>
      <c r="IQR77" s="186"/>
      <c r="IQS77" s="186"/>
      <c r="IQT77" s="186"/>
      <c r="IQU77" s="186"/>
      <c r="IQV77" s="186"/>
      <c r="IQW77" s="186"/>
      <c r="IQX77" s="186"/>
      <c r="IQY77" s="186"/>
      <c r="IQZ77" s="186"/>
      <c r="IRA77" s="186"/>
      <c r="IRB77" s="186"/>
      <c r="IRC77" s="186"/>
      <c r="IRD77" s="186"/>
      <c r="IRE77" s="186"/>
      <c r="IRF77" s="186"/>
      <c r="IRG77" s="186"/>
      <c r="IRH77" s="186"/>
      <c r="IRI77" s="186"/>
      <c r="IRJ77" s="186"/>
      <c r="IRK77" s="186"/>
      <c r="IRL77" s="186"/>
      <c r="IRM77" s="186"/>
      <c r="IRN77" s="186"/>
      <c r="IRO77" s="186"/>
      <c r="IRP77" s="186"/>
      <c r="IRQ77" s="186"/>
      <c r="IRR77" s="186"/>
      <c r="IRS77" s="186"/>
      <c r="IRT77" s="186"/>
      <c r="IRU77" s="186"/>
      <c r="IRV77" s="186"/>
      <c r="IRW77" s="186"/>
      <c r="IRX77" s="186"/>
      <c r="IRY77" s="186"/>
      <c r="IRZ77" s="186"/>
      <c r="ISA77" s="186"/>
      <c r="ISB77" s="186"/>
      <c r="ISC77" s="186"/>
      <c r="ISD77" s="186"/>
      <c r="ISE77" s="186"/>
      <c r="ISF77" s="186"/>
      <c r="ISG77" s="186"/>
      <c r="ISH77" s="186"/>
      <c r="ISI77" s="186"/>
      <c r="ISJ77" s="186"/>
      <c r="ISK77" s="186"/>
      <c r="ISL77" s="186"/>
      <c r="ISM77" s="186"/>
      <c r="ISN77" s="186"/>
      <c r="ISO77" s="186"/>
      <c r="ISP77" s="186"/>
      <c r="ISQ77" s="186"/>
      <c r="ISR77" s="186"/>
      <c r="ISS77" s="186"/>
      <c r="IST77" s="186"/>
      <c r="ISU77" s="186"/>
      <c r="ISV77" s="186"/>
      <c r="ISW77" s="186"/>
      <c r="ISX77" s="186"/>
      <c r="ISY77" s="186"/>
      <c r="ISZ77" s="186"/>
      <c r="ITA77" s="186"/>
      <c r="ITB77" s="186"/>
      <c r="ITC77" s="186"/>
      <c r="ITD77" s="186"/>
      <c r="ITE77" s="186"/>
      <c r="ITF77" s="186"/>
      <c r="ITG77" s="186"/>
      <c r="ITH77" s="186"/>
      <c r="ITI77" s="186"/>
      <c r="ITJ77" s="186"/>
      <c r="ITK77" s="186"/>
      <c r="ITL77" s="186"/>
      <c r="ITM77" s="186"/>
      <c r="ITN77" s="186"/>
      <c r="ITO77" s="186"/>
      <c r="ITP77" s="186"/>
      <c r="ITQ77" s="186"/>
      <c r="ITR77" s="186"/>
      <c r="ITS77" s="186"/>
      <c r="ITT77" s="186"/>
      <c r="ITU77" s="186"/>
      <c r="ITV77" s="186"/>
      <c r="ITW77" s="186"/>
      <c r="ITX77" s="186"/>
      <c r="ITY77" s="186"/>
      <c r="ITZ77" s="186"/>
      <c r="IUA77" s="186"/>
      <c r="IUB77" s="186"/>
      <c r="IUC77" s="186"/>
      <c r="IUD77" s="186"/>
      <c r="IUE77" s="186"/>
      <c r="IUF77" s="186"/>
      <c r="IUG77" s="186"/>
      <c r="IUH77" s="186"/>
      <c r="IUI77" s="186"/>
      <c r="IUJ77" s="186"/>
      <c r="IUK77" s="186"/>
      <c r="IUL77" s="186"/>
      <c r="IUM77" s="186"/>
      <c r="IUN77" s="186"/>
      <c r="IUO77" s="186"/>
      <c r="IUP77" s="186"/>
      <c r="IUQ77" s="186"/>
      <c r="IUR77" s="186"/>
      <c r="IUS77" s="186"/>
      <c r="IUT77" s="186"/>
      <c r="IUU77" s="186"/>
      <c r="IUV77" s="186"/>
      <c r="IUW77" s="186"/>
      <c r="IUX77" s="186"/>
      <c r="IUY77" s="186"/>
      <c r="IUZ77" s="186"/>
      <c r="IVA77" s="186"/>
      <c r="IVB77" s="186"/>
      <c r="IVC77" s="186"/>
      <c r="IVD77" s="186"/>
      <c r="IVE77" s="186"/>
      <c r="IVF77" s="186"/>
      <c r="IVG77" s="186"/>
      <c r="IVH77" s="186"/>
      <c r="IVI77" s="186"/>
      <c r="IVJ77" s="186"/>
      <c r="IVK77" s="186"/>
      <c r="IVL77" s="186"/>
      <c r="IVM77" s="186"/>
      <c r="IVN77" s="186"/>
      <c r="IVO77" s="186"/>
      <c r="IVP77" s="186"/>
      <c r="IVQ77" s="186"/>
      <c r="IVR77" s="186"/>
      <c r="IVS77" s="186"/>
      <c r="IVT77" s="186"/>
      <c r="IVU77" s="186"/>
      <c r="IVV77" s="186"/>
      <c r="IVW77" s="186"/>
      <c r="IVX77" s="186"/>
      <c r="IVY77" s="186"/>
      <c r="IVZ77" s="186"/>
      <c r="IWA77" s="186"/>
      <c r="IWB77" s="186"/>
      <c r="IWC77" s="186"/>
      <c r="IWD77" s="186"/>
      <c r="IWE77" s="186"/>
      <c r="IWF77" s="186"/>
      <c r="IWG77" s="186"/>
      <c r="IWH77" s="186"/>
      <c r="IWI77" s="186"/>
      <c r="IWJ77" s="186"/>
      <c r="IWK77" s="186"/>
      <c r="IWL77" s="186"/>
      <c r="IWM77" s="186"/>
      <c r="IWN77" s="186"/>
      <c r="IWO77" s="186"/>
      <c r="IWP77" s="186"/>
      <c r="IWQ77" s="186"/>
      <c r="IWR77" s="186"/>
      <c r="IWS77" s="186"/>
      <c r="IWT77" s="186"/>
      <c r="IWU77" s="186"/>
      <c r="IWV77" s="186"/>
      <c r="IWW77" s="186"/>
      <c r="IWX77" s="186"/>
      <c r="IWY77" s="186"/>
      <c r="IWZ77" s="186"/>
      <c r="IXA77" s="186"/>
      <c r="IXB77" s="186"/>
      <c r="IXC77" s="186"/>
      <c r="IXD77" s="186"/>
      <c r="IXE77" s="186"/>
      <c r="IXF77" s="186"/>
      <c r="IXG77" s="186"/>
      <c r="IXH77" s="186"/>
      <c r="IXI77" s="186"/>
      <c r="IXJ77" s="186"/>
      <c r="IXK77" s="186"/>
      <c r="IXL77" s="186"/>
      <c r="IXM77" s="186"/>
      <c r="IXN77" s="186"/>
      <c r="IXO77" s="186"/>
      <c r="IXP77" s="186"/>
      <c r="IXQ77" s="186"/>
      <c r="IXR77" s="186"/>
      <c r="IXS77" s="186"/>
      <c r="IXT77" s="186"/>
      <c r="IXU77" s="186"/>
      <c r="IXV77" s="186"/>
      <c r="IXW77" s="186"/>
      <c r="IXX77" s="186"/>
      <c r="IXY77" s="186"/>
      <c r="IXZ77" s="186"/>
      <c r="IYA77" s="186"/>
      <c r="IYB77" s="186"/>
      <c r="IYC77" s="186"/>
      <c r="IYD77" s="186"/>
      <c r="IYE77" s="186"/>
      <c r="IYF77" s="186"/>
      <c r="IYG77" s="186"/>
      <c r="IYH77" s="186"/>
      <c r="IYI77" s="186"/>
      <c r="IYJ77" s="186"/>
      <c r="IYK77" s="186"/>
      <c r="IYL77" s="186"/>
      <c r="IYM77" s="186"/>
      <c r="IYN77" s="186"/>
      <c r="IYO77" s="186"/>
      <c r="IYP77" s="186"/>
      <c r="IYQ77" s="186"/>
      <c r="IYR77" s="186"/>
      <c r="IYS77" s="186"/>
      <c r="IYT77" s="186"/>
      <c r="IYU77" s="186"/>
      <c r="IYV77" s="186"/>
      <c r="IYW77" s="186"/>
      <c r="IYX77" s="186"/>
      <c r="IYY77" s="186"/>
      <c r="IYZ77" s="186"/>
      <c r="IZA77" s="186"/>
      <c r="IZB77" s="186"/>
      <c r="IZC77" s="186"/>
      <c r="IZD77" s="186"/>
      <c r="IZE77" s="186"/>
      <c r="IZF77" s="186"/>
      <c r="IZG77" s="186"/>
      <c r="IZH77" s="186"/>
      <c r="IZI77" s="186"/>
      <c r="IZJ77" s="186"/>
      <c r="IZK77" s="186"/>
      <c r="IZL77" s="186"/>
      <c r="IZM77" s="186"/>
      <c r="IZN77" s="186"/>
      <c r="IZO77" s="186"/>
      <c r="IZP77" s="186"/>
      <c r="IZQ77" s="186"/>
      <c r="IZR77" s="186"/>
      <c r="IZS77" s="186"/>
      <c r="IZT77" s="186"/>
      <c r="IZU77" s="186"/>
      <c r="IZV77" s="186"/>
      <c r="IZW77" s="186"/>
      <c r="IZX77" s="186"/>
      <c r="IZY77" s="186"/>
      <c r="IZZ77" s="186"/>
      <c r="JAA77" s="186"/>
      <c r="JAB77" s="186"/>
      <c r="JAC77" s="186"/>
      <c r="JAD77" s="186"/>
      <c r="JAE77" s="186"/>
      <c r="JAF77" s="186"/>
      <c r="JAG77" s="186"/>
      <c r="JAH77" s="186"/>
      <c r="JAI77" s="186"/>
      <c r="JAJ77" s="186"/>
      <c r="JAK77" s="186"/>
      <c r="JAL77" s="186"/>
      <c r="JAM77" s="186"/>
      <c r="JAN77" s="186"/>
      <c r="JAO77" s="186"/>
      <c r="JAP77" s="186"/>
      <c r="JAQ77" s="186"/>
      <c r="JAR77" s="186"/>
      <c r="JAS77" s="186"/>
      <c r="JAT77" s="186"/>
      <c r="JAU77" s="186"/>
      <c r="JAV77" s="186"/>
      <c r="JAW77" s="186"/>
      <c r="JAX77" s="186"/>
      <c r="JAY77" s="186"/>
      <c r="JAZ77" s="186"/>
      <c r="JBA77" s="186"/>
      <c r="JBB77" s="186"/>
      <c r="JBC77" s="186"/>
      <c r="JBD77" s="186"/>
      <c r="JBE77" s="186"/>
      <c r="JBF77" s="186"/>
      <c r="JBG77" s="186"/>
      <c r="JBH77" s="186"/>
      <c r="JBI77" s="186"/>
      <c r="JBJ77" s="186"/>
      <c r="JBK77" s="186"/>
      <c r="JBL77" s="186"/>
      <c r="JBM77" s="186"/>
      <c r="JBN77" s="186"/>
      <c r="JBO77" s="186"/>
      <c r="JBP77" s="186"/>
      <c r="JBQ77" s="186"/>
      <c r="JBR77" s="186"/>
      <c r="JBS77" s="186"/>
      <c r="JBT77" s="186"/>
      <c r="JBU77" s="186"/>
      <c r="JBV77" s="186"/>
      <c r="JBW77" s="186"/>
      <c r="JBX77" s="186"/>
      <c r="JBY77" s="186"/>
      <c r="JBZ77" s="186"/>
      <c r="JCA77" s="186"/>
      <c r="JCB77" s="186"/>
      <c r="JCC77" s="186"/>
      <c r="JCD77" s="186"/>
      <c r="JCE77" s="186"/>
      <c r="JCF77" s="186"/>
      <c r="JCG77" s="186"/>
      <c r="JCH77" s="186"/>
      <c r="JCI77" s="186"/>
      <c r="JCJ77" s="186"/>
      <c r="JCK77" s="186"/>
      <c r="JCL77" s="186"/>
      <c r="JCM77" s="186"/>
      <c r="JCN77" s="186"/>
      <c r="JCO77" s="186"/>
      <c r="JCP77" s="186"/>
      <c r="JCQ77" s="186"/>
      <c r="JCR77" s="186"/>
      <c r="JCS77" s="186"/>
      <c r="JCT77" s="186"/>
      <c r="JCU77" s="186"/>
      <c r="JCV77" s="186"/>
      <c r="JCW77" s="186"/>
      <c r="JCX77" s="186"/>
      <c r="JCY77" s="186"/>
      <c r="JCZ77" s="186"/>
      <c r="JDA77" s="186"/>
      <c r="JDB77" s="186"/>
      <c r="JDC77" s="186"/>
      <c r="JDD77" s="186"/>
      <c r="JDE77" s="186"/>
      <c r="JDF77" s="186"/>
      <c r="JDG77" s="186"/>
      <c r="JDH77" s="186"/>
      <c r="JDI77" s="186"/>
      <c r="JDJ77" s="186"/>
      <c r="JDK77" s="186"/>
      <c r="JDL77" s="186"/>
      <c r="JDM77" s="186"/>
      <c r="JDN77" s="186"/>
      <c r="JDO77" s="186"/>
      <c r="JDP77" s="186"/>
      <c r="JDQ77" s="186"/>
      <c r="JDR77" s="186"/>
      <c r="JDS77" s="186"/>
      <c r="JDT77" s="186"/>
      <c r="JDU77" s="186"/>
      <c r="JDV77" s="186"/>
      <c r="JDW77" s="186"/>
      <c r="JDX77" s="186"/>
      <c r="JDY77" s="186"/>
      <c r="JDZ77" s="186"/>
      <c r="JEA77" s="186"/>
      <c r="JEB77" s="186"/>
      <c r="JEC77" s="186"/>
      <c r="JED77" s="186"/>
      <c r="JEE77" s="186"/>
      <c r="JEF77" s="186"/>
      <c r="JEG77" s="186"/>
      <c r="JEH77" s="186"/>
      <c r="JEI77" s="186"/>
      <c r="JEJ77" s="186"/>
      <c r="JEK77" s="186"/>
      <c r="JEL77" s="186"/>
      <c r="JEM77" s="186"/>
      <c r="JEN77" s="186"/>
      <c r="JEO77" s="186"/>
      <c r="JEP77" s="186"/>
      <c r="JEQ77" s="186"/>
      <c r="JER77" s="186"/>
      <c r="JES77" s="186"/>
      <c r="JET77" s="186"/>
      <c r="JEU77" s="186"/>
      <c r="JEV77" s="186"/>
      <c r="JEW77" s="186"/>
      <c r="JEX77" s="186"/>
      <c r="JEY77" s="186"/>
      <c r="JEZ77" s="186"/>
      <c r="JFA77" s="186"/>
      <c r="JFB77" s="186"/>
      <c r="JFC77" s="186"/>
      <c r="JFD77" s="186"/>
      <c r="JFE77" s="186"/>
      <c r="JFF77" s="186"/>
      <c r="JFG77" s="186"/>
      <c r="JFH77" s="186"/>
      <c r="JFI77" s="186"/>
      <c r="JFJ77" s="186"/>
      <c r="JFK77" s="186"/>
      <c r="JFL77" s="186"/>
      <c r="JFM77" s="186"/>
      <c r="JFN77" s="186"/>
      <c r="JFO77" s="186"/>
      <c r="JFP77" s="186"/>
      <c r="JFQ77" s="186"/>
      <c r="JFR77" s="186"/>
      <c r="JFS77" s="186"/>
      <c r="JFT77" s="186"/>
      <c r="JFU77" s="186"/>
      <c r="JFV77" s="186"/>
      <c r="JFW77" s="186"/>
      <c r="JFX77" s="186"/>
      <c r="JFY77" s="186"/>
      <c r="JFZ77" s="186"/>
      <c r="JGA77" s="186"/>
      <c r="JGB77" s="186"/>
      <c r="JGC77" s="186"/>
      <c r="JGD77" s="186"/>
      <c r="JGE77" s="186"/>
      <c r="JGF77" s="186"/>
      <c r="JGG77" s="186"/>
      <c r="JGH77" s="186"/>
      <c r="JGI77" s="186"/>
      <c r="JGJ77" s="186"/>
      <c r="JGK77" s="186"/>
      <c r="JGL77" s="186"/>
      <c r="JGM77" s="186"/>
      <c r="JGN77" s="186"/>
      <c r="JGO77" s="186"/>
      <c r="JGP77" s="186"/>
      <c r="JGQ77" s="186"/>
      <c r="JGR77" s="186"/>
      <c r="JGS77" s="186"/>
      <c r="JGT77" s="186"/>
      <c r="JGU77" s="186"/>
      <c r="JGV77" s="186"/>
      <c r="JGW77" s="186"/>
      <c r="JGX77" s="186"/>
      <c r="JGY77" s="186"/>
      <c r="JGZ77" s="186"/>
      <c r="JHA77" s="186"/>
      <c r="JHB77" s="186"/>
      <c r="JHC77" s="186"/>
      <c r="JHD77" s="186"/>
      <c r="JHE77" s="186"/>
      <c r="JHF77" s="186"/>
      <c r="JHG77" s="186"/>
      <c r="JHH77" s="186"/>
      <c r="JHI77" s="186"/>
      <c r="JHJ77" s="186"/>
      <c r="JHK77" s="186"/>
      <c r="JHL77" s="186"/>
      <c r="JHM77" s="186"/>
      <c r="JHN77" s="186"/>
      <c r="JHO77" s="186"/>
      <c r="JHP77" s="186"/>
      <c r="JHQ77" s="186"/>
      <c r="JHR77" s="186"/>
      <c r="JHS77" s="186"/>
      <c r="JHT77" s="186"/>
      <c r="JHU77" s="186"/>
      <c r="JHV77" s="186"/>
      <c r="JHW77" s="186"/>
      <c r="JHX77" s="186"/>
      <c r="JHY77" s="186"/>
      <c r="JHZ77" s="186"/>
      <c r="JIA77" s="186"/>
      <c r="JIB77" s="186"/>
      <c r="JIC77" s="186"/>
      <c r="JID77" s="186"/>
      <c r="JIE77" s="186"/>
      <c r="JIF77" s="186"/>
      <c r="JIG77" s="186"/>
      <c r="JIH77" s="186"/>
      <c r="JII77" s="186"/>
      <c r="JIJ77" s="186"/>
      <c r="JIK77" s="186"/>
      <c r="JIL77" s="186"/>
      <c r="JIM77" s="186"/>
      <c r="JIN77" s="186"/>
      <c r="JIO77" s="186"/>
      <c r="JIP77" s="186"/>
      <c r="JIQ77" s="186"/>
      <c r="JIR77" s="186"/>
      <c r="JIS77" s="186"/>
      <c r="JIT77" s="186"/>
      <c r="JIU77" s="186"/>
      <c r="JIV77" s="186"/>
      <c r="JIW77" s="186"/>
      <c r="JIX77" s="186"/>
      <c r="JIY77" s="186"/>
      <c r="JIZ77" s="186"/>
      <c r="JJA77" s="186"/>
      <c r="JJB77" s="186"/>
      <c r="JJC77" s="186"/>
      <c r="JJD77" s="186"/>
      <c r="JJE77" s="186"/>
      <c r="JJF77" s="186"/>
      <c r="JJG77" s="186"/>
      <c r="JJH77" s="186"/>
      <c r="JJI77" s="186"/>
      <c r="JJJ77" s="186"/>
      <c r="JJK77" s="186"/>
      <c r="JJL77" s="186"/>
      <c r="JJM77" s="186"/>
      <c r="JJN77" s="186"/>
      <c r="JJO77" s="186"/>
      <c r="JJP77" s="186"/>
      <c r="JJQ77" s="186"/>
      <c r="JJR77" s="186"/>
      <c r="JJS77" s="186"/>
      <c r="JJT77" s="186"/>
      <c r="JJU77" s="186"/>
      <c r="JJV77" s="186"/>
      <c r="JJW77" s="186"/>
      <c r="JJX77" s="186"/>
      <c r="JJY77" s="186"/>
      <c r="JJZ77" s="186"/>
      <c r="JKA77" s="186"/>
      <c r="JKB77" s="186"/>
      <c r="JKC77" s="186"/>
      <c r="JKD77" s="186"/>
      <c r="JKE77" s="186"/>
      <c r="JKF77" s="186"/>
      <c r="JKG77" s="186"/>
      <c r="JKH77" s="186"/>
      <c r="JKI77" s="186"/>
      <c r="JKJ77" s="186"/>
      <c r="JKK77" s="186"/>
      <c r="JKL77" s="186"/>
      <c r="JKM77" s="186"/>
      <c r="JKN77" s="186"/>
      <c r="JKO77" s="186"/>
      <c r="JKP77" s="186"/>
      <c r="JKQ77" s="186"/>
      <c r="JKR77" s="186"/>
      <c r="JKS77" s="186"/>
      <c r="JKT77" s="186"/>
      <c r="JKU77" s="186"/>
      <c r="JKV77" s="186"/>
      <c r="JKW77" s="186"/>
      <c r="JKX77" s="186"/>
      <c r="JKY77" s="186"/>
      <c r="JKZ77" s="186"/>
      <c r="JLA77" s="186"/>
      <c r="JLB77" s="186"/>
      <c r="JLC77" s="186"/>
      <c r="JLD77" s="186"/>
      <c r="JLE77" s="186"/>
      <c r="JLF77" s="186"/>
      <c r="JLG77" s="186"/>
      <c r="JLH77" s="186"/>
      <c r="JLI77" s="186"/>
      <c r="JLJ77" s="186"/>
      <c r="JLK77" s="186"/>
      <c r="JLL77" s="186"/>
      <c r="JLM77" s="186"/>
      <c r="JLN77" s="186"/>
      <c r="JLO77" s="186"/>
      <c r="JLP77" s="186"/>
      <c r="JLQ77" s="186"/>
      <c r="JLR77" s="186"/>
      <c r="JLS77" s="186"/>
      <c r="JLT77" s="186"/>
      <c r="JLU77" s="186"/>
      <c r="JLV77" s="186"/>
      <c r="JLW77" s="186"/>
      <c r="JLX77" s="186"/>
      <c r="JLY77" s="186"/>
      <c r="JLZ77" s="186"/>
      <c r="JMA77" s="186"/>
      <c r="JMB77" s="186"/>
      <c r="JMC77" s="186"/>
      <c r="JMD77" s="186"/>
      <c r="JME77" s="186"/>
      <c r="JMF77" s="186"/>
      <c r="JMG77" s="186"/>
      <c r="JMH77" s="186"/>
      <c r="JMI77" s="186"/>
      <c r="JMJ77" s="186"/>
      <c r="JMK77" s="186"/>
      <c r="JML77" s="186"/>
      <c r="JMM77" s="186"/>
      <c r="JMN77" s="186"/>
      <c r="JMO77" s="186"/>
      <c r="JMP77" s="186"/>
      <c r="JMQ77" s="186"/>
      <c r="JMR77" s="186"/>
      <c r="JMS77" s="186"/>
      <c r="JMT77" s="186"/>
      <c r="JMU77" s="186"/>
      <c r="JMV77" s="186"/>
      <c r="JMW77" s="186"/>
      <c r="JMX77" s="186"/>
      <c r="JMY77" s="186"/>
      <c r="JMZ77" s="186"/>
      <c r="JNA77" s="186"/>
      <c r="JNB77" s="186"/>
      <c r="JNC77" s="186"/>
      <c r="JND77" s="186"/>
      <c r="JNE77" s="186"/>
      <c r="JNF77" s="186"/>
      <c r="JNG77" s="186"/>
      <c r="JNH77" s="186"/>
      <c r="JNI77" s="186"/>
      <c r="JNJ77" s="186"/>
      <c r="JNK77" s="186"/>
      <c r="JNL77" s="186"/>
      <c r="JNM77" s="186"/>
      <c r="JNN77" s="186"/>
      <c r="JNO77" s="186"/>
      <c r="JNP77" s="186"/>
      <c r="JNQ77" s="186"/>
      <c r="JNR77" s="186"/>
      <c r="JNS77" s="186"/>
      <c r="JNT77" s="186"/>
      <c r="JNU77" s="186"/>
      <c r="JNV77" s="186"/>
      <c r="JNW77" s="186"/>
      <c r="JNX77" s="186"/>
      <c r="JNY77" s="186"/>
      <c r="JNZ77" s="186"/>
      <c r="JOA77" s="186"/>
      <c r="JOB77" s="186"/>
      <c r="JOC77" s="186"/>
      <c r="JOD77" s="186"/>
      <c r="JOE77" s="186"/>
      <c r="JOF77" s="186"/>
      <c r="JOG77" s="186"/>
      <c r="JOH77" s="186"/>
      <c r="JOI77" s="186"/>
      <c r="JOJ77" s="186"/>
      <c r="JOK77" s="186"/>
      <c r="JOL77" s="186"/>
      <c r="JOM77" s="186"/>
      <c r="JON77" s="186"/>
      <c r="JOO77" s="186"/>
      <c r="JOP77" s="186"/>
      <c r="JOQ77" s="186"/>
      <c r="JOR77" s="186"/>
      <c r="JOS77" s="186"/>
      <c r="JOT77" s="186"/>
      <c r="JOU77" s="186"/>
      <c r="JOV77" s="186"/>
      <c r="JOW77" s="186"/>
      <c r="JOX77" s="186"/>
      <c r="JOY77" s="186"/>
      <c r="JOZ77" s="186"/>
      <c r="JPA77" s="186"/>
      <c r="JPB77" s="186"/>
      <c r="JPC77" s="186"/>
      <c r="JPD77" s="186"/>
      <c r="JPE77" s="186"/>
      <c r="JPF77" s="186"/>
      <c r="JPG77" s="186"/>
      <c r="JPH77" s="186"/>
      <c r="JPI77" s="186"/>
      <c r="JPJ77" s="186"/>
      <c r="JPK77" s="186"/>
      <c r="JPL77" s="186"/>
      <c r="JPM77" s="186"/>
      <c r="JPN77" s="186"/>
      <c r="JPO77" s="186"/>
      <c r="JPP77" s="186"/>
      <c r="JPQ77" s="186"/>
      <c r="JPR77" s="186"/>
      <c r="JPS77" s="186"/>
      <c r="JPT77" s="186"/>
      <c r="JPU77" s="186"/>
      <c r="JPV77" s="186"/>
      <c r="JPW77" s="186"/>
      <c r="JPX77" s="186"/>
      <c r="JPY77" s="186"/>
      <c r="JPZ77" s="186"/>
      <c r="JQA77" s="186"/>
      <c r="JQB77" s="186"/>
      <c r="JQC77" s="186"/>
      <c r="JQD77" s="186"/>
      <c r="JQE77" s="186"/>
      <c r="JQF77" s="186"/>
      <c r="JQG77" s="186"/>
      <c r="JQH77" s="186"/>
      <c r="JQI77" s="186"/>
      <c r="JQJ77" s="186"/>
      <c r="JQK77" s="186"/>
      <c r="JQL77" s="186"/>
      <c r="JQM77" s="186"/>
      <c r="JQN77" s="186"/>
      <c r="JQO77" s="186"/>
      <c r="JQP77" s="186"/>
      <c r="JQQ77" s="186"/>
      <c r="JQR77" s="186"/>
      <c r="JQS77" s="186"/>
      <c r="JQT77" s="186"/>
      <c r="JQU77" s="186"/>
      <c r="JQV77" s="186"/>
      <c r="JQW77" s="186"/>
      <c r="JQX77" s="186"/>
      <c r="JQY77" s="186"/>
      <c r="JQZ77" s="186"/>
      <c r="JRA77" s="186"/>
      <c r="JRB77" s="186"/>
      <c r="JRC77" s="186"/>
      <c r="JRD77" s="186"/>
      <c r="JRE77" s="186"/>
      <c r="JRF77" s="186"/>
      <c r="JRG77" s="186"/>
      <c r="JRH77" s="186"/>
      <c r="JRI77" s="186"/>
      <c r="JRJ77" s="186"/>
      <c r="JRK77" s="186"/>
      <c r="JRL77" s="186"/>
      <c r="JRM77" s="186"/>
      <c r="JRN77" s="186"/>
      <c r="JRO77" s="186"/>
      <c r="JRP77" s="186"/>
      <c r="JRQ77" s="186"/>
      <c r="JRR77" s="186"/>
      <c r="JRS77" s="186"/>
      <c r="JRT77" s="186"/>
      <c r="JRU77" s="186"/>
      <c r="JRV77" s="186"/>
      <c r="JRW77" s="186"/>
      <c r="JRX77" s="186"/>
      <c r="JRY77" s="186"/>
      <c r="JRZ77" s="186"/>
      <c r="JSA77" s="186"/>
      <c r="JSB77" s="186"/>
      <c r="JSC77" s="186"/>
      <c r="JSD77" s="186"/>
      <c r="JSE77" s="186"/>
      <c r="JSF77" s="186"/>
      <c r="JSG77" s="186"/>
      <c r="JSH77" s="186"/>
      <c r="JSI77" s="186"/>
      <c r="JSJ77" s="186"/>
      <c r="JSK77" s="186"/>
      <c r="JSL77" s="186"/>
      <c r="JSM77" s="186"/>
      <c r="JSN77" s="186"/>
      <c r="JSO77" s="186"/>
      <c r="JSP77" s="186"/>
      <c r="JSQ77" s="186"/>
      <c r="JSR77" s="186"/>
      <c r="JSS77" s="186"/>
      <c r="JST77" s="186"/>
      <c r="JSU77" s="186"/>
      <c r="JSV77" s="186"/>
      <c r="JSW77" s="186"/>
      <c r="JSX77" s="186"/>
      <c r="JSY77" s="186"/>
      <c r="JSZ77" s="186"/>
      <c r="JTA77" s="186"/>
      <c r="JTB77" s="186"/>
      <c r="JTC77" s="186"/>
      <c r="JTD77" s="186"/>
      <c r="JTE77" s="186"/>
      <c r="JTF77" s="186"/>
      <c r="JTG77" s="186"/>
      <c r="JTH77" s="186"/>
      <c r="JTI77" s="186"/>
      <c r="JTJ77" s="186"/>
      <c r="JTK77" s="186"/>
      <c r="JTL77" s="186"/>
      <c r="JTM77" s="186"/>
      <c r="JTN77" s="186"/>
      <c r="JTO77" s="186"/>
      <c r="JTP77" s="186"/>
      <c r="JTQ77" s="186"/>
      <c r="JTR77" s="186"/>
      <c r="JTS77" s="186"/>
      <c r="JTT77" s="186"/>
      <c r="JTU77" s="186"/>
      <c r="JTV77" s="186"/>
      <c r="JTW77" s="186"/>
      <c r="JTX77" s="186"/>
      <c r="JTY77" s="186"/>
      <c r="JTZ77" s="186"/>
      <c r="JUA77" s="186"/>
      <c r="JUB77" s="186"/>
      <c r="JUC77" s="186"/>
      <c r="JUD77" s="186"/>
      <c r="JUE77" s="186"/>
      <c r="JUF77" s="186"/>
      <c r="JUG77" s="186"/>
      <c r="JUH77" s="186"/>
      <c r="JUI77" s="186"/>
      <c r="JUJ77" s="186"/>
      <c r="JUK77" s="186"/>
      <c r="JUL77" s="186"/>
      <c r="JUM77" s="186"/>
      <c r="JUN77" s="186"/>
      <c r="JUO77" s="186"/>
      <c r="JUP77" s="186"/>
      <c r="JUQ77" s="186"/>
      <c r="JUR77" s="186"/>
      <c r="JUS77" s="186"/>
      <c r="JUT77" s="186"/>
      <c r="JUU77" s="186"/>
      <c r="JUV77" s="186"/>
      <c r="JUW77" s="186"/>
      <c r="JUX77" s="186"/>
      <c r="JUY77" s="186"/>
      <c r="JUZ77" s="186"/>
      <c r="JVA77" s="186"/>
      <c r="JVB77" s="186"/>
      <c r="JVC77" s="186"/>
      <c r="JVD77" s="186"/>
      <c r="JVE77" s="186"/>
      <c r="JVF77" s="186"/>
      <c r="JVG77" s="186"/>
      <c r="JVH77" s="186"/>
      <c r="JVI77" s="186"/>
      <c r="JVJ77" s="186"/>
      <c r="JVK77" s="186"/>
      <c r="JVL77" s="186"/>
      <c r="JVM77" s="186"/>
      <c r="JVN77" s="186"/>
      <c r="JVO77" s="186"/>
      <c r="JVP77" s="186"/>
      <c r="JVQ77" s="186"/>
      <c r="JVR77" s="186"/>
      <c r="JVS77" s="186"/>
      <c r="JVT77" s="186"/>
      <c r="JVU77" s="186"/>
      <c r="JVV77" s="186"/>
      <c r="JVW77" s="186"/>
      <c r="JVX77" s="186"/>
      <c r="JVY77" s="186"/>
      <c r="JVZ77" s="186"/>
      <c r="JWA77" s="186"/>
      <c r="JWB77" s="186"/>
      <c r="JWC77" s="186"/>
      <c r="JWD77" s="186"/>
      <c r="JWE77" s="186"/>
      <c r="JWF77" s="186"/>
      <c r="JWG77" s="186"/>
      <c r="JWH77" s="186"/>
      <c r="JWI77" s="186"/>
      <c r="JWJ77" s="186"/>
      <c r="JWK77" s="186"/>
      <c r="JWL77" s="186"/>
      <c r="JWM77" s="186"/>
      <c r="JWN77" s="186"/>
      <c r="JWO77" s="186"/>
      <c r="JWP77" s="186"/>
      <c r="JWQ77" s="186"/>
      <c r="JWR77" s="186"/>
      <c r="JWS77" s="186"/>
      <c r="JWT77" s="186"/>
      <c r="JWU77" s="186"/>
      <c r="JWV77" s="186"/>
      <c r="JWW77" s="186"/>
      <c r="JWX77" s="186"/>
      <c r="JWY77" s="186"/>
      <c r="JWZ77" s="186"/>
      <c r="JXA77" s="186"/>
      <c r="JXB77" s="186"/>
      <c r="JXC77" s="186"/>
      <c r="JXD77" s="186"/>
      <c r="JXE77" s="186"/>
      <c r="JXF77" s="186"/>
      <c r="JXG77" s="186"/>
      <c r="JXH77" s="186"/>
      <c r="JXI77" s="186"/>
      <c r="JXJ77" s="186"/>
      <c r="JXK77" s="186"/>
      <c r="JXL77" s="186"/>
      <c r="JXM77" s="186"/>
      <c r="JXN77" s="186"/>
      <c r="JXO77" s="186"/>
      <c r="JXP77" s="186"/>
      <c r="JXQ77" s="186"/>
      <c r="JXR77" s="186"/>
      <c r="JXS77" s="186"/>
      <c r="JXT77" s="186"/>
      <c r="JXU77" s="186"/>
      <c r="JXV77" s="186"/>
      <c r="JXW77" s="186"/>
      <c r="JXX77" s="186"/>
      <c r="JXY77" s="186"/>
      <c r="JXZ77" s="186"/>
      <c r="JYA77" s="186"/>
      <c r="JYB77" s="186"/>
      <c r="JYC77" s="186"/>
      <c r="JYD77" s="186"/>
      <c r="JYE77" s="186"/>
      <c r="JYF77" s="186"/>
      <c r="JYG77" s="186"/>
      <c r="JYH77" s="186"/>
      <c r="JYI77" s="186"/>
      <c r="JYJ77" s="186"/>
      <c r="JYK77" s="186"/>
      <c r="JYL77" s="186"/>
      <c r="JYM77" s="186"/>
      <c r="JYN77" s="186"/>
      <c r="JYO77" s="186"/>
      <c r="JYP77" s="186"/>
      <c r="JYQ77" s="186"/>
      <c r="JYR77" s="186"/>
      <c r="JYS77" s="186"/>
      <c r="JYT77" s="186"/>
      <c r="JYU77" s="186"/>
      <c r="JYV77" s="186"/>
      <c r="JYW77" s="186"/>
      <c r="JYX77" s="186"/>
      <c r="JYY77" s="186"/>
      <c r="JYZ77" s="186"/>
      <c r="JZA77" s="186"/>
      <c r="JZB77" s="186"/>
      <c r="JZC77" s="186"/>
      <c r="JZD77" s="186"/>
      <c r="JZE77" s="186"/>
      <c r="JZF77" s="186"/>
      <c r="JZG77" s="186"/>
      <c r="JZH77" s="186"/>
      <c r="JZI77" s="186"/>
      <c r="JZJ77" s="186"/>
      <c r="JZK77" s="186"/>
      <c r="JZL77" s="186"/>
      <c r="JZM77" s="186"/>
      <c r="JZN77" s="186"/>
      <c r="JZO77" s="186"/>
      <c r="JZP77" s="186"/>
      <c r="JZQ77" s="186"/>
      <c r="JZR77" s="186"/>
      <c r="JZS77" s="186"/>
      <c r="JZT77" s="186"/>
      <c r="JZU77" s="186"/>
      <c r="JZV77" s="186"/>
      <c r="JZW77" s="186"/>
      <c r="JZX77" s="186"/>
      <c r="JZY77" s="186"/>
      <c r="JZZ77" s="186"/>
      <c r="KAA77" s="186"/>
      <c r="KAB77" s="186"/>
      <c r="KAC77" s="186"/>
      <c r="KAD77" s="186"/>
      <c r="KAE77" s="186"/>
      <c r="KAF77" s="186"/>
      <c r="KAG77" s="186"/>
      <c r="KAH77" s="186"/>
      <c r="KAI77" s="186"/>
      <c r="KAJ77" s="186"/>
      <c r="KAK77" s="186"/>
      <c r="KAL77" s="186"/>
      <c r="KAM77" s="186"/>
      <c r="KAN77" s="186"/>
      <c r="KAO77" s="186"/>
      <c r="KAP77" s="186"/>
      <c r="KAQ77" s="186"/>
      <c r="KAR77" s="186"/>
      <c r="KAS77" s="186"/>
      <c r="KAT77" s="186"/>
      <c r="KAU77" s="186"/>
      <c r="KAV77" s="186"/>
      <c r="KAW77" s="186"/>
      <c r="KAX77" s="186"/>
      <c r="KAY77" s="186"/>
      <c r="KAZ77" s="186"/>
      <c r="KBA77" s="186"/>
      <c r="KBB77" s="186"/>
      <c r="KBC77" s="186"/>
      <c r="KBD77" s="186"/>
      <c r="KBE77" s="186"/>
      <c r="KBF77" s="186"/>
      <c r="KBG77" s="186"/>
      <c r="KBH77" s="186"/>
      <c r="KBI77" s="186"/>
      <c r="KBJ77" s="186"/>
      <c r="KBK77" s="186"/>
      <c r="KBL77" s="186"/>
      <c r="KBM77" s="186"/>
      <c r="KBN77" s="186"/>
      <c r="KBO77" s="186"/>
      <c r="KBP77" s="186"/>
      <c r="KBQ77" s="186"/>
      <c r="KBR77" s="186"/>
      <c r="KBS77" s="186"/>
      <c r="KBT77" s="186"/>
      <c r="KBU77" s="186"/>
      <c r="KBV77" s="186"/>
      <c r="KBW77" s="186"/>
      <c r="KBX77" s="186"/>
      <c r="KBY77" s="186"/>
      <c r="KBZ77" s="186"/>
      <c r="KCA77" s="186"/>
      <c r="KCB77" s="186"/>
      <c r="KCC77" s="186"/>
      <c r="KCD77" s="186"/>
      <c r="KCE77" s="186"/>
      <c r="KCF77" s="186"/>
      <c r="KCG77" s="186"/>
      <c r="KCH77" s="186"/>
      <c r="KCI77" s="186"/>
      <c r="KCJ77" s="186"/>
      <c r="KCK77" s="186"/>
      <c r="KCL77" s="186"/>
      <c r="KCM77" s="186"/>
      <c r="KCN77" s="186"/>
      <c r="KCO77" s="186"/>
      <c r="KCP77" s="186"/>
      <c r="KCQ77" s="186"/>
      <c r="KCR77" s="186"/>
      <c r="KCS77" s="186"/>
      <c r="KCT77" s="186"/>
      <c r="KCU77" s="186"/>
      <c r="KCV77" s="186"/>
      <c r="KCW77" s="186"/>
      <c r="KCX77" s="186"/>
      <c r="KCY77" s="186"/>
      <c r="KCZ77" s="186"/>
      <c r="KDA77" s="186"/>
      <c r="KDB77" s="186"/>
      <c r="KDC77" s="186"/>
      <c r="KDD77" s="186"/>
      <c r="KDE77" s="186"/>
      <c r="KDF77" s="186"/>
      <c r="KDG77" s="186"/>
      <c r="KDH77" s="186"/>
      <c r="KDI77" s="186"/>
      <c r="KDJ77" s="186"/>
      <c r="KDK77" s="186"/>
      <c r="KDL77" s="186"/>
      <c r="KDM77" s="186"/>
      <c r="KDN77" s="186"/>
      <c r="KDO77" s="186"/>
      <c r="KDP77" s="186"/>
      <c r="KDQ77" s="186"/>
      <c r="KDR77" s="186"/>
      <c r="KDS77" s="186"/>
      <c r="KDT77" s="186"/>
      <c r="KDU77" s="186"/>
      <c r="KDV77" s="186"/>
      <c r="KDW77" s="186"/>
      <c r="KDX77" s="186"/>
      <c r="KDY77" s="186"/>
      <c r="KDZ77" s="186"/>
      <c r="KEA77" s="186"/>
      <c r="KEB77" s="186"/>
      <c r="KEC77" s="186"/>
      <c r="KED77" s="186"/>
      <c r="KEE77" s="186"/>
      <c r="KEF77" s="186"/>
      <c r="KEG77" s="186"/>
      <c r="KEH77" s="186"/>
      <c r="KEI77" s="186"/>
      <c r="KEJ77" s="186"/>
      <c r="KEK77" s="186"/>
      <c r="KEL77" s="186"/>
      <c r="KEM77" s="186"/>
      <c r="KEN77" s="186"/>
      <c r="KEO77" s="186"/>
      <c r="KEP77" s="186"/>
      <c r="KEQ77" s="186"/>
      <c r="KER77" s="186"/>
      <c r="KES77" s="186"/>
      <c r="KET77" s="186"/>
      <c r="KEU77" s="186"/>
      <c r="KEV77" s="186"/>
      <c r="KEW77" s="186"/>
      <c r="KEX77" s="186"/>
      <c r="KEY77" s="186"/>
      <c r="KEZ77" s="186"/>
      <c r="KFA77" s="186"/>
      <c r="KFB77" s="186"/>
      <c r="KFC77" s="186"/>
      <c r="KFD77" s="186"/>
      <c r="KFE77" s="186"/>
      <c r="KFF77" s="186"/>
      <c r="KFG77" s="186"/>
      <c r="KFH77" s="186"/>
      <c r="KFI77" s="186"/>
      <c r="KFJ77" s="186"/>
      <c r="KFK77" s="186"/>
      <c r="KFL77" s="186"/>
      <c r="KFM77" s="186"/>
      <c r="KFN77" s="186"/>
      <c r="KFO77" s="186"/>
      <c r="KFP77" s="186"/>
      <c r="KFQ77" s="186"/>
      <c r="KFR77" s="186"/>
      <c r="KFS77" s="186"/>
      <c r="KFT77" s="186"/>
      <c r="KFU77" s="186"/>
      <c r="KFV77" s="186"/>
      <c r="KFW77" s="186"/>
      <c r="KFX77" s="186"/>
      <c r="KFY77" s="186"/>
      <c r="KFZ77" s="186"/>
      <c r="KGA77" s="186"/>
      <c r="KGB77" s="186"/>
      <c r="KGC77" s="186"/>
      <c r="KGD77" s="186"/>
      <c r="KGE77" s="186"/>
      <c r="KGF77" s="186"/>
      <c r="KGG77" s="186"/>
      <c r="KGH77" s="186"/>
      <c r="KGI77" s="186"/>
      <c r="KGJ77" s="186"/>
      <c r="KGK77" s="186"/>
      <c r="KGL77" s="186"/>
      <c r="KGM77" s="186"/>
      <c r="KGN77" s="186"/>
      <c r="KGO77" s="186"/>
      <c r="KGP77" s="186"/>
      <c r="KGQ77" s="186"/>
      <c r="KGR77" s="186"/>
      <c r="KGS77" s="186"/>
      <c r="KGT77" s="186"/>
      <c r="KGU77" s="186"/>
      <c r="KGV77" s="186"/>
      <c r="KGW77" s="186"/>
      <c r="KGX77" s="186"/>
      <c r="KGY77" s="186"/>
      <c r="KGZ77" s="186"/>
      <c r="KHA77" s="186"/>
      <c r="KHB77" s="186"/>
      <c r="KHC77" s="186"/>
      <c r="KHD77" s="186"/>
      <c r="KHE77" s="186"/>
      <c r="KHF77" s="186"/>
      <c r="KHG77" s="186"/>
      <c r="KHH77" s="186"/>
      <c r="KHI77" s="186"/>
      <c r="KHJ77" s="186"/>
      <c r="KHK77" s="186"/>
      <c r="KHL77" s="186"/>
      <c r="KHM77" s="186"/>
      <c r="KHN77" s="186"/>
      <c r="KHO77" s="186"/>
      <c r="KHP77" s="186"/>
      <c r="KHQ77" s="186"/>
      <c r="KHR77" s="186"/>
      <c r="KHS77" s="186"/>
      <c r="KHT77" s="186"/>
      <c r="KHU77" s="186"/>
      <c r="KHV77" s="186"/>
      <c r="KHW77" s="186"/>
      <c r="KHX77" s="186"/>
      <c r="KHY77" s="186"/>
      <c r="KHZ77" s="186"/>
      <c r="KIA77" s="186"/>
      <c r="KIB77" s="186"/>
      <c r="KIC77" s="186"/>
      <c r="KID77" s="186"/>
      <c r="KIE77" s="186"/>
      <c r="KIF77" s="186"/>
      <c r="KIG77" s="186"/>
      <c r="KIH77" s="186"/>
      <c r="KII77" s="186"/>
      <c r="KIJ77" s="186"/>
      <c r="KIK77" s="186"/>
      <c r="KIL77" s="186"/>
      <c r="KIM77" s="186"/>
      <c r="KIN77" s="186"/>
      <c r="KIO77" s="186"/>
      <c r="KIP77" s="186"/>
      <c r="KIQ77" s="186"/>
      <c r="KIR77" s="186"/>
      <c r="KIS77" s="186"/>
      <c r="KIT77" s="186"/>
      <c r="KIU77" s="186"/>
      <c r="KIV77" s="186"/>
      <c r="KIW77" s="186"/>
      <c r="KIX77" s="186"/>
      <c r="KIY77" s="186"/>
      <c r="KIZ77" s="186"/>
      <c r="KJA77" s="186"/>
      <c r="KJB77" s="186"/>
      <c r="KJC77" s="186"/>
      <c r="KJD77" s="186"/>
      <c r="KJE77" s="186"/>
      <c r="KJF77" s="186"/>
      <c r="KJG77" s="186"/>
      <c r="KJH77" s="186"/>
      <c r="KJI77" s="186"/>
      <c r="KJJ77" s="186"/>
      <c r="KJK77" s="186"/>
      <c r="KJL77" s="186"/>
      <c r="KJM77" s="186"/>
      <c r="KJN77" s="186"/>
      <c r="KJO77" s="186"/>
      <c r="KJP77" s="186"/>
      <c r="KJQ77" s="186"/>
      <c r="KJR77" s="186"/>
      <c r="KJS77" s="186"/>
      <c r="KJT77" s="186"/>
      <c r="KJU77" s="186"/>
      <c r="KJV77" s="186"/>
      <c r="KJW77" s="186"/>
      <c r="KJX77" s="186"/>
      <c r="KJY77" s="186"/>
      <c r="KJZ77" s="186"/>
      <c r="KKA77" s="186"/>
      <c r="KKB77" s="186"/>
      <c r="KKC77" s="186"/>
      <c r="KKD77" s="186"/>
      <c r="KKE77" s="186"/>
      <c r="KKF77" s="186"/>
      <c r="KKG77" s="186"/>
      <c r="KKH77" s="186"/>
      <c r="KKI77" s="186"/>
      <c r="KKJ77" s="186"/>
      <c r="KKK77" s="186"/>
      <c r="KKL77" s="186"/>
      <c r="KKM77" s="186"/>
      <c r="KKN77" s="186"/>
      <c r="KKO77" s="186"/>
      <c r="KKP77" s="186"/>
      <c r="KKQ77" s="186"/>
      <c r="KKR77" s="186"/>
      <c r="KKS77" s="186"/>
      <c r="KKT77" s="186"/>
      <c r="KKU77" s="186"/>
      <c r="KKV77" s="186"/>
      <c r="KKW77" s="186"/>
      <c r="KKX77" s="186"/>
      <c r="KKY77" s="186"/>
      <c r="KKZ77" s="186"/>
      <c r="KLA77" s="186"/>
      <c r="KLB77" s="186"/>
      <c r="KLC77" s="186"/>
      <c r="KLD77" s="186"/>
      <c r="KLE77" s="186"/>
      <c r="KLF77" s="186"/>
      <c r="KLG77" s="186"/>
      <c r="KLH77" s="186"/>
      <c r="KLI77" s="186"/>
      <c r="KLJ77" s="186"/>
      <c r="KLK77" s="186"/>
      <c r="KLL77" s="186"/>
      <c r="KLM77" s="186"/>
      <c r="KLN77" s="186"/>
      <c r="KLO77" s="186"/>
      <c r="KLP77" s="186"/>
      <c r="KLQ77" s="186"/>
      <c r="KLR77" s="186"/>
      <c r="KLS77" s="186"/>
      <c r="KLT77" s="186"/>
      <c r="KLU77" s="186"/>
      <c r="KLV77" s="186"/>
      <c r="KLW77" s="186"/>
      <c r="KLX77" s="186"/>
      <c r="KLY77" s="186"/>
      <c r="KLZ77" s="186"/>
      <c r="KMA77" s="186"/>
      <c r="KMB77" s="186"/>
      <c r="KMC77" s="186"/>
      <c r="KMD77" s="186"/>
      <c r="KME77" s="186"/>
      <c r="KMF77" s="186"/>
      <c r="KMG77" s="186"/>
      <c r="KMH77" s="186"/>
      <c r="KMI77" s="186"/>
      <c r="KMJ77" s="186"/>
      <c r="KMK77" s="186"/>
      <c r="KML77" s="186"/>
      <c r="KMM77" s="186"/>
      <c r="KMN77" s="186"/>
      <c r="KMO77" s="186"/>
      <c r="KMP77" s="186"/>
      <c r="KMQ77" s="186"/>
      <c r="KMR77" s="186"/>
      <c r="KMS77" s="186"/>
      <c r="KMT77" s="186"/>
      <c r="KMU77" s="186"/>
      <c r="KMV77" s="186"/>
      <c r="KMW77" s="186"/>
      <c r="KMX77" s="186"/>
      <c r="KMY77" s="186"/>
      <c r="KMZ77" s="186"/>
      <c r="KNA77" s="186"/>
      <c r="KNB77" s="186"/>
      <c r="KNC77" s="186"/>
      <c r="KND77" s="186"/>
      <c r="KNE77" s="186"/>
      <c r="KNF77" s="186"/>
      <c r="KNG77" s="186"/>
      <c r="KNH77" s="186"/>
      <c r="KNI77" s="186"/>
      <c r="KNJ77" s="186"/>
      <c r="KNK77" s="186"/>
      <c r="KNL77" s="186"/>
      <c r="KNM77" s="186"/>
      <c r="KNN77" s="186"/>
      <c r="KNO77" s="186"/>
      <c r="KNP77" s="186"/>
      <c r="KNQ77" s="186"/>
      <c r="KNR77" s="186"/>
      <c r="KNS77" s="186"/>
      <c r="KNT77" s="186"/>
      <c r="KNU77" s="186"/>
      <c r="KNV77" s="186"/>
      <c r="KNW77" s="186"/>
      <c r="KNX77" s="186"/>
      <c r="KNY77" s="186"/>
      <c r="KNZ77" s="186"/>
      <c r="KOA77" s="186"/>
      <c r="KOB77" s="186"/>
      <c r="KOC77" s="186"/>
      <c r="KOD77" s="186"/>
      <c r="KOE77" s="186"/>
      <c r="KOF77" s="186"/>
      <c r="KOG77" s="186"/>
      <c r="KOH77" s="186"/>
      <c r="KOI77" s="186"/>
      <c r="KOJ77" s="186"/>
      <c r="KOK77" s="186"/>
      <c r="KOL77" s="186"/>
      <c r="KOM77" s="186"/>
      <c r="KON77" s="186"/>
      <c r="KOO77" s="186"/>
      <c r="KOP77" s="186"/>
      <c r="KOQ77" s="186"/>
      <c r="KOR77" s="186"/>
      <c r="KOS77" s="186"/>
      <c r="KOT77" s="186"/>
      <c r="KOU77" s="186"/>
      <c r="KOV77" s="186"/>
      <c r="KOW77" s="186"/>
      <c r="KOX77" s="186"/>
      <c r="KOY77" s="186"/>
      <c r="KOZ77" s="186"/>
      <c r="KPA77" s="186"/>
      <c r="KPB77" s="186"/>
      <c r="KPC77" s="186"/>
      <c r="KPD77" s="186"/>
      <c r="KPE77" s="186"/>
      <c r="KPF77" s="186"/>
      <c r="KPG77" s="186"/>
      <c r="KPH77" s="186"/>
      <c r="KPI77" s="186"/>
      <c r="KPJ77" s="186"/>
      <c r="KPK77" s="186"/>
      <c r="KPL77" s="186"/>
      <c r="KPM77" s="186"/>
      <c r="KPN77" s="186"/>
      <c r="KPO77" s="186"/>
      <c r="KPP77" s="186"/>
      <c r="KPQ77" s="186"/>
      <c r="KPR77" s="186"/>
      <c r="KPS77" s="186"/>
      <c r="KPT77" s="186"/>
      <c r="KPU77" s="186"/>
      <c r="KPV77" s="186"/>
      <c r="KPW77" s="186"/>
      <c r="KPX77" s="186"/>
      <c r="KPY77" s="186"/>
      <c r="KPZ77" s="186"/>
      <c r="KQA77" s="186"/>
      <c r="KQB77" s="186"/>
      <c r="KQC77" s="186"/>
      <c r="KQD77" s="186"/>
      <c r="KQE77" s="186"/>
      <c r="KQF77" s="186"/>
      <c r="KQG77" s="186"/>
      <c r="KQH77" s="186"/>
      <c r="KQI77" s="186"/>
      <c r="KQJ77" s="186"/>
      <c r="KQK77" s="186"/>
      <c r="KQL77" s="186"/>
      <c r="KQM77" s="186"/>
      <c r="KQN77" s="186"/>
      <c r="KQO77" s="186"/>
      <c r="KQP77" s="186"/>
      <c r="KQQ77" s="186"/>
      <c r="KQR77" s="186"/>
      <c r="KQS77" s="186"/>
      <c r="KQT77" s="186"/>
      <c r="KQU77" s="186"/>
      <c r="KQV77" s="186"/>
      <c r="KQW77" s="186"/>
      <c r="KQX77" s="186"/>
      <c r="KQY77" s="186"/>
      <c r="KQZ77" s="186"/>
      <c r="KRA77" s="186"/>
      <c r="KRB77" s="186"/>
      <c r="KRC77" s="186"/>
      <c r="KRD77" s="186"/>
      <c r="KRE77" s="186"/>
      <c r="KRF77" s="186"/>
      <c r="KRG77" s="186"/>
      <c r="KRH77" s="186"/>
      <c r="KRI77" s="186"/>
      <c r="KRJ77" s="186"/>
      <c r="KRK77" s="186"/>
      <c r="KRL77" s="186"/>
      <c r="KRM77" s="186"/>
      <c r="KRN77" s="186"/>
      <c r="KRO77" s="186"/>
      <c r="KRP77" s="186"/>
      <c r="KRQ77" s="186"/>
      <c r="KRR77" s="186"/>
      <c r="KRS77" s="186"/>
      <c r="KRT77" s="186"/>
      <c r="KRU77" s="186"/>
      <c r="KRV77" s="186"/>
      <c r="KRW77" s="186"/>
      <c r="KRX77" s="186"/>
      <c r="KRY77" s="186"/>
      <c r="KRZ77" s="186"/>
      <c r="KSA77" s="186"/>
      <c r="KSB77" s="186"/>
      <c r="KSC77" s="186"/>
      <c r="KSD77" s="186"/>
      <c r="KSE77" s="186"/>
      <c r="KSF77" s="186"/>
      <c r="KSG77" s="186"/>
      <c r="KSH77" s="186"/>
      <c r="KSI77" s="186"/>
      <c r="KSJ77" s="186"/>
      <c r="KSK77" s="186"/>
      <c r="KSL77" s="186"/>
      <c r="KSM77" s="186"/>
      <c r="KSN77" s="186"/>
      <c r="KSO77" s="186"/>
      <c r="KSP77" s="186"/>
      <c r="KSQ77" s="186"/>
      <c r="KSR77" s="186"/>
      <c r="KSS77" s="186"/>
      <c r="KST77" s="186"/>
      <c r="KSU77" s="186"/>
      <c r="KSV77" s="186"/>
      <c r="KSW77" s="186"/>
      <c r="KSX77" s="186"/>
      <c r="KSY77" s="186"/>
      <c r="KSZ77" s="186"/>
      <c r="KTA77" s="186"/>
      <c r="KTB77" s="186"/>
      <c r="KTC77" s="186"/>
      <c r="KTD77" s="186"/>
      <c r="KTE77" s="186"/>
      <c r="KTF77" s="186"/>
      <c r="KTG77" s="186"/>
      <c r="KTH77" s="186"/>
      <c r="KTI77" s="186"/>
      <c r="KTJ77" s="186"/>
      <c r="KTK77" s="186"/>
      <c r="KTL77" s="186"/>
      <c r="KTM77" s="186"/>
      <c r="KTN77" s="186"/>
      <c r="KTO77" s="186"/>
      <c r="KTP77" s="186"/>
      <c r="KTQ77" s="186"/>
      <c r="KTR77" s="186"/>
      <c r="KTS77" s="186"/>
      <c r="KTT77" s="186"/>
      <c r="KTU77" s="186"/>
      <c r="KTV77" s="186"/>
      <c r="KTW77" s="186"/>
      <c r="KTX77" s="186"/>
      <c r="KTY77" s="186"/>
      <c r="KTZ77" s="186"/>
      <c r="KUA77" s="186"/>
      <c r="KUB77" s="186"/>
      <c r="KUC77" s="186"/>
      <c r="KUD77" s="186"/>
      <c r="KUE77" s="186"/>
      <c r="KUF77" s="186"/>
      <c r="KUG77" s="186"/>
      <c r="KUH77" s="186"/>
      <c r="KUI77" s="186"/>
      <c r="KUJ77" s="186"/>
      <c r="KUK77" s="186"/>
      <c r="KUL77" s="186"/>
      <c r="KUM77" s="186"/>
      <c r="KUN77" s="186"/>
      <c r="KUO77" s="186"/>
      <c r="KUP77" s="186"/>
      <c r="KUQ77" s="186"/>
      <c r="KUR77" s="186"/>
      <c r="KUS77" s="186"/>
      <c r="KUT77" s="186"/>
      <c r="KUU77" s="186"/>
      <c r="KUV77" s="186"/>
      <c r="KUW77" s="186"/>
      <c r="KUX77" s="186"/>
      <c r="KUY77" s="186"/>
      <c r="KUZ77" s="186"/>
      <c r="KVA77" s="186"/>
      <c r="KVB77" s="186"/>
      <c r="KVC77" s="186"/>
      <c r="KVD77" s="186"/>
      <c r="KVE77" s="186"/>
      <c r="KVF77" s="186"/>
      <c r="KVG77" s="186"/>
      <c r="KVH77" s="186"/>
      <c r="KVI77" s="186"/>
      <c r="KVJ77" s="186"/>
      <c r="KVK77" s="186"/>
      <c r="KVL77" s="186"/>
      <c r="KVM77" s="186"/>
      <c r="KVN77" s="186"/>
      <c r="KVO77" s="186"/>
      <c r="KVP77" s="186"/>
      <c r="KVQ77" s="186"/>
      <c r="KVR77" s="186"/>
      <c r="KVS77" s="186"/>
      <c r="KVT77" s="186"/>
      <c r="KVU77" s="186"/>
      <c r="KVV77" s="186"/>
      <c r="KVW77" s="186"/>
      <c r="KVX77" s="186"/>
      <c r="KVY77" s="186"/>
      <c r="KVZ77" s="186"/>
      <c r="KWA77" s="186"/>
      <c r="KWB77" s="186"/>
      <c r="KWC77" s="186"/>
      <c r="KWD77" s="186"/>
      <c r="KWE77" s="186"/>
      <c r="KWF77" s="186"/>
      <c r="KWG77" s="186"/>
      <c r="KWH77" s="186"/>
      <c r="KWI77" s="186"/>
      <c r="KWJ77" s="186"/>
      <c r="KWK77" s="186"/>
      <c r="KWL77" s="186"/>
      <c r="KWM77" s="186"/>
      <c r="KWN77" s="186"/>
      <c r="KWO77" s="186"/>
      <c r="KWP77" s="186"/>
      <c r="KWQ77" s="186"/>
      <c r="KWR77" s="186"/>
      <c r="KWS77" s="186"/>
      <c r="KWT77" s="186"/>
      <c r="KWU77" s="186"/>
      <c r="KWV77" s="186"/>
      <c r="KWW77" s="186"/>
      <c r="KWX77" s="186"/>
      <c r="KWY77" s="186"/>
      <c r="KWZ77" s="186"/>
      <c r="KXA77" s="186"/>
      <c r="KXB77" s="186"/>
      <c r="KXC77" s="186"/>
      <c r="KXD77" s="186"/>
      <c r="KXE77" s="186"/>
      <c r="KXF77" s="186"/>
      <c r="KXG77" s="186"/>
      <c r="KXH77" s="186"/>
      <c r="KXI77" s="186"/>
      <c r="KXJ77" s="186"/>
      <c r="KXK77" s="186"/>
      <c r="KXL77" s="186"/>
      <c r="KXM77" s="186"/>
      <c r="KXN77" s="186"/>
      <c r="KXO77" s="186"/>
      <c r="KXP77" s="186"/>
      <c r="KXQ77" s="186"/>
      <c r="KXR77" s="186"/>
      <c r="KXS77" s="186"/>
      <c r="KXT77" s="186"/>
      <c r="KXU77" s="186"/>
      <c r="KXV77" s="186"/>
      <c r="KXW77" s="186"/>
      <c r="KXX77" s="186"/>
      <c r="KXY77" s="186"/>
      <c r="KXZ77" s="186"/>
      <c r="KYA77" s="186"/>
      <c r="KYB77" s="186"/>
      <c r="KYC77" s="186"/>
      <c r="KYD77" s="186"/>
      <c r="KYE77" s="186"/>
      <c r="KYF77" s="186"/>
      <c r="KYG77" s="186"/>
      <c r="KYH77" s="186"/>
      <c r="KYI77" s="186"/>
      <c r="KYJ77" s="186"/>
      <c r="KYK77" s="186"/>
      <c r="KYL77" s="186"/>
      <c r="KYM77" s="186"/>
      <c r="KYN77" s="186"/>
      <c r="KYO77" s="186"/>
      <c r="KYP77" s="186"/>
      <c r="KYQ77" s="186"/>
      <c r="KYR77" s="186"/>
      <c r="KYS77" s="186"/>
      <c r="KYT77" s="186"/>
      <c r="KYU77" s="186"/>
      <c r="KYV77" s="186"/>
      <c r="KYW77" s="186"/>
      <c r="KYX77" s="186"/>
      <c r="KYY77" s="186"/>
      <c r="KYZ77" s="186"/>
      <c r="KZA77" s="186"/>
      <c r="KZB77" s="186"/>
      <c r="KZC77" s="186"/>
      <c r="KZD77" s="186"/>
      <c r="KZE77" s="186"/>
      <c r="KZF77" s="186"/>
      <c r="KZG77" s="186"/>
      <c r="KZH77" s="186"/>
      <c r="KZI77" s="186"/>
      <c r="KZJ77" s="186"/>
      <c r="KZK77" s="186"/>
      <c r="KZL77" s="186"/>
      <c r="KZM77" s="186"/>
      <c r="KZN77" s="186"/>
      <c r="KZO77" s="186"/>
      <c r="KZP77" s="186"/>
      <c r="KZQ77" s="186"/>
      <c r="KZR77" s="186"/>
      <c r="KZS77" s="186"/>
      <c r="KZT77" s="186"/>
      <c r="KZU77" s="186"/>
      <c r="KZV77" s="186"/>
      <c r="KZW77" s="186"/>
      <c r="KZX77" s="186"/>
      <c r="KZY77" s="186"/>
      <c r="KZZ77" s="186"/>
      <c r="LAA77" s="186"/>
      <c r="LAB77" s="186"/>
      <c r="LAC77" s="186"/>
      <c r="LAD77" s="186"/>
      <c r="LAE77" s="186"/>
      <c r="LAF77" s="186"/>
      <c r="LAG77" s="186"/>
      <c r="LAH77" s="186"/>
      <c r="LAI77" s="186"/>
      <c r="LAJ77" s="186"/>
      <c r="LAK77" s="186"/>
      <c r="LAL77" s="186"/>
      <c r="LAM77" s="186"/>
      <c r="LAN77" s="186"/>
      <c r="LAO77" s="186"/>
      <c r="LAP77" s="186"/>
      <c r="LAQ77" s="186"/>
      <c r="LAR77" s="186"/>
      <c r="LAS77" s="186"/>
      <c r="LAT77" s="186"/>
      <c r="LAU77" s="186"/>
      <c r="LAV77" s="186"/>
      <c r="LAW77" s="186"/>
      <c r="LAX77" s="186"/>
      <c r="LAY77" s="186"/>
      <c r="LAZ77" s="186"/>
      <c r="LBA77" s="186"/>
      <c r="LBB77" s="186"/>
      <c r="LBC77" s="186"/>
      <c r="LBD77" s="186"/>
      <c r="LBE77" s="186"/>
      <c r="LBF77" s="186"/>
      <c r="LBG77" s="186"/>
      <c r="LBH77" s="186"/>
      <c r="LBI77" s="186"/>
      <c r="LBJ77" s="186"/>
      <c r="LBK77" s="186"/>
      <c r="LBL77" s="186"/>
      <c r="LBM77" s="186"/>
      <c r="LBN77" s="186"/>
      <c r="LBO77" s="186"/>
      <c r="LBP77" s="186"/>
      <c r="LBQ77" s="186"/>
      <c r="LBR77" s="186"/>
      <c r="LBS77" s="186"/>
      <c r="LBT77" s="186"/>
      <c r="LBU77" s="186"/>
      <c r="LBV77" s="186"/>
      <c r="LBW77" s="186"/>
      <c r="LBX77" s="186"/>
      <c r="LBY77" s="186"/>
      <c r="LBZ77" s="186"/>
      <c r="LCA77" s="186"/>
      <c r="LCB77" s="186"/>
      <c r="LCC77" s="186"/>
      <c r="LCD77" s="186"/>
      <c r="LCE77" s="186"/>
      <c r="LCF77" s="186"/>
      <c r="LCG77" s="186"/>
      <c r="LCH77" s="186"/>
      <c r="LCI77" s="186"/>
      <c r="LCJ77" s="186"/>
      <c r="LCK77" s="186"/>
      <c r="LCL77" s="186"/>
      <c r="LCM77" s="186"/>
      <c r="LCN77" s="186"/>
      <c r="LCO77" s="186"/>
      <c r="LCP77" s="186"/>
      <c r="LCQ77" s="186"/>
      <c r="LCR77" s="186"/>
      <c r="LCS77" s="186"/>
      <c r="LCT77" s="186"/>
      <c r="LCU77" s="186"/>
      <c r="LCV77" s="186"/>
      <c r="LCW77" s="186"/>
      <c r="LCX77" s="186"/>
      <c r="LCY77" s="186"/>
      <c r="LCZ77" s="186"/>
      <c r="LDA77" s="186"/>
      <c r="LDB77" s="186"/>
      <c r="LDC77" s="186"/>
      <c r="LDD77" s="186"/>
      <c r="LDE77" s="186"/>
      <c r="LDF77" s="186"/>
      <c r="LDG77" s="186"/>
      <c r="LDH77" s="186"/>
      <c r="LDI77" s="186"/>
      <c r="LDJ77" s="186"/>
      <c r="LDK77" s="186"/>
      <c r="LDL77" s="186"/>
      <c r="LDM77" s="186"/>
      <c r="LDN77" s="186"/>
      <c r="LDO77" s="186"/>
      <c r="LDP77" s="186"/>
      <c r="LDQ77" s="186"/>
      <c r="LDR77" s="186"/>
      <c r="LDS77" s="186"/>
      <c r="LDT77" s="186"/>
      <c r="LDU77" s="186"/>
      <c r="LDV77" s="186"/>
      <c r="LDW77" s="186"/>
      <c r="LDX77" s="186"/>
      <c r="LDY77" s="186"/>
      <c r="LDZ77" s="186"/>
      <c r="LEA77" s="186"/>
      <c r="LEB77" s="186"/>
      <c r="LEC77" s="186"/>
      <c r="LED77" s="186"/>
      <c r="LEE77" s="186"/>
      <c r="LEF77" s="186"/>
      <c r="LEG77" s="186"/>
      <c r="LEH77" s="186"/>
      <c r="LEI77" s="186"/>
      <c r="LEJ77" s="186"/>
      <c r="LEK77" s="186"/>
      <c r="LEL77" s="186"/>
      <c r="LEM77" s="186"/>
      <c r="LEN77" s="186"/>
      <c r="LEO77" s="186"/>
      <c r="LEP77" s="186"/>
      <c r="LEQ77" s="186"/>
      <c r="LER77" s="186"/>
      <c r="LES77" s="186"/>
      <c r="LET77" s="186"/>
      <c r="LEU77" s="186"/>
      <c r="LEV77" s="186"/>
      <c r="LEW77" s="186"/>
      <c r="LEX77" s="186"/>
      <c r="LEY77" s="186"/>
      <c r="LEZ77" s="186"/>
      <c r="LFA77" s="186"/>
      <c r="LFB77" s="186"/>
      <c r="LFC77" s="186"/>
      <c r="LFD77" s="186"/>
      <c r="LFE77" s="186"/>
      <c r="LFF77" s="186"/>
      <c r="LFG77" s="186"/>
      <c r="LFH77" s="186"/>
      <c r="LFI77" s="186"/>
      <c r="LFJ77" s="186"/>
      <c r="LFK77" s="186"/>
      <c r="LFL77" s="186"/>
      <c r="LFM77" s="186"/>
      <c r="LFN77" s="186"/>
      <c r="LFO77" s="186"/>
      <c r="LFP77" s="186"/>
      <c r="LFQ77" s="186"/>
      <c r="LFR77" s="186"/>
      <c r="LFS77" s="186"/>
      <c r="LFT77" s="186"/>
      <c r="LFU77" s="186"/>
      <c r="LFV77" s="186"/>
      <c r="LFW77" s="186"/>
      <c r="LFX77" s="186"/>
      <c r="LFY77" s="186"/>
      <c r="LFZ77" s="186"/>
      <c r="LGA77" s="186"/>
      <c r="LGB77" s="186"/>
      <c r="LGC77" s="186"/>
      <c r="LGD77" s="186"/>
      <c r="LGE77" s="186"/>
      <c r="LGF77" s="186"/>
      <c r="LGG77" s="186"/>
      <c r="LGH77" s="186"/>
      <c r="LGI77" s="186"/>
      <c r="LGJ77" s="186"/>
      <c r="LGK77" s="186"/>
      <c r="LGL77" s="186"/>
      <c r="LGM77" s="186"/>
      <c r="LGN77" s="186"/>
      <c r="LGO77" s="186"/>
      <c r="LGP77" s="186"/>
      <c r="LGQ77" s="186"/>
      <c r="LGR77" s="186"/>
      <c r="LGS77" s="186"/>
      <c r="LGT77" s="186"/>
      <c r="LGU77" s="186"/>
      <c r="LGV77" s="186"/>
      <c r="LGW77" s="186"/>
      <c r="LGX77" s="186"/>
      <c r="LGY77" s="186"/>
      <c r="LGZ77" s="186"/>
      <c r="LHA77" s="186"/>
      <c r="LHB77" s="186"/>
      <c r="LHC77" s="186"/>
      <c r="LHD77" s="186"/>
      <c r="LHE77" s="186"/>
      <c r="LHF77" s="186"/>
      <c r="LHG77" s="186"/>
      <c r="LHH77" s="186"/>
      <c r="LHI77" s="186"/>
      <c r="LHJ77" s="186"/>
      <c r="LHK77" s="186"/>
      <c r="LHL77" s="186"/>
      <c r="LHM77" s="186"/>
      <c r="LHN77" s="186"/>
      <c r="LHO77" s="186"/>
      <c r="LHP77" s="186"/>
      <c r="LHQ77" s="186"/>
      <c r="LHR77" s="186"/>
      <c r="LHS77" s="186"/>
      <c r="LHT77" s="186"/>
      <c r="LHU77" s="186"/>
      <c r="LHV77" s="186"/>
      <c r="LHW77" s="186"/>
      <c r="LHX77" s="186"/>
      <c r="LHY77" s="186"/>
      <c r="LHZ77" s="186"/>
      <c r="LIA77" s="186"/>
      <c r="LIB77" s="186"/>
      <c r="LIC77" s="186"/>
      <c r="LID77" s="186"/>
      <c r="LIE77" s="186"/>
      <c r="LIF77" s="186"/>
      <c r="LIG77" s="186"/>
      <c r="LIH77" s="186"/>
      <c r="LII77" s="186"/>
      <c r="LIJ77" s="186"/>
      <c r="LIK77" s="186"/>
      <c r="LIL77" s="186"/>
      <c r="LIM77" s="186"/>
      <c r="LIN77" s="186"/>
      <c r="LIO77" s="186"/>
      <c r="LIP77" s="186"/>
      <c r="LIQ77" s="186"/>
      <c r="LIR77" s="186"/>
      <c r="LIS77" s="186"/>
      <c r="LIT77" s="186"/>
      <c r="LIU77" s="186"/>
      <c r="LIV77" s="186"/>
      <c r="LIW77" s="186"/>
      <c r="LIX77" s="186"/>
      <c r="LIY77" s="186"/>
      <c r="LIZ77" s="186"/>
      <c r="LJA77" s="186"/>
      <c r="LJB77" s="186"/>
      <c r="LJC77" s="186"/>
      <c r="LJD77" s="186"/>
      <c r="LJE77" s="186"/>
      <c r="LJF77" s="186"/>
      <c r="LJG77" s="186"/>
      <c r="LJH77" s="186"/>
      <c r="LJI77" s="186"/>
      <c r="LJJ77" s="186"/>
      <c r="LJK77" s="186"/>
      <c r="LJL77" s="186"/>
      <c r="LJM77" s="186"/>
      <c r="LJN77" s="186"/>
      <c r="LJO77" s="186"/>
      <c r="LJP77" s="186"/>
      <c r="LJQ77" s="186"/>
      <c r="LJR77" s="186"/>
      <c r="LJS77" s="186"/>
      <c r="LJT77" s="186"/>
      <c r="LJU77" s="186"/>
      <c r="LJV77" s="186"/>
      <c r="LJW77" s="186"/>
      <c r="LJX77" s="186"/>
      <c r="LJY77" s="186"/>
      <c r="LJZ77" s="186"/>
      <c r="LKA77" s="186"/>
      <c r="LKB77" s="186"/>
      <c r="LKC77" s="186"/>
      <c r="LKD77" s="186"/>
      <c r="LKE77" s="186"/>
      <c r="LKF77" s="186"/>
      <c r="LKG77" s="186"/>
      <c r="LKH77" s="186"/>
      <c r="LKI77" s="186"/>
      <c r="LKJ77" s="186"/>
      <c r="LKK77" s="186"/>
      <c r="LKL77" s="186"/>
      <c r="LKM77" s="186"/>
      <c r="LKN77" s="186"/>
      <c r="LKO77" s="186"/>
      <c r="LKP77" s="186"/>
      <c r="LKQ77" s="186"/>
      <c r="LKR77" s="186"/>
      <c r="LKS77" s="186"/>
      <c r="LKT77" s="186"/>
      <c r="LKU77" s="186"/>
      <c r="LKV77" s="186"/>
      <c r="LKW77" s="186"/>
      <c r="LKX77" s="186"/>
      <c r="LKY77" s="186"/>
      <c r="LKZ77" s="186"/>
      <c r="LLA77" s="186"/>
      <c r="LLB77" s="186"/>
      <c r="LLC77" s="186"/>
      <c r="LLD77" s="186"/>
      <c r="LLE77" s="186"/>
      <c r="LLF77" s="186"/>
      <c r="LLG77" s="186"/>
      <c r="LLH77" s="186"/>
      <c r="LLI77" s="186"/>
      <c r="LLJ77" s="186"/>
      <c r="LLK77" s="186"/>
      <c r="LLL77" s="186"/>
      <c r="LLM77" s="186"/>
      <c r="LLN77" s="186"/>
      <c r="LLO77" s="186"/>
      <c r="LLP77" s="186"/>
      <c r="LLQ77" s="186"/>
      <c r="LLR77" s="186"/>
      <c r="LLS77" s="186"/>
      <c r="LLT77" s="186"/>
      <c r="LLU77" s="186"/>
      <c r="LLV77" s="186"/>
      <c r="LLW77" s="186"/>
      <c r="LLX77" s="186"/>
      <c r="LLY77" s="186"/>
      <c r="LLZ77" s="186"/>
      <c r="LMA77" s="186"/>
      <c r="LMB77" s="186"/>
      <c r="LMC77" s="186"/>
      <c r="LMD77" s="186"/>
      <c r="LME77" s="186"/>
      <c r="LMF77" s="186"/>
      <c r="LMG77" s="186"/>
      <c r="LMH77" s="186"/>
      <c r="LMI77" s="186"/>
      <c r="LMJ77" s="186"/>
      <c r="LMK77" s="186"/>
      <c r="LML77" s="186"/>
      <c r="LMM77" s="186"/>
      <c r="LMN77" s="186"/>
      <c r="LMO77" s="186"/>
      <c r="LMP77" s="186"/>
      <c r="LMQ77" s="186"/>
      <c r="LMR77" s="186"/>
      <c r="LMS77" s="186"/>
      <c r="LMT77" s="186"/>
      <c r="LMU77" s="186"/>
      <c r="LMV77" s="186"/>
      <c r="LMW77" s="186"/>
      <c r="LMX77" s="186"/>
      <c r="LMY77" s="186"/>
      <c r="LMZ77" s="186"/>
      <c r="LNA77" s="186"/>
      <c r="LNB77" s="186"/>
      <c r="LNC77" s="186"/>
      <c r="LND77" s="186"/>
      <c r="LNE77" s="186"/>
      <c r="LNF77" s="186"/>
      <c r="LNG77" s="186"/>
      <c r="LNH77" s="186"/>
      <c r="LNI77" s="186"/>
      <c r="LNJ77" s="186"/>
      <c r="LNK77" s="186"/>
      <c r="LNL77" s="186"/>
      <c r="LNM77" s="186"/>
      <c r="LNN77" s="186"/>
      <c r="LNO77" s="186"/>
      <c r="LNP77" s="186"/>
      <c r="LNQ77" s="186"/>
      <c r="LNR77" s="186"/>
      <c r="LNS77" s="186"/>
      <c r="LNT77" s="186"/>
      <c r="LNU77" s="186"/>
      <c r="LNV77" s="186"/>
      <c r="LNW77" s="186"/>
      <c r="LNX77" s="186"/>
      <c r="LNY77" s="186"/>
      <c r="LNZ77" s="186"/>
      <c r="LOA77" s="186"/>
      <c r="LOB77" s="186"/>
      <c r="LOC77" s="186"/>
      <c r="LOD77" s="186"/>
      <c r="LOE77" s="186"/>
      <c r="LOF77" s="186"/>
      <c r="LOG77" s="186"/>
      <c r="LOH77" s="186"/>
      <c r="LOI77" s="186"/>
      <c r="LOJ77" s="186"/>
      <c r="LOK77" s="186"/>
      <c r="LOL77" s="186"/>
      <c r="LOM77" s="186"/>
      <c r="LON77" s="186"/>
      <c r="LOO77" s="186"/>
      <c r="LOP77" s="186"/>
      <c r="LOQ77" s="186"/>
      <c r="LOR77" s="186"/>
      <c r="LOS77" s="186"/>
      <c r="LOT77" s="186"/>
      <c r="LOU77" s="186"/>
      <c r="LOV77" s="186"/>
      <c r="LOW77" s="186"/>
      <c r="LOX77" s="186"/>
      <c r="LOY77" s="186"/>
      <c r="LOZ77" s="186"/>
      <c r="LPA77" s="186"/>
      <c r="LPB77" s="186"/>
      <c r="LPC77" s="186"/>
      <c r="LPD77" s="186"/>
      <c r="LPE77" s="186"/>
      <c r="LPF77" s="186"/>
      <c r="LPG77" s="186"/>
      <c r="LPH77" s="186"/>
      <c r="LPI77" s="186"/>
      <c r="LPJ77" s="186"/>
      <c r="LPK77" s="186"/>
      <c r="LPL77" s="186"/>
      <c r="LPM77" s="186"/>
      <c r="LPN77" s="186"/>
      <c r="LPO77" s="186"/>
      <c r="LPP77" s="186"/>
      <c r="LPQ77" s="186"/>
      <c r="LPR77" s="186"/>
      <c r="LPS77" s="186"/>
      <c r="LPT77" s="186"/>
      <c r="LPU77" s="186"/>
      <c r="LPV77" s="186"/>
      <c r="LPW77" s="186"/>
      <c r="LPX77" s="186"/>
      <c r="LPY77" s="186"/>
      <c r="LPZ77" s="186"/>
      <c r="LQA77" s="186"/>
      <c r="LQB77" s="186"/>
      <c r="LQC77" s="186"/>
      <c r="LQD77" s="186"/>
      <c r="LQE77" s="186"/>
      <c r="LQF77" s="186"/>
      <c r="LQG77" s="186"/>
      <c r="LQH77" s="186"/>
      <c r="LQI77" s="186"/>
      <c r="LQJ77" s="186"/>
      <c r="LQK77" s="186"/>
      <c r="LQL77" s="186"/>
      <c r="LQM77" s="186"/>
      <c r="LQN77" s="186"/>
      <c r="LQO77" s="186"/>
      <c r="LQP77" s="186"/>
      <c r="LQQ77" s="186"/>
      <c r="LQR77" s="186"/>
      <c r="LQS77" s="186"/>
      <c r="LQT77" s="186"/>
      <c r="LQU77" s="186"/>
      <c r="LQV77" s="186"/>
      <c r="LQW77" s="186"/>
      <c r="LQX77" s="186"/>
      <c r="LQY77" s="186"/>
      <c r="LQZ77" s="186"/>
      <c r="LRA77" s="186"/>
      <c r="LRB77" s="186"/>
      <c r="LRC77" s="186"/>
      <c r="LRD77" s="186"/>
      <c r="LRE77" s="186"/>
      <c r="LRF77" s="186"/>
      <c r="LRG77" s="186"/>
      <c r="LRH77" s="186"/>
      <c r="LRI77" s="186"/>
      <c r="LRJ77" s="186"/>
      <c r="LRK77" s="186"/>
      <c r="LRL77" s="186"/>
      <c r="LRM77" s="186"/>
      <c r="LRN77" s="186"/>
      <c r="LRO77" s="186"/>
      <c r="LRP77" s="186"/>
      <c r="LRQ77" s="186"/>
      <c r="LRR77" s="186"/>
      <c r="LRS77" s="186"/>
      <c r="LRT77" s="186"/>
      <c r="LRU77" s="186"/>
      <c r="LRV77" s="186"/>
      <c r="LRW77" s="186"/>
      <c r="LRX77" s="186"/>
      <c r="LRY77" s="186"/>
      <c r="LRZ77" s="186"/>
      <c r="LSA77" s="186"/>
      <c r="LSB77" s="186"/>
      <c r="LSC77" s="186"/>
      <c r="LSD77" s="186"/>
      <c r="LSE77" s="186"/>
      <c r="LSF77" s="186"/>
      <c r="LSG77" s="186"/>
      <c r="LSH77" s="186"/>
      <c r="LSI77" s="186"/>
      <c r="LSJ77" s="186"/>
      <c r="LSK77" s="186"/>
      <c r="LSL77" s="186"/>
      <c r="LSM77" s="186"/>
      <c r="LSN77" s="186"/>
      <c r="LSO77" s="186"/>
      <c r="LSP77" s="186"/>
      <c r="LSQ77" s="186"/>
      <c r="LSR77" s="186"/>
      <c r="LSS77" s="186"/>
      <c r="LST77" s="186"/>
      <c r="LSU77" s="186"/>
      <c r="LSV77" s="186"/>
      <c r="LSW77" s="186"/>
      <c r="LSX77" s="186"/>
      <c r="LSY77" s="186"/>
      <c r="LSZ77" s="186"/>
      <c r="LTA77" s="186"/>
      <c r="LTB77" s="186"/>
      <c r="LTC77" s="186"/>
      <c r="LTD77" s="186"/>
      <c r="LTE77" s="186"/>
      <c r="LTF77" s="186"/>
      <c r="LTG77" s="186"/>
      <c r="LTH77" s="186"/>
      <c r="LTI77" s="186"/>
      <c r="LTJ77" s="186"/>
      <c r="LTK77" s="186"/>
      <c r="LTL77" s="186"/>
      <c r="LTM77" s="186"/>
      <c r="LTN77" s="186"/>
      <c r="LTO77" s="186"/>
      <c r="LTP77" s="186"/>
      <c r="LTQ77" s="186"/>
      <c r="LTR77" s="186"/>
      <c r="LTS77" s="186"/>
      <c r="LTT77" s="186"/>
      <c r="LTU77" s="186"/>
      <c r="LTV77" s="186"/>
      <c r="LTW77" s="186"/>
      <c r="LTX77" s="186"/>
      <c r="LTY77" s="186"/>
      <c r="LTZ77" s="186"/>
      <c r="LUA77" s="186"/>
      <c r="LUB77" s="186"/>
      <c r="LUC77" s="186"/>
      <c r="LUD77" s="186"/>
      <c r="LUE77" s="186"/>
      <c r="LUF77" s="186"/>
      <c r="LUG77" s="186"/>
      <c r="LUH77" s="186"/>
      <c r="LUI77" s="186"/>
      <c r="LUJ77" s="186"/>
      <c r="LUK77" s="186"/>
      <c r="LUL77" s="186"/>
      <c r="LUM77" s="186"/>
      <c r="LUN77" s="186"/>
      <c r="LUO77" s="186"/>
      <c r="LUP77" s="186"/>
      <c r="LUQ77" s="186"/>
      <c r="LUR77" s="186"/>
      <c r="LUS77" s="186"/>
      <c r="LUT77" s="186"/>
      <c r="LUU77" s="186"/>
      <c r="LUV77" s="186"/>
      <c r="LUW77" s="186"/>
      <c r="LUX77" s="186"/>
      <c r="LUY77" s="186"/>
      <c r="LUZ77" s="186"/>
      <c r="LVA77" s="186"/>
      <c r="LVB77" s="186"/>
      <c r="LVC77" s="186"/>
      <c r="LVD77" s="186"/>
      <c r="LVE77" s="186"/>
      <c r="LVF77" s="186"/>
      <c r="LVG77" s="186"/>
      <c r="LVH77" s="186"/>
      <c r="LVI77" s="186"/>
      <c r="LVJ77" s="186"/>
      <c r="LVK77" s="186"/>
      <c r="LVL77" s="186"/>
      <c r="LVM77" s="186"/>
      <c r="LVN77" s="186"/>
      <c r="LVO77" s="186"/>
      <c r="LVP77" s="186"/>
      <c r="LVQ77" s="186"/>
      <c r="LVR77" s="186"/>
      <c r="LVS77" s="186"/>
      <c r="LVT77" s="186"/>
      <c r="LVU77" s="186"/>
      <c r="LVV77" s="186"/>
      <c r="LVW77" s="186"/>
      <c r="LVX77" s="186"/>
      <c r="LVY77" s="186"/>
      <c r="LVZ77" s="186"/>
      <c r="LWA77" s="186"/>
      <c r="LWB77" s="186"/>
      <c r="LWC77" s="186"/>
      <c r="LWD77" s="186"/>
      <c r="LWE77" s="186"/>
      <c r="LWF77" s="186"/>
      <c r="LWG77" s="186"/>
      <c r="LWH77" s="186"/>
      <c r="LWI77" s="186"/>
      <c r="LWJ77" s="186"/>
      <c r="LWK77" s="186"/>
      <c r="LWL77" s="186"/>
      <c r="LWM77" s="186"/>
      <c r="LWN77" s="186"/>
      <c r="LWO77" s="186"/>
      <c r="LWP77" s="186"/>
      <c r="LWQ77" s="186"/>
      <c r="LWR77" s="186"/>
      <c r="LWS77" s="186"/>
      <c r="LWT77" s="186"/>
      <c r="LWU77" s="186"/>
      <c r="LWV77" s="186"/>
      <c r="LWW77" s="186"/>
      <c r="LWX77" s="186"/>
      <c r="LWY77" s="186"/>
      <c r="LWZ77" s="186"/>
      <c r="LXA77" s="186"/>
      <c r="LXB77" s="186"/>
      <c r="LXC77" s="186"/>
      <c r="LXD77" s="186"/>
      <c r="LXE77" s="186"/>
      <c r="LXF77" s="186"/>
      <c r="LXG77" s="186"/>
      <c r="LXH77" s="186"/>
      <c r="LXI77" s="186"/>
      <c r="LXJ77" s="186"/>
      <c r="LXK77" s="186"/>
      <c r="LXL77" s="186"/>
      <c r="LXM77" s="186"/>
      <c r="LXN77" s="186"/>
      <c r="LXO77" s="186"/>
      <c r="LXP77" s="186"/>
      <c r="LXQ77" s="186"/>
      <c r="LXR77" s="186"/>
      <c r="LXS77" s="186"/>
      <c r="LXT77" s="186"/>
      <c r="LXU77" s="186"/>
      <c r="LXV77" s="186"/>
      <c r="LXW77" s="186"/>
      <c r="LXX77" s="186"/>
      <c r="LXY77" s="186"/>
      <c r="LXZ77" s="186"/>
      <c r="LYA77" s="186"/>
      <c r="LYB77" s="186"/>
      <c r="LYC77" s="186"/>
      <c r="LYD77" s="186"/>
      <c r="LYE77" s="186"/>
      <c r="LYF77" s="186"/>
      <c r="LYG77" s="186"/>
      <c r="LYH77" s="186"/>
      <c r="LYI77" s="186"/>
      <c r="LYJ77" s="186"/>
      <c r="LYK77" s="186"/>
      <c r="LYL77" s="186"/>
      <c r="LYM77" s="186"/>
      <c r="LYN77" s="186"/>
      <c r="LYO77" s="186"/>
      <c r="LYP77" s="186"/>
      <c r="LYQ77" s="186"/>
      <c r="LYR77" s="186"/>
      <c r="LYS77" s="186"/>
      <c r="LYT77" s="186"/>
      <c r="LYU77" s="186"/>
      <c r="LYV77" s="186"/>
      <c r="LYW77" s="186"/>
      <c r="LYX77" s="186"/>
      <c r="LYY77" s="186"/>
      <c r="LYZ77" s="186"/>
      <c r="LZA77" s="186"/>
      <c r="LZB77" s="186"/>
      <c r="LZC77" s="186"/>
      <c r="LZD77" s="186"/>
      <c r="LZE77" s="186"/>
      <c r="LZF77" s="186"/>
      <c r="LZG77" s="186"/>
      <c r="LZH77" s="186"/>
      <c r="LZI77" s="186"/>
      <c r="LZJ77" s="186"/>
      <c r="LZK77" s="186"/>
      <c r="LZL77" s="186"/>
      <c r="LZM77" s="186"/>
      <c r="LZN77" s="186"/>
      <c r="LZO77" s="186"/>
      <c r="LZP77" s="186"/>
      <c r="LZQ77" s="186"/>
      <c r="LZR77" s="186"/>
      <c r="LZS77" s="186"/>
      <c r="LZT77" s="186"/>
      <c r="LZU77" s="186"/>
      <c r="LZV77" s="186"/>
      <c r="LZW77" s="186"/>
      <c r="LZX77" s="186"/>
      <c r="LZY77" s="186"/>
      <c r="LZZ77" s="186"/>
      <c r="MAA77" s="186"/>
      <c r="MAB77" s="186"/>
      <c r="MAC77" s="186"/>
      <c r="MAD77" s="186"/>
      <c r="MAE77" s="186"/>
      <c r="MAF77" s="186"/>
      <c r="MAG77" s="186"/>
      <c r="MAH77" s="186"/>
      <c r="MAI77" s="186"/>
      <c r="MAJ77" s="186"/>
      <c r="MAK77" s="186"/>
      <c r="MAL77" s="186"/>
      <c r="MAM77" s="186"/>
      <c r="MAN77" s="186"/>
      <c r="MAO77" s="186"/>
      <c r="MAP77" s="186"/>
      <c r="MAQ77" s="186"/>
      <c r="MAR77" s="186"/>
      <c r="MAS77" s="186"/>
      <c r="MAT77" s="186"/>
      <c r="MAU77" s="186"/>
      <c r="MAV77" s="186"/>
      <c r="MAW77" s="186"/>
      <c r="MAX77" s="186"/>
      <c r="MAY77" s="186"/>
      <c r="MAZ77" s="186"/>
      <c r="MBA77" s="186"/>
      <c r="MBB77" s="186"/>
      <c r="MBC77" s="186"/>
      <c r="MBD77" s="186"/>
      <c r="MBE77" s="186"/>
      <c r="MBF77" s="186"/>
      <c r="MBG77" s="186"/>
      <c r="MBH77" s="186"/>
      <c r="MBI77" s="186"/>
      <c r="MBJ77" s="186"/>
      <c r="MBK77" s="186"/>
      <c r="MBL77" s="186"/>
      <c r="MBM77" s="186"/>
      <c r="MBN77" s="186"/>
      <c r="MBO77" s="186"/>
      <c r="MBP77" s="186"/>
      <c r="MBQ77" s="186"/>
      <c r="MBR77" s="186"/>
      <c r="MBS77" s="186"/>
      <c r="MBT77" s="186"/>
      <c r="MBU77" s="186"/>
      <c r="MBV77" s="186"/>
      <c r="MBW77" s="186"/>
      <c r="MBX77" s="186"/>
      <c r="MBY77" s="186"/>
      <c r="MBZ77" s="186"/>
      <c r="MCA77" s="186"/>
      <c r="MCB77" s="186"/>
      <c r="MCC77" s="186"/>
      <c r="MCD77" s="186"/>
      <c r="MCE77" s="186"/>
      <c r="MCF77" s="186"/>
      <c r="MCG77" s="186"/>
      <c r="MCH77" s="186"/>
      <c r="MCI77" s="186"/>
      <c r="MCJ77" s="186"/>
      <c r="MCK77" s="186"/>
      <c r="MCL77" s="186"/>
      <c r="MCM77" s="186"/>
      <c r="MCN77" s="186"/>
      <c r="MCO77" s="186"/>
      <c r="MCP77" s="186"/>
      <c r="MCQ77" s="186"/>
      <c r="MCR77" s="186"/>
      <c r="MCS77" s="186"/>
      <c r="MCT77" s="186"/>
      <c r="MCU77" s="186"/>
      <c r="MCV77" s="186"/>
      <c r="MCW77" s="186"/>
      <c r="MCX77" s="186"/>
      <c r="MCY77" s="186"/>
      <c r="MCZ77" s="186"/>
      <c r="MDA77" s="186"/>
      <c r="MDB77" s="186"/>
      <c r="MDC77" s="186"/>
      <c r="MDD77" s="186"/>
      <c r="MDE77" s="186"/>
      <c r="MDF77" s="186"/>
      <c r="MDG77" s="186"/>
      <c r="MDH77" s="186"/>
      <c r="MDI77" s="186"/>
      <c r="MDJ77" s="186"/>
      <c r="MDK77" s="186"/>
      <c r="MDL77" s="186"/>
      <c r="MDM77" s="186"/>
      <c r="MDN77" s="186"/>
      <c r="MDO77" s="186"/>
      <c r="MDP77" s="186"/>
      <c r="MDQ77" s="186"/>
      <c r="MDR77" s="186"/>
      <c r="MDS77" s="186"/>
      <c r="MDT77" s="186"/>
      <c r="MDU77" s="186"/>
      <c r="MDV77" s="186"/>
      <c r="MDW77" s="186"/>
      <c r="MDX77" s="186"/>
      <c r="MDY77" s="186"/>
      <c r="MDZ77" s="186"/>
      <c r="MEA77" s="186"/>
      <c r="MEB77" s="186"/>
      <c r="MEC77" s="186"/>
      <c r="MED77" s="186"/>
      <c r="MEE77" s="186"/>
      <c r="MEF77" s="186"/>
      <c r="MEG77" s="186"/>
      <c r="MEH77" s="186"/>
      <c r="MEI77" s="186"/>
      <c r="MEJ77" s="186"/>
      <c r="MEK77" s="186"/>
      <c r="MEL77" s="186"/>
      <c r="MEM77" s="186"/>
      <c r="MEN77" s="186"/>
      <c r="MEO77" s="186"/>
      <c r="MEP77" s="186"/>
      <c r="MEQ77" s="186"/>
      <c r="MER77" s="186"/>
      <c r="MES77" s="186"/>
      <c r="MET77" s="186"/>
      <c r="MEU77" s="186"/>
      <c r="MEV77" s="186"/>
      <c r="MEW77" s="186"/>
      <c r="MEX77" s="186"/>
      <c r="MEY77" s="186"/>
      <c r="MEZ77" s="186"/>
      <c r="MFA77" s="186"/>
      <c r="MFB77" s="186"/>
      <c r="MFC77" s="186"/>
      <c r="MFD77" s="186"/>
      <c r="MFE77" s="186"/>
      <c r="MFF77" s="186"/>
      <c r="MFG77" s="186"/>
      <c r="MFH77" s="186"/>
      <c r="MFI77" s="186"/>
      <c r="MFJ77" s="186"/>
      <c r="MFK77" s="186"/>
      <c r="MFL77" s="186"/>
      <c r="MFM77" s="186"/>
      <c r="MFN77" s="186"/>
      <c r="MFO77" s="186"/>
      <c r="MFP77" s="186"/>
      <c r="MFQ77" s="186"/>
      <c r="MFR77" s="186"/>
      <c r="MFS77" s="186"/>
      <c r="MFT77" s="186"/>
      <c r="MFU77" s="186"/>
      <c r="MFV77" s="186"/>
      <c r="MFW77" s="186"/>
      <c r="MFX77" s="186"/>
      <c r="MFY77" s="186"/>
      <c r="MFZ77" s="186"/>
      <c r="MGA77" s="186"/>
      <c r="MGB77" s="186"/>
      <c r="MGC77" s="186"/>
      <c r="MGD77" s="186"/>
      <c r="MGE77" s="186"/>
      <c r="MGF77" s="186"/>
      <c r="MGG77" s="186"/>
      <c r="MGH77" s="186"/>
      <c r="MGI77" s="186"/>
      <c r="MGJ77" s="186"/>
      <c r="MGK77" s="186"/>
      <c r="MGL77" s="186"/>
      <c r="MGM77" s="186"/>
      <c r="MGN77" s="186"/>
      <c r="MGO77" s="186"/>
      <c r="MGP77" s="186"/>
      <c r="MGQ77" s="186"/>
      <c r="MGR77" s="186"/>
      <c r="MGS77" s="186"/>
      <c r="MGT77" s="186"/>
      <c r="MGU77" s="186"/>
      <c r="MGV77" s="186"/>
      <c r="MGW77" s="186"/>
      <c r="MGX77" s="186"/>
      <c r="MGY77" s="186"/>
      <c r="MGZ77" s="186"/>
      <c r="MHA77" s="186"/>
      <c r="MHB77" s="186"/>
      <c r="MHC77" s="186"/>
      <c r="MHD77" s="186"/>
      <c r="MHE77" s="186"/>
      <c r="MHF77" s="186"/>
      <c r="MHG77" s="186"/>
      <c r="MHH77" s="186"/>
      <c r="MHI77" s="186"/>
      <c r="MHJ77" s="186"/>
      <c r="MHK77" s="186"/>
      <c r="MHL77" s="186"/>
      <c r="MHM77" s="186"/>
      <c r="MHN77" s="186"/>
      <c r="MHO77" s="186"/>
      <c r="MHP77" s="186"/>
      <c r="MHQ77" s="186"/>
      <c r="MHR77" s="186"/>
      <c r="MHS77" s="186"/>
      <c r="MHT77" s="186"/>
      <c r="MHU77" s="186"/>
      <c r="MHV77" s="186"/>
      <c r="MHW77" s="186"/>
      <c r="MHX77" s="186"/>
      <c r="MHY77" s="186"/>
      <c r="MHZ77" s="186"/>
      <c r="MIA77" s="186"/>
      <c r="MIB77" s="186"/>
      <c r="MIC77" s="186"/>
      <c r="MID77" s="186"/>
      <c r="MIE77" s="186"/>
      <c r="MIF77" s="186"/>
      <c r="MIG77" s="186"/>
      <c r="MIH77" s="186"/>
      <c r="MII77" s="186"/>
      <c r="MIJ77" s="186"/>
      <c r="MIK77" s="186"/>
      <c r="MIL77" s="186"/>
      <c r="MIM77" s="186"/>
      <c r="MIN77" s="186"/>
      <c r="MIO77" s="186"/>
      <c r="MIP77" s="186"/>
      <c r="MIQ77" s="186"/>
      <c r="MIR77" s="186"/>
      <c r="MIS77" s="186"/>
      <c r="MIT77" s="186"/>
      <c r="MIU77" s="186"/>
      <c r="MIV77" s="186"/>
      <c r="MIW77" s="186"/>
      <c r="MIX77" s="186"/>
      <c r="MIY77" s="186"/>
      <c r="MIZ77" s="186"/>
      <c r="MJA77" s="186"/>
      <c r="MJB77" s="186"/>
      <c r="MJC77" s="186"/>
      <c r="MJD77" s="186"/>
      <c r="MJE77" s="186"/>
      <c r="MJF77" s="186"/>
      <c r="MJG77" s="186"/>
      <c r="MJH77" s="186"/>
      <c r="MJI77" s="186"/>
      <c r="MJJ77" s="186"/>
      <c r="MJK77" s="186"/>
      <c r="MJL77" s="186"/>
      <c r="MJM77" s="186"/>
      <c r="MJN77" s="186"/>
      <c r="MJO77" s="186"/>
      <c r="MJP77" s="186"/>
      <c r="MJQ77" s="186"/>
      <c r="MJR77" s="186"/>
      <c r="MJS77" s="186"/>
      <c r="MJT77" s="186"/>
      <c r="MJU77" s="186"/>
      <c r="MJV77" s="186"/>
      <c r="MJW77" s="186"/>
      <c r="MJX77" s="186"/>
      <c r="MJY77" s="186"/>
      <c r="MJZ77" s="186"/>
      <c r="MKA77" s="186"/>
      <c r="MKB77" s="186"/>
      <c r="MKC77" s="186"/>
      <c r="MKD77" s="186"/>
      <c r="MKE77" s="186"/>
      <c r="MKF77" s="186"/>
      <c r="MKG77" s="186"/>
      <c r="MKH77" s="186"/>
      <c r="MKI77" s="186"/>
      <c r="MKJ77" s="186"/>
      <c r="MKK77" s="186"/>
      <c r="MKL77" s="186"/>
      <c r="MKM77" s="186"/>
      <c r="MKN77" s="186"/>
      <c r="MKO77" s="186"/>
      <c r="MKP77" s="186"/>
      <c r="MKQ77" s="186"/>
      <c r="MKR77" s="186"/>
      <c r="MKS77" s="186"/>
      <c r="MKT77" s="186"/>
      <c r="MKU77" s="186"/>
      <c r="MKV77" s="186"/>
      <c r="MKW77" s="186"/>
      <c r="MKX77" s="186"/>
      <c r="MKY77" s="186"/>
      <c r="MKZ77" s="186"/>
      <c r="MLA77" s="186"/>
      <c r="MLB77" s="186"/>
      <c r="MLC77" s="186"/>
      <c r="MLD77" s="186"/>
      <c r="MLE77" s="186"/>
      <c r="MLF77" s="186"/>
      <c r="MLG77" s="186"/>
      <c r="MLH77" s="186"/>
      <c r="MLI77" s="186"/>
      <c r="MLJ77" s="186"/>
      <c r="MLK77" s="186"/>
      <c r="MLL77" s="186"/>
      <c r="MLM77" s="186"/>
      <c r="MLN77" s="186"/>
      <c r="MLO77" s="186"/>
      <c r="MLP77" s="186"/>
      <c r="MLQ77" s="186"/>
      <c r="MLR77" s="186"/>
      <c r="MLS77" s="186"/>
      <c r="MLT77" s="186"/>
      <c r="MLU77" s="186"/>
      <c r="MLV77" s="186"/>
      <c r="MLW77" s="186"/>
      <c r="MLX77" s="186"/>
      <c r="MLY77" s="186"/>
      <c r="MLZ77" s="186"/>
      <c r="MMA77" s="186"/>
      <c r="MMB77" s="186"/>
      <c r="MMC77" s="186"/>
      <c r="MMD77" s="186"/>
      <c r="MME77" s="186"/>
      <c r="MMF77" s="186"/>
      <c r="MMG77" s="186"/>
      <c r="MMH77" s="186"/>
      <c r="MMI77" s="186"/>
      <c r="MMJ77" s="186"/>
      <c r="MMK77" s="186"/>
      <c r="MML77" s="186"/>
      <c r="MMM77" s="186"/>
      <c r="MMN77" s="186"/>
      <c r="MMO77" s="186"/>
      <c r="MMP77" s="186"/>
      <c r="MMQ77" s="186"/>
      <c r="MMR77" s="186"/>
      <c r="MMS77" s="186"/>
      <c r="MMT77" s="186"/>
      <c r="MMU77" s="186"/>
      <c r="MMV77" s="186"/>
      <c r="MMW77" s="186"/>
      <c r="MMX77" s="186"/>
      <c r="MMY77" s="186"/>
      <c r="MMZ77" s="186"/>
      <c r="MNA77" s="186"/>
      <c r="MNB77" s="186"/>
      <c r="MNC77" s="186"/>
      <c r="MND77" s="186"/>
      <c r="MNE77" s="186"/>
      <c r="MNF77" s="186"/>
      <c r="MNG77" s="186"/>
      <c r="MNH77" s="186"/>
      <c r="MNI77" s="186"/>
      <c r="MNJ77" s="186"/>
      <c r="MNK77" s="186"/>
      <c r="MNL77" s="186"/>
      <c r="MNM77" s="186"/>
      <c r="MNN77" s="186"/>
      <c r="MNO77" s="186"/>
      <c r="MNP77" s="186"/>
      <c r="MNQ77" s="186"/>
      <c r="MNR77" s="186"/>
      <c r="MNS77" s="186"/>
      <c r="MNT77" s="186"/>
      <c r="MNU77" s="186"/>
      <c r="MNV77" s="186"/>
      <c r="MNW77" s="186"/>
      <c r="MNX77" s="186"/>
      <c r="MNY77" s="186"/>
      <c r="MNZ77" s="186"/>
      <c r="MOA77" s="186"/>
      <c r="MOB77" s="186"/>
      <c r="MOC77" s="186"/>
      <c r="MOD77" s="186"/>
      <c r="MOE77" s="186"/>
      <c r="MOF77" s="186"/>
      <c r="MOG77" s="186"/>
      <c r="MOH77" s="186"/>
      <c r="MOI77" s="186"/>
      <c r="MOJ77" s="186"/>
      <c r="MOK77" s="186"/>
      <c r="MOL77" s="186"/>
      <c r="MOM77" s="186"/>
      <c r="MON77" s="186"/>
      <c r="MOO77" s="186"/>
      <c r="MOP77" s="186"/>
      <c r="MOQ77" s="186"/>
      <c r="MOR77" s="186"/>
      <c r="MOS77" s="186"/>
      <c r="MOT77" s="186"/>
      <c r="MOU77" s="186"/>
      <c r="MOV77" s="186"/>
      <c r="MOW77" s="186"/>
      <c r="MOX77" s="186"/>
      <c r="MOY77" s="186"/>
      <c r="MOZ77" s="186"/>
      <c r="MPA77" s="186"/>
      <c r="MPB77" s="186"/>
      <c r="MPC77" s="186"/>
      <c r="MPD77" s="186"/>
      <c r="MPE77" s="186"/>
      <c r="MPF77" s="186"/>
      <c r="MPG77" s="186"/>
      <c r="MPH77" s="186"/>
      <c r="MPI77" s="186"/>
      <c r="MPJ77" s="186"/>
      <c r="MPK77" s="186"/>
      <c r="MPL77" s="186"/>
      <c r="MPM77" s="186"/>
      <c r="MPN77" s="186"/>
      <c r="MPO77" s="186"/>
      <c r="MPP77" s="186"/>
      <c r="MPQ77" s="186"/>
      <c r="MPR77" s="186"/>
      <c r="MPS77" s="186"/>
      <c r="MPT77" s="186"/>
      <c r="MPU77" s="186"/>
      <c r="MPV77" s="186"/>
      <c r="MPW77" s="186"/>
      <c r="MPX77" s="186"/>
      <c r="MPY77" s="186"/>
      <c r="MPZ77" s="186"/>
      <c r="MQA77" s="186"/>
      <c r="MQB77" s="186"/>
      <c r="MQC77" s="186"/>
      <c r="MQD77" s="186"/>
      <c r="MQE77" s="186"/>
      <c r="MQF77" s="186"/>
      <c r="MQG77" s="186"/>
      <c r="MQH77" s="186"/>
      <c r="MQI77" s="186"/>
      <c r="MQJ77" s="186"/>
      <c r="MQK77" s="186"/>
      <c r="MQL77" s="186"/>
      <c r="MQM77" s="186"/>
      <c r="MQN77" s="186"/>
      <c r="MQO77" s="186"/>
      <c r="MQP77" s="186"/>
      <c r="MQQ77" s="186"/>
      <c r="MQR77" s="186"/>
      <c r="MQS77" s="186"/>
      <c r="MQT77" s="186"/>
      <c r="MQU77" s="186"/>
      <c r="MQV77" s="186"/>
      <c r="MQW77" s="186"/>
      <c r="MQX77" s="186"/>
      <c r="MQY77" s="186"/>
      <c r="MQZ77" s="186"/>
      <c r="MRA77" s="186"/>
      <c r="MRB77" s="186"/>
      <c r="MRC77" s="186"/>
      <c r="MRD77" s="186"/>
      <c r="MRE77" s="186"/>
      <c r="MRF77" s="186"/>
      <c r="MRG77" s="186"/>
      <c r="MRH77" s="186"/>
      <c r="MRI77" s="186"/>
      <c r="MRJ77" s="186"/>
      <c r="MRK77" s="186"/>
      <c r="MRL77" s="186"/>
      <c r="MRM77" s="186"/>
      <c r="MRN77" s="186"/>
      <c r="MRO77" s="186"/>
      <c r="MRP77" s="186"/>
      <c r="MRQ77" s="186"/>
      <c r="MRR77" s="186"/>
      <c r="MRS77" s="186"/>
      <c r="MRT77" s="186"/>
      <c r="MRU77" s="186"/>
      <c r="MRV77" s="186"/>
      <c r="MRW77" s="186"/>
      <c r="MRX77" s="186"/>
      <c r="MRY77" s="186"/>
      <c r="MRZ77" s="186"/>
      <c r="MSA77" s="186"/>
      <c r="MSB77" s="186"/>
      <c r="MSC77" s="186"/>
      <c r="MSD77" s="186"/>
      <c r="MSE77" s="186"/>
      <c r="MSF77" s="186"/>
      <c r="MSG77" s="186"/>
      <c r="MSH77" s="186"/>
      <c r="MSI77" s="186"/>
      <c r="MSJ77" s="186"/>
      <c r="MSK77" s="186"/>
      <c r="MSL77" s="186"/>
      <c r="MSM77" s="186"/>
      <c r="MSN77" s="186"/>
      <c r="MSO77" s="186"/>
      <c r="MSP77" s="186"/>
      <c r="MSQ77" s="186"/>
      <c r="MSR77" s="186"/>
      <c r="MSS77" s="186"/>
      <c r="MST77" s="186"/>
      <c r="MSU77" s="186"/>
      <c r="MSV77" s="186"/>
      <c r="MSW77" s="186"/>
      <c r="MSX77" s="186"/>
      <c r="MSY77" s="186"/>
      <c r="MSZ77" s="186"/>
      <c r="MTA77" s="186"/>
      <c r="MTB77" s="186"/>
      <c r="MTC77" s="186"/>
      <c r="MTD77" s="186"/>
      <c r="MTE77" s="186"/>
      <c r="MTF77" s="186"/>
      <c r="MTG77" s="186"/>
      <c r="MTH77" s="186"/>
      <c r="MTI77" s="186"/>
      <c r="MTJ77" s="186"/>
      <c r="MTK77" s="186"/>
      <c r="MTL77" s="186"/>
      <c r="MTM77" s="186"/>
      <c r="MTN77" s="186"/>
      <c r="MTO77" s="186"/>
      <c r="MTP77" s="186"/>
      <c r="MTQ77" s="186"/>
      <c r="MTR77" s="186"/>
      <c r="MTS77" s="186"/>
      <c r="MTT77" s="186"/>
      <c r="MTU77" s="186"/>
      <c r="MTV77" s="186"/>
      <c r="MTW77" s="186"/>
      <c r="MTX77" s="186"/>
      <c r="MTY77" s="186"/>
      <c r="MTZ77" s="186"/>
      <c r="MUA77" s="186"/>
      <c r="MUB77" s="186"/>
      <c r="MUC77" s="186"/>
      <c r="MUD77" s="186"/>
      <c r="MUE77" s="186"/>
      <c r="MUF77" s="186"/>
      <c r="MUG77" s="186"/>
      <c r="MUH77" s="186"/>
      <c r="MUI77" s="186"/>
      <c r="MUJ77" s="186"/>
      <c r="MUK77" s="186"/>
      <c r="MUL77" s="186"/>
      <c r="MUM77" s="186"/>
      <c r="MUN77" s="186"/>
      <c r="MUO77" s="186"/>
      <c r="MUP77" s="186"/>
      <c r="MUQ77" s="186"/>
      <c r="MUR77" s="186"/>
      <c r="MUS77" s="186"/>
      <c r="MUT77" s="186"/>
      <c r="MUU77" s="186"/>
      <c r="MUV77" s="186"/>
      <c r="MUW77" s="186"/>
      <c r="MUX77" s="186"/>
      <c r="MUY77" s="186"/>
      <c r="MUZ77" s="186"/>
      <c r="MVA77" s="186"/>
      <c r="MVB77" s="186"/>
      <c r="MVC77" s="186"/>
      <c r="MVD77" s="186"/>
      <c r="MVE77" s="186"/>
      <c r="MVF77" s="186"/>
      <c r="MVG77" s="186"/>
      <c r="MVH77" s="186"/>
      <c r="MVI77" s="186"/>
      <c r="MVJ77" s="186"/>
      <c r="MVK77" s="186"/>
      <c r="MVL77" s="186"/>
      <c r="MVM77" s="186"/>
      <c r="MVN77" s="186"/>
      <c r="MVO77" s="186"/>
      <c r="MVP77" s="186"/>
      <c r="MVQ77" s="186"/>
      <c r="MVR77" s="186"/>
      <c r="MVS77" s="186"/>
      <c r="MVT77" s="186"/>
      <c r="MVU77" s="186"/>
      <c r="MVV77" s="186"/>
      <c r="MVW77" s="186"/>
      <c r="MVX77" s="186"/>
      <c r="MVY77" s="186"/>
      <c r="MVZ77" s="186"/>
      <c r="MWA77" s="186"/>
      <c r="MWB77" s="186"/>
      <c r="MWC77" s="186"/>
      <c r="MWD77" s="186"/>
      <c r="MWE77" s="186"/>
      <c r="MWF77" s="186"/>
      <c r="MWG77" s="186"/>
      <c r="MWH77" s="186"/>
      <c r="MWI77" s="186"/>
      <c r="MWJ77" s="186"/>
      <c r="MWK77" s="186"/>
      <c r="MWL77" s="186"/>
      <c r="MWM77" s="186"/>
      <c r="MWN77" s="186"/>
      <c r="MWO77" s="186"/>
      <c r="MWP77" s="186"/>
      <c r="MWQ77" s="186"/>
      <c r="MWR77" s="186"/>
      <c r="MWS77" s="186"/>
      <c r="MWT77" s="186"/>
      <c r="MWU77" s="186"/>
      <c r="MWV77" s="186"/>
      <c r="MWW77" s="186"/>
      <c r="MWX77" s="186"/>
      <c r="MWY77" s="186"/>
      <c r="MWZ77" s="186"/>
      <c r="MXA77" s="186"/>
      <c r="MXB77" s="186"/>
      <c r="MXC77" s="186"/>
      <c r="MXD77" s="186"/>
      <c r="MXE77" s="186"/>
      <c r="MXF77" s="186"/>
      <c r="MXG77" s="186"/>
      <c r="MXH77" s="186"/>
      <c r="MXI77" s="186"/>
      <c r="MXJ77" s="186"/>
      <c r="MXK77" s="186"/>
      <c r="MXL77" s="186"/>
      <c r="MXM77" s="186"/>
      <c r="MXN77" s="186"/>
      <c r="MXO77" s="186"/>
      <c r="MXP77" s="186"/>
      <c r="MXQ77" s="186"/>
      <c r="MXR77" s="186"/>
      <c r="MXS77" s="186"/>
      <c r="MXT77" s="186"/>
      <c r="MXU77" s="186"/>
      <c r="MXV77" s="186"/>
      <c r="MXW77" s="186"/>
      <c r="MXX77" s="186"/>
      <c r="MXY77" s="186"/>
      <c r="MXZ77" s="186"/>
      <c r="MYA77" s="186"/>
      <c r="MYB77" s="186"/>
      <c r="MYC77" s="186"/>
      <c r="MYD77" s="186"/>
      <c r="MYE77" s="186"/>
      <c r="MYF77" s="186"/>
      <c r="MYG77" s="186"/>
      <c r="MYH77" s="186"/>
      <c r="MYI77" s="186"/>
      <c r="MYJ77" s="186"/>
      <c r="MYK77" s="186"/>
      <c r="MYL77" s="186"/>
      <c r="MYM77" s="186"/>
      <c r="MYN77" s="186"/>
      <c r="MYO77" s="186"/>
      <c r="MYP77" s="186"/>
      <c r="MYQ77" s="186"/>
      <c r="MYR77" s="186"/>
      <c r="MYS77" s="186"/>
      <c r="MYT77" s="186"/>
      <c r="MYU77" s="186"/>
      <c r="MYV77" s="186"/>
      <c r="MYW77" s="186"/>
      <c r="MYX77" s="186"/>
      <c r="MYY77" s="186"/>
      <c r="MYZ77" s="186"/>
      <c r="MZA77" s="186"/>
      <c r="MZB77" s="186"/>
      <c r="MZC77" s="186"/>
      <c r="MZD77" s="186"/>
      <c r="MZE77" s="186"/>
      <c r="MZF77" s="186"/>
      <c r="MZG77" s="186"/>
      <c r="MZH77" s="186"/>
      <c r="MZI77" s="186"/>
      <c r="MZJ77" s="186"/>
      <c r="MZK77" s="186"/>
      <c r="MZL77" s="186"/>
      <c r="MZM77" s="186"/>
      <c r="MZN77" s="186"/>
      <c r="MZO77" s="186"/>
      <c r="MZP77" s="186"/>
      <c r="MZQ77" s="186"/>
      <c r="MZR77" s="186"/>
      <c r="MZS77" s="186"/>
      <c r="MZT77" s="186"/>
      <c r="MZU77" s="186"/>
      <c r="MZV77" s="186"/>
      <c r="MZW77" s="186"/>
      <c r="MZX77" s="186"/>
      <c r="MZY77" s="186"/>
      <c r="MZZ77" s="186"/>
      <c r="NAA77" s="186"/>
      <c r="NAB77" s="186"/>
      <c r="NAC77" s="186"/>
      <c r="NAD77" s="186"/>
      <c r="NAE77" s="186"/>
      <c r="NAF77" s="186"/>
      <c r="NAG77" s="186"/>
      <c r="NAH77" s="186"/>
      <c r="NAI77" s="186"/>
      <c r="NAJ77" s="186"/>
      <c r="NAK77" s="186"/>
      <c r="NAL77" s="186"/>
      <c r="NAM77" s="186"/>
      <c r="NAN77" s="186"/>
      <c r="NAO77" s="186"/>
      <c r="NAP77" s="186"/>
      <c r="NAQ77" s="186"/>
      <c r="NAR77" s="186"/>
      <c r="NAS77" s="186"/>
      <c r="NAT77" s="186"/>
      <c r="NAU77" s="186"/>
      <c r="NAV77" s="186"/>
      <c r="NAW77" s="186"/>
      <c r="NAX77" s="186"/>
      <c r="NAY77" s="186"/>
      <c r="NAZ77" s="186"/>
      <c r="NBA77" s="186"/>
      <c r="NBB77" s="186"/>
      <c r="NBC77" s="186"/>
      <c r="NBD77" s="186"/>
      <c r="NBE77" s="186"/>
      <c r="NBF77" s="186"/>
      <c r="NBG77" s="186"/>
      <c r="NBH77" s="186"/>
      <c r="NBI77" s="186"/>
      <c r="NBJ77" s="186"/>
      <c r="NBK77" s="186"/>
      <c r="NBL77" s="186"/>
      <c r="NBM77" s="186"/>
      <c r="NBN77" s="186"/>
      <c r="NBO77" s="186"/>
      <c r="NBP77" s="186"/>
      <c r="NBQ77" s="186"/>
      <c r="NBR77" s="186"/>
      <c r="NBS77" s="186"/>
      <c r="NBT77" s="186"/>
      <c r="NBU77" s="186"/>
      <c r="NBV77" s="186"/>
      <c r="NBW77" s="186"/>
      <c r="NBX77" s="186"/>
      <c r="NBY77" s="186"/>
      <c r="NBZ77" s="186"/>
      <c r="NCA77" s="186"/>
      <c r="NCB77" s="186"/>
      <c r="NCC77" s="186"/>
      <c r="NCD77" s="186"/>
      <c r="NCE77" s="186"/>
      <c r="NCF77" s="186"/>
      <c r="NCG77" s="186"/>
      <c r="NCH77" s="186"/>
      <c r="NCI77" s="186"/>
      <c r="NCJ77" s="186"/>
      <c r="NCK77" s="186"/>
      <c r="NCL77" s="186"/>
      <c r="NCM77" s="186"/>
      <c r="NCN77" s="186"/>
      <c r="NCO77" s="186"/>
      <c r="NCP77" s="186"/>
      <c r="NCQ77" s="186"/>
      <c r="NCR77" s="186"/>
      <c r="NCS77" s="186"/>
      <c r="NCT77" s="186"/>
      <c r="NCU77" s="186"/>
      <c r="NCV77" s="186"/>
      <c r="NCW77" s="186"/>
      <c r="NCX77" s="186"/>
      <c r="NCY77" s="186"/>
      <c r="NCZ77" s="186"/>
      <c r="NDA77" s="186"/>
      <c r="NDB77" s="186"/>
      <c r="NDC77" s="186"/>
      <c r="NDD77" s="186"/>
      <c r="NDE77" s="186"/>
      <c r="NDF77" s="186"/>
      <c r="NDG77" s="186"/>
      <c r="NDH77" s="186"/>
      <c r="NDI77" s="186"/>
      <c r="NDJ77" s="186"/>
      <c r="NDK77" s="186"/>
      <c r="NDL77" s="186"/>
      <c r="NDM77" s="186"/>
      <c r="NDN77" s="186"/>
      <c r="NDO77" s="186"/>
      <c r="NDP77" s="186"/>
      <c r="NDQ77" s="186"/>
      <c r="NDR77" s="186"/>
      <c r="NDS77" s="186"/>
      <c r="NDT77" s="186"/>
      <c r="NDU77" s="186"/>
      <c r="NDV77" s="186"/>
      <c r="NDW77" s="186"/>
      <c r="NDX77" s="186"/>
      <c r="NDY77" s="186"/>
      <c r="NDZ77" s="186"/>
      <c r="NEA77" s="186"/>
      <c r="NEB77" s="186"/>
      <c r="NEC77" s="186"/>
      <c r="NED77" s="186"/>
      <c r="NEE77" s="186"/>
      <c r="NEF77" s="186"/>
      <c r="NEG77" s="186"/>
      <c r="NEH77" s="186"/>
      <c r="NEI77" s="186"/>
      <c r="NEJ77" s="186"/>
      <c r="NEK77" s="186"/>
      <c r="NEL77" s="186"/>
      <c r="NEM77" s="186"/>
      <c r="NEN77" s="186"/>
      <c r="NEO77" s="186"/>
      <c r="NEP77" s="186"/>
      <c r="NEQ77" s="186"/>
      <c r="NER77" s="186"/>
      <c r="NES77" s="186"/>
      <c r="NET77" s="186"/>
      <c r="NEU77" s="186"/>
      <c r="NEV77" s="186"/>
      <c r="NEW77" s="186"/>
      <c r="NEX77" s="186"/>
      <c r="NEY77" s="186"/>
      <c r="NEZ77" s="186"/>
      <c r="NFA77" s="186"/>
      <c r="NFB77" s="186"/>
      <c r="NFC77" s="186"/>
      <c r="NFD77" s="186"/>
      <c r="NFE77" s="186"/>
      <c r="NFF77" s="186"/>
      <c r="NFG77" s="186"/>
      <c r="NFH77" s="186"/>
      <c r="NFI77" s="186"/>
      <c r="NFJ77" s="186"/>
      <c r="NFK77" s="186"/>
      <c r="NFL77" s="186"/>
      <c r="NFM77" s="186"/>
      <c r="NFN77" s="186"/>
      <c r="NFO77" s="186"/>
      <c r="NFP77" s="186"/>
      <c r="NFQ77" s="186"/>
      <c r="NFR77" s="186"/>
      <c r="NFS77" s="186"/>
      <c r="NFT77" s="186"/>
      <c r="NFU77" s="186"/>
      <c r="NFV77" s="186"/>
      <c r="NFW77" s="186"/>
      <c r="NFX77" s="186"/>
      <c r="NFY77" s="186"/>
      <c r="NFZ77" s="186"/>
      <c r="NGA77" s="186"/>
      <c r="NGB77" s="186"/>
      <c r="NGC77" s="186"/>
      <c r="NGD77" s="186"/>
      <c r="NGE77" s="186"/>
      <c r="NGF77" s="186"/>
      <c r="NGG77" s="186"/>
      <c r="NGH77" s="186"/>
      <c r="NGI77" s="186"/>
      <c r="NGJ77" s="186"/>
      <c r="NGK77" s="186"/>
      <c r="NGL77" s="186"/>
      <c r="NGM77" s="186"/>
      <c r="NGN77" s="186"/>
      <c r="NGO77" s="186"/>
      <c r="NGP77" s="186"/>
      <c r="NGQ77" s="186"/>
      <c r="NGR77" s="186"/>
      <c r="NGS77" s="186"/>
      <c r="NGT77" s="186"/>
      <c r="NGU77" s="186"/>
      <c r="NGV77" s="186"/>
      <c r="NGW77" s="186"/>
      <c r="NGX77" s="186"/>
      <c r="NGY77" s="186"/>
      <c r="NGZ77" s="186"/>
      <c r="NHA77" s="186"/>
      <c r="NHB77" s="186"/>
      <c r="NHC77" s="186"/>
      <c r="NHD77" s="186"/>
      <c r="NHE77" s="186"/>
      <c r="NHF77" s="186"/>
      <c r="NHG77" s="186"/>
      <c r="NHH77" s="186"/>
      <c r="NHI77" s="186"/>
      <c r="NHJ77" s="186"/>
      <c r="NHK77" s="186"/>
      <c r="NHL77" s="186"/>
      <c r="NHM77" s="186"/>
      <c r="NHN77" s="186"/>
      <c r="NHO77" s="186"/>
      <c r="NHP77" s="186"/>
      <c r="NHQ77" s="186"/>
      <c r="NHR77" s="186"/>
      <c r="NHS77" s="186"/>
      <c r="NHT77" s="186"/>
      <c r="NHU77" s="186"/>
      <c r="NHV77" s="186"/>
      <c r="NHW77" s="186"/>
      <c r="NHX77" s="186"/>
      <c r="NHY77" s="186"/>
      <c r="NHZ77" s="186"/>
      <c r="NIA77" s="186"/>
      <c r="NIB77" s="186"/>
      <c r="NIC77" s="186"/>
      <c r="NID77" s="186"/>
      <c r="NIE77" s="186"/>
      <c r="NIF77" s="186"/>
      <c r="NIG77" s="186"/>
      <c r="NIH77" s="186"/>
      <c r="NII77" s="186"/>
      <c r="NIJ77" s="186"/>
      <c r="NIK77" s="186"/>
      <c r="NIL77" s="186"/>
      <c r="NIM77" s="186"/>
      <c r="NIN77" s="186"/>
      <c r="NIO77" s="186"/>
      <c r="NIP77" s="186"/>
      <c r="NIQ77" s="186"/>
      <c r="NIR77" s="186"/>
      <c r="NIS77" s="186"/>
      <c r="NIT77" s="186"/>
      <c r="NIU77" s="186"/>
      <c r="NIV77" s="186"/>
      <c r="NIW77" s="186"/>
      <c r="NIX77" s="186"/>
      <c r="NIY77" s="186"/>
      <c r="NIZ77" s="186"/>
      <c r="NJA77" s="186"/>
      <c r="NJB77" s="186"/>
      <c r="NJC77" s="186"/>
      <c r="NJD77" s="186"/>
      <c r="NJE77" s="186"/>
      <c r="NJF77" s="186"/>
      <c r="NJG77" s="186"/>
      <c r="NJH77" s="186"/>
      <c r="NJI77" s="186"/>
      <c r="NJJ77" s="186"/>
      <c r="NJK77" s="186"/>
      <c r="NJL77" s="186"/>
      <c r="NJM77" s="186"/>
      <c r="NJN77" s="186"/>
      <c r="NJO77" s="186"/>
      <c r="NJP77" s="186"/>
      <c r="NJQ77" s="186"/>
      <c r="NJR77" s="186"/>
      <c r="NJS77" s="186"/>
      <c r="NJT77" s="186"/>
      <c r="NJU77" s="186"/>
      <c r="NJV77" s="186"/>
      <c r="NJW77" s="186"/>
      <c r="NJX77" s="186"/>
      <c r="NJY77" s="186"/>
      <c r="NJZ77" s="186"/>
      <c r="NKA77" s="186"/>
      <c r="NKB77" s="186"/>
      <c r="NKC77" s="186"/>
      <c r="NKD77" s="186"/>
      <c r="NKE77" s="186"/>
      <c r="NKF77" s="186"/>
      <c r="NKG77" s="186"/>
      <c r="NKH77" s="186"/>
      <c r="NKI77" s="186"/>
      <c r="NKJ77" s="186"/>
      <c r="NKK77" s="186"/>
      <c r="NKL77" s="186"/>
      <c r="NKM77" s="186"/>
      <c r="NKN77" s="186"/>
      <c r="NKO77" s="186"/>
      <c r="NKP77" s="186"/>
      <c r="NKQ77" s="186"/>
      <c r="NKR77" s="186"/>
      <c r="NKS77" s="186"/>
      <c r="NKT77" s="186"/>
      <c r="NKU77" s="186"/>
      <c r="NKV77" s="186"/>
      <c r="NKW77" s="186"/>
      <c r="NKX77" s="186"/>
      <c r="NKY77" s="186"/>
      <c r="NKZ77" s="186"/>
      <c r="NLA77" s="186"/>
      <c r="NLB77" s="186"/>
      <c r="NLC77" s="186"/>
      <c r="NLD77" s="186"/>
      <c r="NLE77" s="186"/>
      <c r="NLF77" s="186"/>
      <c r="NLG77" s="186"/>
      <c r="NLH77" s="186"/>
      <c r="NLI77" s="186"/>
      <c r="NLJ77" s="186"/>
      <c r="NLK77" s="186"/>
      <c r="NLL77" s="186"/>
      <c r="NLM77" s="186"/>
      <c r="NLN77" s="186"/>
      <c r="NLO77" s="186"/>
      <c r="NLP77" s="186"/>
      <c r="NLQ77" s="186"/>
      <c r="NLR77" s="186"/>
      <c r="NLS77" s="186"/>
      <c r="NLT77" s="186"/>
      <c r="NLU77" s="186"/>
      <c r="NLV77" s="186"/>
      <c r="NLW77" s="186"/>
      <c r="NLX77" s="186"/>
      <c r="NLY77" s="186"/>
      <c r="NLZ77" s="186"/>
      <c r="NMA77" s="186"/>
      <c r="NMB77" s="186"/>
      <c r="NMC77" s="186"/>
      <c r="NMD77" s="186"/>
      <c r="NME77" s="186"/>
      <c r="NMF77" s="186"/>
      <c r="NMG77" s="186"/>
      <c r="NMH77" s="186"/>
      <c r="NMI77" s="186"/>
      <c r="NMJ77" s="186"/>
      <c r="NMK77" s="186"/>
      <c r="NML77" s="186"/>
      <c r="NMM77" s="186"/>
      <c r="NMN77" s="186"/>
      <c r="NMO77" s="186"/>
      <c r="NMP77" s="186"/>
      <c r="NMQ77" s="186"/>
      <c r="NMR77" s="186"/>
      <c r="NMS77" s="186"/>
      <c r="NMT77" s="186"/>
      <c r="NMU77" s="186"/>
      <c r="NMV77" s="186"/>
      <c r="NMW77" s="186"/>
      <c r="NMX77" s="186"/>
      <c r="NMY77" s="186"/>
      <c r="NMZ77" s="186"/>
      <c r="NNA77" s="186"/>
      <c r="NNB77" s="186"/>
      <c r="NNC77" s="186"/>
      <c r="NND77" s="186"/>
      <c r="NNE77" s="186"/>
      <c r="NNF77" s="186"/>
      <c r="NNG77" s="186"/>
      <c r="NNH77" s="186"/>
      <c r="NNI77" s="186"/>
      <c r="NNJ77" s="186"/>
      <c r="NNK77" s="186"/>
      <c r="NNL77" s="186"/>
      <c r="NNM77" s="186"/>
      <c r="NNN77" s="186"/>
      <c r="NNO77" s="186"/>
      <c r="NNP77" s="186"/>
      <c r="NNQ77" s="186"/>
      <c r="NNR77" s="186"/>
      <c r="NNS77" s="186"/>
      <c r="NNT77" s="186"/>
      <c r="NNU77" s="186"/>
      <c r="NNV77" s="186"/>
      <c r="NNW77" s="186"/>
      <c r="NNX77" s="186"/>
      <c r="NNY77" s="186"/>
      <c r="NNZ77" s="186"/>
      <c r="NOA77" s="186"/>
      <c r="NOB77" s="186"/>
      <c r="NOC77" s="186"/>
      <c r="NOD77" s="186"/>
      <c r="NOE77" s="186"/>
      <c r="NOF77" s="186"/>
      <c r="NOG77" s="186"/>
      <c r="NOH77" s="186"/>
      <c r="NOI77" s="186"/>
      <c r="NOJ77" s="186"/>
      <c r="NOK77" s="186"/>
      <c r="NOL77" s="186"/>
      <c r="NOM77" s="186"/>
      <c r="NON77" s="186"/>
      <c r="NOO77" s="186"/>
      <c r="NOP77" s="186"/>
      <c r="NOQ77" s="186"/>
      <c r="NOR77" s="186"/>
      <c r="NOS77" s="186"/>
      <c r="NOT77" s="186"/>
      <c r="NOU77" s="186"/>
      <c r="NOV77" s="186"/>
      <c r="NOW77" s="186"/>
      <c r="NOX77" s="186"/>
      <c r="NOY77" s="186"/>
      <c r="NOZ77" s="186"/>
      <c r="NPA77" s="186"/>
      <c r="NPB77" s="186"/>
      <c r="NPC77" s="186"/>
      <c r="NPD77" s="186"/>
      <c r="NPE77" s="186"/>
      <c r="NPF77" s="186"/>
      <c r="NPG77" s="186"/>
      <c r="NPH77" s="186"/>
      <c r="NPI77" s="186"/>
      <c r="NPJ77" s="186"/>
      <c r="NPK77" s="186"/>
      <c r="NPL77" s="186"/>
      <c r="NPM77" s="186"/>
      <c r="NPN77" s="186"/>
      <c r="NPO77" s="186"/>
      <c r="NPP77" s="186"/>
      <c r="NPQ77" s="186"/>
      <c r="NPR77" s="186"/>
      <c r="NPS77" s="186"/>
      <c r="NPT77" s="186"/>
      <c r="NPU77" s="186"/>
      <c r="NPV77" s="186"/>
      <c r="NPW77" s="186"/>
      <c r="NPX77" s="186"/>
      <c r="NPY77" s="186"/>
      <c r="NPZ77" s="186"/>
      <c r="NQA77" s="186"/>
      <c r="NQB77" s="186"/>
      <c r="NQC77" s="186"/>
      <c r="NQD77" s="186"/>
      <c r="NQE77" s="186"/>
      <c r="NQF77" s="186"/>
      <c r="NQG77" s="186"/>
      <c r="NQH77" s="186"/>
      <c r="NQI77" s="186"/>
      <c r="NQJ77" s="186"/>
      <c r="NQK77" s="186"/>
      <c r="NQL77" s="186"/>
      <c r="NQM77" s="186"/>
      <c r="NQN77" s="186"/>
      <c r="NQO77" s="186"/>
      <c r="NQP77" s="186"/>
      <c r="NQQ77" s="186"/>
      <c r="NQR77" s="186"/>
      <c r="NQS77" s="186"/>
      <c r="NQT77" s="186"/>
      <c r="NQU77" s="186"/>
      <c r="NQV77" s="186"/>
      <c r="NQW77" s="186"/>
      <c r="NQX77" s="186"/>
      <c r="NQY77" s="186"/>
      <c r="NQZ77" s="186"/>
      <c r="NRA77" s="186"/>
      <c r="NRB77" s="186"/>
      <c r="NRC77" s="186"/>
      <c r="NRD77" s="186"/>
      <c r="NRE77" s="186"/>
      <c r="NRF77" s="186"/>
      <c r="NRG77" s="186"/>
      <c r="NRH77" s="186"/>
      <c r="NRI77" s="186"/>
      <c r="NRJ77" s="186"/>
      <c r="NRK77" s="186"/>
      <c r="NRL77" s="186"/>
      <c r="NRM77" s="186"/>
      <c r="NRN77" s="186"/>
      <c r="NRO77" s="186"/>
      <c r="NRP77" s="186"/>
      <c r="NRQ77" s="186"/>
      <c r="NRR77" s="186"/>
      <c r="NRS77" s="186"/>
      <c r="NRT77" s="186"/>
      <c r="NRU77" s="186"/>
      <c r="NRV77" s="186"/>
      <c r="NRW77" s="186"/>
      <c r="NRX77" s="186"/>
      <c r="NRY77" s="186"/>
      <c r="NRZ77" s="186"/>
      <c r="NSA77" s="186"/>
      <c r="NSB77" s="186"/>
      <c r="NSC77" s="186"/>
      <c r="NSD77" s="186"/>
      <c r="NSE77" s="186"/>
      <c r="NSF77" s="186"/>
      <c r="NSG77" s="186"/>
      <c r="NSH77" s="186"/>
      <c r="NSI77" s="186"/>
      <c r="NSJ77" s="186"/>
      <c r="NSK77" s="186"/>
      <c r="NSL77" s="186"/>
      <c r="NSM77" s="186"/>
      <c r="NSN77" s="186"/>
      <c r="NSO77" s="186"/>
      <c r="NSP77" s="186"/>
      <c r="NSQ77" s="186"/>
      <c r="NSR77" s="186"/>
      <c r="NSS77" s="186"/>
      <c r="NST77" s="186"/>
      <c r="NSU77" s="186"/>
      <c r="NSV77" s="186"/>
      <c r="NSW77" s="186"/>
      <c r="NSX77" s="186"/>
      <c r="NSY77" s="186"/>
      <c r="NSZ77" s="186"/>
      <c r="NTA77" s="186"/>
      <c r="NTB77" s="186"/>
      <c r="NTC77" s="186"/>
      <c r="NTD77" s="186"/>
      <c r="NTE77" s="186"/>
      <c r="NTF77" s="186"/>
      <c r="NTG77" s="186"/>
      <c r="NTH77" s="186"/>
      <c r="NTI77" s="186"/>
      <c r="NTJ77" s="186"/>
      <c r="NTK77" s="186"/>
      <c r="NTL77" s="186"/>
      <c r="NTM77" s="186"/>
      <c r="NTN77" s="186"/>
      <c r="NTO77" s="186"/>
      <c r="NTP77" s="186"/>
      <c r="NTQ77" s="186"/>
      <c r="NTR77" s="186"/>
      <c r="NTS77" s="186"/>
      <c r="NTT77" s="186"/>
      <c r="NTU77" s="186"/>
      <c r="NTV77" s="186"/>
      <c r="NTW77" s="186"/>
      <c r="NTX77" s="186"/>
      <c r="NTY77" s="186"/>
      <c r="NTZ77" s="186"/>
      <c r="NUA77" s="186"/>
      <c r="NUB77" s="186"/>
      <c r="NUC77" s="186"/>
      <c r="NUD77" s="186"/>
      <c r="NUE77" s="186"/>
      <c r="NUF77" s="186"/>
      <c r="NUG77" s="186"/>
      <c r="NUH77" s="186"/>
      <c r="NUI77" s="186"/>
      <c r="NUJ77" s="186"/>
      <c r="NUK77" s="186"/>
      <c r="NUL77" s="186"/>
      <c r="NUM77" s="186"/>
      <c r="NUN77" s="186"/>
      <c r="NUO77" s="186"/>
      <c r="NUP77" s="186"/>
      <c r="NUQ77" s="186"/>
      <c r="NUR77" s="186"/>
      <c r="NUS77" s="186"/>
      <c r="NUT77" s="186"/>
      <c r="NUU77" s="186"/>
      <c r="NUV77" s="186"/>
      <c r="NUW77" s="186"/>
      <c r="NUX77" s="186"/>
      <c r="NUY77" s="186"/>
      <c r="NUZ77" s="186"/>
      <c r="NVA77" s="186"/>
      <c r="NVB77" s="186"/>
      <c r="NVC77" s="186"/>
      <c r="NVD77" s="186"/>
      <c r="NVE77" s="186"/>
      <c r="NVF77" s="186"/>
      <c r="NVG77" s="186"/>
      <c r="NVH77" s="186"/>
      <c r="NVI77" s="186"/>
      <c r="NVJ77" s="186"/>
      <c r="NVK77" s="186"/>
      <c r="NVL77" s="186"/>
      <c r="NVM77" s="186"/>
      <c r="NVN77" s="186"/>
      <c r="NVO77" s="186"/>
      <c r="NVP77" s="186"/>
      <c r="NVQ77" s="186"/>
      <c r="NVR77" s="186"/>
      <c r="NVS77" s="186"/>
      <c r="NVT77" s="186"/>
      <c r="NVU77" s="186"/>
      <c r="NVV77" s="186"/>
      <c r="NVW77" s="186"/>
      <c r="NVX77" s="186"/>
      <c r="NVY77" s="186"/>
      <c r="NVZ77" s="186"/>
      <c r="NWA77" s="186"/>
      <c r="NWB77" s="186"/>
      <c r="NWC77" s="186"/>
      <c r="NWD77" s="186"/>
      <c r="NWE77" s="186"/>
      <c r="NWF77" s="186"/>
      <c r="NWG77" s="186"/>
      <c r="NWH77" s="186"/>
      <c r="NWI77" s="186"/>
      <c r="NWJ77" s="186"/>
      <c r="NWK77" s="186"/>
      <c r="NWL77" s="186"/>
      <c r="NWM77" s="186"/>
      <c r="NWN77" s="186"/>
      <c r="NWO77" s="186"/>
      <c r="NWP77" s="186"/>
      <c r="NWQ77" s="186"/>
      <c r="NWR77" s="186"/>
      <c r="NWS77" s="186"/>
      <c r="NWT77" s="186"/>
      <c r="NWU77" s="186"/>
      <c r="NWV77" s="186"/>
      <c r="NWW77" s="186"/>
      <c r="NWX77" s="186"/>
      <c r="NWY77" s="186"/>
      <c r="NWZ77" s="186"/>
      <c r="NXA77" s="186"/>
      <c r="NXB77" s="186"/>
      <c r="NXC77" s="186"/>
      <c r="NXD77" s="186"/>
      <c r="NXE77" s="186"/>
      <c r="NXF77" s="186"/>
      <c r="NXG77" s="186"/>
      <c r="NXH77" s="186"/>
      <c r="NXI77" s="186"/>
      <c r="NXJ77" s="186"/>
      <c r="NXK77" s="186"/>
      <c r="NXL77" s="186"/>
      <c r="NXM77" s="186"/>
      <c r="NXN77" s="186"/>
      <c r="NXO77" s="186"/>
      <c r="NXP77" s="186"/>
      <c r="NXQ77" s="186"/>
      <c r="NXR77" s="186"/>
      <c r="NXS77" s="186"/>
      <c r="NXT77" s="186"/>
      <c r="NXU77" s="186"/>
      <c r="NXV77" s="186"/>
      <c r="NXW77" s="186"/>
      <c r="NXX77" s="186"/>
      <c r="NXY77" s="186"/>
      <c r="NXZ77" s="186"/>
      <c r="NYA77" s="186"/>
      <c r="NYB77" s="186"/>
      <c r="NYC77" s="186"/>
      <c r="NYD77" s="186"/>
      <c r="NYE77" s="186"/>
      <c r="NYF77" s="186"/>
      <c r="NYG77" s="186"/>
      <c r="NYH77" s="186"/>
      <c r="NYI77" s="186"/>
      <c r="NYJ77" s="186"/>
      <c r="NYK77" s="186"/>
      <c r="NYL77" s="186"/>
      <c r="NYM77" s="186"/>
      <c r="NYN77" s="186"/>
      <c r="NYO77" s="186"/>
      <c r="NYP77" s="186"/>
      <c r="NYQ77" s="186"/>
      <c r="NYR77" s="186"/>
      <c r="NYS77" s="186"/>
      <c r="NYT77" s="186"/>
      <c r="NYU77" s="186"/>
      <c r="NYV77" s="186"/>
      <c r="NYW77" s="186"/>
      <c r="NYX77" s="186"/>
      <c r="NYY77" s="186"/>
      <c r="NYZ77" s="186"/>
      <c r="NZA77" s="186"/>
      <c r="NZB77" s="186"/>
      <c r="NZC77" s="186"/>
      <c r="NZD77" s="186"/>
      <c r="NZE77" s="186"/>
      <c r="NZF77" s="186"/>
      <c r="NZG77" s="186"/>
      <c r="NZH77" s="186"/>
      <c r="NZI77" s="186"/>
      <c r="NZJ77" s="186"/>
      <c r="NZK77" s="186"/>
      <c r="NZL77" s="186"/>
      <c r="NZM77" s="186"/>
      <c r="NZN77" s="186"/>
      <c r="NZO77" s="186"/>
      <c r="NZP77" s="186"/>
      <c r="NZQ77" s="186"/>
      <c r="NZR77" s="186"/>
      <c r="NZS77" s="186"/>
      <c r="NZT77" s="186"/>
      <c r="NZU77" s="186"/>
      <c r="NZV77" s="186"/>
      <c r="NZW77" s="186"/>
      <c r="NZX77" s="186"/>
      <c r="NZY77" s="186"/>
      <c r="NZZ77" s="186"/>
      <c r="OAA77" s="186"/>
      <c r="OAB77" s="186"/>
      <c r="OAC77" s="186"/>
      <c r="OAD77" s="186"/>
      <c r="OAE77" s="186"/>
      <c r="OAF77" s="186"/>
      <c r="OAG77" s="186"/>
      <c r="OAH77" s="186"/>
      <c r="OAI77" s="186"/>
      <c r="OAJ77" s="186"/>
      <c r="OAK77" s="186"/>
      <c r="OAL77" s="186"/>
      <c r="OAM77" s="186"/>
      <c r="OAN77" s="186"/>
      <c r="OAO77" s="186"/>
      <c r="OAP77" s="186"/>
      <c r="OAQ77" s="186"/>
      <c r="OAR77" s="186"/>
      <c r="OAS77" s="186"/>
      <c r="OAT77" s="186"/>
      <c r="OAU77" s="186"/>
      <c r="OAV77" s="186"/>
      <c r="OAW77" s="186"/>
      <c r="OAX77" s="186"/>
      <c r="OAY77" s="186"/>
      <c r="OAZ77" s="186"/>
      <c r="OBA77" s="186"/>
      <c r="OBB77" s="186"/>
      <c r="OBC77" s="186"/>
      <c r="OBD77" s="186"/>
      <c r="OBE77" s="186"/>
      <c r="OBF77" s="186"/>
      <c r="OBG77" s="186"/>
      <c r="OBH77" s="186"/>
      <c r="OBI77" s="186"/>
      <c r="OBJ77" s="186"/>
      <c r="OBK77" s="186"/>
      <c r="OBL77" s="186"/>
      <c r="OBM77" s="186"/>
      <c r="OBN77" s="186"/>
      <c r="OBO77" s="186"/>
      <c r="OBP77" s="186"/>
      <c r="OBQ77" s="186"/>
      <c r="OBR77" s="186"/>
      <c r="OBS77" s="186"/>
      <c r="OBT77" s="186"/>
      <c r="OBU77" s="186"/>
      <c r="OBV77" s="186"/>
      <c r="OBW77" s="186"/>
      <c r="OBX77" s="186"/>
      <c r="OBY77" s="186"/>
      <c r="OBZ77" s="186"/>
      <c r="OCA77" s="186"/>
      <c r="OCB77" s="186"/>
      <c r="OCC77" s="186"/>
      <c r="OCD77" s="186"/>
      <c r="OCE77" s="186"/>
      <c r="OCF77" s="186"/>
      <c r="OCG77" s="186"/>
      <c r="OCH77" s="186"/>
      <c r="OCI77" s="186"/>
      <c r="OCJ77" s="186"/>
      <c r="OCK77" s="186"/>
      <c r="OCL77" s="186"/>
      <c r="OCM77" s="186"/>
      <c r="OCN77" s="186"/>
      <c r="OCO77" s="186"/>
      <c r="OCP77" s="186"/>
      <c r="OCQ77" s="186"/>
      <c r="OCR77" s="186"/>
      <c r="OCS77" s="186"/>
      <c r="OCT77" s="186"/>
      <c r="OCU77" s="186"/>
      <c r="OCV77" s="186"/>
      <c r="OCW77" s="186"/>
      <c r="OCX77" s="186"/>
      <c r="OCY77" s="186"/>
      <c r="OCZ77" s="186"/>
      <c r="ODA77" s="186"/>
      <c r="ODB77" s="186"/>
      <c r="ODC77" s="186"/>
      <c r="ODD77" s="186"/>
      <c r="ODE77" s="186"/>
      <c r="ODF77" s="186"/>
      <c r="ODG77" s="186"/>
      <c r="ODH77" s="186"/>
      <c r="ODI77" s="186"/>
      <c r="ODJ77" s="186"/>
      <c r="ODK77" s="186"/>
      <c r="ODL77" s="186"/>
      <c r="ODM77" s="186"/>
      <c r="ODN77" s="186"/>
      <c r="ODO77" s="186"/>
      <c r="ODP77" s="186"/>
      <c r="ODQ77" s="186"/>
      <c r="ODR77" s="186"/>
      <c r="ODS77" s="186"/>
      <c r="ODT77" s="186"/>
      <c r="ODU77" s="186"/>
      <c r="ODV77" s="186"/>
      <c r="ODW77" s="186"/>
      <c r="ODX77" s="186"/>
      <c r="ODY77" s="186"/>
      <c r="ODZ77" s="186"/>
      <c r="OEA77" s="186"/>
      <c r="OEB77" s="186"/>
      <c r="OEC77" s="186"/>
      <c r="OED77" s="186"/>
      <c r="OEE77" s="186"/>
      <c r="OEF77" s="186"/>
      <c r="OEG77" s="186"/>
      <c r="OEH77" s="186"/>
      <c r="OEI77" s="186"/>
      <c r="OEJ77" s="186"/>
      <c r="OEK77" s="186"/>
      <c r="OEL77" s="186"/>
      <c r="OEM77" s="186"/>
      <c r="OEN77" s="186"/>
      <c r="OEO77" s="186"/>
      <c r="OEP77" s="186"/>
      <c r="OEQ77" s="186"/>
      <c r="OER77" s="186"/>
      <c r="OES77" s="186"/>
      <c r="OET77" s="186"/>
      <c r="OEU77" s="186"/>
      <c r="OEV77" s="186"/>
      <c r="OEW77" s="186"/>
      <c r="OEX77" s="186"/>
      <c r="OEY77" s="186"/>
      <c r="OEZ77" s="186"/>
      <c r="OFA77" s="186"/>
      <c r="OFB77" s="186"/>
      <c r="OFC77" s="186"/>
      <c r="OFD77" s="186"/>
      <c r="OFE77" s="186"/>
      <c r="OFF77" s="186"/>
      <c r="OFG77" s="186"/>
      <c r="OFH77" s="186"/>
      <c r="OFI77" s="186"/>
      <c r="OFJ77" s="186"/>
      <c r="OFK77" s="186"/>
      <c r="OFL77" s="186"/>
      <c r="OFM77" s="186"/>
      <c r="OFN77" s="186"/>
      <c r="OFO77" s="186"/>
      <c r="OFP77" s="186"/>
      <c r="OFQ77" s="186"/>
      <c r="OFR77" s="186"/>
      <c r="OFS77" s="186"/>
      <c r="OFT77" s="186"/>
      <c r="OFU77" s="186"/>
      <c r="OFV77" s="186"/>
      <c r="OFW77" s="186"/>
      <c r="OFX77" s="186"/>
      <c r="OFY77" s="186"/>
      <c r="OFZ77" s="186"/>
      <c r="OGA77" s="186"/>
      <c r="OGB77" s="186"/>
      <c r="OGC77" s="186"/>
      <c r="OGD77" s="186"/>
      <c r="OGE77" s="186"/>
      <c r="OGF77" s="186"/>
      <c r="OGG77" s="186"/>
      <c r="OGH77" s="186"/>
      <c r="OGI77" s="186"/>
      <c r="OGJ77" s="186"/>
      <c r="OGK77" s="186"/>
      <c r="OGL77" s="186"/>
      <c r="OGM77" s="186"/>
      <c r="OGN77" s="186"/>
      <c r="OGO77" s="186"/>
      <c r="OGP77" s="186"/>
      <c r="OGQ77" s="186"/>
      <c r="OGR77" s="186"/>
      <c r="OGS77" s="186"/>
      <c r="OGT77" s="186"/>
      <c r="OGU77" s="186"/>
      <c r="OGV77" s="186"/>
      <c r="OGW77" s="186"/>
      <c r="OGX77" s="186"/>
      <c r="OGY77" s="186"/>
      <c r="OGZ77" s="186"/>
      <c r="OHA77" s="186"/>
      <c r="OHB77" s="186"/>
      <c r="OHC77" s="186"/>
      <c r="OHD77" s="186"/>
      <c r="OHE77" s="186"/>
      <c r="OHF77" s="186"/>
      <c r="OHG77" s="186"/>
      <c r="OHH77" s="186"/>
      <c r="OHI77" s="186"/>
      <c r="OHJ77" s="186"/>
      <c r="OHK77" s="186"/>
      <c r="OHL77" s="186"/>
      <c r="OHM77" s="186"/>
      <c r="OHN77" s="186"/>
      <c r="OHO77" s="186"/>
      <c r="OHP77" s="186"/>
      <c r="OHQ77" s="186"/>
      <c r="OHR77" s="186"/>
      <c r="OHS77" s="186"/>
      <c r="OHT77" s="186"/>
      <c r="OHU77" s="186"/>
      <c r="OHV77" s="186"/>
      <c r="OHW77" s="186"/>
      <c r="OHX77" s="186"/>
      <c r="OHY77" s="186"/>
      <c r="OHZ77" s="186"/>
      <c r="OIA77" s="186"/>
      <c r="OIB77" s="186"/>
      <c r="OIC77" s="186"/>
      <c r="OID77" s="186"/>
      <c r="OIE77" s="186"/>
      <c r="OIF77" s="186"/>
      <c r="OIG77" s="186"/>
      <c r="OIH77" s="186"/>
      <c r="OII77" s="186"/>
      <c r="OIJ77" s="186"/>
      <c r="OIK77" s="186"/>
      <c r="OIL77" s="186"/>
      <c r="OIM77" s="186"/>
      <c r="OIN77" s="186"/>
      <c r="OIO77" s="186"/>
      <c r="OIP77" s="186"/>
      <c r="OIQ77" s="186"/>
      <c r="OIR77" s="186"/>
      <c r="OIS77" s="186"/>
      <c r="OIT77" s="186"/>
      <c r="OIU77" s="186"/>
      <c r="OIV77" s="186"/>
      <c r="OIW77" s="186"/>
      <c r="OIX77" s="186"/>
      <c r="OIY77" s="186"/>
      <c r="OIZ77" s="186"/>
      <c r="OJA77" s="186"/>
      <c r="OJB77" s="186"/>
      <c r="OJC77" s="186"/>
      <c r="OJD77" s="186"/>
      <c r="OJE77" s="186"/>
      <c r="OJF77" s="186"/>
      <c r="OJG77" s="186"/>
      <c r="OJH77" s="186"/>
      <c r="OJI77" s="186"/>
      <c r="OJJ77" s="186"/>
      <c r="OJK77" s="186"/>
      <c r="OJL77" s="186"/>
      <c r="OJM77" s="186"/>
      <c r="OJN77" s="186"/>
      <c r="OJO77" s="186"/>
      <c r="OJP77" s="186"/>
      <c r="OJQ77" s="186"/>
      <c r="OJR77" s="186"/>
      <c r="OJS77" s="186"/>
      <c r="OJT77" s="186"/>
      <c r="OJU77" s="186"/>
      <c r="OJV77" s="186"/>
      <c r="OJW77" s="186"/>
      <c r="OJX77" s="186"/>
      <c r="OJY77" s="186"/>
      <c r="OJZ77" s="186"/>
      <c r="OKA77" s="186"/>
      <c r="OKB77" s="186"/>
      <c r="OKC77" s="186"/>
      <c r="OKD77" s="186"/>
      <c r="OKE77" s="186"/>
      <c r="OKF77" s="186"/>
      <c r="OKG77" s="186"/>
      <c r="OKH77" s="186"/>
      <c r="OKI77" s="186"/>
      <c r="OKJ77" s="186"/>
      <c r="OKK77" s="186"/>
      <c r="OKL77" s="186"/>
      <c r="OKM77" s="186"/>
      <c r="OKN77" s="186"/>
      <c r="OKO77" s="186"/>
      <c r="OKP77" s="186"/>
      <c r="OKQ77" s="186"/>
      <c r="OKR77" s="186"/>
      <c r="OKS77" s="186"/>
      <c r="OKT77" s="186"/>
      <c r="OKU77" s="186"/>
      <c r="OKV77" s="186"/>
      <c r="OKW77" s="186"/>
      <c r="OKX77" s="186"/>
      <c r="OKY77" s="186"/>
      <c r="OKZ77" s="186"/>
      <c r="OLA77" s="186"/>
      <c r="OLB77" s="186"/>
      <c r="OLC77" s="186"/>
      <c r="OLD77" s="186"/>
      <c r="OLE77" s="186"/>
      <c r="OLF77" s="186"/>
      <c r="OLG77" s="186"/>
      <c r="OLH77" s="186"/>
      <c r="OLI77" s="186"/>
      <c r="OLJ77" s="186"/>
      <c r="OLK77" s="186"/>
      <c r="OLL77" s="186"/>
      <c r="OLM77" s="186"/>
      <c r="OLN77" s="186"/>
      <c r="OLO77" s="186"/>
      <c r="OLP77" s="186"/>
      <c r="OLQ77" s="186"/>
      <c r="OLR77" s="186"/>
      <c r="OLS77" s="186"/>
      <c r="OLT77" s="186"/>
      <c r="OLU77" s="186"/>
      <c r="OLV77" s="186"/>
      <c r="OLW77" s="186"/>
      <c r="OLX77" s="186"/>
      <c r="OLY77" s="186"/>
      <c r="OLZ77" s="186"/>
      <c r="OMA77" s="186"/>
      <c r="OMB77" s="186"/>
      <c r="OMC77" s="186"/>
      <c r="OMD77" s="186"/>
      <c r="OME77" s="186"/>
      <c r="OMF77" s="186"/>
      <c r="OMG77" s="186"/>
      <c r="OMH77" s="186"/>
      <c r="OMI77" s="186"/>
      <c r="OMJ77" s="186"/>
      <c r="OMK77" s="186"/>
      <c r="OML77" s="186"/>
      <c r="OMM77" s="186"/>
      <c r="OMN77" s="186"/>
      <c r="OMO77" s="186"/>
      <c r="OMP77" s="186"/>
      <c r="OMQ77" s="186"/>
      <c r="OMR77" s="186"/>
      <c r="OMS77" s="186"/>
      <c r="OMT77" s="186"/>
      <c r="OMU77" s="186"/>
      <c r="OMV77" s="186"/>
      <c r="OMW77" s="186"/>
      <c r="OMX77" s="186"/>
      <c r="OMY77" s="186"/>
      <c r="OMZ77" s="186"/>
      <c r="ONA77" s="186"/>
      <c r="ONB77" s="186"/>
      <c r="ONC77" s="186"/>
      <c r="OND77" s="186"/>
      <c r="ONE77" s="186"/>
      <c r="ONF77" s="186"/>
      <c r="ONG77" s="186"/>
      <c r="ONH77" s="186"/>
      <c r="ONI77" s="186"/>
      <c r="ONJ77" s="186"/>
      <c r="ONK77" s="186"/>
      <c r="ONL77" s="186"/>
      <c r="ONM77" s="186"/>
      <c r="ONN77" s="186"/>
      <c r="ONO77" s="186"/>
      <c r="ONP77" s="186"/>
      <c r="ONQ77" s="186"/>
      <c r="ONR77" s="186"/>
      <c r="ONS77" s="186"/>
      <c r="ONT77" s="186"/>
      <c r="ONU77" s="186"/>
      <c r="ONV77" s="186"/>
      <c r="ONW77" s="186"/>
      <c r="ONX77" s="186"/>
      <c r="ONY77" s="186"/>
      <c r="ONZ77" s="186"/>
      <c r="OOA77" s="186"/>
      <c r="OOB77" s="186"/>
      <c r="OOC77" s="186"/>
      <c r="OOD77" s="186"/>
      <c r="OOE77" s="186"/>
      <c r="OOF77" s="186"/>
      <c r="OOG77" s="186"/>
      <c r="OOH77" s="186"/>
      <c r="OOI77" s="186"/>
      <c r="OOJ77" s="186"/>
      <c r="OOK77" s="186"/>
      <c r="OOL77" s="186"/>
      <c r="OOM77" s="186"/>
      <c r="OON77" s="186"/>
      <c r="OOO77" s="186"/>
      <c r="OOP77" s="186"/>
      <c r="OOQ77" s="186"/>
      <c r="OOR77" s="186"/>
      <c r="OOS77" s="186"/>
      <c r="OOT77" s="186"/>
      <c r="OOU77" s="186"/>
      <c r="OOV77" s="186"/>
      <c r="OOW77" s="186"/>
      <c r="OOX77" s="186"/>
      <c r="OOY77" s="186"/>
      <c r="OOZ77" s="186"/>
      <c r="OPA77" s="186"/>
      <c r="OPB77" s="186"/>
      <c r="OPC77" s="186"/>
      <c r="OPD77" s="186"/>
      <c r="OPE77" s="186"/>
      <c r="OPF77" s="186"/>
      <c r="OPG77" s="186"/>
      <c r="OPH77" s="186"/>
      <c r="OPI77" s="186"/>
      <c r="OPJ77" s="186"/>
      <c r="OPK77" s="186"/>
      <c r="OPL77" s="186"/>
      <c r="OPM77" s="186"/>
      <c r="OPN77" s="186"/>
      <c r="OPO77" s="186"/>
      <c r="OPP77" s="186"/>
      <c r="OPQ77" s="186"/>
      <c r="OPR77" s="186"/>
      <c r="OPS77" s="186"/>
      <c r="OPT77" s="186"/>
      <c r="OPU77" s="186"/>
      <c r="OPV77" s="186"/>
      <c r="OPW77" s="186"/>
      <c r="OPX77" s="186"/>
      <c r="OPY77" s="186"/>
      <c r="OPZ77" s="186"/>
      <c r="OQA77" s="186"/>
      <c r="OQB77" s="186"/>
      <c r="OQC77" s="186"/>
      <c r="OQD77" s="186"/>
      <c r="OQE77" s="186"/>
      <c r="OQF77" s="186"/>
      <c r="OQG77" s="186"/>
      <c r="OQH77" s="186"/>
      <c r="OQI77" s="186"/>
      <c r="OQJ77" s="186"/>
      <c r="OQK77" s="186"/>
      <c r="OQL77" s="186"/>
      <c r="OQM77" s="186"/>
      <c r="OQN77" s="186"/>
      <c r="OQO77" s="186"/>
      <c r="OQP77" s="186"/>
      <c r="OQQ77" s="186"/>
      <c r="OQR77" s="186"/>
      <c r="OQS77" s="186"/>
      <c r="OQT77" s="186"/>
      <c r="OQU77" s="186"/>
      <c r="OQV77" s="186"/>
      <c r="OQW77" s="186"/>
      <c r="OQX77" s="186"/>
      <c r="OQY77" s="186"/>
      <c r="OQZ77" s="186"/>
      <c r="ORA77" s="186"/>
      <c r="ORB77" s="186"/>
      <c r="ORC77" s="186"/>
      <c r="ORD77" s="186"/>
      <c r="ORE77" s="186"/>
      <c r="ORF77" s="186"/>
      <c r="ORG77" s="186"/>
      <c r="ORH77" s="186"/>
      <c r="ORI77" s="186"/>
      <c r="ORJ77" s="186"/>
      <c r="ORK77" s="186"/>
      <c r="ORL77" s="186"/>
      <c r="ORM77" s="186"/>
      <c r="ORN77" s="186"/>
      <c r="ORO77" s="186"/>
      <c r="ORP77" s="186"/>
      <c r="ORQ77" s="186"/>
      <c r="ORR77" s="186"/>
      <c r="ORS77" s="186"/>
      <c r="ORT77" s="186"/>
      <c r="ORU77" s="186"/>
      <c r="ORV77" s="186"/>
      <c r="ORW77" s="186"/>
      <c r="ORX77" s="186"/>
      <c r="ORY77" s="186"/>
      <c r="ORZ77" s="186"/>
      <c r="OSA77" s="186"/>
      <c r="OSB77" s="186"/>
      <c r="OSC77" s="186"/>
      <c r="OSD77" s="186"/>
      <c r="OSE77" s="186"/>
      <c r="OSF77" s="186"/>
      <c r="OSG77" s="186"/>
      <c r="OSH77" s="186"/>
      <c r="OSI77" s="186"/>
      <c r="OSJ77" s="186"/>
      <c r="OSK77" s="186"/>
      <c r="OSL77" s="186"/>
      <c r="OSM77" s="186"/>
      <c r="OSN77" s="186"/>
      <c r="OSO77" s="186"/>
      <c r="OSP77" s="186"/>
      <c r="OSQ77" s="186"/>
      <c r="OSR77" s="186"/>
      <c r="OSS77" s="186"/>
      <c r="OST77" s="186"/>
      <c r="OSU77" s="186"/>
      <c r="OSV77" s="186"/>
      <c r="OSW77" s="186"/>
      <c r="OSX77" s="186"/>
      <c r="OSY77" s="186"/>
      <c r="OSZ77" s="186"/>
      <c r="OTA77" s="186"/>
      <c r="OTB77" s="186"/>
      <c r="OTC77" s="186"/>
      <c r="OTD77" s="186"/>
      <c r="OTE77" s="186"/>
      <c r="OTF77" s="186"/>
      <c r="OTG77" s="186"/>
      <c r="OTH77" s="186"/>
      <c r="OTI77" s="186"/>
      <c r="OTJ77" s="186"/>
      <c r="OTK77" s="186"/>
      <c r="OTL77" s="186"/>
      <c r="OTM77" s="186"/>
      <c r="OTN77" s="186"/>
      <c r="OTO77" s="186"/>
      <c r="OTP77" s="186"/>
      <c r="OTQ77" s="186"/>
      <c r="OTR77" s="186"/>
      <c r="OTS77" s="186"/>
      <c r="OTT77" s="186"/>
      <c r="OTU77" s="186"/>
      <c r="OTV77" s="186"/>
      <c r="OTW77" s="186"/>
      <c r="OTX77" s="186"/>
      <c r="OTY77" s="186"/>
      <c r="OTZ77" s="186"/>
      <c r="OUA77" s="186"/>
      <c r="OUB77" s="186"/>
      <c r="OUC77" s="186"/>
      <c r="OUD77" s="186"/>
      <c r="OUE77" s="186"/>
      <c r="OUF77" s="186"/>
      <c r="OUG77" s="186"/>
      <c r="OUH77" s="186"/>
      <c r="OUI77" s="186"/>
      <c r="OUJ77" s="186"/>
      <c r="OUK77" s="186"/>
      <c r="OUL77" s="186"/>
      <c r="OUM77" s="186"/>
      <c r="OUN77" s="186"/>
      <c r="OUO77" s="186"/>
      <c r="OUP77" s="186"/>
      <c r="OUQ77" s="186"/>
      <c r="OUR77" s="186"/>
      <c r="OUS77" s="186"/>
      <c r="OUT77" s="186"/>
      <c r="OUU77" s="186"/>
      <c r="OUV77" s="186"/>
      <c r="OUW77" s="186"/>
      <c r="OUX77" s="186"/>
      <c r="OUY77" s="186"/>
      <c r="OUZ77" s="186"/>
      <c r="OVA77" s="186"/>
      <c r="OVB77" s="186"/>
      <c r="OVC77" s="186"/>
      <c r="OVD77" s="186"/>
      <c r="OVE77" s="186"/>
      <c r="OVF77" s="186"/>
      <c r="OVG77" s="186"/>
      <c r="OVH77" s="186"/>
      <c r="OVI77" s="186"/>
      <c r="OVJ77" s="186"/>
      <c r="OVK77" s="186"/>
      <c r="OVL77" s="186"/>
      <c r="OVM77" s="186"/>
      <c r="OVN77" s="186"/>
      <c r="OVO77" s="186"/>
      <c r="OVP77" s="186"/>
      <c r="OVQ77" s="186"/>
      <c r="OVR77" s="186"/>
      <c r="OVS77" s="186"/>
      <c r="OVT77" s="186"/>
      <c r="OVU77" s="186"/>
      <c r="OVV77" s="186"/>
      <c r="OVW77" s="186"/>
      <c r="OVX77" s="186"/>
      <c r="OVY77" s="186"/>
      <c r="OVZ77" s="186"/>
      <c r="OWA77" s="186"/>
      <c r="OWB77" s="186"/>
      <c r="OWC77" s="186"/>
      <c r="OWD77" s="186"/>
      <c r="OWE77" s="186"/>
      <c r="OWF77" s="186"/>
      <c r="OWG77" s="186"/>
      <c r="OWH77" s="186"/>
      <c r="OWI77" s="186"/>
      <c r="OWJ77" s="186"/>
      <c r="OWK77" s="186"/>
      <c r="OWL77" s="186"/>
      <c r="OWM77" s="186"/>
      <c r="OWN77" s="186"/>
      <c r="OWO77" s="186"/>
      <c r="OWP77" s="186"/>
      <c r="OWQ77" s="186"/>
      <c r="OWR77" s="186"/>
      <c r="OWS77" s="186"/>
      <c r="OWT77" s="186"/>
      <c r="OWU77" s="186"/>
      <c r="OWV77" s="186"/>
      <c r="OWW77" s="186"/>
      <c r="OWX77" s="186"/>
      <c r="OWY77" s="186"/>
      <c r="OWZ77" s="186"/>
      <c r="OXA77" s="186"/>
      <c r="OXB77" s="186"/>
      <c r="OXC77" s="186"/>
      <c r="OXD77" s="186"/>
      <c r="OXE77" s="186"/>
      <c r="OXF77" s="186"/>
      <c r="OXG77" s="186"/>
      <c r="OXH77" s="186"/>
      <c r="OXI77" s="186"/>
      <c r="OXJ77" s="186"/>
      <c r="OXK77" s="186"/>
      <c r="OXL77" s="186"/>
      <c r="OXM77" s="186"/>
      <c r="OXN77" s="186"/>
      <c r="OXO77" s="186"/>
      <c r="OXP77" s="186"/>
      <c r="OXQ77" s="186"/>
      <c r="OXR77" s="186"/>
      <c r="OXS77" s="186"/>
      <c r="OXT77" s="186"/>
      <c r="OXU77" s="186"/>
      <c r="OXV77" s="186"/>
      <c r="OXW77" s="186"/>
      <c r="OXX77" s="186"/>
      <c r="OXY77" s="186"/>
      <c r="OXZ77" s="186"/>
      <c r="OYA77" s="186"/>
      <c r="OYB77" s="186"/>
      <c r="OYC77" s="186"/>
      <c r="OYD77" s="186"/>
      <c r="OYE77" s="186"/>
      <c r="OYF77" s="186"/>
      <c r="OYG77" s="186"/>
      <c r="OYH77" s="186"/>
      <c r="OYI77" s="186"/>
      <c r="OYJ77" s="186"/>
      <c r="OYK77" s="186"/>
      <c r="OYL77" s="186"/>
      <c r="OYM77" s="186"/>
      <c r="OYN77" s="186"/>
      <c r="OYO77" s="186"/>
      <c r="OYP77" s="186"/>
      <c r="OYQ77" s="186"/>
      <c r="OYR77" s="186"/>
      <c r="OYS77" s="186"/>
      <c r="OYT77" s="186"/>
      <c r="OYU77" s="186"/>
      <c r="OYV77" s="186"/>
      <c r="OYW77" s="186"/>
      <c r="OYX77" s="186"/>
      <c r="OYY77" s="186"/>
      <c r="OYZ77" s="186"/>
      <c r="OZA77" s="186"/>
      <c r="OZB77" s="186"/>
      <c r="OZC77" s="186"/>
      <c r="OZD77" s="186"/>
      <c r="OZE77" s="186"/>
      <c r="OZF77" s="186"/>
      <c r="OZG77" s="186"/>
      <c r="OZH77" s="186"/>
      <c r="OZI77" s="186"/>
      <c r="OZJ77" s="186"/>
      <c r="OZK77" s="186"/>
      <c r="OZL77" s="186"/>
      <c r="OZM77" s="186"/>
      <c r="OZN77" s="186"/>
      <c r="OZO77" s="186"/>
      <c r="OZP77" s="186"/>
      <c r="OZQ77" s="186"/>
      <c r="OZR77" s="186"/>
      <c r="OZS77" s="186"/>
      <c r="OZT77" s="186"/>
      <c r="OZU77" s="186"/>
      <c r="OZV77" s="186"/>
      <c r="OZW77" s="186"/>
      <c r="OZX77" s="186"/>
      <c r="OZY77" s="186"/>
      <c r="OZZ77" s="186"/>
      <c r="PAA77" s="186"/>
      <c r="PAB77" s="186"/>
      <c r="PAC77" s="186"/>
      <c r="PAD77" s="186"/>
      <c r="PAE77" s="186"/>
      <c r="PAF77" s="186"/>
      <c r="PAG77" s="186"/>
      <c r="PAH77" s="186"/>
      <c r="PAI77" s="186"/>
      <c r="PAJ77" s="186"/>
      <c r="PAK77" s="186"/>
      <c r="PAL77" s="186"/>
      <c r="PAM77" s="186"/>
      <c r="PAN77" s="186"/>
      <c r="PAO77" s="186"/>
      <c r="PAP77" s="186"/>
      <c r="PAQ77" s="186"/>
      <c r="PAR77" s="186"/>
      <c r="PAS77" s="186"/>
      <c r="PAT77" s="186"/>
      <c r="PAU77" s="186"/>
      <c r="PAV77" s="186"/>
      <c r="PAW77" s="186"/>
      <c r="PAX77" s="186"/>
      <c r="PAY77" s="186"/>
      <c r="PAZ77" s="186"/>
      <c r="PBA77" s="186"/>
      <c r="PBB77" s="186"/>
      <c r="PBC77" s="186"/>
      <c r="PBD77" s="186"/>
      <c r="PBE77" s="186"/>
      <c r="PBF77" s="186"/>
      <c r="PBG77" s="186"/>
      <c r="PBH77" s="186"/>
      <c r="PBI77" s="186"/>
      <c r="PBJ77" s="186"/>
      <c r="PBK77" s="186"/>
      <c r="PBL77" s="186"/>
      <c r="PBM77" s="186"/>
      <c r="PBN77" s="186"/>
      <c r="PBO77" s="186"/>
      <c r="PBP77" s="186"/>
      <c r="PBQ77" s="186"/>
      <c r="PBR77" s="186"/>
      <c r="PBS77" s="186"/>
      <c r="PBT77" s="186"/>
      <c r="PBU77" s="186"/>
      <c r="PBV77" s="186"/>
      <c r="PBW77" s="186"/>
      <c r="PBX77" s="186"/>
      <c r="PBY77" s="186"/>
      <c r="PBZ77" s="186"/>
      <c r="PCA77" s="186"/>
      <c r="PCB77" s="186"/>
      <c r="PCC77" s="186"/>
      <c r="PCD77" s="186"/>
      <c r="PCE77" s="186"/>
      <c r="PCF77" s="186"/>
      <c r="PCG77" s="186"/>
      <c r="PCH77" s="186"/>
      <c r="PCI77" s="186"/>
      <c r="PCJ77" s="186"/>
      <c r="PCK77" s="186"/>
      <c r="PCL77" s="186"/>
      <c r="PCM77" s="186"/>
      <c r="PCN77" s="186"/>
      <c r="PCO77" s="186"/>
      <c r="PCP77" s="186"/>
      <c r="PCQ77" s="186"/>
      <c r="PCR77" s="186"/>
      <c r="PCS77" s="186"/>
      <c r="PCT77" s="186"/>
      <c r="PCU77" s="186"/>
      <c r="PCV77" s="186"/>
      <c r="PCW77" s="186"/>
      <c r="PCX77" s="186"/>
      <c r="PCY77" s="186"/>
      <c r="PCZ77" s="186"/>
      <c r="PDA77" s="186"/>
      <c r="PDB77" s="186"/>
      <c r="PDC77" s="186"/>
      <c r="PDD77" s="186"/>
      <c r="PDE77" s="186"/>
      <c r="PDF77" s="186"/>
      <c r="PDG77" s="186"/>
      <c r="PDH77" s="186"/>
      <c r="PDI77" s="186"/>
      <c r="PDJ77" s="186"/>
      <c r="PDK77" s="186"/>
      <c r="PDL77" s="186"/>
      <c r="PDM77" s="186"/>
      <c r="PDN77" s="186"/>
      <c r="PDO77" s="186"/>
      <c r="PDP77" s="186"/>
      <c r="PDQ77" s="186"/>
      <c r="PDR77" s="186"/>
      <c r="PDS77" s="186"/>
      <c r="PDT77" s="186"/>
      <c r="PDU77" s="186"/>
      <c r="PDV77" s="186"/>
      <c r="PDW77" s="186"/>
      <c r="PDX77" s="186"/>
      <c r="PDY77" s="186"/>
      <c r="PDZ77" s="186"/>
      <c r="PEA77" s="186"/>
      <c r="PEB77" s="186"/>
      <c r="PEC77" s="186"/>
      <c r="PED77" s="186"/>
      <c r="PEE77" s="186"/>
      <c r="PEF77" s="186"/>
      <c r="PEG77" s="186"/>
      <c r="PEH77" s="186"/>
      <c r="PEI77" s="186"/>
      <c r="PEJ77" s="186"/>
      <c r="PEK77" s="186"/>
      <c r="PEL77" s="186"/>
      <c r="PEM77" s="186"/>
      <c r="PEN77" s="186"/>
      <c r="PEO77" s="186"/>
      <c r="PEP77" s="186"/>
      <c r="PEQ77" s="186"/>
      <c r="PER77" s="186"/>
      <c r="PES77" s="186"/>
      <c r="PET77" s="186"/>
      <c r="PEU77" s="186"/>
      <c r="PEV77" s="186"/>
      <c r="PEW77" s="186"/>
      <c r="PEX77" s="186"/>
      <c r="PEY77" s="186"/>
      <c r="PEZ77" s="186"/>
      <c r="PFA77" s="186"/>
      <c r="PFB77" s="186"/>
      <c r="PFC77" s="186"/>
      <c r="PFD77" s="186"/>
      <c r="PFE77" s="186"/>
      <c r="PFF77" s="186"/>
      <c r="PFG77" s="186"/>
      <c r="PFH77" s="186"/>
      <c r="PFI77" s="186"/>
      <c r="PFJ77" s="186"/>
      <c r="PFK77" s="186"/>
      <c r="PFL77" s="186"/>
      <c r="PFM77" s="186"/>
      <c r="PFN77" s="186"/>
      <c r="PFO77" s="186"/>
      <c r="PFP77" s="186"/>
      <c r="PFQ77" s="186"/>
      <c r="PFR77" s="186"/>
      <c r="PFS77" s="186"/>
      <c r="PFT77" s="186"/>
      <c r="PFU77" s="186"/>
      <c r="PFV77" s="186"/>
      <c r="PFW77" s="186"/>
      <c r="PFX77" s="186"/>
      <c r="PFY77" s="186"/>
      <c r="PFZ77" s="186"/>
      <c r="PGA77" s="186"/>
      <c r="PGB77" s="186"/>
      <c r="PGC77" s="186"/>
      <c r="PGD77" s="186"/>
      <c r="PGE77" s="186"/>
      <c r="PGF77" s="186"/>
      <c r="PGG77" s="186"/>
      <c r="PGH77" s="186"/>
      <c r="PGI77" s="186"/>
      <c r="PGJ77" s="186"/>
      <c r="PGK77" s="186"/>
      <c r="PGL77" s="186"/>
      <c r="PGM77" s="186"/>
      <c r="PGN77" s="186"/>
      <c r="PGO77" s="186"/>
      <c r="PGP77" s="186"/>
      <c r="PGQ77" s="186"/>
      <c r="PGR77" s="186"/>
      <c r="PGS77" s="186"/>
      <c r="PGT77" s="186"/>
      <c r="PGU77" s="186"/>
      <c r="PGV77" s="186"/>
      <c r="PGW77" s="186"/>
      <c r="PGX77" s="186"/>
      <c r="PGY77" s="186"/>
      <c r="PGZ77" s="186"/>
      <c r="PHA77" s="186"/>
      <c r="PHB77" s="186"/>
      <c r="PHC77" s="186"/>
      <c r="PHD77" s="186"/>
      <c r="PHE77" s="186"/>
      <c r="PHF77" s="186"/>
      <c r="PHG77" s="186"/>
      <c r="PHH77" s="186"/>
      <c r="PHI77" s="186"/>
      <c r="PHJ77" s="186"/>
      <c r="PHK77" s="186"/>
      <c r="PHL77" s="186"/>
      <c r="PHM77" s="186"/>
      <c r="PHN77" s="186"/>
      <c r="PHO77" s="186"/>
      <c r="PHP77" s="186"/>
      <c r="PHQ77" s="186"/>
      <c r="PHR77" s="186"/>
      <c r="PHS77" s="186"/>
      <c r="PHT77" s="186"/>
      <c r="PHU77" s="186"/>
      <c r="PHV77" s="186"/>
      <c r="PHW77" s="186"/>
      <c r="PHX77" s="186"/>
      <c r="PHY77" s="186"/>
      <c r="PHZ77" s="186"/>
      <c r="PIA77" s="186"/>
      <c r="PIB77" s="186"/>
      <c r="PIC77" s="186"/>
      <c r="PID77" s="186"/>
      <c r="PIE77" s="186"/>
      <c r="PIF77" s="186"/>
      <c r="PIG77" s="186"/>
      <c r="PIH77" s="186"/>
      <c r="PII77" s="186"/>
      <c r="PIJ77" s="186"/>
      <c r="PIK77" s="186"/>
      <c r="PIL77" s="186"/>
      <c r="PIM77" s="186"/>
      <c r="PIN77" s="186"/>
      <c r="PIO77" s="186"/>
      <c r="PIP77" s="186"/>
      <c r="PIQ77" s="186"/>
      <c r="PIR77" s="186"/>
      <c r="PIS77" s="186"/>
      <c r="PIT77" s="186"/>
      <c r="PIU77" s="186"/>
      <c r="PIV77" s="186"/>
      <c r="PIW77" s="186"/>
      <c r="PIX77" s="186"/>
      <c r="PIY77" s="186"/>
      <c r="PIZ77" s="186"/>
      <c r="PJA77" s="186"/>
      <c r="PJB77" s="186"/>
      <c r="PJC77" s="186"/>
      <c r="PJD77" s="186"/>
      <c r="PJE77" s="186"/>
      <c r="PJF77" s="186"/>
      <c r="PJG77" s="186"/>
      <c r="PJH77" s="186"/>
      <c r="PJI77" s="186"/>
      <c r="PJJ77" s="186"/>
      <c r="PJK77" s="186"/>
      <c r="PJL77" s="186"/>
      <c r="PJM77" s="186"/>
      <c r="PJN77" s="186"/>
      <c r="PJO77" s="186"/>
      <c r="PJP77" s="186"/>
      <c r="PJQ77" s="186"/>
      <c r="PJR77" s="186"/>
      <c r="PJS77" s="186"/>
      <c r="PJT77" s="186"/>
      <c r="PJU77" s="186"/>
      <c r="PJV77" s="186"/>
      <c r="PJW77" s="186"/>
      <c r="PJX77" s="186"/>
      <c r="PJY77" s="186"/>
      <c r="PJZ77" s="186"/>
      <c r="PKA77" s="186"/>
      <c r="PKB77" s="186"/>
      <c r="PKC77" s="186"/>
      <c r="PKD77" s="186"/>
      <c r="PKE77" s="186"/>
      <c r="PKF77" s="186"/>
      <c r="PKG77" s="186"/>
      <c r="PKH77" s="186"/>
      <c r="PKI77" s="186"/>
      <c r="PKJ77" s="186"/>
      <c r="PKK77" s="186"/>
      <c r="PKL77" s="186"/>
      <c r="PKM77" s="186"/>
      <c r="PKN77" s="186"/>
      <c r="PKO77" s="186"/>
      <c r="PKP77" s="186"/>
      <c r="PKQ77" s="186"/>
      <c r="PKR77" s="186"/>
      <c r="PKS77" s="186"/>
      <c r="PKT77" s="186"/>
      <c r="PKU77" s="186"/>
      <c r="PKV77" s="186"/>
      <c r="PKW77" s="186"/>
      <c r="PKX77" s="186"/>
      <c r="PKY77" s="186"/>
      <c r="PKZ77" s="186"/>
      <c r="PLA77" s="186"/>
      <c r="PLB77" s="186"/>
      <c r="PLC77" s="186"/>
      <c r="PLD77" s="186"/>
      <c r="PLE77" s="186"/>
      <c r="PLF77" s="186"/>
      <c r="PLG77" s="186"/>
      <c r="PLH77" s="186"/>
      <c r="PLI77" s="186"/>
      <c r="PLJ77" s="186"/>
      <c r="PLK77" s="186"/>
      <c r="PLL77" s="186"/>
      <c r="PLM77" s="186"/>
      <c r="PLN77" s="186"/>
      <c r="PLO77" s="186"/>
      <c r="PLP77" s="186"/>
      <c r="PLQ77" s="186"/>
      <c r="PLR77" s="186"/>
      <c r="PLS77" s="186"/>
      <c r="PLT77" s="186"/>
      <c r="PLU77" s="186"/>
      <c r="PLV77" s="186"/>
      <c r="PLW77" s="186"/>
      <c r="PLX77" s="186"/>
      <c r="PLY77" s="186"/>
      <c r="PLZ77" s="186"/>
      <c r="PMA77" s="186"/>
      <c r="PMB77" s="186"/>
      <c r="PMC77" s="186"/>
      <c r="PMD77" s="186"/>
      <c r="PME77" s="186"/>
      <c r="PMF77" s="186"/>
      <c r="PMG77" s="186"/>
      <c r="PMH77" s="186"/>
      <c r="PMI77" s="186"/>
      <c r="PMJ77" s="186"/>
      <c r="PMK77" s="186"/>
      <c r="PML77" s="186"/>
      <c r="PMM77" s="186"/>
      <c r="PMN77" s="186"/>
      <c r="PMO77" s="186"/>
      <c r="PMP77" s="186"/>
      <c r="PMQ77" s="186"/>
      <c r="PMR77" s="186"/>
      <c r="PMS77" s="186"/>
      <c r="PMT77" s="186"/>
      <c r="PMU77" s="186"/>
      <c r="PMV77" s="186"/>
      <c r="PMW77" s="186"/>
      <c r="PMX77" s="186"/>
      <c r="PMY77" s="186"/>
      <c r="PMZ77" s="186"/>
      <c r="PNA77" s="186"/>
      <c r="PNB77" s="186"/>
      <c r="PNC77" s="186"/>
      <c r="PND77" s="186"/>
      <c r="PNE77" s="186"/>
      <c r="PNF77" s="186"/>
      <c r="PNG77" s="186"/>
      <c r="PNH77" s="186"/>
      <c r="PNI77" s="186"/>
      <c r="PNJ77" s="186"/>
      <c r="PNK77" s="186"/>
      <c r="PNL77" s="186"/>
      <c r="PNM77" s="186"/>
      <c r="PNN77" s="186"/>
      <c r="PNO77" s="186"/>
      <c r="PNP77" s="186"/>
      <c r="PNQ77" s="186"/>
      <c r="PNR77" s="186"/>
      <c r="PNS77" s="186"/>
      <c r="PNT77" s="186"/>
      <c r="PNU77" s="186"/>
      <c r="PNV77" s="186"/>
      <c r="PNW77" s="186"/>
      <c r="PNX77" s="186"/>
      <c r="PNY77" s="186"/>
      <c r="PNZ77" s="186"/>
      <c r="POA77" s="186"/>
      <c r="POB77" s="186"/>
      <c r="POC77" s="186"/>
      <c r="POD77" s="186"/>
      <c r="POE77" s="186"/>
      <c r="POF77" s="186"/>
      <c r="POG77" s="186"/>
      <c r="POH77" s="186"/>
      <c r="POI77" s="186"/>
      <c r="POJ77" s="186"/>
      <c r="POK77" s="186"/>
      <c r="POL77" s="186"/>
      <c r="POM77" s="186"/>
      <c r="PON77" s="186"/>
      <c r="POO77" s="186"/>
      <c r="POP77" s="186"/>
      <c r="POQ77" s="186"/>
      <c r="POR77" s="186"/>
      <c r="POS77" s="186"/>
      <c r="POT77" s="186"/>
      <c r="POU77" s="186"/>
      <c r="POV77" s="186"/>
      <c r="POW77" s="186"/>
      <c r="POX77" s="186"/>
      <c r="POY77" s="186"/>
      <c r="POZ77" s="186"/>
      <c r="PPA77" s="186"/>
      <c r="PPB77" s="186"/>
      <c r="PPC77" s="186"/>
      <c r="PPD77" s="186"/>
      <c r="PPE77" s="186"/>
      <c r="PPF77" s="186"/>
      <c r="PPG77" s="186"/>
      <c r="PPH77" s="186"/>
      <c r="PPI77" s="186"/>
      <c r="PPJ77" s="186"/>
      <c r="PPK77" s="186"/>
      <c r="PPL77" s="186"/>
      <c r="PPM77" s="186"/>
      <c r="PPN77" s="186"/>
      <c r="PPO77" s="186"/>
      <c r="PPP77" s="186"/>
      <c r="PPQ77" s="186"/>
      <c r="PPR77" s="186"/>
      <c r="PPS77" s="186"/>
      <c r="PPT77" s="186"/>
      <c r="PPU77" s="186"/>
      <c r="PPV77" s="186"/>
      <c r="PPW77" s="186"/>
      <c r="PPX77" s="186"/>
      <c r="PPY77" s="186"/>
      <c r="PPZ77" s="186"/>
      <c r="PQA77" s="186"/>
      <c r="PQB77" s="186"/>
      <c r="PQC77" s="186"/>
      <c r="PQD77" s="186"/>
      <c r="PQE77" s="186"/>
      <c r="PQF77" s="186"/>
      <c r="PQG77" s="186"/>
      <c r="PQH77" s="186"/>
      <c r="PQI77" s="186"/>
      <c r="PQJ77" s="186"/>
      <c r="PQK77" s="186"/>
      <c r="PQL77" s="186"/>
      <c r="PQM77" s="186"/>
      <c r="PQN77" s="186"/>
      <c r="PQO77" s="186"/>
      <c r="PQP77" s="186"/>
      <c r="PQQ77" s="186"/>
      <c r="PQR77" s="186"/>
      <c r="PQS77" s="186"/>
      <c r="PQT77" s="186"/>
      <c r="PQU77" s="186"/>
      <c r="PQV77" s="186"/>
      <c r="PQW77" s="186"/>
      <c r="PQX77" s="186"/>
      <c r="PQY77" s="186"/>
      <c r="PQZ77" s="186"/>
      <c r="PRA77" s="186"/>
      <c r="PRB77" s="186"/>
      <c r="PRC77" s="186"/>
      <c r="PRD77" s="186"/>
      <c r="PRE77" s="186"/>
      <c r="PRF77" s="186"/>
      <c r="PRG77" s="186"/>
      <c r="PRH77" s="186"/>
      <c r="PRI77" s="186"/>
      <c r="PRJ77" s="186"/>
      <c r="PRK77" s="186"/>
      <c r="PRL77" s="186"/>
      <c r="PRM77" s="186"/>
      <c r="PRN77" s="186"/>
      <c r="PRO77" s="186"/>
      <c r="PRP77" s="186"/>
      <c r="PRQ77" s="186"/>
      <c r="PRR77" s="186"/>
      <c r="PRS77" s="186"/>
      <c r="PRT77" s="186"/>
      <c r="PRU77" s="186"/>
      <c r="PRV77" s="186"/>
      <c r="PRW77" s="186"/>
      <c r="PRX77" s="186"/>
      <c r="PRY77" s="186"/>
      <c r="PRZ77" s="186"/>
      <c r="PSA77" s="186"/>
      <c r="PSB77" s="186"/>
      <c r="PSC77" s="186"/>
      <c r="PSD77" s="186"/>
      <c r="PSE77" s="186"/>
      <c r="PSF77" s="186"/>
      <c r="PSG77" s="186"/>
      <c r="PSH77" s="186"/>
      <c r="PSI77" s="186"/>
      <c r="PSJ77" s="186"/>
      <c r="PSK77" s="186"/>
      <c r="PSL77" s="186"/>
      <c r="PSM77" s="186"/>
      <c r="PSN77" s="186"/>
      <c r="PSO77" s="186"/>
      <c r="PSP77" s="186"/>
      <c r="PSQ77" s="186"/>
      <c r="PSR77" s="186"/>
      <c r="PSS77" s="186"/>
      <c r="PST77" s="186"/>
      <c r="PSU77" s="186"/>
      <c r="PSV77" s="186"/>
      <c r="PSW77" s="186"/>
      <c r="PSX77" s="186"/>
      <c r="PSY77" s="186"/>
      <c r="PSZ77" s="186"/>
      <c r="PTA77" s="186"/>
      <c r="PTB77" s="186"/>
      <c r="PTC77" s="186"/>
      <c r="PTD77" s="186"/>
      <c r="PTE77" s="186"/>
      <c r="PTF77" s="186"/>
      <c r="PTG77" s="186"/>
      <c r="PTH77" s="186"/>
      <c r="PTI77" s="186"/>
      <c r="PTJ77" s="186"/>
      <c r="PTK77" s="186"/>
      <c r="PTL77" s="186"/>
      <c r="PTM77" s="186"/>
      <c r="PTN77" s="186"/>
      <c r="PTO77" s="186"/>
      <c r="PTP77" s="186"/>
      <c r="PTQ77" s="186"/>
      <c r="PTR77" s="186"/>
      <c r="PTS77" s="186"/>
      <c r="PTT77" s="186"/>
      <c r="PTU77" s="186"/>
      <c r="PTV77" s="186"/>
      <c r="PTW77" s="186"/>
      <c r="PTX77" s="186"/>
      <c r="PTY77" s="186"/>
      <c r="PTZ77" s="186"/>
      <c r="PUA77" s="186"/>
      <c r="PUB77" s="186"/>
      <c r="PUC77" s="186"/>
      <c r="PUD77" s="186"/>
      <c r="PUE77" s="186"/>
      <c r="PUF77" s="186"/>
      <c r="PUG77" s="186"/>
      <c r="PUH77" s="186"/>
      <c r="PUI77" s="186"/>
      <c r="PUJ77" s="186"/>
      <c r="PUK77" s="186"/>
      <c r="PUL77" s="186"/>
      <c r="PUM77" s="186"/>
      <c r="PUN77" s="186"/>
      <c r="PUO77" s="186"/>
      <c r="PUP77" s="186"/>
      <c r="PUQ77" s="186"/>
      <c r="PUR77" s="186"/>
      <c r="PUS77" s="186"/>
      <c r="PUT77" s="186"/>
      <c r="PUU77" s="186"/>
      <c r="PUV77" s="186"/>
      <c r="PUW77" s="186"/>
      <c r="PUX77" s="186"/>
      <c r="PUY77" s="186"/>
      <c r="PUZ77" s="186"/>
      <c r="PVA77" s="186"/>
      <c r="PVB77" s="186"/>
      <c r="PVC77" s="186"/>
      <c r="PVD77" s="186"/>
      <c r="PVE77" s="186"/>
      <c r="PVF77" s="186"/>
      <c r="PVG77" s="186"/>
      <c r="PVH77" s="186"/>
      <c r="PVI77" s="186"/>
      <c r="PVJ77" s="186"/>
      <c r="PVK77" s="186"/>
      <c r="PVL77" s="186"/>
      <c r="PVM77" s="186"/>
      <c r="PVN77" s="186"/>
      <c r="PVO77" s="186"/>
      <c r="PVP77" s="186"/>
      <c r="PVQ77" s="186"/>
      <c r="PVR77" s="186"/>
      <c r="PVS77" s="186"/>
      <c r="PVT77" s="186"/>
      <c r="PVU77" s="186"/>
      <c r="PVV77" s="186"/>
      <c r="PVW77" s="186"/>
      <c r="PVX77" s="186"/>
      <c r="PVY77" s="186"/>
      <c r="PVZ77" s="186"/>
      <c r="PWA77" s="186"/>
      <c r="PWB77" s="186"/>
      <c r="PWC77" s="186"/>
      <c r="PWD77" s="186"/>
      <c r="PWE77" s="186"/>
      <c r="PWF77" s="186"/>
      <c r="PWG77" s="186"/>
      <c r="PWH77" s="186"/>
      <c r="PWI77" s="186"/>
      <c r="PWJ77" s="186"/>
      <c r="PWK77" s="186"/>
      <c r="PWL77" s="186"/>
      <c r="PWM77" s="186"/>
      <c r="PWN77" s="186"/>
      <c r="PWO77" s="186"/>
      <c r="PWP77" s="186"/>
      <c r="PWQ77" s="186"/>
      <c r="PWR77" s="186"/>
      <c r="PWS77" s="186"/>
      <c r="PWT77" s="186"/>
      <c r="PWU77" s="186"/>
      <c r="PWV77" s="186"/>
      <c r="PWW77" s="186"/>
      <c r="PWX77" s="186"/>
      <c r="PWY77" s="186"/>
      <c r="PWZ77" s="186"/>
      <c r="PXA77" s="186"/>
      <c r="PXB77" s="186"/>
      <c r="PXC77" s="186"/>
      <c r="PXD77" s="186"/>
      <c r="PXE77" s="186"/>
      <c r="PXF77" s="186"/>
      <c r="PXG77" s="186"/>
      <c r="PXH77" s="186"/>
      <c r="PXI77" s="186"/>
      <c r="PXJ77" s="186"/>
      <c r="PXK77" s="186"/>
      <c r="PXL77" s="186"/>
      <c r="PXM77" s="186"/>
      <c r="PXN77" s="186"/>
      <c r="PXO77" s="186"/>
      <c r="PXP77" s="186"/>
      <c r="PXQ77" s="186"/>
      <c r="PXR77" s="186"/>
      <c r="PXS77" s="186"/>
      <c r="PXT77" s="186"/>
      <c r="PXU77" s="186"/>
      <c r="PXV77" s="186"/>
      <c r="PXW77" s="186"/>
      <c r="PXX77" s="186"/>
      <c r="PXY77" s="186"/>
      <c r="PXZ77" s="186"/>
      <c r="PYA77" s="186"/>
      <c r="PYB77" s="186"/>
      <c r="PYC77" s="186"/>
      <c r="PYD77" s="186"/>
      <c r="PYE77" s="186"/>
      <c r="PYF77" s="186"/>
      <c r="PYG77" s="186"/>
      <c r="PYH77" s="186"/>
      <c r="PYI77" s="186"/>
      <c r="PYJ77" s="186"/>
      <c r="PYK77" s="186"/>
      <c r="PYL77" s="186"/>
      <c r="PYM77" s="186"/>
      <c r="PYN77" s="186"/>
      <c r="PYO77" s="186"/>
      <c r="PYP77" s="186"/>
      <c r="PYQ77" s="186"/>
      <c r="PYR77" s="186"/>
      <c r="PYS77" s="186"/>
      <c r="PYT77" s="186"/>
      <c r="PYU77" s="186"/>
      <c r="PYV77" s="186"/>
      <c r="PYW77" s="186"/>
      <c r="PYX77" s="186"/>
      <c r="PYY77" s="186"/>
      <c r="PYZ77" s="186"/>
      <c r="PZA77" s="186"/>
      <c r="PZB77" s="186"/>
      <c r="PZC77" s="186"/>
      <c r="PZD77" s="186"/>
      <c r="PZE77" s="186"/>
      <c r="PZF77" s="186"/>
      <c r="PZG77" s="186"/>
      <c r="PZH77" s="186"/>
      <c r="PZI77" s="186"/>
      <c r="PZJ77" s="186"/>
      <c r="PZK77" s="186"/>
      <c r="PZL77" s="186"/>
      <c r="PZM77" s="186"/>
      <c r="PZN77" s="186"/>
      <c r="PZO77" s="186"/>
      <c r="PZP77" s="186"/>
      <c r="PZQ77" s="186"/>
      <c r="PZR77" s="186"/>
      <c r="PZS77" s="186"/>
      <c r="PZT77" s="186"/>
      <c r="PZU77" s="186"/>
      <c r="PZV77" s="186"/>
      <c r="PZW77" s="186"/>
      <c r="PZX77" s="186"/>
      <c r="PZY77" s="186"/>
      <c r="PZZ77" s="186"/>
      <c r="QAA77" s="186"/>
      <c r="QAB77" s="186"/>
      <c r="QAC77" s="186"/>
      <c r="QAD77" s="186"/>
      <c r="QAE77" s="186"/>
      <c r="QAF77" s="186"/>
      <c r="QAG77" s="186"/>
      <c r="QAH77" s="186"/>
      <c r="QAI77" s="186"/>
      <c r="QAJ77" s="186"/>
      <c r="QAK77" s="186"/>
      <c r="QAL77" s="186"/>
      <c r="QAM77" s="186"/>
      <c r="QAN77" s="186"/>
      <c r="QAO77" s="186"/>
      <c r="QAP77" s="186"/>
      <c r="QAQ77" s="186"/>
      <c r="QAR77" s="186"/>
      <c r="QAS77" s="186"/>
      <c r="QAT77" s="186"/>
      <c r="QAU77" s="186"/>
      <c r="QAV77" s="186"/>
      <c r="QAW77" s="186"/>
      <c r="QAX77" s="186"/>
      <c r="QAY77" s="186"/>
      <c r="QAZ77" s="186"/>
      <c r="QBA77" s="186"/>
      <c r="QBB77" s="186"/>
      <c r="QBC77" s="186"/>
      <c r="QBD77" s="186"/>
      <c r="QBE77" s="186"/>
      <c r="QBF77" s="186"/>
      <c r="QBG77" s="186"/>
      <c r="QBH77" s="186"/>
      <c r="QBI77" s="186"/>
      <c r="QBJ77" s="186"/>
      <c r="QBK77" s="186"/>
      <c r="QBL77" s="186"/>
      <c r="QBM77" s="186"/>
      <c r="QBN77" s="186"/>
      <c r="QBO77" s="186"/>
      <c r="QBP77" s="186"/>
      <c r="QBQ77" s="186"/>
      <c r="QBR77" s="186"/>
      <c r="QBS77" s="186"/>
      <c r="QBT77" s="186"/>
      <c r="QBU77" s="186"/>
      <c r="QBV77" s="186"/>
      <c r="QBW77" s="186"/>
      <c r="QBX77" s="186"/>
      <c r="QBY77" s="186"/>
      <c r="QBZ77" s="186"/>
      <c r="QCA77" s="186"/>
      <c r="QCB77" s="186"/>
      <c r="QCC77" s="186"/>
      <c r="QCD77" s="186"/>
      <c r="QCE77" s="186"/>
      <c r="QCF77" s="186"/>
      <c r="QCG77" s="186"/>
      <c r="QCH77" s="186"/>
      <c r="QCI77" s="186"/>
      <c r="QCJ77" s="186"/>
      <c r="QCK77" s="186"/>
      <c r="QCL77" s="186"/>
      <c r="QCM77" s="186"/>
      <c r="QCN77" s="186"/>
      <c r="QCO77" s="186"/>
      <c r="QCP77" s="186"/>
      <c r="QCQ77" s="186"/>
      <c r="QCR77" s="186"/>
      <c r="QCS77" s="186"/>
      <c r="QCT77" s="186"/>
      <c r="QCU77" s="186"/>
      <c r="QCV77" s="186"/>
      <c r="QCW77" s="186"/>
      <c r="QCX77" s="186"/>
      <c r="QCY77" s="186"/>
      <c r="QCZ77" s="186"/>
      <c r="QDA77" s="186"/>
      <c r="QDB77" s="186"/>
      <c r="QDC77" s="186"/>
      <c r="QDD77" s="186"/>
      <c r="QDE77" s="186"/>
      <c r="QDF77" s="186"/>
      <c r="QDG77" s="186"/>
      <c r="QDH77" s="186"/>
      <c r="QDI77" s="186"/>
      <c r="QDJ77" s="186"/>
      <c r="QDK77" s="186"/>
      <c r="QDL77" s="186"/>
      <c r="QDM77" s="186"/>
      <c r="QDN77" s="186"/>
      <c r="QDO77" s="186"/>
      <c r="QDP77" s="186"/>
      <c r="QDQ77" s="186"/>
      <c r="QDR77" s="186"/>
      <c r="QDS77" s="186"/>
      <c r="QDT77" s="186"/>
      <c r="QDU77" s="186"/>
      <c r="QDV77" s="186"/>
      <c r="QDW77" s="186"/>
      <c r="QDX77" s="186"/>
      <c r="QDY77" s="186"/>
      <c r="QDZ77" s="186"/>
      <c r="QEA77" s="186"/>
      <c r="QEB77" s="186"/>
      <c r="QEC77" s="186"/>
      <c r="QED77" s="186"/>
      <c r="QEE77" s="186"/>
      <c r="QEF77" s="186"/>
      <c r="QEG77" s="186"/>
      <c r="QEH77" s="186"/>
      <c r="QEI77" s="186"/>
      <c r="QEJ77" s="186"/>
      <c r="QEK77" s="186"/>
      <c r="QEL77" s="186"/>
      <c r="QEM77" s="186"/>
      <c r="QEN77" s="186"/>
      <c r="QEO77" s="186"/>
      <c r="QEP77" s="186"/>
      <c r="QEQ77" s="186"/>
      <c r="QER77" s="186"/>
      <c r="QES77" s="186"/>
      <c r="QET77" s="186"/>
      <c r="QEU77" s="186"/>
      <c r="QEV77" s="186"/>
      <c r="QEW77" s="186"/>
      <c r="QEX77" s="186"/>
      <c r="QEY77" s="186"/>
      <c r="QEZ77" s="186"/>
      <c r="QFA77" s="186"/>
      <c r="QFB77" s="186"/>
      <c r="QFC77" s="186"/>
      <c r="QFD77" s="186"/>
      <c r="QFE77" s="186"/>
      <c r="QFF77" s="186"/>
      <c r="QFG77" s="186"/>
      <c r="QFH77" s="186"/>
      <c r="QFI77" s="186"/>
      <c r="QFJ77" s="186"/>
      <c r="QFK77" s="186"/>
      <c r="QFL77" s="186"/>
      <c r="QFM77" s="186"/>
      <c r="QFN77" s="186"/>
      <c r="QFO77" s="186"/>
      <c r="QFP77" s="186"/>
      <c r="QFQ77" s="186"/>
      <c r="QFR77" s="186"/>
      <c r="QFS77" s="186"/>
      <c r="QFT77" s="186"/>
      <c r="QFU77" s="186"/>
      <c r="QFV77" s="186"/>
      <c r="QFW77" s="186"/>
      <c r="QFX77" s="186"/>
      <c r="QFY77" s="186"/>
      <c r="QFZ77" s="186"/>
      <c r="QGA77" s="186"/>
      <c r="QGB77" s="186"/>
      <c r="QGC77" s="186"/>
      <c r="QGD77" s="186"/>
      <c r="QGE77" s="186"/>
      <c r="QGF77" s="186"/>
      <c r="QGG77" s="186"/>
      <c r="QGH77" s="186"/>
      <c r="QGI77" s="186"/>
      <c r="QGJ77" s="186"/>
      <c r="QGK77" s="186"/>
      <c r="QGL77" s="186"/>
      <c r="QGM77" s="186"/>
      <c r="QGN77" s="186"/>
      <c r="QGO77" s="186"/>
      <c r="QGP77" s="186"/>
      <c r="QGQ77" s="186"/>
      <c r="QGR77" s="186"/>
      <c r="QGS77" s="186"/>
      <c r="QGT77" s="186"/>
      <c r="QGU77" s="186"/>
      <c r="QGV77" s="186"/>
      <c r="QGW77" s="186"/>
      <c r="QGX77" s="186"/>
      <c r="QGY77" s="186"/>
      <c r="QGZ77" s="186"/>
      <c r="QHA77" s="186"/>
      <c r="QHB77" s="186"/>
      <c r="QHC77" s="186"/>
      <c r="QHD77" s="186"/>
      <c r="QHE77" s="186"/>
      <c r="QHF77" s="186"/>
      <c r="QHG77" s="186"/>
      <c r="QHH77" s="186"/>
      <c r="QHI77" s="186"/>
      <c r="QHJ77" s="186"/>
      <c r="QHK77" s="186"/>
      <c r="QHL77" s="186"/>
      <c r="QHM77" s="186"/>
      <c r="QHN77" s="186"/>
      <c r="QHO77" s="186"/>
      <c r="QHP77" s="186"/>
      <c r="QHQ77" s="186"/>
      <c r="QHR77" s="186"/>
      <c r="QHS77" s="186"/>
      <c r="QHT77" s="186"/>
      <c r="QHU77" s="186"/>
      <c r="QHV77" s="186"/>
      <c r="QHW77" s="186"/>
      <c r="QHX77" s="186"/>
      <c r="QHY77" s="186"/>
      <c r="QHZ77" s="186"/>
      <c r="QIA77" s="186"/>
      <c r="QIB77" s="186"/>
      <c r="QIC77" s="186"/>
      <c r="QID77" s="186"/>
      <c r="QIE77" s="186"/>
      <c r="QIF77" s="186"/>
      <c r="QIG77" s="186"/>
      <c r="QIH77" s="186"/>
      <c r="QII77" s="186"/>
      <c r="QIJ77" s="186"/>
      <c r="QIK77" s="186"/>
      <c r="QIL77" s="186"/>
      <c r="QIM77" s="186"/>
      <c r="QIN77" s="186"/>
      <c r="QIO77" s="186"/>
      <c r="QIP77" s="186"/>
      <c r="QIQ77" s="186"/>
      <c r="QIR77" s="186"/>
      <c r="QIS77" s="186"/>
      <c r="QIT77" s="186"/>
      <c r="QIU77" s="186"/>
      <c r="QIV77" s="186"/>
      <c r="QIW77" s="186"/>
      <c r="QIX77" s="186"/>
      <c r="QIY77" s="186"/>
      <c r="QIZ77" s="186"/>
      <c r="QJA77" s="186"/>
      <c r="QJB77" s="186"/>
      <c r="QJC77" s="186"/>
      <c r="QJD77" s="186"/>
      <c r="QJE77" s="186"/>
      <c r="QJF77" s="186"/>
      <c r="QJG77" s="186"/>
      <c r="QJH77" s="186"/>
      <c r="QJI77" s="186"/>
      <c r="QJJ77" s="186"/>
      <c r="QJK77" s="186"/>
      <c r="QJL77" s="186"/>
      <c r="QJM77" s="186"/>
      <c r="QJN77" s="186"/>
      <c r="QJO77" s="186"/>
      <c r="QJP77" s="186"/>
      <c r="QJQ77" s="186"/>
      <c r="QJR77" s="186"/>
      <c r="QJS77" s="186"/>
      <c r="QJT77" s="186"/>
      <c r="QJU77" s="186"/>
      <c r="QJV77" s="186"/>
      <c r="QJW77" s="186"/>
      <c r="QJX77" s="186"/>
      <c r="QJY77" s="186"/>
      <c r="QJZ77" s="186"/>
      <c r="QKA77" s="186"/>
      <c r="QKB77" s="186"/>
      <c r="QKC77" s="186"/>
      <c r="QKD77" s="186"/>
      <c r="QKE77" s="186"/>
      <c r="QKF77" s="186"/>
      <c r="QKG77" s="186"/>
      <c r="QKH77" s="186"/>
      <c r="QKI77" s="186"/>
      <c r="QKJ77" s="186"/>
      <c r="QKK77" s="186"/>
      <c r="QKL77" s="186"/>
      <c r="QKM77" s="186"/>
      <c r="QKN77" s="186"/>
      <c r="QKO77" s="186"/>
      <c r="QKP77" s="186"/>
      <c r="QKQ77" s="186"/>
      <c r="QKR77" s="186"/>
      <c r="QKS77" s="186"/>
      <c r="QKT77" s="186"/>
      <c r="QKU77" s="186"/>
      <c r="QKV77" s="186"/>
      <c r="QKW77" s="186"/>
      <c r="QKX77" s="186"/>
      <c r="QKY77" s="186"/>
      <c r="QKZ77" s="186"/>
      <c r="QLA77" s="186"/>
      <c r="QLB77" s="186"/>
      <c r="QLC77" s="186"/>
      <c r="QLD77" s="186"/>
      <c r="QLE77" s="186"/>
      <c r="QLF77" s="186"/>
      <c r="QLG77" s="186"/>
      <c r="QLH77" s="186"/>
      <c r="QLI77" s="186"/>
      <c r="QLJ77" s="186"/>
      <c r="QLK77" s="186"/>
      <c r="QLL77" s="186"/>
      <c r="QLM77" s="186"/>
      <c r="QLN77" s="186"/>
      <c r="QLO77" s="186"/>
      <c r="QLP77" s="186"/>
      <c r="QLQ77" s="186"/>
      <c r="QLR77" s="186"/>
      <c r="QLS77" s="186"/>
      <c r="QLT77" s="186"/>
      <c r="QLU77" s="186"/>
      <c r="QLV77" s="186"/>
      <c r="QLW77" s="186"/>
      <c r="QLX77" s="186"/>
      <c r="QLY77" s="186"/>
      <c r="QLZ77" s="186"/>
      <c r="QMA77" s="186"/>
      <c r="QMB77" s="186"/>
      <c r="QMC77" s="186"/>
      <c r="QMD77" s="186"/>
      <c r="QME77" s="186"/>
      <c r="QMF77" s="186"/>
      <c r="QMG77" s="186"/>
      <c r="QMH77" s="186"/>
      <c r="QMI77" s="186"/>
      <c r="QMJ77" s="186"/>
      <c r="QMK77" s="186"/>
      <c r="QML77" s="186"/>
      <c r="QMM77" s="186"/>
      <c r="QMN77" s="186"/>
      <c r="QMO77" s="186"/>
      <c r="QMP77" s="186"/>
      <c r="QMQ77" s="186"/>
      <c r="QMR77" s="186"/>
      <c r="QMS77" s="186"/>
      <c r="QMT77" s="186"/>
      <c r="QMU77" s="186"/>
      <c r="QMV77" s="186"/>
      <c r="QMW77" s="186"/>
      <c r="QMX77" s="186"/>
      <c r="QMY77" s="186"/>
      <c r="QMZ77" s="186"/>
      <c r="QNA77" s="186"/>
      <c r="QNB77" s="186"/>
      <c r="QNC77" s="186"/>
      <c r="QND77" s="186"/>
      <c r="QNE77" s="186"/>
      <c r="QNF77" s="186"/>
      <c r="QNG77" s="186"/>
      <c r="QNH77" s="186"/>
      <c r="QNI77" s="186"/>
      <c r="QNJ77" s="186"/>
      <c r="QNK77" s="186"/>
      <c r="QNL77" s="186"/>
      <c r="QNM77" s="186"/>
      <c r="QNN77" s="186"/>
      <c r="QNO77" s="186"/>
      <c r="QNP77" s="186"/>
      <c r="QNQ77" s="186"/>
      <c r="QNR77" s="186"/>
      <c r="QNS77" s="186"/>
      <c r="QNT77" s="186"/>
      <c r="QNU77" s="186"/>
      <c r="QNV77" s="186"/>
      <c r="QNW77" s="186"/>
      <c r="QNX77" s="186"/>
      <c r="QNY77" s="186"/>
      <c r="QNZ77" s="186"/>
      <c r="QOA77" s="186"/>
      <c r="QOB77" s="186"/>
      <c r="QOC77" s="186"/>
      <c r="QOD77" s="186"/>
      <c r="QOE77" s="186"/>
      <c r="QOF77" s="186"/>
      <c r="QOG77" s="186"/>
      <c r="QOH77" s="186"/>
      <c r="QOI77" s="186"/>
      <c r="QOJ77" s="186"/>
      <c r="QOK77" s="186"/>
      <c r="QOL77" s="186"/>
      <c r="QOM77" s="186"/>
      <c r="QON77" s="186"/>
      <c r="QOO77" s="186"/>
      <c r="QOP77" s="186"/>
      <c r="QOQ77" s="186"/>
      <c r="QOR77" s="186"/>
      <c r="QOS77" s="186"/>
      <c r="QOT77" s="186"/>
      <c r="QOU77" s="186"/>
      <c r="QOV77" s="186"/>
      <c r="QOW77" s="186"/>
      <c r="QOX77" s="186"/>
      <c r="QOY77" s="186"/>
      <c r="QOZ77" s="186"/>
      <c r="QPA77" s="186"/>
      <c r="QPB77" s="186"/>
      <c r="QPC77" s="186"/>
      <c r="QPD77" s="186"/>
      <c r="QPE77" s="186"/>
      <c r="QPF77" s="186"/>
      <c r="QPG77" s="186"/>
      <c r="QPH77" s="186"/>
      <c r="QPI77" s="186"/>
      <c r="QPJ77" s="186"/>
      <c r="QPK77" s="186"/>
      <c r="QPL77" s="186"/>
      <c r="QPM77" s="186"/>
      <c r="QPN77" s="186"/>
      <c r="QPO77" s="186"/>
      <c r="QPP77" s="186"/>
      <c r="QPQ77" s="186"/>
      <c r="QPR77" s="186"/>
      <c r="QPS77" s="186"/>
      <c r="QPT77" s="186"/>
      <c r="QPU77" s="186"/>
      <c r="QPV77" s="186"/>
      <c r="QPW77" s="186"/>
      <c r="QPX77" s="186"/>
      <c r="QPY77" s="186"/>
      <c r="QPZ77" s="186"/>
      <c r="QQA77" s="186"/>
      <c r="QQB77" s="186"/>
      <c r="QQC77" s="186"/>
      <c r="QQD77" s="186"/>
      <c r="QQE77" s="186"/>
      <c r="QQF77" s="186"/>
      <c r="QQG77" s="186"/>
      <c r="QQH77" s="186"/>
      <c r="QQI77" s="186"/>
      <c r="QQJ77" s="186"/>
      <c r="QQK77" s="186"/>
      <c r="QQL77" s="186"/>
      <c r="QQM77" s="186"/>
      <c r="QQN77" s="186"/>
      <c r="QQO77" s="186"/>
      <c r="QQP77" s="186"/>
      <c r="QQQ77" s="186"/>
      <c r="QQR77" s="186"/>
      <c r="QQS77" s="186"/>
      <c r="QQT77" s="186"/>
      <c r="QQU77" s="186"/>
      <c r="QQV77" s="186"/>
      <c r="QQW77" s="186"/>
      <c r="QQX77" s="186"/>
      <c r="QQY77" s="186"/>
      <c r="QQZ77" s="186"/>
      <c r="QRA77" s="186"/>
      <c r="QRB77" s="186"/>
      <c r="QRC77" s="186"/>
      <c r="QRD77" s="186"/>
      <c r="QRE77" s="186"/>
      <c r="QRF77" s="186"/>
      <c r="QRG77" s="186"/>
      <c r="QRH77" s="186"/>
      <c r="QRI77" s="186"/>
      <c r="QRJ77" s="186"/>
      <c r="QRK77" s="186"/>
      <c r="QRL77" s="186"/>
      <c r="QRM77" s="186"/>
      <c r="QRN77" s="186"/>
      <c r="QRO77" s="186"/>
      <c r="QRP77" s="186"/>
      <c r="QRQ77" s="186"/>
      <c r="QRR77" s="186"/>
      <c r="QRS77" s="186"/>
      <c r="QRT77" s="186"/>
      <c r="QRU77" s="186"/>
      <c r="QRV77" s="186"/>
      <c r="QRW77" s="186"/>
      <c r="QRX77" s="186"/>
      <c r="QRY77" s="186"/>
      <c r="QRZ77" s="186"/>
      <c r="QSA77" s="186"/>
      <c r="QSB77" s="186"/>
      <c r="QSC77" s="186"/>
      <c r="QSD77" s="186"/>
      <c r="QSE77" s="186"/>
      <c r="QSF77" s="186"/>
      <c r="QSG77" s="186"/>
      <c r="QSH77" s="186"/>
      <c r="QSI77" s="186"/>
      <c r="QSJ77" s="186"/>
      <c r="QSK77" s="186"/>
      <c r="QSL77" s="186"/>
      <c r="QSM77" s="186"/>
      <c r="QSN77" s="186"/>
      <c r="QSO77" s="186"/>
      <c r="QSP77" s="186"/>
      <c r="QSQ77" s="186"/>
      <c r="QSR77" s="186"/>
      <c r="QSS77" s="186"/>
      <c r="QST77" s="186"/>
      <c r="QSU77" s="186"/>
      <c r="QSV77" s="186"/>
      <c r="QSW77" s="186"/>
      <c r="QSX77" s="186"/>
      <c r="QSY77" s="186"/>
      <c r="QSZ77" s="186"/>
      <c r="QTA77" s="186"/>
      <c r="QTB77" s="186"/>
      <c r="QTC77" s="186"/>
      <c r="QTD77" s="186"/>
      <c r="QTE77" s="186"/>
      <c r="QTF77" s="186"/>
      <c r="QTG77" s="186"/>
      <c r="QTH77" s="186"/>
      <c r="QTI77" s="186"/>
      <c r="QTJ77" s="186"/>
      <c r="QTK77" s="186"/>
      <c r="QTL77" s="186"/>
      <c r="QTM77" s="186"/>
      <c r="QTN77" s="186"/>
      <c r="QTO77" s="186"/>
      <c r="QTP77" s="186"/>
      <c r="QTQ77" s="186"/>
      <c r="QTR77" s="186"/>
      <c r="QTS77" s="186"/>
      <c r="QTT77" s="186"/>
      <c r="QTU77" s="186"/>
      <c r="QTV77" s="186"/>
      <c r="QTW77" s="186"/>
      <c r="QTX77" s="186"/>
      <c r="QTY77" s="186"/>
      <c r="QTZ77" s="186"/>
      <c r="QUA77" s="186"/>
      <c r="QUB77" s="186"/>
      <c r="QUC77" s="186"/>
      <c r="QUD77" s="186"/>
      <c r="QUE77" s="186"/>
      <c r="QUF77" s="186"/>
      <c r="QUG77" s="186"/>
      <c r="QUH77" s="186"/>
      <c r="QUI77" s="186"/>
      <c r="QUJ77" s="186"/>
      <c r="QUK77" s="186"/>
      <c r="QUL77" s="186"/>
      <c r="QUM77" s="186"/>
      <c r="QUN77" s="186"/>
      <c r="QUO77" s="186"/>
      <c r="QUP77" s="186"/>
      <c r="QUQ77" s="186"/>
      <c r="QUR77" s="186"/>
      <c r="QUS77" s="186"/>
      <c r="QUT77" s="186"/>
      <c r="QUU77" s="186"/>
      <c r="QUV77" s="186"/>
      <c r="QUW77" s="186"/>
      <c r="QUX77" s="186"/>
      <c r="QUY77" s="186"/>
      <c r="QUZ77" s="186"/>
      <c r="QVA77" s="186"/>
      <c r="QVB77" s="186"/>
      <c r="QVC77" s="186"/>
      <c r="QVD77" s="186"/>
      <c r="QVE77" s="186"/>
      <c r="QVF77" s="186"/>
      <c r="QVG77" s="186"/>
      <c r="QVH77" s="186"/>
      <c r="QVI77" s="186"/>
      <c r="QVJ77" s="186"/>
      <c r="QVK77" s="186"/>
      <c r="QVL77" s="186"/>
      <c r="QVM77" s="186"/>
      <c r="QVN77" s="186"/>
      <c r="QVO77" s="186"/>
      <c r="QVP77" s="186"/>
      <c r="QVQ77" s="186"/>
      <c r="QVR77" s="186"/>
      <c r="QVS77" s="186"/>
      <c r="QVT77" s="186"/>
      <c r="QVU77" s="186"/>
      <c r="QVV77" s="186"/>
      <c r="QVW77" s="186"/>
      <c r="QVX77" s="186"/>
      <c r="QVY77" s="186"/>
      <c r="QVZ77" s="186"/>
      <c r="QWA77" s="186"/>
      <c r="QWB77" s="186"/>
      <c r="QWC77" s="186"/>
      <c r="QWD77" s="186"/>
      <c r="QWE77" s="186"/>
      <c r="QWF77" s="186"/>
      <c r="QWG77" s="186"/>
      <c r="QWH77" s="186"/>
      <c r="QWI77" s="186"/>
      <c r="QWJ77" s="186"/>
      <c r="QWK77" s="186"/>
      <c r="QWL77" s="186"/>
      <c r="QWM77" s="186"/>
      <c r="QWN77" s="186"/>
      <c r="QWO77" s="186"/>
      <c r="QWP77" s="186"/>
      <c r="QWQ77" s="186"/>
      <c r="QWR77" s="186"/>
      <c r="QWS77" s="186"/>
      <c r="QWT77" s="186"/>
      <c r="QWU77" s="186"/>
      <c r="QWV77" s="186"/>
      <c r="QWW77" s="186"/>
      <c r="QWX77" s="186"/>
      <c r="QWY77" s="186"/>
      <c r="QWZ77" s="186"/>
      <c r="QXA77" s="186"/>
      <c r="QXB77" s="186"/>
      <c r="QXC77" s="186"/>
      <c r="QXD77" s="186"/>
      <c r="QXE77" s="186"/>
      <c r="QXF77" s="186"/>
      <c r="QXG77" s="186"/>
      <c r="QXH77" s="186"/>
      <c r="QXI77" s="186"/>
      <c r="QXJ77" s="186"/>
      <c r="QXK77" s="186"/>
      <c r="QXL77" s="186"/>
      <c r="QXM77" s="186"/>
      <c r="QXN77" s="186"/>
      <c r="QXO77" s="186"/>
      <c r="QXP77" s="186"/>
      <c r="QXQ77" s="186"/>
      <c r="QXR77" s="186"/>
      <c r="QXS77" s="186"/>
      <c r="QXT77" s="186"/>
      <c r="QXU77" s="186"/>
      <c r="QXV77" s="186"/>
      <c r="QXW77" s="186"/>
      <c r="QXX77" s="186"/>
      <c r="QXY77" s="186"/>
      <c r="QXZ77" s="186"/>
      <c r="QYA77" s="186"/>
      <c r="QYB77" s="186"/>
      <c r="QYC77" s="186"/>
      <c r="QYD77" s="186"/>
      <c r="QYE77" s="186"/>
      <c r="QYF77" s="186"/>
      <c r="QYG77" s="186"/>
      <c r="QYH77" s="186"/>
      <c r="QYI77" s="186"/>
      <c r="QYJ77" s="186"/>
      <c r="QYK77" s="186"/>
      <c r="QYL77" s="186"/>
      <c r="QYM77" s="186"/>
      <c r="QYN77" s="186"/>
      <c r="QYO77" s="186"/>
      <c r="QYP77" s="186"/>
      <c r="QYQ77" s="186"/>
      <c r="QYR77" s="186"/>
      <c r="QYS77" s="186"/>
      <c r="QYT77" s="186"/>
      <c r="QYU77" s="186"/>
      <c r="QYV77" s="186"/>
      <c r="QYW77" s="186"/>
      <c r="QYX77" s="186"/>
      <c r="QYY77" s="186"/>
      <c r="QYZ77" s="186"/>
      <c r="QZA77" s="186"/>
      <c r="QZB77" s="186"/>
      <c r="QZC77" s="186"/>
      <c r="QZD77" s="186"/>
      <c r="QZE77" s="186"/>
      <c r="QZF77" s="186"/>
      <c r="QZG77" s="186"/>
      <c r="QZH77" s="186"/>
      <c r="QZI77" s="186"/>
      <c r="QZJ77" s="186"/>
      <c r="QZK77" s="186"/>
      <c r="QZL77" s="186"/>
      <c r="QZM77" s="186"/>
      <c r="QZN77" s="186"/>
      <c r="QZO77" s="186"/>
      <c r="QZP77" s="186"/>
      <c r="QZQ77" s="186"/>
      <c r="QZR77" s="186"/>
      <c r="QZS77" s="186"/>
      <c r="QZT77" s="186"/>
      <c r="QZU77" s="186"/>
      <c r="QZV77" s="186"/>
      <c r="QZW77" s="186"/>
      <c r="QZX77" s="186"/>
      <c r="QZY77" s="186"/>
      <c r="QZZ77" s="186"/>
      <c r="RAA77" s="186"/>
      <c r="RAB77" s="186"/>
      <c r="RAC77" s="186"/>
      <c r="RAD77" s="186"/>
      <c r="RAE77" s="186"/>
      <c r="RAF77" s="186"/>
      <c r="RAG77" s="186"/>
      <c r="RAH77" s="186"/>
      <c r="RAI77" s="186"/>
      <c r="RAJ77" s="186"/>
      <c r="RAK77" s="186"/>
      <c r="RAL77" s="186"/>
      <c r="RAM77" s="186"/>
      <c r="RAN77" s="186"/>
      <c r="RAO77" s="186"/>
      <c r="RAP77" s="186"/>
      <c r="RAQ77" s="186"/>
      <c r="RAR77" s="186"/>
      <c r="RAS77" s="186"/>
      <c r="RAT77" s="186"/>
      <c r="RAU77" s="186"/>
      <c r="RAV77" s="186"/>
      <c r="RAW77" s="186"/>
      <c r="RAX77" s="186"/>
      <c r="RAY77" s="186"/>
      <c r="RAZ77" s="186"/>
      <c r="RBA77" s="186"/>
      <c r="RBB77" s="186"/>
      <c r="RBC77" s="186"/>
      <c r="RBD77" s="186"/>
      <c r="RBE77" s="186"/>
      <c r="RBF77" s="186"/>
      <c r="RBG77" s="186"/>
      <c r="RBH77" s="186"/>
      <c r="RBI77" s="186"/>
      <c r="RBJ77" s="186"/>
      <c r="RBK77" s="186"/>
      <c r="RBL77" s="186"/>
      <c r="RBM77" s="186"/>
      <c r="RBN77" s="186"/>
      <c r="RBO77" s="186"/>
      <c r="RBP77" s="186"/>
      <c r="RBQ77" s="186"/>
      <c r="RBR77" s="186"/>
      <c r="RBS77" s="186"/>
      <c r="RBT77" s="186"/>
      <c r="RBU77" s="186"/>
      <c r="RBV77" s="186"/>
      <c r="RBW77" s="186"/>
      <c r="RBX77" s="186"/>
      <c r="RBY77" s="186"/>
      <c r="RBZ77" s="186"/>
      <c r="RCA77" s="186"/>
      <c r="RCB77" s="186"/>
      <c r="RCC77" s="186"/>
      <c r="RCD77" s="186"/>
      <c r="RCE77" s="186"/>
      <c r="RCF77" s="186"/>
      <c r="RCG77" s="186"/>
      <c r="RCH77" s="186"/>
      <c r="RCI77" s="186"/>
      <c r="RCJ77" s="186"/>
      <c r="RCK77" s="186"/>
      <c r="RCL77" s="186"/>
      <c r="RCM77" s="186"/>
      <c r="RCN77" s="186"/>
      <c r="RCO77" s="186"/>
      <c r="RCP77" s="186"/>
      <c r="RCQ77" s="186"/>
      <c r="RCR77" s="186"/>
      <c r="RCS77" s="186"/>
      <c r="RCT77" s="186"/>
      <c r="RCU77" s="186"/>
      <c r="RCV77" s="186"/>
      <c r="RCW77" s="186"/>
      <c r="RCX77" s="186"/>
      <c r="RCY77" s="186"/>
      <c r="RCZ77" s="186"/>
      <c r="RDA77" s="186"/>
      <c r="RDB77" s="186"/>
      <c r="RDC77" s="186"/>
      <c r="RDD77" s="186"/>
      <c r="RDE77" s="186"/>
      <c r="RDF77" s="186"/>
      <c r="RDG77" s="186"/>
      <c r="RDH77" s="186"/>
      <c r="RDI77" s="186"/>
      <c r="RDJ77" s="186"/>
      <c r="RDK77" s="186"/>
      <c r="RDL77" s="186"/>
      <c r="RDM77" s="186"/>
      <c r="RDN77" s="186"/>
      <c r="RDO77" s="186"/>
      <c r="RDP77" s="186"/>
      <c r="RDQ77" s="186"/>
      <c r="RDR77" s="186"/>
      <c r="RDS77" s="186"/>
      <c r="RDT77" s="186"/>
      <c r="RDU77" s="186"/>
      <c r="RDV77" s="186"/>
      <c r="RDW77" s="186"/>
      <c r="RDX77" s="186"/>
      <c r="RDY77" s="186"/>
      <c r="RDZ77" s="186"/>
      <c r="REA77" s="186"/>
      <c r="REB77" s="186"/>
      <c r="REC77" s="186"/>
      <c r="RED77" s="186"/>
      <c r="REE77" s="186"/>
      <c r="REF77" s="186"/>
      <c r="REG77" s="186"/>
      <c r="REH77" s="186"/>
      <c r="REI77" s="186"/>
      <c r="REJ77" s="186"/>
      <c r="REK77" s="186"/>
      <c r="REL77" s="186"/>
      <c r="REM77" s="186"/>
      <c r="REN77" s="186"/>
      <c r="REO77" s="186"/>
      <c r="REP77" s="186"/>
      <c r="REQ77" s="186"/>
      <c r="RER77" s="186"/>
      <c r="RES77" s="186"/>
      <c r="RET77" s="186"/>
      <c r="REU77" s="186"/>
      <c r="REV77" s="186"/>
      <c r="REW77" s="186"/>
      <c r="REX77" s="186"/>
      <c r="REY77" s="186"/>
      <c r="REZ77" s="186"/>
      <c r="RFA77" s="186"/>
      <c r="RFB77" s="186"/>
      <c r="RFC77" s="186"/>
      <c r="RFD77" s="186"/>
      <c r="RFE77" s="186"/>
      <c r="RFF77" s="186"/>
      <c r="RFG77" s="186"/>
      <c r="RFH77" s="186"/>
      <c r="RFI77" s="186"/>
      <c r="RFJ77" s="186"/>
      <c r="RFK77" s="186"/>
      <c r="RFL77" s="186"/>
      <c r="RFM77" s="186"/>
      <c r="RFN77" s="186"/>
      <c r="RFO77" s="186"/>
      <c r="RFP77" s="186"/>
      <c r="RFQ77" s="186"/>
      <c r="RFR77" s="186"/>
      <c r="RFS77" s="186"/>
      <c r="RFT77" s="186"/>
      <c r="RFU77" s="186"/>
      <c r="RFV77" s="186"/>
      <c r="RFW77" s="186"/>
      <c r="RFX77" s="186"/>
      <c r="RFY77" s="186"/>
      <c r="RFZ77" s="186"/>
      <c r="RGA77" s="186"/>
      <c r="RGB77" s="186"/>
      <c r="RGC77" s="186"/>
      <c r="RGD77" s="186"/>
      <c r="RGE77" s="186"/>
      <c r="RGF77" s="186"/>
      <c r="RGG77" s="186"/>
      <c r="RGH77" s="186"/>
      <c r="RGI77" s="186"/>
      <c r="RGJ77" s="186"/>
      <c r="RGK77" s="186"/>
      <c r="RGL77" s="186"/>
      <c r="RGM77" s="186"/>
      <c r="RGN77" s="186"/>
      <c r="RGO77" s="186"/>
      <c r="RGP77" s="186"/>
      <c r="RGQ77" s="186"/>
      <c r="RGR77" s="186"/>
      <c r="RGS77" s="186"/>
      <c r="RGT77" s="186"/>
      <c r="RGU77" s="186"/>
      <c r="RGV77" s="186"/>
      <c r="RGW77" s="186"/>
      <c r="RGX77" s="186"/>
      <c r="RGY77" s="186"/>
      <c r="RGZ77" s="186"/>
      <c r="RHA77" s="186"/>
      <c r="RHB77" s="186"/>
      <c r="RHC77" s="186"/>
      <c r="RHD77" s="186"/>
      <c r="RHE77" s="186"/>
      <c r="RHF77" s="186"/>
      <c r="RHG77" s="186"/>
      <c r="RHH77" s="186"/>
      <c r="RHI77" s="186"/>
      <c r="RHJ77" s="186"/>
      <c r="RHK77" s="186"/>
      <c r="RHL77" s="186"/>
      <c r="RHM77" s="186"/>
      <c r="RHN77" s="186"/>
      <c r="RHO77" s="186"/>
      <c r="RHP77" s="186"/>
      <c r="RHQ77" s="186"/>
      <c r="RHR77" s="186"/>
      <c r="RHS77" s="186"/>
      <c r="RHT77" s="186"/>
      <c r="RHU77" s="186"/>
      <c r="RHV77" s="186"/>
      <c r="RHW77" s="186"/>
      <c r="RHX77" s="186"/>
      <c r="RHY77" s="186"/>
      <c r="RHZ77" s="186"/>
      <c r="RIA77" s="186"/>
      <c r="RIB77" s="186"/>
      <c r="RIC77" s="186"/>
      <c r="RID77" s="186"/>
      <c r="RIE77" s="186"/>
      <c r="RIF77" s="186"/>
      <c r="RIG77" s="186"/>
      <c r="RIH77" s="186"/>
      <c r="RII77" s="186"/>
      <c r="RIJ77" s="186"/>
      <c r="RIK77" s="186"/>
      <c r="RIL77" s="186"/>
      <c r="RIM77" s="186"/>
      <c r="RIN77" s="186"/>
      <c r="RIO77" s="186"/>
      <c r="RIP77" s="186"/>
      <c r="RIQ77" s="186"/>
      <c r="RIR77" s="186"/>
      <c r="RIS77" s="186"/>
      <c r="RIT77" s="186"/>
      <c r="RIU77" s="186"/>
      <c r="RIV77" s="186"/>
      <c r="RIW77" s="186"/>
      <c r="RIX77" s="186"/>
      <c r="RIY77" s="186"/>
      <c r="RIZ77" s="186"/>
      <c r="RJA77" s="186"/>
      <c r="RJB77" s="186"/>
      <c r="RJC77" s="186"/>
      <c r="RJD77" s="186"/>
      <c r="RJE77" s="186"/>
      <c r="RJF77" s="186"/>
      <c r="RJG77" s="186"/>
      <c r="RJH77" s="186"/>
      <c r="RJI77" s="186"/>
      <c r="RJJ77" s="186"/>
      <c r="RJK77" s="186"/>
      <c r="RJL77" s="186"/>
      <c r="RJM77" s="186"/>
      <c r="RJN77" s="186"/>
      <c r="RJO77" s="186"/>
      <c r="RJP77" s="186"/>
      <c r="RJQ77" s="186"/>
      <c r="RJR77" s="186"/>
      <c r="RJS77" s="186"/>
      <c r="RJT77" s="186"/>
      <c r="RJU77" s="186"/>
      <c r="RJV77" s="186"/>
      <c r="RJW77" s="186"/>
      <c r="RJX77" s="186"/>
      <c r="RJY77" s="186"/>
      <c r="RJZ77" s="186"/>
      <c r="RKA77" s="186"/>
      <c r="RKB77" s="186"/>
      <c r="RKC77" s="186"/>
      <c r="RKD77" s="186"/>
      <c r="RKE77" s="186"/>
      <c r="RKF77" s="186"/>
      <c r="RKG77" s="186"/>
      <c r="RKH77" s="186"/>
      <c r="RKI77" s="186"/>
      <c r="RKJ77" s="186"/>
      <c r="RKK77" s="186"/>
      <c r="RKL77" s="186"/>
      <c r="RKM77" s="186"/>
      <c r="RKN77" s="186"/>
      <c r="RKO77" s="186"/>
      <c r="RKP77" s="186"/>
      <c r="RKQ77" s="186"/>
      <c r="RKR77" s="186"/>
      <c r="RKS77" s="186"/>
      <c r="RKT77" s="186"/>
      <c r="RKU77" s="186"/>
      <c r="RKV77" s="186"/>
      <c r="RKW77" s="186"/>
      <c r="RKX77" s="186"/>
      <c r="RKY77" s="186"/>
      <c r="RKZ77" s="186"/>
      <c r="RLA77" s="186"/>
      <c r="RLB77" s="186"/>
      <c r="RLC77" s="186"/>
      <c r="RLD77" s="186"/>
      <c r="RLE77" s="186"/>
      <c r="RLF77" s="186"/>
      <c r="RLG77" s="186"/>
      <c r="RLH77" s="186"/>
      <c r="RLI77" s="186"/>
      <c r="RLJ77" s="186"/>
      <c r="RLK77" s="186"/>
      <c r="RLL77" s="186"/>
      <c r="RLM77" s="186"/>
      <c r="RLN77" s="186"/>
      <c r="RLO77" s="186"/>
      <c r="RLP77" s="186"/>
      <c r="RLQ77" s="186"/>
      <c r="RLR77" s="186"/>
      <c r="RLS77" s="186"/>
      <c r="RLT77" s="186"/>
      <c r="RLU77" s="186"/>
      <c r="RLV77" s="186"/>
      <c r="RLW77" s="186"/>
      <c r="RLX77" s="186"/>
      <c r="RLY77" s="186"/>
      <c r="RLZ77" s="186"/>
      <c r="RMA77" s="186"/>
      <c r="RMB77" s="186"/>
      <c r="RMC77" s="186"/>
      <c r="RMD77" s="186"/>
      <c r="RME77" s="186"/>
      <c r="RMF77" s="186"/>
      <c r="RMG77" s="186"/>
      <c r="RMH77" s="186"/>
      <c r="RMI77" s="186"/>
      <c r="RMJ77" s="186"/>
      <c r="RMK77" s="186"/>
      <c r="RML77" s="186"/>
      <c r="RMM77" s="186"/>
      <c r="RMN77" s="186"/>
      <c r="RMO77" s="186"/>
      <c r="RMP77" s="186"/>
      <c r="RMQ77" s="186"/>
      <c r="RMR77" s="186"/>
      <c r="RMS77" s="186"/>
      <c r="RMT77" s="186"/>
      <c r="RMU77" s="186"/>
      <c r="RMV77" s="186"/>
      <c r="RMW77" s="186"/>
      <c r="RMX77" s="186"/>
      <c r="RMY77" s="186"/>
      <c r="RMZ77" s="186"/>
      <c r="RNA77" s="186"/>
      <c r="RNB77" s="186"/>
      <c r="RNC77" s="186"/>
      <c r="RND77" s="186"/>
      <c r="RNE77" s="186"/>
      <c r="RNF77" s="186"/>
      <c r="RNG77" s="186"/>
      <c r="RNH77" s="186"/>
      <c r="RNI77" s="186"/>
      <c r="RNJ77" s="186"/>
      <c r="RNK77" s="186"/>
      <c r="RNL77" s="186"/>
      <c r="RNM77" s="186"/>
      <c r="RNN77" s="186"/>
      <c r="RNO77" s="186"/>
      <c r="RNP77" s="186"/>
      <c r="RNQ77" s="186"/>
      <c r="RNR77" s="186"/>
      <c r="RNS77" s="186"/>
      <c r="RNT77" s="186"/>
      <c r="RNU77" s="186"/>
      <c r="RNV77" s="186"/>
      <c r="RNW77" s="186"/>
      <c r="RNX77" s="186"/>
      <c r="RNY77" s="186"/>
      <c r="RNZ77" s="186"/>
      <c r="ROA77" s="186"/>
      <c r="ROB77" s="186"/>
      <c r="ROC77" s="186"/>
      <c r="ROD77" s="186"/>
      <c r="ROE77" s="186"/>
      <c r="ROF77" s="186"/>
      <c r="ROG77" s="186"/>
      <c r="ROH77" s="186"/>
      <c r="ROI77" s="186"/>
      <c r="ROJ77" s="186"/>
      <c r="ROK77" s="186"/>
      <c r="ROL77" s="186"/>
      <c r="ROM77" s="186"/>
      <c r="RON77" s="186"/>
      <c r="ROO77" s="186"/>
      <c r="ROP77" s="186"/>
      <c r="ROQ77" s="186"/>
      <c r="ROR77" s="186"/>
      <c r="ROS77" s="186"/>
      <c r="ROT77" s="186"/>
      <c r="ROU77" s="186"/>
      <c r="ROV77" s="186"/>
      <c r="ROW77" s="186"/>
      <c r="ROX77" s="186"/>
      <c r="ROY77" s="186"/>
      <c r="ROZ77" s="186"/>
      <c r="RPA77" s="186"/>
      <c r="RPB77" s="186"/>
      <c r="RPC77" s="186"/>
      <c r="RPD77" s="186"/>
      <c r="RPE77" s="186"/>
      <c r="RPF77" s="186"/>
      <c r="RPG77" s="186"/>
      <c r="RPH77" s="186"/>
      <c r="RPI77" s="186"/>
      <c r="RPJ77" s="186"/>
      <c r="RPK77" s="186"/>
      <c r="RPL77" s="186"/>
      <c r="RPM77" s="186"/>
      <c r="RPN77" s="186"/>
      <c r="RPO77" s="186"/>
      <c r="RPP77" s="186"/>
      <c r="RPQ77" s="186"/>
      <c r="RPR77" s="186"/>
      <c r="RPS77" s="186"/>
      <c r="RPT77" s="186"/>
      <c r="RPU77" s="186"/>
      <c r="RPV77" s="186"/>
      <c r="RPW77" s="186"/>
      <c r="RPX77" s="186"/>
      <c r="RPY77" s="186"/>
      <c r="RPZ77" s="186"/>
      <c r="RQA77" s="186"/>
      <c r="RQB77" s="186"/>
      <c r="RQC77" s="186"/>
      <c r="RQD77" s="186"/>
      <c r="RQE77" s="186"/>
      <c r="RQF77" s="186"/>
      <c r="RQG77" s="186"/>
      <c r="RQH77" s="186"/>
      <c r="RQI77" s="186"/>
      <c r="RQJ77" s="186"/>
      <c r="RQK77" s="186"/>
      <c r="RQL77" s="186"/>
      <c r="RQM77" s="186"/>
      <c r="RQN77" s="186"/>
      <c r="RQO77" s="186"/>
      <c r="RQP77" s="186"/>
      <c r="RQQ77" s="186"/>
      <c r="RQR77" s="186"/>
      <c r="RQS77" s="186"/>
      <c r="RQT77" s="186"/>
      <c r="RQU77" s="186"/>
      <c r="RQV77" s="186"/>
      <c r="RQW77" s="186"/>
      <c r="RQX77" s="186"/>
      <c r="RQY77" s="186"/>
      <c r="RQZ77" s="186"/>
      <c r="RRA77" s="186"/>
      <c r="RRB77" s="186"/>
      <c r="RRC77" s="186"/>
      <c r="RRD77" s="186"/>
      <c r="RRE77" s="186"/>
      <c r="RRF77" s="186"/>
      <c r="RRG77" s="186"/>
      <c r="RRH77" s="186"/>
      <c r="RRI77" s="186"/>
      <c r="RRJ77" s="186"/>
      <c r="RRK77" s="186"/>
      <c r="RRL77" s="186"/>
      <c r="RRM77" s="186"/>
      <c r="RRN77" s="186"/>
      <c r="RRO77" s="186"/>
      <c r="RRP77" s="186"/>
      <c r="RRQ77" s="186"/>
      <c r="RRR77" s="186"/>
      <c r="RRS77" s="186"/>
      <c r="RRT77" s="186"/>
      <c r="RRU77" s="186"/>
      <c r="RRV77" s="186"/>
      <c r="RRW77" s="186"/>
      <c r="RRX77" s="186"/>
      <c r="RRY77" s="186"/>
      <c r="RRZ77" s="186"/>
      <c r="RSA77" s="186"/>
      <c r="RSB77" s="186"/>
      <c r="RSC77" s="186"/>
      <c r="RSD77" s="186"/>
      <c r="RSE77" s="186"/>
      <c r="RSF77" s="186"/>
      <c r="RSG77" s="186"/>
      <c r="RSH77" s="186"/>
      <c r="RSI77" s="186"/>
      <c r="RSJ77" s="186"/>
      <c r="RSK77" s="186"/>
      <c r="RSL77" s="186"/>
      <c r="RSM77" s="186"/>
      <c r="RSN77" s="186"/>
      <c r="RSO77" s="186"/>
      <c r="RSP77" s="186"/>
      <c r="RSQ77" s="186"/>
      <c r="RSR77" s="186"/>
      <c r="RSS77" s="186"/>
      <c r="RST77" s="186"/>
      <c r="RSU77" s="186"/>
      <c r="RSV77" s="186"/>
      <c r="RSW77" s="186"/>
      <c r="RSX77" s="186"/>
      <c r="RSY77" s="186"/>
      <c r="RSZ77" s="186"/>
      <c r="RTA77" s="186"/>
      <c r="RTB77" s="186"/>
      <c r="RTC77" s="186"/>
      <c r="RTD77" s="186"/>
      <c r="RTE77" s="186"/>
      <c r="RTF77" s="186"/>
      <c r="RTG77" s="186"/>
      <c r="RTH77" s="186"/>
      <c r="RTI77" s="186"/>
      <c r="RTJ77" s="186"/>
      <c r="RTK77" s="186"/>
      <c r="RTL77" s="186"/>
      <c r="RTM77" s="186"/>
      <c r="RTN77" s="186"/>
      <c r="RTO77" s="186"/>
      <c r="RTP77" s="186"/>
      <c r="RTQ77" s="186"/>
      <c r="RTR77" s="186"/>
      <c r="RTS77" s="186"/>
      <c r="RTT77" s="186"/>
      <c r="RTU77" s="186"/>
      <c r="RTV77" s="186"/>
      <c r="RTW77" s="186"/>
      <c r="RTX77" s="186"/>
      <c r="RTY77" s="186"/>
      <c r="RTZ77" s="186"/>
      <c r="RUA77" s="186"/>
      <c r="RUB77" s="186"/>
      <c r="RUC77" s="186"/>
      <c r="RUD77" s="186"/>
      <c r="RUE77" s="186"/>
      <c r="RUF77" s="186"/>
      <c r="RUG77" s="186"/>
      <c r="RUH77" s="186"/>
      <c r="RUI77" s="186"/>
      <c r="RUJ77" s="186"/>
      <c r="RUK77" s="186"/>
      <c r="RUL77" s="186"/>
      <c r="RUM77" s="186"/>
      <c r="RUN77" s="186"/>
      <c r="RUO77" s="186"/>
      <c r="RUP77" s="186"/>
      <c r="RUQ77" s="186"/>
      <c r="RUR77" s="186"/>
      <c r="RUS77" s="186"/>
      <c r="RUT77" s="186"/>
      <c r="RUU77" s="186"/>
      <c r="RUV77" s="186"/>
      <c r="RUW77" s="186"/>
      <c r="RUX77" s="186"/>
      <c r="RUY77" s="186"/>
      <c r="RUZ77" s="186"/>
      <c r="RVA77" s="186"/>
      <c r="RVB77" s="186"/>
      <c r="RVC77" s="186"/>
      <c r="RVD77" s="186"/>
      <c r="RVE77" s="186"/>
      <c r="RVF77" s="186"/>
      <c r="RVG77" s="186"/>
      <c r="RVH77" s="186"/>
      <c r="RVI77" s="186"/>
      <c r="RVJ77" s="186"/>
      <c r="RVK77" s="186"/>
      <c r="RVL77" s="186"/>
      <c r="RVM77" s="186"/>
      <c r="RVN77" s="186"/>
      <c r="RVO77" s="186"/>
      <c r="RVP77" s="186"/>
      <c r="RVQ77" s="186"/>
      <c r="RVR77" s="186"/>
      <c r="RVS77" s="186"/>
      <c r="RVT77" s="186"/>
      <c r="RVU77" s="186"/>
      <c r="RVV77" s="186"/>
      <c r="RVW77" s="186"/>
      <c r="RVX77" s="186"/>
      <c r="RVY77" s="186"/>
      <c r="RVZ77" s="186"/>
      <c r="RWA77" s="186"/>
      <c r="RWB77" s="186"/>
      <c r="RWC77" s="186"/>
      <c r="RWD77" s="186"/>
      <c r="RWE77" s="186"/>
      <c r="RWF77" s="186"/>
      <c r="RWG77" s="186"/>
      <c r="RWH77" s="186"/>
      <c r="RWI77" s="186"/>
      <c r="RWJ77" s="186"/>
      <c r="RWK77" s="186"/>
      <c r="RWL77" s="186"/>
      <c r="RWM77" s="186"/>
      <c r="RWN77" s="186"/>
      <c r="RWO77" s="186"/>
      <c r="RWP77" s="186"/>
      <c r="RWQ77" s="186"/>
      <c r="RWR77" s="186"/>
      <c r="RWS77" s="186"/>
      <c r="RWT77" s="186"/>
      <c r="RWU77" s="186"/>
      <c r="RWV77" s="186"/>
      <c r="RWW77" s="186"/>
      <c r="RWX77" s="186"/>
      <c r="RWY77" s="186"/>
      <c r="RWZ77" s="186"/>
      <c r="RXA77" s="186"/>
      <c r="RXB77" s="186"/>
      <c r="RXC77" s="186"/>
      <c r="RXD77" s="186"/>
      <c r="RXE77" s="186"/>
      <c r="RXF77" s="186"/>
      <c r="RXG77" s="186"/>
      <c r="RXH77" s="186"/>
      <c r="RXI77" s="186"/>
      <c r="RXJ77" s="186"/>
      <c r="RXK77" s="186"/>
      <c r="RXL77" s="186"/>
      <c r="RXM77" s="186"/>
      <c r="RXN77" s="186"/>
      <c r="RXO77" s="186"/>
      <c r="RXP77" s="186"/>
      <c r="RXQ77" s="186"/>
      <c r="RXR77" s="186"/>
      <c r="RXS77" s="186"/>
      <c r="RXT77" s="186"/>
      <c r="RXU77" s="186"/>
      <c r="RXV77" s="186"/>
      <c r="RXW77" s="186"/>
      <c r="RXX77" s="186"/>
      <c r="RXY77" s="186"/>
      <c r="RXZ77" s="186"/>
      <c r="RYA77" s="186"/>
      <c r="RYB77" s="186"/>
      <c r="RYC77" s="186"/>
      <c r="RYD77" s="186"/>
      <c r="RYE77" s="186"/>
      <c r="RYF77" s="186"/>
      <c r="RYG77" s="186"/>
      <c r="RYH77" s="186"/>
      <c r="RYI77" s="186"/>
      <c r="RYJ77" s="186"/>
      <c r="RYK77" s="186"/>
      <c r="RYL77" s="186"/>
      <c r="RYM77" s="186"/>
      <c r="RYN77" s="186"/>
      <c r="RYO77" s="186"/>
      <c r="RYP77" s="186"/>
      <c r="RYQ77" s="186"/>
      <c r="RYR77" s="186"/>
      <c r="RYS77" s="186"/>
      <c r="RYT77" s="186"/>
      <c r="RYU77" s="186"/>
      <c r="RYV77" s="186"/>
      <c r="RYW77" s="186"/>
      <c r="RYX77" s="186"/>
      <c r="RYY77" s="186"/>
      <c r="RYZ77" s="186"/>
      <c r="RZA77" s="186"/>
      <c r="RZB77" s="186"/>
      <c r="RZC77" s="186"/>
      <c r="RZD77" s="186"/>
      <c r="RZE77" s="186"/>
      <c r="RZF77" s="186"/>
      <c r="RZG77" s="186"/>
      <c r="RZH77" s="186"/>
      <c r="RZI77" s="186"/>
      <c r="RZJ77" s="186"/>
      <c r="RZK77" s="186"/>
      <c r="RZL77" s="186"/>
      <c r="RZM77" s="186"/>
      <c r="RZN77" s="186"/>
      <c r="RZO77" s="186"/>
      <c r="RZP77" s="186"/>
      <c r="RZQ77" s="186"/>
      <c r="RZR77" s="186"/>
      <c r="RZS77" s="186"/>
      <c r="RZT77" s="186"/>
      <c r="RZU77" s="186"/>
      <c r="RZV77" s="186"/>
      <c r="RZW77" s="186"/>
      <c r="RZX77" s="186"/>
      <c r="RZY77" s="186"/>
      <c r="RZZ77" s="186"/>
      <c r="SAA77" s="186"/>
      <c r="SAB77" s="186"/>
      <c r="SAC77" s="186"/>
      <c r="SAD77" s="186"/>
      <c r="SAE77" s="186"/>
      <c r="SAF77" s="186"/>
      <c r="SAG77" s="186"/>
      <c r="SAH77" s="186"/>
      <c r="SAI77" s="186"/>
      <c r="SAJ77" s="186"/>
      <c r="SAK77" s="186"/>
      <c r="SAL77" s="186"/>
      <c r="SAM77" s="186"/>
      <c r="SAN77" s="186"/>
      <c r="SAO77" s="186"/>
      <c r="SAP77" s="186"/>
      <c r="SAQ77" s="186"/>
      <c r="SAR77" s="186"/>
      <c r="SAS77" s="186"/>
      <c r="SAT77" s="186"/>
      <c r="SAU77" s="186"/>
      <c r="SAV77" s="186"/>
      <c r="SAW77" s="186"/>
      <c r="SAX77" s="186"/>
      <c r="SAY77" s="186"/>
      <c r="SAZ77" s="186"/>
      <c r="SBA77" s="186"/>
      <c r="SBB77" s="186"/>
      <c r="SBC77" s="186"/>
      <c r="SBD77" s="186"/>
      <c r="SBE77" s="186"/>
      <c r="SBF77" s="186"/>
      <c r="SBG77" s="186"/>
      <c r="SBH77" s="186"/>
      <c r="SBI77" s="186"/>
      <c r="SBJ77" s="186"/>
      <c r="SBK77" s="186"/>
      <c r="SBL77" s="186"/>
      <c r="SBM77" s="186"/>
      <c r="SBN77" s="186"/>
      <c r="SBO77" s="186"/>
      <c r="SBP77" s="186"/>
      <c r="SBQ77" s="186"/>
      <c r="SBR77" s="186"/>
      <c r="SBS77" s="186"/>
      <c r="SBT77" s="186"/>
      <c r="SBU77" s="186"/>
      <c r="SBV77" s="186"/>
      <c r="SBW77" s="186"/>
      <c r="SBX77" s="186"/>
      <c r="SBY77" s="186"/>
      <c r="SBZ77" s="186"/>
      <c r="SCA77" s="186"/>
      <c r="SCB77" s="186"/>
      <c r="SCC77" s="186"/>
      <c r="SCD77" s="186"/>
      <c r="SCE77" s="186"/>
      <c r="SCF77" s="186"/>
      <c r="SCG77" s="186"/>
      <c r="SCH77" s="186"/>
      <c r="SCI77" s="186"/>
      <c r="SCJ77" s="186"/>
      <c r="SCK77" s="186"/>
      <c r="SCL77" s="186"/>
      <c r="SCM77" s="186"/>
      <c r="SCN77" s="186"/>
      <c r="SCO77" s="186"/>
      <c r="SCP77" s="186"/>
      <c r="SCQ77" s="186"/>
      <c r="SCR77" s="186"/>
      <c r="SCS77" s="186"/>
      <c r="SCT77" s="186"/>
      <c r="SCU77" s="186"/>
      <c r="SCV77" s="186"/>
      <c r="SCW77" s="186"/>
      <c r="SCX77" s="186"/>
      <c r="SCY77" s="186"/>
      <c r="SCZ77" s="186"/>
      <c r="SDA77" s="186"/>
      <c r="SDB77" s="186"/>
      <c r="SDC77" s="186"/>
      <c r="SDD77" s="186"/>
      <c r="SDE77" s="186"/>
      <c r="SDF77" s="186"/>
      <c r="SDG77" s="186"/>
      <c r="SDH77" s="186"/>
      <c r="SDI77" s="186"/>
      <c r="SDJ77" s="186"/>
      <c r="SDK77" s="186"/>
      <c r="SDL77" s="186"/>
      <c r="SDM77" s="186"/>
      <c r="SDN77" s="186"/>
      <c r="SDO77" s="186"/>
      <c r="SDP77" s="186"/>
      <c r="SDQ77" s="186"/>
      <c r="SDR77" s="186"/>
      <c r="SDS77" s="186"/>
      <c r="SDT77" s="186"/>
      <c r="SDU77" s="186"/>
      <c r="SDV77" s="186"/>
      <c r="SDW77" s="186"/>
      <c r="SDX77" s="186"/>
      <c r="SDY77" s="186"/>
      <c r="SDZ77" s="186"/>
      <c r="SEA77" s="186"/>
      <c r="SEB77" s="186"/>
      <c r="SEC77" s="186"/>
      <c r="SED77" s="186"/>
      <c r="SEE77" s="186"/>
      <c r="SEF77" s="186"/>
      <c r="SEG77" s="186"/>
      <c r="SEH77" s="186"/>
      <c r="SEI77" s="186"/>
      <c r="SEJ77" s="186"/>
      <c r="SEK77" s="186"/>
      <c r="SEL77" s="186"/>
      <c r="SEM77" s="186"/>
      <c r="SEN77" s="186"/>
      <c r="SEO77" s="186"/>
      <c r="SEP77" s="186"/>
      <c r="SEQ77" s="186"/>
      <c r="SER77" s="186"/>
      <c r="SES77" s="186"/>
      <c r="SET77" s="186"/>
      <c r="SEU77" s="186"/>
      <c r="SEV77" s="186"/>
      <c r="SEW77" s="186"/>
      <c r="SEX77" s="186"/>
      <c r="SEY77" s="186"/>
      <c r="SEZ77" s="186"/>
      <c r="SFA77" s="186"/>
      <c r="SFB77" s="186"/>
      <c r="SFC77" s="186"/>
      <c r="SFD77" s="186"/>
      <c r="SFE77" s="186"/>
      <c r="SFF77" s="186"/>
      <c r="SFG77" s="186"/>
      <c r="SFH77" s="186"/>
      <c r="SFI77" s="186"/>
      <c r="SFJ77" s="186"/>
      <c r="SFK77" s="186"/>
      <c r="SFL77" s="186"/>
      <c r="SFM77" s="186"/>
      <c r="SFN77" s="186"/>
      <c r="SFO77" s="186"/>
      <c r="SFP77" s="186"/>
      <c r="SFQ77" s="186"/>
      <c r="SFR77" s="186"/>
      <c r="SFS77" s="186"/>
      <c r="SFT77" s="186"/>
      <c r="SFU77" s="186"/>
      <c r="SFV77" s="186"/>
      <c r="SFW77" s="186"/>
      <c r="SFX77" s="186"/>
      <c r="SFY77" s="186"/>
      <c r="SFZ77" s="186"/>
      <c r="SGA77" s="186"/>
      <c r="SGB77" s="186"/>
      <c r="SGC77" s="186"/>
      <c r="SGD77" s="186"/>
      <c r="SGE77" s="186"/>
      <c r="SGF77" s="186"/>
      <c r="SGG77" s="186"/>
      <c r="SGH77" s="186"/>
      <c r="SGI77" s="186"/>
      <c r="SGJ77" s="186"/>
      <c r="SGK77" s="186"/>
      <c r="SGL77" s="186"/>
      <c r="SGM77" s="186"/>
      <c r="SGN77" s="186"/>
      <c r="SGO77" s="186"/>
      <c r="SGP77" s="186"/>
      <c r="SGQ77" s="186"/>
      <c r="SGR77" s="186"/>
      <c r="SGS77" s="186"/>
      <c r="SGT77" s="186"/>
      <c r="SGU77" s="186"/>
      <c r="SGV77" s="186"/>
      <c r="SGW77" s="186"/>
      <c r="SGX77" s="186"/>
      <c r="SGY77" s="186"/>
      <c r="SGZ77" s="186"/>
      <c r="SHA77" s="186"/>
      <c r="SHB77" s="186"/>
      <c r="SHC77" s="186"/>
      <c r="SHD77" s="186"/>
      <c r="SHE77" s="186"/>
      <c r="SHF77" s="186"/>
      <c r="SHG77" s="186"/>
      <c r="SHH77" s="186"/>
      <c r="SHI77" s="186"/>
      <c r="SHJ77" s="186"/>
      <c r="SHK77" s="186"/>
      <c r="SHL77" s="186"/>
      <c r="SHM77" s="186"/>
      <c r="SHN77" s="186"/>
      <c r="SHO77" s="186"/>
      <c r="SHP77" s="186"/>
      <c r="SHQ77" s="186"/>
      <c r="SHR77" s="186"/>
      <c r="SHS77" s="186"/>
      <c r="SHT77" s="186"/>
      <c r="SHU77" s="186"/>
      <c r="SHV77" s="186"/>
      <c r="SHW77" s="186"/>
      <c r="SHX77" s="186"/>
      <c r="SHY77" s="186"/>
      <c r="SHZ77" s="186"/>
      <c r="SIA77" s="186"/>
      <c r="SIB77" s="186"/>
      <c r="SIC77" s="186"/>
      <c r="SID77" s="186"/>
      <c r="SIE77" s="186"/>
      <c r="SIF77" s="186"/>
      <c r="SIG77" s="186"/>
      <c r="SIH77" s="186"/>
      <c r="SII77" s="186"/>
      <c r="SIJ77" s="186"/>
      <c r="SIK77" s="186"/>
      <c r="SIL77" s="186"/>
      <c r="SIM77" s="186"/>
      <c r="SIN77" s="186"/>
      <c r="SIO77" s="186"/>
      <c r="SIP77" s="186"/>
      <c r="SIQ77" s="186"/>
      <c r="SIR77" s="186"/>
      <c r="SIS77" s="186"/>
      <c r="SIT77" s="186"/>
      <c r="SIU77" s="186"/>
      <c r="SIV77" s="186"/>
      <c r="SIW77" s="186"/>
      <c r="SIX77" s="186"/>
      <c r="SIY77" s="186"/>
      <c r="SIZ77" s="186"/>
      <c r="SJA77" s="186"/>
      <c r="SJB77" s="186"/>
      <c r="SJC77" s="186"/>
      <c r="SJD77" s="186"/>
      <c r="SJE77" s="186"/>
      <c r="SJF77" s="186"/>
      <c r="SJG77" s="186"/>
      <c r="SJH77" s="186"/>
      <c r="SJI77" s="186"/>
      <c r="SJJ77" s="186"/>
      <c r="SJK77" s="186"/>
      <c r="SJL77" s="186"/>
      <c r="SJM77" s="186"/>
      <c r="SJN77" s="186"/>
      <c r="SJO77" s="186"/>
      <c r="SJP77" s="186"/>
      <c r="SJQ77" s="186"/>
      <c r="SJR77" s="186"/>
      <c r="SJS77" s="186"/>
      <c r="SJT77" s="186"/>
      <c r="SJU77" s="186"/>
      <c r="SJV77" s="186"/>
      <c r="SJW77" s="186"/>
      <c r="SJX77" s="186"/>
      <c r="SJY77" s="186"/>
      <c r="SJZ77" s="186"/>
      <c r="SKA77" s="186"/>
      <c r="SKB77" s="186"/>
      <c r="SKC77" s="186"/>
      <c r="SKD77" s="186"/>
      <c r="SKE77" s="186"/>
      <c r="SKF77" s="186"/>
      <c r="SKG77" s="186"/>
      <c r="SKH77" s="186"/>
      <c r="SKI77" s="186"/>
      <c r="SKJ77" s="186"/>
      <c r="SKK77" s="186"/>
      <c r="SKL77" s="186"/>
      <c r="SKM77" s="186"/>
      <c r="SKN77" s="186"/>
      <c r="SKO77" s="186"/>
      <c r="SKP77" s="186"/>
      <c r="SKQ77" s="186"/>
      <c r="SKR77" s="186"/>
      <c r="SKS77" s="186"/>
      <c r="SKT77" s="186"/>
      <c r="SKU77" s="186"/>
      <c r="SKV77" s="186"/>
      <c r="SKW77" s="186"/>
      <c r="SKX77" s="186"/>
      <c r="SKY77" s="186"/>
      <c r="SKZ77" s="186"/>
      <c r="SLA77" s="186"/>
      <c r="SLB77" s="186"/>
      <c r="SLC77" s="186"/>
      <c r="SLD77" s="186"/>
      <c r="SLE77" s="186"/>
      <c r="SLF77" s="186"/>
      <c r="SLG77" s="186"/>
      <c r="SLH77" s="186"/>
      <c r="SLI77" s="186"/>
      <c r="SLJ77" s="186"/>
      <c r="SLK77" s="186"/>
      <c r="SLL77" s="186"/>
      <c r="SLM77" s="186"/>
      <c r="SLN77" s="186"/>
      <c r="SLO77" s="186"/>
      <c r="SLP77" s="186"/>
      <c r="SLQ77" s="186"/>
      <c r="SLR77" s="186"/>
      <c r="SLS77" s="186"/>
      <c r="SLT77" s="186"/>
      <c r="SLU77" s="186"/>
      <c r="SLV77" s="186"/>
      <c r="SLW77" s="186"/>
      <c r="SLX77" s="186"/>
      <c r="SLY77" s="186"/>
      <c r="SLZ77" s="186"/>
      <c r="SMA77" s="186"/>
      <c r="SMB77" s="186"/>
      <c r="SMC77" s="186"/>
      <c r="SMD77" s="186"/>
      <c r="SME77" s="186"/>
      <c r="SMF77" s="186"/>
      <c r="SMG77" s="186"/>
      <c r="SMH77" s="186"/>
      <c r="SMI77" s="186"/>
      <c r="SMJ77" s="186"/>
      <c r="SMK77" s="186"/>
      <c r="SML77" s="186"/>
      <c r="SMM77" s="186"/>
      <c r="SMN77" s="186"/>
      <c r="SMO77" s="186"/>
      <c r="SMP77" s="186"/>
      <c r="SMQ77" s="186"/>
      <c r="SMR77" s="186"/>
      <c r="SMS77" s="186"/>
      <c r="SMT77" s="186"/>
      <c r="SMU77" s="186"/>
      <c r="SMV77" s="186"/>
      <c r="SMW77" s="186"/>
      <c r="SMX77" s="186"/>
      <c r="SMY77" s="186"/>
      <c r="SMZ77" s="186"/>
      <c r="SNA77" s="186"/>
      <c r="SNB77" s="186"/>
      <c r="SNC77" s="186"/>
      <c r="SND77" s="186"/>
      <c r="SNE77" s="186"/>
      <c r="SNF77" s="186"/>
      <c r="SNG77" s="186"/>
      <c r="SNH77" s="186"/>
      <c r="SNI77" s="186"/>
      <c r="SNJ77" s="186"/>
      <c r="SNK77" s="186"/>
      <c r="SNL77" s="186"/>
      <c r="SNM77" s="186"/>
      <c r="SNN77" s="186"/>
      <c r="SNO77" s="186"/>
      <c r="SNP77" s="186"/>
      <c r="SNQ77" s="186"/>
      <c r="SNR77" s="186"/>
      <c r="SNS77" s="186"/>
      <c r="SNT77" s="186"/>
      <c r="SNU77" s="186"/>
      <c r="SNV77" s="186"/>
      <c r="SNW77" s="186"/>
      <c r="SNX77" s="186"/>
      <c r="SNY77" s="186"/>
      <c r="SNZ77" s="186"/>
      <c r="SOA77" s="186"/>
      <c r="SOB77" s="186"/>
      <c r="SOC77" s="186"/>
      <c r="SOD77" s="186"/>
      <c r="SOE77" s="186"/>
      <c r="SOF77" s="186"/>
      <c r="SOG77" s="186"/>
      <c r="SOH77" s="186"/>
      <c r="SOI77" s="186"/>
      <c r="SOJ77" s="186"/>
      <c r="SOK77" s="186"/>
      <c r="SOL77" s="186"/>
      <c r="SOM77" s="186"/>
      <c r="SON77" s="186"/>
      <c r="SOO77" s="186"/>
      <c r="SOP77" s="186"/>
      <c r="SOQ77" s="186"/>
      <c r="SOR77" s="186"/>
      <c r="SOS77" s="186"/>
      <c r="SOT77" s="186"/>
      <c r="SOU77" s="186"/>
      <c r="SOV77" s="186"/>
      <c r="SOW77" s="186"/>
      <c r="SOX77" s="186"/>
      <c r="SOY77" s="186"/>
      <c r="SOZ77" s="186"/>
      <c r="SPA77" s="186"/>
      <c r="SPB77" s="186"/>
      <c r="SPC77" s="186"/>
      <c r="SPD77" s="186"/>
      <c r="SPE77" s="186"/>
      <c r="SPF77" s="186"/>
      <c r="SPG77" s="186"/>
      <c r="SPH77" s="186"/>
      <c r="SPI77" s="186"/>
      <c r="SPJ77" s="186"/>
      <c r="SPK77" s="186"/>
      <c r="SPL77" s="186"/>
      <c r="SPM77" s="186"/>
      <c r="SPN77" s="186"/>
      <c r="SPO77" s="186"/>
      <c r="SPP77" s="186"/>
      <c r="SPQ77" s="186"/>
      <c r="SPR77" s="186"/>
      <c r="SPS77" s="186"/>
      <c r="SPT77" s="186"/>
      <c r="SPU77" s="186"/>
      <c r="SPV77" s="186"/>
      <c r="SPW77" s="186"/>
      <c r="SPX77" s="186"/>
      <c r="SPY77" s="186"/>
      <c r="SPZ77" s="186"/>
      <c r="SQA77" s="186"/>
      <c r="SQB77" s="186"/>
      <c r="SQC77" s="186"/>
      <c r="SQD77" s="186"/>
      <c r="SQE77" s="186"/>
      <c r="SQF77" s="186"/>
      <c r="SQG77" s="186"/>
      <c r="SQH77" s="186"/>
      <c r="SQI77" s="186"/>
      <c r="SQJ77" s="186"/>
      <c r="SQK77" s="186"/>
      <c r="SQL77" s="186"/>
      <c r="SQM77" s="186"/>
      <c r="SQN77" s="186"/>
      <c r="SQO77" s="186"/>
      <c r="SQP77" s="186"/>
      <c r="SQQ77" s="186"/>
      <c r="SQR77" s="186"/>
      <c r="SQS77" s="186"/>
      <c r="SQT77" s="186"/>
      <c r="SQU77" s="186"/>
      <c r="SQV77" s="186"/>
      <c r="SQW77" s="186"/>
      <c r="SQX77" s="186"/>
      <c r="SQY77" s="186"/>
      <c r="SQZ77" s="186"/>
      <c r="SRA77" s="186"/>
      <c r="SRB77" s="186"/>
      <c r="SRC77" s="186"/>
      <c r="SRD77" s="186"/>
      <c r="SRE77" s="186"/>
      <c r="SRF77" s="186"/>
      <c r="SRG77" s="186"/>
      <c r="SRH77" s="186"/>
      <c r="SRI77" s="186"/>
      <c r="SRJ77" s="186"/>
      <c r="SRK77" s="186"/>
      <c r="SRL77" s="186"/>
      <c r="SRM77" s="186"/>
      <c r="SRN77" s="186"/>
      <c r="SRO77" s="186"/>
      <c r="SRP77" s="186"/>
      <c r="SRQ77" s="186"/>
      <c r="SRR77" s="186"/>
      <c r="SRS77" s="186"/>
      <c r="SRT77" s="186"/>
      <c r="SRU77" s="186"/>
      <c r="SRV77" s="186"/>
      <c r="SRW77" s="186"/>
      <c r="SRX77" s="186"/>
      <c r="SRY77" s="186"/>
      <c r="SRZ77" s="186"/>
      <c r="SSA77" s="186"/>
      <c r="SSB77" s="186"/>
      <c r="SSC77" s="186"/>
      <c r="SSD77" s="186"/>
      <c r="SSE77" s="186"/>
      <c r="SSF77" s="186"/>
      <c r="SSG77" s="186"/>
      <c r="SSH77" s="186"/>
      <c r="SSI77" s="186"/>
      <c r="SSJ77" s="186"/>
      <c r="SSK77" s="186"/>
      <c r="SSL77" s="186"/>
      <c r="SSM77" s="186"/>
      <c r="SSN77" s="186"/>
      <c r="SSO77" s="186"/>
      <c r="SSP77" s="186"/>
      <c r="SSQ77" s="186"/>
      <c r="SSR77" s="186"/>
      <c r="SSS77" s="186"/>
      <c r="SST77" s="186"/>
      <c r="SSU77" s="186"/>
      <c r="SSV77" s="186"/>
      <c r="SSW77" s="186"/>
      <c r="SSX77" s="186"/>
      <c r="SSY77" s="186"/>
      <c r="SSZ77" s="186"/>
      <c r="STA77" s="186"/>
      <c r="STB77" s="186"/>
      <c r="STC77" s="186"/>
      <c r="STD77" s="186"/>
      <c r="STE77" s="186"/>
      <c r="STF77" s="186"/>
      <c r="STG77" s="186"/>
      <c r="STH77" s="186"/>
      <c r="STI77" s="186"/>
      <c r="STJ77" s="186"/>
      <c r="STK77" s="186"/>
      <c r="STL77" s="186"/>
      <c r="STM77" s="186"/>
      <c r="STN77" s="186"/>
      <c r="STO77" s="186"/>
      <c r="STP77" s="186"/>
      <c r="STQ77" s="186"/>
      <c r="STR77" s="186"/>
      <c r="STS77" s="186"/>
      <c r="STT77" s="186"/>
      <c r="STU77" s="186"/>
      <c r="STV77" s="186"/>
      <c r="STW77" s="186"/>
      <c r="STX77" s="186"/>
      <c r="STY77" s="186"/>
      <c r="STZ77" s="186"/>
      <c r="SUA77" s="186"/>
      <c r="SUB77" s="186"/>
      <c r="SUC77" s="186"/>
      <c r="SUD77" s="186"/>
      <c r="SUE77" s="186"/>
      <c r="SUF77" s="186"/>
      <c r="SUG77" s="186"/>
      <c r="SUH77" s="186"/>
      <c r="SUI77" s="186"/>
      <c r="SUJ77" s="186"/>
      <c r="SUK77" s="186"/>
      <c r="SUL77" s="186"/>
      <c r="SUM77" s="186"/>
      <c r="SUN77" s="186"/>
      <c r="SUO77" s="186"/>
      <c r="SUP77" s="186"/>
      <c r="SUQ77" s="186"/>
      <c r="SUR77" s="186"/>
      <c r="SUS77" s="186"/>
      <c r="SUT77" s="186"/>
      <c r="SUU77" s="186"/>
      <c r="SUV77" s="186"/>
      <c r="SUW77" s="186"/>
      <c r="SUX77" s="186"/>
      <c r="SUY77" s="186"/>
      <c r="SUZ77" s="186"/>
      <c r="SVA77" s="186"/>
      <c r="SVB77" s="186"/>
      <c r="SVC77" s="186"/>
      <c r="SVD77" s="186"/>
      <c r="SVE77" s="186"/>
      <c r="SVF77" s="186"/>
      <c r="SVG77" s="186"/>
      <c r="SVH77" s="186"/>
      <c r="SVI77" s="186"/>
      <c r="SVJ77" s="186"/>
      <c r="SVK77" s="186"/>
      <c r="SVL77" s="186"/>
      <c r="SVM77" s="186"/>
      <c r="SVN77" s="186"/>
      <c r="SVO77" s="186"/>
      <c r="SVP77" s="186"/>
      <c r="SVQ77" s="186"/>
      <c r="SVR77" s="186"/>
      <c r="SVS77" s="186"/>
      <c r="SVT77" s="186"/>
      <c r="SVU77" s="186"/>
      <c r="SVV77" s="186"/>
      <c r="SVW77" s="186"/>
      <c r="SVX77" s="186"/>
      <c r="SVY77" s="186"/>
      <c r="SVZ77" s="186"/>
      <c r="SWA77" s="186"/>
      <c r="SWB77" s="186"/>
      <c r="SWC77" s="186"/>
      <c r="SWD77" s="186"/>
      <c r="SWE77" s="186"/>
      <c r="SWF77" s="186"/>
      <c r="SWG77" s="186"/>
      <c r="SWH77" s="186"/>
      <c r="SWI77" s="186"/>
      <c r="SWJ77" s="186"/>
      <c r="SWK77" s="186"/>
      <c r="SWL77" s="186"/>
      <c r="SWM77" s="186"/>
      <c r="SWN77" s="186"/>
      <c r="SWO77" s="186"/>
      <c r="SWP77" s="186"/>
      <c r="SWQ77" s="186"/>
      <c r="SWR77" s="186"/>
      <c r="SWS77" s="186"/>
      <c r="SWT77" s="186"/>
      <c r="SWU77" s="186"/>
      <c r="SWV77" s="186"/>
      <c r="SWW77" s="186"/>
      <c r="SWX77" s="186"/>
      <c r="SWY77" s="186"/>
      <c r="SWZ77" s="186"/>
      <c r="SXA77" s="186"/>
      <c r="SXB77" s="186"/>
      <c r="SXC77" s="186"/>
      <c r="SXD77" s="186"/>
      <c r="SXE77" s="186"/>
      <c r="SXF77" s="186"/>
      <c r="SXG77" s="186"/>
      <c r="SXH77" s="186"/>
      <c r="SXI77" s="186"/>
      <c r="SXJ77" s="186"/>
      <c r="SXK77" s="186"/>
      <c r="SXL77" s="186"/>
      <c r="SXM77" s="186"/>
      <c r="SXN77" s="186"/>
      <c r="SXO77" s="186"/>
      <c r="SXP77" s="186"/>
      <c r="SXQ77" s="186"/>
      <c r="SXR77" s="186"/>
      <c r="SXS77" s="186"/>
      <c r="SXT77" s="186"/>
      <c r="SXU77" s="186"/>
      <c r="SXV77" s="186"/>
      <c r="SXW77" s="186"/>
      <c r="SXX77" s="186"/>
      <c r="SXY77" s="186"/>
      <c r="SXZ77" s="186"/>
      <c r="SYA77" s="186"/>
      <c r="SYB77" s="186"/>
      <c r="SYC77" s="186"/>
      <c r="SYD77" s="186"/>
      <c r="SYE77" s="186"/>
      <c r="SYF77" s="186"/>
      <c r="SYG77" s="186"/>
      <c r="SYH77" s="186"/>
      <c r="SYI77" s="186"/>
      <c r="SYJ77" s="186"/>
      <c r="SYK77" s="186"/>
      <c r="SYL77" s="186"/>
      <c r="SYM77" s="186"/>
      <c r="SYN77" s="186"/>
      <c r="SYO77" s="186"/>
      <c r="SYP77" s="186"/>
      <c r="SYQ77" s="186"/>
      <c r="SYR77" s="186"/>
      <c r="SYS77" s="186"/>
      <c r="SYT77" s="186"/>
      <c r="SYU77" s="186"/>
      <c r="SYV77" s="186"/>
      <c r="SYW77" s="186"/>
      <c r="SYX77" s="186"/>
      <c r="SYY77" s="186"/>
      <c r="SYZ77" s="186"/>
      <c r="SZA77" s="186"/>
      <c r="SZB77" s="186"/>
      <c r="SZC77" s="186"/>
      <c r="SZD77" s="186"/>
      <c r="SZE77" s="186"/>
      <c r="SZF77" s="186"/>
      <c r="SZG77" s="186"/>
      <c r="SZH77" s="186"/>
      <c r="SZI77" s="186"/>
      <c r="SZJ77" s="186"/>
      <c r="SZK77" s="186"/>
      <c r="SZL77" s="186"/>
      <c r="SZM77" s="186"/>
      <c r="SZN77" s="186"/>
      <c r="SZO77" s="186"/>
      <c r="SZP77" s="186"/>
      <c r="SZQ77" s="186"/>
      <c r="SZR77" s="186"/>
      <c r="SZS77" s="186"/>
      <c r="SZT77" s="186"/>
      <c r="SZU77" s="186"/>
      <c r="SZV77" s="186"/>
      <c r="SZW77" s="186"/>
      <c r="SZX77" s="186"/>
      <c r="SZY77" s="186"/>
      <c r="SZZ77" s="186"/>
      <c r="TAA77" s="186"/>
      <c r="TAB77" s="186"/>
      <c r="TAC77" s="186"/>
      <c r="TAD77" s="186"/>
      <c r="TAE77" s="186"/>
      <c r="TAF77" s="186"/>
      <c r="TAG77" s="186"/>
      <c r="TAH77" s="186"/>
      <c r="TAI77" s="186"/>
      <c r="TAJ77" s="186"/>
      <c r="TAK77" s="186"/>
      <c r="TAL77" s="186"/>
      <c r="TAM77" s="186"/>
      <c r="TAN77" s="186"/>
      <c r="TAO77" s="186"/>
      <c r="TAP77" s="186"/>
      <c r="TAQ77" s="186"/>
      <c r="TAR77" s="186"/>
      <c r="TAS77" s="186"/>
      <c r="TAT77" s="186"/>
      <c r="TAU77" s="186"/>
      <c r="TAV77" s="186"/>
      <c r="TAW77" s="186"/>
      <c r="TAX77" s="186"/>
      <c r="TAY77" s="186"/>
      <c r="TAZ77" s="186"/>
      <c r="TBA77" s="186"/>
      <c r="TBB77" s="186"/>
      <c r="TBC77" s="186"/>
      <c r="TBD77" s="186"/>
      <c r="TBE77" s="186"/>
      <c r="TBF77" s="186"/>
      <c r="TBG77" s="186"/>
      <c r="TBH77" s="186"/>
      <c r="TBI77" s="186"/>
      <c r="TBJ77" s="186"/>
      <c r="TBK77" s="186"/>
      <c r="TBL77" s="186"/>
      <c r="TBM77" s="186"/>
      <c r="TBN77" s="186"/>
      <c r="TBO77" s="186"/>
      <c r="TBP77" s="186"/>
      <c r="TBQ77" s="186"/>
      <c r="TBR77" s="186"/>
      <c r="TBS77" s="186"/>
      <c r="TBT77" s="186"/>
      <c r="TBU77" s="186"/>
      <c r="TBV77" s="186"/>
      <c r="TBW77" s="186"/>
      <c r="TBX77" s="186"/>
      <c r="TBY77" s="186"/>
      <c r="TBZ77" s="186"/>
      <c r="TCA77" s="186"/>
      <c r="TCB77" s="186"/>
      <c r="TCC77" s="186"/>
      <c r="TCD77" s="186"/>
      <c r="TCE77" s="186"/>
      <c r="TCF77" s="186"/>
      <c r="TCG77" s="186"/>
      <c r="TCH77" s="186"/>
      <c r="TCI77" s="186"/>
      <c r="TCJ77" s="186"/>
      <c r="TCK77" s="186"/>
      <c r="TCL77" s="186"/>
      <c r="TCM77" s="186"/>
      <c r="TCN77" s="186"/>
      <c r="TCO77" s="186"/>
      <c r="TCP77" s="186"/>
      <c r="TCQ77" s="186"/>
      <c r="TCR77" s="186"/>
      <c r="TCS77" s="186"/>
      <c r="TCT77" s="186"/>
      <c r="TCU77" s="186"/>
      <c r="TCV77" s="186"/>
      <c r="TCW77" s="186"/>
      <c r="TCX77" s="186"/>
      <c r="TCY77" s="186"/>
      <c r="TCZ77" s="186"/>
      <c r="TDA77" s="186"/>
      <c r="TDB77" s="186"/>
      <c r="TDC77" s="186"/>
      <c r="TDD77" s="186"/>
      <c r="TDE77" s="186"/>
      <c r="TDF77" s="186"/>
      <c r="TDG77" s="186"/>
      <c r="TDH77" s="186"/>
      <c r="TDI77" s="186"/>
      <c r="TDJ77" s="186"/>
      <c r="TDK77" s="186"/>
      <c r="TDL77" s="186"/>
      <c r="TDM77" s="186"/>
      <c r="TDN77" s="186"/>
      <c r="TDO77" s="186"/>
      <c r="TDP77" s="186"/>
      <c r="TDQ77" s="186"/>
      <c r="TDR77" s="186"/>
      <c r="TDS77" s="186"/>
      <c r="TDT77" s="186"/>
      <c r="TDU77" s="186"/>
      <c r="TDV77" s="186"/>
      <c r="TDW77" s="186"/>
      <c r="TDX77" s="186"/>
      <c r="TDY77" s="186"/>
      <c r="TDZ77" s="186"/>
      <c r="TEA77" s="186"/>
      <c r="TEB77" s="186"/>
      <c r="TEC77" s="186"/>
      <c r="TED77" s="186"/>
      <c r="TEE77" s="186"/>
      <c r="TEF77" s="186"/>
      <c r="TEG77" s="186"/>
      <c r="TEH77" s="186"/>
      <c r="TEI77" s="186"/>
      <c r="TEJ77" s="186"/>
      <c r="TEK77" s="186"/>
      <c r="TEL77" s="186"/>
      <c r="TEM77" s="186"/>
      <c r="TEN77" s="186"/>
      <c r="TEO77" s="186"/>
      <c r="TEP77" s="186"/>
      <c r="TEQ77" s="186"/>
      <c r="TER77" s="186"/>
      <c r="TES77" s="186"/>
      <c r="TET77" s="186"/>
      <c r="TEU77" s="186"/>
      <c r="TEV77" s="186"/>
      <c r="TEW77" s="186"/>
      <c r="TEX77" s="186"/>
      <c r="TEY77" s="186"/>
      <c r="TEZ77" s="186"/>
      <c r="TFA77" s="186"/>
      <c r="TFB77" s="186"/>
      <c r="TFC77" s="186"/>
      <c r="TFD77" s="186"/>
      <c r="TFE77" s="186"/>
      <c r="TFF77" s="186"/>
      <c r="TFG77" s="186"/>
      <c r="TFH77" s="186"/>
      <c r="TFI77" s="186"/>
      <c r="TFJ77" s="186"/>
      <c r="TFK77" s="186"/>
      <c r="TFL77" s="186"/>
      <c r="TFM77" s="186"/>
      <c r="TFN77" s="186"/>
      <c r="TFO77" s="186"/>
      <c r="TFP77" s="186"/>
      <c r="TFQ77" s="186"/>
      <c r="TFR77" s="186"/>
      <c r="TFS77" s="186"/>
      <c r="TFT77" s="186"/>
      <c r="TFU77" s="186"/>
      <c r="TFV77" s="186"/>
      <c r="TFW77" s="186"/>
      <c r="TFX77" s="186"/>
      <c r="TFY77" s="186"/>
      <c r="TFZ77" s="186"/>
      <c r="TGA77" s="186"/>
      <c r="TGB77" s="186"/>
      <c r="TGC77" s="186"/>
      <c r="TGD77" s="186"/>
      <c r="TGE77" s="186"/>
      <c r="TGF77" s="186"/>
      <c r="TGG77" s="186"/>
      <c r="TGH77" s="186"/>
      <c r="TGI77" s="186"/>
      <c r="TGJ77" s="186"/>
      <c r="TGK77" s="186"/>
      <c r="TGL77" s="186"/>
      <c r="TGM77" s="186"/>
      <c r="TGN77" s="186"/>
      <c r="TGO77" s="186"/>
      <c r="TGP77" s="186"/>
      <c r="TGQ77" s="186"/>
      <c r="TGR77" s="186"/>
      <c r="TGS77" s="186"/>
      <c r="TGT77" s="186"/>
      <c r="TGU77" s="186"/>
      <c r="TGV77" s="186"/>
      <c r="TGW77" s="186"/>
      <c r="TGX77" s="186"/>
      <c r="TGY77" s="186"/>
      <c r="TGZ77" s="186"/>
      <c r="THA77" s="186"/>
      <c r="THB77" s="186"/>
      <c r="THC77" s="186"/>
      <c r="THD77" s="186"/>
      <c r="THE77" s="186"/>
      <c r="THF77" s="186"/>
      <c r="THG77" s="186"/>
      <c r="THH77" s="186"/>
      <c r="THI77" s="186"/>
      <c r="THJ77" s="186"/>
      <c r="THK77" s="186"/>
      <c r="THL77" s="186"/>
      <c r="THM77" s="186"/>
      <c r="THN77" s="186"/>
      <c r="THO77" s="186"/>
      <c r="THP77" s="186"/>
      <c r="THQ77" s="186"/>
      <c r="THR77" s="186"/>
      <c r="THS77" s="186"/>
      <c r="THT77" s="186"/>
      <c r="THU77" s="186"/>
      <c r="THV77" s="186"/>
      <c r="THW77" s="186"/>
      <c r="THX77" s="186"/>
      <c r="THY77" s="186"/>
      <c r="THZ77" s="186"/>
      <c r="TIA77" s="186"/>
      <c r="TIB77" s="186"/>
      <c r="TIC77" s="186"/>
      <c r="TID77" s="186"/>
      <c r="TIE77" s="186"/>
      <c r="TIF77" s="186"/>
      <c r="TIG77" s="186"/>
      <c r="TIH77" s="186"/>
      <c r="TII77" s="186"/>
      <c r="TIJ77" s="186"/>
      <c r="TIK77" s="186"/>
      <c r="TIL77" s="186"/>
      <c r="TIM77" s="186"/>
      <c r="TIN77" s="186"/>
      <c r="TIO77" s="186"/>
      <c r="TIP77" s="186"/>
      <c r="TIQ77" s="186"/>
      <c r="TIR77" s="186"/>
      <c r="TIS77" s="186"/>
      <c r="TIT77" s="186"/>
      <c r="TIU77" s="186"/>
      <c r="TIV77" s="186"/>
      <c r="TIW77" s="186"/>
      <c r="TIX77" s="186"/>
      <c r="TIY77" s="186"/>
      <c r="TIZ77" s="186"/>
      <c r="TJA77" s="186"/>
      <c r="TJB77" s="186"/>
      <c r="TJC77" s="186"/>
      <c r="TJD77" s="186"/>
      <c r="TJE77" s="186"/>
      <c r="TJF77" s="186"/>
      <c r="TJG77" s="186"/>
      <c r="TJH77" s="186"/>
      <c r="TJI77" s="186"/>
      <c r="TJJ77" s="186"/>
      <c r="TJK77" s="186"/>
      <c r="TJL77" s="186"/>
      <c r="TJM77" s="186"/>
      <c r="TJN77" s="186"/>
      <c r="TJO77" s="186"/>
      <c r="TJP77" s="186"/>
      <c r="TJQ77" s="186"/>
      <c r="TJR77" s="186"/>
      <c r="TJS77" s="186"/>
      <c r="TJT77" s="186"/>
      <c r="TJU77" s="186"/>
      <c r="TJV77" s="186"/>
      <c r="TJW77" s="186"/>
      <c r="TJX77" s="186"/>
      <c r="TJY77" s="186"/>
      <c r="TJZ77" s="186"/>
      <c r="TKA77" s="186"/>
      <c r="TKB77" s="186"/>
      <c r="TKC77" s="186"/>
      <c r="TKD77" s="186"/>
      <c r="TKE77" s="186"/>
      <c r="TKF77" s="186"/>
      <c r="TKG77" s="186"/>
      <c r="TKH77" s="186"/>
      <c r="TKI77" s="186"/>
      <c r="TKJ77" s="186"/>
      <c r="TKK77" s="186"/>
      <c r="TKL77" s="186"/>
      <c r="TKM77" s="186"/>
      <c r="TKN77" s="186"/>
      <c r="TKO77" s="186"/>
      <c r="TKP77" s="186"/>
      <c r="TKQ77" s="186"/>
      <c r="TKR77" s="186"/>
      <c r="TKS77" s="186"/>
      <c r="TKT77" s="186"/>
      <c r="TKU77" s="186"/>
      <c r="TKV77" s="186"/>
      <c r="TKW77" s="186"/>
      <c r="TKX77" s="186"/>
      <c r="TKY77" s="186"/>
      <c r="TKZ77" s="186"/>
      <c r="TLA77" s="186"/>
      <c r="TLB77" s="186"/>
      <c r="TLC77" s="186"/>
      <c r="TLD77" s="186"/>
      <c r="TLE77" s="186"/>
      <c r="TLF77" s="186"/>
      <c r="TLG77" s="186"/>
      <c r="TLH77" s="186"/>
      <c r="TLI77" s="186"/>
      <c r="TLJ77" s="186"/>
      <c r="TLK77" s="186"/>
      <c r="TLL77" s="186"/>
      <c r="TLM77" s="186"/>
      <c r="TLN77" s="186"/>
      <c r="TLO77" s="186"/>
      <c r="TLP77" s="186"/>
      <c r="TLQ77" s="186"/>
      <c r="TLR77" s="186"/>
      <c r="TLS77" s="186"/>
      <c r="TLT77" s="186"/>
      <c r="TLU77" s="186"/>
      <c r="TLV77" s="186"/>
      <c r="TLW77" s="186"/>
      <c r="TLX77" s="186"/>
      <c r="TLY77" s="186"/>
      <c r="TLZ77" s="186"/>
      <c r="TMA77" s="186"/>
      <c r="TMB77" s="186"/>
      <c r="TMC77" s="186"/>
      <c r="TMD77" s="186"/>
      <c r="TME77" s="186"/>
      <c r="TMF77" s="186"/>
      <c r="TMG77" s="186"/>
      <c r="TMH77" s="186"/>
      <c r="TMI77" s="186"/>
      <c r="TMJ77" s="186"/>
      <c r="TMK77" s="186"/>
      <c r="TML77" s="186"/>
      <c r="TMM77" s="186"/>
      <c r="TMN77" s="186"/>
      <c r="TMO77" s="186"/>
      <c r="TMP77" s="186"/>
      <c r="TMQ77" s="186"/>
      <c r="TMR77" s="186"/>
      <c r="TMS77" s="186"/>
      <c r="TMT77" s="186"/>
      <c r="TMU77" s="186"/>
      <c r="TMV77" s="186"/>
      <c r="TMW77" s="186"/>
      <c r="TMX77" s="186"/>
      <c r="TMY77" s="186"/>
      <c r="TMZ77" s="186"/>
      <c r="TNA77" s="186"/>
      <c r="TNB77" s="186"/>
      <c r="TNC77" s="186"/>
      <c r="TND77" s="186"/>
      <c r="TNE77" s="186"/>
      <c r="TNF77" s="186"/>
      <c r="TNG77" s="186"/>
      <c r="TNH77" s="186"/>
      <c r="TNI77" s="186"/>
      <c r="TNJ77" s="186"/>
      <c r="TNK77" s="186"/>
      <c r="TNL77" s="186"/>
      <c r="TNM77" s="186"/>
      <c r="TNN77" s="186"/>
      <c r="TNO77" s="186"/>
      <c r="TNP77" s="186"/>
      <c r="TNQ77" s="186"/>
      <c r="TNR77" s="186"/>
      <c r="TNS77" s="186"/>
      <c r="TNT77" s="186"/>
      <c r="TNU77" s="186"/>
      <c r="TNV77" s="186"/>
      <c r="TNW77" s="186"/>
      <c r="TNX77" s="186"/>
      <c r="TNY77" s="186"/>
      <c r="TNZ77" s="186"/>
      <c r="TOA77" s="186"/>
      <c r="TOB77" s="186"/>
      <c r="TOC77" s="186"/>
      <c r="TOD77" s="186"/>
      <c r="TOE77" s="186"/>
      <c r="TOF77" s="186"/>
      <c r="TOG77" s="186"/>
      <c r="TOH77" s="186"/>
      <c r="TOI77" s="186"/>
      <c r="TOJ77" s="186"/>
      <c r="TOK77" s="186"/>
      <c r="TOL77" s="186"/>
      <c r="TOM77" s="186"/>
      <c r="TON77" s="186"/>
      <c r="TOO77" s="186"/>
      <c r="TOP77" s="186"/>
      <c r="TOQ77" s="186"/>
      <c r="TOR77" s="186"/>
      <c r="TOS77" s="186"/>
      <c r="TOT77" s="186"/>
      <c r="TOU77" s="186"/>
      <c r="TOV77" s="186"/>
      <c r="TOW77" s="186"/>
      <c r="TOX77" s="186"/>
      <c r="TOY77" s="186"/>
      <c r="TOZ77" s="186"/>
      <c r="TPA77" s="186"/>
      <c r="TPB77" s="186"/>
      <c r="TPC77" s="186"/>
      <c r="TPD77" s="186"/>
      <c r="TPE77" s="186"/>
      <c r="TPF77" s="186"/>
      <c r="TPG77" s="186"/>
      <c r="TPH77" s="186"/>
      <c r="TPI77" s="186"/>
      <c r="TPJ77" s="186"/>
      <c r="TPK77" s="186"/>
      <c r="TPL77" s="186"/>
      <c r="TPM77" s="186"/>
      <c r="TPN77" s="186"/>
      <c r="TPO77" s="186"/>
      <c r="TPP77" s="186"/>
      <c r="TPQ77" s="186"/>
      <c r="TPR77" s="186"/>
      <c r="TPS77" s="186"/>
      <c r="TPT77" s="186"/>
      <c r="TPU77" s="186"/>
      <c r="TPV77" s="186"/>
      <c r="TPW77" s="186"/>
      <c r="TPX77" s="186"/>
      <c r="TPY77" s="186"/>
      <c r="TPZ77" s="186"/>
      <c r="TQA77" s="186"/>
      <c r="TQB77" s="186"/>
      <c r="TQC77" s="186"/>
      <c r="TQD77" s="186"/>
      <c r="TQE77" s="186"/>
      <c r="TQF77" s="186"/>
      <c r="TQG77" s="186"/>
      <c r="TQH77" s="186"/>
      <c r="TQI77" s="186"/>
      <c r="TQJ77" s="186"/>
      <c r="TQK77" s="186"/>
      <c r="TQL77" s="186"/>
      <c r="TQM77" s="186"/>
      <c r="TQN77" s="186"/>
      <c r="TQO77" s="186"/>
      <c r="TQP77" s="186"/>
      <c r="TQQ77" s="186"/>
      <c r="TQR77" s="186"/>
      <c r="TQS77" s="186"/>
      <c r="TQT77" s="186"/>
      <c r="TQU77" s="186"/>
      <c r="TQV77" s="186"/>
      <c r="TQW77" s="186"/>
      <c r="TQX77" s="186"/>
      <c r="TQY77" s="186"/>
      <c r="TQZ77" s="186"/>
      <c r="TRA77" s="186"/>
      <c r="TRB77" s="186"/>
      <c r="TRC77" s="186"/>
      <c r="TRD77" s="186"/>
      <c r="TRE77" s="186"/>
      <c r="TRF77" s="186"/>
      <c r="TRG77" s="186"/>
      <c r="TRH77" s="186"/>
      <c r="TRI77" s="186"/>
      <c r="TRJ77" s="186"/>
      <c r="TRK77" s="186"/>
      <c r="TRL77" s="186"/>
      <c r="TRM77" s="186"/>
      <c r="TRN77" s="186"/>
      <c r="TRO77" s="186"/>
      <c r="TRP77" s="186"/>
      <c r="TRQ77" s="186"/>
      <c r="TRR77" s="186"/>
      <c r="TRS77" s="186"/>
      <c r="TRT77" s="186"/>
      <c r="TRU77" s="186"/>
      <c r="TRV77" s="186"/>
      <c r="TRW77" s="186"/>
      <c r="TRX77" s="186"/>
      <c r="TRY77" s="186"/>
      <c r="TRZ77" s="186"/>
      <c r="TSA77" s="186"/>
      <c r="TSB77" s="186"/>
      <c r="TSC77" s="186"/>
      <c r="TSD77" s="186"/>
      <c r="TSE77" s="186"/>
      <c r="TSF77" s="186"/>
      <c r="TSG77" s="186"/>
      <c r="TSH77" s="186"/>
      <c r="TSI77" s="186"/>
      <c r="TSJ77" s="186"/>
      <c r="TSK77" s="186"/>
      <c r="TSL77" s="186"/>
      <c r="TSM77" s="186"/>
      <c r="TSN77" s="186"/>
      <c r="TSO77" s="186"/>
      <c r="TSP77" s="186"/>
      <c r="TSQ77" s="186"/>
      <c r="TSR77" s="186"/>
      <c r="TSS77" s="186"/>
      <c r="TST77" s="186"/>
      <c r="TSU77" s="186"/>
      <c r="TSV77" s="186"/>
      <c r="TSW77" s="186"/>
      <c r="TSX77" s="186"/>
      <c r="TSY77" s="186"/>
      <c r="TSZ77" s="186"/>
      <c r="TTA77" s="186"/>
      <c r="TTB77" s="186"/>
      <c r="TTC77" s="186"/>
      <c r="TTD77" s="186"/>
      <c r="TTE77" s="186"/>
      <c r="TTF77" s="186"/>
      <c r="TTG77" s="186"/>
      <c r="TTH77" s="186"/>
      <c r="TTI77" s="186"/>
      <c r="TTJ77" s="186"/>
      <c r="TTK77" s="186"/>
      <c r="TTL77" s="186"/>
      <c r="TTM77" s="186"/>
      <c r="TTN77" s="186"/>
      <c r="TTO77" s="186"/>
      <c r="TTP77" s="186"/>
      <c r="TTQ77" s="186"/>
      <c r="TTR77" s="186"/>
      <c r="TTS77" s="186"/>
      <c r="TTT77" s="186"/>
      <c r="TTU77" s="186"/>
      <c r="TTV77" s="186"/>
      <c r="TTW77" s="186"/>
      <c r="TTX77" s="186"/>
      <c r="TTY77" s="186"/>
      <c r="TTZ77" s="186"/>
      <c r="TUA77" s="186"/>
      <c r="TUB77" s="186"/>
      <c r="TUC77" s="186"/>
      <c r="TUD77" s="186"/>
      <c r="TUE77" s="186"/>
      <c r="TUF77" s="186"/>
      <c r="TUG77" s="186"/>
      <c r="TUH77" s="186"/>
      <c r="TUI77" s="186"/>
      <c r="TUJ77" s="186"/>
      <c r="TUK77" s="186"/>
      <c r="TUL77" s="186"/>
      <c r="TUM77" s="186"/>
      <c r="TUN77" s="186"/>
      <c r="TUO77" s="186"/>
      <c r="TUP77" s="186"/>
      <c r="TUQ77" s="186"/>
      <c r="TUR77" s="186"/>
      <c r="TUS77" s="186"/>
      <c r="TUT77" s="186"/>
      <c r="TUU77" s="186"/>
      <c r="TUV77" s="186"/>
      <c r="TUW77" s="186"/>
      <c r="TUX77" s="186"/>
      <c r="TUY77" s="186"/>
      <c r="TUZ77" s="186"/>
      <c r="TVA77" s="186"/>
      <c r="TVB77" s="186"/>
      <c r="TVC77" s="186"/>
      <c r="TVD77" s="186"/>
      <c r="TVE77" s="186"/>
      <c r="TVF77" s="186"/>
      <c r="TVG77" s="186"/>
      <c r="TVH77" s="186"/>
      <c r="TVI77" s="186"/>
      <c r="TVJ77" s="186"/>
      <c r="TVK77" s="186"/>
      <c r="TVL77" s="186"/>
      <c r="TVM77" s="186"/>
      <c r="TVN77" s="186"/>
      <c r="TVO77" s="186"/>
      <c r="TVP77" s="186"/>
      <c r="TVQ77" s="186"/>
      <c r="TVR77" s="186"/>
      <c r="TVS77" s="186"/>
      <c r="TVT77" s="186"/>
      <c r="TVU77" s="186"/>
      <c r="TVV77" s="186"/>
      <c r="TVW77" s="186"/>
      <c r="TVX77" s="186"/>
      <c r="TVY77" s="186"/>
      <c r="TVZ77" s="186"/>
      <c r="TWA77" s="186"/>
      <c r="TWB77" s="186"/>
      <c r="TWC77" s="186"/>
      <c r="TWD77" s="186"/>
      <c r="TWE77" s="186"/>
      <c r="TWF77" s="186"/>
      <c r="TWG77" s="186"/>
      <c r="TWH77" s="186"/>
      <c r="TWI77" s="186"/>
      <c r="TWJ77" s="186"/>
      <c r="TWK77" s="186"/>
      <c r="TWL77" s="186"/>
      <c r="TWM77" s="186"/>
      <c r="TWN77" s="186"/>
      <c r="TWO77" s="186"/>
      <c r="TWP77" s="186"/>
      <c r="TWQ77" s="186"/>
      <c r="TWR77" s="186"/>
      <c r="TWS77" s="186"/>
      <c r="TWT77" s="186"/>
      <c r="TWU77" s="186"/>
      <c r="TWV77" s="186"/>
      <c r="TWW77" s="186"/>
      <c r="TWX77" s="186"/>
      <c r="TWY77" s="186"/>
      <c r="TWZ77" s="186"/>
      <c r="TXA77" s="186"/>
      <c r="TXB77" s="186"/>
      <c r="TXC77" s="186"/>
      <c r="TXD77" s="186"/>
      <c r="TXE77" s="186"/>
      <c r="TXF77" s="186"/>
      <c r="TXG77" s="186"/>
      <c r="TXH77" s="186"/>
      <c r="TXI77" s="186"/>
      <c r="TXJ77" s="186"/>
      <c r="TXK77" s="186"/>
      <c r="TXL77" s="186"/>
      <c r="TXM77" s="186"/>
      <c r="TXN77" s="186"/>
      <c r="TXO77" s="186"/>
      <c r="TXP77" s="186"/>
      <c r="TXQ77" s="186"/>
      <c r="TXR77" s="186"/>
      <c r="TXS77" s="186"/>
      <c r="TXT77" s="186"/>
      <c r="TXU77" s="186"/>
      <c r="TXV77" s="186"/>
      <c r="TXW77" s="186"/>
      <c r="TXX77" s="186"/>
      <c r="TXY77" s="186"/>
      <c r="TXZ77" s="186"/>
      <c r="TYA77" s="186"/>
      <c r="TYB77" s="186"/>
      <c r="TYC77" s="186"/>
      <c r="TYD77" s="186"/>
      <c r="TYE77" s="186"/>
      <c r="TYF77" s="186"/>
      <c r="TYG77" s="186"/>
      <c r="TYH77" s="186"/>
      <c r="TYI77" s="186"/>
      <c r="TYJ77" s="186"/>
      <c r="TYK77" s="186"/>
      <c r="TYL77" s="186"/>
      <c r="TYM77" s="186"/>
      <c r="TYN77" s="186"/>
      <c r="TYO77" s="186"/>
      <c r="TYP77" s="186"/>
      <c r="TYQ77" s="186"/>
      <c r="TYR77" s="186"/>
      <c r="TYS77" s="186"/>
      <c r="TYT77" s="186"/>
      <c r="TYU77" s="186"/>
      <c r="TYV77" s="186"/>
      <c r="TYW77" s="186"/>
      <c r="TYX77" s="186"/>
      <c r="TYY77" s="186"/>
      <c r="TYZ77" s="186"/>
      <c r="TZA77" s="186"/>
      <c r="TZB77" s="186"/>
      <c r="TZC77" s="186"/>
      <c r="TZD77" s="186"/>
      <c r="TZE77" s="186"/>
      <c r="TZF77" s="186"/>
      <c r="TZG77" s="186"/>
      <c r="TZH77" s="186"/>
      <c r="TZI77" s="186"/>
      <c r="TZJ77" s="186"/>
      <c r="TZK77" s="186"/>
      <c r="TZL77" s="186"/>
      <c r="TZM77" s="186"/>
      <c r="TZN77" s="186"/>
      <c r="TZO77" s="186"/>
      <c r="TZP77" s="186"/>
      <c r="TZQ77" s="186"/>
      <c r="TZR77" s="186"/>
      <c r="TZS77" s="186"/>
      <c r="TZT77" s="186"/>
      <c r="TZU77" s="186"/>
      <c r="TZV77" s="186"/>
      <c r="TZW77" s="186"/>
      <c r="TZX77" s="186"/>
      <c r="TZY77" s="186"/>
      <c r="TZZ77" s="186"/>
      <c r="UAA77" s="186"/>
      <c r="UAB77" s="186"/>
      <c r="UAC77" s="186"/>
      <c r="UAD77" s="186"/>
      <c r="UAE77" s="186"/>
      <c r="UAF77" s="186"/>
      <c r="UAG77" s="186"/>
      <c r="UAH77" s="186"/>
      <c r="UAI77" s="186"/>
      <c r="UAJ77" s="186"/>
      <c r="UAK77" s="186"/>
      <c r="UAL77" s="186"/>
      <c r="UAM77" s="186"/>
      <c r="UAN77" s="186"/>
      <c r="UAO77" s="186"/>
      <c r="UAP77" s="186"/>
      <c r="UAQ77" s="186"/>
      <c r="UAR77" s="186"/>
      <c r="UAS77" s="186"/>
      <c r="UAT77" s="186"/>
      <c r="UAU77" s="186"/>
      <c r="UAV77" s="186"/>
      <c r="UAW77" s="186"/>
      <c r="UAX77" s="186"/>
      <c r="UAY77" s="186"/>
      <c r="UAZ77" s="186"/>
      <c r="UBA77" s="186"/>
      <c r="UBB77" s="186"/>
      <c r="UBC77" s="186"/>
      <c r="UBD77" s="186"/>
      <c r="UBE77" s="186"/>
      <c r="UBF77" s="186"/>
      <c r="UBG77" s="186"/>
      <c r="UBH77" s="186"/>
      <c r="UBI77" s="186"/>
      <c r="UBJ77" s="186"/>
      <c r="UBK77" s="186"/>
      <c r="UBL77" s="186"/>
      <c r="UBM77" s="186"/>
      <c r="UBN77" s="186"/>
      <c r="UBO77" s="186"/>
      <c r="UBP77" s="186"/>
      <c r="UBQ77" s="186"/>
      <c r="UBR77" s="186"/>
      <c r="UBS77" s="186"/>
      <c r="UBT77" s="186"/>
      <c r="UBU77" s="186"/>
      <c r="UBV77" s="186"/>
      <c r="UBW77" s="186"/>
      <c r="UBX77" s="186"/>
      <c r="UBY77" s="186"/>
      <c r="UBZ77" s="186"/>
      <c r="UCA77" s="186"/>
      <c r="UCB77" s="186"/>
      <c r="UCC77" s="186"/>
      <c r="UCD77" s="186"/>
      <c r="UCE77" s="186"/>
      <c r="UCF77" s="186"/>
      <c r="UCG77" s="186"/>
      <c r="UCH77" s="186"/>
      <c r="UCI77" s="186"/>
      <c r="UCJ77" s="186"/>
      <c r="UCK77" s="186"/>
      <c r="UCL77" s="186"/>
      <c r="UCM77" s="186"/>
      <c r="UCN77" s="186"/>
      <c r="UCO77" s="186"/>
      <c r="UCP77" s="186"/>
      <c r="UCQ77" s="186"/>
      <c r="UCR77" s="186"/>
      <c r="UCS77" s="186"/>
      <c r="UCT77" s="186"/>
      <c r="UCU77" s="186"/>
      <c r="UCV77" s="186"/>
      <c r="UCW77" s="186"/>
      <c r="UCX77" s="186"/>
      <c r="UCY77" s="186"/>
      <c r="UCZ77" s="186"/>
      <c r="UDA77" s="186"/>
      <c r="UDB77" s="186"/>
      <c r="UDC77" s="186"/>
      <c r="UDD77" s="186"/>
      <c r="UDE77" s="186"/>
      <c r="UDF77" s="186"/>
      <c r="UDG77" s="186"/>
      <c r="UDH77" s="186"/>
      <c r="UDI77" s="186"/>
      <c r="UDJ77" s="186"/>
      <c r="UDK77" s="186"/>
      <c r="UDL77" s="186"/>
      <c r="UDM77" s="186"/>
      <c r="UDN77" s="186"/>
      <c r="UDO77" s="186"/>
      <c r="UDP77" s="186"/>
      <c r="UDQ77" s="186"/>
      <c r="UDR77" s="186"/>
      <c r="UDS77" s="186"/>
      <c r="UDT77" s="186"/>
      <c r="UDU77" s="186"/>
      <c r="UDV77" s="186"/>
      <c r="UDW77" s="186"/>
      <c r="UDX77" s="186"/>
      <c r="UDY77" s="186"/>
      <c r="UDZ77" s="186"/>
      <c r="UEA77" s="186"/>
      <c r="UEB77" s="186"/>
      <c r="UEC77" s="186"/>
      <c r="UED77" s="186"/>
      <c r="UEE77" s="186"/>
      <c r="UEF77" s="186"/>
      <c r="UEG77" s="186"/>
      <c r="UEH77" s="186"/>
      <c r="UEI77" s="186"/>
      <c r="UEJ77" s="186"/>
      <c r="UEK77" s="186"/>
      <c r="UEL77" s="186"/>
      <c r="UEM77" s="186"/>
      <c r="UEN77" s="186"/>
      <c r="UEO77" s="186"/>
      <c r="UEP77" s="186"/>
      <c r="UEQ77" s="186"/>
      <c r="UER77" s="186"/>
      <c r="UES77" s="186"/>
      <c r="UET77" s="186"/>
      <c r="UEU77" s="186"/>
      <c r="UEV77" s="186"/>
      <c r="UEW77" s="186"/>
      <c r="UEX77" s="186"/>
      <c r="UEY77" s="186"/>
      <c r="UEZ77" s="186"/>
      <c r="UFA77" s="186"/>
      <c r="UFB77" s="186"/>
      <c r="UFC77" s="186"/>
      <c r="UFD77" s="186"/>
      <c r="UFE77" s="186"/>
      <c r="UFF77" s="186"/>
      <c r="UFG77" s="186"/>
      <c r="UFH77" s="186"/>
      <c r="UFI77" s="186"/>
      <c r="UFJ77" s="186"/>
      <c r="UFK77" s="186"/>
      <c r="UFL77" s="186"/>
      <c r="UFM77" s="186"/>
      <c r="UFN77" s="186"/>
      <c r="UFO77" s="186"/>
      <c r="UFP77" s="186"/>
      <c r="UFQ77" s="186"/>
      <c r="UFR77" s="186"/>
      <c r="UFS77" s="186"/>
      <c r="UFT77" s="186"/>
      <c r="UFU77" s="186"/>
      <c r="UFV77" s="186"/>
      <c r="UFW77" s="186"/>
      <c r="UFX77" s="186"/>
      <c r="UFY77" s="186"/>
      <c r="UFZ77" s="186"/>
      <c r="UGA77" s="186"/>
      <c r="UGB77" s="186"/>
      <c r="UGC77" s="186"/>
      <c r="UGD77" s="186"/>
      <c r="UGE77" s="186"/>
      <c r="UGF77" s="186"/>
      <c r="UGG77" s="186"/>
      <c r="UGH77" s="186"/>
      <c r="UGI77" s="186"/>
      <c r="UGJ77" s="186"/>
      <c r="UGK77" s="186"/>
      <c r="UGL77" s="186"/>
      <c r="UGM77" s="186"/>
      <c r="UGN77" s="186"/>
      <c r="UGO77" s="186"/>
      <c r="UGP77" s="186"/>
      <c r="UGQ77" s="186"/>
      <c r="UGR77" s="186"/>
      <c r="UGS77" s="186"/>
      <c r="UGT77" s="186"/>
      <c r="UGU77" s="186"/>
      <c r="UGV77" s="186"/>
      <c r="UGW77" s="186"/>
      <c r="UGX77" s="186"/>
      <c r="UGY77" s="186"/>
      <c r="UGZ77" s="186"/>
      <c r="UHA77" s="186"/>
      <c r="UHB77" s="186"/>
      <c r="UHC77" s="186"/>
      <c r="UHD77" s="186"/>
      <c r="UHE77" s="186"/>
      <c r="UHF77" s="186"/>
      <c r="UHG77" s="186"/>
      <c r="UHH77" s="186"/>
      <c r="UHI77" s="186"/>
      <c r="UHJ77" s="186"/>
      <c r="UHK77" s="186"/>
      <c r="UHL77" s="186"/>
      <c r="UHM77" s="186"/>
      <c r="UHN77" s="186"/>
      <c r="UHO77" s="186"/>
      <c r="UHP77" s="186"/>
      <c r="UHQ77" s="186"/>
      <c r="UHR77" s="186"/>
      <c r="UHS77" s="186"/>
      <c r="UHT77" s="186"/>
      <c r="UHU77" s="186"/>
      <c r="UHV77" s="186"/>
      <c r="UHW77" s="186"/>
      <c r="UHX77" s="186"/>
      <c r="UHY77" s="186"/>
      <c r="UHZ77" s="186"/>
      <c r="UIA77" s="186"/>
      <c r="UIB77" s="186"/>
      <c r="UIC77" s="186"/>
      <c r="UID77" s="186"/>
      <c r="UIE77" s="186"/>
      <c r="UIF77" s="186"/>
      <c r="UIG77" s="186"/>
      <c r="UIH77" s="186"/>
      <c r="UII77" s="186"/>
      <c r="UIJ77" s="186"/>
      <c r="UIK77" s="186"/>
      <c r="UIL77" s="186"/>
      <c r="UIM77" s="186"/>
      <c r="UIN77" s="186"/>
      <c r="UIO77" s="186"/>
      <c r="UIP77" s="186"/>
      <c r="UIQ77" s="186"/>
      <c r="UIR77" s="186"/>
      <c r="UIS77" s="186"/>
      <c r="UIT77" s="186"/>
      <c r="UIU77" s="186"/>
      <c r="UIV77" s="186"/>
      <c r="UIW77" s="186"/>
      <c r="UIX77" s="186"/>
      <c r="UIY77" s="186"/>
      <c r="UIZ77" s="186"/>
      <c r="UJA77" s="186"/>
      <c r="UJB77" s="186"/>
      <c r="UJC77" s="186"/>
      <c r="UJD77" s="186"/>
      <c r="UJE77" s="186"/>
      <c r="UJF77" s="186"/>
      <c r="UJG77" s="186"/>
      <c r="UJH77" s="186"/>
      <c r="UJI77" s="186"/>
      <c r="UJJ77" s="186"/>
      <c r="UJK77" s="186"/>
      <c r="UJL77" s="186"/>
      <c r="UJM77" s="186"/>
      <c r="UJN77" s="186"/>
      <c r="UJO77" s="186"/>
      <c r="UJP77" s="186"/>
      <c r="UJQ77" s="186"/>
      <c r="UJR77" s="186"/>
      <c r="UJS77" s="186"/>
      <c r="UJT77" s="186"/>
      <c r="UJU77" s="186"/>
      <c r="UJV77" s="186"/>
      <c r="UJW77" s="186"/>
      <c r="UJX77" s="186"/>
      <c r="UJY77" s="186"/>
      <c r="UJZ77" s="186"/>
      <c r="UKA77" s="186"/>
      <c r="UKB77" s="186"/>
      <c r="UKC77" s="186"/>
      <c r="UKD77" s="186"/>
      <c r="UKE77" s="186"/>
      <c r="UKF77" s="186"/>
      <c r="UKG77" s="186"/>
      <c r="UKH77" s="186"/>
      <c r="UKI77" s="186"/>
      <c r="UKJ77" s="186"/>
      <c r="UKK77" s="186"/>
      <c r="UKL77" s="186"/>
      <c r="UKM77" s="186"/>
      <c r="UKN77" s="186"/>
      <c r="UKO77" s="186"/>
      <c r="UKP77" s="186"/>
      <c r="UKQ77" s="186"/>
      <c r="UKR77" s="186"/>
      <c r="UKS77" s="186"/>
      <c r="UKT77" s="186"/>
      <c r="UKU77" s="186"/>
      <c r="UKV77" s="186"/>
      <c r="UKW77" s="186"/>
      <c r="UKX77" s="186"/>
      <c r="UKY77" s="186"/>
      <c r="UKZ77" s="186"/>
      <c r="ULA77" s="186"/>
      <c r="ULB77" s="186"/>
      <c r="ULC77" s="186"/>
      <c r="ULD77" s="186"/>
      <c r="ULE77" s="186"/>
      <c r="ULF77" s="186"/>
      <c r="ULG77" s="186"/>
      <c r="ULH77" s="186"/>
      <c r="ULI77" s="186"/>
      <c r="ULJ77" s="186"/>
      <c r="ULK77" s="186"/>
      <c r="ULL77" s="186"/>
      <c r="ULM77" s="186"/>
      <c r="ULN77" s="186"/>
      <c r="ULO77" s="186"/>
      <c r="ULP77" s="186"/>
      <c r="ULQ77" s="186"/>
      <c r="ULR77" s="186"/>
      <c r="ULS77" s="186"/>
      <c r="ULT77" s="186"/>
      <c r="ULU77" s="186"/>
      <c r="ULV77" s="186"/>
      <c r="ULW77" s="186"/>
      <c r="ULX77" s="186"/>
      <c r="ULY77" s="186"/>
      <c r="ULZ77" s="186"/>
      <c r="UMA77" s="186"/>
      <c r="UMB77" s="186"/>
      <c r="UMC77" s="186"/>
      <c r="UMD77" s="186"/>
      <c r="UME77" s="186"/>
      <c r="UMF77" s="186"/>
      <c r="UMG77" s="186"/>
      <c r="UMH77" s="186"/>
      <c r="UMI77" s="186"/>
      <c r="UMJ77" s="186"/>
      <c r="UMK77" s="186"/>
      <c r="UML77" s="186"/>
      <c r="UMM77" s="186"/>
      <c r="UMN77" s="186"/>
      <c r="UMO77" s="186"/>
      <c r="UMP77" s="186"/>
      <c r="UMQ77" s="186"/>
      <c r="UMR77" s="186"/>
      <c r="UMS77" s="186"/>
      <c r="UMT77" s="186"/>
      <c r="UMU77" s="186"/>
      <c r="UMV77" s="186"/>
      <c r="UMW77" s="186"/>
      <c r="UMX77" s="186"/>
      <c r="UMY77" s="186"/>
      <c r="UMZ77" s="186"/>
      <c r="UNA77" s="186"/>
      <c r="UNB77" s="186"/>
      <c r="UNC77" s="186"/>
      <c r="UND77" s="186"/>
      <c r="UNE77" s="186"/>
      <c r="UNF77" s="186"/>
      <c r="UNG77" s="186"/>
      <c r="UNH77" s="186"/>
      <c r="UNI77" s="186"/>
      <c r="UNJ77" s="186"/>
      <c r="UNK77" s="186"/>
      <c r="UNL77" s="186"/>
      <c r="UNM77" s="186"/>
      <c r="UNN77" s="186"/>
      <c r="UNO77" s="186"/>
      <c r="UNP77" s="186"/>
      <c r="UNQ77" s="186"/>
      <c r="UNR77" s="186"/>
      <c r="UNS77" s="186"/>
      <c r="UNT77" s="186"/>
      <c r="UNU77" s="186"/>
      <c r="UNV77" s="186"/>
      <c r="UNW77" s="186"/>
      <c r="UNX77" s="186"/>
      <c r="UNY77" s="186"/>
      <c r="UNZ77" s="186"/>
      <c r="UOA77" s="186"/>
      <c r="UOB77" s="186"/>
      <c r="UOC77" s="186"/>
      <c r="UOD77" s="186"/>
      <c r="UOE77" s="186"/>
      <c r="UOF77" s="186"/>
      <c r="UOG77" s="186"/>
      <c r="UOH77" s="186"/>
      <c r="UOI77" s="186"/>
      <c r="UOJ77" s="186"/>
      <c r="UOK77" s="186"/>
      <c r="UOL77" s="186"/>
      <c r="UOM77" s="186"/>
      <c r="UON77" s="186"/>
      <c r="UOO77" s="186"/>
      <c r="UOP77" s="186"/>
      <c r="UOQ77" s="186"/>
      <c r="UOR77" s="186"/>
      <c r="UOS77" s="186"/>
      <c r="UOT77" s="186"/>
      <c r="UOU77" s="186"/>
      <c r="UOV77" s="186"/>
      <c r="UOW77" s="186"/>
      <c r="UOX77" s="186"/>
      <c r="UOY77" s="186"/>
      <c r="UOZ77" s="186"/>
      <c r="UPA77" s="186"/>
      <c r="UPB77" s="186"/>
      <c r="UPC77" s="186"/>
      <c r="UPD77" s="186"/>
      <c r="UPE77" s="186"/>
      <c r="UPF77" s="186"/>
      <c r="UPG77" s="186"/>
      <c r="UPH77" s="186"/>
      <c r="UPI77" s="186"/>
      <c r="UPJ77" s="186"/>
      <c r="UPK77" s="186"/>
      <c r="UPL77" s="186"/>
      <c r="UPM77" s="186"/>
      <c r="UPN77" s="186"/>
      <c r="UPO77" s="186"/>
      <c r="UPP77" s="186"/>
      <c r="UPQ77" s="186"/>
      <c r="UPR77" s="186"/>
      <c r="UPS77" s="186"/>
      <c r="UPT77" s="186"/>
      <c r="UPU77" s="186"/>
      <c r="UPV77" s="186"/>
      <c r="UPW77" s="186"/>
      <c r="UPX77" s="186"/>
      <c r="UPY77" s="186"/>
      <c r="UPZ77" s="186"/>
      <c r="UQA77" s="186"/>
      <c r="UQB77" s="186"/>
      <c r="UQC77" s="186"/>
      <c r="UQD77" s="186"/>
      <c r="UQE77" s="186"/>
      <c r="UQF77" s="186"/>
      <c r="UQG77" s="186"/>
      <c r="UQH77" s="186"/>
      <c r="UQI77" s="186"/>
      <c r="UQJ77" s="186"/>
      <c r="UQK77" s="186"/>
      <c r="UQL77" s="186"/>
      <c r="UQM77" s="186"/>
      <c r="UQN77" s="186"/>
      <c r="UQO77" s="186"/>
      <c r="UQP77" s="186"/>
      <c r="UQQ77" s="186"/>
      <c r="UQR77" s="186"/>
      <c r="UQS77" s="186"/>
      <c r="UQT77" s="186"/>
      <c r="UQU77" s="186"/>
      <c r="UQV77" s="186"/>
      <c r="UQW77" s="186"/>
      <c r="UQX77" s="186"/>
      <c r="UQY77" s="186"/>
      <c r="UQZ77" s="186"/>
      <c r="URA77" s="186"/>
      <c r="URB77" s="186"/>
      <c r="URC77" s="186"/>
      <c r="URD77" s="186"/>
      <c r="URE77" s="186"/>
      <c r="URF77" s="186"/>
      <c r="URG77" s="186"/>
      <c r="URH77" s="186"/>
      <c r="URI77" s="186"/>
      <c r="URJ77" s="186"/>
      <c r="URK77" s="186"/>
      <c r="URL77" s="186"/>
      <c r="URM77" s="186"/>
      <c r="URN77" s="186"/>
      <c r="URO77" s="186"/>
      <c r="URP77" s="186"/>
      <c r="URQ77" s="186"/>
      <c r="URR77" s="186"/>
      <c r="URS77" s="186"/>
      <c r="URT77" s="186"/>
      <c r="URU77" s="186"/>
      <c r="URV77" s="186"/>
      <c r="URW77" s="186"/>
      <c r="URX77" s="186"/>
      <c r="URY77" s="186"/>
      <c r="URZ77" s="186"/>
      <c r="USA77" s="186"/>
      <c r="USB77" s="186"/>
      <c r="USC77" s="186"/>
      <c r="USD77" s="186"/>
      <c r="USE77" s="186"/>
      <c r="USF77" s="186"/>
      <c r="USG77" s="186"/>
      <c r="USH77" s="186"/>
      <c r="USI77" s="186"/>
      <c r="USJ77" s="186"/>
      <c r="USK77" s="186"/>
      <c r="USL77" s="186"/>
      <c r="USM77" s="186"/>
      <c r="USN77" s="186"/>
      <c r="USO77" s="186"/>
      <c r="USP77" s="186"/>
      <c r="USQ77" s="186"/>
      <c r="USR77" s="186"/>
      <c r="USS77" s="186"/>
      <c r="UST77" s="186"/>
      <c r="USU77" s="186"/>
      <c r="USV77" s="186"/>
      <c r="USW77" s="186"/>
      <c r="USX77" s="186"/>
      <c r="USY77" s="186"/>
      <c r="USZ77" s="186"/>
      <c r="UTA77" s="186"/>
      <c r="UTB77" s="186"/>
      <c r="UTC77" s="186"/>
      <c r="UTD77" s="186"/>
      <c r="UTE77" s="186"/>
      <c r="UTF77" s="186"/>
      <c r="UTG77" s="186"/>
      <c r="UTH77" s="186"/>
      <c r="UTI77" s="186"/>
      <c r="UTJ77" s="186"/>
      <c r="UTK77" s="186"/>
      <c r="UTL77" s="186"/>
      <c r="UTM77" s="186"/>
      <c r="UTN77" s="186"/>
      <c r="UTO77" s="186"/>
      <c r="UTP77" s="186"/>
      <c r="UTQ77" s="186"/>
      <c r="UTR77" s="186"/>
      <c r="UTS77" s="186"/>
      <c r="UTT77" s="186"/>
      <c r="UTU77" s="186"/>
      <c r="UTV77" s="186"/>
      <c r="UTW77" s="186"/>
      <c r="UTX77" s="186"/>
      <c r="UTY77" s="186"/>
      <c r="UTZ77" s="186"/>
      <c r="UUA77" s="186"/>
      <c r="UUB77" s="186"/>
      <c r="UUC77" s="186"/>
      <c r="UUD77" s="186"/>
      <c r="UUE77" s="186"/>
      <c r="UUF77" s="186"/>
      <c r="UUG77" s="186"/>
      <c r="UUH77" s="186"/>
      <c r="UUI77" s="186"/>
      <c r="UUJ77" s="186"/>
      <c r="UUK77" s="186"/>
      <c r="UUL77" s="186"/>
      <c r="UUM77" s="186"/>
      <c r="UUN77" s="186"/>
      <c r="UUO77" s="186"/>
      <c r="UUP77" s="186"/>
      <c r="UUQ77" s="186"/>
      <c r="UUR77" s="186"/>
      <c r="UUS77" s="186"/>
      <c r="UUT77" s="186"/>
      <c r="UUU77" s="186"/>
      <c r="UUV77" s="186"/>
      <c r="UUW77" s="186"/>
      <c r="UUX77" s="186"/>
      <c r="UUY77" s="186"/>
      <c r="UUZ77" s="186"/>
      <c r="UVA77" s="186"/>
      <c r="UVB77" s="186"/>
      <c r="UVC77" s="186"/>
      <c r="UVD77" s="186"/>
      <c r="UVE77" s="186"/>
      <c r="UVF77" s="186"/>
      <c r="UVG77" s="186"/>
      <c r="UVH77" s="186"/>
      <c r="UVI77" s="186"/>
      <c r="UVJ77" s="186"/>
      <c r="UVK77" s="186"/>
      <c r="UVL77" s="186"/>
      <c r="UVM77" s="186"/>
      <c r="UVN77" s="186"/>
      <c r="UVO77" s="186"/>
      <c r="UVP77" s="186"/>
      <c r="UVQ77" s="186"/>
      <c r="UVR77" s="186"/>
      <c r="UVS77" s="186"/>
      <c r="UVT77" s="186"/>
      <c r="UVU77" s="186"/>
      <c r="UVV77" s="186"/>
      <c r="UVW77" s="186"/>
      <c r="UVX77" s="186"/>
      <c r="UVY77" s="186"/>
      <c r="UVZ77" s="186"/>
      <c r="UWA77" s="186"/>
      <c r="UWB77" s="186"/>
      <c r="UWC77" s="186"/>
      <c r="UWD77" s="186"/>
      <c r="UWE77" s="186"/>
      <c r="UWF77" s="186"/>
      <c r="UWG77" s="186"/>
      <c r="UWH77" s="186"/>
      <c r="UWI77" s="186"/>
      <c r="UWJ77" s="186"/>
      <c r="UWK77" s="186"/>
      <c r="UWL77" s="186"/>
      <c r="UWM77" s="186"/>
      <c r="UWN77" s="186"/>
      <c r="UWO77" s="186"/>
      <c r="UWP77" s="186"/>
      <c r="UWQ77" s="186"/>
      <c r="UWR77" s="186"/>
      <c r="UWS77" s="186"/>
      <c r="UWT77" s="186"/>
      <c r="UWU77" s="186"/>
      <c r="UWV77" s="186"/>
      <c r="UWW77" s="186"/>
      <c r="UWX77" s="186"/>
      <c r="UWY77" s="186"/>
      <c r="UWZ77" s="186"/>
      <c r="UXA77" s="186"/>
      <c r="UXB77" s="186"/>
      <c r="UXC77" s="186"/>
      <c r="UXD77" s="186"/>
      <c r="UXE77" s="186"/>
      <c r="UXF77" s="186"/>
      <c r="UXG77" s="186"/>
      <c r="UXH77" s="186"/>
      <c r="UXI77" s="186"/>
      <c r="UXJ77" s="186"/>
      <c r="UXK77" s="186"/>
      <c r="UXL77" s="186"/>
      <c r="UXM77" s="186"/>
      <c r="UXN77" s="186"/>
      <c r="UXO77" s="186"/>
      <c r="UXP77" s="186"/>
      <c r="UXQ77" s="186"/>
      <c r="UXR77" s="186"/>
      <c r="UXS77" s="186"/>
      <c r="UXT77" s="186"/>
      <c r="UXU77" s="186"/>
      <c r="UXV77" s="186"/>
      <c r="UXW77" s="186"/>
      <c r="UXX77" s="186"/>
      <c r="UXY77" s="186"/>
      <c r="UXZ77" s="186"/>
      <c r="UYA77" s="186"/>
      <c r="UYB77" s="186"/>
      <c r="UYC77" s="186"/>
      <c r="UYD77" s="186"/>
      <c r="UYE77" s="186"/>
      <c r="UYF77" s="186"/>
      <c r="UYG77" s="186"/>
      <c r="UYH77" s="186"/>
      <c r="UYI77" s="186"/>
      <c r="UYJ77" s="186"/>
      <c r="UYK77" s="186"/>
      <c r="UYL77" s="186"/>
      <c r="UYM77" s="186"/>
      <c r="UYN77" s="186"/>
      <c r="UYO77" s="186"/>
      <c r="UYP77" s="186"/>
      <c r="UYQ77" s="186"/>
      <c r="UYR77" s="186"/>
      <c r="UYS77" s="186"/>
      <c r="UYT77" s="186"/>
      <c r="UYU77" s="186"/>
      <c r="UYV77" s="186"/>
      <c r="UYW77" s="186"/>
      <c r="UYX77" s="186"/>
      <c r="UYY77" s="186"/>
      <c r="UYZ77" s="186"/>
      <c r="UZA77" s="186"/>
      <c r="UZB77" s="186"/>
      <c r="UZC77" s="186"/>
      <c r="UZD77" s="186"/>
      <c r="UZE77" s="186"/>
      <c r="UZF77" s="186"/>
      <c r="UZG77" s="186"/>
      <c r="UZH77" s="186"/>
      <c r="UZI77" s="186"/>
      <c r="UZJ77" s="186"/>
      <c r="UZK77" s="186"/>
      <c r="UZL77" s="186"/>
      <c r="UZM77" s="186"/>
      <c r="UZN77" s="186"/>
      <c r="UZO77" s="186"/>
      <c r="UZP77" s="186"/>
      <c r="UZQ77" s="186"/>
      <c r="UZR77" s="186"/>
      <c r="UZS77" s="186"/>
      <c r="UZT77" s="186"/>
      <c r="UZU77" s="186"/>
      <c r="UZV77" s="186"/>
      <c r="UZW77" s="186"/>
      <c r="UZX77" s="186"/>
      <c r="UZY77" s="186"/>
      <c r="UZZ77" s="186"/>
      <c r="VAA77" s="186"/>
      <c r="VAB77" s="186"/>
      <c r="VAC77" s="186"/>
      <c r="VAD77" s="186"/>
      <c r="VAE77" s="186"/>
      <c r="VAF77" s="186"/>
      <c r="VAG77" s="186"/>
      <c r="VAH77" s="186"/>
      <c r="VAI77" s="186"/>
      <c r="VAJ77" s="186"/>
      <c r="VAK77" s="186"/>
      <c r="VAL77" s="186"/>
      <c r="VAM77" s="186"/>
      <c r="VAN77" s="186"/>
      <c r="VAO77" s="186"/>
      <c r="VAP77" s="186"/>
      <c r="VAQ77" s="186"/>
      <c r="VAR77" s="186"/>
      <c r="VAS77" s="186"/>
      <c r="VAT77" s="186"/>
      <c r="VAU77" s="186"/>
      <c r="VAV77" s="186"/>
      <c r="VAW77" s="186"/>
      <c r="VAX77" s="186"/>
      <c r="VAY77" s="186"/>
      <c r="VAZ77" s="186"/>
      <c r="VBA77" s="186"/>
      <c r="VBB77" s="186"/>
      <c r="VBC77" s="186"/>
      <c r="VBD77" s="186"/>
      <c r="VBE77" s="186"/>
      <c r="VBF77" s="186"/>
      <c r="VBG77" s="186"/>
      <c r="VBH77" s="186"/>
      <c r="VBI77" s="186"/>
      <c r="VBJ77" s="186"/>
      <c r="VBK77" s="186"/>
      <c r="VBL77" s="186"/>
      <c r="VBM77" s="186"/>
      <c r="VBN77" s="186"/>
      <c r="VBO77" s="186"/>
      <c r="VBP77" s="186"/>
      <c r="VBQ77" s="186"/>
      <c r="VBR77" s="186"/>
      <c r="VBS77" s="186"/>
      <c r="VBT77" s="186"/>
      <c r="VBU77" s="186"/>
      <c r="VBV77" s="186"/>
      <c r="VBW77" s="186"/>
      <c r="VBX77" s="186"/>
      <c r="VBY77" s="186"/>
      <c r="VBZ77" s="186"/>
      <c r="VCA77" s="186"/>
      <c r="VCB77" s="186"/>
      <c r="VCC77" s="186"/>
      <c r="VCD77" s="186"/>
      <c r="VCE77" s="186"/>
      <c r="VCF77" s="186"/>
      <c r="VCG77" s="186"/>
      <c r="VCH77" s="186"/>
      <c r="VCI77" s="186"/>
      <c r="VCJ77" s="186"/>
      <c r="VCK77" s="186"/>
      <c r="VCL77" s="186"/>
      <c r="VCM77" s="186"/>
      <c r="VCN77" s="186"/>
      <c r="VCO77" s="186"/>
      <c r="VCP77" s="186"/>
      <c r="VCQ77" s="186"/>
      <c r="VCR77" s="186"/>
      <c r="VCS77" s="186"/>
      <c r="VCT77" s="186"/>
      <c r="VCU77" s="186"/>
      <c r="VCV77" s="186"/>
      <c r="VCW77" s="186"/>
      <c r="VCX77" s="186"/>
      <c r="VCY77" s="186"/>
      <c r="VCZ77" s="186"/>
      <c r="VDA77" s="186"/>
      <c r="VDB77" s="186"/>
      <c r="VDC77" s="186"/>
      <c r="VDD77" s="186"/>
      <c r="VDE77" s="186"/>
      <c r="VDF77" s="186"/>
      <c r="VDG77" s="186"/>
      <c r="VDH77" s="186"/>
      <c r="VDI77" s="186"/>
      <c r="VDJ77" s="186"/>
      <c r="VDK77" s="186"/>
      <c r="VDL77" s="186"/>
      <c r="VDM77" s="186"/>
      <c r="VDN77" s="186"/>
      <c r="VDO77" s="186"/>
      <c r="VDP77" s="186"/>
      <c r="VDQ77" s="186"/>
      <c r="VDR77" s="186"/>
      <c r="VDS77" s="186"/>
      <c r="VDT77" s="186"/>
      <c r="VDU77" s="186"/>
      <c r="VDV77" s="186"/>
      <c r="VDW77" s="186"/>
      <c r="VDX77" s="186"/>
      <c r="VDY77" s="186"/>
      <c r="VDZ77" s="186"/>
      <c r="VEA77" s="186"/>
      <c r="VEB77" s="186"/>
      <c r="VEC77" s="186"/>
      <c r="VED77" s="186"/>
      <c r="VEE77" s="186"/>
      <c r="VEF77" s="186"/>
      <c r="VEG77" s="186"/>
      <c r="VEH77" s="186"/>
      <c r="VEI77" s="186"/>
      <c r="VEJ77" s="186"/>
      <c r="VEK77" s="186"/>
      <c r="VEL77" s="186"/>
      <c r="VEM77" s="186"/>
      <c r="VEN77" s="186"/>
      <c r="VEO77" s="186"/>
      <c r="VEP77" s="186"/>
      <c r="VEQ77" s="186"/>
      <c r="VER77" s="186"/>
      <c r="VES77" s="186"/>
      <c r="VET77" s="186"/>
      <c r="VEU77" s="186"/>
      <c r="VEV77" s="186"/>
      <c r="VEW77" s="186"/>
      <c r="VEX77" s="186"/>
      <c r="VEY77" s="186"/>
      <c r="VEZ77" s="186"/>
      <c r="VFA77" s="186"/>
      <c r="VFB77" s="186"/>
      <c r="VFC77" s="186"/>
      <c r="VFD77" s="186"/>
      <c r="VFE77" s="186"/>
      <c r="VFF77" s="186"/>
      <c r="VFG77" s="186"/>
      <c r="VFH77" s="186"/>
      <c r="VFI77" s="186"/>
      <c r="VFJ77" s="186"/>
      <c r="VFK77" s="186"/>
      <c r="VFL77" s="186"/>
      <c r="VFM77" s="186"/>
      <c r="VFN77" s="186"/>
      <c r="VFO77" s="186"/>
      <c r="VFP77" s="186"/>
      <c r="VFQ77" s="186"/>
      <c r="VFR77" s="186"/>
      <c r="VFS77" s="186"/>
      <c r="VFT77" s="186"/>
      <c r="VFU77" s="186"/>
      <c r="VFV77" s="186"/>
      <c r="VFW77" s="186"/>
      <c r="VFX77" s="186"/>
      <c r="VFY77" s="186"/>
      <c r="VFZ77" s="186"/>
      <c r="VGA77" s="186"/>
      <c r="VGB77" s="186"/>
      <c r="VGC77" s="186"/>
      <c r="VGD77" s="186"/>
      <c r="VGE77" s="186"/>
      <c r="VGF77" s="186"/>
      <c r="VGG77" s="186"/>
      <c r="VGH77" s="186"/>
      <c r="VGI77" s="186"/>
      <c r="VGJ77" s="186"/>
      <c r="VGK77" s="186"/>
      <c r="VGL77" s="186"/>
      <c r="VGM77" s="186"/>
      <c r="VGN77" s="186"/>
      <c r="VGO77" s="186"/>
      <c r="VGP77" s="186"/>
      <c r="VGQ77" s="186"/>
      <c r="VGR77" s="186"/>
      <c r="VGS77" s="186"/>
      <c r="VGT77" s="186"/>
      <c r="VGU77" s="186"/>
      <c r="VGV77" s="186"/>
      <c r="VGW77" s="186"/>
      <c r="VGX77" s="186"/>
      <c r="VGY77" s="186"/>
      <c r="VGZ77" s="186"/>
      <c r="VHA77" s="186"/>
      <c r="VHB77" s="186"/>
      <c r="VHC77" s="186"/>
      <c r="VHD77" s="186"/>
      <c r="VHE77" s="186"/>
      <c r="VHF77" s="186"/>
      <c r="VHG77" s="186"/>
      <c r="VHH77" s="186"/>
      <c r="VHI77" s="186"/>
      <c r="VHJ77" s="186"/>
      <c r="VHK77" s="186"/>
      <c r="VHL77" s="186"/>
      <c r="VHM77" s="186"/>
      <c r="VHN77" s="186"/>
      <c r="VHO77" s="186"/>
      <c r="VHP77" s="186"/>
      <c r="VHQ77" s="186"/>
      <c r="VHR77" s="186"/>
      <c r="VHS77" s="186"/>
      <c r="VHT77" s="186"/>
      <c r="VHU77" s="186"/>
      <c r="VHV77" s="186"/>
      <c r="VHW77" s="186"/>
      <c r="VHX77" s="186"/>
      <c r="VHY77" s="186"/>
      <c r="VHZ77" s="186"/>
      <c r="VIA77" s="186"/>
      <c r="VIB77" s="186"/>
      <c r="VIC77" s="186"/>
      <c r="VID77" s="186"/>
      <c r="VIE77" s="186"/>
      <c r="VIF77" s="186"/>
      <c r="VIG77" s="186"/>
      <c r="VIH77" s="186"/>
      <c r="VII77" s="186"/>
      <c r="VIJ77" s="186"/>
      <c r="VIK77" s="186"/>
      <c r="VIL77" s="186"/>
      <c r="VIM77" s="186"/>
      <c r="VIN77" s="186"/>
      <c r="VIO77" s="186"/>
      <c r="VIP77" s="186"/>
      <c r="VIQ77" s="186"/>
      <c r="VIR77" s="186"/>
      <c r="VIS77" s="186"/>
      <c r="VIT77" s="186"/>
      <c r="VIU77" s="186"/>
      <c r="VIV77" s="186"/>
      <c r="VIW77" s="186"/>
      <c r="VIX77" s="186"/>
      <c r="VIY77" s="186"/>
      <c r="VIZ77" s="186"/>
      <c r="VJA77" s="186"/>
      <c r="VJB77" s="186"/>
      <c r="VJC77" s="186"/>
      <c r="VJD77" s="186"/>
      <c r="VJE77" s="186"/>
      <c r="VJF77" s="186"/>
      <c r="VJG77" s="186"/>
      <c r="VJH77" s="186"/>
      <c r="VJI77" s="186"/>
      <c r="VJJ77" s="186"/>
      <c r="VJK77" s="186"/>
      <c r="VJL77" s="186"/>
      <c r="VJM77" s="186"/>
      <c r="VJN77" s="186"/>
      <c r="VJO77" s="186"/>
      <c r="VJP77" s="186"/>
      <c r="VJQ77" s="186"/>
      <c r="VJR77" s="186"/>
      <c r="VJS77" s="186"/>
      <c r="VJT77" s="186"/>
      <c r="VJU77" s="186"/>
      <c r="VJV77" s="186"/>
      <c r="VJW77" s="186"/>
      <c r="VJX77" s="186"/>
      <c r="VJY77" s="186"/>
      <c r="VJZ77" s="186"/>
      <c r="VKA77" s="186"/>
      <c r="VKB77" s="186"/>
      <c r="VKC77" s="186"/>
      <c r="VKD77" s="186"/>
      <c r="VKE77" s="186"/>
      <c r="VKF77" s="186"/>
      <c r="VKG77" s="186"/>
      <c r="VKH77" s="186"/>
      <c r="VKI77" s="186"/>
      <c r="VKJ77" s="186"/>
      <c r="VKK77" s="186"/>
      <c r="VKL77" s="186"/>
      <c r="VKM77" s="186"/>
      <c r="VKN77" s="186"/>
      <c r="VKO77" s="186"/>
      <c r="VKP77" s="186"/>
      <c r="VKQ77" s="186"/>
      <c r="VKR77" s="186"/>
      <c r="VKS77" s="186"/>
      <c r="VKT77" s="186"/>
      <c r="VKU77" s="186"/>
      <c r="VKV77" s="186"/>
      <c r="VKW77" s="186"/>
      <c r="VKX77" s="186"/>
      <c r="VKY77" s="186"/>
      <c r="VKZ77" s="186"/>
      <c r="VLA77" s="186"/>
      <c r="VLB77" s="186"/>
      <c r="VLC77" s="186"/>
      <c r="VLD77" s="186"/>
      <c r="VLE77" s="186"/>
      <c r="VLF77" s="186"/>
      <c r="VLG77" s="186"/>
      <c r="VLH77" s="186"/>
      <c r="VLI77" s="186"/>
      <c r="VLJ77" s="186"/>
      <c r="VLK77" s="186"/>
      <c r="VLL77" s="186"/>
      <c r="VLM77" s="186"/>
      <c r="VLN77" s="186"/>
      <c r="VLO77" s="186"/>
      <c r="VLP77" s="186"/>
      <c r="VLQ77" s="186"/>
      <c r="VLR77" s="186"/>
      <c r="VLS77" s="186"/>
      <c r="VLT77" s="186"/>
      <c r="VLU77" s="186"/>
      <c r="VLV77" s="186"/>
      <c r="VLW77" s="186"/>
      <c r="VLX77" s="186"/>
      <c r="VLY77" s="186"/>
      <c r="VLZ77" s="186"/>
      <c r="VMA77" s="186"/>
      <c r="VMB77" s="186"/>
      <c r="VMC77" s="186"/>
      <c r="VMD77" s="186"/>
      <c r="VME77" s="186"/>
      <c r="VMF77" s="186"/>
      <c r="VMG77" s="186"/>
      <c r="VMH77" s="186"/>
      <c r="VMI77" s="186"/>
      <c r="VMJ77" s="186"/>
      <c r="VMK77" s="186"/>
      <c r="VML77" s="186"/>
      <c r="VMM77" s="186"/>
      <c r="VMN77" s="186"/>
      <c r="VMO77" s="186"/>
      <c r="VMP77" s="186"/>
      <c r="VMQ77" s="186"/>
      <c r="VMR77" s="186"/>
      <c r="VMS77" s="186"/>
      <c r="VMT77" s="186"/>
      <c r="VMU77" s="186"/>
      <c r="VMV77" s="186"/>
      <c r="VMW77" s="186"/>
      <c r="VMX77" s="186"/>
      <c r="VMY77" s="186"/>
      <c r="VMZ77" s="186"/>
      <c r="VNA77" s="186"/>
      <c r="VNB77" s="186"/>
      <c r="VNC77" s="186"/>
      <c r="VND77" s="186"/>
      <c r="VNE77" s="186"/>
      <c r="VNF77" s="186"/>
      <c r="VNG77" s="186"/>
      <c r="VNH77" s="186"/>
      <c r="VNI77" s="186"/>
      <c r="VNJ77" s="186"/>
      <c r="VNK77" s="186"/>
      <c r="VNL77" s="186"/>
      <c r="VNM77" s="186"/>
      <c r="VNN77" s="186"/>
      <c r="VNO77" s="186"/>
      <c r="VNP77" s="186"/>
      <c r="VNQ77" s="186"/>
      <c r="VNR77" s="186"/>
      <c r="VNS77" s="186"/>
      <c r="VNT77" s="186"/>
      <c r="VNU77" s="186"/>
      <c r="VNV77" s="186"/>
      <c r="VNW77" s="186"/>
      <c r="VNX77" s="186"/>
      <c r="VNY77" s="186"/>
      <c r="VNZ77" s="186"/>
      <c r="VOA77" s="186"/>
      <c r="VOB77" s="186"/>
      <c r="VOC77" s="186"/>
      <c r="VOD77" s="186"/>
      <c r="VOE77" s="186"/>
      <c r="VOF77" s="186"/>
      <c r="VOG77" s="186"/>
      <c r="VOH77" s="186"/>
      <c r="VOI77" s="186"/>
      <c r="VOJ77" s="186"/>
      <c r="VOK77" s="186"/>
      <c r="VOL77" s="186"/>
      <c r="VOM77" s="186"/>
      <c r="VON77" s="186"/>
      <c r="VOO77" s="186"/>
      <c r="VOP77" s="186"/>
      <c r="VOQ77" s="186"/>
      <c r="VOR77" s="186"/>
      <c r="VOS77" s="186"/>
      <c r="VOT77" s="186"/>
      <c r="VOU77" s="186"/>
      <c r="VOV77" s="186"/>
      <c r="VOW77" s="186"/>
      <c r="VOX77" s="186"/>
      <c r="VOY77" s="186"/>
      <c r="VOZ77" s="186"/>
      <c r="VPA77" s="186"/>
      <c r="VPB77" s="186"/>
      <c r="VPC77" s="186"/>
      <c r="VPD77" s="186"/>
      <c r="VPE77" s="186"/>
      <c r="VPF77" s="186"/>
      <c r="VPG77" s="186"/>
      <c r="VPH77" s="186"/>
      <c r="VPI77" s="186"/>
      <c r="VPJ77" s="186"/>
      <c r="VPK77" s="186"/>
      <c r="VPL77" s="186"/>
      <c r="VPM77" s="186"/>
      <c r="VPN77" s="186"/>
      <c r="VPO77" s="186"/>
      <c r="VPP77" s="186"/>
      <c r="VPQ77" s="186"/>
      <c r="VPR77" s="186"/>
      <c r="VPS77" s="186"/>
      <c r="VPT77" s="186"/>
      <c r="VPU77" s="186"/>
      <c r="VPV77" s="186"/>
      <c r="VPW77" s="186"/>
      <c r="VPX77" s="186"/>
      <c r="VPY77" s="186"/>
      <c r="VPZ77" s="186"/>
      <c r="VQA77" s="186"/>
      <c r="VQB77" s="186"/>
      <c r="VQC77" s="186"/>
      <c r="VQD77" s="186"/>
      <c r="VQE77" s="186"/>
      <c r="VQF77" s="186"/>
      <c r="VQG77" s="186"/>
      <c r="VQH77" s="186"/>
      <c r="VQI77" s="186"/>
      <c r="VQJ77" s="186"/>
      <c r="VQK77" s="186"/>
      <c r="VQL77" s="186"/>
      <c r="VQM77" s="186"/>
      <c r="VQN77" s="186"/>
      <c r="VQO77" s="186"/>
      <c r="VQP77" s="186"/>
      <c r="VQQ77" s="186"/>
      <c r="VQR77" s="186"/>
      <c r="VQS77" s="186"/>
      <c r="VQT77" s="186"/>
      <c r="VQU77" s="186"/>
      <c r="VQV77" s="186"/>
      <c r="VQW77" s="186"/>
      <c r="VQX77" s="186"/>
      <c r="VQY77" s="186"/>
      <c r="VQZ77" s="186"/>
      <c r="VRA77" s="186"/>
      <c r="VRB77" s="186"/>
      <c r="VRC77" s="186"/>
      <c r="VRD77" s="186"/>
      <c r="VRE77" s="186"/>
      <c r="VRF77" s="186"/>
      <c r="VRG77" s="186"/>
      <c r="VRH77" s="186"/>
      <c r="VRI77" s="186"/>
      <c r="VRJ77" s="186"/>
      <c r="VRK77" s="186"/>
      <c r="VRL77" s="186"/>
      <c r="VRM77" s="186"/>
      <c r="VRN77" s="186"/>
      <c r="VRO77" s="186"/>
      <c r="VRP77" s="186"/>
      <c r="VRQ77" s="186"/>
      <c r="VRR77" s="186"/>
      <c r="VRS77" s="186"/>
      <c r="VRT77" s="186"/>
      <c r="VRU77" s="186"/>
      <c r="VRV77" s="186"/>
      <c r="VRW77" s="186"/>
      <c r="VRX77" s="186"/>
      <c r="VRY77" s="186"/>
      <c r="VRZ77" s="186"/>
      <c r="VSA77" s="186"/>
      <c r="VSB77" s="186"/>
      <c r="VSC77" s="186"/>
      <c r="VSD77" s="186"/>
      <c r="VSE77" s="186"/>
      <c r="VSF77" s="186"/>
      <c r="VSG77" s="186"/>
      <c r="VSH77" s="186"/>
      <c r="VSI77" s="186"/>
      <c r="VSJ77" s="186"/>
      <c r="VSK77" s="186"/>
      <c r="VSL77" s="186"/>
      <c r="VSM77" s="186"/>
      <c r="VSN77" s="186"/>
      <c r="VSO77" s="186"/>
      <c r="VSP77" s="186"/>
      <c r="VSQ77" s="186"/>
      <c r="VSR77" s="186"/>
      <c r="VSS77" s="186"/>
      <c r="VST77" s="186"/>
      <c r="VSU77" s="186"/>
      <c r="VSV77" s="186"/>
      <c r="VSW77" s="186"/>
      <c r="VSX77" s="186"/>
      <c r="VSY77" s="186"/>
      <c r="VSZ77" s="186"/>
      <c r="VTA77" s="186"/>
      <c r="VTB77" s="186"/>
      <c r="VTC77" s="186"/>
      <c r="VTD77" s="186"/>
      <c r="VTE77" s="186"/>
      <c r="VTF77" s="186"/>
      <c r="VTG77" s="186"/>
      <c r="VTH77" s="186"/>
      <c r="VTI77" s="186"/>
      <c r="VTJ77" s="186"/>
      <c r="VTK77" s="186"/>
      <c r="VTL77" s="186"/>
      <c r="VTM77" s="186"/>
      <c r="VTN77" s="186"/>
      <c r="VTO77" s="186"/>
      <c r="VTP77" s="186"/>
      <c r="VTQ77" s="186"/>
      <c r="VTR77" s="186"/>
      <c r="VTS77" s="186"/>
      <c r="VTT77" s="186"/>
      <c r="VTU77" s="186"/>
      <c r="VTV77" s="186"/>
      <c r="VTW77" s="186"/>
      <c r="VTX77" s="186"/>
      <c r="VTY77" s="186"/>
      <c r="VTZ77" s="186"/>
      <c r="VUA77" s="186"/>
      <c r="VUB77" s="186"/>
      <c r="VUC77" s="186"/>
      <c r="VUD77" s="186"/>
      <c r="VUE77" s="186"/>
      <c r="VUF77" s="186"/>
      <c r="VUG77" s="186"/>
      <c r="VUH77" s="186"/>
      <c r="VUI77" s="186"/>
      <c r="VUJ77" s="186"/>
      <c r="VUK77" s="186"/>
      <c r="VUL77" s="186"/>
      <c r="VUM77" s="186"/>
      <c r="VUN77" s="186"/>
      <c r="VUO77" s="186"/>
      <c r="VUP77" s="186"/>
      <c r="VUQ77" s="186"/>
      <c r="VUR77" s="186"/>
      <c r="VUS77" s="186"/>
      <c r="VUT77" s="186"/>
      <c r="VUU77" s="186"/>
      <c r="VUV77" s="186"/>
      <c r="VUW77" s="186"/>
      <c r="VUX77" s="186"/>
      <c r="VUY77" s="186"/>
      <c r="VUZ77" s="186"/>
      <c r="VVA77" s="186"/>
      <c r="VVB77" s="186"/>
      <c r="VVC77" s="186"/>
      <c r="VVD77" s="186"/>
      <c r="VVE77" s="186"/>
      <c r="VVF77" s="186"/>
      <c r="VVG77" s="186"/>
      <c r="VVH77" s="186"/>
      <c r="VVI77" s="186"/>
      <c r="VVJ77" s="186"/>
      <c r="VVK77" s="186"/>
      <c r="VVL77" s="186"/>
      <c r="VVM77" s="186"/>
      <c r="VVN77" s="186"/>
      <c r="VVO77" s="186"/>
      <c r="VVP77" s="186"/>
      <c r="VVQ77" s="186"/>
      <c r="VVR77" s="186"/>
      <c r="VVS77" s="186"/>
      <c r="VVT77" s="186"/>
      <c r="VVU77" s="186"/>
      <c r="VVV77" s="186"/>
      <c r="VVW77" s="186"/>
      <c r="VVX77" s="186"/>
      <c r="VVY77" s="186"/>
      <c r="VVZ77" s="186"/>
      <c r="VWA77" s="186"/>
      <c r="VWB77" s="186"/>
      <c r="VWC77" s="186"/>
      <c r="VWD77" s="186"/>
      <c r="VWE77" s="186"/>
      <c r="VWF77" s="186"/>
      <c r="VWG77" s="186"/>
      <c r="VWH77" s="186"/>
      <c r="VWI77" s="186"/>
      <c r="VWJ77" s="186"/>
      <c r="VWK77" s="186"/>
      <c r="VWL77" s="186"/>
      <c r="VWM77" s="186"/>
      <c r="VWN77" s="186"/>
      <c r="VWO77" s="186"/>
      <c r="VWP77" s="186"/>
      <c r="VWQ77" s="186"/>
      <c r="VWR77" s="186"/>
      <c r="VWS77" s="186"/>
      <c r="VWT77" s="186"/>
      <c r="VWU77" s="186"/>
      <c r="VWV77" s="186"/>
      <c r="VWW77" s="186"/>
      <c r="VWX77" s="186"/>
      <c r="VWY77" s="186"/>
      <c r="VWZ77" s="186"/>
      <c r="VXA77" s="186"/>
      <c r="VXB77" s="186"/>
      <c r="VXC77" s="186"/>
      <c r="VXD77" s="186"/>
      <c r="VXE77" s="186"/>
      <c r="VXF77" s="186"/>
      <c r="VXG77" s="186"/>
      <c r="VXH77" s="186"/>
      <c r="VXI77" s="186"/>
      <c r="VXJ77" s="186"/>
      <c r="VXK77" s="186"/>
      <c r="VXL77" s="186"/>
      <c r="VXM77" s="186"/>
      <c r="VXN77" s="186"/>
      <c r="VXO77" s="186"/>
      <c r="VXP77" s="186"/>
      <c r="VXQ77" s="186"/>
      <c r="VXR77" s="186"/>
      <c r="VXS77" s="186"/>
      <c r="VXT77" s="186"/>
      <c r="VXU77" s="186"/>
      <c r="VXV77" s="186"/>
      <c r="VXW77" s="186"/>
      <c r="VXX77" s="186"/>
      <c r="VXY77" s="186"/>
      <c r="VXZ77" s="186"/>
      <c r="VYA77" s="186"/>
      <c r="VYB77" s="186"/>
      <c r="VYC77" s="186"/>
      <c r="VYD77" s="186"/>
      <c r="VYE77" s="186"/>
      <c r="VYF77" s="186"/>
      <c r="VYG77" s="186"/>
      <c r="VYH77" s="186"/>
      <c r="VYI77" s="186"/>
      <c r="VYJ77" s="186"/>
      <c r="VYK77" s="186"/>
      <c r="VYL77" s="186"/>
      <c r="VYM77" s="186"/>
      <c r="VYN77" s="186"/>
      <c r="VYO77" s="186"/>
      <c r="VYP77" s="186"/>
      <c r="VYQ77" s="186"/>
      <c r="VYR77" s="186"/>
      <c r="VYS77" s="186"/>
      <c r="VYT77" s="186"/>
      <c r="VYU77" s="186"/>
      <c r="VYV77" s="186"/>
      <c r="VYW77" s="186"/>
      <c r="VYX77" s="186"/>
      <c r="VYY77" s="186"/>
      <c r="VYZ77" s="186"/>
      <c r="VZA77" s="186"/>
      <c r="VZB77" s="186"/>
      <c r="VZC77" s="186"/>
      <c r="VZD77" s="186"/>
      <c r="VZE77" s="186"/>
      <c r="VZF77" s="186"/>
      <c r="VZG77" s="186"/>
      <c r="VZH77" s="186"/>
      <c r="VZI77" s="186"/>
      <c r="VZJ77" s="186"/>
      <c r="VZK77" s="186"/>
      <c r="VZL77" s="186"/>
      <c r="VZM77" s="186"/>
      <c r="VZN77" s="186"/>
      <c r="VZO77" s="186"/>
      <c r="VZP77" s="186"/>
      <c r="VZQ77" s="186"/>
      <c r="VZR77" s="186"/>
      <c r="VZS77" s="186"/>
      <c r="VZT77" s="186"/>
      <c r="VZU77" s="186"/>
      <c r="VZV77" s="186"/>
      <c r="VZW77" s="186"/>
      <c r="VZX77" s="186"/>
      <c r="VZY77" s="186"/>
      <c r="VZZ77" s="186"/>
      <c r="WAA77" s="186"/>
      <c r="WAB77" s="186"/>
      <c r="WAC77" s="186"/>
      <c r="WAD77" s="186"/>
      <c r="WAE77" s="186"/>
      <c r="WAF77" s="186"/>
      <c r="WAG77" s="186"/>
      <c r="WAH77" s="186"/>
      <c r="WAI77" s="186"/>
      <c r="WAJ77" s="186"/>
      <c r="WAK77" s="186"/>
      <c r="WAL77" s="186"/>
      <c r="WAM77" s="186"/>
      <c r="WAN77" s="186"/>
      <c r="WAO77" s="186"/>
      <c r="WAP77" s="186"/>
      <c r="WAQ77" s="186"/>
      <c r="WAR77" s="186"/>
      <c r="WAS77" s="186"/>
      <c r="WAT77" s="186"/>
      <c r="WAU77" s="186"/>
      <c r="WAV77" s="186"/>
      <c r="WAW77" s="186"/>
      <c r="WAX77" s="186"/>
      <c r="WAY77" s="186"/>
      <c r="WAZ77" s="186"/>
      <c r="WBA77" s="186"/>
      <c r="WBB77" s="186"/>
      <c r="WBC77" s="186"/>
      <c r="WBD77" s="186"/>
      <c r="WBE77" s="186"/>
      <c r="WBF77" s="186"/>
      <c r="WBG77" s="186"/>
      <c r="WBH77" s="186"/>
      <c r="WBI77" s="186"/>
      <c r="WBJ77" s="186"/>
      <c r="WBK77" s="186"/>
      <c r="WBL77" s="186"/>
      <c r="WBM77" s="186"/>
      <c r="WBN77" s="186"/>
      <c r="WBO77" s="186"/>
      <c r="WBP77" s="186"/>
      <c r="WBQ77" s="186"/>
      <c r="WBR77" s="186"/>
      <c r="WBS77" s="186"/>
      <c r="WBT77" s="186"/>
      <c r="WBU77" s="186"/>
      <c r="WBV77" s="186"/>
      <c r="WBW77" s="186"/>
      <c r="WBX77" s="186"/>
      <c r="WBY77" s="186"/>
      <c r="WBZ77" s="186"/>
      <c r="WCA77" s="186"/>
      <c r="WCB77" s="186"/>
      <c r="WCC77" s="186"/>
      <c r="WCD77" s="186"/>
      <c r="WCE77" s="186"/>
      <c r="WCF77" s="186"/>
      <c r="WCG77" s="186"/>
      <c r="WCH77" s="186"/>
      <c r="WCI77" s="186"/>
      <c r="WCJ77" s="186"/>
      <c r="WCK77" s="186"/>
      <c r="WCL77" s="186"/>
      <c r="WCM77" s="186"/>
      <c r="WCN77" s="186"/>
      <c r="WCO77" s="186"/>
      <c r="WCP77" s="186"/>
      <c r="WCQ77" s="186"/>
      <c r="WCR77" s="186"/>
      <c r="WCS77" s="186"/>
      <c r="WCT77" s="186"/>
      <c r="WCU77" s="186"/>
      <c r="WCV77" s="186"/>
      <c r="WCW77" s="186"/>
      <c r="WCX77" s="186"/>
      <c r="WCY77" s="186"/>
      <c r="WCZ77" s="186"/>
      <c r="WDA77" s="186"/>
      <c r="WDB77" s="186"/>
      <c r="WDC77" s="186"/>
      <c r="WDD77" s="186"/>
      <c r="WDE77" s="186"/>
      <c r="WDF77" s="186"/>
      <c r="WDG77" s="186"/>
      <c r="WDH77" s="186"/>
      <c r="WDI77" s="186"/>
      <c r="WDJ77" s="186"/>
      <c r="WDK77" s="186"/>
      <c r="WDL77" s="186"/>
      <c r="WDM77" s="186"/>
      <c r="WDN77" s="186"/>
      <c r="WDO77" s="186"/>
      <c r="WDP77" s="186"/>
      <c r="WDQ77" s="186"/>
      <c r="WDR77" s="186"/>
      <c r="WDS77" s="186"/>
      <c r="WDT77" s="186"/>
      <c r="WDU77" s="186"/>
      <c r="WDV77" s="186"/>
      <c r="WDW77" s="186"/>
      <c r="WDX77" s="186"/>
      <c r="WDY77" s="186"/>
      <c r="WDZ77" s="186"/>
      <c r="WEA77" s="186"/>
      <c r="WEB77" s="186"/>
      <c r="WEC77" s="186"/>
      <c r="WED77" s="186"/>
      <c r="WEE77" s="186"/>
      <c r="WEF77" s="186"/>
      <c r="WEG77" s="186"/>
      <c r="WEH77" s="186"/>
      <c r="WEI77" s="186"/>
      <c r="WEJ77" s="186"/>
      <c r="WEK77" s="186"/>
      <c r="WEL77" s="186"/>
      <c r="WEM77" s="186"/>
      <c r="WEN77" s="186"/>
      <c r="WEO77" s="186"/>
      <c r="WEP77" s="186"/>
      <c r="WEQ77" s="186"/>
      <c r="WER77" s="186"/>
      <c r="WES77" s="186"/>
      <c r="WET77" s="186"/>
      <c r="WEU77" s="186"/>
      <c r="WEV77" s="186"/>
      <c r="WEW77" s="186"/>
      <c r="WEX77" s="186"/>
      <c r="WEY77" s="186"/>
      <c r="WEZ77" s="186"/>
      <c r="WFA77" s="186"/>
      <c r="WFB77" s="186"/>
      <c r="WFC77" s="186"/>
      <c r="WFD77" s="186"/>
      <c r="WFE77" s="186"/>
      <c r="WFF77" s="186"/>
      <c r="WFG77" s="186"/>
      <c r="WFH77" s="186"/>
      <c r="WFI77" s="186"/>
      <c r="WFJ77" s="186"/>
      <c r="WFK77" s="186"/>
      <c r="WFL77" s="186"/>
      <c r="WFM77" s="186"/>
      <c r="WFN77" s="186"/>
      <c r="WFO77" s="186"/>
      <c r="WFP77" s="186"/>
      <c r="WFQ77" s="186"/>
      <c r="WFR77" s="186"/>
      <c r="WFS77" s="186"/>
      <c r="WFT77" s="186"/>
      <c r="WFU77" s="186"/>
      <c r="WFV77" s="186"/>
      <c r="WFW77" s="186"/>
      <c r="WFX77" s="186"/>
      <c r="WFY77" s="186"/>
      <c r="WFZ77" s="186"/>
      <c r="WGA77" s="186"/>
      <c r="WGB77" s="186"/>
      <c r="WGC77" s="186"/>
      <c r="WGD77" s="186"/>
      <c r="WGE77" s="186"/>
      <c r="WGF77" s="186"/>
      <c r="WGG77" s="186"/>
      <c r="WGH77" s="186"/>
      <c r="WGI77" s="186"/>
      <c r="WGJ77" s="186"/>
      <c r="WGK77" s="186"/>
      <c r="WGL77" s="186"/>
      <c r="WGM77" s="186"/>
      <c r="WGN77" s="186"/>
      <c r="WGO77" s="186"/>
      <c r="WGP77" s="186"/>
      <c r="WGQ77" s="186"/>
      <c r="WGR77" s="186"/>
      <c r="WGS77" s="186"/>
      <c r="WGT77" s="186"/>
      <c r="WGU77" s="186"/>
      <c r="WGV77" s="186"/>
      <c r="WGW77" s="186"/>
      <c r="WGX77" s="186"/>
      <c r="WGY77" s="186"/>
      <c r="WGZ77" s="186"/>
      <c r="WHA77" s="186"/>
      <c r="WHB77" s="186"/>
      <c r="WHC77" s="186"/>
      <c r="WHD77" s="186"/>
      <c r="WHE77" s="186"/>
      <c r="WHF77" s="186"/>
      <c r="WHG77" s="186"/>
      <c r="WHH77" s="186"/>
      <c r="WHI77" s="186"/>
      <c r="WHJ77" s="186"/>
      <c r="WHK77" s="186"/>
      <c r="WHL77" s="186"/>
      <c r="WHM77" s="186"/>
      <c r="WHN77" s="186"/>
      <c r="WHO77" s="186"/>
      <c r="WHP77" s="186"/>
      <c r="WHQ77" s="186"/>
      <c r="WHR77" s="186"/>
      <c r="WHS77" s="186"/>
      <c r="WHT77" s="186"/>
      <c r="WHU77" s="186"/>
      <c r="WHV77" s="186"/>
      <c r="WHW77" s="186"/>
      <c r="WHX77" s="186"/>
      <c r="WHY77" s="186"/>
      <c r="WHZ77" s="186"/>
      <c r="WIA77" s="186"/>
      <c r="WIB77" s="186"/>
      <c r="WIC77" s="186"/>
      <c r="WID77" s="186"/>
      <c r="WIE77" s="186"/>
      <c r="WIF77" s="186"/>
      <c r="WIG77" s="186"/>
      <c r="WIH77" s="186"/>
      <c r="WII77" s="186"/>
      <c r="WIJ77" s="186"/>
      <c r="WIK77" s="186"/>
      <c r="WIL77" s="186"/>
      <c r="WIM77" s="186"/>
      <c r="WIN77" s="186"/>
      <c r="WIO77" s="186"/>
      <c r="WIP77" s="186"/>
      <c r="WIQ77" s="186"/>
      <c r="WIR77" s="186"/>
      <c r="WIS77" s="186"/>
      <c r="WIT77" s="186"/>
      <c r="WIU77" s="186"/>
      <c r="WIV77" s="186"/>
      <c r="WIW77" s="186"/>
      <c r="WIX77" s="186"/>
      <c r="WIY77" s="186"/>
      <c r="WIZ77" s="186"/>
      <c r="WJA77" s="186"/>
      <c r="WJB77" s="186"/>
      <c r="WJC77" s="186"/>
      <c r="WJD77" s="186"/>
      <c r="WJE77" s="186"/>
      <c r="WJF77" s="186"/>
      <c r="WJG77" s="186"/>
      <c r="WJH77" s="186"/>
      <c r="WJI77" s="186"/>
      <c r="WJJ77" s="186"/>
      <c r="WJK77" s="186"/>
      <c r="WJL77" s="186"/>
      <c r="WJM77" s="186"/>
      <c r="WJN77" s="186"/>
      <c r="WJO77" s="186"/>
      <c r="WJP77" s="186"/>
      <c r="WJQ77" s="186"/>
      <c r="WJR77" s="186"/>
      <c r="WJS77" s="186"/>
      <c r="WJT77" s="186"/>
      <c r="WJU77" s="186"/>
      <c r="WJV77" s="186"/>
      <c r="WJW77" s="186"/>
      <c r="WJX77" s="186"/>
      <c r="WJY77" s="186"/>
      <c r="WJZ77" s="186"/>
      <c r="WKA77" s="186"/>
      <c r="WKB77" s="186"/>
      <c r="WKC77" s="186"/>
      <c r="WKD77" s="186"/>
      <c r="WKE77" s="186"/>
      <c r="WKF77" s="186"/>
      <c r="WKG77" s="186"/>
      <c r="WKH77" s="186"/>
      <c r="WKI77" s="186"/>
      <c r="WKJ77" s="186"/>
      <c r="WKK77" s="186"/>
      <c r="WKL77" s="186"/>
      <c r="WKM77" s="186"/>
      <c r="WKN77" s="186"/>
      <c r="WKO77" s="186"/>
      <c r="WKP77" s="186"/>
      <c r="WKQ77" s="186"/>
      <c r="WKR77" s="186"/>
      <c r="WKS77" s="186"/>
      <c r="WKT77" s="186"/>
      <c r="WKU77" s="186"/>
      <c r="WKV77" s="186"/>
      <c r="WKW77" s="186"/>
      <c r="WKX77" s="186"/>
      <c r="WKY77" s="186"/>
      <c r="WKZ77" s="186"/>
      <c r="WLA77" s="186"/>
      <c r="WLB77" s="186"/>
      <c r="WLC77" s="186"/>
      <c r="WLD77" s="186"/>
      <c r="WLE77" s="186"/>
      <c r="WLF77" s="186"/>
      <c r="WLG77" s="186"/>
      <c r="WLH77" s="186"/>
      <c r="WLI77" s="186"/>
      <c r="WLJ77" s="186"/>
      <c r="WLK77" s="186"/>
      <c r="WLL77" s="186"/>
      <c r="WLM77" s="186"/>
      <c r="WLN77" s="186"/>
      <c r="WLO77" s="186"/>
      <c r="WLP77" s="186"/>
      <c r="WLQ77" s="186"/>
      <c r="WLR77" s="186"/>
      <c r="WLS77" s="186"/>
      <c r="WLT77" s="186"/>
      <c r="WLU77" s="186"/>
      <c r="WLV77" s="186"/>
      <c r="WLW77" s="186"/>
      <c r="WLX77" s="186"/>
      <c r="WLY77" s="186"/>
      <c r="WLZ77" s="186"/>
      <c r="WMA77" s="186"/>
      <c r="WMB77" s="186"/>
      <c r="WMC77" s="186"/>
      <c r="WMD77" s="186"/>
      <c r="WME77" s="186"/>
      <c r="WMF77" s="186"/>
      <c r="WMG77" s="186"/>
      <c r="WMH77" s="186"/>
      <c r="WMI77" s="186"/>
      <c r="WMJ77" s="186"/>
      <c r="WMK77" s="186"/>
      <c r="WML77" s="186"/>
      <c r="WMM77" s="186"/>
      <c r="WMN77" s="186"/>
      <c r="WMO77" s="186"/>
      <c r="WMP77" s="186"/>
      <c r="WMQ77" s="186"/>
      <c r="WMR77" s="186"/>
      <c r="WMS77" s="186"/>
      <c r="WMT77" s="186"/>
      <c r="WMU77" s="186"/>
      <c r="WMV77" s="186"/>
      <c r="WMW77" s="186"/>
      <c r="WMX77" s="186"/>
      <c r="WMY77" s="186"/>
      <c r="WMZ77" s="186"/>
      <c r="WNA77" s="186"/>
      <c r="WNB77" s="186"/>
      <c r="WNC77" s="186"/>
      <c r="WND77" s="186"/>
      <c r="WNE77" s="186"/>
      <c r="WNF77" s="186"/>
      <c r="WNG77" s="186"/>
      <c r="WNH77" s="186"/>
      <c r="WNI77" s="186"/>
      <c r="WNJ77" s="186"/>
      <c r="WNK77" s="186"/>
      <c r="WNL77" s="186"/>
      <c r="WNM77" s="186"/>
      <c r="WNN77" s="186"/>
      <c r="WNO77" s="186"/>
      <c r="WNP77" s="186"/>
      <c r="WNQ77" s="186"/>
      <c r="WNR77" s="186"/>
      <c r="WNS77" s="186"/>
      <c r="WNT77" s="186"/>
      <c r="WNU77" s="186"/>
      <c r="WNV77" s="186"/>
      <c r="WNW77" s="186"/>
      <c r="WNX77" s="186"/>
      <c r="WNY77" s="186"/>
      <c r="WNZ77" s="186"/>
      <c r="WOA77" s="186"/>
      <c r="WOB77" s="186"/>
      <c r="WOC77" s="186"/>
      <c r="WOD77" s="186"/>
      <c r="WOE77" s="186"/>
      <c r="WOF77" s="186"/>
      <c r="WOG77" s="186"/>
      <c r="WOH77" s="186"/>
      <c r="WOI77" s="186"/>
      <c r="WOJ77" s="186"/>
      <c r="WOK77" s="186"/>
      <c r="WOL77" s="186"/>
      <c r="WOM77" s="186"/>
      <c r="WON77" s="186"/>
      <c r="WOO77" s="186"/>
      <c r="WOP77" s="186"/>
      <c r="WOQ77" s="186"/>
      <c r="WOR77" s="186"/>
      <c r="WOS77" s="186"/>
      <c r="WOT77" s="186"/>
      <c r="WOU77" s="186"/>
      <c r="WOV77" s="186"/>
      <c r="WOW77" s="186"/>
      <c r="WOX77" s="186"/>
      <c r="WOY77" s="186"/>
      <c r="WOZ77" s="186"/>
      <c r="WPA77" s="186"/>
      <c r="WPB77" s="186"/>
      <c r="WPC77" s="186"/>
      <c r="WPD77" s="186"/>
      <c r="WPE77" s="186"/>
      <c r="WPF77" s="186"/>
      <c r="WPG77" s="186"/>
      <c r="WPH77" s="186"/>
      <c r="WPI77" s="186"/>
      <c r="WPJ77" s="186"/>
      <c r="WPK77" s="186"/>
      <c r="WPL77" s="186"/>
      <c r="WPM77" s="186"/>
      <c r="WPN77" s="186"/>
      <c r="WPO77" s="186"/>
      <c r="WPP77" s="186"/>
      <c r="WPQ77" s="186"/>
      <c r="WPR77" s="186"/>
      <c r="WPS77" s="186"/>
      <c r="WPT77" s="186"/>
      <c r="WPU77" s="186"/>
      <c r="WPV77" s="186"/>
      <c r="WPW77" s="186"/>
      <c r="WPX77" s="186"/>
      <c r="WPY77" s="186"/>
      <c r="WPZ77" s="186"/>
      <c r="WQA77" s="186"/>
      <c r="WQB77" s="186"/>
      <c r="WQC77" s="186"/>
      <c r="WQD77" s="186"/>
      <c r="WQE77" s="186"/>
      <c r="WQF77" s="186"/>
      <c r="WQG77" s="186"/>
      <c r="WQH77" s="186"/>
      <c r="WQI77" s="186"/>
      <c r="WQJ77" s="186"/>
      <c r="WQK77" s="186"/>
      <c r="WQL77" s="186"/>
      <c r="WQM77" s="186"/>
      <c r="WQN77" s="186"/>
      <c r="WQO77" s="186"/>
      <c r="WQP77" s="186"/>
      <c r="WQQ77" s="186"/>
      <c r="WQR77" s="186"/>
      <c r="WQS77" s="186"/>
      <c r="WQT77" s="186"/>
      <c r="WQU77" s="186"/>
      <c r="WQV77" s="186"/>
      <c r="WQW77" s="186"/>
      <c r="WQX77" s="186"/>
      <c r="WQY77" s="186"/>
      <c r="WQZ77" s="186"/>
      <c r="WRA77" s="186"/>
      <c r="WRB77" s="186"/>
      <c r="WRC77" s="186"/>
      <c r="WRD77" s="186"/>
      <c r="WRE77" s="186"/>
      <c r="WRF77" s="186"/>
      <c r="WRG77" s="186"/>
      <c r="WRH77" s="186"/>
      <c r="WRI77" s="186"/>
      <c r="WRJ77" s="186"/>
      <c r="WRK77" s="186"/>
      <c r="WRL77" s="186"/>
      <c r="WRM77" s="186"/>
      <c r="WRN77" s="186"/>
      <c r="WRO77" s="186"/>
      <c r="WRP77" s="186"/>
      <c r="WRQ77" s="186"/>
      <c r="WRR77" s="186"/>
      <c r="WRS77" s="186"/>
      <c r="WRT77" s="186"/>
      <c r="WRU77" s="186"/>
      <c r="WRV77" s="186"/>
      <c r="WRW77" s="186"/>
      <c r="WRX77" s="186"/>
      <c r="WRY77" s="186"/>
      <c r="WRZ77" s="186"/>
      <c r="WSA77" s="186"/>
      <c r="WSB77" s="186"/>
      <c r="WSC77" s="186"/>
      <c r="WSD77" s="186"/>
      <c r="WSE77" s="186"/>
      <c r="WSF77" s="186"/>
      <c r="WSG77" s="186"/>
      <c r="WSH77" s="186"/>
      <c r="WSI77" s="186"/>
      <c r="WSJ77" s="186"/>
      <c r="WSK77" s="186"/>
      <c r="WSL77" s="186"/>
      <c r="WSM77" s="186"/>
      <c r="WSN77" s="186"/>
      <c r="WSO77" s="186"/>
      <c r="WSP77" s="186"/>
      <c r="WSQ77" s="186"/>
      <c r="WSR77" s="186"/>
      <c r="WSS77" s="186"/>
      <c r="WST77" s="186"/>
      <c r="WSU77" s="186"/>
      <c r="WSV77" s="186"/>
      <c r="WSW77" s="186"/>
      <c r="WSX77" s="186"/>
      <c r="WSY77" s="186"/>
      <c r="WSZ77" s="186"/>
      <c r="WTA77" s="186"/>
      <c r="WTB77" s="186"/>
      <c r="WTC77" s="186"/>
      <c r="WTD77" s="186"/>
      <c r="WTE77" s="186"/>
      <c r="WTF77" s="186"/>
      <c r="WTG77" s="186"/>
      <c r="WTH77" s="186"/>
      <c r="WTI77" s="186"/>
      <c r="WTJ77" s="186"/>
      <c r="WTK77" s="186"/>
      <c r="WTL77" s="186"/>
      <c r="WTM77" s="186"/>
      <c r="WTN77" s="186"/>
      <c r="WTO77" s="186"/>
      <c r="WTP77" s="186"/>
      <c r="WTQ77" s="186"/>
      <c r="WTR77" s="186"/>
      <c r="WTS77" s="186"/>
      <c r="WTT77" s="186"/>
      <c r="WTU77" s="186"/>
      <c r="WTV77" s="186"/>
      <c r="WTW77" s="186"/>
      <c r="WTX77" s="186"/>
      <c r="WTY77" s="186"/>
      <c r="WTZ77" s="186"/>
      <c r="WUA77" s="186"/>
      <c r="WUB77" s="186"/>
      <c r="WUC77" s="186"/>
      <c r="WUD77" s="186"/>
      <c r="WUE77" s="186"/>
      <c r="WUF77" s="186"/>
      <c r="WUG77" s="186"/>
      <c r="WUH77" s="186"/>
      <c r="WUI77" s="186"/>
      <c r="WUJ77" s="186"/>
      <c r="WUK77" s="186"/>
      <c r="WUL77" s="186"/>
      <c r="WUM77" s="186"/>
      <c r="WUN77" s="186"/>
      <c r="WUO77" s="186"/>
      <c r="WUP77" s="186"/>
      <c r="WUQ77" s="186"/>
      <c r="WUR77" s="186"/>
      <c r="WUS77" s="186"/>
      <c r="WUT77" s="186"/>
      <c r="WUU77" s="186"/>
      <c r="WUV77" s="186"/>
      <c r="WUW77" s="186"/>
      <c r="WUX77" s="186"/>
      <c r="WUY77" s="186"/>
      <c r="WUZ77" s="186"/>
      <c r="WVA77" s="186"/>
      <c r="WVB77" s="186"/>
      <c r="WVC77" s="186"/>
      <c r="WVD77" s="186"/>
      <c r="WVE77" s="186"/>
      <c r="WVF77" s="186"/>
      <c r="WVG77" s="186"/>
      <c r="WVH77" s="186"/>
      <c r="WVI77" s="186"/>
      <c r="WVJ77" s="186"/>
      <c r="WVK77" s="186"/>
      <c r="WVL77" s="186"/>
      <c r="WVM77" s="186"/>
      <c r="WVN77" s="186"/>
      <c r="WVO77" s="186"/>
      <c r="WVP77" s="186"/>
      <c r="WVQ77" s="186"/>
      <c r="WVR77" s="186"/>
      <c r="WVS77" s="186"/>
      <c r="WVT77" s="186"/>
      <c r="WVU77" s="186"/>
      <c r="WVV77" s="186"/>
      <c r="WVW77" s="186"/>
      <c r="WVX77" s="186"/>
      <c r="WVY77" s="186"/>
      <c r="WVZ77" s="186"/>
      <c r="WWA77" s="186"/>
      <c r="WWB77" s="186"/>
      <c r="WWC77" s="186"/>
      <c r="WWD77" s="186"/>
      <c r="WWE77" s="186"/>
      <c r="WWF77" s="186"/>
      <c r="WWG77" s="186"/>
      <c r="WWH77" s="186"/>
      <c r="WWI77" s="186"/>
      <c r="WWJ77" s="186"/>
      <c r="WWK77" s="186"/>
      <c r="WWL77" s="186"/>
      <c r="WWM77" s="186"/>
      <c r="WWN77" s="186"/>
      <c r="WWO77" s="186"/>
      <c r="WWP77" s="186"/>
      <c r="WWQ77" s="186"/>
      <c r="WWR77" s="186"/>
      <c r="WWS77" s="186"/>
      <c r="WWT77" s="186"/>
      <c r="WWU77" s="186"/>
      <c r="WWV77" s="186"/>
      <c r="WWW77" s="186"/>
      <c r="WWX77" s="186"/>
      <c r="WWY77" s="186"/>
      <c r="WWZ77" s="186"/>
      <c r="WXA77" s="186"/>
      <c r="WXB77" s="186"/>
      <c r="WXC77" s="186"/>
      <c r="WXD77" s="186"/>
      <c r="WXE77" s="186"/>
      <c r="WXF77" s="186"/>
      <c r="WXG77" s="186"/>
      <c r="WXH77" s="186"/>
      <c r="WXI77" s="186"/>
      <c r="WXJ77" s="186"/>
      <c r="WXK77" s="186"/>
      <c r="WXL77" s="186"/>
      <c r="WXM77" s="186"/>
      <c r="WXN77" s="186"/>
      <c r="WXO77" s="186"/>
      <c r="WXP77" s="186"/>
      <c r="WXQ77" s="186"/>
      <c r="WXR77" s="186"/>
      <c r="WXS77" s="186"/>
      <c r="WXT77" s="186"/>
      <c r="WXU77" s="186"/>
      <c r="WXV77" s="186"/>
      <c r="WXW77" s="186"/>
      <c r="WXX77" s="186"/>
      <c r="WXY77" s="186"/>
      <c r="WXZ77" s="186"/>
      <c r="WYA77" s="186"/>
      <c r="WYB77" s="186"/>
      <c r="WYC77" s="186"/>
      <c r="WYD77" s="186"/>
      <c r="WYE77" s="186"/>
      <c r="WYF77" s="186"/>
      <c r="WYG77" s="186"/>
      <c r="WYH77" s="186"/>
      <c r="WYI77" s="186"/>
      <c r="WYJ77" s="186"/>
      <c r="WYK77" s="186"/>
      <c r="WYL77" s="186"/>
      <c r="WYM77" s="186"/>
      <c r="WYN77" s="186"/>
      <c r="WYO77" s="186"/>
      <c r="WYP77" s="186"/>
      <c r="WYQ77" s="186"/>
      <c r="WYR77" s="186"/>
      <c r="WYS77" s="186"/>
      <c r="WYT77" s="186"/>
      <c r="WYU77" s="186"/>
      <c r="WYV77" s="186"/>
      <c r="WYW77" s="186"/>
      <c r="WYX77" s="186"/>
      <c r="WYY77" s="186"/>
      <c r="WYZ77" s="186"/>
      <c r="WZA77" s="186"/>
      <c r="WZB77" s="186"/>
      <c r="WZC77" s="186"/>
      <c r="WZD77" s="186"/>
      <c r="WZE77" s="186"/>
      <c r="WZF77" s="186"/>
      <c r="WZG77" s="186"/>
      <c r="WZH77" s="186"/>
      <c r="WZI77" s="186"/>
      <c r="WZJ77" s="186"/>
      <c r="WZK77" s="186"/>
      <c r="WZL77" s="186"/>
      <c r="WZM77" s="186"/>
      <c r="WZN77" s="186"/>
      <c r="WZO77" s="186"/>
      <c r="WZP77" s="186"/>
      <c r="WZQ77" s="186"/>
      <c r="WZR77" s="186"/>
      <c r="WZS77" s="186"/>
      <c r="WZT77" s="186"/>
      <c r="WZU77" s="186"/>
      <c r="WZV77" s="186"/>
      <c r="WZW77" s="186"/>
      <c r="WZX77" s="186"/>
      <c r="WZY77" s="186"/>
      <c r="WZZ77" s="186"/>
      <c r="XAA77" s="186"/>
      <c r="XAB77" s="186"/>
      <c r="XAC77" s="186"/>
      <c r="XAD77" s="186"/>
      <c r="XAE77" s="186"/>
      <c r="XAF77" s="186"/>
      <c r="XAG77" s="186"/>
      <c r="XAH77" s="186"/>
      <c r="XAI77" s="186"/>
      <c r="XAJ77" s="186"/>
      <c r="XAK77" s="186"/>
      <c r="XAL77" s="186"/>
      <c r="XAM77" s="186"/>
      <c r="XAN77" s="186"/>
      <c r="XAO77" s="186"/>
      <c r="XAP77" s="186"/>
      <c r="XAQ77" s="186"/>
      <c r="XAR77" s="186"/>
      <c r="XAS77" s="186"/>
      <c r="XAT77" s="186"/>
      <c r="XAU77" s="186"/>
      <c r="XAV77" s="186"/>
      <c r="XAW77" s="186"/>
      <c r="XAX77" s="186"/>
      <c r="XAY77" s="186"/>
      <c r="XAZ77" s="186"/>
      <c r="XBA77" s="186"/>
      <c r="XBB77" s="186"/>
      <c r="XBC77" s="186"/>
      <c r="XBD77" s="186"/>
      <c r="XBE77" s="186"/>
      <c r="XBF77" s="186"/>
      <c r="XBG77" s="186"/>
      <c r="XBH77" s="186"/>
      <c r="XBI77" s="186"/>
      <c r="XBJ77" s="186"/>
      <c r="XBK77" s="186"/>
      <c r="XBL77" s="186"/>
      <c r="XBM77" s="186"/>
      <c r="XBN77" s="186"/>
      <c r="XBO77" s="186"/>
      <c r="XBP77" s="186"/>
      <c r="XBQ77" s="186"/>
      <c r="XBR77" s="186"/>
      <c r="XBS77" s="186"/>
      <c r="XBT77" s="186"/>
      <c r="XBU77" s="186"/>
      <c r="XBV77" s="186"/>
      <c r="XBW77" s="186"/>
      <c r="XBX77" s="186"/>
      <c r="XBY77" s="186"/>
      <c r="XBZ77" s="186"/>
      <c r="XCA77" s="186"/>
      <c r="XCB77" s="186"/>
      <c r="XCC77" s="186"/>
      <c r="XCD77" s="186"/>
      <c r="XCE77" s="186"/>
      <c r="XCF77" s="186"/>
      <c r="XCG77" s="186"/>
      <c r="XCH77" s="186"/>
      <c r="XCI77" s="186"/>
      <c r="XCJ77" s="186"/>
      <c r="XCK77" s="186"/>
      <c r="XCL77" s="186"/>
      <c r="XCM77" s="186"/>
      <c r="XCN77" s="186"/>
      <c r="XCO77" s="186"/>
      <c r="XCP77" s="186"/>
      <c r="XCQ77" s="186"/>
      <c r="XCR77" s="186"/>
      <c r="XCS77" s="186"/>
      <c r="XCT77" s="186"/>
      <c r="XCU77" s="186"/>
      <c r="XCV77" s="186"/>
      <c r="XCW77" s="186"/>
      <c r="XCX77" s="186"/>
      <c r="XCY77" s="186"/>
      <c r="XCZ77" s="186"/>
      <c r="XDA77" s="186"/>
      <c r="XDB77" s="186"/>
      <c r="XDC77" s="186"/>
      <c r="XDD77" s="186"/>
      <c r="XDE77" s="186"/>
      <c r="XDF77" s="186"/>
      <c r="XDG77" s="186"/>
      <c r="XDH77" s="186"/>
      <c r="XDI77" s="186"/>
      <c r="XDJ77" s="186"/>
      <c r="XDK77" s="186"/>
      <c r="XDL77" s="186"/>
      <c r="XDM77" s="186"/>
      <c r="XDN77" s="186"/>
      <c r="XDO77" s="186"/>
      <c r="XDP77" s="186"/>
      <c r="XDQ77" s="186"/>
      <c r="XDR77" s="186"/>
      <c r="XDS77" s="186"/>
      <c r="XDT77" s="186"/>
      <c r="XDU77" s="186"/>
      <c r="XDV77" s="186"/>
      <c r="XDW77" s="186"/>
      <c r="XDX77" s="186"/>
      <c r="XDY77" s="186"/>
      <c r="XDZ77" s="186"/>
      <c r="XEA77" s="186"/>
      <c r="XEB77" s="186"/>
      <c r="XEC77" s="186"/>
      <c r="XED77" s="186"/>
      <c r="XEE77" s="186"/>
      <c r="XEF77" s="186"/>
      <c r="XEG77" s="186"/>
      <c r="XEH77" s="186"/>
      <c r="XEI77" s="186"/>
      <c r="XEJ77" s="186"/>
      <c r="XEK77" s="186"/>
      <c r="XEL77" s="186"/>
      <c r="XEM77" s="186"/>
      <c r="XEN77" s="186"/>
      <c r="XEO77" s="186"/>
      <c r="XEP77" s="186"/>
      <c r="XEQ77" s="186"/>
      <c r="XER77" s="186"/>
      <c r="XES77" s="186"/>
      <c r="XET77" s="186"/>
      <c r="XEU77" s="186"/>
    </row>
    <row r="78" spans="1:16375" s="186" customFormat="1" x14ac:dyDescent="0.2"/>
    <row r="79" spans="1:16375" s="186" customFormat="1" x14ac:dyDescent="0.2"/>
    <row r="80" spans="1:16375" s="186" customFormat="1" x14ac:dyDescent="0.2"/>
    <row r="81" s="186" customFormat="1" x14ac:dyDescent="0.2"/>
    <row r="82" s="186" customFormat="1" x14ac:dyDescent="0.2"/>
    <row r="83" s="186" customFormat="1" x14ac:dyDescent="0.2"/>
    <row r="84" s="186" customFormat="1" x14ac:dyDescent="0.2"/>
    <row r="85" s="186" customFormat="1" x14ac:dyDescent="0.2"/>
    <row r="86" s="186" customFormat="1" x14ac:dyDescent="0.2"/>
    <row r="87" s="186" customFormat="1" x14ac:dyDescent="0.2"/>
    <row r="88" s="186" customFormat="1" x14ac:dyDescent="0.2"/>
    <row r="89" s="186" customFormat="1" x14ac:dyDescent="0.2"/>
    <row r="90" s="186" customFormat="1" x14ac:dyDescent="0.2"/>
    <row r="91" s="186" customFormat="1" x14ac:dyDescent="0.2"/>
    <row r="92" s="186" customFormat="1" x14ac:dyDescent="0.2"/>
    <row r="93" s="186" customFormat="1" x14ac:dyDescent="0.2"/>
    <row r="94" s="186" customFormat="1" x14ac:dyDescent="0.2"/>
    <row r="95" s="186" customFormat="1" x14ac:dyDescent="0.2"/>
    <row r="96" s="186" customFormat="1" x14ac:dyDescent="0.2"/>
    <row r="97" s="186" customFormat="1" x14ac:dyDescent="0.2"/>
    <row r="98" s="186" customFormat="1" x14ac:dyDescent="0.2"/>
    <row r="99" s="186" customFormat="1" x14ac:dyDescent="0.2"/>
    <row r="100" s="186" customFormat="1" x14ac:dyDescent="0.2"/>
    <row r="101" s="186" customFormat="1" x14ac:dyDescent="0.2"/>
    <row r="102" s="186" customFormat="1" x14ac:dyDescent="0.2"/>
    <row r="103" s="186" customFormat="1" x14ac:dyDescent="0.2"/>
    <row r="104" s="186" customFormat="1" x14ac:dyDescent="0.2"/>
    <row r="105" s="186" customFormat="1" x14ac:dyDescent="0.2"/>
    <row r="106" s="186" customFormat="1" x14ac:dyDescent="0.2"/>
    <row r="107" s="186" customFormat="1" x14ac:dyDescent="0.2"/>
    <row r="108" s="186" customFormat="1" x14ac:dyDescent="0.2"/>
    <row r="109" s="186" customFormat="1" x14ac:dyDescent="0.2"/>
    <row r="110" s="186" customFormat="1" x14ac:dyDescent="0.2"/>
    <row r="111" s="186" customFormat="1" x14ac:dyDescent="0.2"/>
    <row r="112" s="186" customFormat="1" x14ac:dyDescent="0.2"/>
    <row r="113" s="186" customFormat="1" x14ac:dyDescent="0.2"/>
    <row r="114" s="186" customFormat="1" x14ac:dyDescent="0.2"/>
    <row r="115" s="186" customFormat="1" x14ac:dyDescent="0.2"/>
    <row r="116" s="186" customFormat="1" x14ac:dyDescent="0.2"/>
    <row r="117" s="186" customFormat="1" x14ac:dyDescent="0.2"/>
    <row r="118" s="186" customFormat="1" x14ac:dyDescent="0.2"/>
    <row r="119" s="186" customFormat="1" x14ac:dyDescent="0.2"/>
    <row r="120" s="186" customFormat="1" x14ac:dyDescent="0.2"/>
    <row r="121" s="186" customFormat="1" x14ac:dyDescent="0.2"/>
    <row r="122" s="186" customFormat="1" x14ac:dyDescent="0.2"/>
    <row r="123" s="186" customFormat="1" x14ac:dyDescent="0.2"/>
    <row r="124" s="186" customFormat="1" x14ac:dyDescent="0.2"/>
    <row r="125" s="186" customFormat="1" x14ac:dyDescent="0.2"/>
    <row r="126" s="186" customFormat="1" x14ac:dyDescent="0.2"/>
    <row r="127" s="186" customFormat="1" x14ac:dyDescent="0.2"/>
    <row r="128" s="186" customFormat="1" x14ac:dyDescent="0.2"/>
    <row r="129" s="186" customFormat="1" x14ac:dyDescent="0.2"/>
    <row r="130" s="186" customFormat="1" x14ac:dyDescent="0.2"/>
    <row r="131" s="186" customFormat="1" x14ac:dyDescent="0.2"/>
    <row r="132" s="186" customFormat="1" x14ac:dyDescent="0.2"/>
    <row r="133" s="186" customFormat="1" x14ac:dyDescent="0.2"/>
    <row r="134" s="186" customFormat="1" x14ac:dyDescent="0.2"/>
    <row r="135" s="186" customFormat="1" x14ac:dyDescent="0.2"/>
    <row r="136" s="186" customFormat="1" x14ac:dyDescent="0.2"/>
    <row r="137" s="186" customFormat="1" x14ac:dyDescent="0.2"/>
    <row r="138" s="186" customFormat="1" x14ac:dyDescent="0.2"/>
    <row r="139" s="186" customFormat="1" x14ac:dyDescent="0.2"/>
    <row r="140" s="186" customFormat="1" x14ac:dyDescent="0.2"/>
    <row r="141" s="186" customFormat="1" x14ac:dyDescent="0.2"/>
    <row r="142" s="186" customFormat="1" x14ac:dyDescent="0.2"/>
    <row r="143" s="186" customFormat="1" x14ac:dyDescent="0.2"/>
    <row r="144" s="186" customFormat="1" x14ac:dyDescent="0.2"/>
    <row r="145" s="186" customFormat="1" x14ac:dyDescent="0.2"/>
    <row r="146" s="186" customFormat="1" x14ac:dyDescent="0.2"/>
    <row r="147" s="186" customFormat="1" x14ac:dyDescent="0.2"/>
    <row r="148" s="186" customFormat="1" x14ac:dyDescent="0.2"/>
    <row r="149" s="186" customFormat="1" x14ac:dyDescent="0.2"/>
    <row r="150" s="186" customFormat="1" x14ac:dyDescent="0.2"/>
    <row r="151" s="186" customFormat="1" x14ac:dyDescent="0.2"/>
    <row r="152" s="186" customFormat="1" x14ac:dyDescent="0.2"/>
    <row r="153" s="186" customFormat="1" x14ac:dyDescent="0.2"/>
    <row r="154" s="186" customFormat="1" x14ac:dyDescent="0.2"/>
    <row r="155" s="186" customFormat="1" x14ac:dyDescent="0.2"/>
    <row r="156" s="186" customFormat="1" x14ac:dyDescent="0.2"/>
    <row r="157" s="186" customFormat="1" x14ac:dyDescent="0.2"/>
    <row r="158" s="186" customFormat="1" x14ac:dyDescent="0.2"/>
    <row r="159" s="186" customFormat="1" x14ac:dyDescent="0.2"/>
    <row r="160" s="186" customFormat="1" x14ac:dyDescent="0.2"/>
    <row r="161" s="186" customFormat="1" x14ac:dyDescent="0.2"/>
    <row r="162" s="186" customFormat="1" x14ac:dyDescent="0.2"/>
    <row r="163" s="186" customFormat="1" x14ac:dyDescent="0.2"/>
    <row r="164" s="186" customFormat="1" x14ac:dyDescent="0.2"/>
    <row r="165" s="186" customFormat="1" x14ac:dyDescent="0.2"/>
    <row r="166" s="186" customFormat="1" x14ac:dyDescent="0.2"/>
    <row r="167" s="186" customFormat="1" x14ac:dyDescent="0.2"/>
    <row r="168" s="186" customFormat="1" x14ac:dyDescent="0.2"/>
    <row r="169" s="186" customFormat="1" x14ac:dyDescent="0.2"/>
    <row r="170" s="186" customFormat="1" x14ac:dyDescent="0.2"/>
    <row r="171" s="186" customFormat="1" x14ac:dyDescent="0.2"/>
    <row r="172" s="186" customFormat="1" x14ac:dyDescent="0.2"/>
    <row r="173" s="186" customFormat="1" x14ac:dyDescent="0.2"/>
    <row r="174" s="186" customFormat="1" x14ac:dyDescent="0.2"/>
    <row r="175" s="186" customFormat="1" x14ac:dyDescent="0.2"/>
    <row r="176" s="186" customFormat="1" x14ac:dyDescent="0.2"/>
    <row r="177" s="186" customFormat="1" x14ac:dyDescent="0.2"/>
    <row r="178" s="186" customFormat="1" x14ac:dyDescent="0.2"/>
    <row r="179" s="186" customFormat="1" x14ac:dyDescent="0.2"/>
    <row r="180" s="186" customFormat="1" x14ac:dyDescent="0.2"/>
    <row r="181" s="186" customFormat="1" x14ac:dyDescent="0.2"/>
    <row r="182" s="186" customFormat="1" x14ac:dyDescent="0.2"/>
    <row r="183" s="186" customFormat="1" x14ac:dyDescent="0.2"/>
    <row r="184" s="186" customFormat="1" x14ac:dyDescent="0.2"/>
    <row r="185" s="186" customFormat="1" x14ac:dyDescent="0.2"/>
    <row r="186" s="186" customFormat="1" x14ac:dyDescent="0.2"/>
    <row r="187" s="186" customFormat="1" x14ac:dyDescent="0.2"/>
    <row r="188" s="186" customFormat="1" x14ac:dyDescent="0.2"/>
    <row r="189" s="186" customFormat="1" x14ac:dyDescent="0.2"/>
    <row r="190" s="186" customFormat="1" x14ac:dyDescent="0.2"/>
    <row r="191" s="186" customFormat="1" x14ac:dyDescent="0.2"/>
    <row r="192" s="186" customFormat="1" x14ac:dyDescent="0.2"/>
    <row r="193" s="186" customFormat="1" x14ac:dyDescent="0.2"/>
    <row r="194" s="186" customFormat="1" x14ac:dyDescent="0.2"/>
    <row r="195" s="186" customFormat="1" x14ac:dyDescent="0.2"/>
    <row r="196" s="186" customFormat="1" x14ac:dyDescent="0.2"/>
    <row r="197" s="186" customFormat="1" x14ac:dyDescent="0.2"/>
    <row r="198" s="186" customFormat="1" x14ac:dyDescent="0.2"/>
    <row r="199" s="186" customFormat="1" x14ac:dyDescent="0.2"/>
    <row r="200" s="186" customFormat="1" x14ac:dyDescent="0.2"/>
    <row r="201" s="186" customFormat="1" x14ac:dyDescent="0.2"/>
    <row r="202" s="186" customFormat="1" x14ac:dyDescent="0.2"/>
    <row r="203" s="186" customFormat="1" x14ac:dyDescent="0.2"/>
    <row r="204" s="186" customFormat="1" x14ac:dyDescent="0.2"/>
    <row r="205" s="186" customFormat="1" x14ac:dyDescent="0.2"/>
    <row r="206" s="186" customFormat="1" x14ac:dyDescent="0.2"/>
    <row r="207" s="186" customFormat="1" x14ac:dyDescent="0.2"/>
    <row r="208" s="186" customFormat="1" x14ac:dyDescent="0.2"/>
    <row r="209" s="186" customFormat="1" x14ac:dyDescent="0.2"/>
    <row r="210" s="186" customFormat="1" x14ac:dyDescent="0.2"/>
    <row r="211" s="186" customFormat="1" x14ac:dyDescent="0.2"/>
    <row r="212" s="186" customFormat="1" x14ac:dyDescent="0.2"/>
    <row r="213" s="186" customFormat="1" x14ac:dyDescent="0.2"/>
    <row r="214" s="186" customFormat="1" x14ac:dyDescent="0.2"/>
    <row r="215" s="186" customFormat="1" x14ac:dyDescent="0.2"/>
    <row r="216" s="186" customFormat="1" x14ac:dyDescent="0.2"/>
    <row r="217" s="186" customFormat="1" x14ac:dyDescent="0.2"/>
    <row r="218" s="186" customFormat="1" x14ac:dyDescent="0.2"/>
    <row r="219" s="186" customFormat="1" x14ac:dyDescent="0.2"/>
    <row r="220" s="186" customFormat="1" x14ac:dyDescent="0.2"/>
    <row r="221" s="186" customFormat="1" x14ac:dyDescent="0.2"/>
    <row r="222" s="186" customFormat="1" x14ac:dyDescent="0.2"/>
    <row r="223" s="186" customFormat="1" x14ac:dyDescent="0.2"/>
    <row r="224" s="186" customFormat="1" x14ac:dyDescent="0.2"/>
    <row r="225" s="186" customFormat="1" x14ac:dyDescent="0.2"/>
    <row r="226" s="186" customFormat="1" x14ac:dyDescent="0.2"/>
    <row r="227" s="186" customFormat="1" x14ac:dyDescent="0.2"/>
    <row r="228" s="186" customFormat="1" x14ac:dyDescent="0.2"/>
    <row r="229" s="186" customFormat="1" x14ac:dyDescent="0.2"/>
    <row r="230" s="186" customFormat="1" x14ac:dyDescent="0.2"/>
    <row r="231" s="186" customFormat="1" x14ac:dyDescent="0.2"/>
    <row r="232" s="186" customFormat="1" x14ac:dyDescent="0.2"/>
    <row r="233" s="186" customFormat="1" x14ac:dyDescent="0.2"/>
    <row r="234" s="186" customFormat="1" x14ac:dyDescent="0.2"/>
    <row r="235" s="186" customFormat="1" x14ac:dyDescent="0.2"/>
    <row r="236" s="186" customFormat="1" x14ac:dyDescent="0.2"/>
    <row r="237" s="186" customFormat="1" x14ac:dyDescent="0.2"/>
    <row r="238" s="186" customFormat="1" x14ac:dyDescent="0.2"/>
    <row r="239" s="186" customFormat="1" x14ac:dyDescent="0.2"/>
    <row r="240" s="186" customFormat="1" x14ac:dyDescent="0.2"/>
    <row r="241" s="186" customFormat="1" x14ac:dyDescent="0.2"/>
    <row r="242" s="186" customFormat="1" x14ac:dyDescent="0.2"/>
    <row r="243" s="186" customFormat="1" x14ac:dyDescent="0.2"/>
    <row r="244" s="186" customFormat="1" x14ac:dyDescent="0.2"/>
    <row r="245" s="186" customFormat="1" x14ac:dyDescent="0.2"/>
    <row r="246" s="186" customFormat="1" x14ac:dyDescent="0.2"/>
    <row r="247" s="186" customFormat="1" x14ac:dyDescent="0.2"/>
    <row r="248" s="186" customFormat="1" x14ac:dyDescent="0.2"/>
    <row r="249" s="186" customFormat="1" x14ac:dyDescent="0.2"/>
    <row r="250" s="186" customFormat="1" x14ac:dyDescent="0.2"/>
    <row r="251" s="186" customFormat="1" x14ac:dyDescent="0.2"/>
    <row r="252" s="186" customFormat="1" x14ac:dyDescent="0.2"/>
    <row r="253" s="186" customFormat="1" x14ac:dyDescent="0.2"/>
    <row r="254" s="186" customFormat="1" x14ac:dyDescent="0.2"/>
    <row r="255" s="186" customFormat="1" x14ac:dyDescent="0.2"/>
    <row r="256" s="186" customFormat="1" x14ac:dyDescent="0.2"/>
    <row r="257" s="186" customFormat="1" x14ac:dyDescent="0.2"/>
    <row r="258" s="186" customFormat="1" x14ac:dyDescent="0.2"/>
    <row r="259" s="186" customFormat="1" x14ac:dyDescent="0.2"/>
    <row r="260" s="186" customFormat="1" x14ac:dyDescent="0.2"/>
    <row r="261" s="186" customFormat="1" x14ac:dyDescent="0.2"/>
    <row r="262" s="186" customFormat="1" x14ac:dyDescent="0.2"/>
    <row r="263" s="186" customFormat="1" x14ac:dyDescent="0.2"/>
    <row r="264" s="186" customFormat="1" x14ac:dyDescent="0.2"/>
    <row r="265" s="186" customFormat="1" x14ac:dyDescent="0.2"/>
    <row r="266" s="186" customFormat="1" x14ac:dyDescent="0.2"/>
    <row r="267" s="186" customFormat="1" x14ac:dyDescent="0.2"/>
    <row r="268" s="186" customFormat="1" x14ac:dyDescent="0.2"/>
    <row r="269" s="186" customFormat="1" x14ac:dyDescent="0.2"/>
    <row r="270" s="186" customFormat="1" x14ac:dyDescent="0.2"/>
    <row r="271" s="186" customFormat="1" x14ac:dyDescent="0.2"/>
    <row r="272" s="186" customFormat="1" x14ac:dyDescent="0.2"/>
    <row r="273" s="186" customFormat="1" x14ac:dyDescent="0.2"/>
    <row r="274" s="186" customFormat="1" x14ac:dyDescent="0.2"/>
    <row r="275" s="186" customFormat="1" x14ac:dyDescent="0.2"/>
    <row r="276" s="186" customFormat="1" x14ac:dyDescent="0.2"/>
    <row r="277" s="186" customFormat="1" x14ac:dyDescent="0.2"/>
    <row r="278" s="186" customFormat="1" x14ac:dyDescent="0.2"/>
    <row r="279" s="186" customFormat="1" x14ac:dyDescent="0.2"/>
    <row r="280" s="186" customFormat="1" x14ac:dyDescent="0.2"/>
    <row r="281" s="186" customFormat="1" x14ac:dyDescent="0.2"/>
    <row r="282" s="186" customFormat="1" x14ac:dyDescent="0.2"/>
    <row r="283" s="186" customFormat="1" x14ac:dyDescent="0.2"/>
    <row r="284" s="186" customFormat="1" x14ac:dyDescent="0.2"/>
    <row r="285" s="186" customFormat="1" x14ac:dyDescent="0.2"/>
    <row r="286" s="186" customFormat="1" x14ac:dyDescent="0.2"/>
    <row r="287" s="186" customFormat="1" x14ac:dyDescent="0.2"/>
    <row r="288" s="186" customFormat="1" x14ac:dyDescent="0.2"/>
    <row r="289" s="186" customFormat="1" x14ac:dyDescent="0.2"/>
    <row r="290" s="186" customFormat="1" x14ac:dyDescent="0.2"/>
    <row r="291" s="186" customFormat="1" x14ac:dyDescent="0.2"/>
    <row r="292" s="186" customFormat="1" x14ac:dyDescent="0.2"/>
    <row r="293" s="186" customFormat="1" x14ac:dyDescent="0.2"/>
    <row r="294" s="186" customFormat="1" x14ac:dyDescent="0.2"/>
    <row r="295" s="186" customFormat="1" x14ac:dyDescent="0.2"/>
    <row r="296" s="186" customFormat="1" x14ac:dyDescent="0.2"/>
    <row r="297" s="186" customFormat="1" x14ac:dyDescent="0.2"/>
    <row r="298" s="186" customFormat="1" x14ac:dyDescent="0.2"/>
    <row r="299" s="186" customFormat="1" x14ac:dyDescent="0.2"/>
    <row r="300" s="186" customFormat="1" x14ac:dyDescent="0.2"/>
    <row r="301" s="186" customFormat="1" x14ac:dyDescent="0.2"/>
    <row r="302" s="186" customFormat="1" x14ac:dyDescent="0.2"/>
    <row r="303" s="186" customFormat="1" x14ac:dyDescent="0.2"/>
    <row r="304" s="186" customFormat="1" x14ac:dyDescent="0.2"/>
    <row r="305" s="186" customFormat="1" x14ac:dyDescent="0.2"/>
    <row r="306" s="186" customFormat="1" x14ac:dyDescent="0.2"/>
    <row r="307" s="186" customFormat="1" x14ac:dyDescent="0.2"/>
    <row r="308" s="186" customFormat="1" x14ac:dyDescent="0.2"/>
    <row r="309" s="186" customFormat="1" x14ac:dyDescent="0.2"/>
    <row r="310" s="186" customFormat="1" x14ac:dyDescent="0.2"/>
    <row r="311" s="186" customFormat="1" x14ac:dyDescent="0.2"/>
    <row r="312" s="186" customFormat="1" x14ac:dyDescent="0.2"/>
    <row r="313" s="186" customFormat="1" x14ac:dyDescent="0.2"/>
    <row r="314" s="186" customFormat="1" x14ac:dyDescent="0.2"/>
    <row r="315" s="186" customFormat="1" x14ac:dyDescent="0.2"/>
    <row r="316" s="186" customFormat="1" x14ac:dyDescent="0.2"/>
    <row r="317" s="186" customFormat="1" x14ac:dyDescent="0.2"/>
    <row r="318" s="186" customFormat="1" x14ac:dyDescent="0.2"/>
    <row r="319" s="186" customFormat="1" x14ac:dyDescent="0.2"/>
    <row r="320" s="186" customFormat="1" x14ac:dyDescent="0.2"/>
    <row r="321" s="186" customFormat="1" x14ac:dyDescent="0.2"/>
    <row r="322" s="186" customFormat="1" x14ac:dyDescent="0.2"/>
    <row r="323" s="186" customFormat="1" x14ac:dyDescent="0.2"/>
    <row r="324" s="186" customFormat="1" x14ac:dyDescent="0.2"/>
    <row r="325" s="186" customFormat="1" x14ac:dyDescent="0.2"/>
    <row r="326" s="186" customFormat="1" x14ac:dyDescent="0.2"/>
    <row r="327" s="186" customFormat="1" x14ac:dyDescent="0.2"/>
    <row r="328" s="186" customFormat="1" x14ac:dyDescent="0.2"/>
    <row r="329" s="186" customFormat="1" x14ac:dyDescent="0.2"/>
    <row r="330" s="186" customFormat="1" x14ac:dyDescent="0.2"/>
    <row r="331" s="186" customFormat="1" x14ac:dyDescent="0.2"/>
    <row r="332" s="186" customFormat="1" x14ac:dyDescent="0.2"/>
    <row r="333" s="186" customFormat="1" x14ac:dyDescent="0.2"/>
    <row r="334" s="186" customFormat="1" x14ac:dyDescent="0.2"/>
    <row r="335" s="186" customFormat="1" x14ac:dyDescent="0.2"/>
    <row r="336" s="186" customFormat="1" x14ac:dyDescent="0.2"/>
    <row r="337" s="186" customFormat="1" x14ac:dyDescent="0.2"/>
    <row r="338" s="186" customFormat="1" x14ac:dyDescent="0.2"/>
    <row r="339" s="186" customFormat="1" x14ac:dyDescent="0.2"/>
    <row r="340" s="186" customFormat="1" x14ac:dyDescent="0.2"/>
    <row r="341" s="186" customFormat="1" x14ac:dyDescent="0.2"/>
    <row r="342" s="186" customFormat="1" x14ac:dyDescent="0.2"/>
    <row r="343" s="186" customFormat="1" x14ac:dyDescent="0.2"/>
    <row r="344" s="186" customFormat="1" x14ac:dyDescent="0.2"/>
    <row r="345" s="186" customFormat="1" x14ac:dyDescent="0.2"/>
    <row r="346" s="186" customFormat="1" x14ac:dyDescent="0.2"/>
    <row r="347" s="186" customFormat="1" x14ac:dyDescent="0.2"/>
    <row r="348" s="186" customFormat="1" x14ac:dyDescent="0.2"/>
    <row r="349" s="186" customFormat="1" x14ac:dyDescent="0.2"/>
    <row r="350" s="186" customFormat="1" x14ac:dyDescent="0.2"/>
    <row r="351" s="186" customFormat="1" x14ac:dyDescent="0.2"/>
    <row r="352" s="186" customFormat="1" x14ac:dyDescent="0.2"/>
    <row r="353" s="186" customFormat="1" x14ac:dyDescent="0.2"/>
    <row r="354" s="186" customFormat="1" x14ac:dyDescent="0.2"/>
    <row r="355" s="186" customFormat="1" x14ac:dyDescent="0.2"/>
    <row r="356" s="186" customFormat="1" x14ac:dyDescent="0.2"/>
    <row r="357" s="186" customFormat="1" x14ac:dyDescent="0.2"/>
    <row r="358" s="186" customFormat="1" x14ac:dyDescent="0.2"/>
    <row r="359" s="186" customFormat="1" x14ac:dyDescent="0.2"/>
    <row r="360" s="186" customFormat="1" x14ac:dyDescent="0.2"/>
    <row r="361" s="186" customFormat="1" x14ac:dyDescent="0.2"/>
    <row r="362" s="186" customFormat="1" x14ac:dyDescent="0.2"/>
    <row r="363" s="186" customFormat="1" x14ac:dyDescent="0.2"/>
    <row r="364" s="186" customFormat="1" x14ac:dyDescent="0.2"/>
    <row r="365" s="186" customFormat="1" x14ac:dyDescent="0.2"/>
    <row r="366" s="186" customFormat="1" x14ac:dyDescent="0.2"/>
    <row r="367" s="186" customFormat="1" x14ac:dyDescent="0.2"/>
    <row r="368" s="186" customFormat="1" x14ac:dyDescent="0.2"/>
    <row r="369" s="186" customFormat="1" x14ac:dyDescent="0.2"/>
    <row r="370" s="186" customFormat="1" x14ac:dyDescent="0.2"/>
    <row r="371" s="186" customFormat="1" x14ac:dyDescent="0.2"/>
    <row r="372" s="186" customFormat="1" x14ac:dyDescent="0.2"/>
    <row r="373" s="186" customFormat="1" x14ac:dyDescent="0.2"/>
    <row r="374" s="186" customFormat="1" x14ac:dyDescent="0.2"/>
    <row r="375" s="186" customFormat="1" x14ac:dyDescent="0.2"/>
    <row r="376" s="186" customFormat="1" x14ac:dyDescent="0.2"/>
    <row r="377" s="186" customFormat="1" x14ac:dyDescent="0.2"/>
    <row r="378" s="186" customFormat="1" x14ac:dyDescent="0.2"/>
    <row r="379" s="186" customFormat="1" x14ac:dyDescent="0.2"/>
    <row r="380" s="186" customFormat="1" x14ac:dyDescent="0.2"/>
    <row r="381" s="186" customFormat="1" x14ac:dyDescent="0.2"/>
    <row r="382" s="186" customFormat="1" x14ac:dyDescent="0.2"/>
    <row r="383" s="186" customFormat="1" x14ac:dyDescent="0.2"/>
    <row r="384" s="186" customFormat="1" x14ac:dyDescent="0.2"/>
    <row r="385" s="186" customFormat="1" x14ac:dyDescent="0.2"/>
    <row r="386" s="186" customFormat="1" x14ac:dyDescent="0.2"/>
    <row r="387" s="186" customFormat="1" x14ac:dyDescent="0.2"/>
    <row r="388" s="186" customFormat="1" x14ac:dyDescent="0.2"/>
    <row r="389" s="186" customFormat="1" x14ac:dyDescent="0.2"/>
    <row r="390" s="186" customFormat="1" x14ac:dyDescent="0.2"/>
    <row r="391" s="186" customFormat="1" x14ac:dyDescent="0.2"/>
    <row r="392" s="186" customFormat="1" x14ac:dyDescent="0.2"/>
    <row r="393" s="186" customFormat="1" x14ac:dyDescent="0.2"/>
    <row r="394" s="186" customFormat="1" x14ac:dyDescent="0.2"/>
    <row r="395" s="186" customFormat="1" x14ac:dyDescent="0.2"/>
    <row r="396" s="186" customFormat="1" x14ac:dyDescent="0.2"/>
    <row r="397" s="186" customFormat="1" x14ac:dyDescent="0.2"/>
    <row r="398" s="186" customFormat="1" x14ac:dyDescent="0.2"/>
    <row r="399" s="186" customFormat="1" x14ac:dyDescent="0.2"/>
    <row r="400" s="186" customFormat="1" x14ac:dyDescent="0.2"/>
    <row r="401" s="186" customFormat="1" x14ac:dyDescent="0.2"/>
    <row r="402" s="186" customFormat="1" x14ac:dyDescent="0.2"/>
    <row r="403" s="186" customFormat="1" x14ac:dyDescent="0.2"/>
    <row r="404" s="186" customFormat="1" x14ac:dyDescent="0.2"/>
    <row r="405" s="186" customFormat="1" x14ac:dyDescent="0.2"/>
    <row r="406" s="186" customFormat="1" x14ac:dyDescent="0.2"/>
    <row r="407" s="186" customFormat="1" x14ac:dyDescent="0.2"/>
    <row r="408" s="186" customFormat="1" x14ac:dyDescent="0.2"/>
    <row r="409" s="186" customFormat="1" x14ac:dyDescent="0.2"/>
    <row r="410" s="186" customFormat="1" x14ac:dyDescent="0.2"/>
    <row r="411" s="186" customFormat="1" x14ac:dyDescent="0.2"/>
    <row r="412" s="186" customFormat="1" x14ac:dyDescent="0.2"/>
    <row r="413" s="186" customFormat="1" x14ac:dyDescent="0.2"/>
    <row r="414" s="186" customFormat="1" x14ac:dyDescent="0.2"/>
    <row r="415" s="186" customFormat="1" x14ac:dyDescent="0.2"/>
    <row r="416" s="186" customFormat="1" x14ac:dyDescent="0.2"/>
    <row r="417" s="186" customFormat="1" x14ac:dyDescent="0.2"/>
    <row r="418" s="186" customFormat="1" x14ac:dyDescent="0.2"/>
    <row r="419" s="186" customFormat="1" x14ac:dyDescent="0.2"/>
    <row r="420" s="186" customFormat="1" x14ac:dyDescent="0.2"/>
    <row r="421" s="186" customFormat="1" x14ac:dyDescent="0.2"/>
    <row r="422" s="186" customFormat="1" x14ac:dyDescent="0.2"/>
    <row r="423" s="186" customFormat="1" x14ac:dyDescent="0.2"/>
    <row r="424" s="186" customFormat="1" x14ac:dyDescent="0.2"/>
    <row r="425" s="186" customFormat="1" x14ac:dyDescent="0.2"/>
    <row r="426" s="186" customFormat="1" x14ac:dyDescent="0.2"/>
    <row r="427" s="186" customFormat="1" x14ac:dyDescent="0.2"/>
    <row r="428" s="186" customFormat="1" x14ac:dyDescent="0.2"/>
    <row r="429" s="186" customFormat="1" x14ac:dyDescent="0.2"/>
    <row r="430" s="186" customFormat="1" x14ac:dyDescent="0.2"/>
    <row r="431" s="186" customFormat="1" x14ac:dyDescent="0.2"/>
    <row r="432" s="186" customFormat="1" x14ac:dyDescent="0.2"/>
    <row r="433" s="186" customFormat="1" x14ac:dyDescent="0.2"/>
    <row r="434" s="186" customFormat="1" x14ac:dyDescent="0.2"/>
    <row r="435" s="186" customFormat="1" x14ac:dyDescent="0.2"/>
    <row r="436" s="186" customFormat="1" x14ac:dyDescent="0.2"/>
    <row r="437" s="186" customFormat="1" x14ac:dyDescent="0.2"/>
    <row r="438" s="186" customFormat="1" x14ac:dyDescent="0.2"/>
    <row r="439" s="186" customFormat="1" x14ac:dyDescent="0.2"/>
    <row r="440" s="186" customFormat="1" x14ac:dyDescent="0.2"/>
    <row r="441" s="186" customFormat="1" x14ac:dyDescent="0.2"/>
    <row r="442" s="186" customFormat="1" x14ac:dyDescent="0.2"/>
    <row r="443" s="186" customFormat="1" x14ac:dyDescent="0.2"/>
    <row r="444" s="186" customFormat="1" x14ac:dyDescent="0.2"/>
    <row r="445" s="186" customFormat="1" x14ac:dyDescent="0.2"/>
    <row r="446" s="186" customFormat="1" x14ac:dyDescent="0.2"/>
    <row r="447" s="186" customFormat="1" x14ac:dyDescent="0.2"/>
    <row r="448" s="186" customFormat="1" x14ac:dyDescent="0.2"/>
    <row r="449" s="186" customFormat="1" x14ac:dyDescent="0.2"/>
    <row r="450" s="186" customFormat="1" x14ac:dyDescent="0.2"/>
    <row r="451" s="186" customFormat="1" x14ac:dyDescent="0.2"/>
    <row r="452" s="186" customFormat="1" x14ac:dyDescent="0.2"/>
    <row r="453" s="186" customFormat="1" x14ac:dyDescent="0.2"/>
    <row r="454" s="186" customFormat="1" x14ac:dyDescent="0.2"/>
    <row r="455" s="186" customFormat="1" x14ac:dyDescent="0.2"/>
    <row r="456" s="186" customFormat="1" x14ac:dyDescent="0.2"/>
    <row r="457" s="186" customFormat="1" x14ac:dyDescent="0.2"/>
    <row r="458" s="186" customFormat="1" x14ac:dyDescent="0.2"/>
    <row r="459" s="186" customFormat="1" x14ac:dyDescent="0.2"/>
    <row r="460" s="186" customFormat="1" x14ac:dyDescent="0.2"/>
    <row r="461" s="186" customFormat="1" x14ac:dyDescent="0.2"/>
    <row r="462" s="186" customFormat="1" x14ac:dyDescent="0.2"/>
    <row r="463" s="186" customFormat="1" x14ac:dyDescent="0.2"/>
    <row r="464" s="186" customFormat="1" x14ac:dyDescent="0.2"/>
    <row r="465" s="186" customFormat="1" x14ac:dyDescent="0.2"/>
    <row r="466" s="186" customFormat="1" x14ac:dyDescent="0.2"/>
    <row r="467" s="186" customFormat="1" x14ac:dyDescent="0.2"/>
    <row r="468" s="186" customFormat="1" x14ac:dyDescent="0.2"/>
    <row r="469" s="186" customFormat="1" x14ac:dyDescent="0.2"/>
    <row r="470" s="186" customFormat="1" x14ac:dyDescent="0.2"/>
    <row r="471" s="186" customFormat="1" x14ac:dyDescent="0.2"/>
    <row r="472" s="186" customFormat="1" x14ac:dyDescent="0.2"/>
    <row r="473" s="186" customFormat="1" x14ac:dyDescent="0.2"/>
    <row r="474" s="186" customFormat="1" x14ac:dyDescent="0.2"/>
    <row r="475" s="186" customFormat="1" x14ac:dyDescent="0.2"/>
    <row r="476" s="186" customFormat="1" x14ac:dyDescent="0.2"/>
    <row r="477" s="186" customFormat="1" x14ac:dyDescent="0.2"/>
    <row r="478" s="186" customFormat="1" x14ac:dyDescent="0.2"/>
    <row r="479" s="186" customFormat="1" x14ac:dyDescent="0.2"/>
    <row r="480" s="186" customFormat="1" x14ac:dyDescent="0.2"/>
    <row r="481" spans="2:7" s="186" customFormat="1" x14ac:dyDescent="0.2"/>
    <row r="482" spans="2:7" s="186" customFormat="1" x14ac:dyDescent="0.2"/>
    <row r="483" spans="2:7" s="186" customFormat="1" x14ac:dyDescent="0.2"/>
    <row r="484" spans="2:7" s="186" customFormat="1" x14ac:dyDescent="0.2"/>
    <row r="485" spans="2:7" s="186" customFormat="1" x14ac:dyDescent="0.2"/>
    <row r="486" spans="2:7" s="186" customFormat="1" x14ac:dyDescent="0.2"/>
    <row r="487" spans="2:7" s="186" customFormat="1" x14ac:dyDescent="0.2"/>
    <row r="488" spans="2:7" s="186" customFormat="1" x14ac:dyDescent="0.2"/>
    <row r="489" spans="2:7" s="186" customFormat="1" x14ac:dyDescent="0.2">
      <c r="B489" s="118"/>
      <c r="C489" s="118"/>
      <c r="D489" s="118"/>
      <c r="E489" s="118"/>
      <c r="F489" s="118"/>
      <c r="G489" s="118"/>
    </row>
    <row r="490" spans="2:7" s="186" customFormat="1" x14ac:dyDescent="0.2">
      <c r="B490" s="118"/>
      <c r="C490" s="118"/>
      <c r="D490" s="118"/>
      <c r="E490" s="118"/>
      <c r="F490" s="118"/>
      <c r="G490" s="118"/>
    </row>
    <row r="491" spans="2:7" s="186" customFormat="1" x14ac:dyDescent="0.2">
      <c r="B491" s="118"/>
      <c r="C491" s="118"/>
      <c r="D491" s="118"/>
      <c r="E491" s="118"/>
      <c r="F491" s="118"/>
      <c r="G491" s="118"/>
    </row>
    <row r="492" spans="2:7" s="186" customFormat="1" x14ac:dyDescent="0.2">
      <c r="B492" s="118"/>
      <c r="C492" s="118"/>
      <c r="D492" s="118"/>
      <c r="E492" s="118"/>
      <c r="F492" s="118"/>
      <c r="G492" s="118"/>
    </row>
  </sheetData>
  <mergeCells count="39">
    <mergeCell ref="B1:E1"/>
    <mergeCell ref="J45:T45"/>
    <mergeCell ref="B4:C4"/>
    <mergeCell ref="B5:C5"/>
    <mergeCell ref="B6:C6"/>
    <mergeCell ref="B7:C7"/>
    <mergeCell ref="B8:C8"/>
    <mergeCell ref="B12:D12"/>
    <mergeCell ref="B13:D13"/>
    <mergeCell ref="B14:D14"/>
    <mergeCell ref="B15:D15"/>
    <mergeCell ref="C16:D16"/>
    <mergeCell ref="C11:D11"/>
    <mergeCell ref="B3:E3"/>
    <mergeCell ref="B10:D10"/>
    <mergeCell ref="B31:I32"/>
    <mergeCell ref="B38:I39"/>
    <mergeCell ref="B45:I46"/>
    <mergeCell ref="J54:T54"/>
    <mergeCell ref="J55:O55"/>
    <mergeCell ref="P55:T55"/>
    <mergeCell ref="B54:I55"/>
    <mergeCell ref="J46:O46"/>
    <mergeCell ref="P46:T46"/>
    <mergeCell ref="B19:I20"/>
    <mergeCell ref="J19:T19"/>
    <mergeCell ref="J20:O20"/>
    <mergeCell ref="P20:T20"/>
    <mergeCell ref="J31:T31"/>
    <mergeCell ref="J32:O32"/>
    <mergeCell ref="P32:T32"/>
    <mergeCell ref="J38:T38"/>
    <mergeCell ref="J39:O39"/>
    <mergeCell ref="P39:T39"/>
    <mergeCell ref="B67:U67"/>
    <mergeCell ref="B72:U72"/>
    <mergeCell ref="B65:I65"/>
    <mergeCell ref="J65:O65"/>
    <mergeCell ref="P65:T65"/>
  </mergeCells>
  <pageMargins left="0.7" right="0.7" top="0.75" bottom="0.75" header="0.3" footer="0.3"/>
  <pageSetup paperSize="8"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B818A-11F2-43C5-BD67-1E294BB2FA29}">
  <sheetPr>
    <pageSetUpPr fitToPage="1"/>
  </sheetPr>
  <dimension ref="A1:BA498"/>
  <sheetViews>
    <sheetView topLeftCell="E1" zoomScale="85" zoomScaleNormal="85" workbookViewId="0">
      <selection activeCell="O32" sqref="O32:T34"/>
    </sheetView>
  </sheetViews>
  <sheetFormatPr defaultColWidth="9.140625" defaultRowHeight="14.25" x14ac:dyDescent="0.2"/>
  <cols>
    <col min="1" max="1" width="2.42578125" style="186" customWidth="1"/>
    <col min="2" max="2" width="18.140625" style="118" customWidth="1"/>
    <col min="3" max="3" width="14.85546875" style="118" customWidth="1"/>
    <col min="4" max="5" width="50.140625" style="118" customWidth="1"/>
    <col min="6" max="6" width="23.140625" style="118" customWidth="1"/>
    <col min="7" max="7" width="9.140625" style="118"/>
    <col min="8" max="8" width="9.140625" style="118" bestFit="1" customWidth="1"/>
    <col min="9" max="9" width="9.42578125" style="118" customWidth="1"/>
    <col min="10" max="19" width="9.140625" style="118"/>
    <col min="20" max="20" width="24.85546875" style="118" customWidth="1"/>
    <col min="21" max="53" width="9.140625" style="186"/>
    <col min="54" max="16384" width="9.140625" style="118"/>
  </cols>
  <sheetData>
    <row r="1" spans="2:20" s="186" customFormat="1" ht="30" customHeight="1" x14ac:dyDescent="0.2">
      <c r="B1" s="1228" t="s">
        <v>186</v>
      </c>
      <c r="C1" s="1228"/>
      <c r="D1" s="1228"/>
      <c r="E1" s="1228"/>
      <c r="F1" s="1228"/>
    </row>
    <row r="2" spans="2:20" s="186" customFormat="1" x14ac:dyDescent="0.2"/>
    <row r="3" spans="2:20" s="186" customFormat="1" ht="15" thickBot="1" x14ac:dyDescent="0.25">
      <c r="B3" s="1247" t="s">
        <v>38</v>
      </c>
      <c r="C3" s="1248"/>
      <c r="D3" s="1248"/>
      <c r="E3" s="1248"/>
      <c r="F3" s="1249"/>
      <c r="G3" s="187"/>
    </row>
    <row r="4" spans="2:20" s="186" customFormat="1" x14ac:dyDescent="0.2">
      <c r="B4" s="1229" t="s">
        <v>7</v>
      </c>
      <c r="C4" s="1263"/>
      <c r="D4" s="1230"/>
      <c r="E4" s="555" t="s">
        <v>39</v>
      </c>
      <c r="F4" s="560"/>
    </row>
    <row r="5" spans="2:20" s="186" customFormat="1" x14ac:dyDescent="0.2">
      <c r="B5" s="1231" t="s">
        <v>40</v>
      </c>
      <c r="C5" s="1264"/>
      <c r="D5" s="1232"/>
      <c r="E5" s="557" t="s">
        <v>10</v>
      </c>
      <c r="F5" s="561"/>
    </row>
    <row r="6" spans="2:20" s="186" customFormat="1" x14ac:dyDescent="0.2">
      <c r="B6" s="1231" t="s">
        <v>41</v>
      </c>
      <c r="C6" s="1264"/>
      <c r="D6" s="1232"/>
      <c r="E6" s="558" t="s">
        <v>12</v>
      </c>
      <c r="F6" s="561"/>
    </row>
    <row r="7" spans="2:20" s="186" customFormat="1" x14ac:dyDescent="0.2">
      <c r="B7" s="1233" t="s">
        <v>42</v>
      </c>
      <c r="C7" s="1265"/>
      <c r="D7" s="1234"/>
      <c r="E7" s="562" t="s">
        <v>16</v>
      </c>
      <c r="F7" s="561"/>
    </row>
    <row r="8" spans="2:20" s="186" customFormat="1" ht="15" thickBot="1" x14ac:dyDescent="0.25">
      <c r="B8" s="1235" t="s">
        <v>43</v>
      </c>
      <c r="C8" s="1261"/>
      <c r="D8" s="1236"/>
      <c r="E8" s="563" t="s">
        <v>187</v>
      </c>
      <c r="F8" s="564"/>
    </row>
    <row r="9" spans="2:20" s="186" customFormat="1" x14ac:dyDescent="0.2"/>
    <row r="10" spans="2:20" s="186" customFormat="1" ht="15" thickBot="1" x14ac:dyDescent="0.25"/>
    <row r="11" spans="2:20" s="186" customFormat="1" ht="15" x14ac:dyDescent="0.2">
      <c r="I11" s="1262" t="s">
        <v>188</v>
      </c>
      <c r="J11" s="1211"/>
      <c r="K11" s="1211"/>
      <c r="L11" s="1211"/>
      <c r="M11" s="1211"/>
      <c r="N11" s="1211"/>
      <c r="O11" s="1211"/>
      <c r="P11" s="1211"/>
      <c r="Q11" s="1211"/>
      <c r="R11" s="1211"/>
      <c r="S11" s="1212"/>
    </row>
    <row r="12" spans="2:20" s="186" customFormat="1" ht="15" x14ac:dyDescent="0.2">
      <c r="B12" s="252"/>
      <c r="C12" s="252"/>
      <c r="D12" s="256"/>
      <c r="E12" s="256"/>
      <c r="F12" s="253"/>
      <c r="G12" s="254"/>
      <c r="H12" s="255"/>
      <c r="I12" s="1204" t="s">
        <v>59</v>
      </c>
      <c r="J12" s="1199"/>
      <c r="K12" s="1199"/>
      <c r="L12" s="1199"/>
      <c r="M12" s="1199"/>
      <c r="N12" s="1200"/>
      <c r="O12" s="1199" t="s">
        <v>60</v>
      </c>
      <c r="P12" s="1199"/>
      <c r="Q12" s="1199"/>
      <c r="R12" s="1199"/>
      <c r="S12" s="1205"/>
    </row>
    <row r="13" spans="2:20" ht="29.25" customHeight="1" x14ac:dyDescent="0.2">
      <c r="B13" s="547" t="s">
        <v>189</v>
      </c>
      <c r="C13" s="548" t="s">
        <v>62</v>
      </c>
      <c r="D13" s="549" t="s">
        <v>190</v>
      </c>
      <c r="E13" s="549" t="s">
        <v>191</v>
      </c>
      <c r="F13" s="549" t="s">
        <v>192</v>
      </c>
      <c r="G13" s="549" t="s">
        <v>193</v>
      </c>
      <c r="H13" s="550" t="s">
        <v>194</v>
      </c>
      <c r="I13" s="546" t="s">
        <v>69</v>
      </c>
      <c r="J13" s="737" t="s">
        <v>70</v>
      </c>
      <c r="K13" s="737" t="s">
        <v>71</v>
      </c>
      <c r="L13" s="737" t="s">
        <v>72</v>
      </c>
      <c r="M13" s="737" t="s">
        <v>73</v>
      </c>
      <c r="N13" s="737" t="s">
        <v>74</v>
      </c>
      <c r="O13" s="738" t="s">
        <v>75</v>
      </c>
      <c r="P13" s="739" t="s">
        <v>76</v>
      </c>
      <c r="Q13" s="739" t="s">
        <v>77</v>
      </c>
      <c r="R13" s="739" t="s">
        <v>78</v>
      </c>
      <c r="S13" s="749" t="s">
        <v>79</v>
      </c>
      <c r="T13" s="747" t="s">
        <v>80</v>
      </c>
    </row>
    <row r="14" spans="2:20" x14ac:dyDescent="0.2">
      <c r="B14" s="540" t="s">
        <v>195</v>
      </c>
      <c r="C14" s="157" t="s">
        <v>196</v>
      </c>
      <c r="D14" s="157" t="s">
        <v>197</v>
      </c>
      <c r="E14" s="175" t="s">
        <v>198</v>
      </c>
      <c r="F14" s="160" t="s">
        <v>199</v>
      </c>
      <c r="G14" s="180" t="s">
        <v>200</v>
      </c>
      <c r="H14" s="541">
        <v>2</v>
      </c>
      <c r="I14" s="1003">
        <v>0</v>
      </c>
      <c r="J14" s="161">
        <v>0</v>
      </c>
      <c r="K14" s="161">
        <v>0</v>
      </c>
      <c r="L14" s="161">
        <v>0</v>
      </c>
      <c r="M14" s="161">
        <v>0</v>
      </c>
      <c r="N14" s="161">
        <v>0</v>
      </c>
      <c r="O14" s="162"/>
      <c r="P14" s="162"/>
      <c r="Q14" s="162"/>
      <c r="R14" s="182"/>
      <c r="S14" s="182"/>
      <c r="T14" s="1082"/>
    </row>
    <row r="15" spans="2:20" ht="25.5" x14ac:dyDescent="0.2">
      <c r="B15" s="540" t="s">
        <v>201</v>
      </c>
      <c r="C15" s="157" t="s">
        <v>202</v>
      </c>
      <c r="D15" s="157" t="s">
        <v>203</v>
      </c>
      <c r="E15" s="175" t="s">
        <v>204</v>
      </c>
      <c r="F15" s="160" t="s">
        <v>205</v>
      </c>
      <c r="G15" s="180" t="s">
        <v>200</v>
      </c>
      <c r="H15" s="541">
        <v>2</v>
      </c>
      <c r="I15" s="1083">
        <v>0</v>
      </c>
      <c r="J15" s="1084">
        <v>0</v>
      </c>
      <c r="K15" s="1084">
        <v>0</v>
      </c>
      <c r="L15" s="1084">
        <v>0</v>
      </c>
      <c r="M15" s="1084">
        <v>0</v>
      </c>
      <c r="N15" s="1084">
        <v>0</v>
      </c>
      <c r="O15" s="1085"/>
      <c r="P15" s="1085"/>
      <c r="Q15" s="1085"/>
      <c r="R15" s="1086"/>
      <c r="S15" s="1086"/>
      <c r="T15" s="1082"/>
    </row>
    <row r="16" spans="2:20" ht="25.5" x14ac:dyDescent="0.2">
      <c r="B16" s="542" t="s">
        <v>206</v>
      </c>
      <c r="C16" s="157" t="s">
        <v>207</v>
      </c>
      <c r="D16" s="157" t="s">
        <v>208</v>
      </c>
      <c r="E16" s="179" t="s">
        <v>209</v>
      </c>
      <c r="F16" s="164" t="s">
        <v>210</v>
      </c>
      <c r="G16" s="165" t="s">
        <v>200</v>
      </c>
      <c r="H16" s="543">
        <v>2</v>
      </c>
      <c r="I16" s="1083">
        <v>0</v>
      </c>
      <c r="J16" s="1084">
        <v>0</v>
      </c>
      <c r="K16" s="1084">
        <v>0</v>
      </c>
      <c r="L16" s="1084">
        <v>0</v>
      </c>
      <c r="M16" s="1084">
        <v>0</v>
      </c>
      <c r="N16" s="1084">
        <v>0</v>
      </c>
      <c r="O16" s="1085"/>
      <c r="P16" s="1085"/>
      <c r="Q16" s="1085"/>
      <c r="R16" s="1086"/>
      <c r="S16" s="1086"/>
      <c r="T16" s="1082"/>
    </row>
    <row r="17" spans="2:20" ht="25.5" x14ac:dyDescent="0.2">
      <c r="B17" s="1087" t="s">
        <v>211</v>
      </c>
      <c r="C17" s="157" t="s">
        <v>212</v>
      </c>
      <c r="D17" s="157" t="s">
        <v>213</v>
      </c>
      <c r="E17" s="175" t="s">
        <v>214</v>
      </c>
      <c r="F17" s="1088" t="s">
        <v>215</v>
      </c>
      <c r="G17" s="1089" t="s">
        <v>200</v>
      </c>
      <c r="H17" s="1090">
        <v>2</v>
      </c>
      <c r="I17" s="1083">
        <v>0</v>
      </c>
      <c r="J17" s="1084">
        <v>0</v>
      </c>
      <c r="K17" s="1084">
        <v>0</v>
      </c>
      <c r="L17" s="1084">
        <v>0</v>
      </c>
      <c r="M17" s="1084">
        <v>0</v>
      </c>
      <c r="N17" s="1084">
        <v>0</v>
      </c>
      <c r="O17" s="1085"/>
      <c r="P17" s="1085"/>
      <c r="Q17" s="1085"/>
      <c r="R17" s="1086"/>
      <c r="S17" s="1086"/>
      <c r="T17" s="1082"/>
    </row>
    <row r="18" spans="2:20" ht="25.5" x14ac:dyDescent="0.2">
      <c r="B18" s="1087" t="s">
        <v>216</v>
      </c>
      <c r="C18" s="157" t="s">
        <v>217</v>
      </c>
      <c r="D18" s="157" t="s">
        <v>218</v>
      </c>
      <c r="E18" s="175" t="s">
        <v>214</v>
      </c>
      <c r="F18" s="1088" t="s">
        <v>219</v>
      </c>
      <c r="G18" s="1089" t="s">
        <v>200</v>
      </c>
      <c r="H18" s="1090">
        <v>2</v>
      </c>
      <c r="I18" s="1083">
        <v>0</v>
      </c>
      <c r="J18" s="1084">
        <v>0</v>
      </c>
      <c r="K18" s="1084">
        <v>0</v>
      </c>
      <c r="L18" s="1084">
        <v>0</v>
      </c>
      <c r="M18" s="1084">
        <v>0</v>
      </c>
      <c r="N18" s="1084">
        <v>0</v>
      </c>
      <c r="O18" s="1085"/>
      <c r="P18" s="1085"/>
      <c r="Q18" s="1085"/>
      <c r="R18" s="1086"/>
      <c r="S18" s="1086"/>
      <c r="T18" s="1082"/>
    </row>
    <row r="19" spans="2:20" ht="25.5" x14ac:dyDescent="0.2">
      <c r="B19" s="1091" t="s">
        <v>220</v>
      </c>
      <c r="C19" s="512" t="s">
        <v>221</v>
      </c>
      <c r="D19" s="512" t="s">
        <v>222</v>
      </c>
      <c r="E19" s="175" t="s">
        <v>223</v>
      </c>
      <c r="F19" s="1092" t="s">
        <v>224</v>
      </c>
      <c r="G19" s="1093" t="s">
        <v>200</v>
      </c>
      <c r="H19" s="1090">
        <v>2</v>
      </c>
      <c r="I19" s="1083">
        <v>0</v>
      </c>
      <c r="J19" s="1084">
        <v>0</v>
      </c>
      <c r="K19" s="1084">
        <v>0</v>
      </c>
      <c r="L19" s="1084">
        <v>0</v>
      </c>
      <c r="M19" s="1084">
        <v>0</v>
      </c>
      <c r="N19" s="1084">
        <v>0</v>
      </c>
      <c r="O19" s="1085"/>
      <c r="P19" s="1085"/>
      <c r="Q19" s="1085"/>
      <c r="R19" s="1086"/>
      <c r="S19" s="1086"/>
      <c r="T19" s="1082"/>
    </row>
    <row r="20" spans="2:20" x14ac:dyDescent="0.2">
      <c r="B20" s="1094" t="s">
        <v>225</v>
      </c>
      <c r="C20" s="734" t="s">
        <v>226</v>
      </c>
      <c r="D20" s="734" t="s">
        <v>227</v>
      </c>
      <c r="E20" s="735" t="s">
        <v>228</v>
      </c>
      <c r="F20" s="1095" t="s">
        <v>229</v>
      </c>
      <c r="G20" s="1096" t="s">
        <v>200</v>
      </c>
      <c r="H20" s="1097">
        <v>2</v>
      </c>
      <c r="I20" s="1098"/>
      <c r="J20" s="1099"/>
      <c r="K20" s="1099"/>
      <c r="L20" s="1099"/>
      <c r="M20" s="1099"/>
      <c r="N20" s="1099"/>
      <c r="O20" s="1099"/>
      <c r="P20" s="1099"/>
      <c r="Q20" s="1099"/>
      <c r="R20" s="1100"/>
      <c r="S20" s="1100"/>
      <c r="T20" s="1082"/>
    </row>
    <row r="21" spans="2:20" x14ac:dyDescent="0.2">
      <c r="B21" s="1101" t="s">
        <v>230</v>
      </c>
      <c r="C21" s="736" t="s">
        <v>231</v>
      </c>
      <c r="D21" s="736" t="s">
        <v>232</v>
      </c>
      <c r="E21" s="735" t="s">
        <v>228</v>
      </c>
      <c r="F21" s="1102" t="s">
        <v>233</v>
      </c>
      <c r="G21" s="1103" t="s">
        <v>200</v>
      </c>
      <c r="H21" s="1097">
        <v>2</v>
      </c>
      <c r="I21" s="1098"/>
      <c r="J21" s="1099"/>
      <c r="K21" s="1099"/>
      <c r="L21" s="1099"/>
      <c r="M21" s="1099"/>
      <c r="N21" s="1099"/>
      <c r="O21" s="1099"/>
      <c r="P21" s="1099"/>
      <c r="Q21" s="1099"/>
      <c r="R21" s="1100"/>
      <c r="S21" s="1100"/>
      <c r="T21" s="1082"/>
    </row>
    <row r="22" spans="2:20" x14ac:dyDescent="0.2">
      <c r="B22" s="1101" t="s">
        <v>234</v>
      </c>
      <c r="C22" s="736" t="s">
        <v>235</v>
      </c>
      <c r="D22" s="736" t="s">
        <v>236</v>
      </c>
      <c r="E22" s="735" t="s">
        <v>228</v>
      </c>
      <c r="F22" s="1102" t="s">
        <v>237</v>
      </c>
      <c r="G22" s="1103" t="s">
        <v>200</v>
      </c>
      <c r="H22" s="1097">
        <v>2</v>
      </c>
      <c r="I22" s="1098"/>
      <c r="J22" s="1099"/>
      <c r="K22" s="1099"/>
      <c r="L22" s="1099"/>
      <c r="M22" s="1099"/>
      <c r="N22" s="1099"/>
      <c r="O22" s="1099"/>
      <c r="P22" s="1099"/>
      <c r="Q22" s="1099"/>
      <c r="R22" s="1100"/>
      <c r="S22" s="1100"/>
      <c r="T22" s="1082"/>
    </row>
    <row r="23" spans="2:20" ht="25.5" x14ac:dyDescent="0.2">
      <c r="B23" s="1087" t="s">
        <v>238</v>
      </c>
      <c r="C23" s="157" t="s">
        <v>239</v>
      </c>
      <c r="D23" s="157" t="s">
        <v>240</v>
      </c>
      <c r="E23" s="175" t="s">
        <v>223</v>
      </c>
      <c r="F23" s="1088" t="s">
        <v>241</v>
      </c>
      <c r="G23" s="1089" t="s">
        <v>200</v>
      </c>
      <c r="H23" s="1090">
        <v>2</v>
      </c>
      <c r="I23" s="1083">
        <v>0</v>
      </c>
      <c r="J23" s="1084">
        <v>0</v>
      </c>
      <c r="K23" s="1084">
        <v>0</v>
      </c>
      <c r="L23" s="1084">
        <v>0</v>
      </c>
      <c r="M23" s="1084">
        <v>0</v>
      </c>
      <c r="N23" s="1084">
        <v>0</v>
      </c>
      <c r="O23" s="1085"/>
      <c r="P23" s="1085"/>
      <c r="Q23" s="1085"/>
      <c r="R23" s="1086"/>
      <c r="S23" s="1086"/>
      <c r="T23" s="1082"/>
    </row>
    <row r="24" spans="2:20" x14ac:dyDescent="0.2">
      <c r="B24" s="1104" t="s">
        <v>242</v>
      </c>
      <c r="C24" s="157" t="s">
        <v>243</v>
      </c>
      <c r="D24" s="157" t="s">
        <v>244</v>
      </c>
      <c r="E24" s="175" t="s">
        <v>223</v>
      </c>
      <c r="F24" s="1088" t="s">
        <v>245</v>
      </c>
      <c r="G24" s="1089" t="s">
        <v>200</v>
      </c>
      <c r="H24" s="1090">
        <v>2</v>
      </c>
      <c r="I24" s="1105">
        <v>0</v>
      </c>
      <c r="J24" s="1106">
        <v>0</v>
      </c>
      <c r="K24" s="1106">
        <v>0</v>
      </c>
      <c r="L24" s="1106">
        <v>0</v>
      </c>
      <c r="M24" s="1106">
        <v>0</v>
      </c>
      <c r="N24" s="1106">
        <v>0</v>
      </c>
      <c r="O24" s="1085"/>
      <c r="P24" s="1085"/>
      <c r="Q24" s="1085"/>
      <c r="R24" s="1086"/>
      <c r="S24" s="1086"/>
      <c r="T24" s="1082"/>
    </row>
    <row r="25" spans="2:20" x14ac:dyDescent="0.2">
      <c r="B25" s="544" t="s">
        <v>246</v>
      </c>
      <c r="C25" s="523" t="s">
        <v>247</v>
      </c>
      <c r="D25" s="523" t="s">
        <v>248</v>
      </c>
      <c r="E25" s="545" t="s">
        <v>223</v>
      </c>
      <c r="F25" s="1107" t="s">
        <v>249</v>
      </c>
      <c r="G25" s="1108" t="s">
        <v>200</v>
      </c>
      <c r="H25" s="1109">
        <v>2</v>
      </c>
      <c r="I25" s="536">
        <v>0</v>
      </c>
      <c r="J25" s="451">
        <v>0</v>
      </c>
      <c r="K25" s="451">
        <v>0</v>
      </c>
      <c r="L25" s="451">
        <v>0</v>
      </c>
      <c r="M25" s="451">
        <v>0</v>
      </c>
      <c r="N25" s="451">
        <v>0</v>
      </c>
      <c r="O25" s="1110"/>
      <c r="P25" s="1111"/>
      <c r="Q25" s="1111"/>
      <c r="R25" s="1112"/>
      <c r="S25" s="1112"/>
      <c r="T25" s="1082"/>
    </row>
    <row r="26" spans="2:20" ht="51" x14ac:dyDescent="0.2">
      <c r="B26" s="531" t="s">
        <v>250</v>
      </c>
      <c r="C26" s="167" t="s">
        <v>251</v>
      </c>
      <c r="D26" s="511" t="s">
        <v>252</v>
      </c>
      <c r="E26" s="167" t="s">
        <v>253</v>
      </c>
      <c r="F26" s="537" t="s">
        <v>254</v>
      </c>
      <c r="G26" s="538" t="s">
        <v>200</v>
      </c>
      <c r="H26" s="539">
        <v>2</v>
      </c>
      <c r="I26" s="513"/>
      <c r="J26" s="446"/>
      <c r="K26" s="446"/>
      <c r="L26" s="446"/>
      <c r="M26" s="446">
        <v>1.76</v>
      </c>
      <c r="N26" s="446">
        <v>1.96</v>
      </c>
      <c r="O26" s="447"/>
      <c r="P26" s="448"/>
      <c r="Q26" s="448"/>
      <c r="R26" s="449"/>
      <c r="S26" s="449"/>
      <c r="T26" s="1113"/>
    </row>
    <row r="27" spans="2:20" ht="51" x14ac:dyDescent="0.2">
      <c r="B27" s="531" t="s">
        <v>255</v>
      </c>
      <c r="C27" s="169" t="s">
        <v>256</v>
      </c>
      <c r="D27" s="510" t="s">
        <v>257</v>
      </c>
      <c r="E27" s="167" t="s">
        <v>258</v>
      </c>
      <c r="F27" s="168" t="s">
        <v>259</v>
      </c>
      <c r="G27" s="168" t="s">
        <v>200</v>
      </c>
      <c r="H27" s="532">
        <v>2</v>
      </c>
      <c r="I27" s="528">
        <v>0</v>
      </c>
      <c r="J27" s="166">
        <v>0</v>
      </c>
      <c r="K27" s="166">
        <v>0</v>
      </c>
      <c r="L27" s="166">
        <v>0</v>
      </c>
      <c r="M27" s="166">
        <v>0</v>
      </c>
      <c r="N27" s="166">
        <v>0</v>
      </c>
      <c r="O27" s="1114"/>
      <c r="P27" s="1085"/>
      <c r="Q27" s="1085"/>
      <c r="R27" s="1086"/>
      <c r="S27" s="1086"/>
      <c r="T27" s="1082"/>
    </row>
    <row r="28" spans="2:20" ht="50.25" customHeight="1" x14ac:dyDescent="0.2">
      <c r="B28" s="533" t="s">
        <v>260</v>
      </c>
      <c r="C28" s="169" t="s">
        <v>261</v>
      </c>
      <c r="D28" s="169" t="s">
        <v>262</v>
      </c>
      <c r="E28" s="170" t="s">
        <v>263</v>
      </c>
      <c r="F28" s="740" t="s">
        <v>264</v>
      </c>
      <c r="G28" s="168" t="s">
        <v>200</v>
      </c>
      <c r="H28" s="532">
        <v>2</v>
      </c>
      <c r="I28" s="528"/>
      <c r="J28" s="166"/>
      <c r="K28" s="166"/>
      <c r="L28" s="166"/>
      <c r="M28" s="166">
        <v>0.36</v>
      </c>
      <c r="N28" s="166">
        <v>0.48</v>
      </c>
      <c r="O28" s="1114"/>
      <c r="P28" s="1085"/>
      <c r="Q28" s="1085"/>
      <c r="R28" s="1086"/>
      <c r="S28" s="1086"/>
      <c r="T28" s="1113"/>
    </row>
    <row r="29" spans="2:20" ht="43.5" customHeight="1" x14ac:dyDescent="0.2">
      <c r="B29" s="533" t="s">
        <v>265</v>
      </c>
      <c r="C29" s="169" t="s">
        <v>266</v>
      </c>
      <c r="D29" s="169" t="s">
        <v>267</v>
      </c>
      <c r="E29" s="170" t="s">
        <v>268</v>
      </c>
      <c r="F29" s="168" t="s">
        <v>269</v>
      </c>
      <c r="G29" s="168" t="s">
        <v>200</v>
      </c>
      <c r="H29" s="532">
        <v>2</v>
      </c>
      <c r="I29" s="528">
        <v>0</v>
      </c>
      <c r="J29" s="166">
        <v>0</v>
      </c>
      <c r="K29" s="166">
        <v>0</v>
      </c>
      <c r="L29" s="166">
        <v>0</v>
      </c>
      <c r="M29" s="166">
        <v>0</v>
      </c>
      <c r="N29" s="166">
        <v>0.11</v>
      </c>
      <c r="O29" s="1114"/>
      <c r="P29" s="1085"/>
      <c r="Q29" s="1085"/>
      <c r="R29" s="1086"/>
      <c r="S29" s="1086"/>
      <c r="T29" s="1082"/>
    </row>
    <row r="30" spans="2:20" ht="25.5" x14ac:dyDescent="0.2">
      <c r="B30" s="534" t="s">
        <v>270</v>
      </c>
      <c r="C30" s="171" t="s">
        <v>271</v>
      </c>
      <c r="D30" s="171" t="s">
        <v>272</v>
      </c>
      <c r="E30" s="172" t="s">
        <v>273</v>
      </c>
      <c r="F30" s="173" t="s">
        <v>274</v>
      </c>
      <c r="G30" s="173" t="s">
        <v>200</v>
      </c>
      <c r="H30" s="535">
        <v>2</v>
      </c>
      <c r="I30" s="174" t="str">
        <f>IF(AND(I26="",I28=""),"",(I26-I28))</f>
        <v/>
      </c>
      <c r="J30" s="174" t="str">
        <f>IF(AND(J26="",J28=""),"",(J26-J28))</f>
        <v/>
      </c>
      <c r="K30" s="174" t="str">
        <f t="shared" ref="K30:S30" si="0">IF(AND(K26="",K28=""),"",(K26-K28))</f>
        <v/>
      </c>
      <c r="L30" s="174" t="str">
        <f t="shared" si="0"/>
        <v/>
      </c>
      <c r="M30" s="174">
        <f t="shared" si="0"/>
        <v>1.4</v>
      </c>
      <c r="N30" s="174">
        <f t="shared" si="0"/>
        <v>1.48</v>
      </c>
      <c r="O30" s="174" t="str">
        <f t="shared" si="0"/>
        <v/>
      </c>
      <c r="P30" s="174" t="str">
        <f t="shared" si="0"/>
        <v/>
      </c>
      <c r="Q30" s="174" t="str">
        <f t="shared" si="0"/>
        <v/>
      </c>
      <c r="R30" s="174" t="str">
        <f t="shared" si="0"/>
        <v/>
      </c>
      <c r="S30" s="750" t="str">
        <f t="shared" si="0"/>
        <v/>
      </c>
      <c r="T30" s="1082"/>
    </row>
    <row r="31" spans="2:20" ht="25.5" x14ac:dyDescent="0.2">
      <c r="B31" s="515" t="s">
        <v>275</v>
      </c>
      <c r="C31" s="517" t="s">
        <v>276</v>
      </c>
      <c r="D31" s="517" t="s">
        <v>277</v>
      </c>
      <c r="E31" s="334" t="s">
        <v>278</v>
      </c>
      <c r="F31" s="518" t="s">
        <v>279</v>
      </c>
      <c r="G31" s="518" t="s">
        <v>200</v>
      </c>
      <c r="H31" s="519">
        <v>2</v>
      </c>
      <c r="I31" s="450">
        <f>IF(AND(I27="",I29=""),"",(I27-I29))</f>
        <v>0</v>
      </c>
      <c r="J31" s="450">
        <f>IF(AND(J27="",J29=""),"",(J27-J29))</f>
        <v>0</v>
      </c>
      <c r="K31" s="450">
        <f t="shared" ref="K31:S31" si="1">IF(AND(K27="",K29=""),"",(K27-K29))</f>
        <v>0</v>
      </c>
      <c r="L31" s="450">
        <f t="shared" si="1"/>
        <v>0</v>
      </c>
      <c r="M31" s="450">
        <f t="shared" si="1"/>
        <v>0</v>
      </c>
      <c r="N31" s="450">
        <f t="shared" si="1"/>
        <v>-0.11</v>
      </c>
      <c r="O31" s="450" t="str">
        <f t="shared" si="1"/>
        <v/>
      </c>
      <c r="P31" s="450" t="str">
        <f t="shared" si="1"/>
        <v/>
      </c>
      <c r="Q31" s="450" t="str">
        <f t="shared" si="1"/>
        <v/>
      </c>
      <c r="R31" s="450" t="str">
        <f t="shared" si="1"/>
        <v/>
      </c>
      <c r="S31" s="751" t="str">
        <f t="shared" si="1"/>
        <v/>
      </c>
      <c r="T31" s="1082"/>
    </row>
    <row r="32" spans="2:20" x14ac:dyDescent="0.2">
      <c r="B32" s="529" t="s">
        <v>280</v>
      </c>
      <c r="C32" s="530" t="s">
        <v>281</v>
      </c>
      <c r="D32" s="530" t="s">
        <v>282</v>
      </c>
      <c r="E32" s="163" t="s">
        <v>223</v>
      </c>
      <c r="F32" s="260" t="s">
        <v>283</v>
      </c>
      <c r="G32" s="261" t="s">
        <v>200</v>
      </c>
      <c r="H32" s="259">
        <v>2</v>
      </c>
      <c r="I32" s="177">
        <v>0</v>
      </c>
      <c r="J32" s="178">
        <v>0</v>
      </c>
      <c r="K32" s="178">
        <v>0</v>
      </c>
      <c r="L32" s="178">
        <v>0</v>
      </c>
      <c r="M32" s="178">
        <v>0</v>
      </c>
      <c r="N32" s="178">
        <v>0</v>
      </c>
      <c r="O32" s="258"/>
      <c r="P32" s="162"/>
      <c r="Q32" s="162"/>
      <c r="R32" s="182"/>
      <c r="S32" s="182"/>
      <c r="T32" s="1082"/>
    </row>
    <row r="33" spans="1:20" ht="25.5" x14ac:dyDescent="0.2">
      <c r="B33" s="522" t="s">
        <v>284</v>
      </c>
      <c r="C33" s="523" t="s">
        <v>285</v>
      </c>
      <c r="D33" s="523" t="s">
        <v>286</v>
      </c>
      <c r="E33" s="524" t="s">
        <v>223</v>
      </c>
      <c r="F33" s="525" t="s">
        <v>287</v>
      </c>
      <c r="G33" s="526" t="s">
        <v>200</v>
      </c>
      <c r="H33" s="527">
        <v>2</v>
      </c>
      <c r="I33" s="520">
        <v>0</v>
      </c>
      <c r="J33" s="451">
        <v>0</v>
      </c>
      <c r="K33" s="451">
        <v>0</v>
      </c>
      <c r="L33" s="451">
        <v>0</v>
      </c>
      <c r="M33" s="451">
        <v>0</v>
      </c>
      <c r="N33" s="451">
        <v>0</v>
      </c>
      <c r="O33" s="1110"/>
      <c r="P33" s="1111"/>
      <c r="Q33" s="1111"/>
      <c r="R33" s="1112"/>
      <c r="S33" s="1112"/>
      <c r="T33" s="1082"/>
    </row>
    <row r="34" spans="1:20" x14ac:dyDescent="0.2">
      <c r="B34" s="521" t="s">
        <v>288</v>
      </c>
      <c r="C34" s="509" t="s">
        <v>289</v>
      </c>
      <c r="D34" s="179" t="s">
        <v>290</v>
      </c>
      <c r="E34" s="163" t="s">
        <v>223</v>
      </c>
      <c r="F34" s="176" t="s">
        <v>291</v>
      </c>
      <c r="G34" s="176" t="s">
        <v>200</v>
      </c>
      <c r="H34" s="259">
        <v>2</v>
      </c>
      <c r="I34" s="513">
        <v>0</v>
      </c>
      <c r="J34" s="446">
        <v>0</v>
      </c>
      <c r="K34" s="446">
        <v>0</v>
      </c>
      <c r="L34" s="446">
        <v>0</v>
      </c>
      <c r="M34" s="446">
        <v>0</v>
      </c>
      <c r="N34" s="446">
        <v>0</v>
      </c>
      <c r="O34" s="452"/>
      <c r="P34" s="452"/>
      <c r="Q34" s="452"/>
      <c r="R34" s="452"/>
      <c r="S34" s="752"/>
      <c r="T34" s="1082"/>
    </row>
    <row r="35" spans="1:20" ht="38.25" x14ac:dyDescent="0.2">
      <c r="B35" s="515" t="s">
        <v>292</v>
      </c>
      <c r="C35" s="516" t="s">
        <v>293</v>
      </c>
      <c r="D35" s="516" t="s">
        <v>294</v>
      </c>
      <c r="E35" s="517" t="s">
        <v>295</v>
      </c>
      <c r="F35" s="518" t="s">
        <v>296</v>
      </c>
      <c r="G35" s="518" t="s">
        <v>200</v>
      </c>
      <c r="H35" s="519">
        <v>2</v>
      </c>
      <c r="I35" s="514">
        <f>IF(AND(I28="",I29="",I34=""),"",(I28+I29+I34))</f>
        <v>0</v>
      </c>
      <c r="J35" s="376">
        <f t="shared" ref="J35:S35" si="2">IF(AND(J28="",J29="",J34=""),"",(J28+J29+J34))</f>
        <v>0</v>
      </c>
      <c r="K35" s="376">
        <f t="shared" si="2"/>
        <v>0</v>
      </c>
      <c r="L35" s="376">
        <f t="shared" si="2"/>
        <v>0</v>
      </c>
      <c r="M35" s="376">
        <f t="shared" si="2"/>
        <v>0.36</v>
      </c>
      <c r="N35" s="376">
        <f t="shared" si="2"/>
        <v>0.59</v>
      </c>
      <c r="O35" s="376" t="str">
        <f t="shared" si="2"/>
        <v/>
      </c>
      <c r="P35" s="376" t="str">
        <f t="shared" si="2"/>
        <v/>
      </c>
      <c r="Q35" s="376" t="str">
        <f t="shared" si="2"/>
        <v/>
      </c>
      <c r="R35" s="376" t="str">
        <f t="shared" si="2"/>
        <v/>
      </c>
      <c r="S35" s="753" t="str">
        <f t="shared" si="2"/>
        <v/>
      </c>
      <c r="T35" s="1082"/>
    </row>
    <row r="36" spans="1:20" ht="25.5" customHeight="1" x14ac:dyDescent="0.2">
      <c r="A36" s="250"/>
      <c r="B36" s="1257" t="s">
        <v>297</v>
      </c>
      <c r="C36" s="1258"/>
      <c r="D36" s="1258"/>
      <c r="E36" s="1258"/>
      <c r="F36" s="1258"/>
      <c r="G36" s="1258"/>
      <c r="H36" s="1259"/>
      <c r="I36" s="374">
        <f>IF(ISBLANK(I14),"",I14)</f>
        <v>0</v>
      </c>
      <c r="J36" s="455">
        <f t="shared" ref="J36:S36" si="3">IF(ISBLANK(J14),"",J14)</f>
        <v>0</v>
      </c>
      <c r="K36" s="455">
        <f t="shared" si="3"/>
        <v>0</v>
      </c>
      <c r="L36" s="455">
        <f t="shared" si="3"/>
        <v>0</v>
      </c>
      <c r="M36" s="455">
        <f t="shared" si="3"/>
        <v>0</v>
      </c>
      <c r="N36" s="455">
        <f t="shared" si="3"/>
        <v>0</v>
      </c>
      <c r="O36" s="455" t="str">
        <f t="shared" si="3"/>
        <v/>
      </c>
      <c r="P36" s="455" t="str">
        <f t="shared" si="3"/>
        <v/>
      </c>
      <c r="Q36" s="455" t="str">
        <f t="shared" si="3"/>
        <v/>
      </c>
      <c r="R36" s="455" t="str">
        <f t="shared" si="3"/>
        <v/>
      </c>
      <c r="S36" s="754" t="str">
        <f t="shared" si="3"/>
        <v/>
      </c>
      <c r="T36" s="1082"/>
    </row>
    <row r="37" spans="1:20" ht="25.5" customHeight="1" x14ac:dyDescent="0.2">
      <c r="A37" s="250"/>
      <c r="B37" s="1260" t="s">
        <v>298</v>
      </c>
      <c r="C37" s="1252"/>
      <c r="D37" s="1252"/>
      <c r="E37" s="1252"/>
      <c r="F37" s="1252"/>
      <c r="G37" s="1252"/>
      <c r="H37" s="1253"/>
      <c r="I37" s="375">
        <f>IF(AND(I15="",I16=""),"",(I15+I16))</f>
        <v>0</v>
      </c>
      <c r="J37" s="454">
        <f t="shared" ref="J37:S37" si="4">IF(AND(J15="",J16=""),"",(J15+J16))</f>
        <v>0</v>
      </c>
      <c r="K37" s="454">
        <f t="shared" si="4"/>
        <v>0</v>
      </c>
      <c r="L37" s="454">
        <f t="shared" si="4"/>
        <v>0</v>
      </c>
      <c r="M37" s="454">
        <f t="shared" si="4"/>
        <v>0</v>
      </c>
      <c r="N37" s="454">
        <f t="shared" si="4"/>
        <v>0</v>
      </c>
      <c r="O37" s="454" t="str">
        <f t="shared" si="4"/>
        <v/>
      </c>
      <c r="P37" s="454" t="str">
        <f t="shared" si="4"/>
        <v/>
      </c>
      <c r="Q37" s="454" t="str">
        <f t="shared" si="4"/>
        <v/>
      </c>
      <c r="R37" s="454" t="str">
        <f t="shared" si="4"/>
        <v/>
      </c>
      <c r="S37" s="755" t="str">
        <f t="shared" si="4"/>
        <v/>
      </c>
      <c r="T37" s="1082"/>
    </row>
    <row r="38" spans="1:20" ht="25.5" customHeight="1" x14ac:dyDescent="0.2">
      <c r="A38" s="250"/>
      <c r="B38" s="1251" t="s">
        <v>299</v>
      </c>
      <c r="C38" s="1252"/>
      <c r="D38" s="1252"/>
      <c r="E38" s="1252"/>
      <c r="F38" s="1252"/>
      <c r="G38" s="1252"/>
      <c r="H38" s="1253"/>
      <c r="I38" s="375">
        <f>IF(AND(I17="",I18=""),"",(I17+I18))</f>
        <v>0</v>
      </c>
      <c r="J38" s="454">
        <f t="shared" ref="J38:R38" si="5">IF(AND(J17="",J18=""),"",(J17+J18))</f>
        <v>0</v>
      </c>
      <c r="K38" s="454">
        <f t="shared" si="5"/>
        <v>0</v>
      </c>
      <c r="L38" s="454">
        <f t="shared" si="5"/>
        <v>0</v>
      </c>
      <c r="M38" s="454">
        <f t="shared" si="5"/>
        <v>0</v>
      </c>
      <c r="N38" s="454">
        <f t="shared" si="5"/>
        <v>0</v>
      </c>
      <c r="O38" s="454" t="str">
        <f t="shared" si="5"/>
        <v/>
      </c>
      <c r="P38" s="454" t="str">
        <f t="shared" si="5"/>
        <v/>
      </c>
      <c r="Q38" s="454" t="str">
        <f t="shared" si="5"/>
        <v/>
      </c>
      <c r="R38" s="454" t="str">
        <f t="shared" si="5"/>
        <v/>
      </c>
      <c r="S38" s="755" t="str">
        <f>IF(AND(S17="",S18=""),"",(S17+S18))</f>
        <v/>
      </c>
      <c r="T38" s="1082"/>
    </row>
    <row r="39" spans="1:20" ht="25.5" customHeight="1" x14ac:dyDescent="0.2">
      <c r="A39" s="250"/>
      <c r="B39" s="1251" t="s">
        <v>300</v>
      </c>
      <c r="C39" s="1252"/>
      <c r="D39" s="1252"/>
      <c r="E39" s="1252"/>
      <c r="F39" s="1252"/>
      <c r="G39" s="1252"/>
      <c r="H39" s="1253"/>
      <c r="I39" s="375">
        <f>IF(AND(I19="",I20="",I21="",I22="",I23=""),"",SUM(I19:I23))</f>
        <v>0</v>
      </c>
      <c r="J39" s="454">
        <f t="shared" ref="J39:R39" si="6">IF(AND(J19="",J20="",J21="",J22="",J23=""),"",SUM(J19:J23))</f>
        <v>0</v>
      </c>
      <c r="K39" s="454">
        <f t="shared" si="6"/>
        <v>0</v>
      </c>
      <c r="L39" s="454">
        <f>IF(AND(L19="",L20="",L21="",L22="",L23=""),"",SUM(L19:L23))</f>
        <v>0</v>
      </c>
      <c r="M39" s="454">
        <f t="shared" si="6"/>
        <v>0</v>
      </c>
      <c r="N39" s="454">
        <f t="shared" si="6"/>
        <v>0</v>
      </c>
      <c r="O39" s="454" t="str">
        <f t="shared" si="6"/>
        <v/>
      </c>
      <c r="P39" s="454" t="str">
        <f t="shared" si="6"/>
        <v/>
      </c>
      <c r="Q39" s="454" t="str">
        <f t="shared" si="6"/>
        <v/>
      </c>
      <c r="R39" s="454" t="str">
        <f t="shared" si="6"/>
        <v/>
      </c>
      <c r="S39" s="755" t="str">
        <f>IF(AND(S19="",S20="",S21="",S22="",S23=""),"",SUM(S19:S23))</f>
        <v/>
      </c>
      <c r="T39" s="1082"/>
    </row>
    <row r="40" spans="1:20" ht="25.5" customHeight="1" x14ac:dyDescent="0.2">
      <c r="A40" s="250"/>
      <c r="B40" s="1251" t="s">
        <v>301</v>
      </c>
      <c r="C40" s="1252"/>
      <c r="D40" s="1252"/>
      <c r="E40" s="1252"/>
      <c r="F40" s="1252"/>
      <c r="G40" s="1252"/>
      <c r="H40" s="1253"/>
      <c r="I40" s="375">
        <f>IF(AND(I24="",I25=""),"",(I24+I25))</f>
        <v>0</v>
      </c>
      <c r="J40" s="454">
        <f t="shared" ref="J40:S40" si="7">IF(AND(J24="",J25=""),"",(J24+J25))</f>
        <v>0</v>
      </c>
      <c r="K40" s="454">
        <f t="shared" si="7"/>
        <v>0</v>
      </c>
      <c r="L40" s="454">
        <f t="shared" si="7"/>
        <v>0</v>
      </c>
      <c r="M40" s="454">
        <f t="shared" si="7"/>
        <v>0</v>
      </c>
      <c r="N40" s="454">
        <f t="shared" si="7"/>
        <v>0</v>
      </c>
      <c r="O40" s="454" t="str">
        <f t="shared" si="7"/>
        <v/>
      </c>
      <c r="P40" s="454" t="str">
        <f t="shared" si="7"/>
        <v/>
      </c>
      <c r="Q40" s="454" t="str">
        <f t="shared" si="7"/>
        <v/>
      </c>
      <c r="R40" s="454" t="str">
        <f t="shared" si="7"/>
        <v/>
      </c>
      <c r="S40" s="755" t="str">
        <f t="shared" si="7"/>
        <v/>
      </c>
      <c r="T40" s="1082"/>
    </row>
    <row r="41" spans="1:20" ht="25.5" customHeight="1" x14ac:dyDescent="0.2">
      <c r="A41" s="250"/>
      <c r="B41" s="1251" t="s">
        <v>302</v>
      </c>
      <c r="C41" s="1252"/>
      <c r="D41" s="1252"/>
      <c r="E41" s="1252"/>
      <c r="F41" s="1252"/>
      <c r="G41" s="1252"/>
      <c r="H41" s="1253"/>
      <c r="I41" s="457" cm="1">
        <f t="array" ref="I41">IF(AND(ISBLANK(I26:I27),ISBLANK(I32:I34)),"",(I26+I27+I32+I33+I34))</f>
        <v>0</v>
      </c>
      <c r="J41" s="458" cm="1">
        <f t="array" ref="J41">IF(AND(ISBLANK(J26:J27),ISBLANK(J32:J34)),"",(J26+J27+J32+J33+J34))</f>
        <v>0</v>
      </c>
      <c r="K41" s="458" cm="1">
        <f t="array" ref="K41">IF(AND(ISBLANK(K26:K27),ISBLANK(K32:K34)),"",(K26+K27+K32+K33+K34))</f>
        <v>0</v>
      </c>
      <c r="L41" s="458" cm="1">
        <f t="array" ref="L41">IF(AND(ISBLANK(L26:L27),ISBLANK(L32:L34)),"",(L26+L27+L32+L33+L34))</f>
        <v>0</v>
      </c>
      <c r="M41" s="458" cm="1">
        <f t="array" ref="M41">IF(AND(ISBLANK(M26:M27),ISBLANK(M32:M34)),"",(M26+M27+M32+M33+M34))</f>
        <v>1.76</v>
      </c>
      <c r="N41" s="458" cm="1">
        <f t="array" ref="N41">IF(AND(ISBLANK(N26:N27),ISBLANK(N32:N34)),"",(N26+N27+N32+N33+N34))</f>
        <v>1.96</v>
      </c>
      <c r="O41" s="458" t="str" cm="1">
        <f t="array" ref="O41">IF(AND(ISBLANK(O26:O27),ISBLANK(O32:O34)),"",(O26+O27+O32+O33+O34))</f>
        <v/>
      </c>
      <c r="P41" s="458" t="str" cm="1">
        <f t="array" ref="P41">IF(AND(ISBLANK(P26:P27),ISBLANK(P32:P34)),"",(P26+P27+P32+P33+P34))</f>
        <v/>
      </c>
      <c r="Q41" s="458" t="str" cm="1">
        <f t="array" ref="Q41">IF(AND(ISBLANK(Q26:Q27),ISBLANK(Q32:Q34)),"",(Q26+Q27+Q32+Q33+Q34))</f>
        <v/>
      </c>
      <c r="R41" s="458" t="str" cm="1">
        <f t="array" ref="R41">IF(AND(ISBLANK(R26:R27),ISBLANK(R32:R34)),"",(R26+R27+R32+R33+R34))</f>
        <v/>
      </c>
      <c r="S41" s="756" t="str" cm="1">
        <f t="array" ref="S41">IF(AND(ISBLANK(S26:S27),ISBLANK(S32:S34)),"",(S26+S27+S32+S33+S34))</f>
        <v/>
      </c>
      <c r="T41" s="1082"/>
    </row>
    <row r="42" spans="1:20" ht="21.75" customHeight="1" x14ac:dyDescent="0.2">
      <c r="A42" s="250"/>
      <c r="B42" s="1254" t="s">
        <v>303</v>
      </c>
      <c r="C42" s="1255"/>
      <c r="D42" s="1255"/>
      <c r="E42" s="1255"/>
      <c r="F42" s="1255"/>
      <c r="G42" s="1255"/>
      <c r="H42" s="1256"/>
      <c r="I42" s="453" cm="1">
        <f t="array" ref="I42">IF(AND(ISBLANK(I14:I27),ISBLANK(I32:I34)),"",(SUM(I14:I27)+SUM(I32:I34)))</f>
        <v>0</v>
      </c>
      <c r="J42" s="456" cm="1">
        <f t="array" ref="J42">IF(AND(ISBLANK(J14:J27),ISBLANK(J32:J34)),"",(SUM(J14:J27)+SUM(J32:J34)))</f>
        <v>0</v>
      </c>
      <c r="K42" s="456" cm="1">
        <f t="array" ref="K42">IF(AND(ISBLANK(K14:K27),ISBLANK(K32:K34)),"",(SUM(K14:K27)+SUM(K32:K34)))</f>
        <v>0</v>
      </c>
      <c r="L42" s="456" cm="1">
        <f t="array" ref="L42">IF(AND(ISBLANK(L14:L27),ISBLANK(L32:L34)),"",(SUM(L14:L27)+SUM(L32:L34)))</f>
        <v>0</v>
      </c>
      <c r="M42" s="456" cm="1">
        <f t="array" ref="M42">IF(AND(ISBLANK(M14:M27),ISBLANK(M32:M34)),"",(SUM(M14:M27)+SUM(M32:M34)))</f>
        <v>1.76</v>
      </c>
      <c r="N42" s="456" cm="1">
        <f t="array" ref="N42">IF(AND(ISBLANK(N14:N27),ISBLANK(N32:N34)),"",(SUM(N14:N27)+SUM(N32:N34)))</f>
        <v>1.96</v>
      </c>
      <c r="O42" s="456" t="str" cm="1">
        <f t="array" ref="O42">IF(AND(ISBLANK(O14:O27),ISBLANK(O32:O34)),"",(SUM(O14:O27)+SUM(O32:O34)))</f>
        <v/>
      </c>
      <c r="P42" s="456" t="str" cm="1">
        <f t="array" ref="P42">IF(AND(ISBLANK(P14:P27),ISBLANK(P32:P34)),"",(SUM(P14:P27)+SUM(P32:P34)))</f>
        <v/>
      </c>
      <c r="Q42" s="456" t="str" cm="1">
        <f t="array" ref="Q42">IF(AND(ISBLANK(Q14:Q27),ISBLANK(Q32:Q34)),"",(SUM(Q14:Q27)+SUM(Q32:Q34)))</f>
        <v/>
      </c>
      <c r="R42" s="456" t="str" cm="1">
        <f t="array" ref="R42">IF(AND(ISBLANK(R14:R27),ISBLANK(R32:R34)),"",(SUM(R14:R27)+SUM(R32:R34)))</f>
        <v/>
      </c>
      <c r="S42" s="757" t="str" cm="1">
        <f t="array" ref="S42">IF(AND(ISBLANK(S14:S27),ISBLANK(S32:S34)),"",(SUM(S14:S27)+SUM(S32:S34)))</f>
        <v/>
      </c>
      <c r="T42" s="748"/>
    </row>
    <row r="43" spans="1:20" s="186" customFormat="1" x14ac:dyDescent="0.2"/>
    <row r="44" spans="1:20" s="186" customFormat="1" x14ac:dyDescent="0.2"/>
    <row r="45" spans="1:20" s="186" customFormat="1" x14ac:dyDescent="0.2"/>
    <row r="46" spans="1:20" s="186" customFormat="1" x14ac:dyDescent="0.2"/>
    <row r="47" spans="1:20" s="186" customFormat="1" x14ac:dyDescent="0.2"/>
    <row r="48" spans="1:20" s="186" customFormat="1" x14ac:dyDescent="0.2"/>
    <row r="49" s="186" customFormat="1" x14ac:dyDescent="0.2"/>
    <row r="50" s="186" customFormat="1" x14ac:dyDescent="0.2"/>
    <row r="51" s="186" customFormat="1" x14ac:dyDescent="0.2"/>
    <row r="52" s="186" customFormat="1" x14ac:dyDescent="0.2"/>
    <row r="53" s="186" customFormat="1" x14ac:dyDescent="0.2"/>
    <row r="54" s="186" customFormat="1" x14ac:dyDescent="0.2"/>
    <row r="55" s="186" customFormat="1" x14ac:dyDescent="0.2"/>
    <row r="56" s="186" customFormat="1" x14ac:dyDescent="0.2"/>
    <row r="57" s="186" customFormat="1" x14ac:dyDescent="0.2"/>
    <row r="58" s="186" customFormat="1" x14ac:dyDescent="0.2"/>
    <row r="59" s="186" customFormat="1" x14ac:dyDescent="0.2"/>
    <row r="60" s="186" customFormat="1" x14ac:dyDescent="0.2"/>
    <row r="61" s="186" customFormat="1" x14ac:dyDescent="0.2"/>
    <row r="62" s="186" customFormat="1" x14ac:dyDescent="0.2"/>
    <row r="63" s="186" customFormat="1" x14ac:dyDescent="0.2"/>
    <row r="64" s="186" customFormat="1" x14ac:dyDescent="0.2"/>
    <row r="65" s="186" customFormat="1" x14ac:dyDescent="0.2"/>
    <row r="66" s="186" customFormat="1" x14ac:dyDescent="0.2"/>
    <row r="67" s="186" customFormat="1" x14ac:dyDescent="0.2"/>
    <row r="68" s="186" customFormat="1" x14ac:dyDescent="0.2"/>
    <row r="69" s="186" customFormat="1" x14ac:dyDescent="0.2"/>
    <row r="70" s="186" customFormat="1" x14ac:dyDescent="0.2"/>
    <row r="71" s="186" customFormat="1" x14ac:dyDescent="0.2"/>
    <row r="72" s="186" customFormat="1" x14ac:dyDescent="0.2"/>
    <row r="73" s="186" customFormat="1" x14ac:dyDescent="0.2"/>
    <row r="74" s="186" customFormat="1" x14ac:dyDescent="0.2"/>
    <row r="75" s="186" customFormat="1" x14ac:dyDescent="0.2"/>
    <row r="76" s="186" customFormat="1" x14ac:dyDescent="0.2"/>
    <row r="77" s="186" customFormat="1" x14ac:dyDescent="0.2"/>
    <row r="78" s="186" customFormat="1" x14ac:dyDescent="0.2"/>
    <row r="79" s="186" customFormat="1" x14ac:dyDescent="0.2"/>
    <row r="80" s="186" customFormat="1" x14ac:dyDescent="0.2"/>
    <row r="81" s="186" customFormat="1" x14ac:dyDescent="0.2"/>
    <row r="82" s="186" customFormat="1" x14ac:dyDescent="0.2"/>
    <row r="83" s="186" customFormat="1" x14ac:dyDescent="0.2"/>
    <row r="84" s="186" customFormat="1" x14ac:dyDescent="0.2"/>
    <row r="85" s="186" customFormat="1" x14ac:dyDescent="0.2"/>
    <row r="86" s="186" customFormat="1" x14ac:dyDescent="0.2"/>
    <row r="87" s="186" customFormat="1" x14ac:dyDescent="0.2"/>
    <row r="88" s="186" customFormat="1" x14ac:dyDescent="0.2"/>
    <row r="89" s="186" customFormat="1" x14ac:dyDescent="0.2"/>
    <row r="90" s="186" customFormat="1" x14ac:dyDescent="0.2"/>
    <row r="91" s="186" customFormat="1" x14ac:dyDescent="0.2"/>
    <row r="92" s="186" customFormat="1" x14ac:dyDescent="0.2"/>
    <row r="93" s="186" customFormat="1" x14ac:dyDescent="0.2"/>
    <row r="94" s="186" customFormat="1" x14ac:dyDescent="0.2"/>
    <row r="95" s="186" customFormat="1" x14ac:dyDescent="0.2"/>
    <row r="96" s="186" customFormat="1" x14ac:dyDescent="0.2"/>
    <row r="97" s="186" customFormat="1" x14ac:dyDescent="0.2"/>
    <row r="98" s="186" customFormat="1" x14ac:dyDescent="0.2"/>
    <row r="99" s="186" customFormat="1" x14ac:dyDescent="0.2"/>
    <row r="100" s="186" customFormat="1" x14ac:dyDescent="0.2"/>
    <row r="101" s="186" customFormat="1" x14ac:dyDescent="0.2"/>
    <row r="102" s="186" customFormat="1" x14ac:dyDescent="0.2"/>
    <row r="103" s="186" customFormat="1" x14ac:dyDescent="0.2"/>
    <row r="104" s="186" customFormat="1" x14ac:dyDescent="0.2"/>
    <row r="105" s="186" customFormat="1" x14ac:dyDescent="0.2"/>
    <row r="106" s="186" customFormat="1" x14ac:dyDescent="0.2"/>
    <row r="107" s="186" customFormat="1" x14ac:dyDescent="0.2"/>
    <row r="108" s="186" customFormat="1" x14ac:dyDescent="0.2"/>
    <row r="109" s="186" customFormat="1" x14ac:dyDescent="0.2"/>
    <row r="110" s="186" customFormat="1" x14ac:dyDescent="0.2"/>
    <row r="111" s="186" customFormat="1" x14ac:dyDescent="0.2"/>
    <row r="112" s="186" customFormat="1" x14ac:dyDescent="0.2"/>
    <row r="113" s="186" customFormat="1" x14ac:dyDescent="0.2"/>
    <row r="114" s="186" customFormat="1" x14ac:dyDescent="0.2"/>
    <row r="115" s="186" customFormat="1" x14ac:dyDescent="0.2"/>
    <row r="116" s="186" customFormat="1" x14ac:dyDescent="0.2"/>
    <row r="117" s="186" customFormat="1" x14ac:dyDescent="0.2"/>
    <row r="118" s="186" customFormat="1" x14ac:dyDescent="0.2"/>
    <row r="119" s="186" customFormat="1" x14ac:dyDescent="0.2"/>
    <row r="120" s="186" customFormat="1" x14ac:dyDescent="0.2"/>
    <row r="121" s="186" customFormat="1" x14ac:dyDescent="0.2"/>
    <row r="122" s="186" customFormat="1" x14ac:dyDescent="0.2"/>
    <row r="123" s="186" customFormat="1" x14ac:dyDescent="0.2"/>
    <row r="124" s="186" customFormat="1" x14ac:dyDescent="0.2"/>
    <row r="125" s="186" customFormat="1" x14ac:dyDescent="0.2"/>
    <row r="126" s="186" customFormat="1" x14ac:dyDescent="0.2"/>
    <row r="127" s="186" customFormat="1" x14ac:dyDescent="0.2"/>
    <row r="128" s="186" customFormat="1" x14ac:dyDescent="0.2"/>
    <row r="129" s="186" customFormat="1" x14ac:dyDescent="0.2"/>
    <row r="130" s="186" customFormat="1" x14ac:dyDescent="0.2"/>
    <row r="131" s="186" customFormat="1" x14ac:dyDescent="0.2"/>
    <row r="132" s="186" customFormat="1" x14ac:dyDescent="0.2"/>
    <row r="133" s="186" customFormat="1" x14ac:dyDescent="0.2"/>
    <row r="134" s="186" customFormat="1" x14ac:dyDescent="0.2"/>
    <row r="135" s="186" customFormat="1" x14ac:dyDescent="0.2"/>
    <row r="136" s="186" customFormat="1" x14ac:dyDescent="0.2"/>
    <row r="137" s="186" customFormat="1" x14ac:dyDescent="0.2"/>
    <row r="138" s="186" customFormat="1" x14ac:dyDescent="0.2"/>
    <row r="139" s="186" customFormat="1" x14ac:dyDescent="0.2"/>
    <row r="140" s="186" customFormat="1" x14ac:dyDescent="0.2"/>
    <row r="141" s="186" customFormat="1" x14ac:dyDescent="0.2"/>
    <row r="142" s="186" customFormat="1" x14ac:dyDescent="0.2"/>
    <row r="143" s="186" customFormat="1" x14ac:dyDescent="0.2"/>
    <row r="144" s="186" customFormat="1" x14ac:dyDescent="0.2"/>
    <row r="145" s="186" customFormat="1" x14ac:dyDescent="0.2"/>
    <row r="146" s="186" customFormat="1" x14ac:dyDescent="0.2"/>
    <row r="147" s="186" customFormat="1" x14ac:dyDescent="0.2"/>
    <row r="148" s="186" customFormat="1" x14ac:dyDescent="0.2"/>
    <row r="149" s="186" customFormat="1" x14ac:dyDescent="0.2"/>
    <row r="150" s="186" customFormat="1" x14ac:dyDescent="0.2"/>
    <row r="151" s="186" customFormat="1" x14ac:dyDescent="0.2"/>
    <row r="152" s="186" customFormat="1" x14ac:dyDescent="0.2"/>
    <row r="153" s="186" customFormat="1" x14ac:dyDescent="0.2"/>
    <row r="154" s="186" customFormat="1" x14ac:dyDescent="0.2"/>
    <row r="155" s="186" customFormat="1" x14ac:dyDescent="0.2"/>
    <row r="156" s="186" customFormat="1" x14ac:dyDescent="0.2"/>
    <row r="157" s="186" customFormat="1" x14ac:dyDescent="0.2"/>
    <row r="158" s="186" customFormat="1" x14ac:dyDescent="0.2"/>
    <row r="159" s="186" customFormat="1" x14ac:dyDescent="0.2"/>
    <row r="160" s="186" customFormat="1" x14ac:dyDescent="0.2"/>
    <row r="161" s="186" customFormat="1" x14ac:dyDescent="0.2"/>
    <row r="162" s="186" customFormat="1" x14ac:dyDescent="0.2"/>
    <row r="163" s="186" customFormat="1" x14ac:dyDescent="0.2"/>
    <row r="164" s="186" customFormat="1" x14ac:dyDescent="0.2"/>
    <row r="165" s="186" customFormat="1" x14ac:dyDescent="0.2"/>
    <row r="166" s="186" customFormat="1" x14ac:dyDescent="0.2"/>
    <row r="167" s="186" customFormat="1" x14ac:dyDescent="0.2"/>
    <row r="168" s="186" customFormat="1" x14ac:dyDescent="0.2"/>
    <row r="169" s="186" customFormat="1" x14ac:dyDescent="0.2"/>
    <row r="170" s="186" customFormat="1" x14ac:dyDescent="0.2"/>
    <row r="171" s="186" customFormat="1" x14ac:dyDescent="0.2"/>
    <row r="172" s="186" customFormat="1" x14ac:dyDescent="0.2"/>
    <row r="173" s="186" customFormat="1" x14ac:dyDescent="0.2"/>
    <row r="174" s="186" customFormat="1" x14ac:dyDescent="0.2"/>
    <row r="175" s="186" customFormat="1" x14ac:dyDescent="0.2"/>
    <row r="176" s="186" customFormat="1" x14ac:dyDescent="0.2"/>
    <row r="177" s="186" customFormat="1" x14ac:dyDescent="0.2"/>
    <row r="178" s="186" customFormat="1" x14ac:dyDescent="0.2"/>
    <row r="179" s="186" customFormat="1" x14ac:dyDescent="0.2"/>
    <row r="180" s="186" customFormat="1" x14ac:dyDescent="0.2"/>
    <row r="181" s="186" customFormat="1" x14ac:dyDescent="0.2"/>
    <row r="182" s="186" customFormat="1" x14ac:dyDescent="0.2"/>
    <row r="183" s="186" customFormat="1" x14ac:dyDescent="0.2"/>
    <row r="184" s="186" customFormat="1" x14ac:dyDescent="0.2"/>
    <row r="185" s="186" customFormat="1" x14ac:dyDescent="0.2"/>
    <row r="186" s="186" customFormat="1" x14ac:dyDescent="0.2"/>
    <row r="187" s="186" customFormat="1" x14ac:dyDescent="0.2"/>
    <row r="188" s="186" customFormat="1" x14ac:dyDescent="0.2"/>
    <row r="189" s="186" customFormat="1" x14ac:dyDescent="0.2"/>
    <row r="190" s="186" customFormat="1" x14ac:dyDescent="0.2"/>
    <row r="191" s="186" customFormat="1" x14ac:dyDescent="0.2"/>
    <row r="192" s="186" customFormat="1" x14ac:dyDescent="0.2"/>
    <row r="193" s="186" customFormat="1" x14ac:dyDescent="0.2"/>
    <row r="194" s="186" customFormat="1" x14ac:dyDescent="0.2"/>
    <row r="195" s="186" customFormat="1" x14ac:dyDescent="0.2"/>
    <row r="196" s="186" customFormat="1" x14ac:dyDescent="0.2"/>
    <row r="197" s="186" customFormat="1" x14ac:dyDescent="0.2"/>
    <row r="198" s="186" customFormat="1" x14ac:dyDescent="0.2"/>
    <row r="199" s="186" customFormat="1" x14ac:dyDescent="0.2"/>
    <row r="200" s="186" customFormat="1" x14ac:dyDescent="0.2"/>
    <row r="201" s="186" customFormat="1" x14ac:dyDescent="0.2"/>
    <row r="202" s="186" customFormat="1" x14ac:dyDescent="0.2"/>
    <row r="203" s="186" customFormat="1" x14ac:dyDescent="0.2"/>
    <row r="204" s="186" customFormat="1" x14ac:dyDescent="0.2"/>
    <row r="205" s="186" customFormat="1" x14ac:dyDescent="0.2"/>
    <row r="206" s="186" customFormat="1" x14ac:dyDescent="0.2"/>
    <row r="207" s="186" customFormat="1" x14ac:dyDescent="0.2"/>
    <row r="208" s="186" customFormat="1" x14ac:dyDescent="0.2"/>
    <row r="209" s="186" customFormat="1" x14ac:dyDescent="0.2"/>
    <row r="210" s="186" customFormat="1" x14ac:dyDescent="0.2"/>
    <row r="211" s="186" customFormat="1" x14ac:dyDescent="0.2"/>
    <row r="212" s="186" customFormat="1" x14ac:dyDescent="0.2"/>
    <row r="213" s="186" customFormat="1" x14ac:dyDescent="0.2"/>
    <row r="214" s="186" customFormat="1" x14ac:dyDescent="0.2"/>
    <row r="215" s="186" customFormat="1" x14ac:dyDescent="0.2"/>
    <row r="216" s="186" customFormat="1" x14ac:dyDescent="0.2"/>
    <row r="217" s="186" customFormat="1" x14ac:dyDescent="0.2"/>
    <row r="218" s="186" customFormat="1" x14ac:dyDescent="0.2"/>
    <row r="219" s="186" customFormat="1" x14ac:dyDescent="0.2"/>
    <row r="220" s="186" customFormat="1" x14ac:dyDescent="0.2"/>
    <row r="221" s="186" customFormat="1" x14ac:dyDescent="0.2"/>
    <row r="222" s="186" customFormat="1" x14ac:dyDescent="0.2"/>
    <row r="223" s="186" customFormat="1" x14ac:dyDescent="0.2"/>
    <row r="224" s="186" customFormat="1" x14ac:dyDescent="0.2"/>
    <row r="225" s="186" customFormat="1" x14ac:dyDescent="0.2"/>
    <row r="226" s="186" customFormat="1" x14ac:dyDescent="0.2"/>
    <row r="227" s="186" customFormat="1" x14ac:dyDescent="0.2"/>
    <row r="228" s="186" customFormat="1" x14ac:dyDescent="0.2"/>
    <row r="229" s="186" customFormat="1" x14ac:dyDescent="0.2"/>
    <row r="230" s="186" customFormat="1" x14ac:dyDescent="0.2"/>
    <row r="231" s="186" customFormat="1" x14ac:dyDescent="0.2"/>
    <row r="232" s="186" customFormat="1" x14ac:dyDescent="0.2"/>
    <row r="233" s="186" customFormat="1" x14ac:dyDescent="0.2"/>
    <row r="234" s="186" customFormat="1" x14ac:dyDescent="0.2"/>
    <row r="235" s="186" customFormat="1" x14ac:dyDescent="0.2"/>
    <row r="236" s="186" customFormat="1" x14ac:dyDescent="0.2"/>
    <row r="237" s="186" customFormat="1" x14ac:dyDescent="0.2"/>
    <row r="238" s="186" customFormat="1" x14ac:dyDescent="0.2"/>
    <row r="239" s="186" customFormat="1" x14ac:dyDescent="0.2"/>
    <row r="240" s="186" customFormat="1" x14ac:dyDescent="0.2"/>
    <row r="241" s="186" customFormat="1" x14ac:dyDescent="0.2"/>
    <row r="242" s="186" customFormat="1" x14ac:dyDescent="0.2"/>
    <row r="243" s="186" customFormat="1" x14ac:dyDescent="0.2"/>
    <row r="244" s="186" customFormat="1" x14ac:dyDescent="0.2"/>
    <row r="245" s="186" customFormat="1" x14ac:dyDescent="0.2"/>
    <row r="246" s="186" customFormat="1" x14ac:dyDescent="0.2"/>
    <row r="247" s="186" customFormat="1" x14ac:dyDescent="0.2"/>
    <row r="248" s="186" customFormat="1" x14ac:dyDescent="0.2"/>
    <row r="249" s="186" customFormat="1" x14ac:dyDescent="0.2"/>
    <row r="250" s="186" customFormat="1" x14ac:dyDescent="0.2"/>
    <row r="251" s="186" customFormat="1" x14ac:dyDescent="0.2"/>
    <row r="252" s="186" customFormat="1" x14ac:dyDescent="0.2"/>
    <row r="253" s="186" customFormat="1" x14ac:dyDescent="0.2"/>
    <row r="254" s="186" customFormat="1" x14ac:dyDescent="0.2"/>
    <row r="255" s="186" customFormat="1" x14ac:dyDescent="0.2"/>
    <row r="256" s="186" customFormat="1" x14ac:dyDescent="0.2"/>
    <row r="257" s="186" customFormat="1" x14ac:dyDescent="0.2"/>
    <row r="258" s="186" customFormat="1" x14ac:dyDescent="0.2"/>
    <row r="259" s="186" customFormat="1" x14ac:dyDescent="0.2"/>
    <row r="260" s="186" customFormat="1" x14ac:dyDescent="0.2"/>
    <row r="261" s="186" customFormat="1" x14ac:dyDescent="0.2"/>
    <row r="262" s="186" customFormat="1" x14ac:dyDescent="0.2"/>
    <row r="263" s="186" customFormat="1" x14ac:dyDescent="0.2"/>
    <row r="264" s="186" customFormat="1" x14ac:dyDescent="0.2"/>
    <row r="265" s="186" customFormat="1" x14ac:dyDescent="0.2"/>
    <row r="266" s="186" customFormat="1" x14ac:dyDescent="0.2"/>
    <row r="267" s="186" customFormat="1" x14ac:dyDescent="0.2"/>
    <row r="268" s="186" customFormat="1" x14ac:dyDescent="0.2"/>
    <row r="269" s="186" customFormat="1" x14ac:dyDescent="0.2"/>
    <row r="270" s="186" customFormat="1" x14ac:dyDescent="0.2"/>
    <row r="271" s="186" customFormat="1" x14ac:dyDescent="0.2"/>
    <row r="272" s="186" customFormat="1" x14ac:dyDescent="0.2"/>
    <row r="273" s="186" customFormat="1" x14ac:dyDescent="0.2"/>
    <row r="274" s="186" customFormat="1" x14ac:dyDescent="0.2"/>
    <row r="275" s="186" customFormat="1" x14ac:dyDescent="0.2"/>
    <row r="276" s="186" customFormat="1" x14ac:dyDescent="0.2"/>
    <row r="277" s="186" customFormat="1" x14ac:dyDescent="0.2"/>
    <row r="278" s="186" customFormat="1" x14ac:dyDescent="0.2"/>
    <row r="279" s="186" customFormat="1" x14ac:dyDescent="0.2"/>
    <row r="280" s="186" customFormat="1" x14ac:dyDescent="0.2"/>
    <row r="281" s="186" customFormat="1" x14ac:dyDescent="0.2"/>
    <row r="282" s="186" customFormat="1" x14ac:dyDescent="0.2"/>
    <row r="283" s="186" customFormat="1" x14ac:dyDescent="0.2"/>
    <row r="284" s="186" customFormat="1" x14ac:dyDescent="0.2"/>
    <row r="285" s="186" customFormat="1" x14ac:dyDescent="0.2"/>
    <row r="286" s="186" customFormat="1" x14ac:dyDescent="0.2"/>
    <row r="287" s="186" customFormat="1" x14ac:dyDescent="0.2"/>
    <row r="288" s="186" customFormat="1" x14ac:dyDescent="0.2"/>
    <row r="289" s="186" customFormat="1" x14ac:dyDescent="0.2"/>
    <row r="290" s="186" customFormat="1" x14ac:dyDescent="0.2"/>
    <row r="291" s="186" customFormat="1" x14ac:dyDescent="0.2"/>
    <row r="292" s="186" customFormat="1" x14ac:dyDescent="0.2"/>
    <row r="293" s="186" customFormat="1" x14ac:dyDescent="0.2"/>
    <row r="294" s="186" customFormat="1" x14ac:dyDescent="0.2"/>
    <row r="295" s="186" customFormat="1" x14ac:dyDescent="0.2"/>
    <row r="296" s="186" customFormat="1" x14ac:dyDescent="0.2"/>
    <row r="297" s="186" customFormat="1" x14ac:dyDescent="0.2"/>
    <row r="298" s="186" customFormat="1" x14ac:dyDescent="0.2"/>
    <row r="299" s="186" customFormat="1" x14ac:dyDescent="0.2"/>
    <row r="300" s="186" customFormat="1" x14ac:dyDescent="0.2"/>
    <row r="301" s="186" customFormat="1" x14ac:dyDescent="0.2"/>
    <row r="302" s="186" customFormat="1" x14ac:dyDescent="0.2"/>
    <row r="303" s="186" customFormat="1" x14ac:dyDescent="0.2"/>
    <row r="304" s="186" customFormat="1" x14ac:dyDescent="0.2"/>
    <row r="305" s="186" customFormat="1" x14ac:dyDescent="0.2"/>
    <row r="306" s="186" customFormat="1" x14ac:dyDescent="0.2"/>
    <row r="307" s="186" customFormat="1" x14ac:dyDescent="0.2"/>
    <row r="308" s="186" customFormat="1" x14ac:dyDescent="0.2"/>
    <row r="309" s="186" customFormat="1" x14ac:dyDescent="0.2"/>
    <row r="310" s="186" customFormat="1" x14ac:dyDescent="0.2"/>
    <row r="311" s="186" customFormat="1" x14ac:dyDescent="0.2"/>
    <row r="312" s="186" customFormat="1" x14ac:dyDescent="0.2"/>
    <row r="313" s="186" customFormat="1" x14ac:dyDescent="0.2"/>
    <row r="314" s="186" customFormat="1" x14ac:dyDescent="0.2"/>
    <row r="315" s="186" customFormat="1" x14ac:dyDescent="0.2"/>
    <row r="316" s="186" customFormat="1" x14ac:dyDescent="0.2"/>
    <row r="317" s="186" customFormat="1" x14ac:dyDescent="0.2"/>
    <row r="318" s="186" customFormat="1" x14ac:dyDescent="0.2"/>
    <row r="319" s="186" customFormat="1" x14ac:dyDescent="0.2"/>
    <row r="320" s="186" customFormat="1" x14ac:dyDescent="0.2"/>
    <row r="321" s="186" customFormat="1" x14ac:dyDescent="0.2"/>
    <row r="322" s="186" customFormat="1" x14ac:dyDescent="0.2"/>
    <row r="323" s="186" customFormat="1" x14ac:dyDescent="0.2"/>
    <row r="324" s="186" customFormat="1" x14ac:dyDescent="0.2"/>
    <row r="325" s="186" customFormat="1" x14ac:dyDescent="0.2"/>
    <row r="326" s="186" customFormat="1" x14ac:dyDescent="0.2"/>
    <row r="327" s="186" customFormat="1" x14ac:dyDescent="0.2"/>
    <row r="328" s="186" customFormat="1" x14ac:dyDescent="0.2"/>
    <row r="329" s="186" customFormat="1" x14ac:dyDescent="0.2"/>
    <row r="330" s="186" customFormat="1" x14ac:dyDescent="0.2"/>
    <row r="331" s="186" customFormat="1" x14ac:dyDescent="0.2"/>
    <row r="332" s="186" customFormat="1" x14ac:dyDescent="0.2"/>
    <row r="333" s="186" customFormat="1" x14ac:dyDescent="0.2"/>
    <row r="334" s="186" customFormat="1" x14ac:dyDescent="0.2"/>
    <row r="335" s="186" customFormat="1" x14ac:dyDescent="0.2"/>
    <row r="336" s="186" customFormat="1" x14ac:dyDescent="0.2"/>
    <row r="337" s="186" customFormat="1" x14ac:dyDescent="0.2"/>
    <row r="338" s="186" customFormat="1" x14ac:dyDescent="0.2"/>
    <row r="339" s="186" customFormat="1" x14ac:dyDescent="0.2"/>
    <row r="340" s="186" customFormat="1" x14ac:dyDescent="0.2"/>
    <row r="341" s="186" customFormat="1" x14ac:dyDescent="0.2"/>
    <row r="342" s="186" customFormat="1" x14ac:dyDescent="0.2"/>
    <row r="343" s="186" customFormat="1" x14ac:dyDescent="0.2"/>
    <row r="344" s="186" customFormat="1" x14ac:dyDescent="0.2"/>
    <row r="345" s="186" customFormat="1" x14ac:dyDescent="0.2"/>
    <row r="346" s="186" customFormat="1" x14ac:dyDescent="0.2"/>
    <row r="347" s="186" customFormat="1" x14ac:dyDescent="0.2"/>
    <row r="348" s="186" customFormat="1" x14ac:dyDescent="0.2"/>
    <row r="349" s="186" customFormat="1" x14ac:dyDescent="0.2"/>
    <row r="350" s="186" customFormat="1" x14ac:dyDescent="0.2"/>
    <row r="351" s="186" customFormat="1" x14ac:dyDescent="0.2"/>
    <row r="352" s="186" customFormat="1" x14ac:dyDescent="0.2"/>
    <row r="353" s="186" customFormat="1" x14ac:dyDescent="0.2"/>
    <row r="354" s="186" customFormat="1" x14ac:dyDescent="0.2"/>
    <row r="355" s="186" customFormat="1" x14ac:dyDescent="0.2"/>
    <row r="356" s="186" customFormat="1" x14ac:dyDescent="0.2"/>
    <row r="357" s="186" customFormat="1" x14ac:dyDescent="0.2"/>
    <row r="358" s="186" customFormat="1" x14ac:dyDescent="0.2"/>
    <row r="359" s="186" customFormat="1" x14ac:dyDescent="0.2"/>
    <row r="360" s="186" customFormat="1" x14ac:dyDescent="0.2"/>
    <row r="361" s="186" customFormat="1" x14ac:dyDescent="0.2"/>
    <row r="362" s="186" customFormat="1" x14ac:dyDescent="0.2"/>
    <row r="363" s="186" customFormat="1" x14ac:dyDescent="0.2"/>
    <row r="364" s="186" customFormat="1" x14ac:dyDescent="0.2"/>
    <row r="365" s="186" customFormat="1" x14ac:dyDescent="0.2"/>
    <row r="366" s="186" customFormat="1" x14ac:dyDescent="0.2"/>
    <row r="367" s="186" customFormat="1" x14ac:dyDescent="0.2"/>
    <row r="368" s="186" customFormat="1" x14ac:dyDescent="0.2"/>
    <row r="369" s="186" customFormat="1" x14ac:dyDescent="0.2"/>
    <row r="370" s="186" customFormat="1" x14ac:dyDescent="0.2"/>
    <row r="371" s="186" customFormat="1" x14ac:dyDescent="0.2"/>
    <row r="372" s="186" customFormat="1" x14ac:dyDescent="0.2"/>
    <row r="373" s="186" customFormat="1" x14ac:dyDescent="0.2"/>
    <row r="374" s="186" customFormat="1" x14ac:dyDescent="0.2"/>
    <row r="375" s="186" customFormat="1" x14ac:dyDescent="0.2"/>
    <row r="376" s="186" customFormat="1" x14ac:dyDescent="0.2"/>
    <row r="377" s="186" customFormat="1" x14ac:dyDescent="0.2"/>
    <row r="378" s="186" customFormat="1" x14ac:dyDescent="0.2"/>
    <row r="379" s="186" customFormat="1" x14ac:dyDescent="0.2"/>
    <row r="380" s="186" customFormat="1" x14ac:dyDescent="0.2"/>
    <row r="381" s="186" customFormat="1" x14ac:dyDescent="0.2"/>
    <row r="382" s="186" customFormat="1" x14ac:dyDescent="0.2"/>
    <row r="383" s="186" customFormat="1" x14ac:dyDescent="0.2"/>
    <row r="384" s="186" customFormat="1" x14ac:dyDescent="0.2"/>
    <row r="385" s="186" customFormat="1" x14ac:dyDescent="0.2"/>
    <row r="386" s="186" customFormat="1" x14ac:dyDescent="0.2"/>
    <row r="387" s="186" customFormat="1" x14ac:dyDescent="0.2"/>
    <row r="388" s="186" customFormat="1" x14ac:dyDescent="0.2"/>
    <row r="389" s="186" customFormat="1" x14ac:dyDescent="0.2"/>
    <row r="390" s="186" customFormat="1" x14ac:dyDescent="0.2"/>
    <row r="391" s="186" customFormat="1" x14ac:dyDescent="0.2"/>
    <row r="392" s="186" customFormat="1" x14ac:dyDescent="0.2"/>
    <row r="393" s="186" customFormat="1" x14ac:dyDescent="0.2"/>
    <row r="394" s="186" customFormat="1" x14ac:dyDescent="0.2"/>
    <row r="395" s="186" customFormat="1" x14ac:dyDescent="0.2"/>
    <row r="396" s="186" customFormat="1" x14ac:dyDescent="0.2"/>
    <row r="397" s="186" customFormat="1" x14ac:dyDescent="0.2"/>
    <row r="398" s="186" customFormat="1" x14ac:dyDescent="0.2"/>
    <row r="399" s="186" customFormat="1" x14ac:dyDescent="0.2"/>
    <row r="400" s="186" customFormat="1" x14ac:dyDescent="0.2"/>
    <row r="401" s="186" customFormat="1" x14ac:dyDescent="0.2"/>
    <row r="402" s="186" customFormat="1" x14ac:dyDescent="0.2"/>
    <row r="403" s="186" customFormat="1" x14ac:dyDescent="0.2"/>
    <row r="404" s="186" customFormat="1" x14ac:dyDescent="0.2"/>
    <row r="405" s="186" customFormat="1" x14ac:dyDescent="0.2"/>
    <row r="406" s="186" customFormat="1" x14ac:dyDescent="0.2"/>
    <row r="407" s="186" customFormat="1" x14ac:dyDescent="0.2"/>
    <row r="408" s="186" customFormat="1" x14ac:dyDescent="0.2"/>
    <row r="409" s="186" customFormat="1" x14ac:dyDescent="0.2"/>
    <row r="410" s="186" customFormat="1" x14ac:dyDescent="0.2"/>
    <row r="411" s="186" customFormat="1" x14ac:dyDescent="0.2"/>
    <row r="412" s="186" customFormat="1" x14ac:dyDescent="0.2"/>
    <row r="413" s="186" customFormat="1" x14ac:dyDescent="0.2"/>
    <row r="414" s="186" customFormat="1" x14ac:dyDescent="0.2"/>
    <row r="415" s="186" customFormat="1" x14ac:dyDescent="0.2"/>
    <row r="416" s="186" customFormat="1" x14ac:dyDescent="0.2"/>
    <row r="417" s="186" customFormat="1" x14ac:dyDescent="0.2"/>
    <row r="418" s="186" customFormat="1" x14ac:dyDescent="0.2"/>
    <row r="419" s="186" customFormat="1" x14ac:dyDescent="0.2"/>
    <row r="420" s="186" customFormat="1" x14ac:dyDescent="0.2"/>
    <row r="421" s="186" customFormat="1" x14ac:dyDescent="0.2"/>
    <row r="422" s="186" customFormat="1" x14ac:dyDescent="0.2"/>
    <row r="423" s="186" customFormat="1" x14ac:dyDescent="0.2"/>
    <row r="424" s="186" customFormat="1" x14ac:dyDescent="0.2"/>
    <row r="425" s="186" customFormat="1" x14ac:dyDescent="0.2"/>
    <row r="426" s="186" customFormat="1" x14ac:dyDescent="0.2"/>
    <row r="427" s="186" customFormat="1" x14ac:dyDescent="0.2"/>
    <row r="428" s="186" customFormat="1" x14ac:dyDescent="0.2"/>
    <row r="429" s="186" customFormat="1" x14ac:dyDescent="0.2"/>
    <row r="430" s="186" customFormat="1" x14ac:dyDescent="0.2"/>
    <row r="431" s="186" customFormat="1" x14ac:dyDescent="0.2"/>
    <row r="432" s="186" customFormat="1" x14ac:dyDescent="0.2"/>
    <row r="433" s="186" customFormat="1" x14ac:dyDescent="0.2"/>
    <row r="434" s="186" customFormat="1" x14ac:dyDescent="0.2"/>
    <row r="435" s="186" customFormat="1" x14ac:dyDescent="0.2"/>
    <row r="436" s="186" customFormat="1" x14ac:dyDescent="0.2"/>
    <row r="437" s="186" customFormat="1" x14ac:dyDescent="0.2"/>
    <row r="438" s="186" customFormat="1" x14ac:dyDescent="0.2"/>
    <row r="439" s="186" customFormat="1" x14ac:dyDescent="0.2"/>
    <row r="440" s="186" customFormat="1" x14ac:dyDescent="0.2"/>
    <row r="441" s="186" customFormat="1" x14ac:dyDescent="0.2"/>
    <row r="442" s="186" customFormat="1" x14ac:dyDescent="0.2"/>
    <row r="443" s="186" customFormat="1" x14ac:dyDescent="0.2"/>
    <row r="444" s="186" customFormat="1" x14ac:dyDescent="0.2"/>
    <row r="445" s="186" customFormat="1" x14ac:dyDescent="0.2"/>
    <row r="446" s="186" customFormat="1" x14ac:dyDescent="0.2"/>
    <row r="447" s="186" customFormat="1" x14ac:dyDescent="0.2"/>
    <row r="448" s="186" customFormat="1" x14ac:dyDescent="0.2"/>
    <row r="449" s="186" customFormat="1" x14ac:dyDescent="0.2"/>
    <row r="450" s="186" customFormat="1" x14ac:dyDescent="0.2"/>
    <row r="451" s="186" customFormat="1" x14ac:dyDescent="0.2"/>
    <row r="452" s="186" customFormat="1" x14ac:dyDescent="0.2"/>
    <row r="453" s="186" customFormat="1" x14ac:dyDescent="0.2"/>
    <row r="454" s="186" customFormat="1" x14ac:dyDescent="0.2"/>
    <row r="455" s="186" customFormat="1" x14ac:dyDescent="0.2"/>
    <row r="456" s="186" customFormat="1" x14ac:dyDescent="0.2"/>
    <row r="457" s="186" customFormat="1" x14ac:dyDescent="0.2"/>
    <row r="458" s="186" customFormat="1" x14ac:dyDescent="0.2"/>
    <row r="459" s="186" customFormat="1" x14ac:dyDescent="0.2"/>
    <row r="460" s="186" customFormat="1" x14ac:dyDescent="0.2"/>
    <row r="461" s="186" customFormat="1" x14ac:dyDescent="0.2"/>
    <row r="462" s="186" customFormat="1" x14ac:dyDescent="0.2"/>
    <row r="463" s="186" customFormat="1" x14ac:dyDescent="0.2"/>
    <row r="464" s="186" customFormat="1" x14ac:dyDescent="0.2"/>
    <row r="465" s="186" customFormat="1" x14ac:dyDescent="0.2"/>
    <row r="466" s="186" customFormat="1" x14ac:dyDescent="0.2"/>
    <row r="467" s="186" customFormat="1" x14ac:dyDescent="0.2"/>
    <row r="468" s="186" customFormat="1" x14ac:dyDescent="0.2"/>
    <row r="469" s="186" customFormat="1" x14ac:dyDescent="0.2"/>
    <row r="470" s="186" customFormat="1" x14ac:dyDescent="0.2"/>
    <row r="471" s="186" customFormat="1" x14ac:dyDescent="0.2"/>
    <row r="472" s="186" customFormat="1" x14ac:dyDescent="0.2"/>
    <row r="473" s="186" customFormat="1" x14ac:dyDescent="0.2"/>
    <row r="474" s="186" customFormat="1" x14ac:dyDescent="0.2"/>
    <row r="475" s="186" customFormat="1" x14ac:dyDescent="0.2"/>
    <row r="476" s="186" customFormat="1" x14ac:dyDescent="0.2"/>
    <row r="477" s="186" customFormat="1" x14ac:dyDescent="0.2"/>
    <row r="478" s="186" customFormat="1" x14ac:dyDescent="0.2"/>
    <row r="479" s="186" customFormat="1" x14ac:dyDescent="0.2"/>
    <row r="480" s="186" customFormat="1" x14ac:dyDescent="0.2"/>
    <row r="481" s="186" customFormat="1" x14ac:dyDescent="0.2"/>
    <row r="482" s="186" customFormat="1" x14ac:dyDescent="0.2"/>
    <row r="483" s="186" customFormat="1" x14ac:dyDescent="0.2"/>
    <row r="484" s="186" customFormat="1" x14ac:dyDescent="0.2"/>
    <row r="485" s="186" customFormat="1" x14ac:dyDescent="0.2"/>
    <row r="486" s="186" customFormat="1" x14ac:dyDescent="0.2"/>
    <row r="487" s="186" customFormat="1" x14ac:dyDescent="0.2"/>
    <row r="488" s="186" customFormat="1" x14ac:dyDescent="0.2"/>
    <row r="489" s="186" customFormat="1" x14ac:dyDescent="0.2"/>
    <row r="490" s="186" customFormat="1" x14ac:dyDescent="0.2"/>
    <row r="491" s="186" customFormat="1" x14ac:dyDescent="0.2"/>
    <row r="492" s="186" customFormat="1" x14ac:dyDescent="0.2"/>
    <row r="493" s="186" customFormat="1" x14ac:dyDescent="0.2"/>
    <row r="494" s="186" customFormat="1" x14ac:dyDescent="0.2"/>
    <row r="495" s="186" customFormat="1" x14ac:dyDescent="0.2"/>
    <row r="496" s="186" customFormat="1" x14ac:dyDescent="0.2"/>
    <row r="497" s="186" customFormat="1" x14ac:dyDescent="0.2"/>
    <row r="498" s="186" customFormat="1" x14ac:dyDescent="0.2"/>
  </sheetData>
  <mergeCells count="17">
    <mergeCell ref="B1:F1"/>
    <mergeCell ref="B8:D8"/>
    <mergeCell ref="I11:S11"/>
    <mergeCell ref="I12:N12"/>
    <mergeCell ref="O12:S12"/>
    <mergeCell ref="B3:F3"/>
    <mergeCell ref="B4:D4"/>
    <mergeCell ref="B5:D5"/>
    <mergeCell ref="B6:D6"/>
    <mergeCell ref="B7:D7"/>
    <mergeCell ref="B41:H41"/>
    <mergeCell ref="B42:H42"/>
    <mergeCell ref="B36:H36"/>
    <mergeCell ref="B37:H37"/>
    <mergeCell ref="B38:H38"/>
    <mergeCell ref="B39:H39"/>
    <mergeCell ref="B40:H40"/>
  </mergeCells>
  <conditionalFormatting sqref="B33:D34 F33:G34 B35:G35">
    <cfRule type="expression" dxfId="31" priority="16">
      <formula>"error.type(c3)=5"</formula>
    </cfRule>
    <cfRule type="expression" dxfId="30" priority="17">
      <formula>ERROR.TYPE(B33)=2</formula>
    </cfRule>
    <cfRule type="expression" dxfId="29" priority="18">
      <formula>ISNA(B33)</formula>
    </cfRule>
  </conditionalFormatting>
  <conditionalFormatting sqref="B14:G14 B15:D18 F15:G18 E15:E25 B20:D25 F20:G25 B26:C27 E26:G27 D30:D31">
    <cfRule type="expression" dxfId="28" priority="14">
      <formula>ERROR.TYPE(B14)=2</formula>
    </cfRule>
    <cfRule type="expression" dxfId="27" priority="15">
      <formula>ISNA(B14)</formula>
    </cfRule>
  </conditionalFormatting>
  <conditionalFormatting sqref="D30:D31 B14:G14 B15:D18 F15:G18 E15:E25 B20:D25 F20:G25 B26:C27 E26:G27">
    <cfRule type="expression" dxfId="26" priority="13">
      <formula>"error.type(c3)=5"</formula>
    </cfRule>
  </conditionalFormatting>
  <conditionalFormatting sqref="E32:E34">
    <cfRule type="expression" dxfId="25" priority="1">
      <formula>"error.type(c3)=5"</formula>
    </cfRule>
    <cfRule type="expression" dxfId="24" priority="2">
      <formula>ERROR.TYPE(E32)=2</formula>
    </cfRule>
    <cfRule type="expression" dxfId="23" priority="3">
      <formula>ISNA(E32)</formula>
    </cfRule>
  </conditionalFormatting>
  <conditionalFormatting sqref="G28 B28:D31 F29:G31">
    <cfRule type="expression" dxfId="22" priority="10">
      <formula>"error.type(c3)=5"</formula>
    </cfRule>
    <cfRule type="expression" dxfId="21" priority="11">
      <formula>ERROR.TYPE(B28)=2</formula>
    </cfRule>
    <cfRule type="expression" dxfId="20" priority="12">
      <formula>ISNA(B28)</formula>
    </cfRule>
  </conditionalFormatting>
  <pageMargins left="0.7" right="0.7" top="0.75" bottom="0.75" header="0.3" footer="0.3"/>
  <pageSetup paperSize="8" scale="69"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A501"/>
  <sheetViews>
    <sheetView topLeftCell="I1" zoomScaleNormal="100" workbookViewId="0">
      <selection activeCell="AG73" sqref="AG73"/>
    </sheetView>
  </sheetViews>
  <sheetFormatPr defaultColWidth="9.140625" defaultRowHeight="14.25" customHeight="1" x14ac:dyDescent="0.2"/>
  <cols>
    <col min="1" max="1" width="3.140625" style="185" customWidth="1"/>
    <col min="2" max="2" width="17.42578125" style="42" customWidth="1"/>
    <col min="3" max="3" width="15.85546875" style="43" customWidth="1"/>
    <col min="4" max="4" width="56.140625" style="46" customWidth="1"/>
    <col min="5" max="5" width="58" style="46" customWidth="1"/>
    <col min="6" max="6" width="5.85546875" style="42" bestFit="1" customWidth="1"/>
    <col min="7" max="7" width="7.140625" style="42" customWidth="1"/>
    <col min="8" max="8" width="16.5703125" style="43" bestFit="1" customWidth="1"/>
    <col min="9" max="9" width="18.5703125" style="43" customWidth="1"/>
    <col min="10" max="10" width="16.140625" style="43" customWidth="1"/>
    <col min="11" max="35" width="24.140625" style="43" customWidth="1"/>
    <col min="36" max="36" width="23.5703125" style="43" customWidth="1"/>
    <col min="37" max="37" width="20.5703125" style="43" customWidth="1"/>
    <col min="38" max="38" width="20.85546875" style="43" customWidth="1"/>
    <col min="39" max="39" width="26.42578125" style="191" customWidth="1"/>
    <col min="40" max="40" width="54.85546875" style="266" customWidth="1"/>
    <col min="41" max="41" width="18.140625" style="262" customWidth="1"/>
    <col min="42" max="53" width="9.140625" style="185"/>
    <col min="54" max="16384" width="9.140625" style="42"/>
  </cols>
  <sheetData>
    <row r="1" spans="1:53" s="185" customFormat="1" ht="27.75" customHeight="1" x14ac:dyDescent="0.2">
      <c r="A1" s="186"/>
      <c r="B1" s="140" t="s">
        <v>304</v>
      </c>
      <c r="C1" s="158"/>
      <c r="D1" s="159"/>
      <c r="E1" s="251"/>
      <c r="F1" s="186"/>
      <c r="G1" s="186"/>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350"/>
      <c r="AO1" s="262"/>
      <c r="AP1" s="186"/>
      <c r="AQ1" s="186"/>
      <c r="AR1" s="186"/>
      <c r="AS1" s="186"/>
      <c r="AT1" s="186"/>
      <c r="AU1" s="186"/>
      <c r="AV1" s="186"/>
      <c r="AW1" s="186"/>
      <c r="AX1" s="186"/>
      <c r="AY1" s="186"/>
      <c r="AZ1" s="186"/>
      <c r="BA1" s="186"/>
    </row>
    <row r="2" spans="1:53" s="185" customFormat="1" x14ac:dyDescent="0.2">
      <c r="A2" s="186"/>
      <c r="B2" s="186"/>
      <c r="C2" s="186"/>
      <c r="D2" s="186"/>
      <c r="E2" s="186"/>
      <c r="F2" s="186"/>
      <c r="G2" s="186"/>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350"/>
      <c r="AO2" s="262"/>
      <c r="AP2" s="186"/>
      <c r="AQ2" s="186"/>
      <c r="AR2" s="186"/>
      <c r="AS2" s="186"/>
      <c r="AT2" s="186"/>
      <c r="AU2" s="186"/>
      <c r="AV2" s="186"/>
      <c r="AW2" s="186"/>
      <c r="AX2" s="186"/>
      <c r="AY2" s="186"/>
      <c r="AZ2" s="186"/>
      <c r="BA2" s="186"/>
    </row>
    <row r="3" spans="1:53" s="185" customFormat="1" ht="23.25" customHeight="1" thickBot="1" x14ac:dyDescent="0.25">
      <c r="A3" s="186"/>
      <c r="B3" s="611" t="s">
        <v>38</v>
      </c>
      <c r="C3" s="612"/>
      <c r="D3" s="610"/>
      <c r="E3" s="578"/>
      <c r="F3" s="578"/>
      <c r="G3" s="118"/>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350"/>
      <c r="AO3" s="262"/>
      <c r="AP3" s="186"/>
      <c r="AQ3" s="186"/>
      <c r="AR3" s="186"/>
      <c r="AS3" s="186"/>
      <c r="AT3" s="186"/>
      <c r="AU3" s="186"/>
      <c r="AV3" s="186"/>
      <c r="AW3" s="186"/>
      <c r="AX3" s="186"/>
      <c r="AY3" s="186"/>
      <c r="AZ3" s="186"/>
      <c r="BA3" s="186"/>
    </row>
    <row r="4" spans="1:53" s="185" customFormat="1" ht="21.75" customHeight="1" x14ac:dyDescent="0.25">
      <c r="A4" s="186"/>
      <c r="B4" s="1268" t="s">
        <v>7</v>
      </c>
      <c r="C4" s="1269"/>
      <c r="D4" s="555" t="s">
        <v>39</v>
      </c>
      <c r="E4" s="267"/>
      <c r="F4" s="189"/>
      <c r="G4" s="186"/>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62"/>
      <c r="AN4" s="186"/>
      <c r="AO4" s="186"/>
      <c r="AP4" s="186"/>
      <c r="AQ4" s="186"/>
      <c r="AR4" s="186"/>
      <c r="AS4" s="186"/>
      <c r="AT4" s="186"/>
      <c r="AU4" s="186"/>
      <c r="AV4" s="186"/>
      <c r="AW4" s="186"/>
      <c r="AX4" s="186"/>
      <c r="AY4" s="186"/>
      <c r="AZ4" s="186"/>
      <c r="BA4" s="186"/>
    </row>
    <row r="5" spans="1:53" s="185" customFormat="1" ht="15.75" customHeight="1" x14ac:dyDescent="0.25">
      <c r="A5" s="186"/>
      <c r="B5" s="556" t="s">
        <v>40</v>
      </c>
      <c r="C5" s="573"/>
      <c r="D5" s="557" t="s">
        <v>10</v>
      </c>
      <c r="E5" s="251"/>
      <c r="F5" s="186"/>
      <c r="G5" s="186"/>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62"/>
      <c r="AN5" s="186"/>
      <c r="AO5" s="186"/>
      <c r="AP5" s="186"/>
      <c r="AQ5" s="186"/>
      <c r="AR5" s="186"/>
      <c r="AS5" s="186"/>
      <c r="AT5" s="186"/>
      <c r="AU5" s="186"/>
      <c r="AV5" s="186"/>
      <c r="AW5" s="186"/>
      <c r="AX5" s="186"/>
      <c r="AY5" s="186"/>
      <c r="AZ5" s="186"/>
      <c r="BA5" s="186"/>
    </row>
    <row r="6" spans="1:53" s="185" customFormat="1" ht="15.75" customHeight="1" x14ac:dyDescent="0.25">
      <c r="A6" s="186"/>
      <c r="B6" s="556" t="s">
        <v>41</v>
      </c>
      <c r="C6" s="573"/>
      <c r="D6" s="558" t="s">
        <v>12</v>
      </c>
      <c r="E6" s="251"/>
      <c r="F6" s="186"/>
      <c r="G6" s="186"/>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62"/>
      <c r="AN6" s="186"/>
      <c r="AO6" s="186"/>
      <c r="AP6" s="186"/>
      <c r="AQ6" s="186"/>
      <c r="AR6" s="186"/>
      <c r="AS6" s="186"/>
      <c r="AT6" s="186"/>
      <c r="AU6" s="186"/>
      <c r="AV6" s="186"/>
      <c r="AW6" s="186"/>
      <c r="AX6" s="186"/>
      <c r="AY6" s="186"/>
      <c r="AZ6" s="186"/>
      <c r="BA6" s="186"/>
    </row>
    <row r="7" spans="1:53" s="185" customFormat="1" ht="15.75" customHeight="1" x14ac:dyDescent="0.25">
      <c r="A7" s="186"/>
      <c r="B7" s="574" t="s">
        <v>42</v>
      </c>
      <c r="C7" s="575"/>
      <c r="D7" s="558" t="s">
        <v>16</v>
      </c>
      <c r="E7" s="251"/>
      <c r="F7" s="186"/>
      <c r="G7" s="186"/>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62"/>
      <c r="AN7" s="186"/>
      <c r="AO7" s="186"/>
      <c r="AP7" s="186"/>
      <c r="AQ7" s="186"/>
      <c r="AR7" s="186"/>
      <c r="AS7" s="186"/>
      <c r="AT7" s="186"/>
      <c r="AU7" s="186"/>
      <c r="AV7" s="186"/>
      <c r="AW7" s="186"/>
      <c r="AX7" s="186"/>
      <c r="AY7" s="186"/>
      <c r="AZ7" s="186"/>
      <c r="BA7" s="186"/>
    </row>
    <row r="8" spans="1:53" s="185" customFormat="1" ht="15.75" customHeight="1" x14ac:dyDescent="0.25">
      <c r="A8" s="186"/>
      <c r="B8" s="576" t="s">
        <v>43</v>
      </c>
      <c r="C8" s="577"/>
      <c r="D8" s="559" t="s">
        <v>44</v>
      </c>
      <c r="E8" s="251"/>
      <c r="F8" s="186"/>
      <c r="G8" s="186"/>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351"/>
      <c r="AK8" s="257"/>
      <c r="AL8" s="257"/>
      <c r="AM8" s="262"/>
      <c r="AN8" s="186"/>
      <c r="AO8" s="186"/>
      <c r="AP8" s="186"/>
      <c r="AQ8" s="186"/>
      <c r="AR8" s="186"/>
      <c r="AS8" s="186"/>
      <c r="AT8" s="186"/>
      <c r="AU8" s="186"/>
      <c r="AV8" s="186"/>
      <c r="AW8" s="186"/>
      <c r="AX8" s="186"/>
      <c r="AY8" s="186"/>
      <c r="AZ8" s="186"/>
      <c r="BA8" s="186"/>
    </row>
    <row r="9" spans="1:53" s="185" customFormat="1" ht="15.75" customHeight="1" x14ac:dyDescent="0.25">
      <c r="A9" s="186"/>
      <c r="B9" s="263"/>
      <c r="C9" s="257"/>
      <c r="D9" s="230"/>
      <c r="E9" s="251"/>
      <c r="F9" s="186"/>
      <c r="G9" s="186"/>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351"/>
      <c r="AK9" s="257"/>
      <c r="AL9" s="257"/>
      <c r="AM9" s="262"/>
      <c r="AN9" s="186"/>
      <c r="AO9" s="186"/>
      <c r="AP9" s="186"/>
      <c r="AQ9" s="186"/>
      <c r="AR9" s="186"/>
      <c r="AS9" s="186"/>
      <c r="AT9" s="186"/>
      <c r="AU9" s="186"/>
      <c r="AV9" s="186"/>
      <c r="AW9" s="186"/>
      <c r="AX9" s="186"/>
      <c r="AY9" s="186"/>
      <c r="AZ9" s="186"/>
      <c r="BA9" s="186"/>
    </row>
    <row r="10" spans="1:53" s="229" customFormat="1" ht="21.75" customHeight="1" thickBot="1" x14ac:dyDescent="0.3">
      <c r="A10" s="187"/>
      <c r="B10" s="187"/>
      <c r="C10" s="227"/>
      <c r="D10" s="352"/>
      <c r="E10" s="352"/>
      <c r="F10" s="187"/>
      <c r="G10" s="187"/>
      <c r="H10" s="187"/>
      <c r="I10" s="187"/>
      <c r="J10" s="187"/>
      <c r="K10" s="145" t="s">
        <v>305</v>
      </c>
      <c r="L10" s="353" t="s">
        <v>306</v>
      </c>
      <c r="M10" s="353" t="s">
        <v>307</v>
      </c>
      <c r="N10" s="353" t="s">
        <v>308</v>
      </c>
      <c r="O10" s="353" t="s">
        <v>309</v>
      </c>
      <c r="P10" s="354" t="s">
        <v>310</v>
      </c>
      <c r="Q10" s="354" t="s">
        <v>311</v>
      </c>
      <c r="R10" s="354" t="s">
        <v>312</v>
      </c>
      <c r="S10" s="354" t="s">
        <v>313</v>
      </c>
      <c r="T10" s="354" t="s">
        <v>314</v>
      </c>
      <c r="U10" s="354" t="s">
        <v>315</v>
      </c>
      <c r="V10" s="354" t="s">
        <v>316</v>
      </c>
      <c r="W10" s="354" t="s">
        <v>317</v>
      </c>
      <c r="X10" s="354" t="s">
        <v>318</v>
      </c>
      <c r="Y10" s="354" t="s">
        <v>319</v>
      </c>
      <c r="Z10" s="354" t="s">
        <v>320</v>
      </c>
      <c r="AA10" s="354" t="s">
        <v>321</v>
      </c>
      <c r="AB10" s="354" t="s">
        <v>322</v>
      </c>
      <c r="AC10" s="354" t="s">
        <v>323</v>
      </c>
      <c r="AD10" s="354" t="s">
        <v>324</v>
      </c>
      <c r="AE10" s="354" t="s">
        <v>325</v>
      </c>
      <c r="AF10" s="354" t="s">
        <v>326</v>
      </c>
      <c r="AG10" s="354" t="s">
        <v>327</v>
      </c>
      <c r="AH10" s="354" t="s">
        <v>328</v>
      </c>
      <c r="AI10" s="354" t="s">
        <v>329</v>
      </c>
      <c r="AJ10" s="354" t="s">
        <v>330</v>
      </c>
      <c r="AK10" s="354" t="s">
        <v>331</v>
      </c>
      <c r="AL10" s="355" t="s">
        <v>332</v>
      </c>
      <c r="AM10" s="268"/>
      <c r="AN10" s="187"/>
      <c r="AO10" s="187"/>
      <c r="AP10" s="187"/>
      <c r="AQ10" s="187"/>
      <c r="AR10" s="187"/>
      <c r="AS10" s="187"/>
      <c r="AT10" s="187"/>
      <c r="AU10" s="187"/>
      <c r="AV10" s="187"/>
      <c r="AW10" s="187"/>
      <c r="AX10" s="187"/>
      <c r="AY10" s="187"/>
      <c r="AZ10" s="187"/>
      <c r="BA10" s="187"/>
    </row>
    <row r="11" spans="1:53" s="47" customFormat="1" ht="39" thickBot="1" x14ac:dyDescent="0.3">
      <c r="A11" s="264"/>
      <c r="B11" s="108" t="s">
        <v>333</v>
      </c>
      <c r="C11" s="109" t="s">
        <v>62</v>
      </c>
      <c r="D11" s="109" t="s">
        <v>63</v>
      </c>
      <c r="E11" s="110" t="s">
        <v>64</v>
      </c>
      <c r="F11" s="111" t="s">
        <v>65</v>
      </c>
      <c r="G11" s="111" t="s">
        <v>66</v>
      </c>
      <c r="H11" s="130" t="s">
        <v>67</v>
      </c>
      <c r="I11" s="117" t="s">
        <v>334</v>
      </c>
      <c r="J11" s="117" t="s">
        <v>80</v>
      </c>
      <c r="K11" s="117" t="s">
        <v>39</v>
      </c>
      <c r="L11" s="117" t="s">
        <v>335</v>
      </c>
      <c r="M11" s="117" t="s">
        <v>336</v>
      </c>
      <c r="N11" s="117" t="s">
        <v>337</v>
      </c>
      <c r="O11" s="117" t="s">
        <v>338</v>
      </c>
      <c r="P11" s="117" t="s">
        <v>339</v>
      </c>
      <c r="Q11" s="117" t="s">
        <v>340</v>
      </c>
      <c r="R11" s="117" t="s">
        <v>341</v>
      </c>
      <c r="S11" s="117" t="s">
        <v>342</v>
      </c>
      <c r="T11" s="117" t="s">
        <v>343</v>
      </c>
      <c r="U11" s="117" t="s">
        <v>344</v>
      </c>
      <c r="V11" s="117" t="s">
        <v>345</v>
      </c>
      <c r="W11" s="117" t="s">
        <v>346</v>
      </c>
      <c r="X11" s="117" t="s">
        <v>347</v>
      </c>
      <c r="Y11" s="117" t="s">
        <v>348</v>
      </c>
      <c r="Z11" s="117" t="s">
        <v>349</v>
      </c>
      <c r="AA11" s="117" t="s">
        <v>350</v>
      </c>
      <c r="AB11" s="117" t="s">
        <v>351</v>
      </c>
      <c r="AC11" s="117" t="s">
        <v>352</v>
      </c>
      <c r="AD11" s="117" t="s">
        <v>353</v>
      </c>
      <c r="AE11" s="117" t="s">
        <v>354</v>
      </c>
      <c r="AF11" s="117" t="s">
        <v>355</v>
      </c>
      <c r="AG11" s="117" t="s">
        <v>356</v>
      </c>
      <c r="AH11" s="117" t="s">
        <v>357</v>
      </c>
      <c r="AI11" s="117" t="s">
        <v>358</v>
      </c>
      <c r="AJ11" s="117" t="s">
        <v>359</v>
      </c>
      <c r="AK11" s="117" t="s">
        <v>360</v>
      </c>
      <c r="AL11" s="117" t="s">
        <v>361</v>
      </c>
      <c r="AM11" s="732"/>
      <c r="AN11" s="264"/>
      <c r="AO11" s="264"/>
      <c r="AP11" s="264"/>
      <c r="AQ11" s="264"/>
      <c r="AR11" s="264"/>
      <c r="AS11" s="264"/>
      <c r="AT11" s="264"/>
      <c r="AU11" s="264"/>
      <c r="AV11" s="264"/>
      <c r="AW11" s="264"/>
      <c r="AX11" s="264"/>
      <c r="AY11" s="264"/>
      <c r="AZ11" s="264"/>
      <c r="BA11" s="264"/>
    </row>
    <row r="12" spans="1:53" s="68" customFormat="1" ht="23.25" customHeight="1" x14ac:dyDescent="0.25">
      <c r="A12" s="184"/>
      <c r="B12" s="613"/>
      <c r="C12" s="614"/>
      <c r="D12" s="615" t="s">
        <v>362</v>
      </c>
      <c r="E12" s="616"/>
      <c r="F12" s="617"/>
      <c r="G12" s="617"/>
      <c r="H12" s="618"/>
      <c r="I12" s="619"/>
      <c r="J12" s="619"/>
      <c r="K12" s="620"/>
      <c r="L12" s="620"/>
      <c r="M12" s="620"/>
      <c r="N12" s="620"/>
      <c r="O12" s="621"/>
      <c r="P12" s="622"/>
      <c r="Q12" s="623"/>
      <c r="R12" s="623"/>
      <c r="S12" s="623"/>
      <c r="T12" s="623"/>
      <c r="U12" s="623"/>
      <c r="V12" s="623"/>
      <c r="W12" s="623"/>
      <c r="X12" s="623"/>
      <c r="Y12" s="623"/>
      <c r="Z12" s="623"/>
      <c r="AA12" s="623"/>
      <c r="AB12" s="623"/>
      <c r="AC12" s="623"/>
      <c r="AD12" s="623"/>
      <c r="AE12" s="623"/>
      <c r="AF12" s="623"/>
      <c r="AG12" s="623"/>
      <c r="AH12" s="623"/>
      <c r="AI12" s="623"/>
      <c r="AJ12" s="624"/>
      <c r="AK12" s="622"/>
      <c r="AL12" s="624"/>
      <c r="AM12" s="272"/>
      <c r="AN12" s="184"/>
      <c r="AO12" s="184"/>
      <c r="AP12" s="184"/>
      <c r="AQ12" s="184"/>
      <c r="AR12" s="184"/>
      <c r="AS12" s="184"/>
      <c r="AT12" s="184"/>
      <c r="AU12" s="184"/>
      <c r="AV12" s="184"/>
      <c r="AW12" s="184"/>
      <c r="AX12" s="184"/>
      <c r="AY12" s="184"/>
      <c r="AZ12" s="184"/>
      <c r="BA12" s="184"/>
    </row>
    <row r="13" spans="1:53" s="68" customFormat="1" ht="15" x14ac:dyDescent="0.25">
      <c r="A13" s="184"/>
      <c r="B13" s="48"/>
      <c r="C13" s="100"/>
      <c r="D13" s="49" t="s">
        <v>363</v>
      </c>
      <c r="E13" s="95"/>
      <c r="F13" s="69"/>
      <c r="G13" s="69"/>
      <c r="H13" s="70"/>
      <c r="I13" s="131"/>
      <c r="J13" s="131"/>
      <c r="K13" s="131"/>
      <c r="L13" s="131"/>
      <c r="M13" s="131"/>
      <c r="N13" s="131"/>
      <c r="O13" s="119"/>
      <c r="P13" s="137"/>
      <c r="Q13" s="139"/>
      <c r="R13" s="139"/>
      <c r="S13" s="139"/>
      <c r="T13" s="139"/>
      <c r="U13" s="139"/>
      <c r="V13" s="139"/>
      <c r="W13" s="139"/>
      <c r="X13" s="139"/>
      <c r="Y13" s="139"/>
      <c r="Z13" s="139"/>
      <c r="AA13" s="139"/>
      <c r="AB13" s="139"/>
      <c r="AC13" s="139"/>
      <c r="AD13" s="139"/>
      <c r="AE13" s="139"/>
      <c r="AF13" s="139"/>
      <c r="AG13" s="139"/>
      <c r="AH13" s="139"/>
      <c r="AI13" s="139"/>
      <c r="AJ13" s="138"/>
      <c r="AK13" s="137"/>
      <c r="AL13" s="138"/>
      <c r="AM13" s="272"/>
      <c r="AN13" s="184"/>
      <c r="AO13" s="184"/>
      <c r="AP13" s="184"/>
      <c r="AQ13" s="184"/>
      <c r="AR13" s="184"/>
      <c r="AS13" s="184"/>
      <c r="AT13" s="184"/>
      <c r="AU13" s="184"/>
      <c r="AV13" s="184"/>
      <c r="AW13" s="184"/>
      <c r="AX13" s="184"/>
      <c r="AY13" s="184"/>
      <c r="AZ13" s="184"/>
      <c r="BA13" s="184"/>
    </row>
    <row r="14" spans="1:53" s="44" customFormat="1" ht="12.75" x14ac:dyDescent="0.2">
      <c r="A14" s="189"/>
      <c r="B14" s="56" t="s">
        <v>364</v>
      </c>
      <c r="C14" s="358" t="s">
        <v>365</v>
      </c>
      <c r="D14" s="59" t="s">
        <v>366</v>
      </c>
      <c r="E14" s="103" t="s">
        <v>367</v>
      </c>
      <c r="F14" s="50" t="s">
        <v>200</v>
      </c>
      <c r="G14" s="51" t="s">
        <v>368</v>
      </c>
      <c r="H14" s="51" t="s">
        <v>87</v>
      </c>
      <c r="I14" s="132"/>
      <c r="J14" s="132"/>
      <c r="K14" s="881" cm="1">
        <f t="array" ref="K14">IF(AND(ISBLANK(L14:Z14),ISBLANK(AA14:AK14)),"",SUM(L14:AK14))</f>
        <v>1398.944883750745</v>
      </c>
      <c r="L14" s="882">
        <v>9.5960958918976473</v>
      </c>
      <c r="M14" s="882">
        <v>62.786283918493154</v>
      </c>
      <c r="N14" s="882">
        <v>66.259162316179442</v>
      </c>
      <c r="O14" s="883">
        <v>36.287542475300611</v>
      </c>
      <c r="P14" s="884">
        <v>38.125964390030951</v>
      </c>
      <c r="Q14" s="885">
        <v>153.3886630235902</v>
      </c>
      <c r="R14" s="885">
        <v>136.74</v>
      </c>
      <c r="S14" s="885">
        <v>19.575906854619067</v>
      </c>
      <c r="T14" s="885">
        <v>3.9576089559711813</v>
      </c>
      <c r="U14" s="885">
        <v>8.9652356162345583</v>
      </c>
      <c r="V14" s="885">
        <v>4.9095438355589582</v>
      </c>
      <c r="W14" s="885">
        <v>4.2070591781472517</v>
      </c>
      <c r="X14" s="885">
        <v>1.6489542864290005</v>
      </c>
      <c r="Y14" s="885">
        <v>8.8595917808219191</v>
      </c>
      <c r="Z14" s="885">
        <v>17.930812904132633</v>
      </c>
      <c r="AA14" s="885">
        <v>76.456375341941921</v>
      </c>
      <c r="AB14" s="885">
        <v>10.586147945255128</v>
      </c>
      <c r="AC14" s="885">
        <v>3.0054794520547952E-3</v>
      </c>
      <c r="AD14" s="885">
        <v>302.00732888520122</v>
      </c>
      <c r="AE14" s="885">
        <v>275.47770942068229</v>
      </c>
      <c r="AF14" s="885">
        <v>0</v>
      </c>
      <c r="AG14" s="885">
        <v>72.44664931555188</v>
      </c>
      <c r="AH14" s="885">
        <v>6.4349999997805263</v>
      </c>
      <c r="AI14" s="885">
        <v>8.064419178082181</v>
      </c>
      <c r="AJ14" s="886">
        <v>10.685552353103846</v>
      </c>
      <c r="AK14" s="887">
        <v>63.544270404287239</v>
      </c>
      <c r="AL14" s="886">
        <v>0</v>
      </c>
      <c r="AM14" s="202"/>
      <c r="AN14" s="189"/>
      <c r="AO14" s="189"/>
      <c r="AP14" s="189"/>
      <c r="AQ14" s="189"/>
      <c r="AR14" s="189"/>
      <c r="AS14" s="189"/>
      <c r="AT14" s="189"/>
      <c r="AU14" s="189"/>
      <c r="AV14" s="189"/>
      <c r="AW14" s="189"/>
      <c r="AX14" s="189"/>
      <c r="AY14" s="189"/>
      <c r="AZ14" s="189"/>
      <c r="BA14" s="189"/>
    </row>
    <row r="15" spans="1:53" s="44" customFormat="1" ht="29.45" customHeight="1" x14ac:dyDescent="0.2">
      <c r="A15" s="189"/>
      <c r="B15" s="56" t="s">
        <v>136</v>
      </c>
      <c r="C15" s="55" t="s">
        <v>369</v>
      </c>
      <c r="D15" s="61" t="s">
        <v>370</v>
      </c>
      <c r="E15" s="104" t="s">
        <v>371</v>
      </c>
      <c r="F15" s="57" t="s">
        <v>200</v>
      </c>
      <c r="G15" s="1115" t="s">
        <v>368</v>
      </c>
      <c r="H15" s="1116" t="s">
        <v>87</v>
      </c>
      <c r="I15" s="356"/>
      <c r="J15" s="356"/>
      <c r="K15" s="881" cm="1">
        <f t="array" ref="K15">IF(AND(ISBLANK(L15:Z15),ISBLANK(AA15:AK15)),"",SUM(L15:AK15))</f>
        <v>0</v>
      </c>
      <c r="L15" s="888">
        <v>0</v>
      </c>
      <c r="M15" s="888">
        <v>0</v>
      </c>
      <c r="N15" s="888">
        <v>0</v>
      </c>
      <c r="O15" s="889">
        <v>0</v>
      </c>
      <c r="P15" s="890">
        <v>0</v>
      </c>
      <c r="Q15" s="891">
        <v>0</v>
      </c>
      <c r="R15" s="891">
        <v>0</v>
      </c>
      <c r="S15" s="891">
        <v>0</v>
      </c>
      <c r="T15" s="891">
        <v>0</v>
      </c>
      <c r="U15" s="891">
        <v>0</v>
      </c>
      <c r="V15" s="891">
        <v>0</v>
      </c>
      <c r="W15" s="891">
        <v>0</v>
      </c>
      <c r="X15" s="891">
        <v>0</v>
      </c>
      <c r="Y15" s="891">
        <v>0</v>
      </c>
      <c r="Z15" s="891">
        <v>0</v>
      </c>
      <c r="AA15" s="891">
        <v>0</v>
      </c>
      <c r="AB15" s="891">
        <v>0</v>
      </c>
      <c r="AC15" s="891">
        <v>0</v>
      </c>
      <c r="AD15" s="891">
        <v>0</v>
      </c>
      <c r="AE15" s="891">
        <v>0</v>
      </c>
      <c r="AF15" s="891">
        <v>0</v>
      </c>
      <c r="AG15" s="891">
        <v>0</v>
      </c>
      <c r="AH15" s="891">
        <v>0</v>
      </c>
      <c r="AI15" s="891">
        <v>0</v>
      </c>
      <c r="AJ15" s="892">
        <v>0</v>
      </c>
      <c r="AK15" s="890">
        <v>0</v>
      </c>
      <c r="AL15" s="892">
        <v>0</v>
      </c>
      <c r="AM15" s="202"/>
      <c r="AN15" s="189"/>
      <c r="AO15" s="189"/>
      <c r="AP15" s="189"/>
      <c r="AQ15" s="189"/>
      <c r="AR15" s="189"/>
      <c r="AS15" s="189"/>
      <c r="AT15" s="189"/>
      <c r="AU15" s="189"/>
      <c r="AV15" s="189"/>
      <c r="AW15" s="189"/>
      <c r="AX15" s="189"/>
      <c r="AY15" s="189"/>
      <c r="AZ15" s="189"/>
      <c r="BA15" s="189"/>
    </row>
    <row r="16" spans="1:53" s="44" customFormat="1" ht="12.75" x14ac:dyDescent="0.2">
      <c r="A16" s="189"/>
      <c r="B16" s="56" t="s">
        <v>136</v>
      </c>
      <c r="C16" s="358" t="s">
        <v>372</v>
      </c>
      <c r="D16" s="59" t="s">
        <v>373</v>
      </c>
      <c r="E16" s="103" t="s">
        <v>374</v>
      </c>
      <c r="F16" s="50" t="s">
        <v>200</v>
      </c>
      <c r="G16" s="1117" t="s">
        <v>368</v>
      </c>
      <c r="H16" s="1116" t="s">
        <v>87</v>
      </c>
      <c r="I16" s="356"/>
      <c r="J16" s="356"/>
      <c r="K16" s="881" cm="1">
        <f t="array" ref="K16">IF(AND(ISBLANK(L16:Z16),ISBLANK(AA16:AK16)),"",SUM(L16:AK16))</f>
        <v>17.577349150684924</v>
      </c>
      <c r="L16" s="893">
        <v>0</v>
      </c>
      <c r="M16" s="893">
        <v>0</v>
      </c>
      <c r="N16" s="893">
        <v>0</v>
      </c>
      <c r="O16" s="894">
        <v>0</v>
      </c>
      <c r="P16" s="895">
        <v>0</v>
      </c>
      <c r="Q16" s="885">
        <v>17.577349150684924</v>
      </c>
      <c r="R16" s="885">
        <v>0</v>
      </c>
      <c r="S16" s="885">
        <v>0</v>
      </c>
      <c r="T16" s="885">
        <v>0</v>
      </c>
      <c r="U16" s="885">
        <v>0</v>
      </c>
      <c r="V16" s="885">
        <v>0</v>
      </c>
      <c r="W16" s="885">
        <v>0</v>
      </c>
      <c r="X16" s="885">
        <v>0</v>
      </c>
      <c r="Y16" s="885">
        <v>0</v>
      </c>
      <c r="Z16" s="885">
        <v>0</v>
      </c>
      <c r="AA16" s="885">
        <v>0</v>
      </c>
      <c r="AB16" s="885">
        <v>0</v>
      </c>
      <c r="AC16" s="885">
        <v>0</v>
      </c>
      <c r="AD16" s="885">
        <v>0</v>
      </c>
      <c r="AE16" s="885">
        <v>0</v>
      </c>
      <c r="AF16" s="885">
        <v>0</v>
      </c>
      <c r="AG16" s="885">
        <v>0</v>
      </c>
      <c r="AH16" s="885">
        <v>0</v>
      </c>
      <c r="AI16" s="885">
        <v>0</v>
      </c>
      <c r="AJ16" s="886">
        <v>0</v>
      </c>
      <c r="AK16" s="887">
        <v>0</v>
      </c>
      <c r="AL16" s="886">
        <v>0</v>
      </c>
      <c r="AM16" s="202"/>
      <c r="AN16" s="189"/>
      <c r="AO16" s="189"/>
      <c r="AP16" s="189"/>
      <c r="AQ16" s="189"/>
      <c r="AR16" s="189"/>
      <c r="AS16" s="189"/>
      <c r="AT16" s="189"/>
      <c r="AU16" s="189"/>
      <c r="AV16" s="189"/>
      <c r="AW16" s="189"/>
      <c r="AX16" s="189"/>
      <c r="AY16" s="189"/>
      <c r="AZ16" s="189"/>
      <c r="BA16" s="189"/>
    </row>
    <row r="17" spans="1:53" s="44" customFormat="1" ht="12.75" x14ac:dyDescent="0.2">
      <c r="A17" s="189"/>
      <c r="B17" s="56" t="s">
        <v>136</v>
      </c>
      <c r="C17" s="358" t="s">
        <v>375</v>
      </c>
      <c r="D17" s="61" t="s">
        <v>376</v>
      </c>
      <c r="E17" s="103" t="s">
        <v>374</v>
      </c>
      <c r="F17" s="50" t="s">
        <v>200</v>
      </c>
      <c r="G17" s="1117" t="s">
        <v>368</v>
      </c>
      <c r="H17" s="1116" t="s">
        <v>87</v>
      </c>
      <c r="I17" s="356"/>
      <c r="J17" s="356"/>
      <c r="K17" s="881" cm="1">
        <f t="array" ref="K17">IF(AND(ISBLANK(L17:Z17),ISBLANK(AA17:AK17)),"",SUM(L17:AK17))</f>
        <v>204.75790609104379</v>
      </c>
      <c r="L17" s="893">
        <v>0</v>
      </c>
      <c r="M17" s="893">
        <v>0</v>
      </c>
      <c r="N17" s="893">
        <v>0</v>
      </c>
      <c r="O17" s="894">
        <v>0</v>
      </c>
      <c r="P17" s="895">
        <v>8.6411753424657451</v>
      </c>
      <c r="Q17" s="885">
        <v>11.253499993150676</v>
      </c>
      <c r="R17" s="885">
        <v>0</v>
      </c>
      <c r="S17" s="885">
        <v>0</v>
      </c>
      <c r="T17" s="885">
        <v>0.93950980200273959</v>
      </c>
      <c r="U17" s="885">
        <v>0</v>
      </c>
      <c r="V17" s="885">
        <v>0</v>
      </c>
      <c r="W17" s="885">
        <v>0.16198677808219175</v>
      </c>
      <c r="X17" s="885">
        <v>3.003904868493152</v>
      </c>
      <c r="Y17" s="885">
        <v>8.0547945205479587E-2</v>
      </c>
      <c r="Z17" s="885">
        <v>0</v>
      </c>
      <c r="AA17" s="885">
        <v>5.0712328767123265E-5</v>
      </c>
      <c r="AB17" s="885">
        <v>0.96481610136986373</v>
      </c>
      <c r="AC17" s="885">
        <v>74.730846410958904</v>
      </c>
      <c r="AD17" s="885">
        <v>40.743992739726053</v>
      </c>
      <c r="AE17" s="885">
        <v>0</v>
      </c>
      <c r="AF17" s="885">
        <v>61.551516438356131</v>
      </c>
      <c r="AG17" s="885">
        <v>0</v>
      </c>
      <c r="AH17" s="885">
        <v>0</v>
      </c>
      <c r="AI17" s="885">
        <v>0</v>
      </c>
      <c r="AJ17" s="886">
        <v>0</v>
      </c>
      <c r="AK17" s="887">
        <v>2.6860589589041108</v>
      </c>
      <c r="AL17" s="886">
        <v>0</v>
      </c>
      <c r="AM17" s="202"/>
      <c r="AN17" s="189"/>
      <c r="AO17" s="189"/>
      <c r="AP17" s="189"/>
      <c r="AQ17" s="189"/>
      <c r="AR17" s="189"/>
      <c r="AS17" s="189"/>
      <c r="AT17" s="189"/>
      <c r="AU17" s="189"/>
      <c r="AV17" s="189"/>
      <c r="AW17" s="189"/>
      <c r="AX17" s="189"/>
      <c r="AY17" s="189"/>
      <c r="AZ17" s="189"/>
      <c r="BA17" s="189"/>
    </row>
    <row r="18" spans="1:53" s="44" customFormat="1" ht="12.75" x14ac:dyDescent="0.2">
      <c r="A18" s="189"/>
      <c r="B18" s="56" t="s">
        <v>136</v>
      </c>
      <c r="C18" s="358" t="s">
        <v>377</v>
      </c>
      <c r="D18" s="59" t="s">
        <v>378</v>
      </c>
      <c r="E18" s="103" t="s">
        <v>374</v>
      </c>
      <c r="F18" s="50" t="s">
        <v>200</v>
      </c>
      <c r="G18" s="1117" t="s">
        <v>368</v>
      </c>
      <c r="H18" s="1116" t="s">
        <v>87</v>
      </c>
      <c r="I18" s="356"/>
      <c r="J18" s="356"/>
      <c r="K18" s="881" cm="1">
        <f t="array" ref="K18">IF(AND(ISBLANK(L18:Z18),ISBLANK(AA18:AK18)),"",SUM(L18:AK18))</f>
        <v>17.577349150684924</v>
      </c>
      <c r="L18" s="893">
        <v>0</v>
      </c>
      <c r="M18" s="893">
        <v>0</v>
      </c>
      <c r="N18" s="893">
        <v>0</v>
      </c>
      <c r="O18" s="894">
        <v>0</v>
      </c>
      <c r="P18" s="895">
        <v>0</v>
      </c>
      <c r="Q18" s="885">
        <v>0</v>
      </c>
      <c r="R18" s="885">
        <v>0</v>
      </c>
      <c r="S18" s="885">
        <v>0</v>
      </c>
      <c r="T18" s="885">
        <v>0</v>
      </c>
      <c r="U18" s="885">
        <v>0</v>
      </c>
      <c r="V18" s="885">
        <v>0</v>
      </c>
      <c r="W18" s="885">
        <v>0</v>
      </c>
      <c r="X18" s="885">
        <v>0</v>
      </c>
      <c r="Y18" s="885">
        <v>0</v>
      </c>
      <c r="Z18" s="885">
        <v>0</v>
      </c>
      <c r="AA18" s="885">
        <v>0</v>
      </c>
      <c r="AB18" s="885">
        <v>0</v>
      </c>
      <c r="AC18" s="885">
        <v>0</v>
      </c>
      <c r="AD18" s="885">
        <v>17.577349150684924</v>
      </c>
      <c r="AE18" s="885">
        <v>0</v>
      </c>
      <c r="AF18" s="885">
        <v>0</v>
      </c>
      <c r="AG18" s="885">
        <v>0</v>
      </c>
      <c r="AH18" s="885">
        <v>0</v>
      </c>
      <c r="AI18" s="885">
        <v>0</v>
      </c>
      <c r="AJ18" s="886">
        <v>0</v>
      </c>
      <c r="AK18" s="887">
        <v>0</v>
      </c>
      <c r="AL18" s="886">
        <v>0</v>
      </c>
      <c r="AM18" s="202"/>
      <c r="AN18" s="189"/>
      <c r="AO18" s="189"/>
      <c r="AP18" s="189"/>
      <c r="AQ18" s="189"/>
      <c r="AR18" s="189"/>
      <c r="AS18" s="189"/>
      <c r="AT18" s="189"/>
      <c r="AU18" s="189"/>
      <c r="AV18" s="189"/>
      <c r="AW18" s="189"/>
      <c r="AX18" s="189"/>
      <c r="AY18" s="189"/>
      <c r="AZ18" s="189"/>
      <c r="BA18" s="189"/>
    </row>
    <row r="19" spans="1:53" s="44" customFormat="1" ht="12.75" x14ac:dyDescent="0.2">
      <c r="A19" s="189"/>
      <c r="B19" s="56" t="s">
        <v>136</v>
      </c>
      <c r="C19" s="358" t="s">
        <v>379</v>
      </c>
      <c r="D19" s="61" t="s">
        <v>380</v>
      </c>
      <c r="E19" s="103" t="s">
        <v>374</v>
      </c>
      <c r="F19" s="57" t="s">
        <v>200</v>
      </c>
      <c r="G19" s="1117" t="s">
        <v>368</v>
      </c>
      <c r="H19" s="1116" t="s">
        <v>87</v>
      </c>
      <c r="I19" s="356"/>
      <c r="J19" s="356"/>
      <c r="K19" s="881" cm="1">
        <f t="array" ref="K19">IF(AND(ISBLANK(L19:Z19),ISBLANK(AA19:AK19)),"",SUM(L19:AK19))</f>
        <v>204.75790609104379</v>
      </c>
      <c r="L19" s="893">
        <v>0</v>
      </c>
      <c r="M19" s="893">
        <v>0</v>
      </c>
      <c r="N19" s="893">
        <v>0</v>
      </c>
      <c r="O19" s="894">
        <v>0</v>
      </c>
      <c r="P19" s="895">
        <v>0</v>
      </c>
      <c r="Q19" s="885">
        <v>0</v>
      </c>
      <c r="R19" s="885">
        <v>14.601445198630122</v>
      </c>
      <c r="S19" s="885">
        <v>0</v>
      </c>
      <c r="T19" s="885">
        <v>0</v>
      </c>
      <c r="U19" s="885">
        <v>0</v>
      </c>
      <c r="V19" s="885">
        <v>0</v>
      </c>
      <c r="W19" s="885">
        <v>8.4678871232876693E-2</v>
      </c>
      <c r="X19" s="885">
        <v>0.72614454794520533</v>
      </c>
      <c r="Y19" s="885">
        <v>8.5251890410958944E-2</v>
      </c>
      <c r="Z19" s="885">
        <v>0.2051967883041097</v>
      </c>
      <c r="AA19" s="885">
        <v>3.9728092219178075</v>
      </c>
      <c r="AB19" s="885">
        <v>7.6734887671232821E-2</v>
      </c>
      <c r="AC19" s="885">
        <v>0</v>
      </c>
      <c r="AD19" s="885">
        <v>66.844746575342512</v>
      </c>
      <c r="AE19" s="885">
        <v>76.879916027397215</v>
      </c>
      <c r="AF19" s="885">
        <v>38.594923123287643</v>
      </c>
      <c r="AG19" s="885">
        <v>0</v>
      </c>
      <c r="AH19" s="885">
        <v>1.3931890410958905</v>
      </c>
      <c r="AI19" s="885">
        <v>0</v>
      </c>
      <c r="AJ19" s="886">
        <v>1.2928699178082197</v>
      </c>
      <c r="AK19" s="887">
        <v>0</v>
      </c>
      <c r="AL19" s="886">
        <v>0</v>
      </c>
      <c r="AM19" s="202"/>
      <c r="AN19" s="189"/>
      <c r="AO19" s="189"/>
      <c r="AP19" s="189"/>
      <c r="AQ19" s="189"/>
      <c r="AR19" s="189"/>
      <c r="AS19" s="189"/>
      <c r="AT19" s="189"/>
      <c r="AU19" s="189"/>
      <c r="AV19" s="189"/>
      <c r="AW19" s="189"/>
      <c r="AX19" s="189"/>
      <c r="AY19" s="189"/>
      <c r="AZ19" s="189"/>
      <c r="BA19" s="189"/>
    </row>
    <row r="20" spans="1:53" s="44" customFormat="1" ht="23.25" x14ac:dyDescent="0.2">
      <c r="A20" s="189"/>
      <c r="B20" s="56" t="s">
        <v>136</v>
      </c>
      <c r="C20" s="793" t="s">
        <v>381</v>
      </c>
      <c r="D20" s="59" t="s">
        <v>382</v>
      </c>
      <c r="E20" s="103" t="s">
        <v>374</v>
      </c>
      <c r="F20" s="50" t="s">
        <v>200</v>
      </c>
      <c r="G20" s="1117" t="s">
        <v>368</v>
      </c>
      <c r="H20" s="1116" t="s">
        <v>87</v>
      </c>
      <c r="I20" s="356"/>
      <c r="J20" s="356"/>
      <c r="K20" s="881" cm="1">
        <f t="array" ref="K20">IF(AND(ISBLANK(L20:Z20),ISBLANK(AA20:AK20)),"",SUM(L20:AK20))</f>
        <v>0</v>
      </c>
      <c r="L20" s="893">
        <v>0</v>
      </c>
      <c r="M20" s="893">
        <v>0</v>
      </c>
      <c r="N20" s="893">
        <v>0</v>
      </c>
      <c r="O20" s="894">
        <v>0</v>
      </c>
      <c r="P20" s="895">
        <v>0</v>
      </c>
      <c r="Q20" s="891">
        <v>0</v>
      </c>
      <c r="R20" s="891">
        <v>0</v>
      </c>
      <c r="S20" s="891">
        <v>0</v>
      </c>
      <c r="T20" s="891">
        <v>0</v>
      </c>
      <c r="U20" s="891">
        <v>0</v>
      </c>
      <c r="V20" s="891">
        <v>0</v>
      </c>
      <c r="W20" s="891">
        <v>0</v>
      </c>
      <c r="X20" s="891">
        <v>0</v>
      </c>
      <c r="Y20" s="891">
        <v>0</v>
      </c>
      <c r="Z20" s="891">
        <v>0</v>
      </c>
      <c r="AA20" s="891">
        <v>0</v>
      </c>
      <c r="AB20" s="891">
        <v>0</v>
      </c>
      <c r="AC20" s="891">
        <v>0</v>
      </c>
      <c r="AD20" s="891">
        <v>0</v>
      </c>
      <c r="AE20" s="891">
        <v>0</v>
      </c>
      <c r="AF20" s="891">
        <v>0</v>
      </c>
      <c r="AG20" s="891">
        <v>0</v>
      </c>
      <c r="AH20" s="891">
        <v>0</v>
      </c>
      <c r="AI20" s="891">
        <v>0</v>
      </c>
      <c r="AJ20" s="892">
        <v>0</v>
      </c>
      <c r="AK20" s="890">
        <v>0</v>
      </c>
      <c r="AL20" s="892">
        <v>0</v>
      </c>
      <c r="AM20" s="202"/>
      <c r="AN20" s="189"/>
      <c r="AO20" s="189"/>
      <c r="AP20" s="189"/>
      <c r="AQ20" s="189"/>
      <c r="AR20" s="189"/>
      <c r="AS20" s="189"/>
      <c r="AT20" s="189"/>
      <c r="AU20" s="189"/>
      <c r="AV20" s="189"/>
      <c r="AW20" s="189"/>
      <c r="AX20" s="189"/>
      <c r="AY20" s="189"/>
      <c r="AZ20" s="189"/>
      <c r="BA20" s="189"/>
    </row>
    <row r="21" spans="1:53" s="44" customFormat="1" ht="23.25" x14ac:dyDescent="0.2">
      <c r="A21" s="189"/>
      <c r="B21" s="56" t="s">
        <v>136</v>
      </c>
      <c r="C21" s="793" t="s">
        <v>383</v>
      </c>
      <c r="D21" s="61" t="s">
        <v>384</v>
      </c>
      <c r="E21" s="103" t="s">
        <v>374</v>
      </c>
      <c r="F21" s="50" t="s">
        <v>200</v>
      </c>
      <c r="G21" s="1117" t="s">
        <v>368</v>
      </c>
      <c r="H21" s="1116" t="s">
        <v>87</v>
      </c>
      <c r="I21" s="356"/>
      <c r="J21" s="356"/>
      <c r="K21" s="881" cm="1">
        <f t="array" ref="K21">IF(AND(ISBLANK(L21:Z21),ISBLANK(AA21:AK21)),"",SUM(L21:AK21))</f>
        <v>4.1724956325153411</v>
      </c>
      <c r="L21" s="896">
        <v>0</v>
      </c>
      <c r="M21" s="896">
        <v>2.5712431407576304</v>
      </c>
      <c r="N21" s="896">
        <v>0</v>
      </c>
      <c r="O21" s="897">
        <v>0</v>
      </c>
      <c r="P21" s="895">
        <v>0</v>
      </c>
      <c r="Q21" s="891">
        <v>0</v>
      </c>
      <c r="R21" s="891">
        <v>0</v>
      </c>
      <c r="S21" s="891">
        <v>0.27947782324043458</v>
      </c>
      <c r="T21" s="891">
        <v>0</v>
      </c>
      <c r="U21" s="891">
        <v>0</v>
      </c>
      <c r="V21" s="891">
        <v>0</v>
      </c>
      <c r="W21" s="891">
        <v>0</v>
      </c>
      <c r="X21" s="891">
        <v>0</v>
      </c>
      <c r="Y21" s="891">
        <v>0.2516301886792443</v>
      </c>
      <c r="Z21" s="891">
        <v>0</v>
      </c>
      <c r="AA21" s="891">
        <v>0.19939534883720916</v>
      </c>
      <c r="AB21" s="891">
        <v>0</v>
      </c>
      <c r="AC21" s="891">
        <v>0.21401282465753446</v>
      </c>
      <c r="AD21" s="891">
        <v>6.0713924425480917E-2</v>
      </c>
      <c r="AE21" s="891">
        <v>0.5219949846575338</v>
      </c>
      <c r="AF21" s="891">
        <v>0</v>
      </c>
      <c r="AG21" s="891">
        <v>0</v>
      </c>
      <c r="AH21" s="891">
        <v>0</v>
      </c>
      <c r="AI21" s="891">
        <v>0</v>
      </c>
      <c r="AJ21" s="892">
        <v>7.4027397260273992E-2</v>
      </c>
      <c r="AK21" s="890">
        <v>0</v>
      </c>
      <c r="AL21" s="892">
        <v>0</v>
      </c>
      <c r="AM21" s="202"/>
      <c r="AN21" s="189"/>
      <c r="AO21" s="189"/>
      <c r="AP21" s="189"/>
      <c r="AQ21" s="189"/>
      <c r="AR21" s="189"/>
      <c r="AS21" s="189"/>
      <c r="AT21" s="189"/>
      <c r="AU21" s="189"/>
      <c r="AV21" s="189"/>
      <c r="AW21" s="189"/>
      <c r="AX21" s="189"/>
      <c r="AY21" s="189"/>
      <c r="AZ21" s="189"/>
      <c r="BA21" s="189"/>
    </row>
    <row r="22" spans="1:53" s="44" customFormat="1" ht="23.25" x14ac:dyDescent="0.2">
      <c r="A22" s="189"/>
      <c r="B22" s="56" t="s">
        <v>136</v>
      </c>
      <c r="C22" s="793" t="s">
        <v>385</v>
      </c>
      <c r="D22" s="59" t="s">
        <v>386</v>
      </c>
      <c r="E22" s="103" t="s">
        <v>374</v>
      </c>
      <c r="F22" s="50" t="s">
        <v>200</v>
      </c>
      <c r="G22" s="1117" t="s">
        <v>368</v>
      </c>
      <c r="H22" s="1116" t="s">
        <v>87</v>
      </c>
      <c r="I22" s="356"/>
      <c r="J22" s="356"/>
      <c r="K22" s="881" cm="1">
        <f t="array" ref="K22">IF(AND(ISBLANK(L22:Z22),ISBLANK(AA22:AK22)),"",SUM(L22:AK22))</f>
        <v>1.9082123260273984</v>
      </c>
      <c r="L22" s="893">
        <v>0</v>
      </c>
      <c r="M22" s="893">
        <v>0</v>
      </c>
      <c r="N22" s="893">
        <v>0</v>
      </c>
      <c r="O22" s="894">
        <v>1.9082123260273984</v>
      </c>
      <c r="P22" s="895">
        <v>0</v>
      </c>
      <c r="Q22" s="891">
        <v>0</v>
      </c>
      <c r="R22" s="891">
        <v>0</v>
      </c>
      <c r="S22" s="891">
        <v>0</v>
      </c>
      <c r="T22" s="891">
        <v>0</v>
      </c>
      <c r="U22" s="891">
        <v>0</v>
      </c>
      <c r="V22" s="891">
        <v>0</v>
      </c>
      <c r="W22" s="891">
        <v>0</v>
      </c>
      <c r="X22" s="891">
        <v>0</v>
      </c>
      <c r="Y22" s="891">
        <v>0</v>
      </c>
      <c r="Z22" s="891">
        <v>0</v>
      </c>
      <c r="AA22" s="891">
        <v>0</v>
      </c>
      <c r="AB22" s="891">
        <v>0</v>
      </c>
      <c r="AC22" s="891">
        <v>0</v>
      </c>
      <c r="AD22" s="891">
        <v>0</v>
      </c>
      <c r="AE22" s="891">
        <v>0</v>
      </c>
      <c r="AF22" s="891">
        <v>0</v>
      </c>
      <c r="AG22" s="891">
        <v>0</v>
      </c>
      <c r="AH22" s="891">
        <v>0</v>
      </c>
      <c r="AI22" s="891">
        <v>0</v>
      </c>
      <c r="AJ22" s="892">
        <v>0</v>
      </c>
      <c r="AK22" s="890">
        <v>0</v>
      </c>
      <c r="AL22" s="892">
        <v>0</v>
      </c>
      <c r="AM22" s="202"/>
      <c r="AN22" s="189"/>
      <c r="AO22" s="189"/>
      <c r="AP22" s="189"/>
      <c r="AQ22" s="189"/>
      <c r="AR22" s="189"/>
      <c r="AS22" s="189"/>
      <c r="AT22" s="189"/>
      <c r="AU22" s="189"/>
      <c r="AV22" s="189"/>
      <c r="AW22" s="189"/>
      <c r="AX22" s="189"/>
      <c r="AY22" s="189"/>
      <c r="AZ22" s="189"/>
      <c r="BA22" s="189"/>
    </row>
    <row r="23" spans="1:53" s="44" customFormat="1" ht="23.25" x14ac:dyDescent="0.2">
      <c r="A23" s="189"/>
      <c r="B23" s="56" t="s">
        <v>136</v>
      </c>
      <c r="C23" s="793" t="s">
        <v>387</v>
      </c>
      <c r="D23" s="61" t="s">
        <v>388</v>
      </c>
      <c r="E23" s="103" t="s">
        <v>374</v>
      </c>
      <c r="F23" s="50" t="s">
        <v>200</v>
      </c>
      <c r="G23" s="1117" t="s">
        <v>368</v>
      </c>
      <c r="H23" s="1116" t="s">
        <v>87</v>
      </c>
      <c r="I23" s="356"/>
      <c r="J23" s="356"/>
      <c r="K23" s="881" cm="1">
        <f t="array" ref="K23">IF(AND(ISBLANK(L23:Z23),ISBLANK(AA23:AK23)),"",SUM(L23:AK23))</f>
        <v>77.164584356706627</v>
      </c>
      <c r="L23" s="896">
        <v>2.6327330651888897E-2</v>
      </c>
      <c r="M23" s="896">
        <v>1.3913942230483269</v>
      </c>
      <c r="N23" s="896">
        <v>0.10425202595138297</v>
      </c>
      <c r="O23" s="897">
        <v>0.41874268352954064</v>
      </c>
      <c r="P23" s="895">
        <v>0.15659408756004287</v>
      </c>
      <c r="Q23" s="891">
        <v>0.34209689572166602</v>
      </c>
      <c r="R23" s="891">
        <v>3.8337913486182304E-2</v>
      </c>
      <c r="S23" s="891">
        <v>9.8934817234826972E-2</v>
      </c>
      <c r="T23" s="891">
        <v>0</v>
      </c>
      <c r="U23" s="891">
        <v>4.2026676805479439E-2</v>
      </c>
      <c r="V23" s="891">
        <v>0</v>
      </c>
      <c r="W23" s="891">
        <v>0</v>
      </c>
      <c r="X23" s="891">
        <v>1.0098636216259952E-2</v>
      </c>
      <c r="Y23" s="891">
        <v>7.4132476222158678E-3</v>
      </c>
      <c r="Z23" s="891">
        <v>5.8790600477338147E-4</v>
      </c>
      <c r="AA23" s="891">
        <v>0.52095909455711731</v>
      </c>
      <c r="AB23" s="891">
        <v>5.7864331751001148E-2</v>
      </c>
      <c r="AC23" s="891">
        <v>1.3883012274760447</v>
      </c>
      <c r="AD23" s="891">
        <v>16.94097299842738</v>
      </c>
      <c r="AE23" s="891">
        <v>54.599534110558977</v>
      </c>
      <c r="AF23" s="891">
        <v>0.17726010136290932</v>
      </c>
      <c r="AG23" s="891">
        <v>0.48747623187682115</v>
      </c>
      <c r="AH23" s="891">
        <v>5.2316552599678677E-2</v>
      </c>
      <c r="AI23" s="891">
        <v>9.2400625466120531E-2</v>
      </c>
      <c r="AJ23" s="892">
        <v>9.3371647545768419E-2</v>
      </c>
      <c r="AK23" s="890">
        <v>0.11732099125222958</v>
      </c>
      <c r="AL23" s="892">
        <v>0</v>
      </c>
      <c r="AM23" s="202"/>
      <c r="AN23" s="189"/>
      <c r="AO23" s="189"/>
      <c r="AP23" s="189"/>
      <c r="AQ23" s="189"/>
      <c r="AR23" s="189"/>
      <c r="AS23" s="189"/>
      <c r="AT23" s="189"/>
      <c r="AU23" s="189"/>
      <c r="AV23" s="189"/>
      <c r="AW23" s="189"/>
      <c r="AX23" s="189"/>
      <c r="AY23" s="189"/>
      <c r="AZ23" s="189"/>
      <c r="BA23" s="189"/>
    </row>
    <row r="24" spans="1:53" s="44" customFormat="1" ht="23.25" x14ac:dyDescent="0.2">
      <c r="A24" s="189"/>
      <c r="B24" s="56" t="s">
        <v>389</v>
      </c>
      <c r="C24" s="793" t="s">
        <v>390</v>
      </c>
      <c r="D24" s="59" t="s">
        <v>391</v>
      </c>
      <c r="E24" s="104" t="s">
        <v>367</v>
      </c>
      <c r="F24" s="57" t="s">
        <v>200</v>
      </c>
      <c r="G24" s="1117" t="s">
        <v>368</v>
      </c>
      <c r="H24" s="1116" t="s">
        <v>392</v>
      </c>
      <c r="I24" s="356"/>
      <c r="J24" s="356"/>
      <c r="K24" s="881" cm="1">
        <f t="array" ref="K24">IF(AND(ISBLANK(L24:Z24),ISBLANK(AA24:AK24)),"",SUM(L24:AK24))</f>
        <v>47.720465487397263</v>
      </c>
      <c r="L24" s="893">
        <v>0</v>
      </c>
      <c r="M24" s="893">
        <v>0</v>
      </c>
      <c r="N24" s="893">
        <v>0</v>
      </c>
      <c r="O24" s="894">
        <v>5.2929575257534216</v>
      </c>
      <c r="P24" s="895">
        <v>0</v>
      </c>
      <c r="Q24" s="891">
        <v>42.34</v>
      </c>
      <c r="R24" s="891">
        <v>8.7507961643835702E-2</v>
      </c>
      <c r="S24" s="891">
        <v>0</v>
      </c>
      <c r="T24" s="891">
        <v>0</v>
      </c>
      <c r="U24" s="891">
        <v>0</v>
      </c>
      <c r="V24" s="891">
        <v>0</v>
      </c>
      <c r="W24" s="891">
        <v>0</v>
      </c>
      <c r="X24" s="891">
        <v>0</v>
      </c>
      <c r="Y24" s="891">
        <v>0</v>
      </c>
      <c r="Z24" s="891">
        <v>0</v>
      </c>
      <c r="AA24" s="891">
        <v>0</v>
      </c>
      <c r="AB24" s="891">
        <v>0</v>
      </c>
      <c r="AC24" s="891">
        <v>0</v>
      </c>
      <c r="AD24" s="891">
        <v>0</v>
      </c>
      <c r="AE24" s="891">
        <v>0</v>
      </c>
      <c r="AF24" s="891">
        <v>0</v>
      </c>
      <c r="AG24" s="891">
        <v>0</v>
      </c>
      <c r="AH24" s="891">
        <v>0</v>
      </c>
      <c r="AI24" s="891">
        <v>0</v>
      </c>
      <c r="AJ24" s="892">
        <v>0</v>
      </c>
      <c r="AK24" s="890">
        <v>0</v>
      </c>
      <c r="AL24" s="892">
        <v>43.89</v>
      </c>
      <c r="AM24" s="202"/>
      <c r="AN24" s="189"/>
      <c r="AO24" s="189"/>
      <c r="AP24" s="189"/>
      <c r="AQ24" s="189"/>
      <c r="AR24" s="189"/>
      <c r="AS24" s="189"/>
      <c r="AT24" s="189"/>
      <c r="AU24" s="189"/>
      <c r="AV24" s="189"/>
      <c r="AW24" s="189"/>
      <c r="AX24" s="189"/>
      <c r="AY24" s="189"/>
      <c r="AZ24" s="189"/>
      <c r="BA24" s="189"/>
    </row>
    <row r="25" spans="1:53" s="44" customFormat="1" ht="12.75" x14ac:dyDescent="0.2">
      <c r="A25" s="189"/>
      <c r="B25" s="56" t="s">
        <v>136</v>
      </c>
      <c r="C25" s="55" t="s">
        <v>393</v>
      </c>
      <c r="D25" s="61" t="s">
        <v>394</v>
      </c>
      <c r="E25" s="104" t="s">
        <v>371</v>
      </c>
      <c r="F25" s="57" t="s">
        <v>395</v>
      </c>
      <c r="G25" s="275" t="s">
        <v>368</v>
      </c>
      <c r="H25" s="1116" t="s">
        <v>392</v>
      </c>
      <c r="I25" s="356"/>
      <c r="J25" s="356"/>
      <c r="K25" s="881" cm="1">
        <f t="array" ref="K25">IF(AND(ISBLANK(L25:Z25),ISBLANK(AA25:AK25)),"",SUM(L25:AK25))</f>
        <v>0</v>
      </c>
      <c r="L25" s="893">
        <v>0</v>
      </c>
      <c r="M25" s="893">
        <v>0</v>
      </c>
      <c r="N25" s="893">
        <v>0</v>
      </c>
      <c r="O25" s="894">
        <v>0</v>
      </c>
      <c r="P25" s="898">
        <v>0</v>
      </c>
      <c r="Q25" s="891">
        <v>0</v>
      </c>
      <c r="R25" s="891">
        <v>0</v>
      </c>
      <c r="S25" s="891">
        <v>0</v>
      </c>
      <c r="T25" s="891">
        <v>0</v>
      </c>
      <c r="U25" s="891">
        <v>0</v>
      </c>
      <c r="V25" s="891">
        <v>0</v>
      </c>
      <c r="W25" s="891">
        <v>0</v>
      </c>
      <c r="X25" s="891">
        <v>0</v>
      </c>
      <c r="Y25" s="891">
        <v>0</v>
      </c>
      <c r="Z25" s="891">
        <v>0</v>
      </c>
      <c r="AA25" s="891">
        <v>0</v>
      </c>
      <c r="AB25" s="891">
        <v>0</v>
      </c>
      <c r="AC25" s="891">
        <v>0</v>
      </c>
      <c r="AD25" s="891">
        <v>0</v>
      </c>
      <c r="AE25" s="891">
        <v>0</v>
      </c>
      <c r="AF25" s="891">
        <v>0</v>
      </c>
      <c r="AG25" s="891">
        <v>0</v>
      </c>
      <c r="AH25" s="891">
        <v>0</v>
      </c>
      <c r="AI25" s="891">
        <v>0</v>
      </c>
      <c r="AJ25" s="892">
        <v>0</v>
      </c>
      <c r="AK25" s="890">
        <v>0</v>
      </c>
      <c r="AL25" s="892">
        <v>0</v>
      </c>
      <c r="AM25" s="202"/>
      <c r="AN25" s="189"/>
      <c r="AO25" s="189"/>
      <c r="AP25" s="189"/>
      <c r="AQ25" s="189"/>
      <c r="AR25" s="189"/>
      <c r="AS25" s="189"/>
      <c r="AT25" s="189"/>
      <c r="AU25" s="189"/>
      <c r="AV25" s="189"/>
      <c r="AW25" s="189"/>
      <c r="AX25" s="189"/>
      <c r="AY25" s="189"/>
      <c r="AZ25" s="189"/>
      <c r="BA25" s="189"/>
    </row>
    <row r="26" spans="1:53" s="44" customFormat="1" ht="51" x14ac:dyDescent="0.2">
      <c r="A26" s="189"/>
      <c r="B26" s="135" t="s">
        <v>136</v>
      </c>
      <c r="C26" s="55" t="s">
        <v>396</v>
      </c>
      <c r="D26" s="61" t="s">
        <v>397</v>
      </c>
      <c r="E26" s="104" t="s">
        <v>398</v>
      </c>
      <c r="F26" s="57" t="s">
        <v>200</v>
      </c>
      <c r="G26" s="1115" t="s">
        <v>368</v>
      </c>
      <c r="H26" s="1116" t="s">
        <v>87</v>
      </c>
      <c r="I26" s="356"/>
      <c r="J26" s="356"/>
      <c r="K26" s="881" cm="1">
        <f t="array" ref="K26">IF(AND(ISBLANK(L26:Z26),ISBLANK(AA26:AK26)),"",SUM(L26:AK26))</f>
        <v>1272.8622627343307</v>
      </c>
      <c r="L26" s="899">
        <v>9.4349271530958791</v>
      </c>
      <c r="M26" s="899">
        <v>57.107278936920594</v>
      </c>
      <c r="N26" s="899">
        <v>60.655800039576803</v>
      </c>
      <c r="O26" s="900">
        <v>34.5527937969768</v>
      </c>
      <c r="P26" s="890">
        <v>36.870844843459253</v>
      </c>
      <c r="Q26" s="891">
        <f>Q14+Q16-Q29-Q24</f>
        <v>117.90869713614433</v>
      </c>
      <c r="R26" s="891">
        <v>126.24996179619133</v>
      </c>
      <c r="S26" s="891">
        <v>18.259308769183562</v>
      </c>
      <c r="T26" s="891">
        <v>3.9487595362805497</v>
      </c>
      <c r="U26" s="891">
        <v>8.734058916545747</v>
      </c>
      <c r="V26" s="891">
        <v>4.9306749842060302</v>
      </c>
      <c r="W26" s="891">
        <v>4.0952731065844041</v>
      </c>
      <c r="X26" s="891">
        <v>1.616845180379179</v>
      </c>
      <c r="Y26" s="891">
        <v>8.614071263079456</v>
      </c>
      <c r="Z26" s="891">
        <v>17.768581536319996</v>
      </c>
      <c r="AA26" s="891">
        <v>72.719852550969847</v>
      </c>
      <c r="AB26" s="891">
        <v>10.570903091792571</v>
      </c>
      <c r="AC26" s="891">
        <v>0</v>
      </c>
      <c r="AD26" s="792">
        <f>AD14+AD16-AD29</f>
        <v>278.17979731592112</v>
      </c>
      <c r="AE26" s="891">
        <v>242.96540341122184</v>
      </c>
      <c r="AF26" s="891">
        <v>0</v>
      </c>
      <c r="AG26" s="891">
        <v>70.338705015404685</v>
      </c>
      <c r="AH26" s="891">
        <v>6.4742346600723266</v>
      </c>
      <c r="AI26" s="891">
        <v>7.9805054811824734</v>
      </c>
      <c r="AJ26" s="892">
        <v>10.476059115781091</v>
      </c>
      <c r="AK26" s="890">
        <v>62.408925097040779</v>
      </c>
      <c r="AL26" s="892">
        <v>0</v>
      </c>
      <c r="AM26" s="202"/>
      <c r="AN26" s="189"/>
      <c r="AO26" s="189"/>
      <c r="AP26" s="189"/>
      <c r="AQ26" s="189"/>
      <c r="AR26" s="189"/>
      <c r="AS26" s="189"/>
      <c r="AT26" s="189"/>
      <c r="AU26" s="189"/>
      <c r="AV26" s="189"/>
      <c r="AW26" s="189"/>
      <c r="AX26" s="189"/>
      <c r="AY26" s="189"/>
      <c r="AZ26" s="189"/>
      <c r="BA26" s="189"/>
    </row>
    <row r="27" spans="1:53" s="44" customFormat="1" ht="25.5" x14ac:dyDescent="0.2">
      <c r="A27" s="189"/>
      <c r="B27" s="135" t="s">
        <v>136</v>
      </c>
      <c r="C27" s="55" t="s">
        <v>399</v>
      </c>
      <c r="D27" s="61" t="s">
        <v>400</v>
      </c>
      <c r="E27" s="552" t="s">
        <v>401</v>
      </c>
      <c r="F27" s="58" t="s">
        <v>200</v>
      </c>
      <c r="G27" s="1118" t="s">
        <v>368</v>
      </c>
      <c r="H27" s="1116" t="s">
        <v>87</v>
      </c>
      <c r="I27" s="356"/>
      <c r="J27" s="356"/>
      <c r="K27" s="881" cm="1">
        <f t="array" ref="K27">IF(AND(ISBLANK(L27:Z27),ISBLANK(AA27:AK27)),"",SUM(L27:AK27))</f>
        <v>1192.6690041583586</v>
      </c>
      <c r="L27" s="896">
        <v>9.4085998224439908</v>
      </c>
      <c r="M27" s="896">
        <v>58.287127854629894</v>
      </c>
      <c r="N27" s="896">
        <v>60.551548013625421</v>
      </c>
      <c r="O27" s="897">
        <v>26.932881261666438</v>
      </c>
      <c r="P27" s="890">
        <v>45.355426098364951</v>
      </c>
      <c r="Q27" s="920">
        <f>Q26+Q17-Q19-Q23+Q21</f>
        <v>128.82010023357336</v>
      </c>
      <c r="R27" s="891">
        <v>111.61017868407502</v>
      </c>
      <c r="S27" s="891">
        <v>18.439851775189169</v>
      </c>
      <c r="T27" s="891">
        <v>4.8882693382832896</v>
      </c>
      <c r="U27" s="891">
        <v>8.6920322397402678</v>
      </c>
      <c r="V27" s="891">
        <v>4.9306749842060302</v>
      </c>
      <c r="W27" s="891">
        <v>4.1725810134337191</v>
      </c>
      <c r="X27" s="891">
        <v>3.884506864710866</v>
      </c>
      <c r="Y27" s="891">
        <v>8.8535842589310061</v>
      </c>
      <c r="Z27" s="891">
        <v>17.562796842011114</v>
      </c>
      <c r="AA27" s="891">
        <v>68.425530295660892</v>
      </c>
      <c r="AB27" s="891">
        <v>11.401119973740201</v>
      </c>
      <c r="AC27" s="891">
        <v>73.556558008140385</v>
      </c>
      <c r="AD27" s="920">
        <f>AD26+AD17-AD19-AD23+AD21</f>
        <v>235.19878440630271</v>
      </c>
      <c r="AE27" s="891">
        <v>112.0079482579232</v>
      </c>
      <c r="AF27" s="891">
        <v>22.779333213705577</v>
      </c>
      <c r="AG27" s="891">
        <v>69.851228783527858</v>
      </c>
      <c r="AH27" s="891">
        <v>5.0287290663767577</v>
      </c>
      <c r="AI27" s="891">
        <v>7.8881048557163531</v>
      </c>
      <c r="AJ27" s="892">
        <v>9.1638449476873767</v>
      </c>
      <c r="AK27" s="890">
        <v>64.977663064692663</v>
      </c>
      <c r="AL27" s="892">
        <v>0</v>
      </c>
      <c r="AM27" s="202"/>
      <c r="AN27" s="189"/>
      <c r="AO27" s="189"/>
      <c r="AP27" s="189"/>
      <c r="AQ27" s="189"/>
      <c r="AR27" s="189"/>
      <c r="AS27" s="189"/>
      <c r="AT27" s="189"/>
      <c r="AU27" s="189"/>
      <c r="AV27" s="189"/>
      <c r="AW27" s="189"/>
      <c r="AX27" s="189"/>
      <c r="AY27" s="189"/>
      <c r="AZ27" s="189"/>
      <c r="BA27" s="189"/>
    </row>
    <row r="28" spans="1:53" s="45" customFormat="1" ht="12.75" x14ac:dyDescent="0.2">
      <c r="A28" s="265"/>
      <c r="B28" s="48"/>
      <c r="C28" s="100"/>
      <c r="D28" s="49" t="s">
        <v>402</v>
      </c>
      <c r="E28" s="105"/>
      <c r="F28" s="71"/>
      <c r="G28" s="1119"/>
      <c r="H28" s="1120"/>
      <c r="I28" s="133"/>
      <c r="J28" s="133"/>
      <c r="K28" s="901"/>
      <c r="L28" s="901"/>
      <c r="M28" s="901"/>
      <c r="N28" s="901"/>
      <c r="O28" s="902"/>
      <c r="P28" s="903"/>
      <c r="Q28" s="904"/>
      <c r="R28" s="904"/>
      <c r="S28" s="904"/>
      <c r="T28" s="904"/>
      <c r="U28" s="904"/>
      <c r="V28" s="904"/>
      <c r="W28" s="904"/>
      <c r="X28" s="904"/>
      <c r="Y28" s="904"/>
      <c r="Z28" s="904"/>
      <c r="AA28" s="904"/>
      <c r="AB28" s="904"/>
      <c r="AC28" s="904"/>
      <c r="AD28" s="904"/>
      <c r="AE28" s="904"/>
      <c r="AF28" s="904"/>
      <c r="AG28" s="904"/>
      <c r="AH28" s="904"/>
      <c r="AI28" s="904"/>
      <c r="AJ28" s="905"/>
      <c r="AK28" s="903"/>
      <c r="AL28" s="905"/>
      <c r="AM28" s="273"/>
      <c r="AN28" s="265"/>
      <c r="AO28" s="265"/>
      <c r="AP28" s="265"/>
      <c r="AQ28" s="265"/>
      <c r="AR28" s="265"/>
      <c r="AS28" s="265"/>
      <c r="AT28" s="265"/>
      <c r="AU28" s="265"/>
      <c r="AV28" s="265"/>
      <c r="AW28" s="265"/>
      <c r="AX28" s="265"/>
      <c r="AY28" s="265"/>
      <c r="AZ28" s="265"/>
      <c r="BA28" s="265"/>
    </row>
    <row r="29" spans="1:53" s="44" customFormat="1" ht="17.45" customHeight="1" x14ac:dyDescent="0.2">
      <c r="A29" s="189"/>
      <c r="B29" s="56" t="s">
        <v>403</v>
      </c>
      <c r="C29" s="55" t="s">
        <v>404</v>
      </c>
      <c r="D29" s="59" t="s">
        <v>405</v>
      </c>
      <c r="E29" s="96" t="s">
        <v>367</v>
      </c>
      <c r="F29" s="55" t="s">
        <v>200</v>
      </c>
      <c r="G29" s="55" t="s">
        <v>368</v>
      </c>
      <c r="H29" s="127" t="s">
        <v>87</v>
      </c>
      <c r="I29" s="132" t="s">
        <v>406</v>
      </c>
      <c r="J29" s="132"/>
      <c r="K29" s="881" cm="1">
        <f t="array" ref="K29">IF(AND(ISBLANK(L29:Z29),ISBLANK(AA29:AL29)),"",SUM(L29:AL29))</f>
        <v>101.31997016709917</v>
      </c>
      <c r="L29" s="882">
        <v>0.16116873880176819</v>
      </c>
      <c r="M29" s="882">
        <v>5.679004981572561</v>
      </c>
      <c r="N29" s="882">
        <v>5.6033622766026383</v>
      </c>
      <c r="O29" s="882">
        <v>1.7347486783238111</v>
      </c>
      <c r="P29" s="882">
        <v>1.2551195465716987</v>
      </c>
      <c r="Q29" s="882">
        <v>10.717315038130806</v>
      </c>
      <c r="R29" s="882">
        <v>10.49003820380868</v>
      </c>
      <c r="S29" s="882">
        <v>1.3165980854355048</v>
      </c>
      <c r="T29" s="882">
        <v>8.849419690631688E-3</v>
      </c>
      <c r="U29" s="882">
        <v>0.23117669968881138</v>
      </c>
      <c r="V29" s="882">
        <v>-2.1131148647071996E-2</v>
      </c>
      <c r="W29" s="882">
        <v>0.11178607156284759</v>
      </c>
      <c r="X29" s="882">
        <v>3.2109106049821534E-2</v>
      </c>
      <c r="Y29" s="882">
        <v>0.24552051774246308</v>
      </c>
      <c r="Z29" s="882">
        <v>0.16223136781263747</v>
      </c>
      <c r="AA29" s="882">
        <v>3.7365227909720744</v>
      </c>
      <c r="AB29" s="882">
        <v>1.5244853462556662E-2</v>
      </c>
      <c r="AC29" s="882">
        <v>3.0054794520547952E-3</v>
      </c>
      <c r="AD29" s="882">
        <v>23.827531569280097</v>
      </c>
      <c r="AE29" s="882">
        <v>32.512306009460445</v>
      </c>
      <c r="AF29" s="882">
        <v>0</v>
      </c>
      <c r="AG29" s="882">
        <v>2.1079443001471958</v>
      </c>
      <c r="AH29" s="882">
        <v>-3.9234660291800338E-2</v>
      </c>
      <c r="AI29" s="882">
        <v>8.3913696899707624E-2</v>
      </c>
      <c r="AJ29" s="882">
        <v>0.20949323732275538</v>
      </c>
      <c r="AK29" s="882">
        <v>1.1353453072464603</v>
      </c>
      <c r="AL29" s="886">
        <v>0</v>
      </c>
      <c r="AM29" s="202"/>
      <c r="AN29" s="189"/>
      <c r="AO29" s="189"/>
      <c r="AP29" s="189"/>
      <c r="AQ29" s="189"/>
      <c r="AR29" s="189"/>
      <c r="AS29" s="189"/>
      <c r="AT29" s="189"/>
      <c r="AU29" s="189"/>
      <c r="AV29" s="189"/>
      <c r="AW29" s="189"/>
      <c r="AX29" s="189"/>
      <c r="AY29" s="189"/>
      <c r="AZ29" s="189"/>
      <c r="BA29" s="189"/>
    </row>
    <row r="30" spans="1:53" s="44" customFormat="1" ht="51" x14ac:dyDescent="0.2">
      <c r="A30" s="189"/>
      <c r="B30" s="56" t="s">
        <v>407</v>
      </c>
      <c r="C30" s="55" t="s">
        <v>408</v>
      </c>
      <c r="D30" s="61" t="s">
        <v>409</v>
      </c>
      <c r="E30" s="97" t="s">
        <v>367</v>
      </c>
      <c r="F30" s="55" t="s">
        <v>200</v>
      </c>
      <c r="G30" s="55" t="s">
        <v>368</v>
      </c>
      <c r="H30" s="357" t="s">
        <v>87</v>
      </c>
      <c r="I30" s="356" t="s">
        <v>410</v>
      </c>
      <c r="J30" s="990" t="s">
        <v>411</v>
      </c>
      <c r="K30" s="881" t="str" cm="1">
        <f t="array" ref="K30">IF(AND(ISBLANK(L30:Z30),ISBLANK(AA30:AL30)),"",SUM(L30:AL30))</f>
        <v/>
      </c>
      <c r="L30" s="906"/>
      <c r="M30" s="906"/>
      <c r="N30" s="906"/>
      <c r="O30" s="907"/>
      <c r="P30" s="890"/>
      <c r="Q30" s="891"/>
      <c r="R30" s="891"/>
      <c r="S30" s="891"/>
      <c r="T30" s="891"/>
      <c r="U30" s="891"/>
      <c r="V30" s="891"/>
      <c r="W30" s="891"/>
      <c r="X30" s="891"/>
      <c r="Y30" s="891"/>
      <c r="Z30" s="891"/>
      <c r="AA30" s="891"/>
      <c r="AB30" s="891"/>
      <c r="AC30" s="891"/>
      <c r="AD30" s="891"/>
      <c r="AE30" s="891"/>
      <c r="AF30" s="891"/>
      <c r="AG30" s="891"/>
      <c r="AH30" s="891"/>
      <c r="AI30" s="891"/>
      <c r="AJ30" s="892"/>
      <c r="AK30" s="890"/>
      <c r="AL30" s="892"/>
      <c r="AM30" s="202"/>
      <c r="AN30" s="189"/>
      <c r="AO30" s="189"/>
      <c r="AP30" s="189"/>
      <c r="AQ30" s="189"/>
      <c r="AR30" s="189"/>
      <c r="AS30" s="189"/>
      <c r="AT30" s="189"/>
      <c r="AU30" s="189"/>
      <c r="AV30" s="189"/>
      <c r="AW30" s="189"/>
      <c r="AX30" s="189"/>
      <c r="AY30" s="189"/>
      <c r="AZ30" s="189"/>
      <c r="BA30" s="189"/>
    </row>
    <row r="31" spans="1:53" s="44" customFormat="1" ht="12.75" x14ac:dyDescent="0.2">
      <c r="A31" s="189"/>
      <c r="B31" s="135" t="s">
        <v>136</v>
      </c>
      <c r="C31" s="358" t="s">
        <v>412</v>
      </c>
      <c r="D31" s="61" t="s">
        <v>413</v>
      </c>
      <c r="E31" s="98" t="s">
        <v>414</v>
      </c>
      <c r="F31" s="94" t="s">
        <v>200</v>
      </c>
      <c r="G31" s="94" t="s">
        <v>368</v>
      </c>
      <c r="H31" s="359" t="s">
        <v>415</v>
      </c>
      <c r="I31" s="356"/>
      <c r="J31" s="356"/>
      <c r="K31" s="881" t="str" cm="1">
        <f t="array" ref="K31">IF(AND(ISBLANK(L31:Z31),ISBLANK(AA31:AL31)),"",SUM(L31:AL31))</f>
        <v/>
      </c>
      <c r="L31" s="908"/>
      <c r="M31" s="908"/>
      <c r="N31" s="908"/>
      <c r="O31" s="909"/>
      <c r="P31" s="890"/>
      <c r="Q31" s="891"/>
      <c r="R31" s="891"/>
      <c r="S31" s="891"/>
      <c r="T31" s="891"/>
      <c r="U31" s="891"/>
      <c r="V31" s="891"/>
      <c r="W31" s="891"/>
      <c r="X31" s="891"/>
      <c r="Y31" s="891"/>
      <c r="Z31" s="891"/>
      <c r="AA31" s="891"/>
      <c r="AB31" s="891"/>
      <c r="AC31" s="891"/>
      <c r="AD31" s="891"/>
      <c r="AE31" s="891"/>
      <c r="AF31" s="891"/>
      <c r="AG31" s="891"/>
      <c r="AH31" s="891"/>
      <c r="AI31" s="891"/>
      <c r="AJ31" s="892"/>
      <c r="AK31" s="890"/>
      <c r="AL31" s="892"/>
      <c r="AM31" s="202"/>
      <c r="AN31" s="189"/>
      <c r="AO31" s="189"/>
      <c r="AP31" s="189"/>
      <c r="AQ31" s="189"/>
      <c r="AR31" s="189"/>
      <c r="AS31" s="189"/>
      <c r="AT31" s="189"/>
      <c r="AU31" s="189"/>
      <c r="AV31" s="189"/>
      <c r="AW31" s="189"/>
      <c r="AX31" s="189"/>
      <c r="AY31" s="189"/>
      <c r="AZ31" s="189"/>
      <c r="BA31" s="189"/>
    </row>
    <row r="32" spans="1:53" s="44" customFormat="1" ht="13.5" thickBot="1" x14ac:dyDescent="0.25">
      <c r="A32" s="189"/>
      <c r="B32" s="112" t="s">
        <v>136</v>
      </c>
      <c r="C32" s="113" t="s">
        <v>416</v>
      </c>
      <c r="D32" s="93" t="s">
        <v>417</v>
      </c>
      <c r="E32" s="98" t="s">
        <v>414</v>
      </c>
      <c r="F32" s="94" t="s">
        <v>200</v>
      </c>
      <c r="G32" s="94" t="s">
        <v>368</v>
      </c>
      <c r="H32" s="359" t="s">
        <v>415</v>
      </c>
      <c r="I32" s="356"/>
      <c r="J32" s="356"/>
      <c r="K32" s="881" t="str" cm="1">
        <f t="array" ref="K32">IF(AND(ISBLANK(L32:Z32),ISBLANK(AA32:AL32)),"",SUM(L32:AL32))</f>
        <v/>
      </c>
      <c r="L32" s="1121"/>
      <c r="M32" s="1121"/>
      <c r="N32" s="1121"/>
      <c r="O32" s="1122"/>
      <c r="P32" s="910"/>
      <c r="Q32" s="911"/>
      <c r="R32" s="911"/>
      <c r="S32" s="911"/>
      <c r="T32" s="911"/>
      <c r="U32" s="911"/>
      <c r="V32" s="911"/>
      <c r="W32" s="911"/>
      <c r="X32" s="911"/>
      <c r="Y32" s="911"/>
      <c r="Z32" s="911"/>
      <c r="AA32" s="911"/>
      <c r="AB32" s="911"/>
      <c r="AC32" s="911"/>
      <c r="AD32" s="911"/>
      <c r="AE32" s="911"/>
      <c r="AF32" s="911"/>
      <c r="AG32" s="911"/>
      <c r="AH32" s="911"/>
      <c r="AI32" s="911"/>
      <c r="AJ32" s="912"/>
      <c r="AK32" s="910"/>
      <c r="AL32" s="912"/>
      <c r="AM32" s="202"/>
      <c r="AN32" s="189"/>
      <c r="AO32" s="189"/>
      <c r="AP32" s="189"/>
      <c r="AQ32" s="189"/>
      <c r="AR32" s="189"/>
      <c r="AS32" s="189"/>
      <c r="AT32" s="189"/>
      <c r="AU32" s="189"/>
      <c r="AV32" s="189"/>
      <c r="AW32" s="189"/>
      <c r="AX32" s="189"/>
      <c r="AY32" s="189"/>
      <c r="AZ32" s="189"/>
      <c r="BA32" s="189"/>
    </row>
    <row r="33" spans="1:53" s="45" customFormat="1" ht="24.75" customHeight="1" x14ac:dyDescent="0.2">
      <c r="A33" s="265"/>
      <c r="B33" s="625"/>
      <c r="C33" s="626"/>
      <c r="D33" s="615" t="s">
        <v>418</v>
      </c>
      <c r="E33" s="616"/>
      <c r="F33" s="626"/>
      <c r="G33" s="626"/>
      <c r="H33" s="627"/>
      <c r="I33" s="628"/>
      <c r="J33" s="628"/>
      <c r="K33" s="628"/>
      <c r="L33" s="628"/>
      <c r="M33" s="802"/>
      <c r="N33" s="802"/>
      <c r="O33" s="803"/>
      <c r="P33" s="804"/>
      <c r="Q33" s="805"/>
      <c r="R33" s="805"/>
      <c r="S33" s="805"/>
      <c r="T33" s="805"/>
      <c r="U33" s="805"/>
      <c r="V33" s="805"/>
      <c r="W33" s="805"/>
      <c r="X33" s="805"/>
      <c r="Y33" s="805"/>
      <c r="Z33" s="805"/>
      <c r="AA33" s="805"/>
      <c r="AB33" s="805"/>
      <c r="AC33" s="805"/>
      <c r="AD33" s="805"/>
      <c r="AE33" s="805"/>
      <c r="AF33" s="805"/>
      <c r="AG33" s="805"/>
      <c r="AH33" s="805"/>
      <c r="AI33" s="805"/>
      <c r="AJ33" s="806"/>
      <c r="AK33" s="804"/>
      <c r="AL33" s="806"/>
      <c r="AM33" s="273"/>
      <c r="AN33" s="265"/>
      <c r="AO33" s="265"/>
      <c r="AP33" s="265"/>
      <c r="AQ33" s="265"/>
      <c r="AR33" s="265"/>
      <c r="AS33" s="265"/>
      <c r="AT33" s="265"/>
      <c r="AU33" s="265"/>
      <c r="AV33" s="265"/>
      <c r="AW33" s="265"/>
      <c r="AX33" s="265"/>
      <c r="AY33" s="265"/>
      <c r="AZ33" s="265"/>
      <c r="BA33" s="265"/>
    </row>
    <row r="34" spans="1:53" s="44" customFormat="1" ht="38.25" x14ac:dyDescent="0.2">
      <c r="A34" s="189"/>
      <c r="B34" s="56" t="s">
        <v>419</v>
      </c>
      <c r="C34" s="55" t="s">
        <v>420</v>
      </c>
      <c r="D34" s="61" t="s">
        <v>421</v>
      </c>
      <c r="E34" s="97" t="s">
        <v>422</v>
      </c>
      <c r="F34" s="55" t="s">
        <v>200</v>
      </c>
      <c r="G34" s="55" t="s">
        <v>368</v>
      </c>
      <c r="H34" s="357" t="s">
        <v>87</v>
      </c>
      <c r="I34" s="356" t="s">
        <v>423</v>
      </c>
      <c r="J34" s="356"/>
      <c r="K34" s="392" cm="1">
        <f t="array" ref="K34">IF(AND(ISBLANK(L34:Z34),ISBLANK(AA34:AL34)),"",SUM(L34:AL34))</f>
        <v>1154.668159368493</v>
      </c>
      <c r="L34" s="807">
        <v>9.3590916214030333</v>
      </c>
      <c r="M34" s="807">
        <v>56.460113259734548</v>
      </c>
      <c r="N34" s="807">
        <v>59.862308316766118</v>
      </c>
      <c r="O34" s="808">
        <v>27.735771216519755</v>
      </c>
      <c r="P34" s="791">
        <v>44.596280321854096</v>
      </c>
      <c r="Q34" s="792">
        <v>128.34830136052645</v>
      </c>
      <c r="R34" s="792">
        <v>110.44233143317763</v>
      </c>
      <c r="S34" s="792">
        <v>18.329444448721471</v>
      </c>
      <c r="T34" s="792">
        <v>4.7426501113451716</v>
      </c>
      <c r="U34" s="792">
        <v>8.5951960822189637</v>
      </c>
      <c r="V34" s="792">
        <v>4.7286061919090825</v>
      </c>
      <c r="W34" s="792">
        <v>4.1036227024231531</v>
      </c>
      <c r="X34" s="792">
        <v>3.9064589583673217</v>
      </c>
      <c r="Y34" s="792">
        <v>8.6725835180389801</v>
      </c>
      <c r="Z34" s="792">
        <v>17.430833435174968</v>
      </c>
      <c r="AA34" s="792">
        <v>68.234523332929413</v>
      </c>
      <c r="AB34" s="792">
        <v>11.237184410275246</v>
      </c>
      <c r="AC34" s="792">
        <v>70.857117212192406</v>
      </c>
      <c r="AD34" s="792">
        <v>213.05633293513276</v>
      </c>
      <c r="AE34" s="792">
        <v>106.53434045315285</v>
      </c>
      <c r="AF34" s="792">
        <v>22.31105951376993</v>
      </c>
      <c r="AG34" s="792">
        <v>69.179312781343612</v>
      </c>
      <c r="AH34" s="792">
        <v>4.9641051152485423</v>
      </c>
      <c r="AI34" s="792">
        <v>7.9156089939123007</v>
      </c>
      <c r="AJ34" s="789">
        <v>9.0980264714649888</v>
      </c>
      <c r="AK34" s="791">
        <v>63.966955170890472</v>
      </c>
      <c r="AL34" s="789">
        <v>0</v>
      </c>
      <c r="AM34" s="202"/>
      <c r="AN34" s="876"/>
      <c r="AO34" s="189"/>
      <c r="AP34" s="189"/>
      <c r="AQ34" s="189"/>
      <c r="AR34" s="189"/>
      <c r="AS34" s="189"/>
      <c r="AT34" s="189"/>
      <c r="AU34" s="189"/>
      <c r="AV34" s="189"/>
      <c r="AW34" s="189"/>
      <c r="AX34" s="189"/>
      <c r="AY34" s="189"/>
      <c r="AZ34" s="189"/>
      <c r="BA34" s="189"/>
    </row>
    <row r="35" spans="1:53" s="44" customFormat="1" ht="12.75" x14ac:dyDescent="0.2">
      <c r="A35" s="189"/>
      <c r="B35" s="56" t="s">
        <v>424</v>
      </c>
      <c r="C35" s="55" t="s">
        <v>425</v>
      </c>
      <c r="D35" s="59" t="s">
        <v>426</v>
      </c>
      <c r="E35" s="96" t="s">
        <v>371</v>
      </c>
      <c r="F35" s="55" t="s">
        <v>200</v>
      </c>
      <c r="G35" s="55" t="s">
        <v>368</v>
      </c>
      <c r="H35" s="357" t="s">
        <v>392</v>
      </c>
      <c r="I35" s="356"/>
      <c r="J35" s="356"/>
      <c r="K35" s="392" cm="1">
        <f t="array" ref="K35">IF(AND(ISBLANK(L35:Z35),ISBLANK(AA35:AL35)),"",SUM(L35:AL35))</f>
        <v>49.18</v>
      </c>
      <c r="L35" s="807">
        <v>0</v>
      </c>
      <c r="M35" s="807">
        <v>0</v>
      </c>
      <c r="N35" s="807">
        <v>0</v>
      </c>
      <c r="O35" s="808">
        <v>5.29</v>
      </c>
      <c r="P35" s="791">
        <v>0</v>
      </c>
      <c r="Q35" s="792">
        <v>0</v>
      </c>
      <c r="R35" s="792">
        <v>0</v>
      </c>
      <c r="S35" s="792">
        <v>0</v>
      </c>
      <c r="T35" s="792">
        <v>0</v>
      </c>
      <c r="U35" s="792">
        <v>0</v>
      </c>
      <c r="V35" s="792">
        <v>0</v>
      </c>
      <c r="W35" s="792">
        <v>0</v>
      </c>
      <c r="X35" s="792">
        <v>0</v>
      </c>
      <c r="Y35" s="792">
        <v>0</v>
      </c>
      <c r="Z35" s="792">
        <v>0</v>
      </c>
      <c r="AA35" s="792">
        <v>0</v>
      </c>
      <c r="AB35" s="792">
        <v>0</v>
      </c>
      <c r="AC35" s="792">
        <v>0</v>
      </c>
      <c r="AD35" s="792">
        <v>0</v>
      </c>
      <c r="AE35" s="792">
        <v>0</v>
      </c>
      <c r="AF35" s="792">
        <v>0</v>
      </c>
      <c r="AG35" s="792">
        <v>0</v>
      </c>
      <c r="AH35" s="792">
        <v>0</v>
      </c>
      <c r="AI35" s="792">
        <v>0</v>
      </c>
      <c r="AJ35" s="789">
        <v>0</v>
      </c>
      <c r="AK35" s="791">
        <v>0</v>
      </c>
      <c r="AL35" s="789">
        <v>43.89</v>
      </c>
      <c r="AM35" s="202"/>
      <c r="AN35" s="189"/>
      <c r="AO35" s="189"/>
      <c r="AP35" s="189"/>
      <c r="AQ35" s="189"/>
      <c r="AR35" s="189"/>
      <c r="AS35" s="189"/>
      <c r="AT35" s="189"/>
      <c r="AU35" s="189"/>
      <c r="AV35" s="189"/>
      <c r="AW35" s="189"/>
      <c r="AX35" s="189"/>
      <c r="AY35" s="189"/>
      <c r="AZ35" s="189"/>
      <c r="BA35" s="189"/>
    </row>
    <row r="36" spans="1:53" s="45" customFormat="1" ht="12.75" x14ac:dyDescent="0.2">
      <c r="A36" s="265"/>
      <c r="B36" s="62"/>
      <c r="C36" s="72"/>
      <c r="D36" s="63" t="s">
        <v>427</v>
      </c>
      <c r="E36" s="74"/>
      <c r="F36" s="72"/>
      <c r="G36" s="72"/>
      <c r="H36" s="128"/>
      <c r="I36" s="133"/>
      <c r="J36" s="133"/>
      <c r="K36" s="133"/>
      <c r="L36" s="133"/>
      <c r="M36" s="133"/>
      <c r="N36" s="133"/>
      <c r="O36" s="464"/>
      <c r="P36" s="405"/>
      <c r="Q36" s="796"/>
      <c r="R36" s="796"/>
      <c r="S36" s="796"/>
      <c r="T36" s="796"/>
      <c r="U36" s="796"/>
      <c r="V36" s="796"/>
      <c r="W36" s="796"/>
      <c r="X36" s="796"/>
      <c r="Y36" s="796"/>
      <c r="Z36" s="796"/>
      <c r="AA36" s="796"/>
      <c r="AB36" s="796"/>
      <c r="AC36" s="796"/>
      <c r="AD36" s="796"/>
      <c r="AE36" s="796"/>
      <c r="AF36" s="796"/>
      <c r="AG36" s="796"/>
      <c r="AH36" s="796"/>
      <c r="AI36" s="796"/>
      <c r="AJ36" s="797"/>
      <c r="AK36" s="405"/>
      <c r="AL36" s="797"/>
      <c r="AM36" s="273"/>
      <c r="AN36" s="265"/>
      <c r="AO36" s="265"/>
      <c r="AP36" s="265"/>
      <c r="AQ36" s="265"/>
      <c r="AR36" s="265"/>
      <c r="AS36" s="265"/>
      <c r="AT36" s="265"/>
      <c r="AU36" s="265"/>
      <c r="AV36" s="265"/>
      <c r="AW36" s="265"/>
      <c r="AX36" s="265"/>
      <c r="AY36" s="265"/>
      <c r="AZ36" s="265"/>
      <c r="BA36" s="265"/>
    </row>
    <row r="37" spans="1:53" s="44" customFormat="1" ht="12.75" x14ac:dyDescent="0.2">
      <c r="A37" s="189"/>
      <c r="B37" s="553" t="s">
        <v>428</v>
      </c>
      <c r="C37" s="55" t="s">
        <v>429</v>
      </c>
      <c r="D37" s="61" t="s">
        <v>430</v>
      </c>
      <c r="E37" s="104" t="s">
        <v>367</v>
      </c>
      <c r="F37" s="57" t="s">
        <v>200</v>
      </c>
      <c r="G37" s="64" t="s">
        <v>368</v>
      </c>
      <c r="H37" s="360" t="s">
        <v>87</v>
      </c>
      <c r="I37" s="356" t="s">
        <v>423</v>
      </c>
      <c r="J37" s="356"/>
      <c r="K37" s="392" cm="1">
        <f t="array" ref="K37">IF(AND(ISBLANK(L37:Z37),ISBLANK(AA37:AL37)),"",SUM(L37:AL37))</f>
        <v>298.95499821157807</v>
      </c>
      <c r="L37" s="794">
        <v>1.072673350675498</v>
      </c>
      <c r="M37" s="794">
        <v>11.187345726847889</v>
      </c>
      <c r="N37" s="794">
        <v>22.641183969462599</v>
      </c>
      <c r="O37" s="795">
        <v>8.3766142494011842</v>
      </c>
      <c r="P37" s="791">
        <v>13.96582150270233</v>
      </c>
      <c r="Q37" s="792">
        <v>41.608352529914249</v>
      </c>
      <c r="R37" s="792">
        <v>34.492505938202697</v>
      </c>
      <c r="S37" s="792">
        <v>4.3555287000932408</v>
      </c>
      <c r="T37" s="792">
        <v>0.66072523176401565</v>
      </c>
      <c r="U37" s="792">
        <v>1.5242067034519184</v>
      </c>
      <c r="V37" s="792">
        <v>0.67485379395277789</v>
      </c>
      <c r="W37" s="792">
        <v>1.2346720974505592</v>
      </c>
      <c r="X37" s="792">
        <v>0.74397110364673658</v>
      </c>
      <c r="Y37" s="792">
        <v>2.9497151833766084</v>
      </c>
      <c r="Z37" s="792">
        <v>3.6856730383654339</v>
      </c>
      <c r="AA37" s="792">
        <v>12.787388264102722</v>
      </c>
      <c r="AB37" s="792">
        <v>2.8968652150317311</v>
      </c>
      <c r="AC37" s="792">
        <v>18.717232760363519</v>
      </c>
      <c r="AD37" s="792">
        <v>53.945048614073833</v>
      </c>
      <c r="AE37" s="792">
        <v>21.779519964500139</v>
      </c>
      <c r="AF37" s="792">
        <v>6.6786405730820366</v>
      </c>
      <c r="AG37" s="792">
        <v>13.935394028079157</v>
      </c>
      <c r="AH37" s="792">
        <v>0.70180889079275355</v>
      </c>
      <c r="AI37" s="792">
        <v>1.2028367256921539</v>
      </c>
      <c r="AJ37" s="789">
        <v>3.2196327561911171</v>
      </c>
      <c r="AK37" s="791">
        <v>13.916787300361218</v>
      </c>
      <c r="AL37" s="789">
        <v>0</v>
      </c>
      <c r="AM37" s="202"/>
      <c r="AN37" s="876"/>
      <c r="AO37" s="189"/>
      <c r="AP37" s="189"/>
      <c r="AQ37" s="189"/>
      <c r="AR37" s="189"/>
      <c r="AS37" s="189"/>
      <c r="AT37" s="189"/>
      <c r="AU37" s="189"/>
      <c r="AV37" s="189"/>
      <c r="AW37" s="189"/>
      <c r="AX37" s="189"/>
      <c r="AY37" s="189"/>
      <c r="AZ37" s="189"/>
      <c r="BA37" s="189"/>
    </row>
    <row r="38" spans="1:53" s="44" customFormat="1" ht="12.75" x14ac:dyDescent="0.2">
      <c r="A38" s="189"/>
      <c r="B38" s="135" t="s">
        <v>431</v>
      </c>
      <c r="C38" s="55" t="s">
        <v>432</v>
      </c>
      <c r="D38" s="61" t="s">
        <v>433</v>
      </c>
      <c r="E38" s="104" t="s">
        <v>367</v>
      </c>
      <c r="F38" s="57" t="s">
        <v>200</v>
      </c>
      <c r="G38" s="1123" t="s">
        <v>368</v>
      </c>
      <c r="H38" s="1124" t="s">
        <v>87</v>
      </c>
      <c r="I38" s="356" t="s">
        <v>423</v>
      </c>
      <c r="J38" s="356"/>
      <c r="K38" s="392" cm="1">
        <f t="array" ref="K38">IF(AND(ISBLANK(L38:Z38),ISBLANK(AA38:AL38)),"",SUM(L38:AL38))</f>
        <v>1.9375159908153774</v>
      </c>
      <c r="L38" s="807">
        <v>1.4335687297217766E-2</v>
      </c>
      <c r="M38" s="807">
        <v>5.4288573194552971E-2</v>
      </c>
      <c r="N38" s="807">
        <v>0.11812538454946171</v>
      </c>
      <c r="O38" s="808">
        <v>0.1521112712447576</v>
      </c>
      <c r="P38" s="791">
        <v>8.4762157833835811E-2</v>
      </c>
      <c r="Q38" s="792">
        <v>0.18838442440805581</v>
      </c>
      <c r="R38" s="792">
        <v>0.19897997019242247</v>
      </c>
      <c r="S38" s="792">
        <v>3.9658606144101674E-2</v>
      </c>
      <c r="T38" s="792">
        <v>5.3479883909128452E-3</v>
      </c>
      <c r="U38" s="792">
        <v>1.2512314336341E-2</v>
      </c>
      <c r="V38" s="792">
        <v>4.1285275533686078E-3</v>
      </c>
      <c r="W38" s="792">
        <v>4.7293613023065926E-3</v>
      </c>
      <c r="X38" s="792">
        <v>7.065662768344954E-3</v>
      </c>
      <c r="Y38" s="792">
        <v>1.9565066662673058E-2</v>
      </c>
      <c r="Z38" s="792">
        <v>7.0675894802063599E-2</v>
      </c>
      <c r="AA38" s="792">
        <v>0.10243160431058962</v>
      </c>
      <c r="AB38" s="792">
        <v>2.2667694485254061E-2</v>
      </c>
      <c r="AC38" s="792">
        <v>7.6495399214479898E-2</v>
      </c>
      <c r="AD38" s="792">
        <v>0.33466926260314434</v>
      </c>
      <c r="AE38" s="792">
        <v>0.17411223872320938</v>
      </c>
      <c r="AF38" s="792">
        <v>3.1329795858051637E-2</v>
      </c>
      <c r="AG38" s="792">
        <v>7.7425533026544854E-2</v>
      </c>
      <c r="AH38" s="792">
        <v>1.2054569730486934E-2</v>
      </c>
      <c r="AI38" s="792">
        <v>1.9464560534268878E-2</v>
      </c>
      <c r="AJ38" s="789">
        <v>1.2479244256011877E-2</v>
      </c>
      <c r="AK38" s="791">
        <v>9.9715197392919799E-2</v>
      </c>
      <c r="AL38" s="789">
        <v>0</v>
      </c>
      <c r="AM38" s="202"/>
      <c r="AN38" s="189"/>
      <c r="AO38" s="189"/>
      <c r="AP38" s="189"/>
      <c r="AQ38" s="189"/>
      <c r="AR38" s="189"/>
      <c r="AS38" s="189"/>
      <c r="AT38" s="189"/>
      <c r="AU38" s="189"/>
      <c r="AV38" s="189"/>
      <c r="AW38" s="189"/>
      <c r="AX38" s="189"/>
      <c r="AY38" s="189"/>
      <c r="AZ38" s="189"/>
      <c r="BA38" s="189"/>
    </row>
    <row r="39" spans="1:53" s="44" customFormat="1" ht="12.75" x14ac:dyDescent="0.2">
      <c r="A39" s="189"/>
      <c r="B39" s="135" t="s">
        <v>434</v>
      </c>
      <c r="C39" s="55" t="s">
        <v>435</v>
      </c>
      <c r="D39" s="61" t="s">
        <v>436</v>
      </c>
      <c r="E39" s="104" t="s">
        <v>367</v>
      </c>
      <c r="F39" s="57" t="s">
        <v>200</v>
      </c>
      <c r="G39" s="1123" t="s">
        <v>368</v>
      </c>
      <c r="H39" s="1124" t="s">
        <v>87</v>
      </c>
      <c r="I39" s="356" t="s">
        <v>423</v>
      </c>
      <c r="J39" s="356"/>
      <c r="K39" s="392" cm="1">
        <f t="array" ref="K39">IF(AND(ISBLANK(L39:Z39),ISBLANK(AA39:AL39)),"",SUM(L39:AL39))</f>
        <v>517.60610810334128</v>
      </c>
      <c r="L39" s="807">
        <v>3.4710098912753939</v>
      </c>
      <c r="M39" s="807">
        <v>27.246454719874887</v>
      </c>
      <c r="N39" s="807">
        <v>21.275804482629905</v>
      </c>
      <c r="O39" s="808">
        <v>5.7003516645545229</v>
      </c>
      <c r="P39" s="791">
        <v>17.732127729857318</v>
      </c>
      <c r="Q39" s="792">
        <v>49.226011411970418</v>
      </c>
      <c r="R39" s="792">
        <v>40.014872823233027</v>
      </c>
      <c r="S39" s="792">
        <v>7.1516314669841323</v>
      </c>
      <c r="T39" s="792">
        <v>2.7118209383623948</v>
      </c>
      <c r="U39" s="792">
        <v>4.6335989986129356</v>
      </c>
      <c r="V39" s="792">
        <v>2.2245035880461828</v>
      </c>
      <c r="W39" s="792">
        <v>1.3320847097574595</v>
      </c>
      <c r="X39" s="792">
        <v>1.9406380459678825</v>
      </c>
      <c r="Y39" s="792">
        <v>3.6195821156319417</v>
      </c>
      <c r="Z39" s="792">
        <v>8.3886810883858374</v>
      </c>
      <c r="AA39" s="792">
        <v>36.617977573105271</v>
      </c>
      <c r="AB39" s="792">
        <v>5.6208652710749476</v>
      </c>
      <c r="AC39" s="792">
        <v>35.733653393226149</v>
      </c>
      <c r="AD39" s="792">
        <v>105.0995757359231</v>
      </c>
      <c r="AE39" s="792">
        <v>54.774774523574521</v>
      </c>
      <c r="AF39" s="792">
        <v>9.4607019077428891</v>
      </c>
      <c r="AG39" s="792">
        <v>35.024591571949209</v>
      </c>
      <c r="AH39" s="792">
        <v>2.6656087618373494</v>
      </c>
      <c r="AI39" s="792">
        <v>3.6183959281964073</v>
      </c>
      <c r="AJ39" s="789">
        <v>3.6787772765663371</v>
      </c>
      <c r="AK39" s="791">
        <v>28.64201248500088</v>
      </c>
      <c r="AL39" s="789">
        <v>0</v>
      </c>
      <c r="AM39" s="202"/>
      <c r="AN39" s="876"/>
      <c r="AO39" s="189"/>
      <c r="AP39" s="189"/>
      <c r="AQ39" s="189"/>
      <c r="AR39" s="189"/>
      <c r="AS39" s="189"/>
      <c r="AT39" s="189"/>
      <c r="AU39" s="189"/>
      <c r="AV39" s="189"/>
      <c r="AW39" s="189"/>
      <c r="AX39" s="189"/>
      <c r="AY39" s="189"/>
      <c r="AZ39" s="189"/>
      <c r="BA39" s="189"/>
    </row>
    <row r="40" spans="1:53" s="44" customFormat="1" ht="12.75" x14ac:dyDescent="0.2">
      <c r="A40" s="189"/>
      <c r="B40" s="135" t="s">
        <v>437</v>
      </c>
      <c r="C40" s="101" t="s">
        <v>438</v>
      </c>
      <c r="D40" s="66" t="s">
        <v>439</v>
      </c>
      <c r="E40" s="106" t="s">
        <v>367</v>
      </c>
      <c r="F40" s="57" t="s">
        <v>200</v>
      </c>
      <c r="G40" s="1123" t="s">
        <v>368</v>
      </c>
      <c r="H40" s="1124" t="s">
        <v>87</v>
      </c>
      <c r="I40" s="356" t="s">
        <v>423</v>
      </c>
      <c r="J40" s="356"/>
      <c r="K40" s="392" cm="1">
        <f t="array" ref="K40">IF(AND(ISBLANK(L40:Z40),ISBLANK(AA40:AL40)),"",SUM(L40:AL40))</f>
        <v>121.61275602234682</v>
      </c>
      <c r="L40" s="807">
        <v>1.3292340924072474</v>
      </c>
      <c r="M40" s="807">
        <v>5.601901109503558</v>
      </c>
      <c r="N40" s="807">
        <v>5.6891938668470567</v>
      </c>
      <c r="O40" s="808">
        <v>8.1027409578667147</v>
      </c>
      <c r="P40" s="791">
        <v>3.5329878293191017</v>
      </c>
      <c r="Q40" s="792">
        <v>14.934863759949137</v>
      </c>
      <c r="R40" s="792">
        <v>11.844375276942491</v>
      </c>
      <c r="S40" s="792">
        <v>3.4031256180862623</v>
      </c>
      <c r="T40" s="792">
        <v>0.48040490799502999</v>
      </c>
      <c r="U40" s="792">
        <v>0.76620809030688608</v>
      </c>
      <c r="V40" s="792">
        <v>0.45450618205125104</v>
      </c>
      <c r="W40" s="792">
        <v>0.51675935727686406</v>
      </c>
      <c r="X40" s="792">
        <v>0.4932569347327761</v>
      </c>
      <c r="Y40" s="792">
        <v>0.80925144568530671</v>
      </c>
      <c r="Z40" s="792">
        <v>1.9495730916008895</v>
      </c>
      <c r="AA40" s="792">
        <v>10.507106081227466</v>
      </c>
      <c r="AB40" s="792">
        <v>1.0165098877614391</v>
      </c>
      <c r="AC40" s="792">
        <v>5.0898312563283552</v>
      </c>
      <c r="AD40" s="792">
        <v>19.654575502011841</v>
      </c>
      <c r="AE40" s="792">
        <v>9.739498270114602</v>
      </c>
      <c r="AF40" s="792">
        <v>1.5882386478886765</v>
      </c>
      <c r="AG40" s="792">
        <v>6.7420233911399556</v>
      </c>
      <c r="AH40" s="792">
        <v>0.52705598138396792</v>
      </c>
      <c r="AI40" s="792">
        <v>0.71968431078984729</v>
      </c>
      <c r="AJ40" s="789">
        <v>0.73989698430737616</v>
      </c>
      <c r="AK40" s="791">
        <v>5.3799531888227339</v>
      </c>
      <c r="AL40" s="789">
        <v>0</v>
      </c>
      <c r="AM40" s="202"/>
      <c r="AN40" s="189"/>
      <c r="AO40" s="189"/>
      <c r="AP40" s="189"/>
      <c r="AQ40" s="189"/>
      <c r="AR40" s="189"/>
      <c r="AS40" s="189"/>
      <c r="AT40" s="189"/>
      <c r="AU40" s="189"/>
      <c r="AV40" s="189"/>
      <c r="AW40" s="189"/>
      <c r="AX40" s="189"/>
      <c r="AY40" s="189"/>
      <c r="AZ40" s="189"/>
      <c r="BA40" s="189"/>
    </row>
    <row r="41" spans="1:53" s="44" customFormat="1" ht="38.25" x14ac:dyDescent="0.2">
      <c r="A41" s="189"/>
      <c r="B41" s="554" t="s">
        <v>440</v>
      </c>
      <c r="C41" s="101" t="s">
        <v>441</v>
      </c>
      <c r="D41" s="66" t="s">
        <v>442</v>
      </c>
      <c r="E41" s="106" t="s">
        <v>443</v>
      </c>
      <c r="F41" s="57" t="s">
        <v>444</v>
      </c>
      <c r="G41" s="1123" t="s">
        <v>165</v>
      </c>
      <c r="H41" s="1124" t="s">
        <v>87</v>
      </c>
      <c r="I41" s="356" t="s">
        <v>423</v>
      </c>
      <c r="J41" s="356"/>
      <c r="K41" s="809">
        <f>IFERROR((SUM(L39:AL39)*1000000)/(SUM(L67:AL67)*1000),"")</f>
        <v>119.70095935586485</v>
      </c>
      <c r="L41" s="810">
        <v>113.43467765880011</v>
      </c>
      <c r="M41" s="810">
        <v>116.22204889998949</v>
      </c>
      <c r="N41" s="810">
        <v>124.26784430089603</v>
      </c>
      <c r="O41" s="811">
        <v>123.1192168778073</v>
      </c>
      <c r="P41" s="812">
        <v>123.56217434200202</v>
      </c>
      <c r="Q41" s="813">
        <v>121.44550864164948</v>
      </c>
      <c r="R41" s="813">
        <v>123.27521274976554</v>
      </c>
      <c r="S41" s="813">
        <v>122.91424316493598</v>
      </c>
      <c r="T41" s="813">
        <v>136.4231195114036</v>
      </c>
      <c r="U41" s="813">
        <v>119.77758321677861</v>
      </c>
      <c r="V41" s="813">
        <v>117.96642557985777</v>
      </c>
      <c r="W41" s="813">
        <v>131.84386856533783</v>
      </c>
      <c r="X41" s="813">
        <v>136.94915882282027</v>
      </c>
      <c r="Y41" s="813">
        <v>113.1274141711384</v>
      </c>
      <c r="Z41" s="813">
        <v>142.88071072881968</v>
      </c>
      <c r="AA41" s="813">
        <v>123.28836647373011</v>
      </c>
      <c r="AB41" s="813">
        <v>122.80716637368388</v>
      </c>
      <c r="AC41" s="813">
        <v>115.32430247996163</v>
      </c>
      <c r="AD41" s="813">
        <v>115.92954276281066</v>
      </c>
      <c r="AE41" s="813">
        <v>119.90112781532535</v>
      </c>
      <c r="AF41" s="813">
        <v>117.09842023672032</v>
      </c>
      <c r="AG41" s="813">
        <v>116.00445558894906</v>
      </c>
      <c r="AH41" s="813">
        <v>122.19484343272799</v>
      </c>
      <c r="AI41" s="813">
        <v>122.95645510242481</v>
      </c>
      <c r="AJ41" s="814">
        <v>114.65561711701008</v>
      </c>
      <c r="AK41" s="812">
        <v>121.63942523183758</v>
      </c>
      <c r="AL41" s="814">
        <v>0</v>
      </c>
      <c r="AM41" s="1266"/>
      <c r="AN41" s="189"/>
      <c r="AO41" s="189"/>
      <c r="AP41" s="189"/>
      <c r="AQ41" s="189"/>
      <c r="AR41" s="189"/>
      <c r="AS41" s="189"/>
      <c r="AT41" s="189"/>
      <c r="AU41" s="189"/>
      <c r="AV41" s="189"/>
      <c r="AW41" s="189"/>
      <c r="AX41" s="189"/>
      <c r="AY41" s="189"/>
      <c r="AZ41" s="189"/>
      <c r="BA41" s="189"/>
    </row>
    <row r="42" spans="1:53" s="44" customFormat="1" ht="38.25" x14ac:dyDescent="0.2">
      <c r="A42" s="189"/>
      <c r="B42" s="60" t="s">
        <v>445</v>
      </c>
      <c r="C42" s="101" t="s">
        <v>446</v>
      </c>
      <c r="D42" s="66" t="s">
        <v>447</v>
      </c>
      <c r="E42" s="106" t="s">
        <v>448</v>
      </c>
      <c r="F42" s="57" t="s">
        <v>444</v>
      </c>
      <c r="G42" s="1123" t="s">
        <v>165</v>
      </c>
      <c r="H42" s="1124" t="s">
        <v>87</v>
      </c>
      <c r="I42" s="356" t="s">
        <v>423</v>
      </c>
      <c r="J42" s="356"/>
      <c r="K42" s="809">
        <f>IFERROR((SUM(L40:AL40)*1000000)/(SUM(L68:AL68)*1000),"")</f>
        <v>163.76794599230493</v>
      </c>
      <c r="L42" s="810">
        <v>158.46898948593775</v>
      </c>
      <c r="M42" s="810">
        <v>162.25685225418206</v>
      </c>
      <c r="N42" s="810">
        <v>168.04062880518384</v>
      </c>
      <c r="O42" s="811">
        <v>167.4862199537593</v>
      </c>
      <c r="P42" s="812">
        <v>171.14648191697893</v>
      </c>
      <c r="Q42" s="813">
        <v>159.84105913746012</v>
      </c>
      <c r="R42" s="813">
        <v>157.31139413970692</v>
      </c>
      <c r="S42" s="813">
        <v>176.78565196183266</v>
      </c>
      <c r="T42" s="813">
        <v>185.85838015720299</v>
      </c>
      <c r="U42" s="813">
        <v>166.73619509638129</v>
      </c>
      <c r="V42" s="813">
        <v>167.22077275990071</v>
      </c>
      <c r="W42" s="813">
        <v>196.21444545664318</v>
      </c>
      <c r="X42" s="813">
        <v>194.80564872219657</v>
      </c>
      <c r="Y42" s="813">
        <v>156.91710105057797</v>
      </c>
      <c r="Z42" s="813">
        <v>182.45140610769391</v>
      </c>
      <c r="AA42" s="813">
        <v>163.91761139839585</v>
      </c>
      <c r="AB42" s="813">
        <v>168.96845536744979</v>
      </c>
      <c r="AC42" s="813">
        <v>166.15759532346638</v>
      </c>
      <c r="AD42" s="813">
        <v>158.96933727116394</v>
      </c>
      <c r="AE42" s="813">
        <v>167.43288204109408</v>
      </c>
      <c r="AF42" s="813">
        <v>169.75716860931757</v>
      </c>
      <c r="AG42" s="813">
        <v>159.74024295205459</v>
      </c>
      <c r="AH42" s="813">
        <v>177.33229893027448</v>
      </c>
      <c r="AI42" s="813">
        <v>165.10800614356191</v>
      </c>
      <c r="AJ42" s="814">
        <v>151.82128788751393</v>
      </c>
      <c r="AK42" s="812">
        <v>170.22759918105876</v>
      </c>
      <c r="AL42" s="814">
        <v>0</v>
      </c>
      <c r="AM42" s="1266"/>
      <c r="AN42" s="189">
        <f>K42/K43</f>
        <v>1.2981024410588218</v>
      </c>
      <c r="AO42" s="189"/>
      <c r="AP42" s="189"/>
      <c r="AQ42" s="189"/>
      <c r="AR42" s="189"/>
      <c r="AS42" s="189"/>
      <c r="AT42" s="189"/>
      <c r="AU42" s="189"/>
      <c r="AV42" s="189"/>
      <c r="AW42" s="189"/>
      <c r="AX42" s="189"/>
      <c r="AY42" s="189"/>
      <c r="AZ42" s="189"/>
      <c r="BA42" s="189"/>
    </row>
    <row r="43" spans="1:53" s="44" customFormat="1" ht="38.25" x14ac:dyDescent="0.2">
      <c r="A43" s="189"/>
      <c r="B43" s="60" t="s">
        <v>449</v>
      </c>
      <c r="C43" s="101" t="s">
        <v>450</v>
      </c>
      <c r="D43" s="61" t="s">
        <v>451</v>
      </c>
      <c r="E43" s="106" t="s">
        <v>452</v>
      </c>
      <c r="F43" s="57" t="s">
        <v>444</v>
      </c>
      <c r="G43" s="1123" t="s">
        <v>165</v>
      </c>
      <c r="H43" s="1124" t="s">
        <v>87</v>
      </c>
      <c r="I43" s="356" t="s">
        <v>423</v>
      </c>
      <c r="J43" s="356"/>
      <c r="K43" s="809">
        <f>IFERROR(((SUM(L39:AL39)+SUM(L40:AL40))*1000000)/((SUM(L67:AL67)+SUM(L68:AL68))*1000),"")</f>
        <v>126.15949312808048</v>
      </c>
      <c r="L43" s="810">
        <v>123.12323042137523</v>
      </c>
      <c r="M43" s="810">
        <v>122.13074615515504</v>
      </c>
      <c r="N43" s="810">
        <v>131.53156035714682</v>
      </c>
      <c r="O43" s="811">
        <v>145.78986271806795</v>
      </c>
      <c r="P43" s="812">
        <v>129.54563583247986</v>
      </c>
      <c r="Q43" s="813">
        <v>128.6412588956567</v>
      </c>
      <c r="R43" s="813">
        <v>129.68313929594103</v>
      </c>
      <c r="S43" s="813">
        <v>136.30618055313244</v>
      </c>
      <c r="T43" s="813">
        <v>137.57617223365787</v>
      </c>
      <c r="U43" s="813">
        <v>124.67842459444414</v>
      </c>
      <c r="V43" s="813">
        <v>124.02546215298491</v>
      </c>
      <c r="W43" s="813">
        <v>145.02061616698788</v>
      </c>
      <c r="X43" s="813">
        <v>140.80874801455121</v>
      </c>
      <c r="Y43" s="813">
        <v>119.2637401415827</v>
      </c>
      <c r="Z43" s="813">
        <v>151.55692457966992</v>
      </c>
      <c r="AA43" s="813">
        <v>130.53437149706636</v>
      </c>
      <c r="AB43" s="813">
        <v>128.23931060308837</v>
      </c>
      <c r="AC43" s="813">
        <v>119.89704329851739</v>
      </c>
      <c r="AD43" s="813">
        <v>121.09423480115177</v>
      </c>
      <c r="AE43" s="813">
        <v>125.26904911837278</v>
      </c>
      <c r="AF43" s="813">
        <v>122.56294946277357</v>
      </c>
      <c r="AG43" s="813">
        <v>121.36791263971463</v>
      </c>
      <c r="AH43" s="813">
        <v>128.80574782986599</v>
      </c>
      <c r="AI43" s="813">
        <v>128.39384002091117</v>
      </c>
      <c r="AJ43" s="814">
        <v>119.55582000609157</v>
      </c>
      <c r="AK43" s="812">
        <v>127.3847779384342</v>
      </c>
      <c r="AL43" s="814">
        <v>0</v>
      </c>
      <c r="AM43" s="1266"/>
      <c r="AN43" s="189"/>
      <c r="AO43" s="189"/>
      <c r="AP43" s="189"/>
      <c r="AQ43" s="189"/>
      <c r="AR43" s="189"/>
      <c r="AS43" s="189"/>
      <c r="AT43" s="189"/>
      <c r="AU43" s="189"/>
      <c r="AV43" s="189"/>
      <c r="AW43" s="189"/>
      <c r="AX43" s="189"/>
      <c r="AY43" s="189"/>
      <c r="AZ43" s="189"/>
      <c r="BA43" s="189"/>
    </row>
    <row r="44" spans="1:53" s="44" customFormat="1" ht="12.75" x14ac:dyDescent="0.2">
      <c r="A44" s="189"/>
      <c r="B44" s="60" t="s">
        <v>453</v>
      </c>
      <c r="C44" s="101" t="s">
        <v>454</v>
      </c>
      <c r="D44" s="66" t="s">
        <v>455</v>
      </c>
      <c r="E44" s="106" t="s">
        <v>367</v>
      </c>
      <c r="F44" s="57" t="s">
        <v>200</v>
      </c>
      <c r="G44" s="64" t="s">
        <v>368</v>
      </c>
      <c r="H44" s="1124" t="s">
        <v>87</v>
      </c>
      <c r="I44" s="356" t="s">
        <v>423</v>
      </c>
      <c r="J44" s="356"/>
      <c r="K44" s="815" cm="1">
        <f t="array" ref="K44">IF(AND(ISBLANK(L44:Z44),ISBLANK(AA44:AL44)),"",SUM(L44:AL44))</f>
        <v>20.581799966076932</v>
      </c>
      <c r="L44" s="807">
        <v>0.13832950707237179</v>
      </c>
      <c r="M44" s="807">
        <v>1.1019321435109686</v>
      </c>
      <c r="N44" s="807">
        <v>0.97322468026387976</v>
      </c>
      <c r="O44" s="808">
        <v>0.21990257877236935</v>
      </c>
      <c r="P44" s="791">
        <v>0.77630854928719384</v>
      </c>
      <c r="Q44" s="792">
        <v>2.0688936500481452</v>
      </c>
      <c r="R44" s="792">
        <v>1.6899810595002793</v>
      </c>
      <c r="S44" s="792">
        <v>0.29326265892317249</v>
      </c>
      <c r="T44" s="792">
        <v>0.10539086529829773</v>
      </c>
      <c r="U44" s="792">
        <v>0.15521348000625251</v>
      </c>
      <c r="V44" s="792">
        <v>8.3944327864489743E-2</v>
      </c>
      <c r="W44" s="792">
        <v>7.1467762892535633E-2</v>
      </c>
      <c r="X44" s="792">
        <v>6.8209357969706744E-2</v>
      </c>
      <c r="Y44" s="792">
        <v>0.14311992916740696</v>
      </c>
      <c r="Z44" s="792">
        <v>0.31832750525331088</v>
      </c>
      <c r="AA44" s="792">
        <v>1.2011498058243733</v>
      </c>
      <c r="AB44" s="792">
        <v>0.20372327469549734</v>
      </c>
      <c r="AC44" s="792">
        <v>1.5114287069311438</v>
      </c>
      <c r="AD44" s="792">
        <v>4.0927793400357624</v>
      </c>
      <c r="AE44" s="792">
        <v>2.1868837470853091</v>
      </c>
      <c r="AF44" s="792">
        <v>0.42814782907294391</v>
      </c>
      <c r="AG44" s="792">
        <v>1.2305460052307038</v>
      </c>
      <c r="AH44" s="792">
        <v>9.1901144262762302E-2</v>
      </c>
      <c r="AI44" s="792">
        <v>0.12666216049278226</v>
      </c>
      <c r="AJ44" s="789">
        <v>0.15312360240157114</v>
      </c>
      <c r="AK44" s="791">
        <v>1.1479462942137038</v>
      </c>
      <c r="AL44" s="789">
        <v>0</v>
      </c>
      <c r="AM44" s="202"/>
      <c r="AN44" s="189"/>
      <c r="AO44" s="189"/>
      <c r="AP44" s="189"/>
      <c r="AQ44" s="189"/>
      <c r="AR44" s="189"/>
      <c r="AS44" s="189"/>
      <c r="AT44" s="189"/>
      <c r="AU44" s="189"/>
      <c r="AV44" s="189"/>
      <c r="AW44" s="189"/>
      <c r="AX44" s="189"/>
      <c r="AY44" s="189"/>
      <c r="AZ44" s="189"/>
      <c r="BA44" s="189"/>
    </row>
    <row r="45" spans="1:53" s="44" customFormat="1" ht="12.75" x14ac:dyDescent="0.2">
      <c r="A45" s="189"/>
      <c r="B45" s="60" t="s">
        <v>456</v>
      </c>
      <c r="C45" s="101" t="s">
        <v>457</v>
      </c>
      <c r="D45" s="61" t="s">
        <v>458</v>
      </c>
      <c r="E45" s="106" t="s">
        <v>367</v>
      </c>
      <c r="F45" s="57" t="s">
        <v>200</v>
      </c>
      <c r="G45" s="1123" t="s">
        <v>368</v>
      </c>
      <c r="H45" s="1124" t="s">
        <v>87</v>
      </c>
      <c r="I45" s="356" t="s">
        <v>423</v>
      </c>
      <c r="J45" s="356"/>
      <c r="K45" s="815" cm="1">
        <f t="array" ref="K45">IF(AND(ISBLANK(L45:Z45),ISBLANK(AA45:AL45)),"",SUM(L45:AL45))</f>
        <v>6.9382770970093004</v>
      </c>
      <c r="L45" s="807">
        <v>3.7543633829480075E-2</v>
      </c>
      <c r="M45" s="807">
        <v>0.31441398696499195</v>
      </c>
      <c r="N45" s="807">
        <v>0.26282262950118562</v>
      </c>
      <c r="O45" s="808">
        <v>1.4364866013028965</v>
      </c>
      <c r="P45" s="791">
        <v>0.21602274565276175</v>
      </c>
      <c r="Q45" s="792">
        <v>0.53145858060863405</v>
      </c>
      <c r="R45" s="792">
        <v>0.40632437059677856</v>
      </c>
      <c r="S45" s="792">
        <v>7.0559059736762172E-2</v>
      </c>
      <c r="T45" s="792">
        <v>2.6216224796308342E-2</v>
      </c>
      <c r="U45" s="792">
        <v>3.6792785503388034E-2</v>
      </c>
      <c r="V45" s="792">
        <v>2.0034565858618718E-2</v>
      </c>
      <c r="W45" s="792">
        <v>1.9966132607311664E-2</v>
      </c>
      <c r="X45" s="792">
        <v>1.4170296990521499E-2</v>
      </c>
      <c r="Y45" s="792">
        <v>3.0756398706035585E-2</v>
      </c>
      <c r="Z45" s="792">
        <v>6.0856449543384046E-2</v>
      </c>
      <c r="AA45" s="792">
        <v>0.27751547041020086</v>
      </c>
      <c r="AB45" s="792">
        <v>4.9028231256508459E-2</v>
      </c>
      <c r="AC45" s="792">
        <v>0.42805716670501931</v>
      </c>
      <c r="AD45" s="792">
        <v>1.2770529948643095</v>
      </c>
      <c r="AE45" s="792">
        <v>0.61751580743675505</v>
      </c>
      <c r="AF45" s="792">
        <v>0.11370855806889253</v>
      </c>
      <c r="AG45" s="792">
        <v>0.29688262921448588</v>
      </c>
      <c r="AH45" s="792">
        <v>2.3059900362484002E-2</v>
      </c>
      <c r="AI45" s="792">
        <v>2.9650459540327849E-2</v>
      </c>
      <c r="AJ45" s="789">
        <v>3.8841318892696014E-2</v>
      </c>
      <c r="AK45" s="791">
        <v>0.30254009805856252</v>
      </c>
      <c r="AL45" s="789">
        <v>0</v>
      </c>
      <c r="AM45" s="202"/>
      <c r="AN45" s="189"/>
      <c r="AO45" s="189"/>
      <c r="AP45" s="189"/>
      <c r="AQ45" s="189"/>
      <c r="AR45" s="189"/>
      <c r="AS45" s="189"/>
      <c r="AT45" s="189"/>
      <c r="AU45" s="189"/>
      <c r="AV45" s="189"/>
      <c r="AW45" s="189"/>
      <c r="AX45" s="189"/>
      <c r="AY45" s="189"/>
      <c r="AZ45" s="189"/>
      <c r="BA45" s="189"/>
    </row>
    <row r="46" spans="1:53" s="45" customFormat="1" ht="12.75" x14ac:dyDescent="0.2">
      <c r="A46" s="265"/>
      <c r="B46" s="48"/>
      <c r="C46" s="100"/>
      <c r="D46" s="49" t="s">
        <v>459</v>
      </c>
      <c r="E46" s="107"/>
      <c r="F46" s="73"/>
      <c r="G46" s="1125"/>
      <c r="H46" s="129"/>
      <c r="I46" s="133"/>
      <c r="J46" s="133"/>
      <c r="K46" s="133"/>
      <c r="L46" s="133"/>
      <c r="M46" s="133"/>
      <c r="N46" s="133"/>
      <c r="O46" s="464"/>
      <c r="P46" s="405"/>
      <c r="Q46" s="796"/>
      <c r="R46" s="796"/>
      <c r="S46" s="796"/>
      <c r="T46" s="796"/>
      <c r="U46" s="796"/>
      <c r="V46" s="796"/>
      <c r="W46" s="796"/>
      <c r="X46" s="796"/>
      <c r="Y46" s="796"/>
      <c r="Z46" s="796"/>
      <c r="AA46" s="796"/>
      <c r="AB46" s="796"/>
      <c r="AC46" s="796"/>
      <c r="AD46" s="796"/>
      <c r="AE46" s="796"/>
      <c r="AF46" s="796"/>
      <c r="AG46" s="796"/>
      <c r="AH46" s="796"/>
      <c r="AI46" s="796"/>
      <c r="AJ46" s="797"/>
      <c r="AK46" s="405"/>
      <c r="AL46" s="797"/>
      <c r="AM46" s="273"/>
      <c r="AN46" s="265"/>
      <c r="AO46" s="265"/>
      <c r="AP46" s="265"/>
      <c r="AQ46" s="265"/>
      <c r="AR46" s="265"/>
      <c r="AS46" s="265"/>
      <c r="AT46" s="265"/>
      <c r="AU46" s="265"/>
      <c r="AV46" s="265"/>
      <c r="AW46" s="265"/>
      <c r="AX46" s="265"/>
      <c r="AY46" s="265"/>
      <c r="AZ46" s="265"/>
      <c r="BA46" s="265"/>
    </row>
    <row r="47" spans="1:53" s="44" customFormat="1" ht="12.75" x14ac:dyDescent="0.2">
      <c r="A47" s="189"/>
      <c r="B47" s="56" t="s">
        <v>460</v>
      </c>
      <c r="C47" s="55" t="s">
        <v>461</v>
      </c>
      <c r="D47" s="66" t="s">
        <v>462</v>
      </c>
      <c r="E47" s="106" t="s">
        <v>367</v>
      </c>
      <c r="F47" s="57" t="s">
        <v>200</v>
      </c>
      <c r="G47" s="1123" t="s">
        <v>368</v>
      </c>
      <c r="H47" s="1124" t="s">
        <v>87</v>
      </c>
      <c r="I47" s="356"/>
      <c r="J47" s="356"/>
      <c r="K47" s="815" cm="1">
        <f t="array" ref="K47">IF(AND(ISBLANK(L47:Z47),ISBLANK(AA47:AL47)),"",SUM(L47:AL47))</f>
        <v>1.0277994332503215</v>
      </c>
      <c r="L47" s="794">
        <v>7.5138523651233219E-3</v>
      </c>
      <c r="M47" s="794">
        <v>4.7190668864336316E-2</v>
      </c>
      <c r="N47" s="794">
        <v>4.9304678822213004E-2</v>
      </c>
      <c r="O47" s="795">
        <v>1.0846079648787367E-2</v>
      </c>
      <c r="P47" s="791">
        <v>3.6558440472442354E-2</v>
      </c>
      <c r="Q47" s="792">
        <v>0.11140421342633645</v>
      </c>
      <c r="R47" s="792">
        <v>0.10061472944665907</v>
      </c>
      <c r="S47" s="792">
        <v>1.9009800211151756E-2</v>
      </c>
      <c r="T47" s="792">
        <v>5.9480111378980901E-3</v>
      </c>
      <c r="U47" s="792">
        <v>7.7401064974018377E-3</v>
      </c>
      <c r="V47" s="792">
        <v>4.8383370161784265E-3</v>
      </c>
      <c r="W47" s="792">
        <v>4.1975271433695354E-3</v>
      </c>
      <c r="X47" s="792">
        <v>4.3626138936814236E-3</v>
      </c>
      <c r="Y47" s="792">
        <v>8.9479818493973899E-3</v>
      </c>
      <c r="Z47" s="792">
        <v>2.3063616856378751E-2</v>
      </c>
      <c r="AA47" s="792">
        <v>6.3958840395919092E-2</v>
      </c>
      <c r="AB47" s="792">
        <v>1.0595417810333569E-2</v>
      </c>
      <c r="AC47" s="792">
        <v>6.4680902725257394E-2</v>
      </c>
      <c r="AD47" s="792">
        <v>0.18906166988328441</v>
      </c>
      <c r="AE47" s="792">
        <v>9.4702782896148377E-2</v>
      </c>
      <c r="AF47" s="792">
        <v>2.2943580490821219E-2</v>
      </c>
      <c r="AG47" s="792">
        <v>6.2909770712310562E-2</v>
      </c>
      <c r="AH47" s="792">
        <v>4.5525464034077943E-3</v>
      </c>
      <c r="AI47" s="792">
        <v>7.0359464054601337E-3</v>
      </c>
      <c r="AJ47" s="789">
        <v>7.8870652076889272E-3</v>
      </c>
      <c r="AK47" s="791">
        <v>5.7930252668334896E-2</v>
      </c>
      <c r="AL47" s="789">
        <v>0</v>
      </c>
      <c r="AM47" s="1266"/>
      <c r="AN47" s="189"/>
      <c r="AO47" s="189"/>
      <c r="AP47" s="189"/>
      <c r="AQ47" s="189"/>
      <c r="AR47" s="189"/>
      <c r="AS47" s="189"/>
      <c r="AT47" s="189"/>
      <c r="AU47" s="189"/>
      <c r="AV47" s="189"/>
      <c r="AW47" s="189"/>
      <c r="AX47" s="189"/>
      <c r="AY47" s="189"/>
      <c r="AZ47" s="189"/>
      <c r="BA47" s="189"/>
    </row>
    <row r="48" spans="1:53" s="44" customFormat="1" ht="12.75" x14ac:dyDescent="0.2">
      <c r="A48" s="189"/>
      <c r="B48" s="56" t="s">
        <v>463</v>
      </c>
      <c r="C48" s="55" t="s">
        <v>464</v>
      </c>
      <c r="D48" s="61" t="s">
        <v>465</v>
      </c>
      <c r="E48" s="106" t="s">
        <v>367</v>
      </c>
      <c r="F48" s="57" t="s">
        <v>200</v>
      </c>
      <c r="G48" s="1123" t="s">
        <v>368</v>
      </c>
      <c r="H48" s="1124" t="s">
        <v>87</v>
      </c>
      <c r="I48" s="356"/>
      <c r="J48" s="356"/>
      <c r="K48" s="815" cm="1">
        <f t="array" ref="K48">IF(AND(ISBLANK(L48:Z48),ISBLANK(AA48:AL48)),"",SUM(L48:AL48))</f>
        <v>5.7047399293833984E-2</v>
      </c>
      <c r="L48" s="807">
        <v>4.1978795088495712E-4</v>
      </c>
      <c r="M48" s="807">
        <v>1.3264252806141417E-3</v>
      </c>
      <c r="N48" s="807">
        <v>3.3511310500007343E-3</v>
      </c>
      <c r="O48" s="808">
        <v>7.6053763060071784E-3</v>
      </c>
      <c r="P48" s="791">
        <v>2.2329311802419399E-3</v>
      </c>
      <c r="Q48" s="792">
        <v>5.4084861353594993E-3</v>
      </c>
      <c r="R48" s="792">
        <v>6.5502071170830765E-3</v>
      </c>
      <c r="S48" s="792">
        <v>1.1488081077563684E-3</v>
      </c>
      <c r="T48" s="792">
        <v>1.3166616631255158E-4</v>
      </c>
      <c r="U48" s="792">
        <v>3.5273077914642722E-4</v>
      </c>
      <c r="V48" s="792">
        <v>1.1712147626048926E-4</v>
      </c>
      <c r="W48" s="792">
        <v>1.2425608477138704E-4</v>
      </c>
      <c r="X48" s="792">
        <v>2.1971647627077494E-4</v>
      </c>
      <c r="Y48" s="792">
        <v>6.1719414263486838E-4</v>
      </c>
      <c r="Z48" s="792">
        <v>2.2424692649929364E-3</v>
      </c>
      <c r="AA48" s="792">
        <v>2.9560049424371421E-3</v>
      </c>
      <c r="AB48" s="792">
        <v>6.319699242660461E-4</v>
      </c>
      <c r="AC48" s="792">
        <v>1.7942873608079505E-3</v>
      </c>
      <c r="AD48" s="792">
        <v>8.5807773239510044E-3</v>
      </c>
      <c r="AE48" s="792">
        <v>4.1576506374958544E-3</v>
      </c>
      <c r="AF48" s="792">
        <v>8.0385155643712366E-4</v>
      </c>
      <c r="AG48" s="792">
        <v>2.3105594640616236E-3</v>
      </c>
      <c r="AH48" s="792">
        <v>3.2478230785638017E-4</v>
      </c>
      <c r="AI48" s="792">
        <v>5.9408012696683817E-4</v>
      </c>
      <c r="AJ48" s="789">
        <v>3.5229644872165244E-4</v>
      </c>
      <c r="AK48" s="791">
        <v>2.6928316824950328E-3</v>
      </c>
      <c r="AL48" s="789">
        <v>0</v>
      </c>
      <c r="AM48" s="1267"/>
      <c r="AN48" s="189"/>
      <c r="AO48" s="189"/>
      <c r="AP48" s="189"/>
      <c r="AQ48" s="189"/>
      <c r="AR48" s="189"/>
      <c r="AS48" s="189"/>
      <c r="AT48" s="189"/>
      <c r="AU48" s="189"/>
      <c r="AV48" s="189"/>
      <c r="AW48" s="189"/>
      <c r="AX48" s="189"/>
      <c r="AY48" s="189"/>
      <c r="AZ48" s="189"/>
      <c r="BA48" s="189"/>
    </row>
    <row r="49" spans="1:53" s="44" customFormat="1" ht="12.75" x14ac:dyDescent="0.2">
      <c r="A49" s="189"/>
      <c r="B49" s="60" t="s">
        <v>466</v>
      </c>
      <c r="C49" s="101" t="s">
        <v>467</v>
      </c>
      <c r="D49" s="61" t="s">
        <v>468</v>
      </c>
      <c r="E49" s="106" t="s">
        <v>367</v>
      </c>
      <c r="F49" s="57" t="s">
        <v>200</v>
      </c>
      <c r="G49" s="1123" t="s">
        <v>368</v>
      </c>
      <c r="H49" s="1124" t="s">
        <v>87</v>
      </c>
      <c r="I49" s="356"/>
      <c r="J49" s="356"/>
      <c r="K49" s="815" cm="1">
        <f t="array" ref="K49">IF(AND(ISBLANK(L49:Z49),ISBLANK(AA49:AL49)),"",SUM(L49:AL49))</f>
        <v>21.157857785284602</v>
      </c>
      <c r="L49" s="807">
        <v>0.13915884762573846</v>
      </c>
      <c r="M49" s="807">
        <v>1.1403495025185033</v>
      </c>
      <c r="N49" s="807">
        <v>0.86068347772891896</v>
      </c>
      <c r="O49" s="808">
        <v>0.17900748983001144</v>
      </c>
      <c r="P49" s="791">
        <v>0.72883771401134911</v>
      </c>
      <c r="Q49" s="792">
        <v>1.9836797978909386</v>
      </c>
      <c r="R49" s="792">
        <v>1.5802983226638252</v>
      </c>
      <c r="S49" s="792">
        <v>0.2839438037166675</v>
      </c>
      <c r="T49" s="792">
        <v>0.11352350524736464</v>
      </c>
      <c r="U49" s="792">
        <v>0.18727254995054496</v>
      </c>
      <c r="V49" s="792">
        <v>8.9824182281963857E-2</v>
      </c>
      <c r="W49" s="792">
        <v>5.4768304693326518E-2</v>
      </c>
      <c r="X49" s="792">
        <v>7.6756907495860283E-2</v>
      </c>
      <c r="Y49" s="792">
        <v>0.14279717802065559</v>
      </c>
      <c r="Z49" s="792">
        <v>0.32999384860899716</v>
      </c>
      <c r="AA49" s="792">
        <v>1.4668702412177397</v>
      </c>
      <c r="AB49" s="792">
        <v>0.22767958877652833</v>
      </c>
      <c r="AC49" s="792">
        <v>1.5149280620191043</v>
      </c>
      <c r="AD49" s="792">
        <v>4.3366574620527638</v>
      </c>
      <c r="AE49" s="792">
        <v>2.3173413140983472</v>
      </c>
      <c r="AF49" s="792">
        <v>0.39168925908416852</v>
      </c>
      <c r="AG49" s="792">
        <v>1.4326907951265873</v>
      </c>
      <c r="AH49" s="792">
        <v>0.10893910917191466</v>
      </c>
      <c r="AI49" s="792">
        <v>0.14385278236495827</v>
      </c>
      <c r="AJ49" s="789">
        <v>0.14861415411639528</v>
      </c>
      <c r="AK49" s="791">
        <v>1.177699584971432</v>
      </c>
      <c r="AL49" s="789">
        <v>0</v>
      </c>
      <c r="AM49" s="1267"/>
      <c r="AN49" s="189"/>
      <c r="AO49" s="189"/>
      <c r="AP49" s="189"/>
      <c r="AQ49" s="189"/>
      <c r="AR49" s="189"/>
      <c r="AS49" s="189"/>
      <c r="AT49" s="189"/>
      <c r="AU49" s="189"/>
      <c r="AV49" s="189"/>
      <c r="AW49" s="189"/>
      <c r="AX49" s="189"/>
      <c r="AY49" s="189"/>
      <c r="AZ49" s="189"/>
      <c r="BA49" s="189"/>
    </row>
    <row r="50" spans="1:53" s="44" customFormat="1" ht="12.75" x14ac:dyDescent="0.2">
      <c r="A50" s="189"/>
      <c r="B50" s="60" t="s">
        <v>469</v>
      </c>
      <c r="C50" s="101" t="s">
        <v>470</v>
      </c>
      <c r="D50" s="61" t="s">
        <v>471</v>
      </c>
      <c r="E50" s="106" t="s">
        <v>367</v>
      </c>
      <c r="F50" s="57" t="s">
        <v>200</v>
      </c>
      <c r="G50" s="1123" t="s">
        <v>368</v>
      </c>
      <c r="H50" s="1124" t="s">
        <v>87</v>
      </c>
      <c r="I50" s="356"/>
      <c r="J50" s="356"/>
      <c r="K50" s="815" cm="1">
        <f t="array" ref="K50">IF(AND(ISBLANK(L50:Z50),ISBLANK(AA50:AL50)),"",SUM(L50:AL50))</f>
        <v>10.91579885440944</v>
      </c>
      <c r="L50" s="807">
        <v>0.11690730979042967</v>
      </c>
      <c r="M50" s="807">
        <v>0.53108595011446591</v>
      </c>
      <c r="N50" s="807">
        <v>0.50986313935265926</v>
      </c>
      <c r="O50" s="808">
        <v>0.65999989294148265</v>
      </c>
      <c r="P50" s="791">
        <v>0.32465103149417979</v>
      </c>
      <c r="Q50" s="792">
        <v>1.3086693548762687</v>
      </c>
      <c r="R50" s="792">
        <v>0.99964209259093872</v>
      </c>
      <c r="S50" s="792">
        <v>0.29823198360701064</v>
      </c>
      <c r="T50" s="792">
        <v>4.5552857952884586E-2</v>
      </c>
      <c r="U50" s="792">
        <v>6.8379125642792721E-2</v>
      </c>
      <c r="V50" s="792">
        <v>4.0482997554871059E-2</v>
      </c>
      <c r="W50" s="792">
        <v>4.7520682465154666E-2</v>
      </c>
      <c r="X50" s="792">
        <v>4.236889997860141E-2</v>
      </c>
      <c r="Y50" s="792">
        <v>6.9177661494020229E-2</v>
      </c>
      <c r="Z50" s="792">
        <v>0.16640488476467261</v>
      </c>
      <c r="AA50" s="792">
        <v>0.91923101043519828</v>
      </c>
      <c r="AB50" s="792">
        <v>9.1093228227498768E-2</v>
      </c>
      <c r="AC50" s="792">
        <v>0.49118294591105338</v>
      </c>
      <c r="AD50" s="792">
        <v>1.8286417706368463</v>
      </c>
      <c r="AE50" s="792">
        <v>0.92951650300889366</v>
      </c>
      <c r="AF50" s="792">
        <v>0.14775299969085937</v>
      </c>
      <c r="AG50" s="792">
        <v>0.60955605967383442</v>
      </c>
      <c r="AH50" s="792">
        <v>4.795458263275626E-2</v>
      </c>
      <c r="AI50" s="792">
        <v>6.2336446753229385E-2</v>
      </c>
      <c r="AJ50" s="789">
        <v>6.5983057423701683E-2</v>
      </c>
      <c r="AK50" s="791">
        <v>0.49361238539513125</v>
      </c>
      <c r="AL50" s="789">
        <v>0</v>
      </c>
      <c r="AM50" s="1267"/>
      <c r="AN50" s="189"/>
      <c r="AO50" s="189"/>
      <c r="AP50" s="189"/>
      <c r="AQ50" s="189"/>
      <c r="AR50" s="189"/>
      <c r="AS50" s="189"/>
      <c r="AT50" s="189"/>
      <c r="AU50" s="189"/>
      <c r="AV50" s="189"/>
      <c r="AW50" s="189"/>
      <c r="AX50" s="189"/>
      <c r="AY50" s="189"/>
      <c r="AZ50" s="189"/>
      <c r="BA50" s="189"/>
    </row>
    <row r="51" spans="1:53" s="44" customFormat="1" ht="12.75" x14ac:dyDescent="0.2">
      <c r="A51" s="189"/>
      <c r="B51" s="60" t="s">
        <v>472</v>
      </c>
      <c r="C51" s="101" t="s">
        <v>473</v>
      </c>
      <c r="D51" s="61" t="s">
        <v>474</v>
      </c>
      <c r="E51" s="106" t="s">
        <v>367</v>
      </c>
      <c r="F51" s="1126" t="s">
        <v>200</v>
      </c>
      <c r="G51" s="1123" t="s">
        <v>368</v>
      </c>
      <c r="H51" s="1124" t="s">
        <v>87</v>
      </c>
      <c r="I51" s="356"/>
      <c r="J51" s="356"/>
      <c r="K51" s="815" cm="1">
        <f t="array" ref="K51">IF(AND(ISBLANK(L51:Z51),ISBLANK(AA51:AL51)),"",SUM(L51:AL51))</f>
        <v>2.9777498524653452</v>
      </c>
      <c r="L51" s="807">
        <v>2.0708890288887848E-2</v>
      </c>
      <c r="M51" s="807">
        <v>0.17936364312201769</v>
      </c>
      <c r="N51" s="807">
        <v>0.16203932699291923</v>
      </c>
      <c r="O51" s="808">
        <v>7.215630031170378E-2</v>
      </c>
      <c r="P51" s="791">
        <v>0.1075612547684974</v>
      </c>
      <c r="Q51" s="792">
        <v>0.32448266419543503</v>
      </c>
      <c r="R51" s="792">
        <v>0.31607365226950895</v>
      </c>
      <c r="S51" s="792">
        <v>7.0250208705836495E-2</v>
      </c>
      <c r="T51" s="792">
        <v>1.4597206682794817E-2</v>
      </c>
      <c r="U51" s="792">
        <v>2.5407321990539591E-2</v>
      </c>
      <c r="V51" s="792">
        <v>1.2277914579134429E-2</v>
      </c>
      <c r="W51" s="792">
        <v>9.5295335990859091E-3</v>
      </c>
      <c r="X51" s="792">
        <v>1.164994459243456E-2</v>
      </c>
      <c r="Y51" s="792">
        <v>1.9961284390053451E-2</v>
      </c>
      <c r="Z51" s="792">
        <v>5.6655994548275836E-2</v>
      </c>
      <c r="AA51" s="792">
        <v>0.19780121400253373</v>
      </c>
      <c r="AB51" s="792">
        <v>2.8517489390790952E-2</v>
      </c>
      <c r="AC51" s="792">
        <v>0.26529683545042421</v>
      </c>
      <c r="AD51" s="792">
        <v>0.61440131432772449</v>
      </c>
      <c r="AE51" s="792">
        <v>0.21577235769251574</v>
      </c>
      <c r="AF51" s="792">
        <v>5.2480350349615283E-2</v>
      </c>
      <c r="AG51" s="792">
        <v>2.5931515278435974E-2</v>
      </c>
      <c r="AH51" s="792">
        <v>1.2184230866837821E-2</v>
      </c>
      <c r="AI51" s="792">
        <v>1.8147344484186676E-2</v>
      </c>
      <c r="AJ51" s="789">
        <v>2.0088813257566188E-2</v>
      </c>
      <c r="AK51" s="791">
        <v>0.1244132463275897</v>
      </c>
      <c r="AL51" s="789">
        <v>0</v>
      </c>
      <c r="AM51" s="1267"/>
      <c r="AN51" s="189"/>
      <c r="AO51" s="189"/>
      <c r="AP51" s="189"/>
      <c r="AQ51" s="189"/>
      <c r="AR51" s="189"/>
      <c r="AS51" s="189"/>
      <c r="AT51" s="189"/>
      <c r="AU51" s="189"/>
      <c r="AV51" s="189"/>
      <c r="AW51" s="189"/>
      <c r="AX51" s="189"/>
      <c r="AY51" s="189"/>
      <c r="AZ51" s="189"/>
      <c r="BA51" s="189"/>
    </row>
    <row r="52" spans="1:53" s="44" customFormat="1" ht="12.75" x14ac:dyDescent="0.2">
      <c r="A52" s="189"/>
      <c r="B52" s="60" t="s">
        <v>475</v>
      </c>
      <c r="C52" s="101" t="s">
        <v>476</v>
      </c>
      <c r="D52" s="66" t="s">
        <v>477</v>
      </c>
      <c r="E52" s="106" t="s">
        <v>367</v>
      </c>
      <c r="F52" s="65" t="s">
        <v>200</v>
      </c>
      <c r="G52" s="1123" t="s">
        <v>368</v>
      </c>
      <c r="H52" s="1124" t="s">
        <v>87</v>
      </c>
      <c r="I52" s="356" t="s">
        <v>478</v>
      </c>
      <c r="J52" s="356"/>
      <c r="K52" s="815" cm="1">
        <f t="array" ref="K52">IF(AND(ISBLANK(L52:Z52),ISBLANK(AA52:AL52)),"",SUM(L52:AL52))</f>
        <v>150.90379338601716</v>
      </c>
      <c r="L52" s="807">
        <v>3.0112753658488716</v>
      </c>
      <c r="M52" s="807">
        <v>9.0547234167654658</v>
      </c>
      <c r="N52" s="807">
        <v>7.3170218763854438</v>
      </c>
      <c r="O52" s="808">
        <v>2.817948754337531</v>
      </c>
      <c r="P52" s="791">
        <v>7.088528826340772</v>
      </c>
      <c r="Q52" s="792">
        <v>16.057310154525275</v>
      </c>
      <c r="R52" s="792">
        <v>18.792609693019646</v>
      </c>
      <c r="S52" s="792">
        <v>2.3433284100540783</v>
      </c>
      <c r="T52" s="792">
        <v>0.57301279655953508</v>
      </c>
      <c r="U52" s="792">
        <v>1.1775440401808059</v>
      </c>
      <c r="V52" s="792">
        <v>1.1191048123201284</v>
      </c>
      <c r="W52" s="792">
        <v>0.80781670143290296</v>
      </c>
      <c r="X52" s="792">
        <v>0.50381123396932725</v>
      </c>
      <c r="Y52" s="792">
        <v>0.85912577574641535</v>
      </c>
      <c r="Z52" s="792">
        <v>2.3787895881974372</v>
      </c>
      <c r="AA52" s="792">
        <v>4.0908166675610804</v>
      </c>
      <c r="AB52" s="792">
        <v>1.0690517490057936</v>
      </c>
      <c r="AC52" s="792">
        <v>6.963082373251483</v>
      </c>
      <c r="AD52" s="792">
        <v>21.676382478555976</v>
      </c>
      <c r="AE52" s="792">
        <v>13.699770846769724</v>
      </c>
      <c r="AF52" s="792">
        <v>3.3946729757371301</v>
      </c>
      <c r="AG52" s="792">
        <v>9.7387368007075956</v>
      </c>
      <c r="AH52" s="792">
        <v>0.76867387953601596</v>
      </c>
      <c r="AI52" s="792">
        <v>1.9669606282554943</v>
      </c>
      <c r="AJ52" s="789">
        <v>1.0123774825604006</v>
      </c>
      <c r="AK52" s="791">
        <v>12.621316058392827</v>
      </c>
      <c r="AL52" s="789">
        <v>0</v>
      </c>
      <c r="AM52" s="202"/>
      <c r="AN52" s="189"/>
      <c r="AO52" s="189"/>
      <c r="AP52" s="189"/>
      <c r="AQ52" s="189"/>
      <c r="AR52" s="189"/>
      <c r="AS52" s="189"/>
      <c r="AT52" s="189"/>
      <c r="AU52" s="189"/>
      <c r="AV52" s="189"/>
      <c r="AW52" s="189"/>
      <c r="AX52" s="189"/>
      <c r="AY52" s="189"/>
      <c r="AZ52" s="189"/>
      <c r="BA52" s="189"/>
    </row>
    <row r="53" spans="1:53" s="44" customFormat="1" ht="13.5" thickBot="1" x14ac:dyDescent="0.25">
      <c r="A53" s="189"/>
      <c r="B53" s="115" t="s">
        <v>479</v>
      </c>
      <c r="C53" s="116" t="s">
        <v>480</v>
      </c>
      <c r="D53" s="93" t="s">
        <v>481</v>
      </c>
      <c r="E53" s="1127" t="s">
        <v>482</v>
      </c>
      <c r="F53" s="1128" t="s">
        <v>200</v>
      </c>
      <c r="G53" s="1129" t="s">
        <v>368</v>
      </c>
      <c r="H53" s="1130" t="s">
        <v>87</v>
      </c>
      <c r="I53" s="395" t="s">
        <v>478</v>
      </c>
      <c r="J53" s="395"/>
      <c r="K53" s="815" cm="1">
        <f t="array" ref="K53">IF(AND(ISBLANK(L53:Z53),ISBLANK(AA53:AL53)),"",SUM(L53:AL53))</f>
        <v>187.04004671072073</v>
      </c>
      <c r="L53" s="798">
        <v>3.2959840538699359</v>
      </c>
      <c r="M53" s="798">
        <v>10.954039606665402</v>
      </c>
      <c r="N53" s="798">
        <v>8.9022636303321558</v>
      </c>
      <c r="O53" s="799">
        <v>3.7475638933755238</v>
      </c>
      <c r="P53" s="816">
        <v>8.2883701982674829</v>
      </c>
      <c r="Q53" s="817">
        <v>19.790954671049612</v>
      </c>
      <c r="R53" s="817">
        <v>21.79578869710766</v>
      </c>
      <c r="S53" s="817">
        <v>3.0159130144025013</v>
      </c>
      <c r="T53" s="817">
        <v>0.75276604374678968</v>
      </c>
      <c r="U53" s="817">
        <v>1.4666958750412316</v>
      </c>
      <c r="V53" s="817">
        <v>1.2666453652285368</v>
      </c>
      <c r="W53" s="817">
        <v>0.92395700541861103</v>
      </c>
      <c r="X53" s="817">
        <v>0.63916931640617569</v>
      </c>
      <c r="Y53" s="817">
        <v>1.1006270756431769</v>
      </c>
      <c r="Z53" s="817">
        <v>2.957150402240754</v>
      </c>
      <c r="AA53" s="817">
        <v>6.7416339785549084</v>
      </c>
      <c r="AB53" s="801">
        <v>1.4275694431352113</v>
      </c>
      <c r="AC53" s="801">
        <v>9.3009654067181309</v>
      </c>
      <c r="AD53" s="801">
        <v>28.653725472780547</v>
      </c>
      <c r="AE53" s="801">
        <v>17.261261455103121</v>
      </c>
      <c r="AF53" s="801">
        <v>4.0103430169090313</v>
      </c>
      <c r="AG53" s="801">
        <v>11.872135500962825</v>
      </c>
      <c r="AH53" s="801">
        <v>0.94262913091878886</v>
      </c>
      <c r="AI53" s="801">
        <v>2.1989272283902954</v>
      </c>
      <c r="AJ53" s="787">
        <v>1.2553028690144743</v>
      </c>
      <c r="AK53" s="800">
        <v>14.477664359437812</v>
      </c>
      <c r="AL53" s="787">
        <v>0</v>
      </c>
      <c r="AM53" s="202"/>
      <c r="AN53" s="876"/>
      <c r="AO53" s="189"/>
      <c r="AP53" s="189"/>
      <c r="AQ53" s="189"/>
      <c r="AR53" s="189"/>
      <c r="AS53" s="189"/>
      <c r="AT53" s="189"/>
      <c r="AU53" s="189"/>
      <c r="AV53" s="189"/>
      <c r="AW53" s="189"/>
      <c r="AX53" s="189"/>
      <c r="AY53" s="189"/>
      <c r="AZ53" s="189"/>
      <c r="BA53" s="189"/>
    </row>
    <row r="54" spans="1:53" s="45" customFormat="1" ht="23.25" customHeight="1" x14ac:dyDescent="0.2">
      <c r="A54" s="265"/>
      <c r="B54" s="629"/>
      <c r="C54" s="630"/>
      <c r="D54" s="615" t="s">
        <v>483</v>
      </c>
      <c r="E54" s="616"/>
      <c r="F54" s="631"/>
      <c r="G54" s="632"/>
      <c r="H54" s="633"/>
      <c r="I54" s="634"/>
      <c r="J54" s="634"/>
      <c r="K54" s="634"/>
      <c r="L54" s="634"/>
      <c r="M54" s="634"/>
      <c r="N54" s="634"/>
      <c r="O54" s="818"/>
      <c r="P54" s="656"/>
      <c r="Q54" s="819"/>
      <c r="R54" s="819"/>
      <c r="S54" s="819"/>
      <c r="T54" s="819"/>
      <c r="U54" s="819"/>
      <c r="V54" s="819"/>
      <c r="W54" s="819"/>
      <c r="X54" s="819"/>
      <c r="Y54" s="819"/>
      <c r="Z54" s="819"/>
      <c r="AA54" s="820"/>
      <c r="AB54" s="804"/>
      <c r="AC54" s="805"/>
      <c r="AD54" s="805"/>
      <c r="AE54" s="805"/>
      <c r="AF54" s="805"/>
      <c r="AG54" s="805"/>
      <c r="AH54" s="805"/>
      <c r="AI54" s="805"/>
      <c r="AJ54" s="806"/>
      <c r="AK54" s="804"/>
      <c r="AL54" s="806"/>
      <c r="AM54" s="273"/>
      <c r="AN54" s="265"/>
      <c r="AO54" s="265"/>
      <c r="AP54" s="265"/>
      <c r="AQ54" s="265"/>
      <c r="AR54" s="265"/>
      <c r="AS54" s="265"/>
      <c r="AT54" s="265"/>
      <c r="AU54" s="265"/>
      <c r="AV54" s="265"/>
      <c r="AW54" s="265"/>
      <c r="AX54" s="265"/>
      <c r="AY54" s="265"/>
      <c r="AZ54" s="265"/>
      <c r="BA54" s="265"/>
    </row>
    <row r="55" spans="1:53" s="45" customFormat="1" ht="12.75" x14ac:dyDescent="0.2">
      <c r="A55" s="265"/>
      <c r="B55" s="48"/>
      <c r="C55" s="100"/>
      <c r="D55" s="49" t="s">
        <v>484</v>
      </c>
      <c r="E55" s="95"/>
      <c r="F55" s="74"/>
      <c r="G55" s="72"/>
      <c r="H55" s="128"/>
      <c r="I55" s="133"/>
      <c r="J55" s="133"/>
      <c r="K55" s="133"/>
      <c r="L55" s="133"/>
      <c r="M55" s="133"/>
      <c r="N55" s="133"/>
      <c r="O55" s="464"/>
      <c r="P55" s="405"/>
      <c r="Q55" s="796"/>
      <c r="R55" s="796"/>
      <c r="S55" s="796"/>
      <c r="T55" s="796"/>
      <c r="U55" s="796"/>
      <c r="V55" s="796"/>
      <c r="W55" s="796"/>
      <c r="X55" s="796"/>
      <c r="Y55" s="796"/>
      <c r="Z55" s="796"/>
      <c r="AA55" s="821"/>
      <c r="AB55" s="405"/>
      <c r="AC55" s="796"/>
      <c r="AD55" s="796"/>
      <c r="AE55" s="796"/>
      <c r="AF55" s="796"/>
      <c r="AG55" s="796"/>
      <c r="AH55" s="796"/>
      <c r="AI55" s="796"/>
      <c r="AJ55" s="797"/>
      <c r="AK55" s="405"/>
      <c r="AL55" s="797"/>
      <c r="AM55" s="273"/>
      <c r="AN55" s="265"/>
      <c r="AO55" s="265"/>
      <c r="AP55" s="265"/>
      <c r="AQ55" s="265"/>
      <c r="AR55" s="265"/>
      <c r="AS55" s="265"/>
      <c r="AT55" s="265"/>
      <c r="AU55" s="265"/>
      <c r="AV55" s="265"/>
      <c r="AW55" s="265"/>
      <c r="AX55" s="265"/>
      <c r="AY55" s="265"/>
      <c r="AZ55" s="265"/>
      <c r="BA55" s="265"/>
    </row>
    <row r="56" spans="1:53" s="44" customFormat="1" ht="12.75" x14ac:dyDescent="0.2">
      <c r="A56" s="189"/>
      <c r="B56" s="60" t="s">
        <v>81</v>
      </c>
      <c r="C56" s="101" t="s">
        <v>82</v>
      </c>
      <c r="D56" s="66" t="s">
        <v>83</v>
      </c>
      <c r="E56" s="99" t="s">
        <v>84</v>
      </c>
      <c r="F56" s="67" t="s">
        <v>85</v>
      </c>
      <c r="G56" s="50" t="s">
        <v>86</v>
      </c>
      <c r="H56" s="361" t="s">
        <v>87</v>
      </c>
      <c r="I56" s="356"/>
      <c r="J56" s="356"/>
      <c r="K56" s="790" cm="1">
        <f t="array" ref="K56">IF(AND(ISBLANK(L56:Z56),ISBLANK(AA56:AL56)),"",SUM(L56:AL56))</f>
        <v>105.88499999999999</v>
      </c>
      <c r="L56" s="822">
        <v>0.81778342197101594</v>
      </c>
      <c r="M56" s="822">
        <v>4.4567120904978816</v>
      </c>
      <c r="N56" s="822">
        <v>5.1956229996899674</v>
      </c>
      <c r="O56" s="823">
        <v>1.4470000000000001</v>
      </c>
      <c r="P56" s="824">
        <v>3.6721381475916801</v>
      </c>
      <c r="Q56" s="825">
        <v>11.876539950553687</v>
      </c>
      <c r="R56" s="825">
        <v>11.278769327387057</v>
      </c>
      <c r="S56" s="825">
        <v>2.102160024802652</v>
      </c>
      <c r="T56" s="825">
        <v>0.56290067014857748</v>
      </c>
      <c r="U56" s="825">
        <v>0.82027413290087692</v>
      </c>
      <c r="V56" s="825">
        <v>0.51474692550459888</v>
      </c>
      <c r="W56" s="825">
        <v>0.42093014714650256</v>
      </c>
      <c r="X56" s="825">
        <v>0.49482123806571116</v>
      </c>
      <c r="Y56" s="825">
        <v>1.0236821921728552</v>
      </c>
      <c r="Z56" s="825">
        <v>2.6808351975070157</v>
      </c>
      <c r="AA56" s="826">
        <v>6.9939162910495822</v>
      </c>
      <c r="AB56" s="824">
        <v>1.1141780226244704</v>
      </c>
      <c r="AC56" s="825">
        <v>5.8938522970276557</v>
      </c>
      <c r="AD56" s="825">
        <v>18.774148752315313</v>
      </c>
      <c r="AE56" s="825">
        <v>8.8179469286844263</v>
      </c>
      <c r="AF56" s="825">
        <v>2.2524329175709297</v>
      </c>
      <c r="AG56" s="825">
        <v>6.7207683257414956</v>
      </c>
      <c r="AH56" s="825">
        <v>0.46576294388399991</v>
      </c>
      <c r="AI56" s="825">
        <v>0.78706465383606394</v>
      </c>
      <c r="AJ56" s="827">
        <v>0.83687887243328329</v>
      </c>
      <c r="AK56" s="824">
        <v>5.863133528892706</v>
      </c>
      <c r="AL56" s="827">
        <v>0</v>
      </c>
      <c r="AM56" s="202"/>
      <c r="AN56" s="189"/>
      <c r="AO56" s="189"/>
      <c r="AP56" s="189"/>
      <c r="AQ56" s="189"/>
      <c r="AR56" s="189"/>
      <c r="AS56" s="189"/>
      <c r="AT56" s="189"/>
      <c r="AU56" s="189"/>
      <c r="AV56" s="189"/>
      <c r="AW56" s="189"/>
      <c r="AX56" s="189"/>
      <c r="AY56" s="189"/>
      <c r="AZ56" s="189"/>
      <c r="BA56" s="189"/>
    </row>
    <row r="57" spans="1:53" s="44" customFormat="1" ht="12.75" x14ac:dyDescent="0.2">
      <c r="A57" s="189"/>
      <c r="B57" s="60" t="s">
        <v>88</v>
      </c>
      <c r="C57" s="101" t="s">
        <v>89</v>
      </c>
      <c r="D57" s="61" t="s">
        <v>90</v>
      </c>
      <c r="E57" s="106" t="s">
        <v>84</v>
      </c>
      <c r="F57" s="57" t="s">
        <v>85</v>
      </c>
      <c r="G57" s="1131" t="s">
        <v>86</v>
      </c>
      <c r="H57" s="1116" t="s">
        <v>87</v>
      </c>
      <c r="I57" s="356"/>
      <c r="J57" s="356"/>
      <c r="K57" s="790" cm="1">
        <f t="array" ref="K57">IF(AND(ISBLANK(L57:Z57),ISBLANK(AA57:AL57)),"",SUM(L57:AL57))</f>
        <v>1.4070000000160001</v>
      </c>
      <c r="L57" s="828">
        <v>1.0433628320000001E-2</v>
      </c>
      <c r="M57" s="828">
        <v>2.8455349957999997E-2</v>
      </c>
      <c r="N57" s="828">
        <v>8.1572003221E-2</v>
      </c>
      <c r="O57" s="829">
        <v>0.22800000000000001</v>
      </c>
      <c r="P57" s="824">
        <v>5.1219629930000003E-2</v>
      </c>
      <c r="Q57" s="825">
        <v>0.132791633144</v>
      </c>
      <c r="R57" s="825">
        <v>0.17547465807899998</v>
      </c>
      <c r="S57" s="825">
        <v>2.8455349964000003E-2</v>
      </c>
      <c r="T57" s="825">
        <v>2.8455349960000002E-3</v>
      </c>
      <c r="U57" s="825">
        <v>8.536604988000001E-3</v>
      </c>
      <c r="V57" s="825">
        <v>2.8455349960000002E-3</v>
      </c>
      <c r="W57" s="825">
        <v>2.8455349960000002E-3</v>
      </c>
      <c r="X57" s="825">
        <v>5.6910699920000004E-3</v>
      </c>
      <c r="Y57" s="825">
        <v>1.6124698309999998E-2</v>
      </c>
      <c r="Z57" s="825">
        <v>5.8807723257000004E-2</v>
      </c>
      <c r="AA57" s="826">
        <v>7.303539823300001E-2</v>
      </c>
      <c r="AB57" s="824">
        <v>1.517618665E-2</v>
      </c>
      <c r="AC57" s="825">
        <v>3.6991954952000007E-2</v>
      </c>
      <c r="AD57" s="825">
        <v>0.192547868058</v>
      </c>
      <c r="AE57" s="825">
        <v>8.6314561545000001E-2</v>
      </c>
      <c r="AF57" s="825">
        <v>1.8021721639999998E-2</v>
      </c>
      <c r="AG57" s="825">
        <v>5.6910699917999998E-2</v>
      </c>
      <c r="AH57" s="825">
        <v>7.5880933229999998E-3</v>
      </c>
      <c r="AI57" s="825">
        <v>1.517618665E-2</v>
      </c>
      <c r="AJ57" s="827">
        <v>8.536604988000001E-3</v>
      </c>
      <c r="AK57" s="824">
        <v>6.2601769907999996E-2</v>
      </c>
      <c r="AL57" s="827">
        <v>0</v>
      </c>
      <c r="AM57" s="202"/>
      <c r="AN57" s="189"/>
      <c r="AO57" s="189"/>
      <c r="AP57" s="189"/>
      <c r="AQ57" s="189"/>
      <c r="AR57" s="189"/>
      <c r="AS57" s="189"/>
      <c r="AT57" s="189"/>
      <c r="AU57" s="189"/>
      <c r="AV57" s="189"/>
      <c r="AW57" s="189"/>
      <c r="AX57" s="189"/>
      <c r="AY57" s="189"/>
      <c r="AZ57" s="189"/>
      <c r="BA57" s="189"/>
    </row>
    <row r="58" spans="1:53" s="44" customFormat="1" ht="12.75" x14ac:dyDescent="0.2">
      <c r="A58" s="189"/>
      <c r="B58" s="362" t="s">
        <v>91</v>
      </c>
      <c r="C58" s="126" t="s">
        <v>92</v>
      </c>
      <c r="D58" s="61" t="s">
        <v>485</v>
      </c>
      <c r="E58" s="104" t="s">
        <v>84</v>
      </c>
      <c r="F58" s="57" t="s">
        <v>85</v>
      </c>
      <c r="G58" s="1132" t="s">
        <v>86</v>
      </c>
      <c r="H58" s="1116" t="s">
        <v>87</v>
      </c>
      <c r="I58" s="356"/>
      <c r="J58" s="356"/>
      <c r="K58" s="790" cm="1">
        <f t="array" ref="K58">IF(AND(ISBLANK(L58:Z58),ISBLANK(AA58:AL58)),"",SUM(L58:AL58))</f>
        <v>15.548000000009388</v>
      </c>
      <c r="L58" s="828">
        <v>0.11879443191239475</v>
      </c>
      <c r="M58" s="828">
        <v>0.63072736465470225</v>
      </c>
      <c r="N58" s="828">
        <v>0.763707387764194</v>
      </c>
      <c r="O58" s="829">
        <v>0.46700000000000003</v>
      </c>
      <c r="P58" s="824">
        <v>0.53599350272296242</v>
      </c>
      <c r="Q58" s="825">
        <v>1.7142369616475792</v>
      </c>
      <c r="R58" s="825">
        <v>1.6569310946507336</v>
      </c>
      <c r="S58" s="825">
        <v>0.30632772397869473</v>
      </c>
      <c r="T58" s="825">
        <v>7.9224086699702378E-2</v>
      </c>
      <c r="U58" s="825">
        <v>0.11802415567358268</v>
      </c>
      <c r="V58" s="825">
        <v>7.2589679379740216E-2</v>
      </c>
      <c r="W58" s="825">
        <v>5.9664023739124279E-2</v>
      </c>
      <c r="X58" s="825">
        <v>7.1514560241279904E-2</v>
      </c>
      <c r="Y58" s="825">
        <v>0.15050254823272777</v>
      </c>
      <c r="Z58" s="825">
        <v>0.40386996195011871</v>
      </c>
      <c r="AA58" s="826">
        <v>1.0064577266968295</v>
      </c>
      <c r="AB58" s="824">
        <v>0.16241394092539396</v>
      </c>
      <c r="AC58" s="825">
        <v>0.83374056582718359</v>
      </c>
      <c r="AD58" s="825">
        <v>2.6996318270405761</v>
      </c>
      <c r="AE58" s="825">
        <v>1.2655585471834716</v>
      </c>
      <c r="AF58" s="825">
        <v>0.32090775646181213</v>
      </c>
      <c r="AG58" s="825">
        <v>0.95936042358609419</v>
      </c>
      <c r="AH58" s="825">
        <v>6.862447382021554E-2</v>
      </c>
      <c r="AI58" s="825">
        <v>0.11734572568289237</v>
      </c>
      <c r="AJ58" s="827">
        <v>0.12031188233563858</v>
      </c>
      <c r="AK58" s="824">
        <v>0.84453964720174612</v>
      </c>
      <c r="AL58" s="827">
        <v>0</v>
      </c>
      <c r="AM58" s="202"/>
      <c r="AN58" s="189"/>
      <c r="AO58" s="189"/>
      <c r="AP58" s="189"/>
      <c r="AQ58" s="189"/>
      <c r="AR58" s="189"/>
      <c r="AS58" s="189"/>
      <c r="AT58" s="189"/>
      <c r="AU58" s="189"/>
      <c r="AV58" s="189"/>
      <c r="AW58" s="189"/>
      <c r="AX58" s="189"/>
      <c r="AY58" s="189"/>
      <c r="AZ58" s="189"/>
      <c r="BA58" s="189"/>
    </row>
    <row r="59" spans="1:53" s="44" customFormat="1" ht="12.75" x14ac:dyDescent="0.2">
      <c r="A59" s="189"/>
      <c r="B59" s="56" t="s">
        <v>94</v>
      </c>
      <c r="C59" s="55" t="s">
        <v>95</v>
      </c>
      <c r="D59" s="61" t="s">
        <v>96</v>
      </c>
      <c r="E59" s="104" t="s">
        <v>84</v>
      </c>
      <c r="F59" s="57" t="s">
        <v>85</v>
      </c>
      <c r="G59" s="1115" t="s">
        <v>86</v>
      </c>
      <c r="H59" s="1116" t="s">
        <v>87</v>
      </c>
      <c r="I59" s="356"/>
      <c r="J59" s="356">
        <f>K67/K59</f>
        <v>2.3268613740705044</v>
      </c>
      <c r="K59" s="790" cm="1">
        <f t="array" ref="K59">IF(AND(ISBLANK(L59:Z59),ISBLANK(AA59:AL59)),"",SUM(L59:AL59))</f>
        <v>1858.3659999999998</v>
      </c>
      <c r="L59" s="828">
        <v>12.735970488605281</v>
      </c>
      <c r="M59" s="828">
        <v>95.222545972797036</v>
      </c>
      <c r="N59" s="828">
        <v>77.228459112422769</v>
      </c>
      <c r="O59" s="829">
        <v>22.79</v>
      </c>
      <c r="P59" s="824">
        <v>63.296552372530094</v>
      </c>
      <c r="Q59" s="825">
        <v>179.43847529985459</v>
      </c>
      <c r="R59" s="825">
        <v>149.06169451715488</v>
      </c>
      <c r="S59" s="825">
        <v>26.444702513822556</v>
      </c>
      <c r="T59" s="825">
        <v>9.474417147228209</v>
      </c>
      <c r="U59" s="825">
        <v>16.848189782780914</v>
      </c>
      <c r="V59" s="825">
        <v>8.1003414375900622</v>
      </c>
      <c r="W59" s="825">
        <v>4.751719933985374</v>
      </c>
      <c r="X59" s="825">
        <v>7.2156488466795592</v>
      </c>
      <c r="Y59" s="825">
        <v>13.496565928754579</v>
      </c>
      <c r="Z59" s="825">
        <v>31.367556421841531</v>
      </c>
      <c r="AA59" s="826">
        <v>134.11499333474723</v>
      </c>
      <c r="AB59" s="824">
        <v>20.381956229053525</v>
      </c>
      <c r="AC59" s="825">
        <v>122.90321607686224</v>
      </c>
      <c r="AD59" s="825">
        <v>373.24319736726608</v>
      </c>
      <c r="AE59" s="825">
        <v>190.18488824238509</v>
      </c>
      <c r="AF59" s="825">
        <v>33.500226004681224</v>
      </c>
      <c r="AG59" s="825">
        <v>127.56086236430281</v>
      </c>
      <c r="AH59" s="825">
        <v>9.5764970615640372</v>
      </c>
      <c r="AI59" s="825">
        <v>13.398489148314276</v>
      </c>
      <c r="AJ59" s="827">
        <v>13.381475829258303</v>
      </c>
      <c r="AK59" s="824">
        <v>102.64735856551768</v>
      </c>
      <c r="AL59" s="827">
        <v>0</v>
      </c>
      <c r="AM59" s="202"/>
      <c r="AN59" s="189"/>
      <c r="AO59" s="189"/>
      <c r="AP59" s="189"/>
      <c r="AQ59" s="189"/>
      <c r="AR59" s="189"/>
      <c r="AS59" s="189"/>
      <c r="AT59" s="189"/>
      <c r="AU59" s="189"/>
      <c r="AV59" s="189"/>
      <c r="AW59" s="189"/>
      <c r="AX59" s="189"/>
      <c r="AY59" s="189"/>
      <c r="AZ59" s="189"/>
      <c r="BA59" s="189"/>
    </row>
    <row r="60" spans="1:53" s="44" customFormat="1" ht="12.75" x14ac:dyDescent="0.2">
      <c r="A60" s="189"/>
      <c r="B60" s="56" t="s">
        <v>97</v>
      </c>
      <c r="C60" s="55" t="s">
        <v>98</v>
      </c>
      <c r="D60" s="61" t="s">
        <v>486</v>
      </c>
      <c r="E60" s="104" t="s">
        <v>84</v>
      </c>
      <c r="F60" s="57" t="s">
        <v>85</v>
      </c>
      <c r="G60" s="1115" t="s">
        <v>86</v>
      </c>
      <c r="H60" s="1116" t="s">
        <v>87</v>
      </c>
      <c r="I60" s="356"/>
      <c r="J60" s="356"/>
      <c r="K60" s="790" cm="1">
        <f t="array" ref="K60">IF(AND(ISBLANK(L60:Z60),ISBLANK(AA60:AL60)),"",SUM(L60:AL60))</f>
        <v>54.815999999999995</v>
      </c>
      <c r="L60" s="828">
        <v>0.28316318395164919</v>
      </c>
      <c r="M60" s="828">
        <v>2.609038320581238</v>
      </c>
      <c r="N60" s="828">
        <v>2.3198181701279497</v>
      </c>
      <c r="O60" s="829">
        <v>7.7140000000000004</v>
      </c>
      <c r="P60" s="824">
        <v>1.4945564842795596</v>
      </c>
      <c r="Q60" s="825">
        <v>4.6729496560149153</v>
      </c>
      <c r="R60" s="825">
        <v>4.9394561820870573</v>
      </c>
      <c r="S60" s="825">
        <v>1.1644518099402044</v>
      </c>
      <c r="T60" s="825">
        <v>0.18928020317623609</v>
      </c>
      <c r="U60" s="825">
        <v>0.40430251398444028</v>
      </c>
      <c r="V60" s="825">
        <v>0.16656657879508774</v>
      </c>
      <c r="W60" s="825">
        <v>0.11659660515656145</v>
      </c>
      <c r="X60" s="825">
        <v>0.18019475342377678</v>
      </c>
      <c r="Y60" s="825">
        <v>0.28770590882787889</v>
      </c>
      <c r="Z60" s="825">
        <v>0.82526168584838933</v>
      </c>
      <c r="AA60" s="826">
        <v>3.13599440622388</v>
      </c>
      <c r="AB60" s="824">
        <v>0.41187372211148976</v>
      </c>
      <c r="AC60" s="825">
        <v>3.744719539638655</v>
      </c>
      <c r="AD60" s="825">
        <v>9.0142803960650664</v>
      </c>
      <c r="AE60" s="825">
        <v>4.111166012987848</v>
      </c>
      <c r="AF60" s="825">
        <v>0.67535176493281046</v>
      </c>
      <c r="AG60" s="825">
        <v>2.9785132771812513</v>
      </c>
      <c r="AH60" s="825">
        <v>0.17110930367131744</v>
      </c>
      <c r="AI60" s="825">
        <v>0.28467742557705911</v>
      </c>
      <c r="AJ60" s="827">
        <v>0.29224863370410853</v>
      </c>
      <c r="AK60" s="824">
        <v>2.6287234617115667</v>
      </c>
      <c r="AL60" s="827">
        <v>0</v>
      </c>
      <c r="AM60" s="202"/>
      <c r="AN60" s="189"/>
      <c r="AO60" s="189"/>
      <c r="AP60" s="189"/>
      <c r="AQ60" s="189"/>
      <c r="AR60" s="189"/>
      <c r="AS60" s="189"/>
      <c r="AT60" s="189"/>
      <c r="AU60" s="189"/>
      <c r="AV60" s="189"/>
      <c r="AW60" s="189"/>
      <c r="AX60" s="189"/>
      <c r="AY60" s="189"/>
      <c r="AZ60" s="189"/>
      <c r="BA60" s="189"/>
    </row>
    <row r="61" spans="1:53" s="44" customFormat="1" ht="12.75" x14ac:dyDescent="0.2">
      <c r="A61" s="189"/>
      <c r="B61" s="56" t="s">
        <v>100</v>
      </c>
      <c r="C61" s="55" t="s">
        <v>101</v>
      </c>
      <c r="D61" s="61" t="s">
        <v>102</v>
      </c>
      <c r="E61" s="104" t="s">
        <v>84</v>
      </c>
      <c r="F61" s="57" t="s">
        <v>85</v>
      </c>
      <c r="G61" s="1115" t="s">
        <v>86</v>
      </c>
      <c r="H61" s="1116" t="s">
        <v>87</v>
      </c>
      <c r="I61" s="356"/>
      <c r="J61" s="356">
        <f>K68/K61</f>
        <v>2.7584523959870624</v>
      </c>
      <c r="K61" s="790" cm="1">
        <f t="array" ref="K61">IF(AND(ISBLANK(L61:Z61),ISBLANK(AA61:AL61)),"",SUM(L61:AL61))</f>
        <v>269.20600000000007</v>
      </c>
      <c r="L61" s="828">
        <v>2.984174248440159</v>
      </c>
      <c r="M61" s="828">
        <v>11.792392739648326</v>
      </c>
      <c r="N61" s="828">
        <v>12.569560748723767</v>
      </c>
      <c r="O61" s="829">
        <v>19.786000000000001</v>
      </c>
      <c r="P61" s="824">
        <v>7.6481254679523554</v>
      </c>
      <c r="Q61" s="825">
        <v>33.60119841179808</v>
      </c>
      <c r="R61" s="825">
        <v>27.430069427112873</v>
      </c>
      <c r="S61" s="825">
        <v>7.6471823028927952</v>
      </c>
      <c r="T61" s="825">
        <v>1.0110729438457176</v>
      </c>
      <c r="U61" s="825">
        <v>1.6995834373227454</v>
      </c>
      <c r="V61" s="825">
        <v>1.0101297787861601</v>
      </c>
      <c r="W61" s="825">
        <v>1.1176505955757232</v>
      </c>
      <c r="X61" s="825">
        <v>1.1270822461712988</v>
      </c>
      <c r="Y61" s="825">
        <v>1.8561488372093025</v>
      </c>
      <c r="Z61" s="825">
        <v>4.4762613726602378</v>
      </c>
      <c r="AA61" s="826">
        <v>23.640432217810552</v>
      </c>
      <c r="AB61" s="824">
        <v>2.2466191718661377</v>
      </c>
      <c r="AC61" s="825">
        <v>10.533267385138975</v>
      </c>
      <c r="AD61" s="825">
        <v>42.066104821327286</v>
      </c>
      <c r="AE61" s="825">
        <v>20.472340782756667</v>
      </c>
      <c r="AF61" s="825">
        <v>3.4019963698241638</v>
      </c>
      <c r="AG61" s="825">
        <v>14.960484174702215</v>
      </c>
      <c r="AH61" s="825">
        <v>1.1506613726602382</v>
      </c>
      <c r="AI61" s="825">
        <v>1.6354482132728305</v>
      </c>
      <c r="AJ61" s="827">
        <v>1.6420503686897334</v>
      </c>
      <c r="AK61" s="824">
        <v>11.699962563811685</v>
      </c>
      <c r="AL61" s="827">
        <v>0</v>
      </c>
      <c r="AM61" s="202"/>
      <c r="AN61" s="189"/>
      <c r="AO61" s="189"/>
      <c r="AP61" s="189"/>
      <c r="AQ61" s="189"/>
      <c r="AR61" s="189"/>
      <c r="AS61" s="189"/>
      <c r="AT61" s="189"/>
      <c r="AU61" s="189"/>
      <c r="AV61" s="189"/>
      <c r="AW61" s="189"/>
      <c r="AX61" s="189"/>
      <c r="AY61" s="189"/>
      <c r="AZ61" s="189"/>
      <c r="BA61" s="189"/>
    </row>
    <row r="62" spans="1:53" s="44" customFormat="1" ht="12.75" x14ac:dyDescent="0.2">
      <c r="A62" s="189"/>
      <c r="B62" s="56" t="s">
        <v>103</v>
      </c>
      <c r="C62" s="55" t="s">
        <v>104</v>
      </c>
      <c r="D62" s="61" t="s">
        <v>487</v>
      </c>
      <c r="E62" s="104" t="s">
        <v>84</v>
      </c>
      <c r="F62" s="57" t="s">
        <v>85</v>
      </c>
      <c r="G62" s="1115" t="s">
        <v>86</v>
      </c>
      <c r="H62" s="1116" t="s">
        <v>87</v>
      </c>
      <c r="I62" s="356"/>
      <c r="J62" s="356">
        <f>(K67+K68)/(K59+K61)</f>
        <v>2.3814714613653503</v>
      </c>
      <c r="K62" s="790" cm="1">
        <f t="array" ref="K62">IF(AND(ISBLANK(L62:Z62),ISBLANK(AA62:AL62)),"",SUM(L62:AL62))</f>
        <v>6.1020000000000012</v>
      </c>
      <c r="L62" s="828">
        <v>5.7000000000000002E-2</v>
      </c>
      <c r="M62" s="828">
        <v>0.19500000000000001</v>
      </c>
      <c r="N62" s="828">
        <v>0.39500000000000002</v>
      </c>
      <c r="O62" s="829">
        <v>1.3540000000000001</v>
      </c>
      <c r="P62" s="824">
        <v>0.17199999999999999</v>
      </c>
      <c r="Q62" s="825">
        <v>0.67300000000000004</v>
      </c>
      <c r="R62" s="825">
        <v>0.82399999999999995</v>
      </c>
      <c r="S62" s="825">
        <v>0.156</v>
      </c>
      <c r="T62" s="825">
        <v>1.2E-2</v>
      </c>
      <c r="U62" s="825">
        <v>2.5000000000000001E-2</v>
      </c>
      <c r="V62" s="825">
        <v>2.7E-2</v>
      </c>
      <c r="W62" s="825">
        <v>1.9E-2</v>
      </c>
      <c r="X62" s="825">
        <v>1.7000000000000001E-2</v>
      </c>
      <c r="Y62" s="825">
        <v>2.5999999999999999E-2</v>
      </c>
      <c r="Z62" s="825">
        <v>0.10299999999999999</v>
      </c>
      <c r="AA62" s="826">
        <v>0.25600000000000001</v>
      </c>
      <c r="AB62" s="824">
        <v>3.5999999999999997E-2</v>
      </c>
      <c r="AC62" s="825">
        <v>0.29099999999999998</v>
      </c>
      <c r="AD62" s="825">
        <v>0.67400000000000004</v>
      </c>
      <c r="AE62" s="825">
        <v>0.311</v>
      </c>
      <c r="AF62" s="825">
        <v>5.1999999999999998E-2</v>
      </c>
      <c r="AG62" s="825">
        <v>0.186</v>
      </c>
      <c r="AH62" s="825">
        <v>1.4E-2</v>
      </c>
      <c r="AI62" s="825">
        <v>1.0999999999999999E-2</v>
      </c>
      <c r="AJ62" s="827">
        <v>2.1000000000000001E-2</v>
      </c>
      <c r="AK62" s="824">
        <v>0.19500000000000001</v>
      </c>
      <c r="AL62" s="827">
        <v>0</v>
      </c>
      <c r="AM62" s="202"/>
      <c r="AN62" s="189"/>
      <c r="AO62" s="189"/>
      <c r="AP62" s="189"/>
      <c r="AQ62" s="189"/>
      <c r="AR62" s="189"/>
      <c r="AS62" s="189"/>
      <c r="AT62" s="189"/>
      <c r="AU62" s="189"/>
      <c r="AV62" s="189"/>
      <c r="AW62" s="189"/>
      <c r="AX62" s="189"/>
      <c r="AY62" s="189"/>
      <c r="AZ62" s="189"/>
      <c r="BA62" s="189"/>
    </row>
    <row r="63" spans="1:53" s="44" customFormat="1" ht="60.75" customHeight="1" x14ac:dyDescent="0.2">
      <c r="A63" s="189"/>
      <c r="B63" s="60" t="s">
        <v>488</v>
      </c>
      <c r="C63" s="101" t="s">
        <v>489</v>
      </c>
      <c r="D63" s="61" t="s">
        <v>490</v>
      </c>
      <c r="E63" s="1133" t="s">
        <v>491</v>
      </c>
      <c r="F63" s="1134" t="s">
        <v>85</v>
      </c>
      <c r="G63" s="1117" t="s">
        <v>86</v>
      </c>
      <c r="H63" s="1116" t="s">
        <v>87</v>
      </c>
      <c r="I63" s="356"/>
      <c r="J63" s="356"/>
      <c r="K63" s="790" cm="1">
        <f t="array" ref="K63">IF(AND(ISBLANK(L63:Z63),ISBLANK(AA63:AL63)),"",SUM(L63:AL63))</f>
        <v>2311.3300000000258</v>
      </c>
      <c r="L63" s="828">
        <v>17.007319403200498</v>
      </c>
      <c r="M63" s="828">
        <v>114.93487183813717</v>
      </c>
      <c r="N63" s="828">
        <v>98.553740421949627</v>
      </c>
      <c r="O63" s="829">
        <v>53.786000000000001</v>
      </c>
      <c r="P63" s="824">
        <v>76.870585605006639</v>
      </c>
      <c r="Q63" s="825">
        <v>232.10919191301286</v>
      </c>
      <c r="R63" s="825">
        <v>195.36639520647162</v>
      </c>
      <c r="S63" s="825">
        <v>37.849279725400898</v>
      </c>
      <c r="T63" s="825">
        <v>11.331740586094444</v>
      </c>
      <c r="U63" s="825">
        <v>19.923910627650557</v>
      </c>
      <c r="V63" s="825">
        <v>9.8942199350516482</v>
      </c>
      <c r="W63" s="825">
        <v>6.4884068405992856</v>
      </c>
      <c r="X63" s="825">
        <v>9.1119527145736257</v>
      </c>
      <c r="Y63" s="825">
        <v>16.856730113507343</v>
      </c>
      <c r="Z63" s="825">
        <v>39.915592363064292</v>
      </c>
      <c r="AA63" s="826">
        <v>169.22082937476108</v>
      </c>
      <c r="AB63" s="824">
        <v>24.368217273231018</v>
      </c>
      <c r="AC63" s="825">
        <v>144.2367878194467</v>
      </c>
      <c r="AD63" s="825">
        <v>446.66391103207229</v>
      </c>
      <c r="AE63" s="825">
        <v>225.24921507554251</v>
      </c>
      <c r="AF63" s="825">
        <v>40.220936535110937</v>
      </c>
      <c r="AG63" s="825">
        <v>153.42289926543188</v>
      </c>
      <c r="AH63" s="825">
        <v>11.454243248922808</v>
      </c>
      <c r="AI63" s="825">
        <v>16.24920135333312</v>
      </c>
      <c r="AJ63" s="827">
        <v>16.302502191409069</v>
      </c>
      <c r="AK63" s="824">
        <v>123.94131953704338</v>
      </c>
      <c r="AL63" s="827">
        <v>0</v>
      </c>
      <c r="AM63" s="202"/>
      <c r="AN63" s="189"/>
      <c r="AO63" s="189"/>
      <c r="AP63" s="189"/>
      <c r="AQ63" s="189"/>
      <c r="AR63" s="189"/>
      <c r="AS63" s="189"/>
      <c r="AT63" s="189"/>
      <c r="AU63" s="189"/>
      <c r="AV63" s="189"/>
      <c r="AW63" s="189"/>
      <c r="AX63" s="189"/>
      <c r="AY63" s="189"/>
      <c r="AZ63" s="189"/>
      <c r="BA63" s="189"/>
    </row>
    <row r="64" spans="1:53" s="45" customFormat="1" ht="12.75" x14ac:dyDescent="0.2">
      <c r="A64" s="265"/>
      <c r="B64" s="48"/>
      <c r="C64" s="100"/>
      <c r="D64" s="49" t="s">
        <v>492</v>
      </c>
      <c r="E64" s="1135"/>
      <c r="F64" s="1136"/>
      <c r="G64" s="1137"/>
      <c r="H64" s="1138"/>
      <c r="I64" s="133"/>
      <c r="J64" s="133"/>
      <c r="K64" s="133"/>
      <c r="L64" s="133"/>
      <c r="M64" s="133"/>
      <c r="N64" s="133"/>
      <c r="O64" s="464"/>
      <c r="P64" s="405"/>
      <c r="Q64" s="796"/>
      <c r="R64" s="796"/>
      <c r="S64" s="796"/>
      <c r="T64" s="796"/>
      <c r="U64" s="796"/>
      <c r="V64" s="796"/>
      <c r="W64" s="796"/>
      <c r="X64" s="796"/>
      <c r="Y64" s="796"/>
      <c r="Z64" s="796"/>
      <c r="AA64" s="821"/>
      <c r="AB64" s="405"/>
      <c r="AC64" s="796"/>
      <c r="AD64" s="796"/>
      <c r="AE64" s="796"/>
      <c r="AF64" s="796"/>
      <c r="AG64" s="796"/>
      <c r="AH64" s="796"/>
      <c r="AI64" s="796"/>
      <c r="AJ64" s="797"/>
      <c r="AK64" s="405"/>
      <c r="AL64" s="797"/>
      <c r="AM64" s="273"/>
      <c r="AN64" s="265"/>
      <c r="AO64" s="265"/>
      <c r="AP64" s="265"/>
      <c r="AQ64" s="265"/>
      <c r="AR64" s="265"/>
      <c r="AS64" s="265"/>
      <c r="AT64" s="265"/>
      <c r="AU64" s="265"/>
      <c r="AV64" s="265"/>
      <c r="AW64" s="265"/>
      <c r="AX64" s="265"/>
      <c r="AY64" s="265"/>
      <c r="AZ64" s="265"/>
      <c r="BA64" s="265"/>
    </row>
    <row r="65" spans="1:53" s="44" customFormat="1" ht="12.75" x14ac:dyDescent="0.2">
      <c r="A65" s="189"/>
      <c r="B65" s="114" t="s">
        <v>493</v>
      </c>
      <c r="C65" s="102" t="s">
        <v>494</v>
      </c>
      <c r="D65" s="61" t="s">
        <v>495</v>
      </c>
      <c r="E65" s="106" t="s">
        <v>84</v>
      </c>
      <c r="F65" s="57" t="s">
        <v>85</v>
      </c>
      <c r="G65" s="1115" t="s">
        <v>86</v>
      </c>
      <c r="H65" s="1116" t="s">
        <v>87</v>
      </c>
      <c r="I65" s="356"/>
      <c r="J65" s="356"/>
      <c r="K65" s="790" cm="1">
        <f t="array" ref="K65">IF(AND(ISBLANK(L65:Z65),ISBLANK(AA65:AL65)),"",SUM(L65:AL65))</f>
        <v>76.660898712243323</v>
      </c>
      <c r="L65" s="822">
        <v>0.59428639110076698</v>
      </c>
      <c r="M65" s="822">
        <v>3.2387099973897633</v>
      </c>
      <c r="N65" s="822">
        <v>3.7756794269122844</v>
      </c>
      <c r="O65" s="823">
        <v>0.76539820895522392</v>
      </c>
      <c r="P65" s="824">
        <v>2.6685570637956277</v>
      </c>
      <c r="Q65" s="825">
        <v>8.6307277408086005</v>
      </c>
      <c r="R65" s="825">
        <v>8.1963255056892574</v>
      </c>
      <c r="S65" s="825">
        <v>1.5276478601696872</v>
      </c>
      <c r="T65" s="825">
        <v>0.40906210473738075</v>
      </c>
      <c r="U65" s="825">
        <v>0.59609640041376422</v>
      </c>
      <c r="V65" s="825">
        <v>0.37406859135276704</v>
      </c>
      <c r="W65" s="825">
        <v>0.30589157389653687</v>
      </c>
      <c r="X65" s="825">
        <v>0.35958851684878895</v>
      </c>
      <c r="Y65" s="825">
        <v>0.74391382764187364</v>
      </c>
      <c r="Z65" s="825">
        <v>1.9481733572227173</v>
      </c>
      <c r="AA65" s="826">
        <v>5.0825061508963065</v>
      </c>
      <c r="AB65" s="824">
        <v>0.80967749934744082</v>
      </c>
      <c r="AC65" s="825">
        <v>4.2830853709891823</v>
      </c>
      <c r="AD65" s="825">
        <v>13.64324686493568</v>
      </c>
      <c r="AE65" s="825">
        <v>6.4080363044479656</v>
      </c>
      <c r="AF65" s="825">
        <v>1.6368517553871884</v>
      </c>
      <c r="AG65" s="825">
        <v>4.8840084629042728</v>
      </c>
      <c r="AH65" s="825">
        <v>0.33847174153048759</v>
      </c>
      <c r="AI65" s="825">
        <v>0.57196294290713401</v>
      </c>
      <c r="AJ65" s="827">
        <v>0.60816312916707937</v>
      </c>
      <c r="AK65" s="824">
        <v>4.2607619227955507</v>
      </c>
      <c r="AL65" s="827">
        <v>0</v>
      </c>
      <c r="AM65" s="202"/>
      <c r="AN65" s="189"/>
      <c r="AO65" s="189"/>
      <c r="AP65" s="189"/>
      <c r="AQ65" s="189"/>
      <c r="AR65" s="189"/>
      <c r="AS65" s="189"/>
      <c r="AT65" s="189"/>
      <c r="AU65" s="189"/>
      <c r="AV65" s="189"/>
      <c r="AW65" s="189"/>
      <c r="AX65" s="189"/>
      <c r="AY65" s="189"/>
      <c r="AZ65" s="189"/>
      <c r="BA65" s="189"/>
    </row>
    <row r="66" spans="1:53" s="44" customFormat="1" ht="12.75" x14ac:dyDescent="0.2">
      <c r="A66" s="189"/>
      <c r="B66" s="114" t="s">
        <v>496</v>
      </c>
      <c r="C66" s="102" t="s">
        <v>497</v>
      </c>
      <c r="D66" s="66" t="s">
        <v>498</v>
      </c>
      <c r="E66" s="106" t="s">
        <v>84</v>
      </c>
      <c r="F66" s="1134" t="s">
        <v>85</v>
      </c>
      <c r="G66" s="1117" t="s">
        <v>86</v>
      </c>
      <c r="H66" s="1116" t="s">
        <v>87</v>
      </c>
      <c r="I66" s="356"/>
      <c r="J66" s="356"/>
      <c r="K66" s="790" cm="1">
        <f t="array" ref="K66">IF(AND(ISBLANK(L66:Z66),ISBLANK(AA66:AL66)),"",SUM(L66:AL66))</f>
        <v>1.1291012877566868</v>
      </c>
      <c r="L66" s="828">
        <v>8.9247743082750998E-3</v>
      </c>
      <c r="M66" s="828">
        <v>2.4340293563201738E-2</v>
      </c>
      <c r="N66" s="828">
        <v>6.9775508221411764E-2</v>
      </c>
      <c r="O66" s="829">
        <v>0.12060179104477609</v>
      </c>
      <c r="P66" s="824">
        <v>4.3812528418553286E-2</v>
      </c>
      <c r="Q66" s="825">
        <v>0.11358803663397735</v>
      </c>
      <c r="R66" s="825">
        <v>0.15009847697706916</v>
      </c>
      <c r="S66" s="825">
        <v>2.4340293568334052E-2</v>
      </c>
      <c r="T66" s="825">
        <v>2.4340293564912513E-3</v>
      </c>
      <c r="U66" s="825">
        <v>7.3020880694737531E-3</v>
      </c>
      <c r="V66" s="825">
        <v>2.4340293564912513E-3</v>
      </c>
      <c r="W66" s="825">
        <v>2.4340293564912513E-3</v>
      </c>
      <c r="X66" s="825">
        <v>4.8680587129825027E-3</v>
      </c>
      <c r="Y66" s="825">
        <v>1.3792833019546829E-2</v>
      </c>
      <c r="Z66" s="825">
        <v>5.0303273372903294E-2</v>
      </c>
      <c r="AA66" s="826">
        <v>6.2473420151938013E-2</v>
      </c>
      <c r="AB66" s="824">
        <v>1.2981489905278469E-2</v>
      </c>
      <c r="AC66" s="825">
        <v>3.1642381637807811E-2</v>
      </c>
      <c r="AD66" s="825">
        <v>0.16470265311858284</v>
      </c>
      <c r="AE66" s="825">
        <v>7.3832223813282818E-2</v>
      </c>
      <c r="AF66" s="825">
        <v>1.5415519256637407E-2</v>
      </c>
      <c r="AG66" s="825">
        <v>4.8680587128114239E-2</v>
      </c>
      <c r="AH66" s="825">
        <v>6.4907449509284641E-3</v>
      </c>
      <c r="AI66" s="825">
        <v>1.2981489905278469E-2</v>
      </c>
      <c r="AJ66" s="827">
        <v>7.3020880694737531E-3</v>
      </c>
      <c r="AK66" s="824">
        <v>5.3548645839385969E-2</v>
      </c>
      <c r="AL66" s="827">
        <v>0</v>
      </c>
      <c r="AM66" s="202"/>
      <c r="AN66" s="189"/>
      <c r="AO66" s="189"/>
      <c r="AP66" s="189"/>
      <c r="AQ66" s="189"/>
      <c r="AR66" s="189"/>
      <c r="AS66" s="189"/>
      <c r="AT66" s="189"/>
      <c r="AU66" s="189"/>
      <c r="AV66" s="189"/>
      <c r="AW66" s="189"/>
      <c r="AX66" s="189"/>
      <c r="AY66" s="189"/>
      <c r="AZ66" s="189"/>
      <c r="BA66" s="189"/>
    </row>
    <row r="67" spans="1:53" s="44" customFormat="1" ht="12.75" x14ac:dyDescent="0.2">
      <c r="A67" s="189"/>
      <c r="B67" s="60" t="s">
        <v>499</v>
      </c>
      <c r="C67" s="101" t="s">
        <v>500</v>
      </c>
      <c r="D67" s="61" t="s">
        <v>501</v>
      </c>
      <c r="E67" s="106" t="s">
        <v>84</v>
      </c>
      <c r="F67" s="57" t="s">
        <v>85</v>
      </c>
      <c r="G67" s="1115" t="s">
        <v>86</v>
      </c>
      <c r="H67" s="1116" t="s">
        <v>87</v>
      </c>
      <c r="I67" s="356"/>
      <c r="J67" s="356"/>
      <c r="K67" s="790" cm="1">
        <f t="array" ref="K67">IF(AND(ISBLANK(L67:Z67),ISBLANK(AA67:AL67)),"",SUM(L67:AL67))</f>
        <v>4324.1600642859066</v>
      </c>
      <c r="L67" s="828">
        <v>30.599371290705569</v>
      </c>
      <c r="M67" s="828">
        <v>234.43581836842262</v>
      </c>
      <c r="N67" s="828">
        <v>171.14643358346692</v>
      </c>
      <c r="O67" s="829">
        <v>46.29944706529426</v>
      </c>
      <c r="P67" s="824">
        <v>143.50855856489818</v>
      </c>
      <c r="Q67" s="825">
        <v>405.3027004399849</v>
      </c>
      <c r="R67" s="825">
        <v>324.59974444765118</v>
      </c>
      <c r="S67" s="825">
        <v>58.184245711041221</v>
      </c>
      <c r="T67" s="825">
        <v>20.51095446124598</v>
      </c>
      <c r="U67" s="825">
        <v>38.710578530449901</v>
      </c>
      <c r="V67" s="825">
        <v>18.878436808311076</v>
      </c>
      <c r="W67" s="825">
        <v>10.11222726239586</v>
      </c>
      <c r="X67" s="825">
        <v>14.640957840739935</v>
      </c>
      <c r="Y67" s="825">
        <v>31.980838229268763</v>
      </c>
      <c r="Z67" s="825">
        <v>57.757857356338562</v>
      </c>
      <c r="AA67" s="826">
        <v>296.94120967009769</v>
      </c>
      <c r="AB67" s="824">
        <v>45.745973706588941</v>
      </c>
      <c r="AC67" s="825">
        <v>309.85540582228782</v>
      </c>
      <c r="AD67" s="825">
        <v>906.58667864480844</v>
      </c>
      <c r="AE67" s="825">
        <v>456.83987492693598</v>
      </c>
      <c r="AF67" s="825">
        <v>80.793201172892651</v>
      </c>
      <c r="AG67" s="825">
        <v>301.92627064333232</v>
      </c>
      <c r="AH67" s="825">
        <v>21.814538082453033</v>
      </c>
      <c r="AI67" s="825">
        <v>29.428440328714771</v>
      </c>
      <c r="AJ67" s="827">
        <v>32.085636007584363</v>
      </c>
      <c r="AK67" s="824">
        <v>235.47466531999589</v>
      </c>
      <c r="AL67" s="827">
        <v>0</v>
      </c>
      <c r="AM67" s="202"/>
      <c r="AN67" s="189"/>
      <c r="AO67" s="189"/>
      <c r="AP67" s="189"/>
      <c r="AQ67" s="189"/>
      <c r="AR67" s="189"/>
      <c r="AS67" s="189"/>
      <c r="AT67" s="189"/>
      <c r="AU67" s="189"/>
      <c r="AV67" s="189"/>
      <c r="AW67" s="189"/>
      <c r="AX67" s="189"/>
      <c r="AY67" s="189"/>
      <c r="AZ67" s="189"/>
      <c r="BA67" s="189"/>
    </row>
    <row r="68" spans="1:53" s="44" customFormat="1" ht="12.75" x14ac:dyDescent="0.2">
      <c r="A68" s="189"/>
      <c r="B68" s="114" t="s">
        <v>502</v>
      </c>
      <c r="C68" s="102" t="s">
        <v>503</v>
      </c>
      <c r="D68" s="61" t="s">
        <v>504</v>
      </c>
      <c r="E68" s="106" t="s">
        <v>84</v>
      </c>
      <c r="F68" s="57" t="s">
        <v>85</v>
      </c>
      <c r="G68" s="1115" t="s">
        <v>86</v>
      </c>
      <c r="H68" s="1116" t="s">
        <v>87</v>
      </c>
      <c r="I68" s="356"/>
      <c r="J68" s="356"/>
      <c r="K68" s="790" cm="1">
        <f t="array" ref="K68">IF(AND(ISBLANK(L68:Z68),ISBLANK(AA68:AL68)),"",SUM(L68:AL68))</f>
        <v>742.59193571409332</v>
      </c>
      <c r="L68" s="828">
        <v>8.3879422102020431</v>
      </c>
      <c r="M68" s="828">
        <v>34.524757600284403</v>
      </c>
      <c r="N68" s="828">
        <v>33.861385652152862</v>
      </c>
      <c r="O68" s="829">
        <v>48.378552934705745</v>
      </c>
      <c r="P68" s="824">
        <v>20.64298094875328</v>
      </c>
      <c r="Q68" s="825">
        <v>93.455440787174837</v>
      </c>
      <c r="R68" s="825">
        <v>75.292241370420925</v>
      </c>
      <c r="S68" s="825">
        <v>19.249932564947741</v>
      </c>
      <c r="T68" s="825">
        <v>2.6923793321654466</v>
      </c>
      <c r="U68" s="825">
        <v>4.5992973080072774</v>
      </c>
      <c r="V68" s="825">
        <v>2.7220452507106896</v>
      </c>
      <c r="W68" s="825">
        <v>2.636608840365021</v>
      </c>
      <c r="X68" s="825">
        <v>2.6441541641558062</v>
      </c>
      <c r="Y68" s="825">
        <v>5.1539485555461795</v>
      </c>
      <c r="Z68" s="825">
        <v>10.4558135706678</v>
      </c>
      <c r="AA68" s="826">
        <v>64.075456774661887</v>
      </c>
      <c r="AB68" s="824">
        <v>6.0117527473502026</v>
      </c>
      <c r="AC68" s="825">
        <v>30.632428793558059</v>
      </c>
      <c r="AD68" s="825">
        <v>123.63702641260484</v>
      </c>
      <c r="AE68" s="825">
        <v>58.165812812630627</v>
      </c>
      <c r="AF68" s="825">
        <v>9.3559067268604821</v>
      </c>
      <c r="AG68" s="825">
        <v>42.205996730128945</v>
      </c>
      <c r="AH68" s="825">
        <v>2.9721255331984384</v>
      </c>
      <c r="AI68" s="825">
        <v>4.358852256970982</v>
      </c>
      <c r="AJ68" s="827">
        <v>4.8734535678840212</v>
      </c>
      <c r="AK68" s="824">
        <v>31.605642267984742</v>
      </c>
      <c r="AL68" s="827">
        <v>0</v>
      </c>
      <c r="AM68" s="202"/>
      <c r="AN68" s="189"/>
      <c r="AO68" s="189"/>
      <c r="AP68" s="189"/>
      <c r="AQ68" s="189"/>
      <c r="AR68" s="189"/>
      <c r="AS68" s="189"/>
      <c r="AT68" s="189"/>
      <c r="AU68" s="189"/>
      <c r="AV68" s="189"/>
      <c r="AW68" s="189"/>
      <c r="AX68" s="189"/>
      <c r="AY68" s="189"/>
      <c r="AZ68" s="189"/>
      <c r="BA68" s="189"/>
    </row>
    <row r="69" spans="1:53" s="44" customFormat="1" ht="40.5" customHeight="1" x14ac:dyDescent="0.2">
      <c r="A69" s="189"/>
      <c r="B69" s="60" t="s">
        <v>505</v>
      </c>
      <c r="C69" s="101" t="s">
        <v>506</v>
      </c>
      <c r="D69" s="61" t="s">
        <v>507</v>
      </c>
      <c r="E69" s="1139" t="s">
        <v>508</v>
      </c>
      <c r="F69" s="57" t="s">
        <v>85</v>
      </c>
      <c r="G69" s="1115" t="s">
        <v>86</v>
      </c>
      <c r="H69" s="1116" t="s">
        <v>87</v>
      </c>
      <c r="I69" s="356"/>
      <c r="J69" s="356"/>
      <c r="K69" s="790" cm="1">
        <f t="array" ref="K69">IF(AND(ISBLANK(L69:Z69),ISBLANK(AA69:AL69)),"",SUM(L69:AL69))</f>
        <v>5144.5419999999995</v>
      </c>
      <c r="L69" s="828">
        <v>39.590524666316654</v>
      </c>
      <c r="M69" s="828">
        <v>272.22362625966002</v>
      </c>
      <c r="N69" s="828">
        <v>208.85327417075348</v>
      </c>
      <c r="O69" s="829">
        <v>95.564000000000007</v>
      </c>
      <c r="P69" s="824">
        <v>166.86390910586564</v>
      </c>
      <c r="Q69" s="825">
        <v>507.50245700460232</v>
      </c>
      <c r="R69" s="825">
        <v>408.23840980073845</v>
      </c>
      <c r="S69" s="825">
        <v>78.986166429726978</v>
      </c>
      <c r="T69" s="825">
        <v>23.614829927505301</v>
      </c>
      <c r="U69" s="825">
        <v>43.913274326940417</v>
      </c>
      <c r="V69" s="825">
        <v>21.976984679731022</v>
      </c>
      <c r="W69" s="825">
        <v>13.057161706013909</v>
      </c>
      <c r="X69" s="825">
        <v>17.649568580457512</v>
      </c>
      <c r="Y69" s="825">
        <v>37.892493445476362</v>
      </c>
      <c r="Z69" s="825">
        <v>70.21214755760198</v>
      </c>
      <c r="AA69" s="826">
        <v>366.16164601580783</v>
      </c>
      <c r="AB69" s="824">
        <v>52.580385443191858</v>
      </c>
      <c r="AC69" s="825">
        <v>344.80256236847288</v>
      </c>
      <c r="AD69" s="825">
        <v>1044.0316545754674</v>
      </c>
      <c r="AE69" s="825">
        <v>521.48755626782781</v>
      </c>
      <c r="AF69" s="825">
        <v>91.801375174396952</v>
      </c>
      <c r="AG69" s="825">
        <v>349.06495642349364</v>
      </c>
      <c r="AH69" s="825">
        <v>25.131626102132891</v>
      </c>
      <c r="AI69" s="825">
        <v>34.372237018498168</v>
      </c>
      <c r="AJ69" s="827">
        <v>37.574554792704937</v>
      </c>
      <c r="AK69" s="824">
        <v>271.39461815661559</v>
      </c>
      <c r="AL69" s="827">
        <v>0</v>
      </c>
      <c r="AM69" s="202"/>
      <c r="AN69" s="189"/>
      <c r="AO69" s="189"/>
      <c r="AP69" s="189"/>
      <c r="AQ69" s="189"/>
      <c r="AR69" s="189"/>
      <c r="AS69" s="189"/>
      <c r="AT69" s="189"/>
      <c r="AU69" s="189"/>
      <c r="AV69" s="189"/>
      <c r="AW69" s="189"/>
      <c r="AX69" s="189"/>
      <c r="AY69" s="189"/>
      <c r="AZ69" s="189"/>
      <c r="BA69" s="189"/>
    </row>
    <row r="70" spans="1:53" s="45" customFormat="1" ht="12.75" x14ac:dyDescent="0.2">
      <c r="A70" s="265"/>
      <c r="B70" s="48"/>
      <c r="C70" s="100"/>
      <c r="D70" s="49" t="s">
        <v>509</v>
      </c>
      <c r="E70" s="105"/>
      <c r="F70" s="71"/>
      <c r="G70" s="1125"/>
      <c r="H70" s="129"/>
      <c r="I70" s="133"/>
      <c r="J70" s="133"/>
      <c r="K70" s="830"/>
      <c r="L70" s="830"/>
      <c r="M70" s="830"/>
      <c r="N70" s="830"/>
      <c r="O70" s="831"/>
      <c r="P70" s="832"/>
      <c r="Q70" s="833"/>
      <c r="R70" s="833"/>
      <c r="S70" s="833"/>
      <c r="T70" s="833"/>
      <c r="U70" s="833"/>
      <c r="V70" s="833"/>
      <c r="W70" s="833"/>
      <c r="X70" s="833"/>
      <c r="Y70" s="833"/>
      <c r="Z70" s="833"/>
      <c r="AA70" s="834"/>
      <c r="AB70" s="832"/>
      <c r="AC70" s="833"/>
      <c r="AD70" s="833"/>
      <c r="AE70" s="833"/>
      <c r="AF70" s="833"/>
      <c r="AG70" s="833"/>
      <c r="AH70" s="833"/>
      <c r="AI70" s="833"/>
      <c r="AJ70" s="835"/>
      <c r="AK70" s="832"/>
      <c r="AL70" s="835"/>
      <c r="AM70" s="273"/>
      <c r="AN70" s="265"/>
      <c r="AO70" s="265"/>
      <c r="AP70" s="265"/>
      <c r="AQ70" s="265"/>
      <c r="AR70" s="265"/>
      <c r="AS70" s="265"/>
      <c r="AT70" s="265"/>
      <c r="AU70" s="265"/>
      <c r="AV70" s="265"/>
      <c r="AW70" s="265"/>
      <c r="AX70" s="265"/>
      <c r="AY70" s="265"/>
      <c r="AZ70" s="265"/>
      <c r="BA70" s="265"/>
    </row>
    <row r="71" spans="1:53" s="44" customFormat="1" ht="51.75" thickBot="1" x14ac:dyDescent="0.25">
      <c r="A71" s="189"/>
      <c r="B71" s="396" t="s">
        <v>166</v>
      </c>
      <c r="C71" s="397" t="s">
        <v>167</v>
      </c>
      <c r="D71" s="398" t="s">
        <v>168</v>
      </c>
      <c r="E71" s="1140" t="s">
        <v>510</v>
      </c>
      <c r="F71" s="1141" t="s">
        <v>164</v>
      </c>
      <c r="G71" s="1142" t="s">
        <v>165</v>
      </c>
      <c r="H71" s="1017" t="s">
        <v>87</v>
      </c>
      <c r="I71" s="399" t="s">
        <v>511</v>
      </c>
      <c r="J71" s="400"/>
      <c r="K71" s="790">
        <f>IFERROR((((SUM(L59:AL59))/(SUM(L59:AL59)+SUM(L61:AL61)+SUM(L60:AL60)+SUM(L62:AL62)))*100),"")</f>
        <v>84.915443981923616</v>
      </c>
      <c r="L71" s="788">
        <f>(L59)/(L59+L60+L61+L62)*100</f>
        <v>79.300910986609424</v>
      </c>
      <c r="M71" s="788">
        <f>(M59)/(M59+M60+M61+M62)*100</f>
        <v>86.708644120915579</v>
      </c>
      <c r="N71" s="788">
        <f t="shared" ref="N71:AK71" si="0">(N59)/(N59+N60+N61+N62)*100</f>
        <v>83.478640106484733</v>
      </c>
      <c r="O71" s="788">
        <f t="shared" si="0"/>
        <v>44.129037255053831</v>
      </c>
      <c r="P71" s="788">
        <f t="shared" si="0"/>
        <v>87.171844634163719</v>
      </c>
      <c r="Q71" s="788">
        <f t="shared" si="0"/>
        <v>82.165882777804143</v>
      </c>
      <c r="R71" s="788">
        <f t="shared" si="0"/>
        <v>81.787338883249888</v>
      </c>
      <c r="S71" s="788">
        <f t="shared" si="0"/>
        <v>74.676525281636216</v>
      </c>
      <c r="T71" s="788">
        <f t="shared" si="0"/>
        <v>88.655570264533139</v>
      </c>
      <c r="U71" s="788">
        <f t="shared" si="0"/>
        <v>88.781801890145204</v>
      </c>
      <c r="V71" s="788">
        <f t="shared" si="0"/>
        <v>87.062645444046325</v>
      </c>
      <c r="W71" s="788">
        <f t="shared" si="0"/>
        <v>79.129824150299697</v>
      </c>
      <c r="X71" s="788">
        <f t="shared" si="0"/>
        <v>84.493108916481248</v>
      </c>
      <c r="Y71" s="788">
        <f t="shared" si="0"/>
        <v>86.14964585032105</v>
      </c>
      <c r="Z71" s="788">
        <f t="shared" si="0"/>
        <v>85.302645009791632</v>
      </c>
      <c r="AA71" s="788">
        <f t="shared" si="0"/>
        <v>83.225032935092116</v>
      </c>
      <c r="AB71" s="788">
        <f t="shared" si="0"/>
        <v>88.323624316670006</v>
      </c>
      <c r="AC71" s="788">
        <f t="shared" si="0"/>
        <v>89.402230700701125</v>
      </c>
      <c r="AD71" s="788">
        <f t="shared" si="0"/>
        <v>87.822428329440442</v>
      </c>
      <c r="AE71" s="788">
        <f t="shared" si="0"/>
        <v>88.425433876949867</v>
      </c>
      <c r="AF71" s="788">
        <f t="shared" si="0"/>
        <v>89.026322436030043</v>
      </c>
      <c r="AG71" s="788">
        <f t="shared" si="0"/>
        <v>87.558849242643035</v>
      </c>
      <c r="AH71" s="788">
        <f t="shared" si="0"/>
        <v>87.759000160042305</v>
      </c>
      <c r="AI71" s="788">
        <f t="shared" si="0"/>
        <v>87.402647322443713</v>
      </c>
      <c r="AJ71" s="788">
        <f t="shared" si="0"/>
        <v>87.250911460482001</v>
      </c>
      <c r="AK71" s="788">
        <f t="shared" si="0"/>
        <v>87.604714051824928</v>
      </c>
      <c r="AL71" s="877">
        <v>0</v>
      </c>
      <c r="AM71" s="202"/>
      <c r="AN71" s="189"/>
      <c r="AO71" s="189"/>
      <c r="AP71" s="189"/>
      <c r="AQ71" s="189"/>
      <c r="AR71" s="189"/>
      <c r="AS71" s="189"/>
      <c r="AT71" s="189"/>
      <c r="AU71" s="189"/>
      <c r="AV71" s="189"/>
      <c r="AW71" s="189"/>
      <c r="AX71" s="189"/>
      <c r="AY71" s="189"/>
      <c r="AZ71" s="189"/>
      <c r="BA71" s="189"/>
    </row>
    <row r="72" spans="1:53" s="45" customFormat="1" ht="22.5" customHeight="1" x14ac:dyDescent="0.2">
      <c r="A72" s="265"/>
      <c r="B72" s="635"/>
      <c r="C72" s="636"/>
      <c r="D72" s="637" t="s">
        <v>512</v>
      </c>
      <c r="E72" s="638"/>
      <c r="F72" s="639"/>
      <c r="G72" s="636"/>
      <c r="H72" s="640"/>
      <c r="I72" s="641"/>
      <c r="J72" s="641"/>
      <c r="K72" s="802"/>
      <c r="L72" s="802"/>
      <c r="M72" s="802"/>
      <c r="N72" s="802"/>
      <c r="O72" s="803"/>
      <c r="P72" s="804"/>
      <c r="Q72" s="805"/>
      <c r="R72" s="805"/>
      <c r="S72" s="805"/>
      <c r="T72" s="805"/>
      <c r="U72" s="805"/>
      <c r="V72" s="805"/>
      <c r="W72" s="805"/>
      <c r="X72" s="805"/>
      <c r="Y72" s="805"/>
      <c r="Z72" s="805"/>
      <c r="AA72" s="805"/>
      <c r="AB72" s="819"/>
      <c r="AC72" s="819"/>
      <c r="AD72" s="819"/>
      <c r="AE72" s="819"/>
      <c r="AF72" s="819"/>
      <c r="AG72" s="819"/>
      <c r="AH72" s="819"/>
      <c r="AI72" s="819"/>
      <c r="AJ72" s="836"/>
      <c r="AK72" s="656"/>
      <c r="AL72" s="820"/>
      <c r="AM72" s="273"/>
      <c r="AN72" s="265"/>
      <c r="AO72" s="265"/>
      <c r="AP72" s="265"/>
      <c r="AQ72" s="265"/>
      <c r="AR72" s="265"/>
      <c r="AS72" s="265"/>
      <c r="AT72" s="265"/>
      <c r="AU72" s="265"/>
      <c r="AV72" s="265"/>
      <c r="AW72" s="265"/>
      <c r="AX72" s="265"/>
      <c r="AY72" s="265"/>
      <c r="AZ72" s="265"/>
      <c r="BA72" s="265"/>
    </row>
    <row r="73" spans="1:53" s="44" customFormat="1" ht="21" customHeight="1" thickBot="1" x14ac:dyDescent="0.25">
      <c r="A73" s="189"/>
      <c r="B73" s="364" t="s">
        <v>513</v>
      </c>
      <c r="C73" s="365" t="s">
        <v>514</v>
      </c>
      <c r="D73" s="366" t="s">
        <v>515</v>
      </c>
      <c r="E73" s="1018" t="s">
        <v>516</v>
      </c>
      <c r="F73" s="1019" t="s">
        <v>200</v>
      </c>
      <c r="G73" s="1019" t="s">
        <v>368</v>
      </c>
      <c r="H73" s="1020" t="s">
        <v>87</v>
      </c>
      <c r="I73" s="134" t="s">
        <v>517</v>
      </c>
      <c r="J73" s="134"/>
      <c r="K73" s="837" cm="1">
        <f t="array" ref="K73">IF(AND(ISBLANK(L73:Z73),ISBLANK(AA73:AL73)),"",SUM(L73:AL73))</f>
        <v>38.000844789865255</v>
      </c>
      <c r="L73" s="786">
        <f>L27-L34</f>
        <v>4.9508201040957545E-2</v>
      </c>
      <c r="M73" s="786">
        <f t="shared" ref="M73:AL73" si="1">M27-M34</f>
        <v>1.8270145948953456</v>
      </c>
      <c r="N73" s="786">
        <f t="shared" si="1"/>
        <v>0.68923969685930331</v>
      </c>
      <c r="O73" s="786">
        <f t="shared" si="1"/>
        <v>-0.80288995485331682</v>
      </c>
      <c r="P73" s="786">
        <f t="shared" si="1"/>
        <v>0.7591457765108558</v>
      </c>
      <c r="Q73" s="786">
        <f t="shared" si="1"/>
        <v>0.47179887304690737</v>
      </c>
      <c r="R73" s="786">
        <f t="shared" si="1"/>
        <v>1.1678472508973954</v>
      </c>
      <c r="S73" s="786">
        <f t="shared" si="1"/>
        <v>0.11040732646769769</v>
      </c>
      <c r="T73" s="786">
        <f t="shared" si="1"/>
        <v>0.14561922693811802</v>
      </c>
      <c r="U73" s="786">
        <f t="shared" si="1"/>
        <v>9.6836157521304145E-2</v>
      </c>
      <c r="V73" s="786">
        <f t="shared" si="1"/>
        <v>0.20206879229694774</v>
      </c>
      <c r="W73" s="786">
        <f t="shared" si="1"/>
        <v>6.8958311010566042E-2</v>
      </c>
      <c r="X73" s="786">
        <f t="shared" si="1"/>
        <v>-2.1952093656455673E-2</v>
      </c>
      <c r="Y73" s="786">
        <f t="shared" si="1"/>
        <v>0.181000740892026</v>
      </c>
      <c r="Z73" s="786">
        <f t="shared" si="1"/>
        <v>0.13196340683614594</v>
      </c>
      <c r="AA73" s="786">
        <f t="shared" si="1"/>
        <v>0.19100696273147832</v>
      </c>
      <c r="AB73" s="786">
        <f t="shared" si="1"/>
        <v>0.16393556346495508</v>
      </c>
      <c r="AC73" s="786">
        <f t="shared" si="1"/>
        <v>2.6994407959479787</v>
      </c>
      <c r="AD73" s="786">
        <f t="shared" si="1"/>
        <v>22.142451471169949</v>
      </c>
      <c r="AE73" s="786">
        <f t="shared" si="1"/>
        <v>5.4736078047703529</v>
      </c>
      <c r="AF73" s="786">
        <f t="shared" si="1"/>
        <v>0.46827369993564716</v>
      </c>
      <c r="AG73" s="786">
        <f t="shared" si="1"/>
        <v>0.67191600218424696</v>
      </c>
      <c r="AH73" s="786">
        <f t="shared" si="1"/>
        <v>6.4623951128215396E-2</v>
      </c>
      <c r="AI73" s="786">
        <f t="shared" si="1"/>
        <v>-2.7504138195947547E-2</v>
      </c>
      <c r="AJ73" s="786">
        <f t="shared" si="1"/>
        <v>6.5818476222387901E-2</v>
      </c>
      <c r="AK73" s="786">
        <f t="shared" si="1"/>
        <v>1.0107078938021914</v>
      </c>
      <c r="AL73" s="870">
        <f t="shared" si="1"/>
        <v>0</v>
      </c>
      <c r="AM73" s="202"/>
      <c r="AN73" s="189"/>
      <c r="AO73" s="189"/>
      <c r="AP73" s="189"/>
      <c r="AQ73" s="189"/>
      <c r="AR73" s="189"/>
      <c r="AS73" s="189"/>
      <c r="AT73" s="189"/>
      <c r="AU73" s="189"/>
      <c r="AV73" s="189"/>
      <c r="AW73" s="189"/>
      <c r="AX73" s="189"/>
      <c r="AY73" s="189"/>
      <c r="AZ73" s="189"/>
      <c r="BA73" s="189"/>
    </row>
    <row r="74" spans="1:53" s="190" customFormat="1" ht="12.75" x14ac:dyDescent="0.2">
      <c r="A74" s="189"/>
      <c r="B74" s="838"/>
      <c r="C74" s="227"/>
      <c r="D74" s="839"/>
      <c r="E74" s="839"/>
      <c r="F74" s="840"/>
      <c r="G74" s="212"/>
      <c r="H74" s="212"/>
      <c r="I74" s="212"/>
      <c r="J74" s="212"/>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77"/>
      <c r="AN74" s="267"/>
      <c r="AO74" s="202"/>
      <c r="AP74" s="189"/>
      <c r="AQ74" s="189"/>
      <c r="AR74" s="189"/>
      <c r="AS74" s="189"/>
      <c r="AT74" s="189"/>
      <c r="AU74" s="189"/>
      <c r="AV74" s="189"/>
      <c r="AW74" s="189"/>
      <c r="AX74" s="189"/>
      <c r="AY74" s="189"/>
      <c r="AZ74" s="189"/>
      <c r="BA74" s="189"/>
    </row>
    <row r="75" spans="1:53" s="190" customFormat="1" ht="13.5" thickBot="1" x14ac:dyDescent="0.25">
      <c r="A75" s="189"/>
      <c r="B75" s="838"/>
      <c r="C75" s="838"/>
      <c r="D75" s="838"/>
      <c r="E75" s="838"/>
      <c r="F75" s="838"/>
      <c r="G75" s="838"/>
      <c r="H75" s="838"/>
      <c r="I75" s="838"/>
      <c r="J75" s="838"/>
      <c r="K75" s="838"/>
      <c r="L75" s="838"/>
      <c r="M75" s="838"/>
      <c r="N75" s="838"/>
      <c r="O75" s="838"/>
      <c r="P75" s="838"/>
      <c r="Q75" s="838"/>
      <c r="R75" s="838"/>
      <c r="S75" s="838"/>
      <c r="T75" s="838"/>
      <c r="U75" s="838"/>
      <c r="V75" s="838"/>
      <c r="W75" s="838"/>
      <c r="X75" s="838"/>
      <c r="Y75" s="838"/>
      <c r="Z75" s="838"/>
      <c r="AA75" s="838"/>
      <c r="AB75" s="838"/>
      <c r="AC75" s="838"/>
      <c r="AD75" s="838"/>
      <c r="AE75" s="838"/>
      <c r="AF75" s="838"/>
      <c r="AG75" s="838"/>
      <c r="AH75" s="838"/>
      <c r="AI75" s="838"/>
      <c r="AJ75" s="838"/>
      <c r="AK75" s="838"/>
      <c r="AL75" s="838"/>
      <c r="AM75" s="189"/>
      <c r="AN75" s="271"/>
      <c r="AO75" s="202"/>
      <c r="AP75" s="189"/>
      <c r="AQ75" s="189"/>
      <c r="AR75" s="189"/>
      <c r="AS75" s="189"/>
      <c r="AT75" s="189"/>
      <c r="AU75" s="189"/>
      <c r="AV75" s="189"/>
      <c r="AW75" s="189"/>
      <c r="AX75" s="189"/>
      <c r="AY75" s="189"/>
      <c r="AZ75" s="189"/>
      <c r="BA75" s="189"/>
    </row>
    <row r="76" spans="1:53" s="44" customFormat="1" ht="12.75" x14ac:dyDescent="0.2">
      <c r="A76" s="189"/>
      <c r="B76" s="841" t="s">
        <v>518</v>
      </c>
      <c r="C76" s="842"/>
      <c r="D76" s="843" t="s">
        <v>519</v>
      </c>
      <c r="E76" s="844" t="s">
        <v>520</v>
      </c>
      <c r="F76" s="845"/>
      <c r="G76" s="845"/>
      <c r="H76" s="845"/>
      <c r="I76" s="845"/>
      <c r="J76" s="846"/>
      <c r="K76" s="847">
        <f>IFERROR(K34-(SUM(K37:K40)+K44+K45+K53),"")</f>
        <v>-3.3427333955842187E-3</v>
      </c>
      <c r="L76" s="847">
        <f t="shared" ref="L76:AK76" si="2">IFERROR(L34-(SUM(L37:L40)+L44+L45+L53),"")</f>
        <v>-1.8595024112499914E-5</v>
      </c>
      <c r="M76" s="847">
        <f t="shared" si="2"/>
        <v>-2.6260682770384847E-4</v>
      </c>
      <c r="N76" s="847">
        <f t="shared" si="2"/>
        <v>-3.1032682013432122E-4</v>
      </c>
      <c r="O76" s="847">
        <f t="shared" si="2"/>
        <v>1.7834622667578515E-12</v>
      </c>
      <c r="P76" s="847">
        <f t="shared" si="2"/>
        <v>-1.2039106593420001E-4</v>
      </c>
      <c r="Q76" s="847">
        <f t="shared" si="2"/>
        <v>-6.1766742177837841E-4</v>
      </c>
      <c r="R76" s="847">
        <f t="shared" si="2"/>
        <v>-4.9670259772938152E-4</v>
      </c>
      <c r="S76" s="847">
        <f t="shared" si="2"/>
        <v>-2.3467564870216506E-4</v>
      </c>
      <c r="T76" s="847">
        <f t="shared" si="2"/>
        <v>-2.2089008577808045E-5</v>
      </c>
      <c r="U76" s="847">
        <f t="shared" si="2"/>
        <v>-3.2165039989706656E-5</v>
      </c>
      <c r="V76" s="847">
        <f t="shared" si="2"/>
        <v>-1.015864614206663E-5</v>
      </c>
      <c r="W76" s="847">
        <f t="shared" si="2"/>
        <v>-1.3724282493576823E-5</v>
      </c>
      <c r="X76" s="847">
        <f t="shared" si="2"/>
        <v>-2.1760114822466647E-5</v>
      </c>
      <c r="Y76" s="847">
        <f t="shared" si="2"/>
        <v>-3.3696834169205658E-5</v>
      </c>
      <c r="Z76" s="847">
        <f t="shared" si="2"/>
        <v>-1.0403501670452897E-4</v>
      </c>
      <c r="AA76" s="847">
        <f t="shared" si="2"/>
        <v>-6.7944460612068269E-4</v>
      </c>
      <c r="AB76" s="847">
        <f t="shared" si="2"/>
        <v>-4.4607165341048471E-5</v>
      </c>
      <c r="AC76" s="847">
        <f t="shared" si="2"/>
        <v>-5.468772943828526E-4</v>
      </c>
      <c r="AD76" s="847">
        <f t="shared" si="2"/>
        <v>-1.0939871597770434E-3</v>
      </c>
      <c r="AE76" s="847">
        <f t="shared" si="2"/>
        <v>7.744466151962115E-4</v>
      </c>
      <c r="AF76" s="847">
        <f t="shared" si="2"/>
        <v>-5.0814852595948423E-5</v>
      </c>
      <c r="AG76" s="847">
        <f t="shared" si="2"/>
        <v>3.1412174072897869E-4</v>
      </c>
      <c r="AH76" s="847">
        <f t="shared" si="2"/>
        <v>-1.3264040050309234E-5</v>
      </c>
      <c r="AI76" s="847">
        <f t="shared" si="2"/>
        <v>-1.2379723782096619E-5</v>
      </c>
      <c r="AJ76" s="847">
        <f t="shared" si="2"/>
        <v>-2.7580164594809276E-5</v>
      </c>
      <c r="AK76" s="847">
        <f t="shared" si="2"/>
        <v>3.3624760264672204E-4</v>
      </c>
      <c r="AL76" s="847">
        <f t="shared" ref="AL76" si="3">IFERROR(AL34-(SUM(AL37:AL40)+AL44+AL45+AL53),"")</f>
        <v>0</v>
      </c>
      <c r="AM76" s="278"/>
      <c r="AN76" s="271"/>
      <c r="AO76" s="202"/>
      <c r="AP76" s="189"/>
      <c r="AQ76" s="189"/>
      <c r="AR76" s="189"/>
      <c r="AS76" s="189"/>
      <c r="AT76" s="189"/>
      <c r="AU76" s="189"/>
      <c r="AV76" s="189"/>
      <c r="AW76" s="189"/>
      <c r="AX76" s="189"/>
      <c r="AY76" s="189"/>
      <c r="AZ76" s="189"/>
      <c r="BA76" s="189"/>
    </row>
    <row r="77" spans="1:53" s="44" customFormat="1" ht="12.75" x14ac:dyDescent="0.2">
      <c r="A77" s="189"/>
      <c r="B77" s="848" t="s">
        <v>521</v>
      </c>
      <c r="C77" s="496"/>
      <c r="D77" s="849" t="s">
        <v>397</v>
      </c>
      <c r="E77" s="850" t="s">
        <v>522</v>
      </c>
      <c r="F77" s="851"/>
      <c r="G77" s="851"/>
      <c r="H77" s="851"/>
      <c r="I77" s="851"/>
      <c r="J77" s="852"/>
      <c r="K77" s="853" t="str">
        <f>IFERROR(K26-(K14+K25-K29-K30),"")</f>
        <v/>
      </c>
      <c r="L77" s="853">
        <f t="shared" ref="L77:AL77" si="4">IFERROR(L26-(L14+L25-L29-L30),"")</f>
        <v>0</v>
      </c>
      <c r="M77" s="853">
        <f>IFERROR(M26-(M14+M25-M29-M30),"")</f>
        <v>0</v>
      </c>
      <c r="N77" s="853">
        <f t="shared" si="4"/>
        <v>0</v>
      </c>
      <c r="O77" s="853">
        <f t="shared" si="4"/>
        <v>0</v>
      </c>
      <c r="P77" s="853">
        <f t="shared" si="4"/>
        <v>0</v>
      </c>
      <c r="Q77" s="853">
        <f>IFERROR(Q26-(Q14+Q25-Q29-Q30),"")</f>
        <v>-24.762650849315065</v>
      </c>
      <c r="R77" s="853">
        <f t="shared" si="4"/>
        <v>0</v>
      </c>
      <c r="S77" s="853">
        <f t="shared" si="4"/>
        <v>0</v>
      </c>
      <c r="T77" s="853">
        <f t="shared" si="4"/>
        <v>0</v>
      </c>
      <c r="U77" s="853">
        <f t="shared" si="4"/>
        <v>0</v>
      </c>
      <c r="V77" s="853">
        <f t="shared" si="4"/>
        <v>0</v>
      </c>
      <c r="W77" s="853">
        <f t="shared" si="4"/>
        <v>0</v>
      </c>
      <c r="X77" s="853">
        <f t="shared" si="4"/>
        <v>0</v>
      </c>
      <c r="Y77" s="853">
        <f t="shared" si="4"/>
        <v>0</v>
      </c>
      <c r="Z77" s="853">
        <f t="shared" si="4"/>
        <v>0</v>
      </c>
      <c r="AA77" s="853">
        <f t="shared" si="4"/>
        <v>0</v>
      </c>
      <c r="AB77" s="853">
        <f t="shared" si="4"/>
        <v>0</v>
      </c>
      <c r="AC77" s="853">
        <f t="shared" si="4"/>
        <v>0</v>
      </c>
      <c r="AD77" s="853">
        <f t="shared" si="4"/>
        <v>0</v>
      </c>
      <c r="AE77" s="853">
        <f t="shared" si="4"/>
        <v>0</v>
      </c>
      <c r="AF77" s="853">
        <f t="shared" si="4"/>
        <v>0</v>
      </c>
      <c r="AG77" s="853">
        <f t="shared" si="4"/>
        <v>0</v>
      </c>
      <c r="AH77" s="853">
        <f t="shared" si="4"/>
        <v>0</v>
      </c>
      <c r="AI77" s="853">
        <f t="shared" si="4"/>
        <v>0</v>
      </c>
      <c r="AJ77" s="853">
        <f t="shared" si="4"/>
        <v>0</v>
      </c>
      <c r="AK77" s="853">
        <f t="shared" si="4"/>
        <v>0</v>
      </c>
      <c r="AL77" s="853">
        <f t="shared" si="4"/>
        <v>0</v>
      </c>
      <c r="AM77" s="278"/>
      <c r="AN77" s="271"/>
      <c r="AO77" s="202"/>
      <c r="AP77" s="189"/>
      <c r="AQ77" s="189"/>
      <c r="AR77" s="189"/>
      <c r="AS77" s="189"/>
      <c r="AT77" s="189"/>
      <c r="AU77" s="189"/>
      <c r="AV77" s="189"/>
      <c r="AW77" s="189"/>
      <c r="AX77" s="189"/>
      <c r="AY77" s="189"/>
      <c r="AZ77" s="189"/>
      <c r="BA77" s="189"/>
    </row>
    <row r="78" spans="1:53" s="44" customFormat="1" ht="25.5" x14ac:dyDescent="0.2">
      <c r="A78" s="189"/>
      <c r="B78" s="848" t="s">
        <v>523</v>
      </c>
      <c r="C78" s="496"/>
      <c r="D78" s="496" t="s">
        <v>400</v>
      </c>
      <c r="E78" s="1021" t="s">
        <v>524</v>
      </c>
      <c r="F78" s="851"/>
      <c r="G78" s="851"/>
      <c r="H78" s="851"/>
      <c r="I78" s="851"/>
      <c r="J78" s="852"/>
      <c r="K78" s="853">
        <f>IFERROR(K27-(K26+(K16+K17+K20+K21+K25)-(K18+K19+K22+K23)), "")</f>
        <v>-5.2929575257533088</v>
      </c>
      <c r="L78" s="853">
        <f t="shared" ref="L78:AL78" si="5">IFERROR(L27-(L26+(L16+L17+L20+L21+L25)-(L18+L19+L22+L23)), "")</f>
        <v>0</v>
      </c>
      <c r="M78" s="853">
        <f t="shared" si="5"/>
        <v>0</v>
      </c>
      <c r="N78" s="853">
        <f t="shared" si="5"/>
        <v>0</v>
      </c>
      <c r="O78" s="853">
        <f>IFERROR(O27-(O26+(O16+O17+O20+O21+O25)-(O18+O19+O22+O23)), "")</f>
        <v>-5.2929575257534225</v>
      </c>
      <c r="P78" s="853">
        <f t="shared" si="5"/>
        <v>0</v>
      </c>
      <c r="Q78" s="853">
        <f t="shared" si="5"/>
        <v>-17.57734915068491</v>
      </c>
      <c r="R78" s="853">
        <f t="shared" si="5"/>
        <v>0</v>
      </c>
      <c r="S78" s="853">
        <f t="shared" si="5"/>
        <v>0</v>
      </c>
      <c r="T78" s="853">
        <f t="shared" si="5"/>
        <v>0</v>
      </c>
      <c r="U78" s="853">
        <f t="shared" si="5"/>
        <v>0</v>
      </c>
      <c r="V78" s="853">
        <f t="shared" si="5"/>
        <v>0</v>
      </c>
      <c r="W78" s="853">
        <f t="shared" si="5"/>
        <v>0</v>
      </c>
      <c r="X78" s="853">
        <f t="shared" si="5"/>
        <v>0</v>
      </c>
      <c r="Y78" s="853">
        <f t="shared" si="5"/>
        <v>0</v>
      </c>
      <c r="Z78" s="853">
        <f t="shared" si="5"/>
        <v>0</v>
      </c>
      <c r="AA78" s="853">
        <f t="shared" si="5"/>
        <v>0</v>
      </c>
      <c r="AB78" s="853">
        <f t="shared" si="5"/>
        <v>0</v>
      </c>
      <c r="AC78" s="853">
        <f t="shared" si="5"/>
        <v>0</v>
      </c>
      <c r="AD78" s="853">
        <f t="shared" si="5"/>
        <v>17.577349150684881</v>
      </c>
      <c r="AE78" s="853">
        <f t="shared" si="5"/>
        <v>0</v>
      </c>
      <c r="AF78" s="853">
        <f t="shared" si="5"/>
        <v>0</v>
      </c>
      <c r="AG78" s="853">
        <f t="shared" si="5"/>
        <v>0</v>
      </c>
      <c r="AH78" s="853">
        <f t="shared" si="5"/>
        <v>0</v>
      </c>
      <c r="AI78" s="853">
        <f t="shared" si="5"/>
        <v>0</v>
      </c>
      <c r="AJ78" s="853">
        <f t="shared" si="5"/>
        <v>0</v>
      </c>
      <c r="AK78" s="853">
        <f t="shared" si="5"/>
        <v>0</v>
      </c>
      <c r="AL78" s="853">
        <f t="shared" si="5"/>
        <v>0</v>
      </c>
      <c r="AM78" s="278"/>
      <c r="AN78" s="267"/>
      <c r="AO78" s="202"/>
      <c r="AP78" s="189"/>
      <c r="AQ78" s="189"/>
      <c r="AR78" s="189"/>
      <c r="AS78" s="189"/>
      <c r="AT78" s="189"/>
      <c r="AU78" s="189"/>
      <c r="AV78" s="189"/>
      <c r="AW78" s="189"/>
      <c r="AX78" s="189"/>
      <c r="AY78" s="189"/>
      <c r="AZ78" s="189"/>
      <c r="BA78" s="189"/>
    </row>
    <row r="79" spans="1:53" s="44" customFormat="1" ht="12.75" x14ac:dyDescent="0.2">
      <c r="A79" s="189"/>
      <c r="B79" s="848" t="s">
        <v>525</v>
      </c>
      <c r="C79" s="496"/>
      <c r="D79" s="849" t="s">
        <v>526</v>
      </c>
      <c r="E79" s="850" t="s">
        <v>527</v>
      </c>
      <c r="F79" s="851"/>
      <c r="G79" s="851"/>
      <c r="H79" s="851"/>
      <c r="I79" s="851"/>
      <c r="J79" s="852"/>
      <c r="K79" s="853" t="str">
        <f>IFERROR(K30-(SUM(K31:K32)),"")</f>
        <v/>
      </c>
      <c r="L79" s="853">
        <f t="shared" ref="L79:AL79" si="6">IFERROR(L30-(SUM(L31:L32)),"")</f>
        <v>0</v>
      </c>
      <c r="M79" s="853">
        <f t="shared" si="6"/>
        <v>0</v>
      </c>
      <c r="N79" s="853">
        <f t="shared" si="6"/>
        <v>0</v>
      </c>
      <c r="O79" s="853">
        <f t="shared" si="6"/>
        <v>0</v>
      </c>
      <c r="P79" s="853">
        <f t="shared" si="6"/>
        <v>0</v>
      </c>
      <c r="Q79" s="853">
        <f>IFERROR(Q30-(SUM(Q31:Q32)),"")</f>
        <v>0</v>
      </c>
      <c r="R79" s="853">
        <f t="shared" si="6"/>
        <v>0</v>
      </c>
      <c r="S79" s="853">
        <f t="shared" si="6"/>
        <v>0</v>
      </c>
      <c r="T79" s="853">
        <f t="shared" si="6"/>
        <v>0</v>
      </c>
      <c r="U79" s="853">
        <f t="shared" si="6"/>
        <v>0</v>
      </c>
      <c r="V79" s="853">
        <f t="shared" si="6"/>
        <v>0</v>
      </c>
      <c r="W79" s="853">
        <f t="shared" si="6"/>
        <v>0</v>
      </c>
      <c r="X79" s="853">
        <f t="shared" si="6"/>
        <v>0</v>
      </c>
      <c r="Y79" s="853">
        <f t="shared" si="6"/>
        <v>0</v>
      </c>
      <c r="Z79" s="853">
        <f t="shared" si="6"/>
        <v>0</v>
      </c>
      <c r="AA79" s="853">
        <f t="shared" si="6"/>
        <v>0</v>
      </c>
      <c r="AB79" s="853">
        <f t="shared" si="6"/>
        <v>0</v>
      </c>
      <c r="AC79" s="853">
        <f t="shared" si="6"/>
        <v>0</v>
      </c>
      <c r="AD79" s="853">
        <f t="shared" si="6"/>
        <v>0</v>
      </c>
      <c r="AE79" s="853">
        <f t="shared" si="6"/>
        <v>0</v>
      </c>
      <c r="AF79" s="853">
        <f t="shared" si="6"/>
        <v>0</v>
      </c>
      <c r="AG79" s="853">
        <f t="shared" si="6"/>
        <v>0</v>
      </c>
      <c r="AH79" s="853">
        <f t="shared" si="6"/>
        <v>0</v>
      </c>
      <c r="AI79" s="853">
        <f t="shared" si="6"/>
        <v>0</v>
      </c>
      <c r="AJ79" s="853">
        <f t="shared" si="6"/>
        <v>0</v>
      </c>
      <c r="AK79" s="853">
        <f t="shared" si="6"/>
        <v>0</v>
      </c>
      <c r="AL79" s="853">
        <f t="shared" si="6"/>
        <v>0</v>
      </c>
      <c r="AM79" s="278"/>
      <c r="AN79" s="271"/>
      <c r="AO79" s="202"/>
      <c r="AP79" s="189"/>
      <c r="AQ79" s="189"/>
      <c r="AR79" s="189"/>
      <c r="AS79" s="189"/>
      <c r="AT79" s="189"/>
      <c r="AU79" s="189"/>
      <c r="AV79" s="189"/>
      <c r="AW79" s="189"/>
      <c r="AX79" s="189"/>
      <c r="AY79" s="189"/>
      <c r="AZ79" s="189"/>
      <c r="BA79" s="189"/>
    </row>
    <row r="80" spans="1:53" s="44" customFormat="1" ht="12.75" x14ac:dyDescent="0.2">
      <c r="A80" s="189"/>
      <c r="B80" s="848" t="s">
        <v>528</v>
      </c>
      <c r="C80" s="496"/>
      <c r="D80" s="849" t="s">
        <v>529</v>
      </c>
      <c r="E80" s="850" t="s">
        <v>530</v>
      </c>
      <c r="F80" s="851"/>
      <c r="G80" s="851"/>
      <c r="H80" s="851"/>
      <c r="I80" s="851"/>
      <c r="J80" s="852"/>
      <c r="K80" s="854">
        <f>IFERROR(K63-(SUM(K56:K62)),"")</f>
        <v>9.0949470177292824E-13</v>
      </c>
      <c r="L80" s="854">
        <f t="shared" ref="L80:AL80" si="7">IFERROR(L63-(SUM(L56:L62)),"")</f>
        <v>0</v>
      </c>
      <c r="M80" s="854">
        <f t="shared" si="7"/>
        <v>0</v>
      </c>
      <c r="N80" s="854">
        <f t="shared" si="7"/>
        <v>0</v>
      </c>
      <c r="O80" s="854">
        <f t="shared" si="7"/>
        <v>0</v>
      </c>
      <c r="P80" s="854">
        <f t="shared" si="7"/>
        <v>0</v>
      </c>
      <c r="Q80" s="854">
        <f t="shared" si="7"/>
        <v>0</v>
      </c>
      <c r="R80" s="854">
        <f t="shared" si="7"/>
        <v>0</v>
      </c>
      <c r="S80" s="854">
        <f t="shared" si="7"/>
        <v>0</v>
      </c>
      <c r="T80" s="854">
        <f t="shared" si="7"/>
        <v>0</v>
      </c>
      <c r="U80" s="854">
        <f t="shared" si="7"/>
        <v>0</v>
      </c>
      <c r="V80" s="854">
        <f t="shared" si="7"/>
        <v>0</v>
      </c>
      <c r="W80" s="854">
        <f t="shared" si="7"/>
        <v>0</v>
      </c>
      <c r="X80" s="854">
        <f t="shared" si="7"/>
        <v>0</v>
      </c>
      <c r="Y80" s="854">
        <f t="shared" si="7"/>
        <v>0</v>
      </c>
      <c r="Z80" s="854">
        <f t="shared" si="7"/>
        <v>0</v>
      </c>
      <c r="AA80" s="854">
        <f t="shared" si="7"/>
        <v>0</v>
      </c>
      <c r="AB80" s="854">
        <f t="shared" si="7"/>
        <v>0</v>
      </c>
      <c r="AC80" s="854">
        <f t="shared" si="7"/>
        <v>0</v>
      </c>
      <c r="AD80" s="854">
        <f t="shared" si="7"/>
        <v>0</v>
      </c>
      <c r="AE80" s="854">
        <f t="shared" si="7"/>
        <v>0</v>
      </c>
      <c r="AF80" s="854">
        <f t="shared" si="7"/>
        <v>0</v>
      </c>
      <c r="AG80" s="854">
        <f t="shared" si="7"/>
        <v>0</v>
      </c>
      <c r="AH80" s="854">
        <f t="shared" si="7"/>
        <v>0</v>
      </c>
      <c r="AI80" s="854">
        <f t="shared" si="7"/>
        <v>0</v>
      </c>
      <c r="AJ80" s="854">
        <f t="shared" si="7"/>
        <v>0</v>
      </c>
      <c r="AK80" s="854">
        <f t="shared" si="7"/>
        <v>0</v>
      </c>
      <c r="AL80" s="854">
        <f t="shared" si="7"/>
        <v>0</v>
      </c>
      <c r="AM80" s="278"/>
      <c r="AN80" s="271"/>
      <c r="AO80" s="202"/>
      <c r="AP80" s="189"/>
      <c r="AQ80" s="189"/>
      <c r="AR80" s="189"/>
      <c r="AS80" s="189"/>
      <c r="AT80" s="189"/>
      <c r="AU80" s="189"/>
      <c r="AV80" s="189"/>
      <c r="AW80" s="189"/>
      <c r="AX80" s="189"/>
      <c r="AY80" s="189"/>
      <c r="AZ80" s="189"/>
      <c r="BA80" s="189"/>
    </row>
    <row r="81" spans="1:53" s="44" customFormat="1" ht="12.75" x14ac:dyDescent="0.2">
      <c r="A81" s="189"/>
      <c r="B81" s="848" t="s">
        <v>531</v>
      </c>
      <c r="C81" s="496"/>
      <c r="D81" s="849" t="s">
        <v>532</v>
      </c>
      <c r="E81" s="850" t="s">
        <v>533</v>
      </c>
      <c r="F81" s="851"/>
      <c r="G81" s="851"/>
      <c r="H81" s="851"/>
      <c r="I81" s="851"/>
      <c r="J81" s="852"/>
      <c r="K81" s="854">
        <f>IFERROR(K69-(SUM(K65:K68)),"")</f>
        <v>0</v>
      </c>
      <c r="L81" s="854">
        <f t="shared" ref="L81:AL81" si="8">IFERROR(L69-(SUM(L65:L68)),"")</f>
        <v>0</v>
      </c>
      <c r="M81" s="854">
        <f t="shared" si="8"/>
        <v>0</v>
      </c>
      <c r="N81" s="854">
        <f t="shared" si="8"/>
        <v>0</v>
      </c>
      <c r="O81" s="854">
        <f t="shared" si="8"/>
        <v>0</v>
      </c>
      <c r="P81" s="854">
        <f t="shared" si="8"/>
        <v>0</v>
      </c>
      <c r="Q81" s="854">
        <f t="shared" si="8"/>
        <v>0</v>
      </c>
      <c r="R81" s="854">
        <f t="shared" si="8"/>
        <v>0</v>
      </c>
      <c r="S81" s="854">
        <f t="shared" si="8"/>
        <v>0</v>
      </c>
      <c r="T81" s="854">
        <f t="shared" si="8"/>
        <v>0</v>
      </c>
      <c r="U81" s="854">
        <f t="shared" si="8"/>
        <v>0</v>
      </c>
      <c r="V81" s="854">
        <f t="shared" si="8"/>
        <v>0</v>
      </c>
      <c r="W81" s="854">
        <f t="shared" si="8"/>
        <v>0</v>
      </c>
      <c r="X81" s="854">
        <f t="shared" si="8"/>
        <v>0</v>
      </c>
      <c r="Y81" s="854">
        <f t="shared" si="8"/>
        <v>0</v>
      </c>
      <c r="Z81" s="854">
        <f t="shared" si="8"/>
        <v>0</v>
      </c>
      <c r="AA81" s="854">
        <f t="shared" si="8"/>
        <v>0</v>
      </c>
      <c r="AB81" s="854">
        <f t="shared" si="8"/>
        <v>0</v>
      </c>
      <c r="AC81" s="854">
        <f t="shared" si="8"/>
        <v>0</v>
      </c>
      <c r="AD81" s="854">
        <f t="shared" si="8"/>
        <v>0</v>
      </c>
      <c r="AE81" s="854">
        <f t="shared" si="8"/>
        <v>0</v>
      </c>
      <c r="AF81" s="854">
        <f t="shared" si="8"/>
        <v>0</v>
      </c>
      <c r="AG81" s="854">
        <f t="shared" si="8"/>
        <v>0</v>
      </c>
      <c r="AH81" s="854">
        <f t="shared" si="8"/>
        <v>0</v>
      </c>
      <c r="AI81" s="854">
        <f t="shared" si="8"/>
        <v>0</v>
      </c>
      <c r="AJ81" s="854">
        <f t="shared" si="8"/>
        <v>0</v>
      </c>
      <c r="AK81" s="854">
        <f t="shared" si="8"/>
        <v>0</v>
      </c>
      <c r="AL81" s="854">
        <f t="shared" si="8"/>
        <v>0</v>
      </c>
      <c r="AM81" s="278"/>
      <c r="AN81" s="271"/>
      <c r="AO81" s="202"/>
      <c r="AP81" s="189"/>
      <c r="AQ81" s="189"/>
      <c r="AR81" s="189"/>
      <c r="AS81" s="189"/>
      <c r="AT81" s="189"/>
      <c r="AU81" s="189"/>
      <c r="AV81" s="189"/>
      <c r="AW81" s="189"/>
      <c r="AX81" s="189"/>
      <c r="AY81" s="189"/>
      <c r="AZ81" s="189"/>
      <c r="BA81" s="189"/>
    </row>
    <row r="82" spans="1:53" s="44" customFormat="1" ht="12.75" x14ac:dyDescent="0.2">
      <c r="A82" s="189"/>
      <c r="B82" s="848" t="s">
        <v>534</v>
      </c>
      <c r="C82" s="496"/>
      <c r="D82" s="849" t="s">
        <v>535</v>
      </c>
      <c r="E82" s="850" t="s">
        <v>536</v>
      </c>
      <c r="F82" s="851"/>
      <c r="G82" s="851"/>
      <c r="H82" s="851"/>
      <c r="I82" s="851"/>
      <c r="J82" s="852"/>
      <c r="K82" s="370">
        <f>IFERROR(K71-(((K59)/(K62+K60+K61+K59))*100),"")</f>
        <v>0</v>
      </c>
      <c r="L82" s="370">
        <f>IFERROR(L71-(((L59)/(L62+L60+L61+L59))*100),"")</f>
        <v>2.8421709430404007E-14</v>
      </c>
      <c r="M82" s="370">
        <f t="shared" ref="M82" si="9">IFERROR(M71-(((M59)/(M62+M60+M61+M59))*100),"")</f>
        <v>1.4210854715202004E-14</v>
      </c>
      <c r="N82" s="370">
        <f t="shared" ref="N82:AK82" si="10">IFERROR(N71-(((N59)/(N62+N60+N61+N59))*100),"")</f>
        <v>0</v>
      </c>
      <c r="O82" s="370">
        <f t="shared" si="10"/>
        <v>7.1054273576010019E-15</v>
      </c>
      <c r="P82" s="370">
        <f t="shared" si="10"/>
        <v>0</v>
      </c>
      <c r="Q82" s="370">
        <f t="shared" si="10"/>
        <v>1.4210854715202004E-14</v>
      </c>
      <c r="R82" s="370">
        <f t="shared" si="10"/>
        <v>-1.4210854715202004E-14</v>
      </c>
      <c r="S82" s="370">
        <f t="shared" si="10"/>
        <v>1.4210854715202004E-14</v>
      </c>
      <c r="T82" s="370">
        <f t="shared" si="10"/>
        <v>0</v>
      </c>
      <c r="U82" s="370">
        <f t="shared" si="10"/>
        <v>1.4210854715202004E-14</v>
      </c>
      <c r="V82" s="370">
        <f t="shared" si="10"/>
        <v>0</v>
      </c>
      <c r="W82" s="370">
        <f t="shared" si="10"/>
        <v>-1.4210854715202004E-14</v>
      </c>
      <c r="X82" s="370">
        <f t="shared" si="10"/>
        <v>0</v>
      </c>
      <c r="Y82" s="370">
        <f t="shared" si="10"/>
        <v>0</v>
      </c>
      <c r="Z82" s="370">
        <f t="shared" si="10"/>
        <v>-1.4210854715202004E-14</v>
      </c>
      <c r="AA82" s="370">
        <f t="shared" si="10"/>
        <v>0</v>
      </c>
      <c r="AB82" s="370">
        <f t="shared" si="10"/>
        <v>0</v>
      </c>
      <c r="AC82" s="370">
        <f t="shared" si="10"/>
        <v>0</v>
      </c>
      <c r="AD82" s="370">
        <f t="shared" si="10"/>
        <v>0</v>
      </c>
      <c r="AE82" s="370">
        <f t="shared" si="10"/>
        <v>0</v>
      </c>
      <c r="AF82" s="370">
        <f t="shared" si="10"/>
        <v>0</v>
      </c>
      <c r="AG82" s="370">
        <f t="shared" si="10"/>
        <v>0</v>
      </c>
      <c r="AH82" s="370">
        <f t="shared" si="10"/>
        <v>1.4210854715202004E-14</v>
      </c>
      <c r="AI82" s="370">
        <f t="shared" si="10"/>
        <v>1.4210854715202004E-14</v>
      </c>
      <c r="AJ82" s="370">
        <f t="shared" si="10"/>
        <v>-1.4210854715202004E-14</v>
      </c>
      <c r="AK82" s="370">
        <f t="shared" si="10"/>
        <v>0</v>
      </c>
      <c r="AL82" s="370" t="str">
        <f>IFERROR(AL71-(((AL59)/(AL62+AL60+AL61+AL59))*100),"")</f>
        <v/>
      </c>
      <c r="AM82" s="278"/>
      <c r="AN82" s="267"/>
      <c r="AO82" s="202"/>
      <c r="AP82" s="189"/>
      <c r="AQ82" s="189"/>
      <c r="AR82" s="189"/>
      <c r="AS82" s="189"/>
      <c r="AT82" s="189"/>
      <c r="AU82" s="189"/>
      <c r="AV82" s="189"/>
      <c r="AW82" s="189"/>
      <c r="AX82" s="189"/>
      <c r="AY82" s="189"/>
      <c r="AZ82" s="189"/>
      <c r="BA82" s="189"/>
    </row>
    <row r="83" spans="1:53" s="44" customFormat="1" ht="12.75" x14ac:dyDescent="0.2">
      <c r="A83" s="189"/>
      <c r="B83" s="848" t="s">
        <v>537</v>
      </c>
      <c r="C83" s="496"/>
      <c r="D83" s="849" t="s">
        <v>538</v>
      </c>
      <c r="E83" s="850" t="s">
        <v>539</v>
      </c>
      <c r="F83" s="851"/>
      <c r="G83" s="851"/>
      <c r="H83" s="851"/>
      <c r="I83" s="851"/>
      <c r="J83" s="852"/>
      <c r="K83" s="855">
        <f t="shared" ref="K83" si="11">IFERROR(K43-(((K39+K40)*1000000)/((K68+K67)*1000)),"")</f>
        <v>0</v>
      </c>
      <c r="L83" s="855">
        <f t="shared" ref="L83:AK83" si="12">IFERROR(L43-(((L39+L40)*1000000)/((L68+L67)*1000)),"")</f>
        <v>1.4210854715202004E-14</v>
      </c>
      <c r="M83" s="855">
        <f t="shared" si="12"/>
        <v>1.4210854715202004E-14</v>
      </c>
      <c r="N83" s="855">
        <f t="shared" si="12"/>
        <v>2.8421709430404007E-14</v>
      </c>
      <c r="O83" s="855">
        <f t="shared" si="12"/>
        <v>0</v>
      </c>
      <c r="P83" s="855">
        <f t="shared" si="12"/>
        <v>2.8421709430404007E-14</v>
      </c>
      <c r="Q83" s="855">
        <f t="shared" si="12"/>
        <v>2.8421709430404007E-14</v>
      </c>
      <c r="R83" s="855">
        <f t="shared" si="12"/>
        <v>0</v>
      </c>
      <c r="S83" s="855">
        <f t="shared" si="12"/>
        <v>0</v>
      </c>
      <c r="T83" s="855">
        <f t="shared" si="12"/>
        <v>0</v>
      </c>
      <c r="U83" s="855">
        <f t="shared" si="12"/>
        <v>-1.4210854715202004E-14</v>
      </c>
      <c r="V83" s="855">
        <f t="shared" si="12"/>
        <v>0</v>
      </c>
      <c r="W83" s="855">
        <f t="shared" si="12"/>
        <v>0</v>
      </c>
      <c r="X83" s="855">
        <f t="shared" si="12"/>
        <v>0</v>
      </c>
      <c r="Y83" s="855">
        <f t="shared" si="12"/>
        <v>0</v>
      </c>
      <c r="Z83" s="855">
        <f t="shared" si="12"/>
        <v>0</v>
      </c>
      <c r="AA83" s="855">
        <f t="shared" si="12"/>
        <v>0</v>
      </c>
      <c r="AB83" s="855">
        <f t="shared" si="12"/>
        <v>-2.8421709430404007E-14</v>
      </c>
      <c r="AC83" s="855">
        <f t="shared" si="12"/>
        <v>0</v>
      </c>
      <c r="AD83" s="855">
        <f t="shared" si="12"/>
        <v>0</v>
      </c>
      <c r="AE83" s="855">
        <f t="shared" si="12"/>
        <v>1.4210854715202004E-14</v>
      </c>
      <c r="AF83" s="855">
        <f t="shared" si="12"/>
        <v>0</v>
      </c>
      <c r="AG83" s="855">
        <f t="shared" si="12"/>
        <v>0</v>
      </c>
      <c r="AH83" s="855">
        <f t="shared" si="12"/>
        <v>2.8421709430404007E-14</v>
      </c>
      <c r="AI83" s="855">
        <f t="shared" si="12"/>
        <v>0</v>
      </c>
      <c r="AJ83" s="855">
        <f t="shared" si="12"/>
        <v>-1.4210854715202004E-14</v>
      </c>
      <c r="AK83" s="855">
        <f t="shared" si="12"/>
        <v>0</v>
      </c>
      <c r="AL83" s="855" t="str">
        <f>IFERROR(AL43-(((AL39+AL40)*1000000)/((AL68+AL67)*1000)),"")</f>
        <v/>
      </c>
      <c r="AM83" s="278"/>
      <c r="AN83" s="267"/>
      <c r="AO83" s="202"/>
      <c r="AP83" s="189"/>
      <c r="AQ83" s="189"/>
      <c r="AR83" s="189"/>
      <c r="AS83" s="189"/>
      <c r="AT83" s="189"/>
      <c r="AU83" s="189"/>
      <c r="AV83" s="189"/>
      <c r="AW83" s="189"/>
      <c r="AX83" s="189"/>
      <c r="AY83" s="189"/>
      <c r="AZ83" s="189"/>
      <c r="BA83" s="189"/>
    </row>
    <row r="84" spans="1:53" s="44" customFormat="1" ht="12.75" x14ac:dyDescent="0.2">
      <c r="A84" s="189"/>
      <c r="B84" s="848" t="s">
        <v>540</v>
      </c>
      <c r="C84" s="496"/>
      <c r="D84" s="849" t="s">
        <v>481</v>
      </c>
      <c r="E84" s="850" t="s">
        <v>541</v>
      </c>
      <c r="F84" s="851"/>
      <c r="G84" s="851"/>
      <c r="H84" s="851"/>
      <c r="I84" s="851"/>
      <c r="J84" s="852"/>
      <c r="K84" s="853">
        <f>IFERROR(K53-(SUM(K47:K52)),"")</f>
        <v>2.8421709430404007E-14</v>
      </c>
      <c r="L84" s="853">
        <f t="shared" ref="L84:AK84" si="13">IFERROR(L53-(SUM(L47:L52)),"")</f>
        <v>0</v>
      </c>
      <c r="M84" s="853">
        <f t="shared" si="13"/>
        <v>-1.7763568394002505E-15</v>
      </c>
      <c r="N84" s="853">
        <f t="shared" si="13"/>
        <v>1.7763568394002505E-15</v>
      </c>
      <c r="O84" s="853">
        <f t="shared" si="13"/>
        <v>4.4408920985006262E-16</v>
      </c>
      <c r="P84" s="853">
        <f t="shared" si="13"/>
        <v>0</v>
      </c>
      <c r="Q84" s="853">
        <f t="shared" si="13"/>
        <v>-3.5527136788005009E-15</v>
      </c>
      <c r="R84" s="853">
        <f t="shared" si="13"/>
        <v>0</v>
      </c>
      <c r="S84" s="853">
        <f t="shared" si="13"/>
        <v>0</v>
      </c>
      <c r="T84" s="853">
        <f t="shared" si="13"/>
        <v>-1.1102230246251565E-16</v>
      </c>
      <c r="U84" s="853">
        <f t="shared" si="13"/>
        <v>0</v>
      </c>
      <c r="V84" s="853">
        <f t="shared" si="13"/>
        <v>2.2204460492503131E-16</v>
      </c>
      <c r="W84" s="853">
        <f t="shared" si="13"/>
        <v>0</v>
      </c>
      <c r="X84" s="853">
        <f t="shared" si="13"/>
        <v>0</v>
      </c>
      <c r="Y84" s="853">
        <f t="shared" si="13"/>
        <v>0</v>
      </c>
      <c r="Z84" s="853">
        <f t="shared" si="13"/>
        <v>-4.4408920985006262E-16</v>
      </c>
      <c r="AA84" s="853">
        <f t="shared" si="13"/>
        <v>0</v>
      </c>
      <c r="AB84" s="853">
        <f t="shared" si="13"/>
        <v>0</v>
      </c>
      <c r="AC84" s="853">
        <f t="shared" si="13"/>
        <v>0</v>
      </c>
      <c r="AD84" s="853">
        <f t="shared" si="13"/>
        <v>0</v>
      </c>
      <c r="AE84" s="853">
        <f t="shared" si="13"/>
        <v>-3.5527136788005009E-15</v>
      </c>
      <c r="AF84" s="853">
        <f t="shared" si="13"/>
        <v>0</v>
      </c>
      <c r="AG84" s="853">
        <f t="shared" si="13"/>
        <v>0</v>
      </c>
      <c r="AH84" s="853">
        <f t="shared" si="13"/>
        <v>0</v>
      </c>
      <c r="AI84" s="853">
        <f t="shared" si="13"/>
        <v>0</v>
      </c>
      <c r="AJ84" s="853">
        <f t="shared" si="13"/>
        <v>0</v>
      </c>
      <c r="AK84" s="853">
        <f t="shared" si="13"/>
        <v>1.7763568394002505E-15</v>
      </c>
      <c r="AL84" s="853">
        <f t="shared" ref="AL84" si="14">IFERROR(AL53-(SUM(AL47:AL52)),"")</f>
        <v>0</v>
      </c>
      <c r="AM84" s="278"/>
      <c r="AN84" s="267"/>
      <c r="AO84" s="202"/>
      <c r="AP84" s="189"/>
      <c r="AQ84" s="189"/>
      <c r="AR84" s="189"/>
      <c r="AS84" s="189"/>
      <c r="AT84" s="189"/>
      <c r="AU84" s="189"/>
      <c r="AV84" s="189"/>
      <c r="AW84" s="189"/>
      <c r="AX84" s="189"/>
      <c r="AY84" s="189"/>
      <c r="AZ84" s="189"/>
      <c r="BA84" s="189"/>
    </row>
    <row r="85" spans="1:53" s="44" customFormat="1" ht="13.5" thickBot="1" x14ac:dyDescent="0.25">
      <c r="A85" s="189"/>
      <c r="B85" s="856" t="s">
        <v>542</v>
      </c>
      <c r="C85" s="857"/>
      <c r="D85" s="857" t="s">
        <v>543</v>
      </c>
      <c r="E85" s="1022" t="s">
        <v>544</v>
      </c>
      <c r="F85" s="858"/>
      <c r="G85" s="858"/>
      <c r="H85" s="858"/>
      <c r="I85" s="858"/>
      <c r="J85" s="859"/>
      <c r="K85" s="860">
        <f>IFERROR(K73-((K27-K34)), "")</f>
        <v>-3.4106051316484809E-13</v>
      </c>
      <c r="L85" s="860">
        <f t="shared" ref="L85:AK85" si="15">IFERROR(L73-((L27-L34)), "")</f>
        <v>0</v>
      </c>
      <c r="M85" s="860">
        <f t="shared" si="15"/>
        <v>0</v>
      </c>
      <c r="N85" s="860">
        <f t="shared" si="15"/>
        <v>0</v>
      </c>
      <c r="O85" s="860">
        <f t="shared" si="15"/>
        <v>0</v>
      </c>
      <c r="P85" s="860">
        <f t="shared" si="15"/>
        <v>0</v>
      </c>
      <c r="Q85" s="860">
        <f t="shared" si="15"/>
        <v>0</v>
      </c>
      <c r="R85" s="860">
        <f t="shared" si="15"/>
        <v>0</v>
      </c>
      <c r="S85" s="860">
        <f t="shared" si="15"/>
        <v>0</v>
      </c>
      <c r="T85" s="860">
        <f t="shared" si="15"/>
        <v>0</v>
      </c>
      <c r="U85" s="860">
        <f t="shared" si="15"/>
        <v>0</v>
      </c>
      <c r="V85" s="860">
        <f t="shared" si="15"/>
        <v>0</v>
      </c>
      <c r="W85" s="860">
        <f t="shared" si="15"/>
        <v>0</v>
      </c>
      <c r="X85" s="860">
        <f t="shared" si="15"/>
        <v>0</v>
      </c>
      <c r="Y85" s="860">
        <f t="shared" si="15"/>
        <v>0</v>
      </c>
      <c r="Z85" s="860">
        <f t="shared" si="15"/>
        <v>0</v>
      </c>
      <c r="AA85" s="860">
        <f t="shared" si="15"/>
        <v>0</v>
      </c>
      <c r="AB85" s="860">
        <f t="shared" si="15"/>
        <v>0</v>
      </c>
      <c r="AC85" s="860">
        <f t="shared" si="15"/>
        <v>0</v>
      </c>
      <c r="AD85" s="860">
        <f t="shared" si="15"/>
        <v>0</v>
      </c>
      <c r="AE85" s="860">
        <f t="shared" si="15"/>
        <v>0</v>
      </c>
      <c r="AF85" s="860">
        <f t="shared" si="15"/>
        <v>0</v>
      </c>
      <c r="AG85" s="860">
        <f t="shared" si="15"/>
        <v>0</v>
      </c>
      <c r="AH85" s="860">
        <f t="shared" si="15"/>
        <v>0</v>
      </c>
      <c r="AI85" s="860">
        <f t="shared" si="15"/>
        <v>0</v>
      </c>
      <c r="AJ85" s="860">
        <f t="shared" si="15"/>
        <v>0</v>
      </c>
      <c r="AK85" s="860">
        <f t="shared" si="15"/>
        <v>0</v>
      </c>
      <c r="AL85" s="860">
        <f t="shared" ref="AL85" si="16">IFERROR(AL73-((AL27-AL34)), "")</f>
        <v>0</v>
      </c>
      <c r="AM85" s="278"/>
      <c r="AN85" s="267"/>
      <c r="AO85" s="202"/>
      <c r="AP85" s="189"/>
      <c r="AQ85" s="189"/>
      <c r="AR85" s="189"/>
      <c r="AS85" s="189"/>
      <c r="AT85" s="189"/>
      <c r="AU85" s="189"/>
      <c r="AV85" s="189"/>
      <c r="AW85" s="189"/>
      <c r="AX85" s="189"/>
      <c r="AY85" s="189"/>
      <c r="AZ85" s="189"/>
      <c r="BA85" s="189"/>
    </row>
    <row r="86" spans="1:53" s="185" customFormat="1" ht="38.25" x14ac:dyDescent="0.2">
      <c r="A86" s="186"/>
      <c r="B86" s="186"/>
      <c r="C86" s="257"/>
      <c r="D86" s="230"/>
      <c r="E86" s="230"/>
      <c r="F86" s="186"/>
      <c r="G86" s="186"/>
      <c r="H86" s="257"/>
      <c r="I86" s="257"/>
      <c r="J86" s="257"/>
      <c r="K86" s="251" t="s">
        <v>545</v>
      </c>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7"/>
      <c r="AJ86" s="186"/>
      <c r="AK86" s="257"/>
      <c r="AL86" s="257"/>
      <c r="AM86" s="257"/>
      <c r="AN86" s="350"/>
      <c r="AO86" s="262"/>
      <c r="AP86" s="186"/>
      <c r="AQ86" s="186"/>
      <c r="AR86" s="186"/>
      <c r="AS86" s="186"/>
      <c r="AT86" s="186"/>
      <c r="AU86" s="186"/>
      <c r="AV86" s="186"/>
      <c r="AW86" s="186"/>
      <c r="AX86" s="186"/>
      <c r="AY86" s="186"/>
      <c r="AZ86" s="186"/>
      <c r="BA86" s="186"/>
    </row>
    <row r="87" spans="1:53" s="185" customFormat="1" x14ac:dyDescent="0.2">
      <c r="A87" s="186"/>
      <c r="B87" s="186"/>
      <c r="C87" s="257"/>
      <c r="D87" s="230"/>
      <c r="E87" s="230"/>
      <c r="F87" s="186"/>
      <c r="G87" s="186"/>
      <c r="H87" s="257"/>
      <c r="I87" s="257"/>
      <c r="J87" s="257"/>
      <c r="K87" s="276" t="s">
        <v>546</v>
      </c>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186"/>
      <c r="AK87" s="257"/>
      <c r="AL87" s="257"/>
      <c r="AM87" s="257"/>
      <c r="AN87" s="350"/>
      <c r="AO87" s="262"/>
      <c r="AP87" s="186"/>
      <c r="AQ87" s="186"/>
      <c r="AR87" s="186"/>
      <c r="AS87" s="186"/>
      <c r="AT87" s="186"/>
      <c r="AU87" s="186"/>
      <c r="AV87" s="186"/>
      <c r="AW87" s="186"/>
      <c r="AX87" s="186"/>
      <c r="AY87" s="186"/>
      <c r="AZ87" s="186"/>
      <c r="BA87" s="186"/>
    </row>
    <row r="88" spans="1:53" s="185" customFormat="1" x14ac:dyDescent="0.2">
      <c r="A88" s="186"/>
      <c r="B88" s="186"/>
      <c r="C88" s="257"/>
      <c r="D88" s="230"/>
      <c r="E88" s="274"/>
      <c r="F88" s="186"/>
      <c r="G88" s="186"/>
      <c r="H88" s="257"/>
      <c r="I88" s="257"/>
      <c r="J88" s="257"/>
      <c r="K88" s="276" t="s">
        <v>547</v>
      </c>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186"/>
      <c r="AK88" s="257"/>
      <c r="AL88" s="257"/>
      <c r="AM88" s="257"/>
      <c r="AN88" s="350"/>
      <c r="AO88" s="262"/>
      <c r="AP88" s="186"/>
      <c r="AQ88" s="186"/>
      <c r="AR88" s="186"/>
      <c r="AS88" s="186"/>
      <c r="AT88" s="186"/>
      <c r="AU88" s="186"/>
      <c r="AV88" s="186"/>
      <c r="AW88" s="186"/>
      <c r="AX88" s="186"/>
      <c r="AY88" s="186"/>
      <c r="AZ88" s="186"/>
      <c r="BA88" s="186"/>
    </row>
    <row r="89" spans="1:53" s="185" customFormat="1" x14ac:dyDescent="0.2">
      <c r="A89" s="186"/>
      <c r="B89" s="186"/>
      <c r="C89" s="257"/>
      <c r="D89" s="230"/>
      <c r="E89" s="274"/>
      <c r="F89" s="186"/>
      <c r="G89" s="186"/>
      <c r="H89" s="257"/>
      <c r="I89" s="257"/>
      <c r="J89" s="257"/>
      <c r="K89" s="186"/>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189"/>
      <c r="AK89" s="257"/>
      <c r="AL89" s="257"/>
      <c r="AM89" s="257"/>
      <c r="AN89" s="350"/>
      <c r="AO89" s="262"/>
      <c r="AP89" s="186"/>
      <c r="AQ89" s="186"/>
      <c r="AR89" s="186"/>
      <c r="AS89" s="186"/>
      <c r="AT89" s="186"/>
      <c r="AU89" s="186"/>
      <c r="AV89" s="186"/>
      <c r="AW89" s="186"/>
      <c r="AX89" s="186"/>
      <c r="AY89" s="186"/>
      <c r="AZ89" s="186"/>
      <c r="BA89" s="186"/>
    </row>
    <row r="90" spans="1:53" s="185" customFormat="1" x14ac:dyDescent="0.2">
      <c r="A90" s="186"/>
      <c r="B90" s="186"/>
      <c r="C90" s="257"/>
      <c r="D90" s="230"/>
      <c r="E90" s="274"/>
      <c r="F90" s="186"/>
      <c r="G90" s="186"/>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350"/>
      <c r="AO90" s="262"/>
      <c r="AP90" s="186"/>
      <c r="AQ90" s="186"/>
      <c r="AR90" s="186"/>
      <c r="AS90" s="186"/>
      <c r="AT90" s="186"/>
      <c r="AU90" s="186"/>
      <c r="AV90" s="186"/>
      <c r="AW90" s="186"/>
      <c r="AX90" s="186"/>
      <c r="AY90" s="186"/>
      <c r="AZ90" s="186"/>
      <c r="BA90" s="186"/>
    </row>
    <row r="91" spans="1:53" s="185" customFormat="1" ht="14.25" customHeight="1" x14ac:dyDescent="0.2">
      <c r="A91" s="186"/>
      <c r="B91" s="186"/>
      <c r="C91" s="257"/>
      <c r="D91" s="230"/>
      <c r="E91" s="230"/>
      <c r="F91" s="186"/>
      <c r="G91" s="186"/>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c r="AE91" s="257"/>
      <c r="AF91" s="257"/>
      <c r="AG91" s="257"/>
      <c r="AH91" s="257"/>
      <c r="AI91" s="257"/>
      <c r="AJ91" s="257"/>
      <c r="AK91" s="257"/>
      <c r="AL91" s="257"/>
      <c r="AM91" s="257"/>
      <c r="AN91" s="350"/>
      <c r="AO91" s="262"/>
      <c r="AP91" s="186"/>
      <c r="AQ91" s="186"/>
      <c r="AR91" s="186"/>
      <c r="AS91" s="186"/>
      <c r="AT91" s="186"/>
      <c r="AU91" s="186"/>
      <c r="AV91" s="186"/>
      <c r="AW91" s="186"/>
      <c r="AX91" s="186"/>
      <c r="AY91" s="186"/>
      <c r="AZ91" s="186"/>
      <c r="BA91" s="186"/>
    </row>
    <row r="92" spans="1:53" s="185" customFormat="1" ht="14.25" customHeight="1" x14ac:dyDescent="0.2">
      <c r="A92" s="186"/>
      <c r="B92" s="186"/>
      <c r="C92" s="257"/>
      <c r="D92" s="230"/>
      <c r="E92" s="230"/>
      <c r="F92" s="186"/>
      <c r="G92" s="186"/>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c r="AF92" s="257"/>
      <c r="AG92" s="257"/>
      <c r="AH92" s="257"/>
      <c r="AI92" s="257"/>
      <c r="AJ92" s="257"/>
      <c r="AK92" s="257"/>
      <c r="AL92" s="257"/>
      <c r="AM92" s="257"/>
      <c r="AN92" s="350"/>
      <c r="AO92" s="262"/>
      <c r="AP92" s="186"/>
      <c r="AQ92" s="186"/>
      <c r="AR92" s="186"/>
      <c r="AS92" s="186"/>
      <c r="AT92" s="186"/>
      <c r="AU92" s="186"/>
      <c r="AV92" s="186"/>
      <c r="AW92" s="186"/>
      <c r="AX92" s="186"/>
      <c r="AY92" s="186"/>
      <c r="AZ92" s="186"/>
      <c r="BA92" s="186"/>
    </row>
    <row r="93" spans="1:53" s="185" customFormat="1" ht="14.25" customHeight="1" x14ac:dyDescent="0.2">
      <c r="A93" s="186"/>
      <c r="B93" s="186"/>
      <c r="C93" s="257"/>
      <c r="D93" s="230"/>
      <c r="E93" s="230"/>
      <c r="F93" s="186"/>
      <c r="G93" s="186"/>
      <c r="H93" s="257"/>
      <c r="I93" s="257"/>
      <c r="J93" s="257"/>
      <c r="K93" s="257"/>
      <c r="L93" s="257"/>
      <c r="M93" s="257"/>
      <c r="N93" s="257"/>
      <c r="O93" s="257"/>
      <c r="P93" s="257"/>
      <c r="Q93" s="257"/>
      <c r="R93" s="257"/>
      <c r="S93" s="257"/>
      <c r="T93" s="257"/>
      <c r="U93" s="257"/>
      <c r="V93" s="257"/>
      <c r="W93" s="257"/>
      <c r="X93" s="257"/>
      <c r="Y93" s="257"/>
      <c r="Z93" s="257"/>
      <c r="AA93" s="257"/>
      <c r="AB93" s="257"/>
      <c r="AC93" s="257"/>
      <c r="AD93" s="257"/>
      <c r="AE93" s="257"/>
      <c r="AF93" s="257"/>
      <c r="AG93" s="257"/>
      <c r="AH93" s="257"/>
      <c r="AI93" s="257"/>
      <c r="AJ93" s="257"/>
      <c r="AK93" s="257"/>
      <c r="AL93" s="257"/>
      <c r="AM93" s="257"/>
      <c r="AN93" s="350"/>
      <c r="AO93" s="262"/>
      <c r="AP93" s="186"/>
      <c r="AQ93" s="186"/>
      <c r="AR93" s="186"/>
      <c r="AS93" s="186"/>
      <c r="AT93" s="186"/>
      <c r="AU93" s="186"/>
      <c r="AV93" s="186"/>
      <c r="AW93" s="186"/>
      <c r="AX93" s="186"/>
      <c r="AY93" s="186"/>
      <c r="AZ93" s="186"/>
      <c r="BA93" s="186"/>
    </row>
    <row r="94" spans="1:53" s="185" customFormat="1" ht="14.25" customHeight="1" x14ac:dyDescent="0.2">
      <c r="A94" s="186"/>
      <c r="B94" s="186"/>
      <c r="C94" s="257"/>
      <c r="D94" s="230"/>
      <c r="E94" s="230"/>
      <c r="F94" s="186"/>
      <c r="G94" s="186"/>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257"/>
      <c r="AN94" s="350"/>
      <c r="AO94" s="262"/>
      <c r="AP94" s="186"/>
      <c r="AQ94" s="186"/>
      <c r="AR94" s="186"/>
      <c r="AS94" s="186"/>
      <c r="AT94" s="186"/>
      <c r="AU94" s="186"/>
      <c r="AV94" s="186"/>
      <c r="AW94" s="186"/>
      <c r="AX94" s="186"/>
      <c r="AY94" s="186"/>
      <c r="AZ94" s="186"/>
      <c r="BA94" s="186"/>
    </row>
    <row r="95" spans="1:53" s="185" customFormat="1" ht="14.25" customHeight="1" x14ac:dyDescent="0.2">
      <c r="A95" s="186"/>
      <c r="B95" s="186"/>
      <c r="C95" s="257"/>
      <c r="D95" s="230"/>
      <c r="E95" s="230"/>
      <c r="F95" s="186"/>
      <c r="G95" s="186"/>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350"/>
      <c r="AO95" s="262"/>
      <c r="AP95" s="186"/>
      <c r="AQ95" s="186"/>
      <c r="AR95" s="186"/>
      <c r="AS95" s="186"/>
      <c r="AT95" s="186"/>
      <c r="AU95" s="186"/>
      <c r="AV95" s="186"/>
      <c r="AW95" s="186"/>
      <c r="AX95" s="186"/>
      <c r="AY95" s="186"/>
      <c r="AZ95" s="186"/>
      <c r="BA95" s="186"/>
    </row>
    <row r="96" spans="1:53" s="185" customFormat="1" ht="14.25" customHeight="1" x14ac:dyDescent="0.2">
      <c r="A96" s="186"/>
      <c r="B96" s="186"/>
      <c r="C96" s="257"/>
      <c r="D96" s="230"/>
      <c r="E96" s="230"/>
      <c r="F96" s="186"/>
      <c r="G96" s="186"/>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7"/>
      <c r="AI96" s="257"/>
      <c r="AJ96" s="257"/>
      <c r="AK96" s="257"/>
      <c r="AL96" s="257"/>
      <c r="AM96" s="257"/>
      <c r="AN96" s="350"/>
      <c r="AO96" s="262"/>
      <c r="AP96" s="186"/>
      <c r="AQ96" s="186"/>
      <c r="AR96" s="186"/>
      <c r="AS96" s="186"/>
      <c r="AT96" s="186"/>
      <c r="AU96" s="186"/>
      <c r="AV96" s="186"/>
      <c r="AW96" s="186"/>
      <c r="AX96" s="186"/>
      <c r="AY96" s="186"/>
      <c r="AZ96" s="186"/>
      <c r="BA96" s="186"/>
    </row>
    <row r="97" spans="1:53" s="185" customFormat="1" ht="14.25" customHeight="1" x14ac:dyDescent="0.2">
      <c r="A97" s="186"/>
      <c r="B97" s="186"/>
      <c r="C97" s="257"/>
      <c r="D97" s="230"/>
      <c r="E97" s="230"/>
      <c r="F97" s="186"/>
      <c r="G97" s="186"/>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350"/>
      <c r="AO97" s="262"/>
      <c r="AP97" s="186"/>
      <c r="AQ97" s="186"/>
      <c r="AR97" s="186"/>
      <c r="AS97" s="186"/>
      <c r="AT97" s="186"/>
      <c r="AU97" s="186"/>
      <c r="AV97" s="186"/>
      <c r="AW97" s="186"/>
      <c r="AX97" s="186"/>
      <c r="AY97" s="186"/>
      <c r="AZ97" s="186"/>
      <c r="BA97" s="186"/>
    </row>
    <row r="98" spans="1:53" s="185" customFormat="1" ht="14.25" customHeight="1" x14ac:dyDescent="0.2">
      <c r="A98" s="186"/>
      <c r="B98" s="186"/>
      <c r="C98" s="257"/>
      <c r="D98" s="230"/>
      <c r="E98" s="230"/>
      <c r="F98" s="186"/>
      <c r="G98" s="186"/>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350"/>
      <c r="AO98" s="262"/>
      <c r="AP98" s="186"/>
      <c r="AQ98" s="186"/>
      <c r="AR98" s="186"/>
      <c r="AS98" s="186"/>
      <c r="AT98" s="186"/>
      <c r="AU98" s="186"/>
      <c r="AV98" s="186"/>
      <c r="AW98" s="186"/>
      <c r="AX98" s="186"/>
      <c r="AY98" s="186"/>
      <c r="AZ98" s="186"/>
      <c r="BA98" s="186"/>
    </row>
    <row r="99" spans="1:53" s="185" customFormat="1" ht="14.25" customHeight="1" x14ac:dyDescent="0.2">
      <c r="A99" s="186"/>
      <c r="B99" s="186"/>
      <c r="C99" s="257"/>
      <c r="D99" s="230"/>
      <c r="E99" s="230"/>
      <c r="F99" s="186"/>
      <c r="G99" s="186"/>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350"/>
      <c r="AO99" s="262"/>
      <c r="AP99" s="186"/>
      <c r="AQ99" s="186"/>
      <c r="AR99" s="186"/>
      <c r="AS99" s="186"/>
      <c r="AT99" s="186"/>
      <c r="AU99" s="186"/>
      <c r="AV99" s="186"/>
      <c r="AW99" s="186"/>
      <c r="AX99" s="186"/>
      <c r="AY99" s="186"/>
      <c r="AZ99" s="186"/>
      <c r="BA99" s="186"/>
    </row>
    <row r="100" spans="1:53" s="185" customFormat="1" ht="14.25" customHeight="1" x14ac:dyDescent="0.2">
      <c r="A100" s="186"/>
      <c r="B100" s="186"/>
      <c r="C100" s="257"/>
      <c r="D100" s="230"/>
      <c r="E100" s="230"/>
      <c r="F100" s="186"/>
      <c r="G100" s="186"/>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350"/>
      <c r="AO100" s="262"/>
      <c r="AP100" s="186"/>
      <c r="AQ100" s="186"/>
      <c r="AR100" s="186"/>
      <c r="AS100" s="186"/>
      <c r="AT100" s="186"/>
      <c r="AU100" s="186"/>
      <c r="AV100" s="186"/>
      <c r="AW100" s="186"/>
      <c r="AX100" s="186"/>
      <c r="AY100" s="186"/>
      <c r="AZ100" s="186"/>
      <c r="BA100" s="186"/>
    </row>
    <row r="101" spans="1:53" s="185" customFormat="1" ht="14.25" customHeight="1" x14ac:dyDescent="0.2">
      <c r="A101" s="186"/>
      <c r="B101" s="186"/>
      <c r="C101" s="257"/>
      <c r="D101" s="230"/>
      <c r="E101" s="230"/>
      <c r="F101" s="186"/>
      <c r="G101" s="186"/>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350"/>
      <c r="AO101" s="262"/>
      <c r="AP101" s="186"/>
      <c r="AQ101" s="186"/>
      <c r="AR101" s="186"/>
      <c r="AS101" s="186"/>
      <c r="AT101" s="186"/>
      <c r="AU101" s="186"/>
      <c r="AV101" s="186"/>
      <c r="AW101" s="186"/>
      <c r="AX101" s="186"/>
      <c r="AY101" s="186"/>
      <c r="AZ101" s="186"/>
      <c r="BA101" s="186"/>
    </row>
    <row r="102" spans="1:53" s="185" customFormat="1" ht="14.25" customHeight="1" x14ac:dyDescent="0.2">
      <c r="A102" s="186"/>
      <c r="B102" s="186"/>
      <c r="C102" s="257"/>
      <c r="D102" s="230"/>
      <c r="E102" s="230"/>
      <c r="F102" s="186"/>
      <c r="G102" s="186"/>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350"/>
      <c r="AO102" s="262"/>
      <c r="AP102" s="186"/>
      <c r="AQ102" s="186"/>
      <c r="AR102" s="186"/>
      <c r="AS102" s="186"/>
      <c r="AT102" s="186"/>
      <c r="AU102" s="186"/>
      <c r="AV102" s="186"/>
      <c r="AW102" s="186"/>
      <c r="AX102" s="186"/>
      <c r="AY102" s="186"/>
      <c r="AZ102" s="186"/>
      <c r="BA102" s="186"/>
    </row>
    <row r="103" spans="1:53" s="185" customFormat="1" ht="14.25" customHeight="1" x14ac:dyDescent="0.2">
      <c r="A103" s="186"/>
      <c r="B103" s="186"/>
      <c r="C103" s="257"/>
      <c r="D103" s="230"/>
      <c r="E103" s="230"/>
      <c r="F103" s="186"/>
      <c r="G103" s="186"/>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7"/>
      <c r="AI103" s="257"/>
      <c r="AJ103" s="257"/>
      <c r="AK103" s="257"/>
      <c r="AL103" s="257"/>
      <c r="AM103" s="257"/>
      <c r="AN103" s="350"/>
      <c r="AO103" s="262"/>
      <c r="AP103" s="186"/>
      <c r="AQ103" s="186"/>
      <c r="AR103" s="186"/>
      <c r="AS103" s="186"/>
      <c r="AT103" s="186"/>
      <c r="AU103" s="186"/>
      <c r="AV103" s="186"/>
      <c r="AW103" s="186"/>
      <c r="AX103" s="186"/>
      <c r="AY103" s="186"/>
      <c r="AZ103" s="186"/>
      <c r="BA103" s="186"/>
    </row>
    <row r="104" spans="1:53" s="185" customFormat="1" ht="14.25" customHeight="1" x14ac:dyDescent="0.2">
      <c r="A104" s="186"/>
      <c r="B104" s="186"/>
      <c r="C104" s="257"/>
      <c r="D104" s="230"/>
      <c r="E104" s="230"/>
      <c r="F104" s="186"/>
      <c r="G104" s="186"/>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c r="AE104" s="257"/>
      <c r="AF104" s="257"/>
      <c r="AG104" s="257"/>
      <c r="AH104" s="257"/>
      <c r="AI104" s="257"/>
      <c r="AJ104" s="257"/>
      <c r="AK104" s="257"/>
      <c r="AL104" s="257"/>
      <c r="AM104" s="257"/>
      <c r="AN104" s="350"/>
      <c r="AO104" s="262"/>
      <c r="AP104" s="186"/>
      <c r="AQ104" s="186"/>
      <c r="AR104" s="186"/>
      <c r="AS104" s="186"/>
      <c r="AT104" s="186"/>
      <c r="AU104" s="186"/>
      <c r="AV104" s="186"/>
      <c r="AW104" s="186"/>
      <c r="AX104" s="186"/>
      <c r="AY104" s="186"/>
      <c r="AZ104" s="186"/>
      <c r="BA104" s="186"/>
    </row>
    <row r="105" spans="1:53" s="185" customFormat="1" ht="14.25" customHeight="1" x14ac:dyDescent="0.2">
      <c r="A105" s="186"/>
      <c r="B105" s="186"/>
      <c r="C105" s="257"/>
      <c r="D105" s="230"/>
      <c r="E105" s="230"/>
      <c r="F105" s="186"/>
      <c r="G105" s="186"/>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7"/>
      <c r="AI105" s="257"/>
      <c r="AJ105" s="257"/>
      <c r="AK105" s="257"/>
      <c r="AL105" s="257"/>
      <c r="AM105" s="257"/>
      <c r="AN105" s="350"/>
      <c r="AO105" s="262"/>
      <c r="AP105" s="186"/>
      <c r="AQ105" s="186"/>
      <c r="AR105" s="186"/>
      <c r="AS105" s="186"/>
      <c r="AT105" s="186"/>
      <c r="AU105" s="186"/>
      <c r="AV105" s="186"/>
      <c r="AW105" s="186"/>
      <c r="AX105" s="186"/>
      <c r="AY105" s="186"/>
      <c r="AZ105" s="186"/>
      <c r="BA105" s="186"/>
    </row>
    <row r="106" spans="1:53" s="185" customFormat="1" ht="14.25" customHeight="1" x14ac:dyDescent="0.2">
      <c r="A106" s="186"/>
      <c r="B106" s="186"/>
      <c r="C106" s="257"/>
      <c r="D106" s="230"/>
      <c r="E106" s="230"/>
      <c r="F106" s="186"/>
      <c r="G106" s="186"/>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7"/>
      <c r="AI106" s="257"/>
      <c r="AJ106" s="257"/>
      <c r="AK106" s="257"/>
      <c r="AL106" s="257"/>
      <c r="AM106" s="257"/>
      <c r="AN106" s="350"/>
      <c r="AO106" s="262"/>
      <c r="AP106" s="186"/>
      <c r="AQ106" s="186"/>
      <c r="AR106" s="186"/>
      <c r="AS106" s="186"/>
      <c r="AT106" s="186"/>
      <c r="AU106" s="186"/>
      <c r="AV106" s="186"/>
      <c r="AW106" s="186"/>
      <c r="AX106" s="186"/>
      <c r="AY106" s="186"/>
      <c r="AZ106" s="186"/>
      <c r="BA106" s="186"/>
    </row>
    <row r="107" spans="1:53" s="185" customFormat="1" ht="14.25" customHeight="1" x14ac:dyDescent="0.2">
      <c r="A107" s="186"/>
      <c r="B107" s="186"/>
      <c r="C107" s="257"/>
      <c r="D107" s="230"/>
      <c r="E107" s="230"/>
      <c r="F107" s="186"/>
      <c r="G107" s="186"/>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7"/>
      <c r="AN107" s="350"/>
      <c r="AO107" s="262"/>
      <c r="AP107" s="186"/>
      <c r="AQ107" s="186"/>
      <c r="AR107" s="186"/>
      <c r="AS107" s="186"/>
      <c r="AT107" s="186"/>
      <c r="AU107" s="186"/>
      <c r="AV107" s="186"/>
      <c r="AW107" s="186"/>
      <c r="AX107" s="186"/>
      <c r="AY107" s="186"/>
      <c r="AZ107" s="186"/>
      <c r="BA107" s="186"/>
    </row>
    <row r="108" spans="1:53" s="185" customFormat="1" ht="14.25" customHeight="1" x14ac:dyDescent="0.2">
      <c r="A108" s="186"/>
      <c r="B108" s="186"/>
      <c r="C108" s="257"/>
      <c r="D108" s="230"/>
      <c r="E108" s="230"/>
      <c r="F108" s="186"/>
      <c r="G108" s="186"/>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F108" s="257"/>
      <c r="AG108" s="257"/>
      <c r="AH108" s="257"/>
      <c r="AI108" s="257"/>
      <c r="AJ108" s="257"/>
      <c r="AK108" s="257"/>
      <c r="AL108" s="257"/>
      <c r="AM108" s="257"/>
      <c r="AN108" s="350"/>
      <c r="AO108" s="262"/>
      <c r="AP108" s="186"/>
      <c r="AQ108" s="186"/>
      <c r="AR108" s="186"/>
      <c r="AS108" s="186"/>
      <c r="AT108" s="186"/>
      <c r="AU108" s="186"/>
      <c r="AV108" s="186"/>
      <c r="AW108" s="186"/>
      <c r="AX108" s="186"/>
      <c r="AY108" s="186"/>
      <c r="AZ108" s="186"/>
      <c r="BA108" s="186"/>
    </row>
    <row r="109" spans="1:53" s="185" customFormat="1" ht="14.25" customHeight="1" x14ac:dyDescent="0.2">
      <c r="A109" s="186"/>
      <c r="B109" s="186"/>
      <c r="C109" s="257"/>
      <c r="D109" s="230"/>
      <c r="E109" s="230"/>
      <c r="F109" s="186"/>
      <c r="G109" s="186"/>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257"/>
      <c r="AK109" s="257"/>
      <c r="AL109" s="257"/>
      <c r="AM109" s="257"/>
      <c r="AN109" s="350"/>
      <c r="AO109" s="262"/>
      <c r="AP109" s="186"/>
      <c r="AQ109" s="186"/>
      <c r="AR109" s="186"/>
      <c r="AS109" s="186"/>
      <c r="AT109" s="186"/>
      <c r="AU109" s="186"/>
      <c r="AV109" s="186"/>
      <c r="AW109" s="186"/>
      <c r="AX109" s="186"/>
      <c r="AY109" s="186"/>
      <c r="AZ109" s="186"/>
      <c r="BA109" s="186"/>
    </row>
    <row r="110" spans="1:53" s="185" customFormat="1" ht="14.25" customHeight="1" x14ac:dyDescent="0.2">
      <c r="A110" s="186"/>
      <c r="B110" s="186"/>
      <c r="C110" s="257"/>
      <c r="D110" s="230"/>
      <c r="E110" s="230"/>
      <c r="F110" s="186"/>
      <c r="G110" s="186"/>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350"/>
      <c r="AO110" s="262"/>
      <c r="AP110" s="186"/>
      <c r="AQ110" s="186"/>
      <c r="AR110" s="186"/>
      <c r="AS110" s="186"/>
      <c r="AT110" s="186"/>
      <c r="AU110" s="186"/>
      <c r="AV110" s="186"/>
      <c r="AW110" s="186"/>
      <c r="AX110" s="186"/>
      <c r="AY110" s="186"/>
      <c r="AZ110" s="186"/>
      <c r="BA110" s="186"/>
    </row>
    <row r="111" spans="1:53" s="185" customFormat="1" ht="14.25" customHeight="1" x14ac:dyDescent="0.2">
      <c r="A111" s="186"/>
      <c r="B111" s="186"/>
      <c r="C111" s="257"/>
      <c r="D111" s="230"/>
      <c r="E111" s="230"/>
      <c r="F111" s="186"/>
      <c r="G111" s="186"/>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350"/>
      <c r="AO111" s="262"/>
      <c r="AP111" s="186"/>
      <c r="AQ111" s="186"/>
      <c r="AR111" s="186"/>
      <c r="AS111" s="186"/>
      <c r="AT111" s="186"/>
      <c r="AU111" s="186"/>
      <c r="AV111" s="186"/>
      <c r="AW111" s="186"/>
      <c r="AX111" s="186"/>
      <c r="AY111" s="186"/>
      <c r="AZ111" s="186"/>
      <c r="BA111" s="186"/>
    </row>
    <row r="112" spans="1:53" s="185" customFormat="1" ht="14.25" customHeight="1" x14ac:dyDescent="0.2">
      <c r="A112" s="186"/>
      <c r="B112" s="186"/>
      <c r="C112" s="257"/>
      <c r="D112" s="230"/>
      <c r="E112" s="230"/>
      <c r="F112" s="186"/>
      <c r="G112" s="186"/>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7"/>
      <c r="AJ112" s="257"/>
      <c r="AK112" s="257"/>
      <c r="AL112" s="257"/>
      <c r="AM112" s="257"/>
      <c r="AN112" s="350"/>
      <c r="AO112" s="262"/>
      <c r="AP112" s="186"/>
      <c r="AQ112" s="186"/>
      <c r="AR112" s="186"/>
      <c r="AS112" s="186"/>
      <c r="AT112" s="186"/>
      <c r="AU112" s="186"/>
      <c r="AV112" s="186"/>
      <c r="AW112" s="186"/>
      <c r="AX112" s="186"/>
      <c r="AY112" s="186"/>
      <c r="AZ112" s="186"/>
      <c r="BA112" s="186"/>
    </row>
    <row r="113" spans="1:53" s="185" customFormat="1" ht="14.25" customHeight="1" x14ac:dyDescent="0.2">
      <c r="A113" s="186"/>
      <c r="B113" s="186"/>
      <c r="C113" s="257"/>
      <c r="D113" s="230"/>
      <c r="E113" s="230"/>
      <c r="F113" s="186"/>
      <c r="G113" s="186"/>
      <c r="H113" s="257"/>
      <c r="I113" s="257"/>
      <c r="J113" s="257"/>
      <c r="K113" s="257"/>
      <c r="L113" s="257"/>
      <c r="M113" s="257"/>
      <c r="N113" s="257"/>
      <c r="O113" s="257"/>
      <c r="P113" s="257"/>
      <c r="Q113" s="257"/>
      <c r="R113" s="257"/>
      <c r="S113" s="257"/>
      <c r="T113" s="257"/>
      <c r="U113" s="257"/>
      <c r="V113" s="257"/>
      <c r="W113" s="257"/>
      <c r="X113" s="257"/>
      <c r="Y113" s="257"/>
      <c r="Z113" s="257"/>
      <c r="AA113" s="257"/>
      <c r="AB113" s="257"/>
      <c r="AC113" s="257"/>
      <c r="AD113" s="257"/>
      <c r="AE113" s="257"/>
      <c r="AF113" s="257"/>
      <c r="AG113" s="257"/>
      <c r="AH113" s="257"/>
      <c r="AI113" s="257"/>
      <c r="AJ113" s="257"/>
      <c r="AK113" s="257"/>
      <c r="AL113" s="257"/>
      <c r="AM113" s="257"/>
      <c r="AN113" s="350"/>
      <c r="AO113" s="262"/>
      <c r="AP113" s="186"/>
      <c r="AQ113" s="186"/>
      <c r="AR113" s="186"/>
      <c r="AS113" s="186"/>
      <c r="AT113" s="186"/>
      <c r="AU113" s="186"/>
      <c r="AV113" s="186"/>
      <c r="AW113" s="186"/>
      <c r="AX113" s="186"/>
      <c r="AY113" s="186"/>
      <c r="AZ113" s="186"/>
      <c r="BA113" s="186"/>
    </row>
    <row r="114" spans="1:53" s="185" customFormat="1" ht="14.25" customHeight="1" x14ac:dyDescent="0.2">
      <c r="A114" s="186"/>
      <c r="B114" s="186"/>
      <c r="C114" s="257"/>
      <c r="D114" s="230"/>
      <c r="E114" s="230"/>
      <c r="F114" s="186"/>
      <c r="G114" s="186"/>
      <c r="H114" s="257"/>
      <c r="I114" s="257"/>
      <c r="J114" s="257"/>
      <c r="K114" s="257"/>
      <c r="L114" s="257"/>
      <c r="M114" s="257"/>
      <c r="N114" s="257"/>
      <c r="O114" s="257"/>
      <c r="P114" s="257"/>
      <c r="Q114" s="257"/>
      <c r="R114" s="257"/>
      <c r="S114" s="257"/>
      <c r="T114" s="257"/>
      <c r="U114" s="257"/>
      <c r="V114" s="257"/>
      <c r="W114" s="257"/>
      <c r="X114" s="257"/>
      <c r="Y114" s="257"/>
      <c r="Z114" s="257"/>
      <c r="AA114" s="257"/>
      <c r="AB114" s="257"/>
      <c r="AC114" s="257"/>
      <c r="AD114" s="257"/>
      <c r="AE114" s="257"/>
      <c r="AF114" s="257"/>
      <c r="AG114" s="257"/>
      <c r="AH114" s="257"/>
      <c r="AI114" s="257"/>
      <c r="AJ114" s="257"/>
      <c r="AK114" s="257"/>
      <c r="AL114" s="257"/>
      <c r="AM114" s="257"/>
      <c r="AN114" s="350"/>
      <c r="AO114" s="262"/>
      <c r="AP114" s="186"/>
      <c r="AQ114" s="186"/>
      <c r="AR114" s="186"/>
      <c r="AS114" s="186"/>
      <c r="AT114" s="186"/>
      <c r="AU114" s="186"/>
      <c r="AV114" s="186"/>
      <c r="AW114" s="186"/>
      <c r="AX114" s="186"/>
      <c r="AY114" s="186"/>
      <c r="AZ114" s="186"/>
      <c r="BA114" s="186"/>
    </row>
    <row r="115" spans="1:53" s="185" customFormat="1" ht="14.25" customHeight="1" x14ac:dyDescent="0.2">
      <c r="A115" s="186"/>
      <c r="B115" s="186"/>
      <c r="C115" s="257"/>
      <c r="D115" s="230"/>
      <c r="E115" s="230"/>
      <c r="F115" s="186"/>
      <c r="G115" s="186"/>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57"/>
      <c r="AE115" s="257"/>
      <c r="AF115" s="257"/>
      <c r="AG115" s="257"/>
      <c r="AH115" s="257"/>
      <c r="AI115" s="257"/>
      <c r="AJ115" s="257"/>
      <c r="AK115" s="257"/>
      <c r="AL115" s="257"/>
      <c r="AM115" s="257"/>
      <c r="AN115" s="350"/>
      <c r="AO115" s="262"/>
      <c r="AP115" s="186"/>
      <c r="AQ115" s="186"/>
      <c r="AR115" s="186"/>
      <c r="AS115" s="186"/>
      <c r="AT115" s="186"/>
      <c r="AU115" s="186"/>
      <c r="AV115" s="186"/>
      <c r="AW115" s="186"/>
      <c r="AX115" s="186"/>
      <c r="AY115" s="186"/>
      <c r="AZ115" s="186"/>
      <c r="BA115" s="186"/>
    </row>
    <row r="116" spans="1:53" s="185" customFormat="1" ht="14.25" customHeight="1" x14ac:dyDescent="0.2">
      <c r="A116" s="186"/>
      <c r="B116" s="186"/>
      <c r="C116" s="257"/>
      <c r="D116" s="230"/>
      <c r="E116" s="230"/>
      <c r="F116" s="186"/>
      <c r="G116" s="186"/>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57"/>
      <c r="AE116" s="257"/>
      <c r="AF116" s="257"/>
      <c r="AG116" s="257"/>
      <c r="AH116" s="257"/>
      <c r="AI116" s="257"/>
      <c r="AJ116" s="257"/>
      <c r="AK116" s="257"/>
      <c r="AL116" s="257"/>
      <c r="AM116" s="257"/>
      <c r="AN116" s="350"/>
      <c r="AO116" s="262"/>
      <c r="AP116" s="186"/>
      <c r="AQ116" s="186"/>
      <c r="AR116" s="186"/>
      <c r="AS116" s="186"/>
      <c r="AT116" s="186"/>
      <c r="AU116" s="186"/>
      <c r="AV116" s="186"/>
      <c r="AW116" s="186"/>
      <c r="AX116" s="186"/>
      <c r="AY116" s="186"/>
      <c r="AZ116" s="186"/>
      <c r="BA116" s="186"/>
    </row>
    <row r="117" spans="1:53" s="185" customFormat="1" ht="14.25" customHeight="1" x14ac:dyDescent="0.2">
      <c r="A117" s="186"/>
      <c r="B117" s="186"/>
      <c r="C117" s="257"/>
      <c r="D117" s="230"/>
      <c r="E117" s="230"/>
      <c r="F117" s="186"/>
      <c r="G117" s="186"/>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7"/>
      <c r="AF117" s="257"/>
      <c r="AG117" s="257"/>
      <c r="AH117" s="257"/>
      <c r="AI117" s="257"/>
      <c r="AJ117" s="257"/>
      <c r="AK117" s="257"/>
      <c r="AL117" s="257"/>
      <c r="AM117" s="257"/>
      <c r="AN117" s="350"/>
      <c r="AO117" s="262"/>
      <c r="AP117" s="186"/>
      <c r="AQ117" s="186"/>
      <c r="AR117" s="186"/>
      <c r="AS117" s="186"/>
      <c r="AT117" s="186"/>
      <c r="AU117" s="186"/>
      <c r="AV117" s="186"/>
      <c r="AW117" s="186"/>
      <c r="AX117" s="186"/>
      <c r="AY117" s="186"/>
      <c r="AZ117" s="186"/>
      <c r="BA117" s="186"/>
    </row>
    <row r="118" spans="1:53" s="185" customFormat="1" ht="14.25" customHeight="1" x14ac:dyDescent="0.2">
      <c r="A118" s="186"/>
      <c r="B118" s="186"/>
      <c r="C118" s="257"/>
      <c r="D118" s="230"/>
      <c r="E118" s="230"/>
      <c r="F118" s="186"/>
      <c r="G118" s="186"/>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57"/>
      <c r="AE118" s="257"/>
      <c r="AF118" s="257"/>
      <c r="AG118" s="257"/>
      <c r="AH118" s="257"/>
      <c r="AI118" s="257"/>
      <c r="AJ118" s="257"/>
      <c r="AK118" s="257"/>
      <c r="AL118" s="257"/>
      <c r="AM118" s="257"/>
      <c r="AN118" s="350"/>
      <c r="AO118" s="262"/>
      <c r="AP118" s="186"/>
      <c r="AQ118" s="186"/>
      <c r="AR118" s="186"/>
      <c r="AS118" s="186"/>
      <c r="AT118" s="186"/>
      <c r="AU118" s="186"/>
      <c r="AV118" s="186"/>
      <c r="AW118" s="186"/>
      <c r="AX118" s="186"/>
      <c r="AY118" s="186"/>
      <c r="AZ118" s="186"/>
      <c r="BA118" s="186"/>
    </row>
    <row r="119" spans="1:53" s="185" customFormat="1" ht="14.25" customHeight="1" x14ac:dyDescent="0.2">
      <c r="A119" s="186"/>
      <c r="B119" s="186"/>
      <c r="C119" s="257"/>
      <c r="D119" s="230"/>
      <c r="E119" s="230"/>
      <c r="F119" s="186"/>
      <c r="G119" s="186"/>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57"/>
      <c r="AE119" s="257"/>
      <c r="AF119" s="257"/>
      <c r="AG119" s="257"/>
      <c r="AH119" s="257"/>
      <c r="AI119" s="257"/>
      <c r="AJ119" s="257"/>
      <c r="AK119" s="257"/>
      <c r="AL119" s="257"/>
      <c r="AM119" s="257"/>
      <c r="AN119" s="350"/>
      <c r="AO119" s="262"/>
      <c r="AP119" s="186"/>
      <c r="AQ119" s="186"/>
      <c r="AR119" s="186"/>
      <c r="AS119" s="186"/>
      <c r="AT119" s="186"/>
      <c r="AU119" s="186"/>
      <c r="AV119" s="186"/>
      <c r="AW119" s="186"/>
      <c r="AX119" s="186"/>
      <c r="AY119" s="186"/>
      <c r="AZ119" s="186"/>
      <c r="BA119" s="186"/>
    </row>
    <row r="120" spans="1:53" s="185" customFormat="1" ht="14.25" customHeight="1" x14ac:dyDescent="0.2">
      <c r="A120" s="186"/>
      <c r="B120" s="186"/>
      <c r="C120" s="257"/>
      <c r="D120" s="230"/>
      <c r="E120" s="230"/>
      <c r="F120" s="186"/>
      <c r="G120" s="186"/>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c r="AD120" s="257"/>
      <c r="AE120" s="257"/>
      <c r="AF120" s="257"/>
      <c r="AG120" s="257"/>
      <c r="AH120" s="257"/>
      <c r="AI120" s="257"/>
      <c r="AJ120" s="257"/>
      <c r="AK120" s="257"/>
      <c r="AL120" s="257"/>
      <c r="AM120" s="257"/>
      <c r="AN120" s="350"/>
      <c r="AO120" s="262"/>
      <c r="AP120" s="186"/>
      <c r="AQ120" s="186"/>
      <c r="AR120" s="186"/>
      <c r="AS120" s="186"/>
      <c r="AT120" s="186"/>
      <c r="AU120" s="186"/>
      <c r="AV120" s="186"/>
      <c r="AW120" s="186"/>
      <c r="AX120" s="186"/>
      <c r="AY120" s="186"/>
      <c r="AZ120" s="186"/>
      <c r="BA120" s="186"/>
    </row>
    <row r="121" spans="1:53" s="185" customFormat="1" ht="14.25" customHeight="1" x14ac:dyDescent="0.2">
      <c r="A121" s="186"/>
      <c r="B121" s="186"/>
      <c r="C121" s="257"/>
      <c r="D121" s="230"/>
      <c r="E121" s="230"/>
      <c r="F121" s="186"/>
      <c r="G121" s="186"/>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c r="AE121" s="257"/>
      <c r="AF121" s="257"/>
      <c r="AG121" s="257"/>
      <c r="AH121" s="257"/>
      <c r="AI121" s="257"/>
      <c r="AJ121" s="257"/>
      <c r="AK121" s="257"/>
      <c r="AL121" s="257"/>
      <c r="AM121" s="257"/>
      <c r="AN121" s="350"/>
      <c r="AO121" s="262"/>
      <c r="AP121" s="186"/>
      <c r="AQ121" s="186"/>
      <c r="AR121" s="186"/>
      <c r="AS121" s="186"/>
      <c r="AT121" s="186"/>
      <c r="AU121" s="186"/>
      <c r="AV121" s="186"/>
      <c r="AW121" s="186"/>
      <c r="AX121" s="186"/>
      <c r="AY121" s="186"/>
      <c r="AZ121" s="186"/>
      <c r="BA121" s="186"/>
    </row>
    <row r="122" spans="1:53" s="185" customFormat="1" ht="14.25" customHeight="1" x14ac:dyDescent="0.2">
      <c r="A122" s="186"/>
      <c r="B122" s="186"/>
      <c r="C122" s="257"/>
      <c r="D122" s="230"/>
      <c r="E122" s="230"/>
      <c r="F122" s="186"/>
      <c r="G122" s="186"/>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257"/>
      <c r="AE122" s="257"/>
      <c r="AF122" s="257"/>
      <c r="AG122" s="257"/>
      <c r="AH122" s="257"/>
      <c r="AI122" s="257"/>
      <c r="AJ122" s="257"/>
      <c r="AK122" s="257"/>
      <c r="AL122" s="257"/>
      <c r="AM122" s="257"/>
      <c r="AN122" s="350"/>
      <c r="AO122" s="262"/>
      <c r="AP122" s="186"/>
      <c r="AQ122" s="186"/>
      <c r="AR122" s="186"/>
      <c r="AS122" s="186"/>
      <c r="AT122" s="186"/>
      <c r="AU122" s="186"/>
      <c r="AV122" s="186"/>
      <c r="AW122" s="186"/>
      <c r="AX122" s="186"/>
      <c r="AY122" s="186"/>
      <c r="AZ122" s="186"/>
      <c r="BA122" s="186"/>
    </row>
    <row r="123" spans="1:53" s="185" customFormat="1" ht="14.25" customHeight="1" x14ac:dyDescent="0.2">
      <c r="A123" s="186"/>
      <c r="B123" s="186"/>
      <c r="C123" s="257"/>
      <c r="D123" s="230"/>
      <c r="E123" s="230"/>
      <c r="F123" s="186"/>
      <c r="G123" s="186"/>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257"/>
      <c r="AE123" s="257"/>
      <c r="AF123" s="257"/>
      <c r="AG123" s="257"/>
      <c r="AH123" s="257"/>
      <c r="AI123" s="257"/>
      <c r="AJ123" s="257"/>
      <c r="AK123" s="257"/>
      <c r="AL123" s="257"/>
      <c r="AM123" s="257"/>
      <c r="AN123" s="350"/>
      <c r="AO123" s="262"/>
      <c r="AP123" s="186"/>
      <c r="AQ123" s="186"/>
      <c r="AR123" s="186"/>
      <c r="AS123" s="186"/>
      <c r="AT123" s="186"/>
      <c r="AU123" s="186"/>
      <c r="AV123" s="186"/>
      <c r="AW123" s="186"/>
      <c r="AX123" s="186"/>
      <c r="AY123" s="186"/>
      <c r="AZ123" s="186"/>
      <c r="BA123" s="186"/>
    </row>
    <row r="124" spans="1:53" s="185" customFormat="1" ht="14.25" customHeight="1" x14ac:dyDescent="0.2">
      <c r="A124" s="186"/>
      <c r="B124" s="186"/>
      <c r="C124" s="257"/>
      <c r="D124" s="230"/>
      <c r="E124" s="230"/>
      <c r="F124" s="186"/>
      <c r="G124" s="186"/>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s="257"/>
      <c r="AG124" s="257"/>
      <c r="AH124" s="257"/>
      <c r="AI124" s="257"/>
      <c r="AJ124" s="257"/>
      <c r="AK124" s="257"/>
      <c r="AL124" s="257"/>
      <c r="AM124" s="257"/>
      <c r="AN124" s="350"/>
      <c r="AO124" s="262"/>
      <c r="AP124" s="186"/>
      <c r="AQ124" s="186"/>
      <c r="AR124" s="186"/>
      <c r="AS124" s="186"/>
      <c r="AT124" s="186"/>
      <c r="AU124" s="186"/>
      <c r="AV124" s="186"/>
      <c r="AW124" s="186"/>
      <c r="AX124" s="186"/>
      <c r="AY124" s="186"/>
      <c r="AZ124" s="186"/>
      <c r="BA124" s="186"/>
    </row>
    <row r="125" spans="1:53" s="185" customFormat="1" ht="14.25" customHeight="1" x14ac:dyDescent="0.2">
      <c r="A125" s="186"/>
      <c r="B125" s="186"/>
      <c r="C125" s="257"/>
      <c r="D125" s="230"/>
      <c r="E125" s="230"/>
      <c r="F125" s="186"/>
      <c r="G125" s="186"/>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c r="AD125" s="257"/>
      <c r="AE125" s="257"/>
      <c r="AF125" s="257"/>
      <c r="AG125" s="257"/>
      <c r="AH125" s="257"/>
      <c r="AI125" s="257"/>
      <c r="AJ125" s="257"/>
      <c r="AK125" s="257"/>
      <c r="AL125" s="257"/>
      <c r="AM125" s="257"/>
      <c r="AN125" s="350"/>
      <c r="AO125" s="262"/>
      <c r="AP125" s="186"/>
      <c r="AQ125" s="186"/>
      <c r="AR125" s="186"/>
      <c r="AS125" s="186"/>
      <c r="AT125" s="186"/>
      <c r="AU125" s="186"/>
      <c r="AV125" s="186"/>
      <c r="AW125" s="186"/>
      <c r="AX125" s="186"/>
      <c r="AY125" s="186"/>
      <c r="AZ125" s="186"/>
      <c r="BA125" s="186"/>
    </row>
    <row r="126" spans="1:53" s="185" customFormat="1" ht="14.25" customHeight="1" x14ac:dyDescent="0.2">
      <c r="A126" s="186"/>
      <c r="B126" s="186"/>
      <c r="C126" s="257"/>
      <c r="D126" s="230"/>
      <c r="E126" s="230"/>
      <c r="F126" s="186"/>
      <c r="G126" s="186"/>
      <c r="H126" s="257"/>
      <c r="I126" s="257"/>
      <c r="J126" s="257"/>
      <c r="K126" s="257"/>
      <c r="L126" s="257"/>
      <c r="M126" s="257"/>
      <c r="N126" s="257"/>
      <c r="O126" s="257"/>
      <c r="P126" s="257"/>
      <c r="Q126" s="257"/>
      <c r="R126" s="257"/>
      <c r="S126" s="257"/>
      <c r="T126" s="257"/>
      <c r="U126" s="257"/>
      <c r="V126" s="257"/>
      <c r="W126" s="257"/>
      <c r="X126" s="257"/>
      <c r="Y126" s="257"/>
      <c r="Z126" s="257"/>
      <c r="AA126" s="257"/>
      <c r="AB126" s="257"/>
      <c r="AC126" s="257"/>
      <c r="AD126" s="257"/>
      <c r="AE126" s="257"/>
      <c r="AF126" s="257"/>
      <c r="AG126" s="257"/>
      <c r="AH126" s="257"/>
      <c r="AI126" s="257"/>
      <c r="AJ126" s="257"/>
      <c r="AK126" s="257"/>
      <c r="AL126" s="257"/>
      <c r="AM126" s="257"/>
      <c r="AN126" s="350"/>
      <c r="AO126" s="262"/>
      <c r="AP126" s="186"/>
      <c r="AQ126" s="186"/>
      <c r="AR126" s="186"/>
      <c r="AS126" s="186"/>
      <c r="AT126" s="186"/>
      <c r="AU126" s="186"/>
      <c r="AV126" s="186"/>
      <c r="AW126" s="186"/>
      <c r="AX126" s="186"/>
      <c r="AY126" s="186"/>
      <c r="AZ126" s="186"/>
      <c r="BA126" s="186"/>
    </row>
    <row r="127" spans="1:53" s="185" customFormat="1" ht="14.25" customHeight="1" x14ac:dyDescent="0.2">
      <c r="A127" s="186"/>
      <c r="B127" s="186"/>
      <c r="C127" s="257"/>
      <c r="D127" s="230"/>
      <c r="E127" s="230"/>
      <c r="F127" s="186"/>
      <c r="G127" s="186"/>
      <c r="H127" s="257"/>
      <c r="I127" s="257"/>
      <c r="J127" s="257"/>
      <c r="K127" s="257"/>
      <c r="L127" s="257"/>
      <c r="M127" s="257"/>
      <c r="N127" s="257"/>
      <c r="O127" s="257"/>
      <c r="P127" s="257"/>
      <c r="Q127" s="257"/>
      <c r="R127" s="257"/>
      <c r="S127" s="257"/>
      <c r="T127" s="257"/>
      <c r="U127" s="257"/>
      <c r="V127" s="257"/>
      <c r="W127" s="257"/>
      <c r="X127" s="257"/>
      <c r="Y127" s="257"/>
      <c r="Z127" s="257"/>
      <c r="AA127" s="257"/>
      <c r="AB127" s="257"/>
      <c r="AC127" s="257"/>
      <c r="AD127" s="257"/>
      <c r="AE127" s="257"/>
      <c r="AF127" s="257"/>
      <c r="AG127" s="257"/>
      <c r="AH127" s="257"/>
      <c r="AI127" s="257"/>
      <c r="AJ127" s="257"/>
      <c r="AK127" s="257"/>
      <c r="AL127" s="257"/>
      <c r="AM127" s="257"/>
      <c r="AN127" s="350"/>
      <c r="AO127" s="262"/>
      <c r="AP127" s="186"/>
      <c r="AQ127" s="186"/>
      <c r="AR127" s="186"/>
      <c r="AS127" s="186"/>
      <c r="AT127" s="186"/>
      <c r="AU127" s="186"/>
      <c r="AV127" s="186"/>
      <c r="AW127" s="186"/>
      <c r="AX127" s="186"/>
      <c r="AY127" s="186"/>
      <c r="AZ127" s="186"/>
      <c r="BA127" s="186"/>
    </row>
    <row r="128" spans="1:53" s="185" customFormat="1" ht="14.25" customHeight="1" x14ac:dyDescent="0.2">
      <c r="A128" s="186"/>
      <c r="B128" s="186"/>
      <c r="C128" s="257"/>
      <c r="D128" s="230"/>
      <c r="E128" s="230"/>
      <c r="F128" s="186"/>
      <c r="G128" s="186"/>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257"/>
      <c r="AL128" s="257"/>
      <c r="AM128" s="257"/>
      <c r="AN128" s="350"/>
      <c r="AO128" s="262"/>
      <c r="AP128" s="186"/>
      <c r="AQ128" s="186"/>
      <c r="AR128" s="186"/>
      <c r="AS128" s="186"/>
      <c r="AT128" s="186"/>
      <c r="AU128" s="186"/>
      <c r="AV128" s="186"/>
      <c r="AW128" s="186"/>
      <c r="AX128" s="186"/>
      <c r="AY128" s="186"/>
      <c r="AZ128" s="186"/>
      <c r="BA128" s="186"/>
    </row>
    <row r="129" spans="1:53" s="185" customFormat="1" ht="14.25" customHeight="1" x14ac:dyDescent="0.2">
      <c r="A129" s="186"/>
      <c r="B129" s="186"/>
      <c r="C129" s="257"/>
      <c r="D129" s="230"/>
      <c r="E129" s="230"/>
      <c r="F129" s="186"/>
      <c r="G129" s="186"/>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7"/>
      <c r="AI129" s="257"/>
      <c r="AJ129" s="257"/>
      <c r="AK129" s="257"/>
      <c r="AL129" s="257"/>
      <c r="AM129" s="257"/>
      <c r="AN129" s="350"/>
      <c r="AO129" s="262"/>
      <c r="AP129" s="186"/>
      <c r="AQ129" s="186"/>
      <c r="AR129" s="186"/>
      <c r="AS129" s="186"/>
      <c r="AT129" s="186"/>
      <c r="AU129" s="186"/>
      <c r="AV129" s="186"/>
      <c r="AW129" s="186"/>
      <c r="AX129" s="186"/>
      <c r="AY129" s="186"/>
      <c r="AZ129" s="186"/>
      <c r="BA129" s="186"/>
    </row>
    <row r="130" spans="1:53" s="185" customFormat="1" ht="14.25" customHeight="1" x14ac:dyDescent="0.2">
      <c r="A130" s="186"/>
      <c r="B130" s="186"/>
      <c r="C130" s="257"/>
      <c r="D130" s="230"/>
      <c r="E130" s="230"/>
      <c r="F130" s="186"/>
      <c r="G130" s="186"/>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57"/>
      <c r="AE130" s="257"/>
      <c r="AF130" s="257"/>
      <c r="AG130" s="257"/>
      <c r="AH130" s="257"/>
      <c r="AI130" s="257"/>
      <c r="AJ130" s="257"/>
      <c r="AK130" s="257"/>
      <c r="AL130" s="257"/>
      <c r="AM130" s="257"/>
      <c r="AN130" s="350"/>
      <c r="AO130" s="262"/>
      <c r="AP130" s="186"/>
      <c r="AQ130" s="186"/>
      <c r="AR130" s="186"/>
      <c r="AS130" s="186"/>
      <c r="AT130" s="186"/>
      <c r="AU130" s="186"/>
      <c r="AV130" s="186"/>
      <c r="AW130" s="186"/>
      <c r="AX130" s="186"/>
      <c r="AY130" s="186"/>
      <c r="AZ130" s="186"/>
      <c r="BA130" s="186"/>
    </row>
    <row r="131" spans="1:53" s="185" customFormat="1" ht="14.25" customHeight="1" x14ac:dyDescent="0.2">
      <c r="A131" s="186"/>
      <c r="B131" s="186"/>
      <c r="C131" s="257"/>
      <c r="D131" s="230"/>
      <c r="E131" s="230"/>
      <c r="F131" s="186"/>
      <c r="G131" s="186"/>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57"/>
      <c r="AE131" s="257"/>
      <c r="AF131" s="257"/>
      <c r="AG131" s="257"/>
      <c r="AH131" s="257"/>
      <c r="AI131" s="257"/>
      <c r="AJ131" s="257"/>
      <c r="AK131" s="257"/>
      <c r="AL131" s="257"/>
      <c r="AM131" s="257"/>
      <c r="AN131" s="350"/>
      <c r="AO131" s="262"/>
      <c r="AP131" s="186"/>
      <c r="AQ131" s="186"/>
      <c r="AR131" s="186"/>
      <c r="AS131" s="186"/>
      <c r="AT131" s="186"/>
      <c r="AU131" s="186"/>
      <c r="AV131" s="186"/>
      <c r="AW131" s="186"/>
      <c r="AX131" s="186"/>
      <c r="AY131" s="186"/>
      <c r="AZ131" s="186"/>
      <c r="BA131" s="186"/>
    </row>
    <row r="132" spans="1:53" s="185" customFormat="1" ht="14.25" customHeight="1" x14ac:dyDescent="0.2">
      <c r="A132" s="186"/>
      <c r="B132" s="186"/>
      <c r="C132" s="257"/>
      <c r="D132" s="230"/>
      <c r="E132" s="230"/>
      <c r="F132" s="186"/>
      <c r="G132" s="186"/>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257"/>
      <c r="AL132" s="257"/>
      <c r="AM132" s="257"/>
      <c r="AN132" s="350"/>
      <c r="AO132" s="262"/>
      <c r="AP132" s="186"/>
      <c r="AQ132" s="186"/>
      <c r="AR132" s="186"/>
      <c r="AS132" s="186"/>
      <c r="AT132" s="186"/>
      <c r="AU132" s="186"/>
      <c r="AV132" s="186"/>
      <c r="AW132" s="186"/>
      <c r="AX132" s="186"/>
      <c r="AY132" s="186"/>
      <c r="AZ132" s="186"/>
      <c r="BA132" s="186"/>
    </row>
    <row r="133" spans="1:53" s="185" customFormat="1" ht="14.25" customHeight="1" x14ac:dyDescent="0.2">
      <c r="A133" s="186"/>
      <c r="B133" s="186"/>
      <c r="C133" s="257"/>
      <c r="D133" s="230"/>
      <c r="E133" s="230"/>
      <c r="F133" s="186"/>
      <c r="G133" s="186"/>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57"/>
      <c r="AE133" s="257"/>
      <c r="AF133" s="257"/>
      <c r="AG133" s="257"/>
      <c r="AH133" s="257"/>
      <c r="AI133" s="257"/>
      <c r="AJ133" s="257"/>
      <c r="AK133" s="257"/>
      <c r="AL133" s="257"/>
      <c r="AM133" s="257"/>
      <c r="AN133" s="350"/>
      <c r="AO133" s="262"/>
      <c r="AP133" s="186"/>
      <c r="AQ133" s="186"/>
      <c r="AR133" s="186"/>
      <c r="AS133" s="186"/>
      <c r="AT133" s="186"/>
      <c r="AU133" s="186"/>
      <c r="AV133" s="186"/>
      <c r="AW133" s="186"/>
      <c r="AX133" s="186"/>
      <c r="AY133" s="186"/>
      <c r="AZ133" s="186"/>
      <c r="BA133" s="186"/>
    </row>
    <row r="134" spans="1:53" s="185" customFormat="1" ht="14.25" customHeight="1" x14ac:dyDescent="0.2">
      <c r="A134" s="186"/>
      <c r="B134" s="186"/>
      <c r="C134" s="257"/>
      <c r="D134" s="230"/>
      <c r="E134" s="230"/>
      <c r="F134" s="186"/>
      <c r="G134" s="186"/>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7"/>
      <c r="AI134" s="257"/>
      <c r="AJ134" s="257"/>
      <c r="AK134" s="257"/>
      <c r="AL134" s="257"/>
      <c r="AM134" s="257"/>
      <c r="AN134" s="350"/>
      <c r="AO134" s="262"/>
      <c r="AP134" s="186"/>
      <c r="AQ134" s="186"/>
      <c r="AR134" s="186"/>
      <c r="AS134" s="186"/>
      <c r="AT134" s="186"/>
      <c r="AU134" s="186"/>
      <c r="AV134" s="186"/>
      <c r="AW134" s="186"/>
      <c r="AX134" s="186"/>
      <c r="AY134" s="186"/>
      <c r="AZ134" s="186"/>
      <c r="BA134" s="186"/>
    </row>
    <row r="135" spans="1:53" s="185" customFormat="1" ht="14.25" customHeight="1" x14ac:dyDescent="0.2">
      <c r="A135" s="186"/>
      <c r="B135" s="186"/>
      <c r="C135" s="257"/>
      <c r="D135" s="230"/>
      <c r="E135" s="230"/>
      <c r="F135" s="186"/>
      <c r="G135" s="186"/>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57"/>
      <c r="AE135" s="257"/>
      <c r="AF135" s="257"/>
      <c r="AG135" s="257"/>
      <c r="AH135" s="257"/>
      <c r="AI135" s="257"/>
      <c r="AJ135" s="257"/>
      <c r="AK135" s="257"/>
      <c r="AL135" s="257"/>
      <c r="AM135" s="257"/>
      <c r="AN135" s="350"/>
      <c r="AO135" s="262"/>
      <c r="AP135" s="186"/>
      <c r="AQ135" s="186"/>
      <c r="AR135" s="186"/>
      <c r="AS135" s="186"/>
      <c r="AT135" s="186"/>
      <c r="AU135" s="186"/>
      <c r="AV135" s="186"/>
      <c r="AW135" s="186"/>
      <c r="AX135" s="186"/>
      <c r="AY135" s="186"/>
      <c r="AZ135" s="186"/>
      <c r="BA135" s="186"/>
    </row>
    <row r="136" spans="1:53" s="185" customFormat="1" ht="14.25" customHeight="1" x14ac:dyDescent="0.2">
      <c r="A136" s="186"/>
      <c r="B136" s="186"/>
      <c r="C136" s="257"/>
      <c r="D136" s="230"/>
      <c r="E136" s="230"/>
      <c r="F136" s="186"/>
      <c r="G136" s="186"/>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257"/>
      <c r="AG136" s="257"/>
      <c r="AH136" s="257"/>
      <c r="AI136" s="257"/>
      <c r="AJ136" s="257"/>
      <c r="AK136" s="257"/>
      <c r="AL136" s="257"/>
      <c r="AM136" s="257"/>
      <c r="AN136" s="350"/>
      <c r="AO136" s="262"/>
      <c r="AP136" s="186"/>
      <c r="AQ136" s="186"/>
      <c r="AR136" s="186"/>
      <c r="AS136" s="186"/>
      <c r="AT136" s="186"/>
      <c r="AU136" s="186"/>
      <c r="AV136" s="186"/>
      <c r="AW136" s="186"/>
      <c r="AX136" s="186"/>
      <c r="AY136" s="186"/>
      <c r="AZ136" s="186"/>
      <c r="BA136" s="186"/>
    </row>
    <row r="137" spans="1:53" s="185" customFormat="1" ht="14.25" customHeight="1" x14ac:dyDescent="0.2">
      <c r="A137" s="186"/>
      <c r="B137" s="186"/>
      <c r="C137" s="257"/>
      <c r="D137" s="230"/>
      <c r="E137" s="230"/>
      <c r="F137" s="186"/>
      <c r="G137" s="186"/>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F137" s="257"/>
      <c r="AG137" s="257"/>
      <c r="AH137" s="257"/>
      <c r="AI137" s="257"/>
      <c r="AJ137" s="257"/>
      <c r="AK137" s="257"/>
      <c r="AL137" s="257"/>
      <c r="AM137" s="257"/>
      <c r="AN137" s="350"/>
      <c r="AO137" s="262"/>
      <c r="AP137" s="186"/>
      <c r="AQ137" s="186"/>
      <c r="AR137" s="186"/>
      <c r="AS137" s="186"/>
      <c r="AT137" s="186"/>
      <c r="AU137" s="186"/>
      <c r="AV137" s="186"/>
      <c r="AW137" s="186"/>
      <c r="AX137" s="186"/>
      <c r="AY137" s="186"/>
      <c r="AZ137" s="186"/>
      <c r="BA137" s="186"/>
    </row>
    <row r="138" spans="1:53" s="185" customFormat="1" ht="14.25" customHeight="1" x14ac:dyDescent="0.2">
      <c r="A138" s="186"/>
      <c r="B138" s="186"/>
      <c r="C138" s="257"/>
      <c r="D138" s="230"/>
      <c r="E138" s="230"/>
      <c r="F138" s="186"/>
      <c r="G138" s="186"/>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7"/>
      <c r="AG138" s="257"/>
      <c r="AH138" s="257"/>
      <c r="AI138" s="257"/>
      <c r="AJ138" s="257"/>
      <c r="AK138" s="257"/>
      <c r="AL138" s="257"/>
      <c r="AM138" s="257"/>
      <c r="AN138" s="350"/>
      <c r="AO138" s="262"/>
      <c r="AP138" s="186"/>
      <c r="AQ138" s="186"/>
      <c r="AR138" s="186"/>
      <c r="AS138" s="186"/>
      <c r="AT138" s="186"/>
      <c r="AU138" s="186"/>
      <c r="AV138" s="186"/>
      <c r="AW138" s="186"/>
      <c r="AX138" s="186"/>
      <c r="AY138" s="186"/>
      <c r="AZ138" s="186"/>
      <c r="BA138" s="186"/>
    </row>
    <row r="139" spans="1:53" s="185" customFormat="1" ht="14.25" customHeight="1" x14ac:dyDescent="0.2">
      <c r="A139" s="186"/>
      <c r="B139" s="186"/>
      <c r="C139" s="257"/>
      <c r="D139" s="230"/>
      <c r="E139" s="230"/>
      <c r="F139" s="186"/>
      <c r="G139" s="186"/>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57"/>
      <c r="AE139" s="257"/>
      <c r="AF139" s="257"/>
      <c r="AG139" s="257"/>
      <c r="AH139" s="257"/>
      <c r="AI139" s="257"/>
      <c r="AJ139" s="257"/>
      <c r="AK139" s="257"/>
      <c r="AL139" s="257"/>
      <c r="AM139" s="257"/>
      <c r="AN139" s="350"/>
      <c r="AO139" s="262"/>
      <c r="AP139" s="186"/>
      <c r="AQ139" s="186"/>
      <c r="AR139" s="186"/>
      <c r="AS139" s="186"/>
      <c r="AT139" s="186"/>
      <c r="AU139" s="186"/>
      <c r="AV139" s="186"/>
      <c r="AW139" s="186"/>
      <c r="AX139" s="186"/>
      <c r="AY139" s="186"/>
      <c r="AZ139" s="186"/>
      <c r="BA139" s="186"/>
    </row>
    <row r="140" spans="1:53" s="185" customFormat="1" ht="14.25" customHeight="1" x14ac:dyDescent="0.2">
      <c r="A140" s="186"/>
      <c r="B140" s="186"/>
      <c r="C140" s="257"/>
      <c r="D140" s="230"/>
      <c r="E140" s="230"/>
      <c r="F140" s="186"/>
      <c r="G140" s="186"/>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57"/>
      <c r="AE140" s="257"/>
      <c r="AF140" s="257"/>
      <c r="AG140" s="257"/>
      <c r="AH140" s="257"/>
      <c r="AI140" s="257"/>
      <c r="AJ140" s="257"/>
      <c r="AK140" s="257"/>
      <c r="AL140" s="257"/>
      <c r="AM140" s="257"/>
      <c r="AN140" s="350"/>
      <c r="AO140" s="262"/>
      <c r="AP140" s="186"/>
      <c r="AQ140" s="186"/>
      <c r="AR140" s="186"/>
      <c r="AS140" s="186"/>
      <c r="AT140" s="186"/>
      <c r="AU140" s="186"/>
      <c r="AV140" s="186"/>
      <c r="AW140" s="186"/>
      <c r="AX140" s="186"/>
      <c r="AY140" s="186"/>
      <c r="AZ140" s="186"/>
      <c r="BA140" s="186"/>
    </row>
    <row r="141" spans="1:53" s="185" customFormat="1" ht="14.25" customHeight="1" x14ac:dyDescent="0.2">
      <c r="A141" s="186"/>
      <c r="B141" s="186"/>
      <c r="C141" s="257"/>
      <c r="D141" s="230"/>
      <c r="E141" s="230"/>
      <c r="F141" s="186"/>
      <c r="G141" s="186"/>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257"/>
      <c r="AM141" s="257"/>
      <c r="AN141" s="350"/>
      <c r="AO141" s="262"/>
      <c r="AP141" s="186"/>
      <c r="AQ141" s="186"/>
      <c r="AR141" s="186"/>
      <c r="AS141" s="186"/>
      <c r="AT141" s="186"/>
      <c r="AU141" s="186"/>
      <c r="AV141" s="186"/>
      <c r="AW141" s="186"/>
      <c r="AX141" s="186"/>
      <c r="AY141" s="186"/>
      <c r="AZ141" s="186"/>
      <c r="BA141" s="186"/>
    </row>
    <row r="142" spans="1:53" s="185" customFormat="1" ht="14.25" customHeight="1" x14ac:dyDescent="0.2">
      <c r="A142" s="186"/>
      <c r="B142" s="186"/>
      <c r="C142" s="257"/>
      <c r="D142" s="230"/>
      <c r="E142" s="230"/>
      <c r="F142" s="186"/>
      <c r="G142" s="186"/>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57"/>
      <c r="AE142" s="257"/>
      <c r="AF142" s="257"/>
      <c r="AG142" s="257"/>
      <c r="AH142" s="257"/>
      <c r="AI142" s="257"/>
      <c r="AJ142" s="257"/>
      <c r="AK142" s="257"/>
      <c r="AL142" s="257"/>
      <c r="AM142" s="257"/>
      <c r="AN142" s="350"/>
      <c r="AO142" s="262"/>
      <c r="AP142" s="186"/>
      <c r="AQ142" s="186"/>
      <c r="AR142" s="186"/>
      <c r="AS142" s="186"/>
      <c r="AT142" s="186"/>
      <c r="AU142" s="186"/>
      <c r="AV142" s="186"/>
      <c r="AW142" s="186"/>
      <c r="AX142" s="186"/>
      <c r="AY142" s="186"/>
      <c r="AZ142" s="186"/>
      <c r="BA142" s="186"/>
    </row>
    <row r="143" spans="1:53" s="185" customFormat="1" ht="14.25" customHeight="1" x14ac:dyDescent="0.2">
      <c r="A143" s="186"/>
      <c r="B143" s="186"/>
      <c r="C143" s="257"/>
      <c r="D143" s="230"/>
      <c r="E143" s="230"/>
      <c r="F143" s="186"/>
      <c r="G143" s="186"/>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7"/>
      <c r="AF143" s="257"/>
      <c r="AG143" s="257"/>
      <c r="AH143" s="257"/>
      <c r="AI143" s="257"/>
      <c r="AJ143" s="257"/>
      <c r="AK143" s="257"/>
      <c r="AL143" s="257"/>
      <c r="AM143" s="257"/>
      <c r="AN143" s="350"/>
      <c r="AO143" s="262"/>
      <c r="AP143" s="186"/>
      <c r="AQ143" s="186"/>
      <c r="AR143" s="186"/>
      <c r="AS143" s="186"/>
      <c r="AT143" s="186"/>
      <c r="AU143" s="186"/>
      <c r="AV143" s="186"/>
      <c r="AW143" s="186"/>
      <c r="AX143" s="186"/>
      <c r="AY143" s="186"/>
      <c r="AZ143" s="186"/>
      <c r="BA143" s="186"/>
    </row>
    <row r="144" spans="1:53" s="185" customFormat="1" ht="14.25" customHeight="1" x14ac:dyDescent="0.2">
      <c r="A144" s="186"/>
      <c r="B144" s="186"/>
      <c r="C144" s="257"/>
      <c r="D144" s="230"/>
      <c r="E144" s="230"/>
      <c r="F144" s="186"/>
      <c r="G144" s="186"/>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c r="AE144" s="257"/>
      <c r="AF144" s="257"/>
      <c r="AG144" s="257"/>
      <c r="AH144" s="257"/>
      <c r="AI144" s="257"/>
      <c r="AJ144" s="257"/>
      <c r="AK144" s="257"/>
      <c r="AL144" s="257"/>
      <c r="AM144" s="257"/>
      <c r="AN144" s="350"/>
      <c r="AO144" s="262"/>
      <c r="AP144" s="186"/>
      <c r="AQ144" s="186"/>
      <c r="AR144" s="186"/>
      <c r="AS144" s="186"/>
      <c r="AT144" s="186"/>
      <c r="AU144" s="186"/>
      <c r="AV144" s="186"/>
      <c r="AW144" s="186"/>
      <c r="AX144" s="186"/>
      <c r="AY144" s="186"/>
      <c r="AZ144" s="186"/>
      <c r="BA144" s="186"/>
    </row>
    <row r="145" spans="1:53" s="185" customFormat="1" ht="14.25" customHeight="1" x14ac:dyDescent="0.2">
      <c r="A145" s="186"/>
      <c r="B145" s="186"/>
      <c r="C145" s="257"/>
      <c r="D145" s="230"/>
      <c r="E145" s="230"/>
      <c r="F145" s="186"/>
      <c r="G145" s="186"/>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57"/>
      <c r="AE145" s="257"/>
      <c r="AF145" s="257"/>
      <c r="AG145" s="257"/>
      <c r="AH145" s="257"/>
      <c r="AI145" s="257"/>
      <c r="AJ145" s="257"/>
      <c r="AK145" s="257"/>
      <c r="AL145" s="257"/>
      <c r="AM145" s="257"/>
      <c r="AN145" s="350"/>
      <c r="AO145" s="262"/>
      <c r="AP145" s="186"/>
      <c r="AQ145" s="186"/>
      <c r="AR145" s="186"/>
      <c r="AS145" s="186"/>
      <c r="AT145" s="186"/>
      <c r="AU145" s="186"/>
      <c r="AV145" s="186"/>
      <c r="AW145" s="186"/>
      <c r="AX145" s="186"/>
      <c r="AY145" s="186"/>
      <c r="AZ145" s="186"/>
      <c r="BA145" s="186"/>
    </row>
    <row r="146" spans="1:53" s="185" customFormat="1" ht="14.25" customHeight="1" x14ac:dyDescent="0.2">
      <c r="A146" s="186"/>
      <c r="B146" s="186"/>
      <c r="C146" s="257"/>
      <c r="D146" s="230"/>
      <c r="E146" s="230"/>
      <c r="F146" s="186"/>
      <c r="G146" s="186"/>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257"/>
      <c r="AE146" s="257"/>
      <c r="AF146" s="257"/>
      <c r="AG146" s="257"/>
      <c r="AH146" s="257"/>
      <c r="AI146" s="257"/>
      <c r="AJ146" s="257"/>
      <c r="AK146" s="257"/>
      <c r="AL146" s="257"/>
      <c r="AM146" s="257"/>
      <c r="AN146" s="350"/>
      <c r="AO146" s="262"/>
      <c r="AP146" s="186"/>
      <c r="AQ146" s="186"/>
      <c r="AR146" s="186"/>
      <c r="AS146" s="186"/>
      <c r="AT146" s="186"/>
      <c r="AU146" s="186"/>
      <c r="AV146" s="186"/>
      <c r="AW146" s="186"/>
      <c r="AX146" s="186"/>
      <c r="AY146" s="186"/>
      <c r="AZ146" s="186"/>
      <c r="BA146" s="186"/>
    </row>
    <row r="147" spans="1:53" s="185" customFormat="1" ht="14.25" customHeight="1" x14ac:dyDescent="0.2">
      <c r="A147" s="186"/>
      <c r="B147" s="186"/>
      <c r="C147" s="257"/>
      <c r="D147" s="230"/>
      <c r="E147" s="230"/>
      <c r="F147" s="186"/>
      <c r="G147" s="186"/>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57"/>
      <c r="AE147" s="257"/>
      <c r="AF147" s="257"/>
      <c r="AG147" s="257"/>
      <c r="AH147" s="257"/>
      <c r="AI147" s="257"/>
      <c r="AJ147" s="257"/>
      <c r="AK147" s="257"/>
      <c r="AL147" s="257"/>
      <c r="AM147" s="257"/>
      <c r="AN147" s="350"/>
      <c r="AO147" s="262"/>
      <c r="AP147" s="186"/>
      <c r="AQ147" s="186"/>
      <c r="AR147" s="186"/>
      <c r="AS147" s="186"/>
      <c r="AT147" s="186"/>
      <c r="AU147" s="186"/>
      <c r="AV147" s="186"/>
      <c r="AW147" s="186"/>
      <c r="AX147" s="186"/>
      <c r="AY147" s="186"/>
      <c r="AZ147" s="186"/>
      <c r="BA147" s="186"/>
    </row>
    <row r="148" spans="1:53" s="185" customFormat="1" ht="14.25" customHeight="1" x14ac:dyDescent="0.2">
      <c r="A148" s="186"/>
      <c r="B148" s="186"/>
      <c r="C148" s="257"/>
      <c r="D148" s="230"/>
      <c r="E148" s="230"/>
      <c r="F148" s="186"/>
      <c r="G148" s="186"/>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57"/>
      <c r="AE148" s="257"/>
      <c r="AF148" s="257"/>
      <c r="AG148" s="257"/>
      <c r="AH148" s="257"/>
      <c r="AI148" s="257"/>
      <c r="AJ148" s="257"/>
      <c r="AK148" s="257"/>
      <c r="AL148" s="257"/>
      <c r="AM148" s="257"/>
      <c r="AN148" s="350"/>
      <c r="AO148" s="262"/>
      <c r="AP148" s="186"/>
      <c r="AQ148" s="186"/>
      <c r="AR148" s="186"/>
      <c r="AS148" s="186"/>
      <c r="AT148" s="186"/>
      <c r="AU148" s="186"/>
      <c r="AV148" s="186"/>
      <c r="AW148" s="186"/>
      <c r="AX148" s="186"/>
      <c r="AY148" s="186"/>
      <c r="AZ148" s="186"/>
      <c r="BA148" s="186"/>
    </row>
    <row r="149" spans="1:53" s="185" customFormat="1" ht="14.25" customHeight="1" x14ac:dyDescent="0.2">
      <c r="A149" s="186"/>
      <c r="B149" s="186"/>
      <c r="C149" s="257"/>
      <c r="D149" s="230"/>
      <c r="E149" s="230"/>
      <c r="F149" s="186"/>
      <c r="G149" s="186"/>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57"/>
      <c r="AE149" s="257"/>
      <c r="AF149" s="257"/>
      <c r="AG149" s="257"/>
      <c r="AH149" s="257"/>
      <c r="AI149" s="257"/>
      <c r="AJ149" s="257"/>
      <c r="AK149" s="257"/>
      <c r="AL149" s="257"/>
      <c r="AM149" s="257"/>
      <c r="AN149" s="350"/>
      <c r="AO149" s="262"/>
      <c r="AP149" s="186"/>
      <c r="AQ149" s="186"/>
      <c r="AR149" s="186"/>
      <c r="AS149" s="186"/>
      <c r="AT149" s="186"/>
      <c r="AU149" s="186"/>
      <c r="AV149" s="186"/>
      <c r="AW149" s="186"/>
      <c r="AX149" s="186"/>
      <c r="AY149" s="186"/>
      <c r="AZ149" s="186"/>
      <c r="BA149" s="186"/>
    </row>
    <row r="150" spans="1:53" s="185" customFormat="1" ht="14.25" customHeight="1" x14ac:dyDescent="0.2">
      <c r="A150" s="186"/>
      <c r="B150" s="186"/>
      <c r="C150" s="257"/>
      <c r="D150" s="230"/>
      <c r="E150" s="230"/>
      <c r="F150" s="186"/>
      <c r="G150" s="186"/>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57"/>
      <c r="AE150" s="257"/>
      <c r="AF150" s="257"/>
      <c r="AG150" s="257"/>
      <c r="AH150" s="257"/>
      <c r="AI150" s="257"/>
      <c r="AJ150" s="257"/>
      <c r="AK150" s="257"/>
      <c r="AL150" s="257"/>
      <c r="AM150" s="257"/>
      <c r="AN150" s="350"/>
      <c r="AO150" s="262"/>
      <c r="AP150" s="186"/>
      <c r="AQ150" s="186"/>
      <c r="AR150" s="186"/>
      <c r="AS150" s="186"/>
      <c r="AT150" s="186"/>
      <c r="AU150" s="186"/>
      <c r="AV150" s="186"/>
      <c r="AW150" s="186"/>
      <c r="AX150" s="186"/>
      <c r="AY150" s="186"/>
      <c r="AZ150" s="186"/>
      <c r="BA150" s="186"/>
    </row>
    <row r="151" spans="1:53" s="185" customFormat="1" ht="14.25" customHeight="1" x14ac:dyDescent="0.2">
      <c r="A151" s="186"/>
      <c r="B151" s="186"/>
      <c r="C151" s="257"/>
      <c r="D151" s="230"/>
      <c r="E151" s="230"/>
      <c r="F151" s="186"/>
      <c r="G151" s="186"/>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57"/>
      <c r="AE151" s="257"/>
      <c r="AF151" s="257"/>
      <c r="AG151" s="257"/>
      <c r="AH151" s="257"/>
      <c r="AI151" s="257"/>
      <c r="AJ151" s="257"/>
      <c r="AK151" s="257"/>
      <c r="AL151" s="257"/>
      <c r="AM151" s="257"/>
      <c r="AN151" s="350"/>
      <c r="AO151" s="262"/>
      <c r="AP151" s="186"/>
      <c r="AQ151" s="186"/>
      <c r="AR151" s="186"/>
      <c r="AS151" s="186"/>
      <c r="AT151" s="186"/>
      <c r="AU151" s="186"/>
      <c r="AV151" s="186"/>
      <c r="AW151" s="186"/>
      <c r="AX151" s="186"/>
      <c r="AY151" s="186"/>
      <c r="AZ151" s="186"/>
      <c r="BA151" s="186"/>
    </row>
    <row r="152" spans="1:53" s="185" customFormat="1" ht="14.25" customHeight="1" x14ac:dyDescent="0.2">
      <c r="A152" s="186"/>
      <c r="B152" s="186"/>
      <c r="C152" s="257"/>
      <c r="D152" s="230"/>
      <c r="E152" s="230"/>
      <c r="F152" s="186"/>
      <c r="G152" s="186"/>
      <c r="H152" s="257"/>
      <c r="I152" s="257"/>
      <c r="J152" s="257"/>
      <c r="K152" s="257"/>
      <c r="L152" s="257"/>
      <c r="M152" s="257"/>
      <c r="N152" s="257"/>
      <c r="O152" s="257"/>
      <c r="P152" s="257"/>
      <c r="Q152" s="257"/>
      <c r="R152" s="257"/>
      <c r="S152" s="257"/>
      <c r="T152" s="257"/>
      <c r="U152" s="257"/>
      <c r="V152" s="257"/>
      <c r="W152" s="257"/>
      <c r="X152" s="257"/>
      <c r="Y152" s="257"/>
      <c r="Z152" s="257"/>
      <c r="AA152" s="257"/>
      <c r="AB152" s="257"/>
      <c r="AC152" s="257"/>
      <c r="AD152" s="257"/>
      <c r="AE152" s="257"/>
      <c r="AF152" s="257"/>
      <c r="AG152" s="257"/>
      <c r="AH152" s="257"/>
      <c r="AI152" s="257"/>
      <c r="AJ152" s="257"/>
      <c r="AK152" s="257"/>
      <c r="AL152" s="257"/>
      <c r="AM152" s="257"/>
      <c r="AN152" s="350"/>
      <c r="AO152" s="262"/>
      <c r="AP152" s="186"/>
      <c r="AQ152" s="186"/>
      <c r="AR152" s="186"/>
      <c r="AS152" s="186"/>
      <c r="AT152" s="186"/>
      <c r="AU152" s="186"/>
      <c r="AV152" s="186"/>
      <c r="AW152" s="186"/>
      <c r="AX152" s="186"/>
      <c r="AY152" s="186"/>
      <c r="AZ152" s="186"/>
      <c r="BA152" s="186"/>
    </row>
    <row r="153" spans="1:53" s="185" customFormat="1" ht="14.25" customHeight="1" x14ac:dyDescent="0.2">
      <c r="A153" s="186"/>
      <c r="B153" s="186"/>
      <c r="C153" s="257"/>
      <c r="D153" s="230"/>
      <c r="E153" s="230"/>
      <c r="F153" s="186"/>
      <c r="G153" s="186"/>
      <c r="H153" s="257"/>
      <c r="I153" s="257"/>
      <c r="J153" s="257"/>
      <c r="K153" s="257"/>
      <c r="L153" s="257"/>
      <c r="M153" s="257"/>
      <c r="N153" s="257"/>
      <c r="O153" s="257"/>
      <c r="P153" s="257"/>
      <c r="Q153" s="257"/>
      <c r="R153" s="257"/>
      <c r="S153" s="257"/>
      <c r="T153" s="257"/>
      <c r="U153" s="257"/>
      <c r="V153" s="257"/>
      <c r="W153" s="257"/>
      <c r="X153" s="257"/>
      <c r="Y153" s="257"/>
      <c r="Z153" s="257"/>
      <c r="AA153" s="257"/>
      <c r="AB153" s="257"/>
      <c r="AC153" s="257"/>
      <c r="AD153" s="257"/>
      <c r="AE153" s="257"/>
      <c r="AF153" s="257"/>
      <c r="AG153" s="257"/>
      <c r="AH153" s="257"/>
      <c r="AI153" s="257"/>
      <c r="AJ153" s="257"/>
      <c r="AK153" s="257"/>
      <c r="AL153" s="257"/>
      <c r="AM153" s="257"/>
      <c r="AN153" s="350"/>
      <c r="AO153" s="262"/>
      <c r="AP153" s="186"/>
      <c r="AQ153" s="186"/>
      <c r="AR153" s="186"/>
      <c r="AS153" s="186"/>
      <c r="AT153" s="186"/>
      <c r="AU153" s="186"/>
      <c r="AV153" s="186"/>
      <c r="AW153" s="186"/>
      <c r="AX153" s="186"/>
      <c r="AY153" s="186"/>
      <c r="AZ153" s="186"/>
      <c r="BA153" s="186"/>
    </row>
    <row r="154" spans="1:53" s="185" customFormat="1" ht="14.25" customHeight="1" x14ac:dyDescent="0.2">
      <c r="A154" s="186"/>
      <c r="B154" s="186"/>
      <c r="C154" s="257"/>
      <c r="D154" s="230"/>
      <c r="E154" s="230"/>
      <c r="F154" s="186"/>
      <c r="G154" s="186"/>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s="257"/>
      <c r="AG154" s="257"/>
      <c r="AH154" s="257"/>
      <c r="AI154" s="257"/>
      <c r="AJ154" s="257"/>
      <c r="AK154" s="257"/>
      <c r="AL154" s="257"/>
      <c r="AM154" s="257"/>
      <c r="AN154" s="350"/>
      <c r="AO154" s="262"/>
      <c r="AP154" s="186"/>
      <c r="AQ154" s="186"/>
      <c r="AR154" s="186"/>
      <c r="AS154" s="186"/>
      <c r="AT154" s="186"/>
      <c r="AU154" s="186"/>
      <c r="AV154" s="186"/>
      <c r="AW154" s="186"/>
      <c r="AX154" s="186"/>
      <c r="AY154" s="186"/>
      <c r="AZ154" s="186"/>
      <c r="BA154" s="186"/>
    </row>
    <row r="155" spans="1:53" s="185" customFormat="1" ht="14.25" customHeight="1" x14ac:dyDescent="0.2">
      <c r="A155" s="186"/>
      <c r="B155" s="186"/>
      <c r="C155" s="257"/>
      <c r="D155" s="230"/>
      <c r="E155" s="230"/>
      <c r="F155" s="186"/>
      <c r="G155" s="186"/>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350"/>
      <c r="AO155" s="262"/>
      <c r="AP155" s="186"/>
      <c r="AQ155" s="186"/>
      <c r="AR155" s="186"/>
      <c r="AS155" s="186"/>
      <c r="AT155" s="186"/>
      <c r="AU155" s="186"/>
      <c r="AV155" s="186"/>
      <c r="AW155" s="186"/>
      <c r="AX155" s="186"/>
      <c r="AY155" s="186"/>
      <c r="AZ155" s="186"/>
      <c r="BA155" s="186"/>
    </row>
    <row r="156" spans="1:53" s="185" customFormat="1" ht="14.25" customHeight="1" x14ac:dyDescent="0.2">
      <c r="A156" s="186"/>
      <c r="B156" s="186"/>
      <c r="C156" s="257"/>
      <c r="D156" s="230"/>
      <c r="E156" s="230"/>
      <c r="F156" s="186"/>
      <c r="G156" s="186"/>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57"/>
      <c r="AE156" s="257"/>
      <c r="AF156" s="257"/>
      <c r="AG156" s="257"/>
      <c r="AH156" s="257"/>
      <c r="AI156" s="257"/>
      <c r="AJ156" s="257"/>
      <c r="AK156" s="257"/>
      <c r="AL156" s="257"/>
      <c r="AM156" s="257"/>
      <c r="AN156" s="350"/>
      <c r="AO156" s="262"/>
      <c r="AP156" s="186"/>
      <c r="AQ156" s="186"/>
      <c r="AR156" s="186"/>
      <c r="AS156" s="186"/>
      <c r="AT156" s="186"/>
      <c r="AU156" s="186"/>
      <c r="AV156" s="186"/>
      <c r="AW156" s="186"/>
      <c r="AX156" s="186"/>
      <c r="AY156" s="186"/>
      <c r="AZ156" s="186"/>
      <c r="BA156" s="186"/>
    </row>
    <row r="157" spans="1:53" s="185" customFormat="1" ht="14.25" customHeight="1" x14ac:dyDescent="0.2">
      <c r="A157" s="186"/>
      <c r="B157" s="186"/>
      <c r="C157" s="257"/>
      <c r="D157" s="230"/>
      <c r="E157" s="230"/>
      <c r="F157" s="186"/>
      <c r="G157" s="186"/>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7"/>
      <c r="AF157" s="257"/>
      <c r="AG157" s="257"/>
      <c r="AH157" s="257"/>
      <c r="AI157" s="257"/>
      <c r="AJ157" s="257"/>
      <c r="AK157" s="257"/>
      <c r="AL157" s="257"/>
      <c r="AM157" s="257"/>
      <c r="AN157" s="350"/>
      <c r="AO157" s="262"/>
      <c r="AP157" s="186"/>
      <c r="AQ157" s="186"/>
      <c r="AR157" s="186"/>
      <c r="AS157" s="186"/>
      <c r="AT157" s="186"/>
      <c r="AU157" s="186"/>
      <c r="AV157" s="186"/>
      <c r="AW157" s="186"/>
      <c r="AX157" s="186"/>
      <c r="AY157" s="186"/>
      <c r="AZ157" s="186"/>
      <c r="BA157" s="186"/>
    </row>
    <row r="158" spans="1:53" s="185" customFormat="1" ht="14.25" customHeight="1" x14ac:dyDescent="0.2">
      <c r="A158" s="186"/>
      <c r="B158" s="186"/>
      <c r="C158" s="257"/>
      <c r="D158" s="230"/>
      <c r="E158" s="230"/>
      <c r="F158" s="186"/>
      <c r="G158" s="186"/>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257"/>
      <c r="AE158" s="257"/>
      <c r="AF158" s="257"/>
      <c r="AG158" s="257"/>
      <c r="AH158" s="257"/>
      <c r="AI158" s="257"/>
      <c r="AJ158" s="257"/>
      <c r="AK158" s="257"/>
      <c r="AL158" s="257"/>
      <c r="AM158" s="257"/>
      <c r="AN158" s="350"/>
      <c r="AO158" s="262"/>
      <c r="AP158" s="186"/>
      <c r="AQ158" s="186"/>
      <c r="AR158" s="186"/>
      <c r="AS158" s="186"/>
      <c r="AT158" s="186"/>
      <c r="AU158" s="186"/>
      <c r="AV158" s="186"/>
      <c r="AW158" s="186"/>
      <c r="AX158" s="186"/>
      <c r="AY158" s="186"/>
      <c r="AZ158" s="186"/>
      <c r="BA158" s="186"/>
    </row>
    <row r="159" spans="1:53" s="185" customFormat="1" ht="14.25" customHeight="1" x14ac:dyDescent="0.2">
      <c r="A159" s="186"/>
      <c r="B159" s="186"/>
      <c r="C159" s="257"/>
      <c r="D159" s="230"/>
      <c r="E159" s="230"/>
      <c r="F159" s="186"/>
      <c r="G159" s="186"/>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257"/>
      <c r="AL159" s="257"/>
      <c r="AM159" s="257"/>
      <c r="AN159" s="350"/>
      <c r="AO159" s="262"/>
      <c r="AP159" s="186"/>
      <c r="AQ159" s="186"/>
      <c r="AR159" s="186"/>
      <c r="AS159" s="186"/>
      <c r="AT159" s="186"/>
      <c r="AU159" s="186"/>
      <c r="AV159" s="186"/>
      <c r="AW159" s="186"/>
      <c r="AX159" s="186"/>
      <c r="AY159" s="186"/>
      <c r="AZ159" s="186"/>
      <c r="BA159" s="186"/>
    </row>
    <row r="160" spans="1:53" s="185" customFormat="1" ht="14.25" customHeight="1" x14ac:dyDescent="0.2">
      <c r="A160" s="186"/>
      <c r="B160" s="186"/>
      <c r="C160" s="257"/>
      <c r="D160" s="230"/>
      <c r="E160" s="230"/>
      <c r="F160" s="186"/>
      <c r="G160" s="186"/>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c r="AE160" s="257"/>
      <c r="AF160" s="257"/>
      <c r="AG160" s="257"/>
      <c r="AH160" s="257"/>
      <c r="AI160" s="257"/>
      <c r="AJ160" s="257"/>
      <c r="AK160" s="257"/>
      <c r="AL160" s="257"/>
      <c r="AM160" s="257"/>
      <c r="AN160" s="350"/>
      <c r="AO160" s="262"/>
      <c r="AP160" s="186"/>
      <c r="AQ160" s="186"/>
      <c r="AR160" s="186"/>
      <c r="AS160" s="186"/>
      <c r="AT160" s="186"/>
      <c r="AU160" s="186"/>
      <c r="AV160" s="186"/>
      <c r="AW160" s="186"/>
      <c r="AX160" s="186"/>
      <c r="AY160" s="186"/>
      <c r="AZ160" s="186"/>
      <c r="BA160" s="186"/>
    </row>
    <row r="161" spans="1:53" s="185" customFormat="1" ht="14.25" customHeight="1" x14ac:dyDescent="0.2">
      <c r="A161" s="186"/>
      <c r="B161" s="186"/>
      <c r="C161" s="257"/>
      <c r="D161" s="230"/>
      <c r="E161" s="230"/>
      <c r="F161" s="186"/>
      <c r="G161" s="186"/>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57"/>
      <c r="AE161" s="257"/>
      <c r="AF161" s="257"/>
      <c r="AG161" s="257"/>
      <c r="AH161" s="257"/>
      <c r="AI161" s="257"/>
      <c r="AJ161" s="257"/>
      <c r="AK161" s="257"/>
      <c r="AL161" s="257"/>
      <c r="AM161" s="257"/>
      <c r="AN161" s="350"/>
      <c r="AO161" s="262"/>
      <c r="AP161" s="186"/>
      <c r="AQ161" s="186"/>
      <c r="AR161" s="186"/>
      <c r="AS161" s="186"/>
      <c r="AT161" s="186"/>
      <c r="AU161" s="186"/>
      <c r="AV161" s="186"/>
      <c r="AW161" s="186"/>
      <c r="AX161" s="186"/>
      <c r="AY161" s="186"/>
      <c r="AZ161" s="186"/>
      <c r="BA161" s="186"/>
    </row>
    <row r="162" spans="1:53" s="185" customFormat="1" ht="14.25" customHeight="1" x14ac:dyDescent="0.2">
      <c r="A162" s="186"/>
      <c r="B162" s="186"/>
      <c r="C162" s="257"/>
      <c r="D162" s="230"/>
      <c r="E162" s="230"/>
      <c r="F162" s="186"/>
      <c r="G162" s="186"/>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c r="AF162" s="257"/>
      <c r="AG162" s="257"/>
      <c r="AH162" s="257"/>
      <c r="AI162" s="257"/>
      <c r="AJ162" s="257"/>
      <c r="AK162" s="257"/>
      <c r="AL162" s="257"/>
      <c r="AM162" s="257"/>
      <c r="AN162" s="350"/>
      <c r="AO162" s="262"/>
      <c r="AP162" s="186"/>
      <c r="AQ162" s="186"/>
      <c r="AR162" s="186"/>
      <c r="AS162" s="186"/>
      <c r="AT162" s="186"/>
      <c r="AU162" s="186"/>
      <c r="AV162" s="186"/>
      <c r="AW162" s="186"/>
      <c r="AX162" s="186"/>
      <c r="AY162" s="186"/>
      <c r="AZ162" s="186"/>
      <c r="BA162" s="186"/>
    </row>
    <row r="163" spans="1:53" s="185" customFormat="1" ht="14.25" customHeight="1" x14ac:dyDescent="0.2">
      <c r="A163" s="186"/>
      <c r="B163" s="186"/>
      <c r="C163" s="257"/>
      <c r="D163" s="230"/>
      <c r="E163" s="230"/>
      <c r="F163" s="186"/>
      <c r="G163" s="186"/>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57"/>
      <c r="AE163" s="257"/>
      <c r="AF163" s="257"/>
      <c r="AG163" s="257"/>
      <c r="AH163" s="257"/>
      <c r="AI163" s="257"/>
      <c r="AJ163" s="257"/>
      <c r="AK163" s="257"/>
      <c r="AL163" s="257"/>
      <c r="AM163" s="257"/>
      <c r="AN163" s="350"/>
      <c r="AO163" s="262"/>
      <c r="AP163" s="186"/>
      <c r="AQ163" s="186"/>
      <c r="AR163" s="186"/>
      <c r="AS163" s="186"/>
      <c r="AT163" s="186"/>
      <c r="AU163" s="186"/>
      <c r="AV163" s="186"/>
      <c r="AW163" s="186"/>
      <c r="AX163" s="186"/>
      <c r="AY163" s="186"/>
      <c r="AZ163" s="186"/>
      <c r="BA163" s="186"/>
    </row>
    <row r="164" spans="1:53" s="185" customFormat="1" ht="14.25" customHeight="1" x14ac:dyDescent="0.2">
      <c r="A164" s="186"/>
      <c r="B164" s="186"/>
      <c r="C164" s="257"/>
      <c r="D164" s="230"/>
      <c r="E164" s="230"/>
      <c r="F164" s="186"/>
      <c r="G164" s="186"/>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257"/>
      <c r="AL164" s="257"/>
      <c r="AM164" s="257"/>
      <c r="AN164" s="350"/>
      <c r="AO164" s="262"/>
      <c r="AP164" s="186"/>
      <c r="AQ164" s="186"/>
      <c r="AR164" s="186"/>
      <c r="AS164" s="186"/>
      <c r="AT164" s="186"/>
      <c r="AU164" s="186"/>
      <c r="AV164" s="186"/>
      <c r="AW164" s="186"/>
      <c r="AX164" s="186"/>
      <c r="AY164" s="186"/>
      <c r="AZ164" s="186"/>
      <c r="BA164" s="186"/>
    </row>
    <row r="165" spans="1:53" s="185" customFormat="1" ht="14.25" customHeight="1" x14ac:dyDescent="0.2">
      <c r="A165" s="186"/>
      <c r="B165" s="186"/>
      <c r="C165" s="257"/>
      <c r="D165" s="230"/>
      <c r="E165" s="230"/>
      <c r="F165" s="186"/>
      <c r="G165" s="186"/>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F165" s="257"/>
      <c r="AG165" s="257"/>
      <c r="AH165" s="257"/>
      <c r="AI165" s="257"/>
      <c r="AJ165" s="257"/>
      <c r="AK165" s="257"/>
      <c r="AL165" s="257"/>
      <c r="AM165" s="257"/>
      <c r="AN165" s="350"/>
      <c r="AO165" s="262"/>
      <c r="AP165" s="186"/>
      <c r="AQ165" s="186"/>
      <c r="AR165" s="186"/>
      <c r="AS165" s="186"/>
      <c r="AT165" s="186"/>
      <c r="AU165" s="186"/>
      <c r="AV165" s="186"/>
      <c r="AW165" s="186"/>
      <c r="AX165" s="186"/>
      <c r="AY165" s="186"/>
      <c r="AZ165" s="186"/>
      <c r="BA165" s="186"/>
    </row>
    <row r="166" spans="1:53" s="185" customFormat="1" ht="14.25" customHeight="1" x14ac:dyDescent="0.2">
      <c r="A166" s="186"/>
      <c r="B166" s="186"/>
      <c r="C166" s="257"/>
      <c r="D166" s="230"/>
      <c r="E166" s="230"/>
      <c r="F166" s="186"/>
      <c r="G166" s="186"/>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350"/>
      <c r="AO166" s="262"/>
      <c r="AP166" s="186"/>
      <c r="AQ166" s="186"/>
      <c r="AR166" s="186"/>
      <c r="AS166" s="186"/>
      <c r="AT166" s="186"/>
      <c r="AU166" s="186"/>
      <c r="AV166" s="186"/>
      <c r="AW166" s="186"/>
      <c r="AX166" s="186"/>
      <c r="AY166" s="186"/>
      <c r="AZ166" s="186"/>
      <c r="BA166" s="186"/>
    </row>
    <row r="167" spans="1:53" s="185" customFormat="1" ht="14.25" customHeight="1" x14ac:dyDescent="0.2">
      <c r="A167" s="186"/>
      <c r="B167" s="186"/>
      <c r="C167" s="257"/>
      <c r="D167" s="230"/>
      <c r="E167" s="230"/>
      <c r="F167" s="186"/>
      <c r="G167" s="186"/>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57"/>
      <c r="AE167" s="257"/>
      <c r="AF167" s="257"/>
      <c r="AG167" s="257"/>
      <c r="AH167" s="257"/>
      <c r="AI167" s="257"/>
      <c r="AJ167" s="257"/>
      <c r="AK167" s="257"/>
      <c r="AL167" s="257"/>
      <c r="AM167" s="257"/>
      <c r="AN167" s="350"/>
      <c r="AO167" s="262"/>
      <c r="AP167" s="186"/>
      <c r="AQ167" s="186"/>
      <c r="AR167" s="186"/>
      <c r="AS167" s="186"/>
      <c r="AT167" s="186"/>
      <c r="AU167" s="186"/>
      <c r="AV167" s="186"/>
      <c r="AW167" s="186"/>
      <c r="AX167" s="186"/>
      <c r="AY167" s="186"/>
      <c r="AZ167" s="186"/>
      <c r="BA167" s="186"/>
    </row>
    <row r="168" spans="1:53" s="185" customFormat="1" ht="14.25" customHeight="1" x14ac:dyDescent="0.2">
      <c r="A168" s="186"/>
      <c r="B168" s="186"/>
      <c r="C168" s="257"/>
      <c r="D168" s="230"/>
      <c r="E168" s="230"/>
      <c r="F168" s="186"/>
      <c r="G168" s="186"/>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7"/>
      <c r="AL168" s="257"/>
      <c r="AM168" s="257"/>
      <c r="AN168" s="350"/>
      <c r="AO168" s="262"/>
      <c r="AP168" s="186"/>
      <c r="AQ168" s="186"/>
      <c r="AR168" s="186"/>
      <c r="AS168" s="186"/>
      <c r="AT168" s="186"/>
      <c r="AU168" s="186"/>
      <c r="AV168" s="186"/>
      <c r="AW168" s="186"/>
      <c r="AX168" s="186"/>
      <c r="AY168" s="186"/>
      <c r="AZ168" s="186"/>
      <c r="BA168" s="186"/>
    </row>
    <row r="169" spans="1:53" s="185" customFormat="1" ht="14.25" customHeight="1" x14ac:dyDescent="0.2">
      <c r="A169" s="186"/>
      <c r="B169" s="186"/>
      <c r="C169" s="257"/>
      <c r="D169" s="230"/>
      <c r="E169" s="230"/>
      <c r="F169" s="186"/>
      <c r="G169" s="186"/>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57"/>
      <c r="AE169" s="257"/>
      <c r="AF169" s="257"/>
      <c r="AG169" s="257"/>
      <c r="AH169" s="257"/>
      <c r="AI169" s="257"/>
      <c r="AJ169" s="257"/>
      <c r="AK169" s="257"/>
      <c r="AL169" s="257"/>
      <c r="AM169" s="257"/>
      <c r="AN169" s="350"/>
      <c r="AO169" s="262"/>
      <c r="AP169" s="186"/>
      <c r="AQ169" s="186"/>
      <c r="AR169" s="186"/>
      <c r="AS169" s="186"/>
      <c r="AT169" s="186"/>
      <c r="AU169" s="186"/>
      <c r="AV169" s="186"/>
      <c r="AW169" s="186"/>
      <c r="AX169" s="186"/>
      <c r="AY169" s="186"/>
      <c r="AZ169" s="186"/>
      <c r="BA169" s="186"/>
    </row>
    <row r="170" spans="1:53" s="185" customFormat="1" ht="14.25" customHeight="1" x14ac:dyDescent="0.2">
      <c r="A170" s="186"/>
      <c r="B170" s="186"/>
      <c r="C170" s="257"/>
      <c r="D170" s="230"/>
      <c r="E170" s="230"/>
      <c r="F170" s="186"/>
      <c r="G170" s="186"/>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57"/>
      <c r="AE170" s="257"/>
      <c r="AF170" s="257"/>
      <c r="AG170" s="257"/>
      <c r="AH170" s="257"/>
      <c r="AI170" s="257"/>
      <c r="AJ170" s="257"/>
      <c r="AK170" s="257"/>
      <c r="AL170" s="257"/>
      <c r="AM170" s="257"/>
      <c r="AN170" s="350"/>
      <c r="AO170" s="262"/>
      <c r="AP170" s="186"/>
      <c r="AQ170" s="186"/>
      <c r="AR170" s="186"/>
      <c r="AS170" s="186"/>
      <c r="AT170" s="186"/>
      <c r="AU170" s="186"/>
      <c r="AV170" s="186"/>
      <c r="AW170" s="186"/>
      <c r="AX170" s="186"/>
      <c r="AY170" s="186"/>
      <c r="AZ170" s="186"/>
      <c r="BA170" s="186"/>
    </row>
    <row r="171" spans="1:53" s="185" customFormat="1" ht="14.25" customHeight="1" x14ac:dyDescent="0.2">
      <c r="A171" s="186"/>
      <c r="B171" s="186"/>
      <c r="C171" s="257"/>
      <c r="D171" s="230"/>
      <c r="E171" s="230"/>
      <c r="F171" s="186"/>
      <c r="G171" s="186"/>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350"/>
      <c r="AO171" s="262"/>
      <c r="AP171" s="186"/>
      <c r="AQ171" s="186"/>
      <c r="AR171" s="186"/>
      <c r="AS171" s="186"/>
      <c r="AT171" s="186"/>
      <c r="AU171" s="186"/>
      <c r="AV171" s="186"/>
      <c r="AW171" s="186"/>
      <c r="AX171" s="186"/>
      <c r="AY171" s="186"/>
      <c r="AZ171" s="186"/>
      <c r="BA171" s="186"/>
    </row>
    <row r="172" spans="1:53" s="185" customFormat="1" ht="14.25" customHeight="1" x14ac:dyDescent="0.2">
      <c r="A172" s="186"/>
      <c r="B172" s="186"/>
      <c r="C172" s="257"/>
      <c r="D172" s="230"/>
      <c r="E172" s="230"/>
      <c r="F172" s="186"/>
      <c r="G172" s="186"/>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57"/>
      <c r="AE172" s="257"/>
      <c r="AF172" s="257"/>
      <c r="AG172" s="257"/>
      <c r="AH172" s="257"/>
      <c r="AI172" s="257"/>
      <c r="AJ172" s="257"/>
      <c r="AK172" s="257"/>
      <c r="AL172" s="257"/>
      <c r="AM172" s="257"/>
      <c r="AN172" s="350"/>
      <c r="AO172" s="262"/>
      <c r="AP172" s="186"/>
      <c r="AQ172" s="186"/>
      <c r="AR172" s="186"/>
      <c r="AS172" s="186"/>
      <c r="AT172" s="186"/>
      <c r="AU172" s="186"/>
      <c r="AV172" s="186"/>
      <c r="AW172" s="186"/>
      <c r="AX172" s="186"/>
      <c r="AY172" s="186"/>
      <c r="AZ172" s="186"/>
      <c r="BA172" s="186"/>
    </row>
    <row r="173" spans="1:53" s="185" customFormat="1" ht="14.25" customHeight="1" x14ac:dyDescent="0.2">
      <c r="A173" s="186"/>
      <c r="B173" s="186"/>
      <c r="C173" s="257"/>
      <c r="D173" s="230"/>
      <c r="E173" s="230"/>
      <c r="F173" s="186"/>
      <c r="G173" s="186"/>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57"/>
      <c r="AE173" s="257"/>
      <c r="AF173" s="257"/>
      <c r="AG173" s="257"/>
      <c r="AH173" s="257"/>
      <c r="AI173" s="257"/>
      <c r="AJ173" s="257"/>
      <c r="AK173" s="257"/>
      <c r="AL173" s="257"/>
      <c r="AM173" s="257"/>
      <c r="AN173" s="350"/>
      <c r="AO173" s="262"/>
      <c r="AP173" s="186"/>
      <c r="AQ173" s="186"/>
      <c r="AR173" s="186"/>
      <c r="AS173" s="186"/>
      <c r="AT173" s="186"/>
      <c r="AU173" s="186"/>
      <c r="AV173" s="186"/>
      <c r="AW173" s="186"/>
      <c r="AX173" s="186"/>
      <c r="AY173" s="186"/>
      <c r="AZ173" s="186"/>
      <c r="BA173" s="186"/>
    </row>
    <row r="174" spans="1:53" s="185" customFormat="1" ht="14.25" customHeight="1" x14ac:dyDescent="0.2">
      <c r="A174" s="186"/>
      <c r="B174" s="186"/>
      <c r="C174" s="257"/>
      <c r="D174" s="230"/>
      <c r="E174" s="230"/>
      <c r="F174" s="186"/>
      <c r="G174" s="186"/>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350"/>
      <c r="AO174" s="262"/>
      <c r="AP174" s="186"/>
      <c r="AQ174" s="186"/>
      <c r="AR174" s="186"/>
      <c r="AS174" s="186"/>
      <c r="AT174" s="186"/>
      <c r="AU174" s="186"/>
      <c r="AV174" s="186"/>
      <c r="AW174" s="186"/>
      <c r="AX174" s="186"/>
      <c r="AY174" s="186"/>
      <c r="AZ174" s="186"/>
      <c r="BA174" s="186"/>
    </row>
    <row r="175" spans="1:53" s="185" customFormat="1" ht="14.25" customHeight="1" x14ac:dyDescent="0.2">
      <c r="A175" s="186"/>
      <c r="B175" s="186"/>
      <c r="C175" s="257"/>
      <c r="D175" s="230"/>
      <c r="E175" s="230"/>
      <c r="F175" s="186"/>
      <c r="G175" s="186"/>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350"/>
      <c r="AO175" s="262"/>
      <c r="AP175" s="186"/>
      <c r="AQ175" s="186"/>
      <c r="AR175" s="186"/>
      <c r="AS175" s="186"/>
      <c r="AT175" s="186"/>
      <c r="AU175" s="186"/>
      <c r="AV175" s="186"/>
      <c r="AW175" s="186"/>
      <c r="AX175" s="186"/>
      <c r="AY175" s="186"/>
      <c r="AZ175" s="186"/>
      <c r="BA175" s="186"/>
    </row>
    <row r="176" spans="1:53" s="185" customFormat="1" ht="14.25" customHeight="1" x14ac:dyDescent="0.2">
      <c r="A176" s="186"/>
      <c r="B176" s="186"/>
      <c r="C176" s="257"/>
      <c r="D176" s="230"/>
      <c r="E176" s="230"/>
      <c r="F176" s="186"/>
      <c r="G176" s="186"/>
      <c r="H176" s="257"/>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350"/>
      <c r="AO176" s="262"/>
      <c r="AP176" s="186"/>
      <c r="AQ176" s="186"/>
      <c r="AR176" s="186"/>
      <c r="AS176" s="186"/>
      <c r="AT176" s="186"/>
      <c r="AU176" s="186"/>
      <c r="AV176" s="186"/>
      <c r="AW176" s="186"/>
      <c r="AX176" s="186"/>
      <c r="AY176" s="186"/>
      <c r="AZ176" s="186"/>
      <c r="BA176" s="186"/>
    </row>
    <row r="177" spans="1:53" s="185" customFormat="1" ht="14.25" customHeight="1" x14ac:dyDescent="0.2">
      <c r="A177" s="186"/>
      <c r="B177" s="186"/>
      <c r="C177" s="257"/>
      <c r="D177" s="230"/>
      <c r="E177" s="230"/>
      <c r="F177" s="186"/>
      <c r="G177" s="186"/>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350"/>
      <c r="AO177" s="262"/>
      <c r="AP177" s="186"/>
      <c r="AQ177" s="186"/>
      <c r="AR177" s="186"/>
      <c r="AS177" s="186"/>
      <c r="AT177" s="186"/>
      <c r="AU177" s="186"/>
      <c r="AV177" s="186"/>
      <c r="AW177" s="186"/>
      <c r="AX177" s="186"/>
      <c r="AY177" s="186"/>
      <c r="AZ177" s="186"/>
      <c r="BA177" s="186"/>
    </row>
    <row r="178" spans="1:53" s="185" customFormat="1" ht="14.25" customHeight="1" x14ac:dyDescent="0.2">
      <c r="A178" s="186"/>
      <c r="B178" s="186"/>
      <c r="C178" s="257"/>
      <c r="D178" s="230"/>
      <c r="E178" s="230"/>
      <c r="F178" s="186"/>
      <c r="G178" s="186"/>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257"/>
      <c r="AE178" s="257"/>
      <c r="AF178" s="257"/>
      <c r="AG178" s="257"/>
      <c r="AH178" s="257"/>
      <c r="AI178" s="257"/>
      <c r="AJ178" s="257"/>
      <c r="AK178" s="257"/>
      <c r="AL178" s="257"/>
      <c r="AM178" s="257"/>
      <c r="AN178" s="350"/>
      <c r="AO178" s="262"/>
      <c r="AP178" s="186"/>
      <c r="AQ178" s="186"/>
      <c r="AR178" s="186"/>
      <c r="AS178" s="186"/>
      <c r="AT178" s="186"/>
      <c r="AU178" s="186"/>
      <c r="AV178" s="186"/>
      <c r="AW178" s="186"/>
      <c r="AX178" s="186"/>
      <c r="AY178" s="186"/>
      <c r="AZ178" s="186"/>
      <c r="BA178" s="186"/>
    </row>
    <row r="179" spans="1:53" s="185" customFormat="1" ht="14.25" customHeight="1" x14ac:dyDescent="0.2">
      <c r="A179" s="186"/>
      <c r="B179" s="186"/>
      <c r="C179" s="257"/>
      <c r="D179" s="230"/>
      <c r="E179" s="230"/>
      <c r="F179" s="186"/>
      <c r="G179" s="186"/>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257"/>
      <c r="AE179" s="257"/>
      <c r="AF179" s="257"/>
      <c r="AG179" s="257"/>
      <c r="AH179" s="257"/>
      <c r="AI179" s="257"/>
      <c r="AJ179" s="257"/>
      <c r="AK179" s="257"/>
      <c r="AL179" s="257"/>
      <c r="AM179" s="257"/>
      <c r="AN179" s="350"/>
      <c r="AO179" s="262"/>
      <c r="AP179" s="186"/>
      <c r="AQ179" s="186"/>
      <c r="AR179" s="186"/>
      <c r="AS179" s="186"/>
      <c r="AT179" s="186"/>
      <c r="AU179" s="186"/>
      <c r="AV179" s="186"/>
      <c r="AW179" s="186"/>
      <c r="AX179" s="186"/>
      <c r="AY179" s="186"/>
      <c r="AZ179" s="186"/>
      <c r="BA179" s="186"/>
    </row>
    <row r="180" spans="1:53" s="185" customFormat="1" ht="14.25" customHeight="1" x14ac:dyDescent="0.2">
      <c r="A180" s="186"/>
      <c r="B180" s="186"/>
      <c r="C180" s="257"/>
      <c r="D180" s="230"/>
      <c r="E180" s="230"/>
      <c r="F180" s="186"/>
      <c r="G180" s="186"/>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57"/>
      <c r="AE180" s="257"/>
      <c r="AF180" s="257"/>
      <c r="AG180" s="257"/>
      <c r="AH180" s="257"/>
      <c r="AI180" s="257"/>
      <c r="AJ180" s="257"/>
      <c r="AK180" s="257"/>
      <c r="AL180" s="257"/>
      <c r="AM180" s="257"/>
      <c r="AN180" s="350"/>
      <c r="AO180" s="262"/>
      <c r="AP180" s="186"/>
      <c r="AQ180" s="186"/>
      <c r="AR180" s="186"/>
      <c r="AS180" s="186"/>
      <c r="AT180" s="186"/>
      <c r="AU180" s="186"/>
      <c r="AV180" s="186"/>
      <c r="AW180" s="186"/>
      <c r="AX180" s="186"/>
      <c r="AY180" s="186"/>
      <c r="AZ180" s="186"/>
      <c r="BA180" s="186"/>
    </row>
    <row r="181" spans="1:53" s="185" customFormat="1" ht="14.25" customHeight="1" x14ac:dyDescent="0.2">
      <c r="A181" s="186"/>
      <c r="B181" s="186"/>
      <c r="C181" s="257"/>
      <c r="D181" s="230"/>
      <c r="E181" s="230"/>
      <c r="F181" s="186"/>
      <c r="G181" s="186"/>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57"/>
      <c r="AE181" s="257"/>
      <c r="AF181" s="257"/>
      <c r="AG181" s="257"/>
      <c r="AH181" s="257"/>
      <c r="AI181" s="257"/>
      <c r="AJ181" s="257"/>
      <c r="AK181" s="257"/>
      <c r="AL181" s="257"/>
      <c r="AM181" s="257"/>
      <c r="AN181" s="350"/>
      <c r="AO181" s="262"/>
      <c r="AP181" s="186"/>
      <c r="AQ181" s="186"/>
      <c r="AR181" s="186"/>
      <c r="AS181" s="186"/>
      <c r="AT181" s="186"/>
      <c r="AU181" s="186"/>
      <c r="AV181" s="186"/>
      <c r="AW181" s="186"/>
      <c r="AX181" s="186"/>
      <c r="AY181" s="186"/>
      <c r="AZ181" s="186"/>
      <c r="BA181" s="186"/>
    </row>
    <row r="182" spans="1:53" s="185" customFormat="1" ht="14.25" customHeight="1" x14ac:dyDescent="0.2">
      <c r="A182" s="186"/>
      <c r="B182" s="186"/>
      <c r="C182" s="257"/>
      <c r="D182" s="230"/>
      <c r="E182" s="230"/>
      <c r="F182" s="186"/>
      <c r="G182" s="186"/>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57"/>
      <c r="AE182" s="257"/>
      <c r="AF182" s="257"/>
      <c r="AG182" s="257"/>
      <c r="AH182" s="257"/>
      <c r="AI182" s="257"/>
      <c r="AJ182" s="257"/>
      <c r="AK182" s="257"/>
      <c r="AL182" s="257"/>
      <c r="AM182" s="257"/>
      <c r="AN182" s="350"/>
      <c r="AO182" s="262"/>
      <c r="AP182" s="186"/>
      <c r="AQ182" s="186"/>
      <c r="AR182" s="186"/>
      <c r="AS182" s="186"/>
      <c r="AT182" s="186"/>
      <c r="AU182" s="186"/>
      <c r="AV182" s="186"/>
      <c r="AW182" s="186"/>
      <c r="AX182" s="186"/>
      <c r="AY182" s="186"/>
      <c r="AZ182" s="186"/>
      <c r="BA182" s="186"/>
    </row>
    <row r="183" spans="1:53" s="185" customFormat="1" ht="14.25" customHeight="1" x14ac:dyDescent="0.2">
      <c r="A183" s="186"/>
      <c r="B183" s="186"/>
      <c r="C183" s="257"/>
      <c r="D183" s="230"/>
      <c r="E183" s="230"/>
      <c r="F183" s="186"/>
      <c r="G183" s="186"/>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257"/>
      <c r="AL183" s="257"/>
      <c r="AM183" s="257"/>
      <c r="AN183" s="350"/>
      <c r="AO183" s="262"/>
      <c r="AP183" s="186"/>
      <c r="AQ183" s="186"/>
      <c r="AR183" s="186"/>
      <c r="AS183" s="186"/>
      <c r="AT183" s="186"/>
      <c r="AU183" s="186"/>
      <c r="AV183" s="186"/>
      <c r="AW183" s="186"/>
      <c r="AX183" s="186"/>
      <c r="AY183" s="186"/>
      <c r="AZ183" s="186"/>
      <c r="BA183" s="186"/>
    </row>
    <row r="184" spans="1:53" s="185" customFormat="1" ht="14.25" customHeight="1" x14ac:dyDescent="0.2">
      <c r="A184" s="186"/>
      <c r="B184" s="186"/>
      <c r="C184" s="257"/>
      <c r="D184" s="230"/>
      <c r="E184" s="230"/>
      <c r="F184" s="186"/>
      <c r="G184" s="186"/>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57"/>
      <c r="AE184" s="257"/>
      <c r="AF184" s="257"/>
      <c r="AG184" s="257"/>
      <c r="AH184" s="257"/>
      <c r="AI184" s="257"/>
      <c r="AJ184" s="257"/>
      <c r="AK184" s="257"/>
      <c r="AL184" s="257"/>
      <c r="AM184" s="257"/>
      <c r="AN184" s="350"/>
      <c r="AO184" s="262"/>
      <c r="AP184" s="186"/>
      <c r="AQ184" s="186"/>
      <c r="AR184" s="186"/>
      <c r="AS184" s="186"/>
      <c r="AT184" s="186"/>
      <c r="AU184" s="186"/>
      <c r="AV184" s="186"/>
      <c r="AW184" s="186"/>
      <c r="AX184" s="186"/>
      <c r="AY184" s="186"/>
      <c r="AZ184" s="186"/>
      <c r="BA184" s="186"/>
    </row>
    <row r="185" spans="1:53" s="185" customFormat="1" ht="14.25" customHeight="1" x14ac:dyDescent="0.2">
      <c r="A185" s="186"/>
      <c r="B185" s="186"/>
      <c r="C185" s="257"/>
      <c r="D185" s="230"/>
      <c r="E185" s="230"/>
      <c r="F185" s="186"/>
      <c r="G185" s="186"/>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s="257"/>
      <c r="AG185" s="257"/>
      <c r="AH185" s="257"/>
      <c r="AI185" s="257"/>
      <c r="AJ185" s="257"/>
      <c r="AK185" s="257"/>
      <c r="AL185" s="257"/>
      <c r="AM185" s="257"/>
      <c r="AN185" s="350"/>
      <c r="AO185" s="262"/>
      <c r="AP185" s="186"/>
      <c r="AQ185" s="186"/>
      <c r="AR185" s="186"/>
      <c r="AS185" s="186"/>
      <c r="AT185" s="186"/>
      <c r="AU185" s="186"/>
      <c r="AV185" s="186"/>
      <c r="AW185" s="186"/>
      <c r="AX185" s="186"/>
      <c r="AY185" s="186"/>
      <c r="AZ185" s="186"/>
      <c r="BA185" s="186"/>
    </row>
    <row r="186" spans="1:53" s="185" customFormat="1" ht="14.25" customHeight="1" x14ac:dyDescent="0.2">
      <c r="A186" s="186"/>
      <c r="B186" s="186"/>
      <c r="C186" s="257"/>
      <c r="D186" s="230"/>
      <c r="E186" s="230"/>
      <c r="F186" s="186"/>
      <c r="G186" s="186"/>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c r="AD186" s="257"/>
      <c r="AE186" s="257"/>
      <c r="AF186" s="257"/>
      <c r="AG186" s="257"/>
      <c r="AH186" s="257"/>
      <c r="AI186" s="257"/>
      <c r="AJ186" s="257"/>
      <c r="AK186" s="257"/>
      <c r="AL186" s="257"/>
      <c r="AM186" s="257"/>
      <c r="AN186" s="350"/>
      <c r="AO186" s="262"/>
      <c r="AP186" s="186"/>
      <c r="AQ186" s="186"/>
      <c r="AR186" s="186"/>
      <c r="AS186" s="186"/>
      <c r="AT186" s="186"/>
      <c r="AU186" s="186"/>
      <c r="AV186" s="186"/>
      <c r="AW186" s="186"/>
      <c r="AX186" s="186"/>
      <c r="AY186" s="186"/>
      <c r="AZ186" s="186"/>
      <c r="BA186" s="186"/>
    </row>
    <row r="187" spans="1:53" s="185" customFormat="1" ht="14.25" customHeight="1" x14ac:dyDescent="0.2">
      <c r="A187" s="186"/>
      <c r="B187" s="186"/>
      <c r="C187" s="257"/>
      <c r="D187" s="230"/>
      <c r="E187" s="230"/>
      <c r="F187" s="186"/>
      <c r="G187" s="186"/>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c r="AD187" s="257"/>
      <c r="AE187" s="257"/>
      <c r="AF187" s="257"/>
      <c r="AG187" s="257"/>
      <c r="AH187" s="257"/>
      <c r="AI187" s="257"/>
      <c r="AJ187" s="257"/>
      <c r="AK187" s="257"/>
      <c r="AL187" s="257"/>
      <c r="AM187" s="257"/>
      <c r="AN187" s="350"/>
      <c r="AO187" s="262"/>
      <c r="AP187" s="186"/>
      <c r="AQ187" s="186"/>
      <c r="AR187" s="186"/>
      <c r="AS187" s="186"/>
      <c r="AT187" s="186"/>
      <c r="AU187" s="186"/>
      <c r="AV187" s="186"/>
      <c r="AW187" s="186"/>
      <c r="AX187" s="186"/>
      <c r="AY187" s="186"/>
      <c r="AZ187" s="186"/>
      <c r="BA187" s="186"/>
    </row>
    <row r="188" spans="1:53" s="185" customFormat="1" ht="14.25" customHeight="1" x14ac:dyDescent="0.2">
      <c r="A188" s="186"/>
      <c r="B188" s="186"/>
      <c r="C188" s="257"/>
      <c r="D188" s="230"/>
      <c r="E188" s="230"/>
      <c r="F188" s="186"/>
      <c r="G188" s="186"/>
      <c r="H188" s="257"/>
      <c r="I188" s="257"/>
      <c r="J188" s="257"/>
      <c r="K188" s="257"/>
      <c r="L188" s="257"/>
      <c r="M188" s="257"/>
      <c r="N188" s="257"/>
      <c r="O188" s="257"/>
      <c r="P188" s="257"/>
      <c r="Q188" s="257"/>
      <c r="R188" s="257"/>
      <c r="S188" s="257"/>
      <c r="T188" s="257"/>
      <c r="U188" s="257"/>
      <c r="V188" s="257"/>
      <c r="W188" s="257"/>
      <c r="X188" s="257"/>
      <c r="Y188" s="257"/>
      <c r="Z188" s="257"/>
      <c r="AA188" s="257"/>
      <c r="AB188" s="257"/>
      <c r="AC188" s="257"/>
      <c r="AD188" s="257"/>
      <c r="AE188" s="257"/>
      <c r="AF188" s="257"/>
      <c r="AG188" s="257"/>
      <c r="AH188" s="257"/>
      <c r="AI188" s="257"/>
      <c r="AJ188" s="257"/>
      <c r="AK188" s="257"/>
      <c r="AL188" s="257"/>
      <c r="AM188" s="257"/>
      <c r="AN188" s="350"/>
      <c r="AO188" s="262"/>
      <c r="AP188" s="186"/>
      <c r="AQ188" s="186"/>
      <c r="AR188" s="186"/>
      <c r="AS188" s="186"/>
      <c r="AT188" s="186"/>
      <c r="AU188" s="186"/>
      <c r="AV188" s="186"/>
      <c r="AW188" s="186"/>
      <c r="AX188" s="186"/>
      <c r="AY188" s="186"/>
      <c r="AZ188" s="186"/>
      <c r="BA188" s="186"/>
    </row>
    <row r="189" spans="1:53" s="185" customFormat="1" ht="14.25" customHeight="1" x14ac:dyDescent="0.2">
      <c r="A189" s="186"/>
      <c r="B189" s="186"/>
      <c r="C189" s="257"/>
      <c r="D189" s="230"/>
      <c r="E189" s="230"/>
      <c r="F189" s="186"/>
      <c r="G189" s="186"/>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c r="AD189" s="257"/>
      <c r="AE189" s="257"/>
      <c r="AF189" s="257"/>
      <c r="AG189" s="257"/>
      <c r="AH189" s="257"/>
      <c r="AI189" s="257"/>
      <c r="AJ189" s="257"/>
      <c r="AK189" s="257"/>
      <c r="AL189" s="257"/>
      <c r="AM189" s="257"/>
      <c r="AN189" s="350"/>
      <c r="AO189" s="262"/>
      <c r="AP189" s="186"/>
      <c r="AQ189" s="186"/>
      <c r="AR189" s="186"/>
      <c r="AS189" s="186"/>
      <c r="AT189" s="186"/>
      <c r="AU189" s="186"/>
      <c r="AV189" s="186"/>
      <c r="AW189" s="186"/>
      <c r="AX189" s="186"/>
      <c r="AY189" s="186"/>
      <c r="AZ189" s="186"/>
      <c r="BA189" s="186"/>
    </row>
    <row r="190" spans="1:53" s="185" customFormat="1" ht="14.25" customHeight="1" x14ac:dyDescent="0.2">
      <c r="A190" s="186"/>
      <c r="B190" s="186"/>
      <c r="C190" s="257"/>
      <c r="D190" s="230"/>
      <c r="E190" s="230"/>
      <c r="F190" s="186"/>
      <c r="G190" s="186"/>
      <c r="H190" s="257"/>
      <c r="I190" s="257"/>
      <c r="J190" s="257"/>
      <c r="K190" s="257"/>
      <c r="L190" s="257"/>
      <c r="M190" s="257"/>
      <c r="N190" s="257"/>
      <c r="O190" s="257"/>
      <c r="P190" s="257"/>
      <c r="Q190" s="257"/>
      <c r="R190" s="257"/>
      <c r="S190" s="257"/>
      <c r="T190" s="257"/>
      <c r="U190" s="257"/>
      <c r="V190" s="257"/>
      <c r="W190" s="257"/>
      <c r="X190" s="257"/>
      <c r="Y190" s="257"/>
      <c r="Z190" s="257"/>
      <c r="AA190" s="257"/>
      <c r="AB190" s="257"/>
      <c r="AC190" s="257"/>
      <c r="AD190" s="257"/>
      <c r="AE190" s="257"/>
      <c r="AF190" s="257"/>
      <c r="AG190" s="257"/>
      <c r="AH190" s="257"/>
      <c r="AI190" s="257"/>
      <c r="AJ190" s="257"/>
      <c r="AK190" s="257"/>
      <c r="AL190" s="257"/>
      <c r="AM190" s="257"/>
      <c r="AN190" s="350"/>
      <c r="AO190" s="262"/>
      <c r="AP190" s="186"/>
      <c r="AQ190" s="186"/>
      <c r="AR190" s="186"/>
      <c r="AS190" s="186"/>
      <c r="AT190" s="186"/>
      <c r="AU190" s="186"/>
      <c r="AV190" s="186"/>
      <c r="AW190" s="186"/>
      <c r="AX190" s="186"/>
      <c r="AY190" s="186"/>
      <c r="AZ190" s="186"/>
      <c r="BA190" s="186"/>
    </row>
    <row r="191" spans="1:53" s="185" customFormat="1" ht="14.25" customHeight="1" x14ac:dyDescent="0.2">
      <c r="A191" s="186"/>
      <c r="B191" s="186"/>
      <c r="C191" s="257"/>
      <c r="D191" s="230"/>
      <c r="E191" s="230"/>
      <c r="F191" s="186"/>
      <c r="G191" s="186"/>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257"/>
      <c r="AG191" s="257"/>
      <c r="AH191" s="257"/>
      <c r="AI191" s="257"/>
      <c r="AJ191" s="257"/>
      <c r="AK191" s="257"/>
      <c r="AL191" s="257"/>
      <c r="AM191" s="257"/>
      <c r="AN191" s="350"/>
      <c r="AO191" s="262"/>
      <c r="AP191" s="186"/>
      <c r="AQ191" s="186"/>
      <c r="AR191" s="186"/>
      <c r="AS191" s="186"/>
      <c r="AT191" s="186"/>
      <c r="AU191" s="186"/>
      <c r="AV191" s="186"/>
      <c r="AW191" s="186"/>
      <c r="AX191" s="186"/>
      <c r="AY191" s="186"/>
      <c r="AZ191" s="186"/>
      <c r="BA191" s="186"/>
    </row>
    <row r="192" spans="1:53" s="185" customFormat="1" ht="14.25" customHeight="1" x14ac:dyDescent="0.2">
      <c r="A192" s="186"/>
      <c r="B192" s="186"/>
      <c r="C192" s="257"/>
      <c r="D192" s="230"/>
      <c r="E192" s="230"/>
      <c r="F192" s="186"/>
      <c r="G192" s="186"/>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c r="AE192" s="257"/>
      <c r="AF192" s="257"/>
      <c r="AG192" s="257"/>
      <c r="AH192" s="257"/>
      <c r="AI192" s="257"/>
      <c r="AJ192" s="257"/>
      <c r="AK192" s="257"/>
      <c r="AL192" s="257"/>
      <c r="AM192" s="257"/>
      <c r="AN192" s="350"/>
      <c r="AO192" s="262"/>
      <c r="AP192" s="186"/>
      <c r="AQ192" s="186"/>
      <c r="AR192" s="186"/>
      <c r="AS192" s="186"/>
      <c r="AT192" s="186"/>
      <c r="AU192" s="186"/>
      <c r="AV192" s="186"/>
      <c r="AW192" s="186"/>
      <c r="AX192" s="186"/>
      <c r="AY192" s="186"/>
      <c r="AZ192" s="186"/>
      <c r="BA192" s="186"/>
    </row>
    <row r="193" spans="1:53" s="185" customFormat="1" ht="14.25" customHeight="1" x14ac:dyDescent="0.2">
      <c r="A193" s="186"/>
      <c r="B193" s="186"/>
      <c r="C193" s="257"/>
      <c r="D193" s="230"/>
      <c r="E193" s="230"/>
      <c r="F193" s="186"/>
      <c r="G193" s="186"/>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57"/>
      <c r="AE193" s="257"/>
      <c r="AF193" s="257"/>
      <c r="AG193" s="257"/>
      <c r="AH193" s="257"/>
      <c r="AI193" s="257"/>
      <c r="AJ193" s="257"/>
      <c r="AK193" s="257"/>
      <c r="AL193" s="257"/>
      <c r="AM193" s="257"/>
      <c r="AN193" s="350"/>
      <c r="AO193" s="262"/>
      <c r="AP193" s="186"/>
      <c r="AQ193" s="186"/>
      <c r="AR193" s="186"/>
      <c r="AS193" s="186"/>
      <c r="AT193" s="186"/>
      <c r="AU193" s="186"/>
      <c r="AV193" s="186"/>
      <c r="AW193" s="186"/>
      <c r="AX193" s="186"/>
      <c r="AY193" s="186"/>
      <c r="AZ193" s="186"/>
      <c r="BA193" s="186"/>
    </row>
    <row r="194" spans="1:53" s="185" customFormat="1" ht="14.25" customHeight="1" x14ac:dyDescent="0.2">
      <c r="A194" s="186"/>
      <c r="B194" s="186"/>
      <c r="C194" s="257"/>
      <c r="D194" s="230"/>
      <c r="E194" s="230"/>
      <c r="F194" s="186"/>
      <c r="G194" s="186"/>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57"/>
      <c r="AE194" s="257"/>
      <c r="AF194" s="257"/>
      <c r="AG194" s="257"/>
      <c r="AH194" s="257"/>
      <c r="AI194" s="257"/>
      <c r="AJ194" s="257"/>
      <c r="AK194" s="257"/>
      <c r="AL194" s="257"/>
      <c r="AM194" s="257"/>
      <c r="AN194" s="350"/>
      <c r="AO194" s="262"/>
      <c r="AP194" s="186"/>
      <c r="AQ194" s="186"/>
      <c r="AR194" s="186"/>
      <c r="AS194" s="186"/>
      <c r="AT194" s="186"/>
      <c r="AU194" s="186"/>
      <c r="AV194" s="186"/>
      <c r="AW194" s="186"/>
      <c r="AX194" s="186"/>
      <c r="AY194" s="186"/>
      <c r="AZ194" s="186"/>
      <c r="BA194" s="186"/>
    </row>
    <row r="195" spans="1:53" s="185" customFormat="1" ht="14.25" customHeight="1" x14ac:dyDescent="0.2">
      <c r="A195" s="186"/>
      <c r="B195" s="186"/>
      <c r="C195" s="257"/>
      <c r="D195" s="230"/>
      <c r="E195" s="230"/>
      <c r="F195" s="186"/>
      <c r="G195" s="186"/>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57"/>
      <c r="AE195" s="257"/>
      <c r="AF195" s="257"/>
      <c r="AG195" s="257"/>
      <c r="AH195" s="257"/>
      <c r="AI195" s="257"/>
      <c r="AJ195" s="257"/>
      <c r="AK195" s="257"/>
      <c r="AL195" s="257"/>
      <c r="AM195" s="257"/>
      <c r="AN195" s="350"/>
      <c r="AO195" s="262"/>
      <c r="AP195" s="186"/>
      <c r="AQ195" s="186"/>
      <c r="AR195" s="186"/>
      <c r="AS195" s="186"/>
      <c r="AT195" s="186"/>
      <c r="AU195" s="186"/>
      <c r="AV195" s="186"/>
      <c r="AW195" s="186"/>
      <c r="AX195" s="186"/>
      <c r="AY195" s="186"/>
      <c r="AZ195" s="186"/>
      <c r="BA195" s="186"/>
    </row>
    <row r="196" spans="1:53" s="185" customFormat="1" ht="14.25" customHeight="1" x14ac:dyDescent="0.2">
      <c r="A196" s="186"/>
      <c r="B196" s="186"/>
      <c r="C196" s="257"/>
      <c r="D196" s="230"/>
      <c r="E196" s="230"/>
      <c r="F196" s="186"/>
      <c r="G196" s="186"/>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57"/>
      <c r="AE196" s="257"/>
      <c r="AF196" s="257"/>
      <c r="AG196" s="257"/>
      <c r="AH196" s="257"/>
      <c r="AI196" s="257"/>
      <c r="AJ196" s="257"/>
      <c r="AK196" s="257"/>
      <c r="AL196" s="257"/>
      <c r="AM196" s="257"/>
      <c r="AN196" s="350"/>
      <c r="AO196" s="262"/>
      <c r="AP196" s="186"/>
      <c r="AQ196" s="186"/>
      <c r="AR196" s="186"/>
      <c r="AS196" s="186"/>
      <c r="AT196" s="186"/>
      <c r="AU196" s="186"/>
      <c r="AV196" s="186"/>
      <c r="AW196" s="186"/>
      <c r="AX196" s="186"/>
      <c r="AY196" s="186"/>
      <c r="AZ196" s="186"/>
      <c r="BA196" s="186"/>
    </row>
    <row r="197" spans="1:53" s="185" customFormat="1" ht="14.25" customHeight="1" x14ac:dyDescent="0.2">
      <c r="A197" s="186"/>
      <c r="B197" s="186"/>
      <c r="C197" s="257"/>
      <c r="D197" s="230"/>
      <c r="E197" s="230"/>
      <c r="F197" s="186"/>
      <c r="G197" s="186"/>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57"/>
      <c r="AE197" s="257"/>
      <c r="AF197" s="257"/>
      <c r="AG197" s="257"/>
      <c r="AH197" s="257"/>
      <c r="AI197" s="257"/>
      <c r="AJ197" s="257"/>
      <c r="AK197" s="257"/>
      <c r="AL197" s="257"/>
      <c r="AM197" s="257"/>
      <c r="AN197" s="350"/>
      <c r="AO197" s="262"/>
      <c r="AP197" s="186"/>
      <c r="AQ197" s="186"/>
      <c r="AR197" s="186"/>
      <c r="AS197" s="186"/>
      <c r="AT197" s="186"/>
      <c r="AU197" s="186"/>
      <c r="AV197" s="186"/>
      <c r="AW197" s="186"/>
      <c r="AX197" s="186"/>
      <c r="AY197" s="186"/>
      <c r="AZ197" s="186"/>
      <c r="BA197" s="186"/>
    </row>
    <row r="198" spans="1:53" s="185" customFormat="1" ht="14.25" customHeight="1" x14ac:dyDescent="0.2">
      <c r="A198" s="186"/>
      <c r="B198" s="186"/>
      <c r="C198" s="257"/>
      <c r="D198" s="230"/>
      <c r="E198" s="230"/>
      <c r="F198" s="186"/>
      <c r="G198" s="186"/>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57"/>
      <c r="AE198" s="257"/>
      <c r="AF198" s="257"/>
      <c r="AG198" s="257"/>
      <c r="AH198" s="257"/>
      <c r="AI198" s="257"/>
      <c r="AJ198" s="257"/>
      <c r="AK198" s="257"/>
      <c r="AL198" s="257"/>
      <c r="AM198" s="257"/>
      <c r="AN198" s="350"/>
      <c r="AO198" s="262"/>
      <c r="AP198" s="186"/>
      <c r="AQ198" s="186"/>
      <c r="AR198" s="186"/>
      <c r="AS198" s="186"/>
      <c r="AT198" s="186"/>
      <c r="AU198" s="186"/>
      <c r="AV198" s="186"/>
      <c r="AW198" s="186"/>
      <c r="AX198" s="186"/>
      <c r="AY198" s="186"/>
      <c r="AZ198" s="186"/>
      <c r="BA198" s="186"/>
    </row>
    <row r="199" spans="1:53" s="185" customFormat="1" ht="14.25" customHeight="1" x14ac:dyDescent="0.2">
      <c r="A199" s="186"/>
      <c r="B199" s="186"/>
      <c r="C199" s="257"/>
      <c r="D199" s="230"/>
      <c r="E199" s="230"/>
      <c r="F199" s="186"/>
      <c r="G199" s="186"/>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57"/>
      <c r="AE199" s="257"/>
      <c r="AF199" s="257"/>
      <c r="AG199" s="257"/>
      <c r="AH199" s="257"/>
      <c r="AI199" s="257"/>
      <c r="AJ199" s="257"/>
      <c r="AK199" s="257"/>
      <c r="AL199" s="257"/>
      <c r="AM199" s="257"/>
      <c r="AN199" s="350"/>
      <c r="AO199" s="262"/>
      <c r="AP199" s="186"/>
      <c r="AQ199" s="186"/>
      <c r="AR199" s="186"/>
      <c r="AS199" s="186"/>
      <c r="AT199" s="186"/>
      <c r="AU199" s="186"/>
      <c r="AV199" s="186"/>
      <c r="AW199" s="186"/>
      <c r="AX199" s="186"/>
      <c r="AY199" s="186"/>
      <c r="AZ199" s="186"/>
      <c r="BA199" s="186"/>
    </row>
    <row r="200" spans="1:53" s="185" customFormat="1" ht="14.25" customHeight="1" x14ac:dyDescent="0.2">
      <c r="A200" s="186"/>
      <c r="B200" s="186"/>
      <c r="C200" s="257"/>
      <c r="D200" s="230"/>
      <c r="E200" s="230"/>
      <c r="F200" s="186"/>
      <c r="G200" s="186"/>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57"/>
      <c r="AE200" s="257"/>
      <c r="AF200" s="257"/>
      <c r="AG200" s="257"/>
      <c r="AH200" s="257"/>
      <c r="AI200" s="257"/>
      <c r="AJ200" s="257"/>
      <c r="AK200" s="257"/>
      <c r="AL200" s="257"/>
      <c r="AM200" s="257"/>
      <c r="AN200" s="350"/>
      <c r="AO200" s="262"/>
      <c r="AP200" s="186"/>
      <c r="AQ200" s="186"/>
      <c r="AR200" s="186"/>
      <c r="AS200" s="186"/>
      <c r="AT200" s="186"/>
      <c r="AU200" s="186"/>
      <c r="AV200" s="186"/>
      <c r="AW200" s="186"/>
      <c r="AX200" s="186"/>
      <c r="AY200" s="186"/>
      <c r="AZ200" s="186"/>
      <c r="BA200" s="186"/>
    </row>
    <row r="201" spans="1:53" s="185" customFormat="1" ht="14.25" customHeight="1" x14ac:dyDescent="0.2">
      <c r="A201" s="186"/>
      <c r="B201" s="186"/>
      <c r="C201" s="257"/>
      <c r="D201" s="230"/>
      <c r="E201" s="230"/>
      <c r="F201" s="186"/>
      <c r="G201" s="186"/>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57"/>
      <c r="AE201" s="257"/>
      <c r="AF201" s="257"/>
      <c r="AG201" s="257"/>
      <c r="AH201" s="257"/>
      <c r="AI201" s="257"/>
      <c r="AJ201" s="257"/>
      <c r="AK201" s="257"/>
      <c r="AL201" s="257"/>
      <c r="AM201" s="257"/>
      <c r="AN201" s="350"/>
      <c r="AO201" s="262"/>
      <c r="AP201" s="186"/>
      <c r="AQ201" s="186"/>
      <c r="AR201" s="186"/>
      <c r="AS201" s="186"/>
      <c r="AT201" s="186"/>
      <c r="AU201" s="186"/>
      <c r="AV201" s="186"/>
      <c r="AW201" s="186"/>
      <c r="AX201" s="186"/>
      <c r="AY201" s="186"/>
      <c r="AZ201" s="186"/>
      <c r="BA201" s="186"/>
    </row>
    <row r="202" spans="1:53" s="185" customFormat="1" ht="14.25" customHeight="1" x14ac:dyDescent="0.2">
      <c r="A202" s="186"/>
      <c r="B202" s="186"/>
      <c r="C202" s="257"/>
      <c r="D202" s="230"/>
      <c r="E202" s="230"/>
      <c r="F202" s="186"/>
      <c r="G202" s="186"/>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257"/>
      <c r="AL202" s="257"/>
      <c r="AM202" s="257"/>
      <c r="AN202" s="350"/>
      <c r="AO202" s="262"/>
      <c r="AP202" s="186"/>
      <c r="AQ202" s="186"/>
      <c r="AR202" s="186"/>
      <c r="AS202" s="186"/>
      <c r="AT202" s="186"/>
      <c r="AU202" s="186"/>
      <c r="AV202" s="186"/>
      <c r="AW202" s="186"/>
      <c r="AX202" s="186"/>
      <c r="AY202" s="186"/>
      <c r="AZ202" s="186"/>
      <c r="BA202" s="186"/>
    </row>
    <row r="203" spans="1:53" s="185" customFormat="1" ht="14.25" customHeight="1" x14ac:dyDescent="0.2">
      <c r="A203" s="186"/>
      <c r="B203" s="186"/>
      <c r="C203" s="257"/>
      <c r="D203" s="230"/>
      <c r="E203" s="230"/>
      <c r="F203" s="186"/>
      <c r="G203" s="186"/>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57"/>
      <c r="AE203" s="257"/>
      <c r="AF203" s="257"/>
      <c r="AG203" s="257"/>
      <c r="AH203" s="257"/>
      <c r="AI203" s="257"/>
      <c r="AJ203" s="257"/>
      <c r="AK203" s="257"/>
      <c r="AL203" s="257"/>
      <c r="AM203" s="257"/>
      <c r="AN203" s="350"/>
      <c r="AO203" s="262"/>
      <c r="AP203" s="186"/>
      <c r="AQ203" s="186"/>
      <c r="AR203" s="186"/>
      <c r="AS203" s="186"/>
      <c r="AT203" s="186"/>
      <c r="AU203" s="186"/>
      <c r="AV203" s="186"/>
      <c r="AW203" s="186"/>
      <c r="AX203" s="186"/>
      <c r="AY203" s="186"/>
      <c r="AZ203" s="186"/>
      <c r="BA203" s="186"/>
    </row>
    <row r="204" spans="1:53" s="185" customFormat="1" ht="14.25" customHeight="1" x14ac:dyDescent="0.2">
      <c r="A204" s="186"/>
      <c r="B204" s="186"/>
      <c r="C204" s="257"/>
      <c r="D204" s="230"/>
      <c r="E204" s="230"/>
      <c r="F204" s="186"/>
      <c r="G204" s="186"/>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57"/>
      <c r="AE204" s="257"/>
      <c r="AF204" s="257"/>
      <c r="AG204" s="257"/>
      <c r="AH204" s="257"/>
      <c r="AI204" s="257"/>
      <c r="AJ204" s="257"/>
      <c r="AK204" s="257"/>
      <c r="AL204" s="257"/>
      <c r="AM204" s="257"/>
      <c r="AN204" s="350"/>
      <c r="AO204" s="262"/>
      <c r="AP204" s="186"/>
      <c r="AQ204" s="186"/>
      <c r="AR204" s="186"/>
      <c r="AS204" s="186"/>
      <c r="AT204" s="186"/>
      <c r="AU204" s="186"/>
      <c r="AV204" s="186"/>
      <c r="AW204" s="186"/>
      <c r="AX204" s="186"/>
      <c r="AY204" s="186"/>
      <c r="AZ204" s="186"/>
      <c r="BA204" s="186"/>
    </row>
    <row r="205" spans="1:53" s="185" customFormat="1" ht="14.25" customHeight="1" x14ac:dyDescent="0.2">
      <c r="A205" s="186"/>
      <c r="B205" s="186"/>
      <c r="C205" s="257"/>
      <c r="D205" s="230"/>
      <c r="E205" s="230"/>
      <c r="F205" s="186"/>
      <c r="G205" s="186"/>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57"/>
      <c r="AE205" s="257"/>
      <c r="AF205" s="257"/>
      <c r="AG205" s="257"/>
      <c r="AH205" s="257"/>
      <c r="AI205" s="257"/>
      <c r="AJ205" s="257"/>
      <c r="AK205" s="257"/>
      <c r="AL205" s="257"/>
      <c r="AM205" s="257"/>
      <c r="AN205" s="350"/>
      <c r="AO205" s="262"/>
      <c r="AP205" s="186"/>
      <c r="AQ205" s="186"/>
      <c r="AR205" s="186"/>
      <c r="AS205" s="186"/>
      <c r="AT205" s="186"/>
      <c r="AU205" s="186"/>
      <c r="AV205" s="186"/>
      <c r="AW205" s="186"/>
      <c r="AX205" s="186"/>
      <c r="AY205" s="186"/>
      <c r="AZ205" s="186"/>
      <c r="BA205" s="186"/>
    </row>
    <row r="206" spans="1:53" s="185" customFormat="1" ht="14.25" customHeight="1" x14ac:dyDescent="0.2">
      <c r="A206" s="186"/>
      <c r="B206" s="186"/>
      <c r="C206" s="257"/>
      <c r="D206" s="230"/>
      <c r="E206" s="230"/>
      <c r="F206" s="186"/>
      <c r="G206" s="186"/>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57"/>
      <c r="AE206" s="257"/>
      <c r="AF206" s="257"/>
      <c r="AG206" s="257"/>
      <c r="AH206" s="257"/>
      <c r="AI206" s="257"/>
      <c r="AJ206" s="257"/>
      <c r="AK206" s="257"/>
      <c r="AL206" s="257"/>
      <c r="AM206" s="257"/>
      <c r="AN206" s="350"/>
      <c r="AO206" s="262"/>
      <c r="AP206" s="186"/>
      <c r="AQ206" s="186"/>
      <c r="AR206" s="186"/>
      <c r="AS206" s="186"/>
      <c r="AT206" s="186"/>
      <c r="AU206" s="186"/>
      <c r="AV206" s="186"/>
      <c r="AW206" s="186"/>
      <c r="AX206" s="186"/>
      <c r="AY206" s="186"/>
      <c r="AZ206" s="186"/>
      <c r="BA206" s="186"/>
    </row>
    <row r="207" spans="1:53" s="185" customFormat="1" ht="14.25" customHeight="1" x14ac:dyDescent="0.2">
      <c r="A207" s="186"/>
      <c r="B207" s="186"/>
      <c r="C207" s="257"/>
      <c r="D207" s="230"/>
      <c r="E207" s="230"/>
      <c r="F207" s="186"/>
      <c r="G207" s="186"/>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57"/>
      <c r="AE207" s="257"/>
      <c r="AF207" s="257"/>
      <c r="AG207" s="257"/>
      <c r="AH207" s="257"/>
      <c r="AI207" s="257"/>
      <c r="AJ207" s="257"/>
      <c r="AK207" s="257"/>
      <c r="AL207" s="257"/>
      <c r="AM207" s="257"/>
      <c r="AN207" s="350"/>
      <c r="AO207" s="262"/>
      <c r="AP207" s="186"/>
      <c r="AQ207" s="186"/>
      <c r="AR207" s="186"/>
      <c r="AS207" s="186"/>
      <c r="AT207" s="186"/>
      <c r="AU207" s="186"/>
      <c r="AV207" s="186"/>
      <c r="AW207" s="186"/>
      <c r="AX207" s="186"/>
      <c r="AY207" s="186"/>
      <c r="AZ207" s="186"/>
      <c r="BA207" s="186"/>
    </row>
    <row r="208" spans="1:53" s="185" customFormat="1" ht="14.25" customHeight="1" x14ac:dyDescent="0.2">
      <c r="A208" s="186"/>
      <c r="B208" s="186"/>
      <c r="C208" s="257"/>
      <c r="D208" s="230"/>
      <c r="E208" s="230"/>
      <c r="F208" s="186"/>
      <c r="G208" s="186"/>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F208" s="257"/>
      <c r="AG208" s="257"/>
      <c r="AH208" s="257"/>
      <c r="AI208" s="257"/>
      <c r="AJ208" s="257"/>
      <c r="AK208" s="257"/>
      <c r="AL208" s="257"/>
      <c r="AM208" s="257"/>
      <c r="AN208" s="350"/>
      <c r="AO208" s="262"/>
      <c r="AP208" s="186"/>
      <c r="AQ208" s="186"/>
      <c r="AR208" s="186"/>
      <c r="AS208" s="186"/>
      <c r="AT208" s="186"/>
      <c r="AU208" s="186"/>
      <c r="AV208" s="186"/>
      <c r="AW208" s="186"/>
      <c r="AX208" s="186"/>
      <c r="AY208" s="186"/>
      <c r="AZ208" s="186"/>
      <c r="BA208" s="186"/>
    </row>
    <row r="209" spans="1:53" s="185" customFormat="1" ht="14.25" customHeight="1" x14ac:dyDescent="0.2">
      <c r="A209" s="186"/>
      <c r="B209" s="186"/>
      <c r="C209" s="257"/>
      <c r="D209" s="230"/>
      <c r="E209" s="230"/>
      <c r="F209" s="186"/>
      <c r="G209" s="186"/>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350"/>
      <c r="AO209" s="262"/>
      <c r="AP209" s="186"/>
      <c r="AQ209" s="186"/>
      <c r="AR209" s="186"/>
      <c r="AS209" s="186"/>
      <c r="AT209" s="186"/>
      <c r="AU209" s="186"/>
      <c r="AV209" s="186"/>
      <c r="AW209" s="186"/>
      <c r="AX209" s="186"/>
      <c r="AY209" s="186"/>
      <c r="AZ209" s="186"/>
      <c r="BA209" s="186"/>
    </row>
    <row r="210" spans="1:53" s="185" customFormat="1" ht="14.25" customHeight="1" x14ac:dyDescent="0.2">
      <c r="A210" s="186"/>
      <c r="B210" s="186"/>
      <c r="C210" s="257"/>
      <c r="D210" s="230"/>
      <c r="E210" s="230"/>
      <c r="F210" s="186"/>
      <c r="G210" s="186"/>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57"/>
      <c r="AE210" s="257"/>
      <c r="AF210" s="257"/>
      <c r="AG210" s="257"/>
      <c r="AH210" s="257"/>
      <c r="AI210" s="257"/>
      <c r="AJ210" s="257"/>
      <c r="AK210" s="257"/>
      <c r="AL210" s="257"/>
      <c r="AM210" s="257"/>
      <c r="AN210" s="350"/>
      <c r="AO210" s="262"/>
      <c r="AP210" s="186"/>
      <c r="AQ210" s="186"/>
      <c r="AR210" s="186"/>
      <c r="AS210" s="186"/>
      <c r="AT210" s="186"/>
      <c r="AU210" s="186"/>
      <c r="AV210" s="186"/>
      <c r="AW210" s="186"/>
      <c r="AX210" s="186"/>
      <c r="AY210" s="186"/>
      <c r="AZ210" s="186"/>
      <c r="BA210" s="186"/>
    </row>
    <row r="211" spans="1:53" s="185" customFormat="1" ht="14.25" customHeight="1" x14ac:dyDescent="0.2">
      <c r="A211" s="186"/>
      <c r="B211" s="186"/>
      <c r="C211" s="257"/>
      <c r="D211" s="230"/>
      <c r="E211" s="230"/>
      <c r="F211" s="186"/>
      <c r="G211" s="186"/>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350"/>
      <c r="AO211" s="262"/>
      <c r="AP211" s="186"/>
      <c r="AQ211" s="186"/>
      <c r="AR211" s="186"/>
      <c r="AS211" s="186"/>
      <c r="AT211" s="186"/>
      <c r="AU211" s="186"/>
      <c r="AV211" s="186"/>
      <c r="AW211" s="186"/>
      <c r="AX211" s="186"/>
      <c r="AY211" s="186"/>
      <c r="AZ211" s="186"/>
      <c r="BA211" s="186"/>
    </row>
    <row r="212" spans="1:53" s="185" customFormat="1" ht="14.25" customHeight="1" x14ac:dyDescent="0.2">
      <c r="A212" s="186"/>
      <c r="B212" s="186"/>
      <c r="C212" s="257"/>
      <c r="D212" s="230"/>
      <c r="E212" s="230"/>
      <c r="F212" s="186"/>
      <c r="G212" s="186"/>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350"/>
      <c r="AO212" s="262"/>
      <c r="AP212" s="186"/>
      <c r="AQ212" s="186"/>
      <c r="AR212" s="186"/>
      <c r="AS212" s="186"/>
      <c r="AT212" s="186"/>
      <c r="AU212" s="186"/>
      <c r="AV212" s="186"/>
      <c r="AW212" s="186"/>
      <c r="AX212" s="186"/>
      <c r="AY212" s="186"/>
      <c r="AZ212" s="186"/>
      <c r="BA212" s="186"/>
    </row>
    <row r="213" spans="1:53" s="185" customFormat="1" ht="14.25" customHeight="1" x14ac:dyDescent="0.2">
      <c r="A213" s="186"/>
      <c r="B213" s="186"/>
      <c r="C213" s="257"/>
      <c r="D213" s="230"/>
      <c r="E213" s="230"/>
      <c r="F213" s="186"/>
      <c r="G213" s="186"/>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c r="AF213" s="257"/>
      <c r="AG213" s="257"/>
      <c r="AH213" s="257"/>
      <c r="AI213" s="257"/>
      <c r="AJ213" s="257"/>
      <c r="AK213" s="257"/>
      <c r="AL213" s="257"/>
      <c r="AM213" s="257"/>
      <c r="AN213" s="350"/>
      <c r="AO213" s="262"/>
      <c r="AP213" s="186"/>
      <c r="AQ213" s="186"/>
      <c r="AR213" s="186"/>
      <c r="AS213" s="186"/>
      <c r="AT213" s="186"/>
      <c r="AU213" s="186"/>
      <c r="AV213" s="186"/>
      <c r="AW213" s="186"/>
      <c r="AX213" s="186"/>
      <c r="AY213" s="186"/>
      <c r="AZ213" s="186"/>
      <c r="BA213" s="186"/>
    </row>
    <row r="214" spans="1:53" s="185" customFormat="1" ht="14.25" customHeight="1" x14ac:dyDescent="0.2">
      <c r="A214" s="186"/>
      <c r="B214" s="186"/>
      <c r="C214" s="257"/>
      <c r="D214" s="230"/>
      <c r="E214" s="230"/>
      <c r="F214" s="186"/>
      <c r="G214" s="186"/>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257"/>
      <c r="AL214" s="257"/>
      <c r="AM214" s="257"/>
      <c r="AN214" s="350"/>
      <c r="AO214" s="262"/>
      <c r="AP214" s="186"/>
      <c r="AQ214" s="186"/>
      <c r="AR214" s="186"/>
      <c r="AS214" s="186"/>
      <c r="AT214" s="186"/>
      <c r="AU214" s="186"/>
      <c r="AV214" s="186"/>
      <c r="AW214" s="186"/>
      <c r="AX214" s="186"/>
      <c r="AY214" s="186"/>
      <c r="AZ214" s="186"/>
      <c r="BA214" s="186"/>
    </row>
    <row r="215" spans="1:53" s="185" customFormat="1" ht="14.25" customHeight="1" x14ac:dyDescent="0.2">
      <c r="A215" s="186"/>
      <c r="B215" s="186"/>
      <c r="C215" s="257"/>
      <c r="D215" s="230"/>
      <c r="E215" s="230"/>
      <c r="F215" s="186"/>
      <c r="G215" s="186"/>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350"/>
      <c r="AO215" s="262"/>
      <c r="AP215" s="186"/>
      <c r="AQ215" s="186"/>
      <c r="AR215" s="186"/>
      <c r="AS215" s="186"/>
      <c r="AT215" s="186"/>
      <c r="AU215" s="186"/>
      <c r="AV215" s="186"/>
      <c r="AW215" s="186"/>
      <c r="AX215" s="186"/>
      <c r="AY215" s="186"/>
      <c r="AZ215" s="186"/>
      <c r="BA215" s="186"/>
    </row>
    <row r="216" spans="1:53" s="185" customFormat="1" ht="14.25" customHeight="1" x14ac:dyDescent="0.2">
      <c r="A216" s="186"/>
      <c r="B216" s="186"/>
      <c r="C216" s="257"/>
      <c r="D216" s="230"/>
      <c r="E216" s="230"/>
      <c r="F216" s="186"/>
      <c r="G216" s="186"/>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F216" s="257"/>
      <c r="AG216" s="257"/>
      <c r="AH216" s="257"/>
      <c r="AI216" s="257"/>
      <c r="AJ216" s="257"/>
      <c r="AK216" s="257"/>
      <c r="AL216" s="257"/>
      <c r="AM216" s="257"/>
      <c r="AN216" s="350"/>
      <c r="AO216" s="262"/>
      <c r="AP216" s="186"/>
      <c r="AQ216" s="186"/>
      <c r="AR216" s="186"/>
      <c r="AS216" s="186"/>
      <c r="AT216" s="186"/>
      <c r="AU216" s="186"/>
      <c r="AV216" s="186"/>
      <c r="AW216" s="186"/>
      <c r="AX216" s="186"/>
      <c r="AY216" s="186"/>
      <c r="AZ216" s="186"/>
      <c r="BA216" s="186"/>
    </row>
    <row r="217" spans="1:53" s="185" customFormat="1" ht="14.25" customHeight="1" x14ac:dyDescent="0.2">
      <c r="A217" s="186"/>
      <c r="B217" s="186"/>
      <c r="C217" s="257"/>
      <c r="D217" s="230"/>
      <c r="E217" s="230"/>
      <c r="F217" s="186"/>
      <c r="G217" s="186"/>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350"/>
      <c r="AO217" s="262"/>
      <c r="AP217" s="186"/>
      <c r="AQ217" s="186"/>
      <c r="AR217" s="186"/>
      <c r="AS217" s="186"/>
      <c r="AT217" s="186"/>
      <c r="AU217" s="186"/>
      <c r="AV217" s="186"/>
      <c r="AW217" s="186"/>
      <c r="AX217" s="186"/>
      <c r="AY217" s="186"/>
      <c r="AZ217" s="186"/>
      <c r="BA217" s="186"/>
    </row>
    <row r="218" spans="1:53" s="185" customFormat="1" ht="14.25" customHeight="1" x14ac:dyDescent="0.2">
      <c r="A218" s="186"/>
      <c r="B218" s="186"/>
      <c r="C218" s="257"/>
      <c r="D218" s="230"/>
      <c r="E218" s="230"/>
      <c r="F218" s="186"/>
      <c r="G218" s="186"/>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c r="AF218" s="257"/>
      <c r="AG218" s="257"/>
      <c r="AH218" s="257"/>
      <c r="AI218" s="257"/>
      <c r="AJ218" s="257"/>
      <c r="AK218" s="257"/>
      <c r="AL218" s="257"/>
      <c r="AM218" s="257"/>
      <c r="AN218" s="350"/>
      <c r="AO218" s="262"/>
      <c r="AP218" s="186"/>
      <c r="AQ218" s="186"/>
      <c r="AR218" s="186"/>
      <c r="AS218" s="186"/>
      <c r="AT218" s="186"/>
      <c r="AU218" s="186"/>
      <c r="AV218" s="186"/>
      <c r="AW218" s="186"/>
      <c r="AX218" s="186"/>
      <c r="AY218" s="186"/>
      <c r="AZ218" s="186"/>
      <c r="BA218" s="186"/>
    </row>
    <row r="219" spans="1:53" s="185" customFormat="1" ht="14.25" customHeight="1" x14ac:dyDescent="0.2">
      <c r="A219" s="186"/>
      <c r="B219" s="186"/>
      <c r="C219" s="257"/>
      <c r="D219" s="230"/>
      <c r="E219" s="230"/>
      <c r="F219" s="186"/>
      <c r="G219" s="186"/>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57"/>
      <c r="AE219" s="257"/>
      <c r="AF219" s="257"/>
      <c r="AG219" s="257"/>
      <c r="AH219" s="257"/>
      <c r="AI219" s="257"/>
      <c r="AJ219" s="257"/>
      <c r="AK219" s="257"/>
      <c r="AL219" s="257"/>
      <c r="AM219" s="257"/>
      <c r="AN219" s="350"/>
      <c r="AO219" s="262"/>
      <c r="AP219" s="186"/>
      <c r="AQ219" s="186"/>
      <c r="AR219" s="186"/>
      <c r="AS219" s="186"/>
      <c r="AT219" s="186"/>
      <c r="AU219" s="186"/>
      <c r="AV219" s="186"/>
      <c r="AW219" s="186"/>
      <c r="AX219" s="186"/>
      <c r="AY219" s="186"/>
      <c r="AZ219" s="186"/>
      <c r="BA219" s="186"/>
    </row>
    <row r="220" spans="1:53" s="185" customFormat="1" ht="14.25" customHeight="1" x14ac:dyDescent="0.2">
      <c r="A220" s="186"/>
      <c r="B220" s="186"/>
      <c r="C220" s="257"/>
      <c r="D220" s="230"/>
      <c r="E220" s="230"/>
      <c r="F220" s="186"/>
      <c r="G220" s="186"/>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57"/>
      <c r="AE220" s="257"/>
      <c r="AF220" s="257"/>
      <c r="AG220" s="257"/>
      <c r="AH220" s="257"/>
      <c r="AI220" s="257"/>
      <c r="AJ220" s="257"/>
      <c r="AK220" s="257"/>
      <c r="AL220" s="257"/>
      <c r="AM220" s="257"/>
      <c r="AN220" s="350"/>
      <c r="AO220" s="262"/>
      <c r="AP220" s="186"/>
      <c r="AQ220" s="186"/>
      <c r="AR220" s="186"/>
      <c r="AS220" s="186"/>
      <c r="AT220" s="186"/>
      <c r="AU220" s="186"/>
      <c r="AV220" s="186"/>
      <c r="AW220" s="186"/>
      <c r="AX220" s="186"/>
      <c r="AY220" s="186"/>
      <c r="AZ220" s="186"/>
      <c r="BA220" s="186"/>
    </row>
    <row r="221" spans="1:53" s="185" customFormat="1" ht="14.25" customHeight="1" x14ac:dyDescent="0.2">
      <c r="A221" s="186"/>
      <c r="B221" s="186"/>
      <c r="C221" s="257"/>
      <c r="D221" s="230"/>
      <c r="E221" s="230"/>
      <c r="F221" s="186"/>
      <c r="G221" s="186"/>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7"/>
      <c r="AF221" s="257"/>
      <c r="AG221" s="257"/>
      <c r="AH221" s="257"/>
      <c r="AI221" s="257"/>
      <c r="AJ221" s="257"/>
      <c r="AK221" s="257"/>
      <c r="AL221" s="257"/>
      <c r="AM221" s="257"/>
      <c r="AN221" s="350"/>
      <c r="AO221" s="262"/>
      <c r="AP221" s="186"/>
      <c r="AQ221" s="186"/>
      <c r="AR221" s="186"/>
      <c r="AS221" s="186"/>
      <c r="AT221" s="186"/>
      <c r="AU221" s="186"/>
      <c r="AV221" s="186"/>
      <c r="AW221" s="186"/>
      <c r="AX221" s="186"/>
      <c r="AY221" s="186"/>
      <c r="AZ221" s="186"/>
      <c r="BA221" s="186"/>
    </row>
    <row r="222" spans="1:53" s="185" customFormat="1" ht="14.25" customHeight="1" x14ac:dyDescent="0.2">
      <c r="A222" s="186"/>
      <c r="B222" s="186"/>
      <c r="C222" s="257"/>
      <c r="D222" s="230"/>
      <c r="E222" s="230"/>
      <c r="F222" s="186"/>
      <c r="G222" s="186"/>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s="257"/>
      <c r="AG222" s="257"/>
      <c r="AH222" s="257"/>
      <c r="AI222" s="257"/>
      <c r="AJ222" s="257"/>
      <c r="AK222" s="257"/>
      <c r="AL222" s="257"/>
      <c r="AM222" s="257"/>
      <c r="AN222" s="350"/>
      <c r="AO222" s="262"/>
      <c r="AP222" s="186"/>
      <c r="AQ222" s="186"/>
      <c r="AR222" s="186"/>
      <c r="AS222" s="186"/>
      <c r="AT222" s="186"/>
      <c r="AU222" s="186"/>
      <c r="AV222" s="186"/>
      <c r="AW222" s="186"/>
      <c r="AX222" s="186"/>
      <c r="AY222" s="186"/>
      <c r="AZ222" s="186"/>
      <c r="BA222" s="186"/>
    </row>
    <row r="223" spans="1:53" s="185" customFormat="1" ht="14.25" customHeight="1" x14ac:dyDescent="0.2">
      <c r="A223" s="186"/>
      <c r="B223" s="186"/>
      <c r="C223" s="257"/>
      <c r="D223" s="230"/>
      <c r="E223" s="230"/>
      <c r="F223" s="186"/>
      <c r="G223" s="186"/>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7"/>
      <c r="AJ223" s="257"/>
      <c r="AK223" s="257"/>
      <c r="AL223" s="257"/>
      <c r="AM223" s="257"/>
      <c r="AN223" s="350"/>
      <c r="AO223" s="262"/>
      <c r="AP223" s="186"/>
      <c r="AQ223" s="186"/>
      <c r="AR223" s="186"/>
      <c r="AS223" s="186"/>
      <c r="AT223" s="186"/>
      <c r="AU223" s="186"/>
      <c r="AV223" s="186"/>
      <c r="AW223" s="186"/>
      <c r="AX223" s="186"/>
      <c r="AY223" s="186"/>
      <c r="AZ223" s="186"/>
      <c r="BA223" s="186"/>
    </row>
    <row r="224" spans="1:53" s="185" customFormat="1" ht="14.25" customHeight="1" x14ac:dyDescent="0.2">
      <c r="A224" s="186"/>
      <c r="B224" s="186"/>
      <c r="C224" s="257"/>
      <c r="D224" s="230"/>
      <c r="E224" s="230"/>
      <c r="F224" s="186"/>
      <c r="G224" s="186"/>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7"/>
      <c r="AJ224" s="257"/>
      <c r="AK224" s="257"/>
      <c r="AL224" s="257"/>
      <c r="AM224" s="257"/>
      <c r="AN224" s="350"/>
      <c r="AO224" s="262"/>
      <c r="AP224" s="186"/>
      <c r="AQ224" s="186"/>
      <c r="AR224" s="186"/>
      <c r="AS224" s="186"/>
      <c r="AT224" s="186"/>
      <c r="AU224" s="186"/>
      <c r="AV224" s="186"/>
      <c r="AW224" s="186"/>
      <c r="AX224" s="186"/>
      <c r="AY224" s="186"/>
      <c r="AZ224" s="186"/>
      <c r="BA224" s="186"/>
    </row>
    <row r="225" spans="1:53" s="185" customFormat="1" ht="14.25" customHeight="1" x14ac:dyDescent="0.2">
      <c r="A225" s="186"/>
      <c r="B225" s="186"/>
      <c r="C225" s="257"/>
      <c r="D225" s="230"/>
      <c r="E225" s="230"/>
      <c r="F225" s="186"/>
      <c r="G225" s="186"/>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7"/>
      <c r="AJ225" s="257"/>
      <c r="AK225" s="257"/>
      <c r="AL225" s="257"/>
      <c r="AM225" s="257"/>
      <c r="AN225" s="350"/>
      <c r="AO225" s="262"/>
      <c r="AP225" s="186"/>
      <c r="AQ225" s="186"/>
      <c r="AR225" s="186"/>
      <c r="AS225" s="186"/>
      <c r="AT225" s="186"/>
      <c r="AU225" s="186"/>
      <c r="AV225" s="186"/>
      <c r="AW225" s="186"/>
      <c r="AX225" s="186"/>
      <c r="AY225" s="186"/>
      <c r="AZ225" s="186"/>
      <c r="BA225" s="186"/>
    </row>
    <row r="226" spans="1:53" s="185" customFormat="1" ht="14.25" customHeight="1" x14ac:dyDescent="0.2">
      <c r="A226" s="186"/>
      <c r="B226" s="186"/>
      <c r="C226" s="257"/>
      <c r="D226" s="230"/>
      <c r="E226" s="230"/>
      <c r="F226" s="186"/>
      <c r="G226" s="186"/>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c r="AG226" s="257"/>
      <c r="AH226" s="257"/>
      <c r="AI226" s="257"/>
      <c r="AJ226" s="257"/>
      <c r="AK226" s="257"/>
      <c r="AL226" s="257"/>
      <c r="AM226" s="257"/>
      <c r="AN226" s="350"/>
      <c r="AO226" s="262"/>
      <c r="AP226" s="186"/>
      <c r="AQ226" s="186"/>
      <c r="AR226" s="186"/>
      <c r="AS226" s="186"/>
      <c r="AT226" s="186"/>
      <c r="AU226" s="186"/>
      <c r="AV226" s="186"/>
      <c r="AW226" s="186"/>
      <c r="AX226" s="186"/>
      <c r="AY226" s="186"/>
      <c r="AZ226" s="186"/>
      <c r="BA226" s="186"/>
    </row>
    <row r="227" spans="1:53" s="185" customFormat="1" ht="14.25" customHeight="1" x14ac:dyDescent="0.2">
      <c r="A227" s="186"/>
      <c r="B227" s="186"/>
      <c r="C227" s="257"/>
      <c r="D227" s="230"/>
      <c r="E227" s="230"/>
      <c r="F227" s="186"/>
      <c r="G227" s="186"/>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257"/>
      <c r="AL227" s="257"/>
      <c r="AM227" s="257"/>
      <c r="AN227" s="350"/>
      <c r="AO227" s="262"/>
      <c r="AP227" s="186"/>
      <c r="AQ227" s="186"/>
      <c r="AR227" s="186"/>
      <c r="AS227" s="186"/>
      <c r="AT227" s="186"/>
      <c r="AU227" s="186"/>
      <c r="AV227" s="186"/>
      <c r="AW227" s="186"/>
      <c r="AX227" s="186"/>
      <c r="AY227" s="186"/>
      <c r="AZ227" s="186"/>
      <c r="BA227" s="186"/>
    </row>
    <row r="228" spans="1:53" s="185" customFormat="1" ht="14.25" customHeight="1" x14ac:dyDescent="0.2">
      <c r="A228" s="186"/>
      <c r="B228" s="186"/>
      <c r="C228" s="257"/>
      <c r="D228" s="230"/>
      <c r="E228" s="230"/>
      <c r="F228" s="186"/>
      <c r="G228" s="186"/>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257"/>
      <c r="AL228" s="257"/>
      <c r="AM228" s="257"/>
      <c r="AN228" s="350"/>
      <c r="AO228" s="262"/>
      <c r="AP228" s="186"/>
      <c r="AQ228" s="186"/>
      <c r="AR228" s="186"/>
      <c r="AS228" s="186"/>
      <c r="AT228" s="186"/>
      <c r="AU228" s="186"/>
      <c r="AV228" s="186"/>
      <c r="AW228" s="186"/>
      <c r="AX228" s="186"/>
      <c r="AY228" s="186"/>
      <c r="AZ228" s="186"/>
      <c r="BA228" s="186"/>
    </row>
    <row r="229" spans="1:53" s="185" customFormat="1" ht="14.25" customHeight="1" x14ac:dyDescent="0.2">
      <c r="A229" s="186"/>
      <c r="B229" s="186"/>
      <c r="C229" s="257"/>
      <c r="D229" s="230"/>
      <c r="E229" s="230"/>
      <c r="F229" s="186"/>
      <c r="G229" s="186"/>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7"/>
      <c r="AJ229" s="257"/>
      <c r="AK229" s="257"/>
      <c r="AL229" s="257"/>
      <c r="AM229" s="257"/>
      <c r="AN229" s="350"/>
      <c r="AO229" s="262"/>
      <c r="AP229" s="186"/>
      <c r="AQ229" s="186"/>
      <c r="AR229" s="186"/>
      <c r="AS229" s="186"/>
      <c r="AT229" s="186"/>
      <c r="AU229" s="186"/>
      <c r="AV229" s="186"/>
      <c r="AW229" s="186"/>
      <c r="AX229" s="186"/>
      <c r="AY229" s="186"/>
      <c r="AZ229" s="186"/>
      <c r="BA229" s="186"/>
    </row>
    <row r="230" spans="1:53" s="185" customFormat="1" ht="14.25" customHeight="1" x14ac:dyDescent="0.2">
      <c r="A230" s="186"/>
      <c r="B230" s="186"/>
      <c r="C230" s="257"/>
      <c r="D230" s="230"/>
      <c r="E230" s="230"/>
      <c r="F230" s="186"/>
      <c r="G230" s="186"/>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257"/>
      <c r="AL230" s="257"/>
      <c r="AM230" s="257"/>
      <c r="AN230" s="350"/>
      <c r="AO230" s="262"/>
      <c r="AP230" s="186"/>
      <c r="AQ230" s="186"/>
      <c r="AR230" s="186"/>
      <c r="AS230" s="186"/>
      <c r="AT230" s="186"/>
      <c r="AU230" s="186"/>
      <c r="AV230" s="186"/>
      <c r="AW230" s="186"/>
      <c r="AX230" s="186"/>
      <c r="AY230" s="186"/>
      <c r="AZ230" s="186"/>
      <c r="BA230" s="186"/>
    </row>
    <row r="231" spans="1:53" s="185" customFormat="1" ht="14.25" customHeight="1" x14ac:dyDescent="0.2">
      <c r="A231" s="186"/>
      <c r="B231" s="186"/>
      <c r="C231" s="257"/>
      <c r="D231" s="230"/>
      <c r="E231" s="230"/>
      <c r="F231" s="186"/>
      <c r="G231" s="186"/>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257"/>
      <c r="AL231" s="257"/>
      <c r="AM231" s="257"/>
      <c r="AN231" s="350"/>
      <c r="AO231" s="262"/>
      <c r="AP231" s="186"/>
      <c r="AQ231" s="186"/>
      <c r="AR231" s="186"/>
      <c r="AS231" s="186"/>
      <c r="AT231" s="186"/>
      <c r="AU231" s="186"/>
      <c r="AV231" s="186"/>
      <c r="AW231" s="186"/>
      <c r="AX231" s="186"/>
      <c r="AY231" s="186"/>
      <c r="AZ231" s="186"/>
      <c r="BA231" s="186"/>
    </row>
    <row r="232" spans="1:53" s="185" customFormat="1" ht="14.25" customHeight="1" x14ac:dyDescent="0.2">
      <c r="A232" s="186"/>
      <c r="B232" s="186"/>
      <c r="C232" s="257"/>
      <c r="D232" s="230"/>
      <c r="E232" s="230"/>
      <c r="F232" s="186"/>
      <c r="G232" s="186"/>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7"/>
      <c r="AJ232" s="257"/>
      <c r="AK232" s="257"/>
      <c r="AL232" s="257"/>
      <c r="AM232" s="257"/>
      <c r="AN232" s="350"/>
      <c r="AO232" s="262"/>
      <c r="AP232" s="186"/>
      <c r="AQ232" s="186"/>
      <c r="AR232" s="186"/>
      <c r="AS232" s="186"/>
      <c r="AT232" s="186"/>
      <c r="AU232" s="186"/>
      <c r="AV232" s="186"/>
      <c r="AW232" s="186"/>
      <c r="AX232" s="186"/>
      <c r="AY232" s="186"/>
      <c r="AZ232" s="186"/>
      <c r="BA232" s="186"/>
    </row>
    <row r="233" spans="1:53" s="185" customFormat="1" ht="14.25" customHeight="1" x14ac:dyDescent="0.2">
      <c r="A233" s="186"/>
      <c r="B233" s="186"/>
      <c r="C233" s="257"/>
      <c r="D233" s="230"/>
      <c r="E233" s="230"/>
      <c r="F233" s="186"/>
      <c r="G233" s="186"/>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7"/>
      <c r="AJ233" s="257"/>
      <c r="AK233" s="257"/>
      <c r="AL233" s="257"/>
      <c r="AM233" s="257"/>
      <c r="AN233" s="350"/>
      <c r="AO233" s="262"/>
      <c r="AP233" s="186"/>
      <c r="AQ233" s="186"/>
      <c r="AR233" s="186"/>
      <c r="AS233" s="186"/>
      <c r="AT233" s="186"/>
      <c r="AU233" s="186"/>
      <c r="AV233" s="186"/>
      <c r="AW233" s="186"/>
      <c r="AX233" s="186"/>
      <c r="AY233" s="186"/>
      <c r="AZ233" s="186"/>
      <c r="BA233" s="186"/>
    </row>
    <row r="234" spans="1:53" s="185" customFormat="1" ht="14.25" customHeight="1" x14ac:dyDescent="0.2">
      <c r="A234" s="186"/>
      <c r="B234" s="186"/>
      <c r="C234" s="257"/>
      <c r="D234" s="230"/>
      <c r="E234" s="230"/>
      <c r="F234" s="186"/>
      <c r="G234" s="186"/>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c r="AL234" s="257"/>
      <c r="AM234" s="257"/>
      <c r="AN234" s="350"/>
      <c r="AO234" s="262"/>
      <c r="AP234" s="186"/>
      <c r="AQ234" s="186"/>
      <c r="AR234" s="186"/>
      <c r="AS234" s="186"/>
      <c r="AT234" s="186"/>
      <c r="AU234" s="186"/>
      <c r="AV234" s="186"/>
      <c r="AW234" s="186"/>
      <c r="AX234" s="186"/>
      <c r="AY234" s="186"/>
      <c r="AZ234" s="186"/>
      <c r="BA234" s="186"/>
    </row>
    <row r="235" spans="1:53" s="185" customFormat="1" ht="14.25" customHeight="1" x14ac:dyDescent="0.2">
      <c r="A235" s="186"/>
      <c r="B235" s="186"/>
      <c r="C235" s="257"/>
      <c r="D235" s="230"/>
      <c r="E235" s="230"/>
      <c r="F235" s="186"/>
      <c r="G235" s="186"/>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257"/>
      <c r="AL235" s="257"/>
      <c r="AM235" s="257"/>
      <c r="AN235" s="350"/>
      <c r="AO235" s="262"/>
      <c r="AP235" s="186"/>
      <c r="AQ235" s="186"/>
      <c r="AR235" s="186"/>
      <c r="AS235" s="186"/>
      <c r="AT235" s="186"/>
      <c r="AU235" s="186"/>
      <c r="AV235" s="186"/>
      <c r="AW235" s="186"/>
      <c r="AX235" s="186"/>
      <c r="AY235" s="186"/>
      <c r="AZ235" s="186"/>
      <c r="BA235" s="186"/>
    </row>
    <row r="236" spans="1:53" s="185" customFormat="1" ht="14.25" customHeight="1" x14ac:dyDescent="0.2">
      <c r="A236" s="186"/>
      <c r="B236" s="186"/>
      <c r="C236" s="257"/>
      <c r="D236" s="230"/>
      <c r="E236" s="230"/>
      <c r="F236" s="186"/>
      <c r="G236" s="186"/>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257"/>
      <c r="AL236" s="257"/>
      <c r="AM236" s="257"/>
      <c r="AN236" s="350"/>
      <c r="AO236" s="262"/>
      <c r="AP236" s="186"/>
      <c r="AQ236" s="186"/>
      <c r="AR236" s="186"/>
      <c r="AS236" s="186"/>
      <c r="AT236" s="186"/>
      <c r="AU236" s="186"/>
      <c r="AV236" s="186"/>
      <c r="AW236" s="186"/>
      <c r="AX236" s="186"/>
      <c r="AY236" s="186"/>
      <c r="AZ236" s="186"/>
      <c r="BA236" s="186"/>
    </row>
    <row r="237" spans="1:53" s="185" customFormat="1" ht="14.25" customHeight="1" x14ac:dyDescent="0.2">
      <c r="A237" s="186"/>
      <c r="B237" s="186"/>
      <c r="C237" s="257"/>
      <c r="D237" s="230"/>
      <c r="E237" s="230"/>
      <c r="F237" s="186"/>
      <c r="G237" s="186"/>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7"/>
      <c r="AJ237" s="257"/>
      <c r="AK237" s="257"/>
      <c r="AL237" s="257"/>
      <c r="AM237" s="257"/>
      <c r="AN237" s="350"/>
      <c r="AO237" s="262"/>
      <c r="AP237" s="186"/>
      <c r="AQ237" s="186"/>
      <c r="AR237" s="186"/>
      <c r="AS237" s="186"/>
      <c r="AT237" s="186"/>
      <c r="AU237" s="186"/>
      <c r="AV237" s="186"/>
      <c r="AW237" s="186"/>
      <c r="AX237" s="186"/>
      <c r="AY237" s="186"/>
      <c r="AZ237" s="186"/>
      <c r="BA237" s="186"/>
    </row>
    <row r="238" spans="1:53" s="185" customFormat="1" ht="14.25" customHeight="1" x14ac:dyDescent="0.2">
      <c r="A238" s="186"/>
      <c r="B238" s="186"/>
      <c r="C238" s="257"/>
      <c r="D238" s="230"/>
      <c r="E238" s="230"/>
      <c r="F238" s="186"/>
      <c r="G238" s="186"/>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257"/>
      <c r="AL238" s="257"/>
      <c r="AM238" s="257"/>
      <c r="AN238" s="350"/>
      <c r="AO238" s="262"/>
      <c r="AP238" s="186"/>
      <c r="AQ238" s="186"/>
      <c r="AR238" s="186"/>
      <c r="AS238" s="186"/>
      <c r="AT238" s="186"/>
      <c r="AU238" s="186"/>
      <c r="AV238" s="186"/>
      <c r="AW238" s="186"/>
      <c r="AX238" s="186"/>
      <c r="AY238" s="186"/>
      <c r="AZ238" s="186"/>
      <c r="BA238" s="186"/>
    </row>
    <row r="239" spans="1:53" s="185" customFormat="1" ht="14.25" customHeight="1" x14ac:dyDescent="0.2">
      <c r="A239" s="186"/>
      <c r="B239" s="186"/>
      <c r="C239" s="257"/>
      <c r="D239" s="230"/>
      <c r="E239" s="230"/>
      <c r="F239" s="186"/>
      <c r="G239" s="186"/>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350"/>
      <c r="AO239" s="262"/>
      <c r="AP239" s="186"/>
      <c r="AQ239" s="186"/>
      <c r="AR239" s="186"/>
      <c r="AS239" s="186"/>
      <c r="AT239" s="186"/>
      <c r="AU239" s="186"/>
      <c r="AV239" s="186"/>
      <c r="AW239" s="186"/>
      <c r="AX239" s="186"/>
      <c r="AY239" s="186"/>
      <c r="AZ239" s="186"/>
      <c r="BA239" s="186"/>
    </row>
    <row r="240" spans="1:53" s="185" customFormat="1" ht="14.25" customHeight="1" x14ac:dyDescent="0.2">
      <c r="A240" s="186"/>
      <c r="B240" s="186"/>
      <c r="C240" s="257"/>
      <c r="D240" s="230"/>
      <c r="E240" s="230"/>
      <c r="F240" s="186"/>
      <c r="G240" s="186"/>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257"/>
      <c r="AL240" s="257"/>
      <c r="AM240" s="257"/>
      <c r="AN240" s="350"/>
      <c r="AO240" s="262"/>
      <c r="AP240" s="186"/>
      <c r="AQ240" s="186"/>
      <c r="AR240" s="186"/>
      <c r="AS240" s="186"/>
      <c r="AT240" s="186"/>
      <c r="AU240" s="186"/>
      <c r="AV240" s="186"/>
      <c r="AW240" s="186"/>
      <c r="AX240" s="186"/>
      <c r="AY240" s="186"/>
      <c r="AZ240" s="186"/>
      <c r="BA240" s="186"/>
    </row>
    <row r="241" spans="1:53" s="185" customFormat="1" ht="14.25" customHeight="1" x14ac:dyDescent="0.2">
      <c r="A241" s="186"/>
      <c r="B241" s="186"/>
      <c r="C241" s="257"/>
      <c r="D241" s="230"/>
      <c r="E241" s="230"/>
      <c r="F241" s="186"/>
      <c r="G241" s="186"/>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257"/>
      <c r="AL241" s="257"/>
      <c r="AM241" s="257"/>
      <c r="AN241" s="350"/>
      <c r="AO241" s="262"/>
      <c r="AP241" s="186"/>
      <c r="AQ241" s="186"/>
      <c r="AR241" s="186"/>
      <c r="AS241" s="186"/>
      <c r="AT241" s="186"/>
      <c r="AU241" s="186"/>
      <c r="AV241" s="186"/>
      <c r="AW241" s="186"/>
      <c r="AX241" s="186"/>
      <c r="AY241" s="186"/>
      <c r="AZ241" s="186"/>
      <c r="BA241" s="186"/>
    </row>
    <row r="242" spans="1:53" s="185" customFormat="1" ht="14.25" customHeight="1" x14ac:dyDescent="0.2">
      <c r="A242" s="186"/>
      <c r="B242" s="186"/>
      <c r="C242" s="257"/>
      <c r="D242" s="230"/>
      <c r="E242" s="230"/>
      <c r="F242" s="186"/>
      <c r="G242" s="186"/>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257"/>
      <c r="AL242" s="257"/>
      <c r="AM242" s="257"/>
      <c r="AN242" s="350"/>
      <c r="AO242" s="262"/>
      <c r="AP242" s="186"/>
      <c r="AQ242" s="186"/>
      <c r="AR242" s="186"/>
      <c r="AS242" s="186"/>
      <c r="AT242" s="186"/>
      <c r="AU242" s="186"/>
      <c r="AV242" s="186"/>
      <c r="AW242" s="186"/>
      <c r="AX242" s="186"/>
      <c r="AY242" s="186"/>
      <c r="AZ242" s="186"/>
      <c r="BA242" s="186"/>
    </row>
    <row r="243" spans="1:53" s="185" customFormat="1" ht="14.25" customHeight="1" x14ac:dyDescent="0.2">
      <c r="A243" s="186"/>
      <c r="B243" s="186"/>
      <c r="C243" s="257"/>
      <c r="D243" s="230"/>
      <c r="E243" s="230"/>
      <c r="F243" s="186"/>
      <c r="G243" s="186"/>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7"/>
      <c r="AF243" s="257"/>
      <c r="AG243" s="257"/>
      <c r="AH243" s="257"/>
      <c r="AI243" s="257"/>
      <c r="AJ243" s="257"/>
      <c r="AK243" s="257"/>
      <c r="AL243" s="257"/>
      <c r="AM243" s="257"/>
      <c r="AN243" s="350"/>
      <c r="AO243" s="262"/>
      <c r="AP243" s="186"/>
      <c r="AQ243" s="186"/>
      <c r="AR243" s="186"/>
      <c r="AS243" s="186"/>
      <c r="AT243" s="186"/>
      <c r="AU243" s="186"/>
      <c r="AV243" s="186"/>
      <c r="AW243" s="186"/>
      <c r="AX243" s="186"/>
      <c r="AY243" s="186"/>
      <c r="AZ243" s="186"/>
      <c r="BA243" s="186"/>
    </row>
    <row r="244" spans="1:53" s="185" customFormat="1" ht="14.25" customHeight="1" x14ac:dyDescent="0.2">
      <c r="A244" s="186"/>
      <c r="B244" s="186"/>
      <c r="C244" s="257"/>
      <c r="D244" s="230"/>
      <c r="E244" s="230"/>
      <c r="F244" s="186"/>
      <c r="G244" s="186"/>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7"/>
      <c r="AJ244" s="257"/>
      <c r="AK244" s="257"/>
      <c r="AL244" s="257"/>
      <c r="AM244" s="257"/>
      <c r="AN244" s="350"/>
      <c r="AO244" s="262"/>
      <c r="AP244" s="186"/>
      <c r="AQ244" s="186"/>
      <c r="AR244" s="186"/>
      <c r="AS244" s="186"/>
      <c r="AT244" s="186"/>
      <c r="AU244" s="186"/>
      <c r="AV244" s="186"/>
      <c r="AW244" s="186"/>
      <c r="AX244" s="186"/>
      <c r="AY244" s="186"/>
      <c r="AZ244" s="186"/>
      <c r="BA244" s="186"/>
    </row>
    <row r="245" spans="1:53" s="185" customFormat="1" ht="14.25" customHeight="1" x14ac:dyDescent="0.2">
      <c r="A245" s="186"/>
      <c r="B245" s="186"/>
      <c r="C245" s="257"/>
      <c r="D245" s="230"/>
      <c r="E245" s="230"/>
      <c r="F245" s="186"/>
      <c r="G245" s="186"/>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7"/>
      <c r="AJ245" s="257"/>
      <c r="AK245" s="257"/>
      <c r="AL245" s="257"/>
      <c r="AM245" s="257"/>
      <c r="AN245" s="350"/>
      <c r="AO245" s="262"/>
      <c r="AP245" s="186"/>
      <c r="AQ245" s="186"/>
      <c r="AR245" s="186"/>
      <c r="AS245" s="186"/>
      <c r="AT245" s="186"/>
      <c r="AU245" s="186"/>
      <c r="AV245" s="186"/>
      <c r="AW245" s="186"/>
      <c r="AX245" s="186"/>
      <c r="AY245" s="186"/>
      <c r="AZ245" s="186"/>
      <c r="BA245" s="186"/>
    </row>
    <row r="246" spans="1:53" s="185" customFormat="1" ht="14.25" customHeight="1" x14ac:dyDescent="0.2">
      <c r="A246" s="186"/>
      <c r="B246" s="186"/>
      <c r="C246" s="257"/>
      <c r="D246" s="230"/>
      <c r="E246" s="230"/>
      <c r="F246" s="186"/>
      <c r="G246" s="186"/>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257"/>
      <c r="AL246" s="257"/>
      <c r="AM246" s="257"/>
      <c r="AN246" s="350"/>
      <c r="AO246" s="262"/>
      <c r="AP246" s="186"/>
      <c r="AQ246" s="186"/>
      <c r="AR246" s="186"/>
      <c r="AS246" s="186"/>
      <c r="AT246" s="186"/>
      <c r="AU246" s="186"/>
      <c r="AV246" s="186"/>
      <c r="AW246" s="186"/>
      <c r="AX246" s="186"/>
      <c r="AY246" s="186"/>
      <c r="AZ246" s="186"/>
      <c r="BA246" s="186"/>
    </row>
    <row r="247" spans="1:53" s="185" customFormat="1" ht="14.25" customHeight="1" x14ac:dyDescent="0.2">
      <c r="A247" s="186"/>
      <c r="B247" s="186"/>
      <c r="C247" s="257"/>
      <c r="D247" s="230"/>
      <c r="E247" s="230"/>
      <c r="F247" s="186"/>
      <c r="G247" s="186"/>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7"/>
      <c r="AJ247" s="257"/>
      <c r="AK247" s="257"/>
      <c r="AL247" s="257"/>
      <c r="AM247" s="257"/>
      <c r="AN247" s="350"/>
      <c r="AO247" s="262"/>
      <c r="AP247" s="186"/>
      <c r="AQ247" s="186"/>
      <c r="AR247" s="186"/>
      <c r="AS247" s="186"/>
      <c r="AT247" s="186"/>
      <c r="AU247" s="186"/>
      <c r="AV247" s="186"/>
      <c r="AW247" s="186"/>
      <c r="AX247" s="186"/>
      <c r="AY247" s="186"/>
      <c r="AZ247" s="186"/>
      <c r="BA247" s="186"/>
    </row>
    <row r="248" spans="1:53" s="185" customFormat="1" ht="14.25" customHeight="1" x14ac:dyDescent="0.2">
      <c r="A248" s="186"/>
      <c r="B248" s="186"/>
      <c r="C248" s="257"/>
      <c r="D248" s="230"/>
      <c r="E248" s="230"/>
      <c r="F248" s="186"/>
      <c r="G248" s="186"/>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7"/>
      <c r="AJ248" s="257"/>
      <c r="AK248" s="257"/>
      <c r="AL248" s="257"/>
      <c r="AM248" s="257"/>
      <c r="AN248" s="350"/>
      <c r="AO248" s="262"/>
      <c r="AP248" s="186"/>
      <c r="AQ248" s="186"/>
      <c r="AR248" s="186"/>
      <c r="AS248" s="186"/>
      <c r="AT248" s="186"/>
      <c r="AU248" s="186"/>
      <c r="AV248" s="186"/>
      <c r="AW248" s="186"/>
      <c r="AX248" s="186"/>
      <c r="AY248" s="186"/>
      <c r="AZ248" s="186"/>
      <c r="BA248" s="186"/>
    </row>
    <row r="249" spans="1:53" s="185" customFormat="1" ht="14.25" customHeight="1" x14ac:dyDescent="0.2">
      <c r="A249" s="186"/>
      <c r="B249" s="186"/>
      <c r="C249" s="257"/>
      <c r="D249" s="230"/>
      <c r="E249" s="230"/>
      <c r="F249" s="186"/>
      <c r="G249" s="186"/>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7"/>
      <c r="AJ249" s="257"/>
      <c r="AK249" s="257"/>
      <c r="AL249" s="257"/>
      <c r="AM249" s="257"/>
      <c r="AN249" s="350"/>
      <c r="AO249" s="262"/>
      <c r="AP249" s="186"/>
      <c r="AQ249" s="186"/>
      <c r="AR249" s="186"/>
      <c r="AS249" s="186"/>
      <c r="AT249" s="186"/>
      <c r="AU249" s="186"/>
      <c r="AV249" s="186"/>
      <c r="AW249" s="186"/>
      <c r="AX249" s="186"/>
      <c r="AY249" s="186"/>
      <c r="AZ249" s="186"/>
      <c r="BA249" s="186"/>
    </row>
    <row r="250" spans="1:53" s="185" customFormat="1" ht="14.25" customHeight="1" x14ac:dyDescent="0.2">
      <c r="A250" s="186"/>
      <c r="B250" s="186"/>
      <c r="C250" s="257"/>
      <c r="D250" s="230"/>
      <c r="E250" s="230"/>
      <c r="F250" s="186"/>
      <c r="G250" s="186"/>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7"/>
      <c r="AJ250" s="257"/>
      <c r="AK250" s="257"/>
      <c r="AL250" s="257"/>
      <c r="AM250" s="257"/>
      <c r="AN250" s="350"/>
      <c r="AO250" s="262"/>
      <c r="AP250" s="186"/>
      <c r="AQ250" s="186"/>
      <c r="AR250" s="186"/>
      <c r="AS250" s="186"/>
      <c r="AT250" s="186"/>
      <c r="AU250" s="186"/>
      <c r="AV250" s="186"/>
      <c r="AW250" s="186"/>
      <c r="AX250" s="186"/>
      <c r="AY250" s="186"/>
      <c r="AZ250" s="186"/>
      <c r="BA250" s="186"/>
    </row>
    <row r="251" spans="1:53" s="185" customFormat="1" ht="14.25" customHeight="1" x14ac:dyDescent="0.2">
      <c r="A251" s="186"/>
      <c r="B251" s="186"/>
      <c r="C251" s="257"/>
      <c r="D251" s="230"/>
      <c r="E251" s="230"/>
      <c r="F251" s="186"/>
      <c r="G251" s="186"/>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7"/>
      <c r="AJ251" s="257"/>
      <c r="AK251" s="257"/>
      <c r="AL251" s="257"/>
      <c r="AM251" s="257"/>
      <c r="AN251" s="350"/>
      <c r="AO251" s="262"/>
      <c r="AP251" s="186"/>
      <c r="AQ251" s="186"/>
      <c r="AR251" s="186"/>
      <c r="AS251" s="186"/>
      <c r="AT251" s="186"/>
      <c r="AU251" s="186"/>
      <c r="AV251" s="186"/>
      <c r="AW251" s="186"/>
      <c r="AX251" s="186"/>
      <c r="AY251" s="186"/>
      <c r="AZ251" s="186"/>
      <c r="BA251" s="186"/>
    </row>
    <row r="252" spans="1:53" s="185" customFormat="1" ht="14.25" customHeight="1" x14ac:dyDescent="0.2">
      <c r="A252" s="186"/>
      <c r="B252" s="186"/>
      <c r="C252" s="257"/>
      <c r="D252" s="230"/>
      <c r="E252" s="230"/>
      <c r="F252" s="186"/>
      <c r="G252" s="186"/>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257"/>
      <c r="AL252" s="257"/>
      <c r="AM252" s="257"/>
      <c r="AN252" s="350"/>
      <c r="AO252" s="262"/>
      <c r="AP252" s="186"/>
      <c r="AQ252" s="186"/>
      <c r="AR252" s="186"/>
      <c r="AS252" s="186"/>
      <c r="AT252" s="186"/>
      <c r="AU252" s="186"/>
      <c r="AV252" s="186"/>
      <c r="AW252" s="186"/>
      <c r="AX252" s="186"/>
      <c r="AY252" s="186"/>
      <c r="AZ252" s="186"/>
      <c r="BA252" s="186"/>
    </row>
    <row r="253" spans="1:53" s="185" customFormat="1" ht="14.25" customHeight="1" x14ac:dyDescent="0.2">
      <c r="A253" s="186"/>
      <c r="B253" s="186"/>
      <c r="C253" s="257"/>
      <c r="D253" s="230"/>
      <c r="E253" s="230"/>
      <c r="F253" s="186"/>
      <c r="G253" s="186"/>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257"/>
      <c r="AL253" s="257"/>
      <c r="AM253" s="257"/>
      <c r="AN253" s="350"/>
      <c r="AO253" s="262"/>
      <c r="AP253" s="186"/>
      <c r="AQ253" s="186"/>
      <c r="AR253" s="186"/>
      <c r="AS253" s="186"/>
      <c r="AT253" s="186"/>
      <c r="AU253" s="186"/>
      <c r="AV253" s="186"/>
      <c r="AW253" s="186"/>
      <c r="AX253" s="186"/>
      <c r="AY253" s="186"/>
      <c r="AZ253" s="186"/>
      <c r="BA253" s="186"/>
    </row>
    <row r="254" spans="1:53" s="185" customFormat="1" ht="14.25" customHeight="1" x14ac:dyDescent="0.2">
      <c r="A254" s="186"/>
      <c r="B254" s="186"/>
      <c r="C254" s="257"/>
      <c r="D254" s="230"/>
      <c r="E254" s="230"/>
      <c r="F254" s="186"/>
      <c r="G254" s="186"/>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257"/>
      <c r="AL254" s="257"/>
      <c r="AM254" s="257"/>
      <c r="AN254" s="350"/>
      <c r="AO254" s="262"/>
      <c r="AP254" s="186"/>
      <c r="AQ254" s="186"/>
      <c r="AR254" s="186"/>
      <c r="AS254" s="186"/>
      <c r="AT254" s="186"/>
      <c r="AU254" s="186"/>
      <c r="AV254" s="186"/>
      <c r="AW254" s="186"/>
      <c r="AX254" s="186"/>
      <c r="AY254" s="186"/>
      <c r="AZ254" s="186"/>
      <c r="BA254" s="186"/>
    </row>
    <row r="255" spans="1:53" s="185" customFormat="1" ht="14.25" customHeight="1" x14ac:dyDescent="0.2">
      <c r="A255" s="186"/>
      <c r="B255" s="186"/>
      <c r="C255" s="257"/>
      <c r="D255" s="230"/>
      <c r="E255" s="230"/>
      <c r="F255" s="186"/>
      <c r="G255" s="186"/>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257"/>
      <c r="AL255" s="257"/>
      <c r="AM255" s="257"/>
      <c r="AN255" s="350"/>
      <c r="AO255" s="262"/>
      <c r="AP255" s="186"/>
      <c r="AQ255" s="186"/>
      <c r="AR255" s="186"/>
      <c r="AS255" s="186"/>
      <c r="AT255" s="186"/>
      <c r="AU255" s="186"/>
      <c r="AV255" s="186"/>
      <c r="AW255" s="186"/>
      <c r="AX255" s="186"/>
      <c r="AY255" s="186"/>
      <c r="AZ255" s="186"/>
      <c r="BA255" s="186"/>
    </row>
    <row r="256" spans="1:53" s="185" customFormat="1" ht="14.25" customHeight="1" x14ac:dyDescent="0.2">
      <c r="A256" s="186"/>
      <c r="B256" s="186"/>
      <c r="C256" s="257"/>
      <c r="D256" s="230"/>
      <c r="E256" s="230"/>
      <c r="F256" s="186"/>
      <c r="G256" s="186"/>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257"/>
      <c r="AL256" s="257"/>
      <c r="AM256" s="257"/>
      <c r="AN256" s="350"/>
      <c r="AO256" s="262"/>
      <c r="AP256" s="186"/>
      <c r="AQ256" s="186"/>
      <c r="AR256" s="186"/>
      <c r="AS256" s="186"/>
      <c r="AT256" s="186"/>
      <c r="AU256" s="186"/>
      <c r="AV256" s="186"/>
      <c r="AW256" s="186"/>
      <c r="AX256" s="186"/>
      <c r="AY256" s="186"/>
      <c r="AZ256" s="186"/>
      <c r="BA256" s="186"/>
    </row>
    <row r="257" spans="1:53" s="185" customFormat="1" ht="14.25" customHeight="1" x14ac:dyDescent="0.2">
      <c r="A257" s="186"/>
      <c r="B257" s="186"/>
      <c r="C257" s="257"/>
      <c r="D257" s="230"/>
      <c r="E257" s="230"/>
      <c r="F257" s="186"/>
      <c r="G257" s="186"/>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257"/>
      <c r="AL257" s="257"/>
      <c r="AM257" s="257"/>
      <c r="AN257" s="350"/>
      <c r="AO257" s="262"/>
      <c r="AP257" s="186"/>
      <c r="AQ257" s="186"/>
      <c r="AR257" s="186"/>
      <c r="AS257" s="186"/>
      <c r="AT257" s="186"/>
      <c r="AU257" s="186"/>
      <c r="AV257" s="186"/>
      <c r="AW257" s="186"/>
      <c r="AX257" s="186"/>
      <c r="AY257" s="186"/>
      <c r="AZ257" s="186"/>
      <c r="BA257" s="186"/>
    </row>
    <row r="258" spans="1:53" s="185" customFormat="1" ht="14.25" customHeight="1" x14ac:dyDescent="0.2">
      <c r="A258" s="186"/>
      <c r="B258" s="186"/>
      <c r="C258" s="257"/>
      <c r="D258" s="230"/>
      <c r="E258" s="230"/>
      <c r="F258" s="186"/>
      <c r="G258" s="186"/>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257"/>
      <c r="AL258" s="257"/>
      <c r="AM258" s="257"/>
      <c r="AN258" s="350"/>
      <c r="AO258" s="262"/>
      <c r="AP258" s="186"/>
      <c r="AQ258" s="186"/>
      <c r="AR258" s="186"/>
      <c r="AS258" s="186"/>
      <c r="AT258" s="186"/>
      <c r="AU258" s="186"/>
      <c r="AV258" s="186"/>
      <c r="AW258" s="186"/>
      <c r="AX258" s="186"/>
      <c r="AY258" s="186"/>
      <c r="AZ258" s="186"/>
      <c r="BA258" s="186"/>
    </row>
    <row r="259" spans="1:53" s="185" customFormat="1" ht="14.25" customHeight="1" x14ac:dyDescent="0.2">
      <c r="A259" s="186"/>
      <c r="B259" s="186"/>
      <c r="C259" s="257"/>
      <c r="D259" s="230"/>
      <c r="E259" s="230"/>
      <c r="F259" s="186"/>
      <c r="G259" s="186"/>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c r="AL259" s="257"/>
      <c r="AM259" s="257"/>
      <c r="AN259" s="350"/>
      <c r="AO259" s="262"/>
      <c r="AP259" s="186"/>
      <c r="AQ259" s="186"/>
      <c r="AR259" s="186"/>
      <c r="AS259" s="186"/>
      <c r="AT259" s="186"/>
      <c r="AU259" s="186"/>
      <c r="AV259" s="186"/>
      <c r="AW259" s="186"/>
      <c r="AX259" s="186"/>
      <c r="AY259" s="186"/>
      <c r="AZ259" s="186"/>
      <c r="BA259" s="186"/>
    </row>
    <row r="260" spans="1:53" s="185" customFormat="1" ht="14.25" customHeight="1" x14ac:dyDescent="0.2">
      <c r="A260" s="186"/>
      <c r="B260" s="186"/>
      <c r="C260" s="257"/>
      <c r="D260" s="230"/>
      <c r="E260" s="230"/>
      <c r="F260" s="186"/>
      <c r="G260" s="186"/>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257"/>
      <c r="AL260" s="257"/>
      <c r="AM260" s="257"/>
      <c r="AN260" s="350"/>
      <c r="AO260" s="262"/>
      <c r="AP260" s="186"/>
      <c r="AQ260" s="186"/>
      <c r="AR260" s="186"/>
      <c r="AS260" s="186"/>
      <c r="AT260" s="186"/>
      <c r="AU260" s="186"/>
      <c r="AV260" s="186"/>
      <c r="AW260" s="186"/>
      <c r="AX260" s="186"/>
      <c r="AY260" s="186"/>
      <c r="AZ260" s="186"/>
      <c r="BA260" s="186"/>
    </row>
    <row r="261" spans="1:53" s="185" customFormat="1" ht="14.25" customHeight="1" x14ac:dyDescent="0.2">
      <c r="A261" s="186"/>
      <c r="B261" s="186"/>
      <c r="C261" s="257"/>
      <c r="D261" s="230"/>
      <c r="E261" s="230"/>
      <c r="F261" s="186"/>
      <c r="G261" s="186"/>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257"/>
      <c r="AL261" s="257"/>
      <c r="AM261" s="257"/>
      <c r="AN261" s="350"/>
      <c r="AO261" s="262"/>
      <c r="AP261" s="186"/>
      <c r="AQ261" s="186"/>
      <c r="AR261" s="186"/>
      <c r="AS261" s="186"/>
      <c r="AT261" s="186"/>
      <c r="AU261" s="186"/>
      <c r="AV261" s="186"/>
      <c r="AW261" s="186"/>
      <c r="AX261" s="186"/>
      <c r="AY261" s="186"/>
      <c r="AZ261" s="186"/>
      <c r="BA261" s="186"/>
    </row>
    <row r="262" spans="1:53" s="185" customFormat="1" ht="14.25" customHeight="1" x14ac:dyDescent="0.2">
      <c r="A262" s="186"/>
      <c r="B262" s="186"/>
      <c r="C262" s="257"/>
      <c r="D262" s="230"/>
      <c r="E262" s="230"/>
      <c r="F262" s="186"/>
      <c r="G262" s="186"/>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257"/>
      <c r="AL262" s="257"/>
      <c r="AM262" s="257"/>
      <c r="AN262" s="350"/>
      <c r="AO262" s="262"/>
      <c r="AP262" s="186"/>
      <c r="AQ262" s="186"/>
      <c r="AR262" s="186"/>
      <c r="AS262" s="186"/>
      <c r="AT262" s="186"/>
      <c r="AU262" s="186"/>
      <c r="AV262" s="186"/>
      <c r="AW262" s="186"/>
      <c r="AX262" s="186"/>
      <c r="AY262" s="186"/>
      <c r="AZ262" s="186"/>
      <c r="BA262" s="186"/>
    </row>
    <row r="263" spans="1:53" s="185" customFormat="1" ht="14.25" customHeight="1" x14ac:dyDescent="0.2">
      <c r="A263" s="186"/>
      <c r="B263" s="186"/>
      <c r="C263" s="257"/>
      <c r="D263" s="230"/>
      <c r="E263" s="230"/>
      <c r="F263" s="186"/>
      <c r="G263" s="186"/>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257"/>
      <c r="AL263" s="257"/>
      <c r="AM263" s="257"/>
      <c r="AN263" s="350"/>
      <c r="AO263" s="262"/>
      <c r="AP263" s="186"/>
      <c r="AQ263" s="186"/>
      <c r="AR263" s="186"/>
      <c r="AS263" s="186"/>
      <c r="AT263" s="186"/>
      <c r="AU263" s="186"/>
      <c r="AV263" s="186"/>
      <c r="AW263" s="186"/>
      <c r="AX263" s="186"/>
      <c r="AY263" s="186"/>
      <c r="AZ263" s="186"/>
      <c r="BA263" s="186"/>
    </row>
    <row r="264" spans="1:53" s="185" customFormat="1" ht="14.25" customHeight="1" x14ac:dyDescent="0.2">
      <c r="A264" s="186"/>
      <c r="B264" s="186"/>
      <c r="C264" s="257"/>
      <c r="D264" s="230"/>
      <c r="E264" s="230"/>
      <c r="F264" s="186"/>
      <c r="G264" s="186"/>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7"/>
      <c r="AJ264" s="257"/>
      <c r="AK264" s="257"/>
      <c r="AL264" s="257"/>
      <c r="AM264" s="257"/>
      <c r="AN264" s="350"/>
      <c r="AO264" s="262"/>
      <c r="AP264" s="186"/>
      <c r="AQ264" s="186"/>
      <c r="AR264" s="186"/>
      <c r="AS264" s="186"/>
      <c r="AT264" s="186"/>
      <c r="AU264" s="186"/>
      <c r="AV264" s="186"/>
      <c r="AW264" s="186"/>
      <c r="AX264" s="186"/>
      <c r="AY264" s="186"/>
      <c r="AZ264" s="186"/>
      <c r="BA264" s="186"/>
    </row>
    <row r="265" spans="1:53" s="185" customFormat="1" ht="14.25" customHeight="1" x14ac:dyDescent="0.2">
      <c r="A265" s="186"/>
      <c r="B265" s="186"/>
      <c r="C265" s="257"/>
      <c r="D265" s="230"/>
      <c r="E265" s="230"/>
      <c r="F265" s="186"/>
      <c r="G265" s="186"/>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57"/>
      <c r="AE265" s="257"/>
      <c r="AF265" s="257"/>
      <c r="AG265" s="257"/>
      <c r="AH265" s="257"/>
      <c r="AI265" s="257"/>
      <c r="AJ265" s="257"/>
      <c r="AK265" s="257"/>
      <c r="AL265" s="257"/>
      <c r="AM265" s="257"/>
      <c r="AN265" s="350"/>
      <c r="AO265" s="262"/>
      <c r="AP265" s="186"/>
      <c r="AQ265" s="186"/>
      <c r="AR265" s="186"/>
      <c r="AS265" s="186"/>
      <c r="AT265" s="186"/>
      <c r="AU265" s="186"/>
      <c r="AV265" s="186"/>
      <c r="AW265" s="186"/>
      <c r="AX265" s="186"/>
      <c r="AY265" s="186"/>
      <c r="AZ265" s="186"/>
      <c r="BA265" s="186"/>
    </row>
    <row r="266" spans="1:53" s="185" customFormat="1" ht="14.25" customHeight="1" x14ac:dyDescent="0.2">
      <c r="A266" s="186"/>
      <c r="B266" s="186"/>
      <c r="C266" s="257"/>
      <c r="D266" s="230"/>
      <c r="E266" s="230"/>
      <c r="F266" s="186"/>
      <c r="G266" s="186"/>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257"/>
      <c r="AL266" s="257"/>
      <c r="AM266" s="257"/>
      <c r="AN266" s="350"/>
      <c r="AO266" s="262"/>
      <c r="AP266" s="186"/>
      <c r="AQ266" s="186"/>
      <c r="AR266" s="186"/>
      <c r="AS266" s="186"/>
      <c r="AT266" s="186"/>
      <c r="AU266" s="186"/>
      <c r="AV266" s="186"/>
      <c r="AW266" s="186"/>
      <c r="AX266" s="186"/>
      <c r="AY266" s="186"/>
      <c r="AZ266" s="186"/>
      <c r="BA266" s="186"/>
    </row>
    <row r="267" spans="1:53" s="185" customFormat="1" ht="14.25" customHeight="1" x14ac:dyDescent="0.2">
      <c r="A267" s="186"/>
      <c r="B267" s="186"/>
      <c r="C267" s="257"/>
      <c r="D267" s="230"/>
      <c r="E267" s="230"/>
      <c r="F267" s="186"/>
      <c r="G267" s="186"/>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7"/>
      <c r="AJ267" s="257"/>
      <c r="AK267" s="257"/>
      <c r="AL267" s="257"/>
      <c r="AM267" s="257"/>
      <c r="AN267" s="350"/>
      <c r="AO267" s="262"/>
      <c r="AP267" s="186"/>
      <c r="AQ267" s="186"/>
      <c r="AR267" s="186"/>
      <c r="AS267" s="186"/>
      <c r="AT267" s="186"/>
      <c r="AU267" s="186"/>
      <c r="AV267" s="186"/>
      <c r="AW267" s="186"/>
      <c r="AX267" s="186"/>
      <c r="AY267" s="186"/>
      <c r="AZ267" s="186"/>
      <c r="BA267" s="186"/>
    </row>
    <row r="268" spans="1:53" s="185" customFormat="1" ht="14.25" customHeight="1" x14ac:dyDescent="0.2">
      <c r="A268" s="186"/>
      <c r="B268" s="186"/>
      <c r="C268" s="257"/>
      <c r="D268" s="230"/>
      <c r="E268" s="230"/>
      <c r="F268" s="186"/>
      <c r="G268" s="186"/>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57"/>
      <c r="AE268" s="257"/>
      <c r="AF268" s="257"/>
      <c r="AG268" s="257"/>
      <c r="AH268" s="257"/>
      <c r="AI268" s="257"/>
      <c r="AJ268" s="257"/>
      <c r="AK268" s="257"/>
      <c r="AL268" s="257"/>
      <c r="AM268" s="257"/>
      <c r="AN268" s="350"/>
      <c r="AO268" s="262"/>
      <c r="AP268" s="186"/>
      <c r="AQ268" s="186"/>
      <c r="AR268" s="186"/>
      <c r="AS268" s="186"/>
      <c r="AT268" s="186"/>
      <c r="AU268" s="186"/>
      <c r="AV268" s="186"/>
      <c r="AW268" s="186"/>
      <c r="AX268" s="186"/>
      <c r="AY268" s="186"/>
      <c r="AZ268" s="186"/>
      <c r="BA268" s="186"/>
    </row>
    <row r="269" spans="1:53" s="185" customFormat="1" ht="14.25" customHeight="1" x14ac:dyDescent="0.2">
      <c r="A269" s="186"/>
      <c r="B269" s="186"/>
      <c r="C269" s="257"/>
      <c r="D269" s="230"/>
      <c r="E269" s="230"/>
      <c r="F269" s="186"/>
      <c r="G269" s="186"/>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257"/>
      <c r="AG269" s="257"/>
      <c r="AH269" s="257"/>
      <c r="AI269" s="257"/>
      <c r="AJ269" s="257"/>
      <c r="AK269" s="257"/>
      <c r="AL269" s="257"/>
      <c r="AM269" s="257"/>
      <c r="AN269" s="350"/>
      <c r="AO269" s="262"/>
      <c r="AP269" s="186"/>
      <c r="AQ269" s="186"/>
      <c r="AR269" s="186"/>
      <c r="AS269" s="186"/>
      <c r="AT269" s="186"/>
      <c r="AU269" s="186"/>
      <c r="AV269" s="186"/>
      <c r="AW269" s="186"/>
      <c r="AX269" s="186"/>
      <c r="AY269" s="186"/>
      <c r="AZ269" s="186"/>
      <c r="BA269" s="186"/>
    </row>
    <row r="270" spans="1:53" s="185" customFormat="1" ht="14.25" customHeight="1" x14ac:dyDescent="0.2">
      <c r="A270" s="186"/>
      <c r="B270" s="186"/>
      <c r="C270" s="257"/>
      <c r="D270" s="230"/>
      <c r="E270" s="230"/>
      <c r="F270" s="186"/>
      <c r="G270" s="186"/>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F270" s="257"/>
      <c r="AG270" s="257"/>
      <c r="AH270" s="257"/>
      <c r="AI270" s="257"/>
      <c r="AJ270" s="257"/>
      <c r="AK270" s="257"/>
      <c r="AL270" s="257"/>
      <c r="AM270" s="257"/>
      <c r="AN270" s="350"/>
      <c r="AO270" s="262"/>
      <c r="AP270" s="186"/>
      <c r="AQ270" s="186"/>
      <c r="AR270" s="186"/>
      <c r="AS270" s="186"/>
      <c r="AT270" s="186"/>
      <c r="AU270" s="186"/>
      <c r="AV270" s="186"/>
      <c r="AW270" s="186"/>
      <c r="AX270" s="186"/>
      <c r="AY270" s="186"/>
      <c r="AZ270" s="186"/>
      <c r="BA270" s="186"/>
    </row>
    <row r="271" spans="1:53" s="185" customFormat="1" ht="14.25" customHeight="1" x14ac:dyDescent="0.2">
      <c r="A271" s="186"/>
      <c r="B271" s="186"/>
      <c r="C271" s="257"/>
      <c r="D271" s="230"/>
      <c r="E271" s="230"/>
      <c r="F271" s="186"/>
      <c r="G271" s="186"/>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57"/>
      <c r="AE271" s="257"/>
      <c r="AF271" s="257"/>
      <c r="AG271" s="257"/>
      <c r="AH271" s="257"/>
      <c r="AI271" s="257"/>
      <c r="AJ271" s="257"/>
      <c r="AK271" s="257"/>
      <c r="AL271" s="257"/>
      <c r="AM271" s="257"/>
      <c r="AN271" s="350"/>
      <c r="AO271" s="262"/>
      <c r="AP271" s="186"/>
      <c r="AQ271" s="186"/>
      <c r="AR271" s="186"/>
      <c r="AS271" s="186"/>
      <c r="AT271" s="186"/>
      <c r="AU271" s="186"/>
      <c r="AV271" s="186"/>
      <c r="AW271" s="186"/>
      <c r="AX271" s="186"/>
      <c r="AY271" s="186"/>
      <c r="AZ271" s="186"/>
      <c r="BA271" s="186"/>
    </row>
    <row r="272" spans="1:53" s="185" customFormat="1" ht="14.25" customHeight="1" x14ac:dyDescent="0.2">
      <c r="A272" s="186"/>
      <c r="B272" s="186"/>
      <c r="C272" s="257"/>
      <c r="D272" s="230"/>
      <c r="E272" s="230"/>
      <c r="F272" s="186"/>
      <c r="G272" s="186"/>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7"/>
      <c r="AJ272" s="257"/>
      <c r="AK272" s="257"/>
      <c r="AL272" s="257"/>
      <c r="AM272" s="257"/>
      <c r="AN272" s="350"/>
      <c r="AO272" s="262"/>
      <c r="AP272" s="186"/>
      <c r="AQ272" s="186"/>
      <c r="AR272" s="186"/>
      <c r="AS272" s="186"/>
      <c r="AT272" s="186"/>
      <c r="AU272" s="186"/>
      <c r="AV272" s="186"/>
      <c r="AW272" s="186"/>
      <c r="AX272" s="186"/>
      <c r="AY272" s="186"/>
      <c r="AZ272" s="186"/>
      <c r="BA272" s="186"/>
    </row>
    <row r="273" spans="1:53" s="185" customFormat="1" ht="14.25" customHeight="1" x14ac:dyDescent="0.2">
      <c r="A273" s="186"/>
      <c r="B273" s="186"/>
      <c r="C273" s="257"/>
      <c r="D273" s="230"/>
      <c r="E273" s="230"/>
      <c r="F273" s="186"/>
      <c r="G273" s="186"/>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257"/>
      <c r="AL273" s="257"/>
      <c r="AM273" s="257"/>
      <c r="AN273" s="350"/>
      <c r="AO273" s="262"/>
      <c r="AP273" s="186"/>
      <c r="AQ273" s="186"/>
      <c r="AR273" s="186"/>
      <c r="AS273" s="186"/>
      <c r="AT273" s="186"/>
      <c r="AU273" s="186"/>
      <c r="AV273" s="186"/>
      <c r="AW273" s="186"/>
      <c r="AX273" s="186"/>
      <c r="AY273" s="186"/>
      <c r="AZ273" s="186"/>
      <c r="BA273" s="186"/>
    </row>
    <row r="274" spans="1:53" s="185" customFormat="1" ht="14.25" customHeight="1" x14ac:dyDescent="0.2">
      <c r="A274" s="186"/>
      <c r="B274" s="186"/>
      <c r="C274" s="257"/>
      <c r="D274" s="230"/>
      <c r="E274" s="230"/>
      <c r="F274" s="186"/>
      <c r="G274" s="186"/>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7"/>
      <c r="AJ274" s="257"/>
      <c r="AK274" s="257"/>
      <c r="AL274" s="257"/>
      <c r="AM274" s="257"/>
      <c r="AN274" s="350"/>
      <c r="AO274" s="262"/>
      <c r="AP274" s="186"/>
      <c r="AQ274" s="186"/>
      <c r="AR274" s="186"/>
      <c r="AS274" s="186"/>
      <c r="AT274" s="186"/>
      <c r="AU274" s="186"/>
      <c r="AV274" s="186"/>
      <c r="AW274" s="186"/>
      <c r="AX274" s="186"/>
      <c r="AY274" s="186"/>
      <c r="AZ274" s="186"/>
      <c r="BA274" s="186"/>
    </row>
    <row r="275" spans="1:53" s="185" customFormat="1" ht="14.25" customHeight="1" x14ac:dyDescent="0.2">
      <c r="A275" s="186"/>
      <c r="B275" s="186"/>
      <c r="C275" s="257"/>
      <c r="D275" s="230"/>
      <c r="E275" s="230"/>
      <c r="F275" s="186"/>
      <c r="G275" s="186"/>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350"/>
      <c r="AO275" s="262"/>
      <c r="AP275" s="186"/>
      <c r="AQ275" s="186"/>
      <c r="AR275" s="186"/>
      <c r="AS275" s="186"/>
      <c r="AT275" s="186"/>
      <c r="AU275" s="186"/>
      <c r="AV275" s="186"/>
      <c r="AW275" s="186"/>
      <c r="AX275" s="186"/>
      <c r="AY275" s="186"/>
      <c r="AZ275" s="186"/>
      <c r="BA275" s="186"/>
    </row>
    <row r="276" spans="1:53" s="185" customFormat="1" ht="14.25" customHeight="1" x14ac:dyDescent="0.2">
      <c r="A276" s="186"/>
      <c r="B276" s="186"/>
      <c r="C276" s="257"/>
      <c r="D276" s="230"/>
      <c r="E276" s="230"/>
      <c r="F276" s="186"/>
      <c r="G276" s="186"/>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7"/>
      <c r="AJ276" s="257"/>
      <c r="AK276" s="257"/>
      <c r="AL276" s="257"/>
      <c r="AM276" s="257"/>
      <c r="AN276" s="350"/>
      <c r="AO276" s="262"/>
      <c r="AP276" s="186"/>
      <c r="AQ276" s="186"/>
      <c r="AR276" s="186"/>
      <c r="AS276" s="186"/>
      <c r="AT276" s="186"/>
      <c r="AU276" s="186"/>
      <c r="AV276" s="186"/>
      <c r="AW276" s="186"/>
      <c r="AX276" s="186"/>
      <c r="AY276" s="186"/>
      <c r="AZ276" s="186"/>
      <c r="BA276" s="186"/>
    </row>
    <row r="277" spans="1:53" s="185" customFormat="1" ht="14.25" customHeight="1" x14ac:dyDescent="0.2">
      <c r="A277" s="186"/>
      <c r="B277" s="186"/>
      <c r="C277" s="257"/>
      <c r="D277" s="230"/>
      <c r="E277" s="230"/>
      <c r="F277" s="186"/>
      <c r="G277" s="186"/>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57"/>
      <c r="AE277" s="257"/>
      <c r="AF277" s="257"/>
      <c r="AG277" s="257"/>
      <c r="AH277" s="257"/>
      <c r="AI277" s="257"/>
      <c r="AJ277" s="257"/>
      <c r="AK277" s="257"/>
      <c r="AL277" s="257"/>
      <c r="AM277" s="257"/>
      <c r="AN277" s="350"/>
      <c r="AO277" s="262"/>
      <c r="AP277" s="186"/>
      <c r="AQ277" s="186"/>
      <c r="AR277" s="186"/>
      <c r="AS277" s="186"/>
      <c r="AT277" s="186"/>
      <c r="AU277" s="186"/>
      <c r="AV277" s="186"/>
      <c r="AW277" s="186"/>
      <c r="AX277" s="186"/>
      <c r="AY277" s="186"/>
      <c r="AZ277" s="186"/>
      <c r="BA277" s="186"/>
    </row>
    <row r="278" spans="1:53" s="185" customFormat="1" ht="14.25" customHeight="1" x14ac:dyDescent="0.2">
      <c r="A278" s="186"/>
      <c r="B278" s="186"/>
      <c r="C278" s="257"/>
      <c r="D278" s="230"/>
      <c r="E278" s="230"/>
      <c r="F278" s="186"/>
      <c r="G278" s="186"/>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c r="AG278" s="257"/>
      <c r="AH278" s="257"/>
      <c r="AI278" s="257"/>
      <c r="AJ278" s="257"/>
      <c r="AK278" s="257"/>
      <c r="AL278" s="257"/>
      <c r="AM278" s="257"/>
      <c r="AN278" s="350"/>
      <c r="AO278" s="262"/>
      <c r="AP278" s="186"/>
      <c r="AQ278" s="186"/>
      <c r="AR278" s="186"/>
      <c r="AS278" s="186"/>
      <c r="AT278" s="186"/>
      <c r="AU278" s="186"/>
      <c r="AV278" s="186"/>
      <c r="AW278" s="186"/>
      <c r="AX278" s="186"/>
      <c r="AY278" s="186"/>
      <c r="AZ278" s="186"/>
      <c r="BA278" s="186"/>
    </row>
    <row r="279" spans="1:53" s="185" customFormat="1" ht="14.25" customHeight="1" x14ac:dyDescent="0.2">
      <c r="A279" s="186"/>
      <c r="B279" s="186"/>
      <c r="C279" s="257"/>
      <c r="D279" s="230"/>
      <c r="E279" s="230"/>
      <c r="F279" s="186"/>
      <c r="G279" s="186"/>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257"/>
      <c r="AL279" s="257"/>
      <c r="AM279" s="257"/>
      <c r="AN279" s="350"/>
      <c r="AO279" s="262"/>
      <c r="AP279" s="186"/>
      <c r="AQ279" s="186"/>
      <c r="AR279" s="186"/>
      <c r="AS279" s="186"/>
      <c r="AT279" s="186"/>
      <c r="AU279" s="186"/>
      <c r="AV279" s="186"/>
      <c r="AW279" s="186"/>
      <c r="AX279" s="186"/>
      <c r="AY279" s="186"/>
      <c r="AZ279" s="186"/>
      <c r="BA279" s="186"/>
    </row>
    <row r="280" spans="1:53" s="185" customFormat="1" ht="14.25" customHeight="1" x14ac:dyDescent="0.2">
      <c r="A280" s="186"/>
      <c r="B280" s="186"/>
      <c r="C280" s="257"/>
      <c r="D280" s="230"/>
      <c r="E280" s="230"/>
      <c r="F280" s="186"/>
      <c r="G280" s="186"/>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257"/>
      <c r="AL280" s="257"/>
      <c r="AM280" s="257"/>
      <c r="AN280" s="350"/>
      <c r="AO280" s="262"/>
      <c r="AP280" s="186"/>
      <c r="AQ280" s="186"/>
      <c r="AR280" s="186"/>
      <c r="AS280" s="186"/>
      <c r="AT280" s="186"/>
      <c r="AU280" s="186"/>
      <c r="AV280" s="186"/>
      <c r="AW280" s="186"/>
      <c r="AX280" s="186"/>
      <c r="AY280" s="186"/>
      <c r="AZ280" s="186"/>
      <c r="BA280" s="186"/>
    </row>
    <row r="281" spans="1:53" s="185" customFormat="1" ht="14.25" customHeight="1" x14ac:dyDescent="0.2">
      <c r="A281" s="186"/>
      <c r="B281" s="186"/>
      <c r="C281" s="257"/>
      <c r="D281" s="230"/>
      <c r="E281" s="230"/>
      <c r="F281" s="186"/>
      <c r="G281" s="186"/>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7"/>
      <c r="AJ281" s="257"/>
      <c r="AK281" s="257"/>
      <c r="AL281" s="257"/>
      <c r="AM281" s="257"/>
      <c r="AN281" s="350"/>
      <c r="AO281" s="262"/>
      <c r="AP281" s="186"/>
      <c r="AQ281" s="186"/>
      <c r="AR281" s="186"/>
      <c r="AS281" s="186"/>
      <c r="AT281" s="186"/>
      <c r="AU281" s="186"/>
      <c r="AV281" s="186"/>
      <c r="AW281" s="186"/>
      <c r="AX281" s="186"/>
      <c r="AY281" s="186"/>
      <c r="AZ281" s="186"/>
      <c r="BA281" s="186"/>
    </row>
    <row r="282" spans="1:53" s="185" customFormat="1" ht="14.25" customHeight="1" x14ac:dyDescent="0.2">
      <c r="A282" s="186"/>
      <c r="B282" s="186"/>
      <c r="C282" s="257"/>
      <c r="D282" s="230"/>
      <c r="E282" s="230"/>
      <c r="F282" s="186"/>
      <c r="G282" s="186"/>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c r="AG282" s="257"/>
      <c r="AH282" s="257"/>
      <c r="AI282" s="257"/>
      <c r="AJ282" s="257"/>
      <c r="AK282" s="257"/>
      <c r="AL282" s="257"/>
      <c r="AM282" s="257"/>
      <c r="AN282" s="350"/>
      <c r="AO282" s="262"/>
      <c r="AP282" s="186"/>
      <c r="AQ282" s="186"/>
      <c r="AR282" s="186"/>
      <c r="AS282" s="186"/>
      <c r="AT282" s="186"/>
      <c r="AU282" s="186"/>
      <c r="AV282" s="186"/>
      <c r="AW282" s="186"/>
      <c r="AX282" s="186"/>
      <c r="AY282" s="186"/>
      <c r="AZ282" s="186"/>
      <c r="BA282" s="186"/>
    </row>
    <row r="283" spans="1:53" s="185" customFormat="1" ht="14.25" customHeight="1" x14ac:dyDescent="0.2">
      <c r="A283" s="186"/>
      <c r="B283" s="186"/>
      <c r="C283" s="257"/>
      <c r="D283" s="230"/>
      <c r="E283" s="230"/>
      <c r="F283" s="186"/>
      <c r="G283" s="186"/>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257"/>
      <c r="AL283" s="257"/>
      <c r="AM283" s="257"/>
      <c r="AN283" s="350"/>
      <c r="AO283" s="262"/>
      <c r="AP283" s="186"/>
      <c r="AQ283" s="186"/>
      <c r="AR283" s="186"/>
      <c r="AS283" s="186"/>
      <c r="AT283" s="186"/>
      <c r="AU283" s="186"/>
      <c r="AV283" s="186"/>
      <c r="AW283" s="186"/>
      <c r="AX283" s="186"/>
      <c r="AY283" s="186"/>
      <c r="AZ283" s="186"/>
      <c r="BA283" s="186"/>
    </row>
    <row r="284" spans="1:53" s="185" customFormat="1" ht="14.25" customHeight="1" x14ac:dyDescent="0.2">
      <c r="A284" s="186"/>
      <c r="B284" s="186"/>
      <c r="C284" s="257"/>
      <c r="D284" s="230"/>
      <c r="E284" s="230"/>
      <c r="F284" s="186"/>
      <c r="G284" s="186"/>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257"/>
      <c r="AL284" s="257"/>
      <c r="AM284" s="257"/>
      <c r="AN284" s="350"/>
      <c r="AO284" s="262"/>
      <c r="AP284" s="186"/>
      <c r="AQ284" s="186"/>
      <c r="AR284" s="186"/>
      <c r="AS284" s="186"/>
      <c r="AT284" s="186"/>
      <c r="AU284" s="186"/>
      <c r="AV284" s="186"/>
      <c r="AW284" s="186"/>
      <c r="AX284" s="186"/>
      <c r="AY284" s="186"/>
      <c r="AZ284" s="186"/>
      <c r="BA284" s="186"/>
    </row>
    <row r="285" spans="1:53" s="185" customFormat="1" ht="14.25" customHeight="1" x14ac:dyDescent="0.2">
      <c r="A285" s="186"/>
      <c r="B285" s="186"/>
      <c r="C285" s="257"/>
      <c r="D285" s="230"/>
      <c r="E285" s="230"/>
      <c r="F285" s="186"/>
      <c r="G285" s="186"/>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257"/>
      <c r="AL285" s="257"/>
      <c r="AM285" s="257"/>
      <c r="AN285" s="350"/>
      <c r="AO285" s="262"/>
      <c r="AP285" s="186"/>
      <c r="AQ285" s="186"/>
      <c r="AR285" s="186"/>
      <c r="AS285" s="186"/>
      <c r="AT285" s="186"/>
      <c r="AU285" s="186"/>
      <c r="AV285" s="186"/>
      <c r="AW285" s="186"/>
      <c r="AX285" s="186"/>
      <c r="AY285" s="186"/>
      <c r="AZ285" s="186"/>
      <c r="BA285" s="186"/>
    </row>
    <row r="286" spans="1:53" s="185" customFormat="1" ht="14.25" customHeight="1" x14ac:dyDescent="0.2">
      <c r="A286" s="186"/>
      <c r="B286" s="186"/>
      <c r="C286" s="257"/>
      <c r="D286" s="230"/>
      <c r="E286" s="230"/>
      <c r="F286" s="186"/>
      <c r="G286" s="186"/>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c r="AG286" s="257"/>
      <c r="AH286" s="257"/>
      <c r="AI286" s="257"/>
      <c r="AJ286" s="257"/>
      <c r="AK286" s="257"/>
      <c r="AL286" s="257"/>
      <c r="AM286" s="257"/>
      <c r="AN286" s="350"/>
      <c r="AO286" s="262"/>
      <c r="AP286" s="186"/>
      <c r="AQ286" s="186"/>
      <c r="AR286" s="186"/>
      <c r="AS286" s="186"/>
      <c r="AT286" s="186"/>
      <c r="AU286" s="186"/>
      <c r="AV286" s="186"/>
      <c r="AW286" s="186"/>
      <c r="AX286" s="186"/>
      <c r="AY286" s="186"/>
      <c r="AZ286" s="186"/>
      <c r="BA286" s="186"/>
    </row>
    <row r="287" spans="1:53" s="185" customFormat="1" ht="14.25" customHeight="1" x14ac:dyDescent="0.2">
      <c r="A287" s="186"/>
      <c r="B287" s="186"/>
      <c r="C287" s="257"/>
      <c r="D287" s="230"/>
      <c r="E287" s="230"/>
      <c r="F287" s="186"/>
      <c r="G287" s="186"/>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c r="AG287" s="257"/>
      <c r="AH287" s="257"/>
      <c r="AI287" s="257"/>
      <c r="AJ287" s="257"/>
      <c r="AK287" s="257"/>
      <c r="AL287" s="257"/>
      <c r="AM287" s="257"/>
      <c r="AN287" s="350"/>
      <c r="AO287" s="262"/>
      <c r="AP287" s="186"/>
      <c r="AQ287" s="186"/>
      <c r="AR287" s="186"/>
      <c r="AS287" s="186"/>
      <c r="AT287" s="186"/>
      <c r="AU287" s="186"/>
      <c r="AV287" s="186"/>
      <c r="AW287" s="186"/>
      <c r="AX287" s="186"/>
      <c r="AY287" s="186"/>
      <c r="AZ287" s="186"/>
      <c r="BA287" s="186"/>
    </row>
    <row r="288" spans="1:53" s="185" customFormat="1" ht="14.25" customHeight="1" x14ac:dyDescent="0.2">
      <c r="A288" s="186"/>
      <c r="B288" s="186"/>
      <c r="C288" s="257"/>
      <c r="D288" s="230"/>
      <c r="E288" s="230"/>
      <c r="F288" s="186"/>
      <c r="G288" s="186"/>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c r="AG288" s="257"/>
      <c r="AH288" s="257"/>
      <c r="AI288" s="257"/>
      <c r="AJ288" s="257"/>
      <c r="AK288" s="257"/>
      <c r="AL288" s="257"/>
      <c r="AM288" s="257"/>
      <c r="AN288" s="350"/>
      <c r="AO288" s="262"/>
      <c r="AP288" s="186"/>
      <c r="AQ288" s="186"/>
      <c r="AR288" s="186"/>
      <c r="AS288" s="186"/>
      <c r="AT288" s="186"/>
      <c r="AU288" s="186"/>
      <c r="AV288" s="186"/>
      <c r="AW288" s="186"/>
      <c r="AX288" s="186"/>
      <c r="AY288" s="186"/>
      <c r="AZ288" s="186"/>
      <c r="BA288" s="186"/>
    </row>
    <row r="289" spans="1:53" s="185" customFormat="1" ht="14.25" customHeight="1" x14ac:dyDescent="0.2">
      <c r="A289" s="186"/>
      <c r="B289" s="186"/>
      <c r="C289" s="257"/>
      <c r="D289" s="230"/>
      <c r="E289" s="230"/>
      <c r="F289" s="186"/>
      <c r="G289" s="186"/>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c r="AG289" s="257"/>
      <c r="AH289" s="257"/>
      <c r="AI289" s="257"/>
      <c r="AJ289" s="257"/>
      <c r="AK289" s="257"/>
      <c r="AL289" s="257"/>
      <c r="AM289" s="257"/>
      <c r="AN289" s="350"/>
      <c r="AO289" s="262"/>
      <c r="AP289" s="186"/>
      <c r="AQ289" s="186"/>
      <c r="AR289" s="186"/>
      <c r="AS289" s="186"/>
      <c r="AT289" s="186"/>
      <c r="AU289" s="186"/>
      <c r="AV289" s="186"/>
      <c r="AW289" s="186"/>
      <c r="AX289" s="186"/>
      <c r="AY289" s="186"/>
      <c r="AZ289" s="186"/>
      <c r="BA289" s="186"/>
    </row>
    <row r="290" spans="1:53" s="185" customFormat="1" ht="14.25" customHeight="1" x14ac:dyDescent="0.2">
      <c r="A290" s="186"/>
      <c r="B290" s="186"/>
      <c r="C290" s="257"/>
      <c r="D290" s="230"/>
      <c r="E290" s="230"/>
      <c r="F290" s="186"/>
      <c r="G290" s="186"/>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57"/>
      <c r="AF290" s="257"/>
      <c r="AG290" s="257"/>
      <c r="AH290" s="257"/>
      <c r="AI290" s="257"/>
      <c r="AJ290" s="257"/>
      <c r="AK290" s="257"/>
      <c r="AL290" s="257"/>
      <c r="AM290" s="257"/>
      <c r="AN290" s="350"/>
      <c r="AO290" s="262"/>
      <c r="AP290" s="186"/>
      <c r="AQ290" s="186"/>
      <c r="AR290" s="186"/>
      <c r="AS290" s="186"/>
      <c r="AT290" s="186"/>
      <c r="AU290" s="186"/>
      <c r="AV290" s="186"/>
      <c r="AW290" s="186"/>
      <c r="AX290" s="186"/>
      <c r="AY290" s="186"/>
      <c r="AZ290" s="186"/>
      <c r="BA290" s="186"/>
    </row>
    <row r="291" spans="1:53" s="185" customFormat="1" ht="14.25" customHeight="1" x14ac:dyDescent="0.2">
      <c r="A291" s="186"/>
      <c r="B291" s="186"/>
      <c r="C291" s="257"/>
      <c r="D291" s="230"/>
      <c r="E291" s="230"/>
      <c r="F291" s="186"/>
      <c r="G291" s="186"/>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7"/>
      <c r="AJ291" s="257"/>
      <c r="AK291" s="257"/>
      <c r="AL291" s="257"/>
      <c r="AM291" s="257"/>
      <c r="AN291" s="350"/>
      <c r="AO291" s="262"/>
      <c r="AP291" s="186"/>
      <c r="AQ291" s="186"/>
      <c r="AR291" s="186"/>
      <c r="AS291" s="186"/>
      <c r="AT291" s="186"/>
      <c r="AU291" s="186"/>
      <c r="AV291" s="186"/>
      <c r="AW291" s="186"/>
      <c r="AX291" s="186"/>
      <c r="AY291" s="186"/>
      <c r="AZ291" s="186"/>
      <c r="BA291" s="186"/>
    </row>
    <row r="292" spans="1:53" s="185" customFormat="1" ht="14.25" customHeight="1" x14ac:dyDescent="0.2">
      <c r="A292" s="186"/>
      <c r="B292" s="186"/>
      <c r="C292" s="257"/>
      <c r="D292" s="230"/>
      <c r="E292" s="230"/>
      <c r="F292" s="186"/>
      <c r="G292" s="186"/>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c r="AG292" s="257"/>
      <c r="AH292" s="257"/>
      <c r="AI292" s="257"/>
      <c r="AJ292" s="257"/>
      <c r="AK292" s="257"/>
      <c r="AL292" s="257"/>
      <c r="AM292" s="257"/>
      <c r="AN292" s="350"/>
      <c r="AO292" s="262"/>
      <c r="AP292" s="186"/>
      <c r="AQ292" s="186"/>
      <c r="AR292" s="186"/>
      <c r="AS292" s="186"/>
      <c r="AT292" s="186"/>
      <c r="AU292" s="186"/>
      <c r="AV292" s="186"/>
      <c r="AW292" s="186"/>
      <c r="AX292" s="186"/>
      <c r="AY292" s="186"/>
      <c r="AZ292" s="186"/>
      <c r="BA292" s="186"/>
    </row>
    <row r="293" spans="1:53" s="185" customFormat="1" ht="14.25" customHeight="1" x14ac:dyDescent="0.2">
      <c r="A293" s="186"/>
      <c r="B293" s="186"/>
      <c r="C293" s="257"/>
      <c r="D293" s="230"/>
      <c r="E293" s="230"/>
      <c r="F293" s="186"/>
      <c r="G293" s="186"/>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c r="AG293" s="257"/>
      <c r="AH293" s="257"/>
      <c r="AI293" s="257"/>
      <c r="AJ293" s="257"/>
      <c r="AK293" s="257"/>
      <c r="AL293" s="257"/>
      <c r="AM293" s="257"/>
      <c r="AN293" s="350"/>
      <c r="AO293" s="262"/>
      <c r="AP293" s="186"/>
      <c r="AQ293" s="186"/>
      <c r="AR293" s="186"/>
      <c r="AS293" s="186"/>
      <c r="AT293" s="186"/>
      <c r="AU293" s="186"/>
      <c r="AV293" s="186"/>
      <c r="AW293" s="186"/>
      <c r="AX293" s="186"/>
      <c r="AY293" s="186"/>
      <c r="AZ293" s="186"/>
      <c r="BA293" s="186"/>
    </row>
    <row r="294" spans="1:53" s="185" customFormat="1" ht="14.25" customHeight="1" x14ac:dyDescent="0.2">
      <c r="A294" s="186"/>
      <c r="B294" s="186"/>
      <c r="C294" s="257"/>
      <c r="D294" s="230"/>
      <c r="E294" s="230"/>
      <c r="F294" s="186"/>
      <c r="G294" s="186"/>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c r="AG294" s="257"/>
      <c r="AH294" s="257"/>
      <c r="AI294" s="257"/>
      <c r="AJ294" s="257"/>
      <c r="AK294" s="257"/>
      <c r="AL294" s="257"/>
      <c r="AM294" s="257"/>
      <c r="AN294" s="350"/>
      <c r="AO294" s="262"/>
      <c r="AP294" s="186"/>
      <c r="AQ294" s="186"/>
      <c r="AR294" s="186"/>
      <c r="AS294" s="186"/>
      <c r="AT294" s="186"/>
      <c r="AU294" s="186"/>
      <c r="AV294" s="186"/>
      <c r="AW294" s="186"/>
      <c r="AX294" s="186"/>
      <c r="AY294" s="186"/>
      <c r="AZ294" s="186"/>
      <c r="BA294" s="186"/>
    </row>
    <row r="295" spans="1:53" s="185" customFormat="1" ht="14.25" customHeight="1" x14ac:dyDescent="0.2">
      <c r="A295" s="186"/>
      <c r="B295" s="186"/>
      <c r="C295" s="257"/>
      <c r="D295" s="230"/>
      <c r="E295" s="230"/>
      <c r="F295" s="186"/>
      <c r="G295" s="186"/>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c r="AG295" s="257"/>
      <c r="AH295" s="257"/>
      <c r="AI295" s="257"/>
      <c r="AJ295" s="257"/>
      <c r="AK295" s="257"/>
      <c r="AL295" s="257"/>
      <c r="AM295" s="257"/>
      <c r="AN295" s="350"/>
      <c r="AO295" s="262"/>
      <c r="AP295" s="186"/>
      <c r="AQ295" s="186"/>
      <c r="AR295" s="186"/>
      <c r="AS295" s="186"/>
      <c r="AT295" s="186"/>
      <c r="AU295" s="186"/>
      <c r="AV295" s="186"/>
      <c r="AW295" s="186"/>
      <c r="AX295" s="186"/>
      <c r="AY295" s="186"/>
      <c r="AZ295" s="186"/>
      <c r="BA295" s="186"/>
    </row>
    <row r="296" spans="1:53" s="185" customFormat="1" ht="14.25" customHeight="1" x14ac:dyDescent="0.2">
      <c r="A296" s="186"/>
      <c r="B296" s="186"/>
      <c r="C296" s="257"/>
      <c r="D296" s="230"/>
      <c r="E296" s="230"/>
      <c r="F296" s="186"/>
      <c r="G296" s="186"/>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c r="AG296" s="257"/>
      <c r="AH296" s="257"/>
      <c r="AI296" s="257"/>
      <c r="AJ296" s="257"/>
      <c r="AK296" s="257"/>
      <c r="AL296" s="257"/>
      <c r="AM296" s="257"/>
      <c r="AN296" s="350"/>
      <c r="AO296" s="262"/>
      <c r="AP296" s="186"/>
      <c r="AQ296" s="186"/>
      <c r="AR296" s="186"/>
      <c r="AS296" s="186"/>
      <c r="AT296" s="186"/>
      <c r="AU296" s="186"/>
      <c r="AV296" s="186"/>
      <c r="AW296" s="186"/>
      <c r="AX296" s="186"/>
      <c r="AY296" s="186"/>
      <c r="AZ296" s="186"/>
      <c r="BA296" s="186"/>
    </row>
    <row r="297" spans="1:53" s="185" customFormat="1" ht="14.25" customHeight="1" x14ac:dyDescent="0.2">
      <c r="A297" s="186"/>
      <c r="B297" s="186"/>
      <c r="C297" s="257"/>
      <c r="D297" s="230"/>
      <c r="E297" s="230"/>
      <c r="F297" s="186"/>
      <c r="G297" s="186"/>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7"/>
      <c r="AF297" s="257"/>
      <c r="AG297" s="257"/>
      <c r="AH297" s="257"/>
      <c r="AI297" s="257"/>
      <c r="AJ297" s="257"/>
      <c r="AK297" s="257"/>
      <c r="AL297" s="257"/>
      <c r="AM297" s="257"/>
      <c r="AN297" s="350"/>
      <c r="AO297" s="262"/>
      <c r="AP297" s="186"/>
      <c r="AQ297" s="186"/>
      <c r="AR297" s="186"/>
      <c r="AS297" s="186"/>
      <c r="AT297" s="186"/>
      <c r="AU297" s="186"/>
      <c r="AV297" s="186"/>
      <c r="AW297" s="186"/>
      <c r="AX297" s="186"/>
      <c r="AY297" s="186"/>
      <c r="AZ297" s="186"/>
      <c r="BA297" s="186"/>
    </row>
    <row r="298" spans="1:53" s="185" customFormat="1" ht="14.25" customHeight="1" x14ac:dyDescent="0.2">
      <c r="A298" s="186"/>
      <c r="B298" s="186"/>
      <c r="C298" s="257"/>
      <c r="D298" s="230"/>
      <c r="E298" s="230"/>
      <c r="F298" s="186"/>
      <c r="G298" s="186"/>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c r="AG298" s="257"/>
      <c r="AH298" s="257"/>
      <c r="AI298" s="257"/>
      <c r="AJ298" s="257"/>
      <c r="AK298" s="257"/>
      <c r="AL298" s="257"/>
      <c r="AM298" s="257"/>
      <c r="AN298" s="350"/>
      <c r="AO298" s="262"/>
      <c r="AP298" s="186"/>
      <c r="AQ298" s="186"/>
      <c r="AR298" s="186"/>
      <c r="AS298" s="186"/>
      <c r="AT298" s="186"/>
      <c r="AU298" s="186"/>
      <c r="AV298" s="186"/>
      <c r="AW298" s="186"/>
      <c r="AX298" s="186"/>
      <c r="AY298" s="186"/>
      <c r="AZ298" s="186"/>
      <c r="BA298" s="186"/>
    </row>
    <row r="299" spans="1:53" s="185" customFormat="1" ht="14.25" customHeight="1" x14ac:dyDescent="0.2">
      <c r="A299" s="186"/>
      <c r="B299" s="186"/>
      <c r="C299" s="257"/>
      <c r="D299" s="230"/>
      <c r="E299" s="230"/>
      <c r="F299" s="186"/>
      <c r="G299" s="186"/>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c r="AG299" s="257"/>
      <c r="AH299" s="257"/>
      <c r="AI299" s="257"/>
      <c r="AJ299" s="257"/>
      <c r="AK299" s="257"/>
      <c r="AL299" s="257"/>
      <c r="AM299" s="257"/>
      <c r="AN299" s="350"/>
      <c r="AO299" s="262"/>
      <c r="AP299" s="186"/>
      <c r="AQ299" s="186"/>
      <c r="AR299" s="186"/>
      <c r="AS299" s="186"/>
      <c r="AT299" s="186"/>
      <c r="AU299" s="186"/>
      <c r="AV299" s="186"/>
      <c r="AW299" s="186"/>
      <c r="AX299" s="186"/>
      <c r="AY299" s="186"/>
      <c r="AZ299" s="186"/>
      <c r="BA299" s="186"/>
    </row>
    <row r="300" spans="1:53" s="185" customFormat="1" ht="14.25" customHeight="1" x14ac:dyDescent="0.2">
      <c r="A300" s="186"/>
      <c r="B300" s="186"/>
      <c r="C300" s="257"/>
      <c r="D300" s="230"/>
      <c r="E300" s="230"/>
      <c r="F300" s="186"/>
      <c r="G300" s="186"/>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c r="AG300" s="257"/>
      <c r="AH300" s="257"/>
      <c r="AI300" s="257"/>
      <c r="AJ300" s="257"/>
      <c r="AK300" s="257"/>
      <c r="AL300" s="257"/>
      <c r="AM300" s="257"/>
      <c r="AN300" s="350"/>
      <c r="AO300" s="262"/>
      <c r="AP300" s="186"/>
      <c r="AQ300" s="186"/>
      <c r="AR300" s="186"/>
      <c r="AS300" s="186"/>
      <c r="AT300" s="186"/>
      <c r="AU300" s="186"/>
      <c r="AV300" s="186"/>
      <c r="AW300" s="186"/>
      <c r="AX300" s="186"/>
      <c r="AY300" s="186"/>
      <c r="AZ300" s="186"/>
      <c r="BA300" s="186"/>
    </row>
    <row r="301" spans="1:53" s="185" customFormat="1" ht="14.25" customHeight="1" x14ac:dyDescent="0.2">
      <c r="A301" s="186"/>
      <c r="B301" s="186"/>
      <c r="C301" s="257"/>
      <c r="D301" s="230"/>
      <c r="E301" s="230"/>
      <c r="F301" s="186"/>
      <c r="G301" s="186"/>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57"/>
      <c r="AE301" s="257"/>
      <c r="AF301" s="257"/>
      <c r="AG301" s="257"/>
      <c r="AH301" s="257"/>
      <c r="AI301" s="257"/>
      <c r="AJ301" s="257"/>
      <c r="AK301" s="257"/>
      <c r="AL301" s="257"/>
      <c r="AM301" s="257"/>
      <c r="AN301" s="350"/>
      <c r="AO301" s="262"/>
      <c r="AP301" s="186"/>
      <c r="AQ301" s="186"/>
      <c r="AR301" s="186"/>
      <c r="AS301" s="186"/>
      <c r="AT301" s="186"/>
      <c r="AU301" s="186"/>
      <c r="AV301" s="186"/>
      <c r="AW301" s="186"/>
      <c r="AX301" s="186"/>
      <c r="AY301" s="186"/>
      <c r="AZ301" s="186"/>
      <c r="BA301" s="186"/>
    </row>
    <row r="302" spans="1:53" s="185" customFormat="1" ht="14.25" customHeight="1" x14ac:dyDescent="0.2">
      <c r="A302" s="186"/>
      <c r="B302" s="186"/>
      <c r="C302" s="257"/>
      <c r="D302" s="230"/>
      <c r="E302" s="230"/>
      <c r="F302" s="186"/>
      <c r="G302" s="186"/>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257"/>
      <c r="AH302" s="257"/>
      <c r="AI302" s="257"/>
      <c r="AJ302" s="257"/>
      <c r="AK302" s="257"/>
      <c r="AL302" s="257"/>
      <c r="AM302" s="257"/>
      <c r="AN302" s="350"/>
      <c r="AO302" s="262"/>
      <c r="AP302" s="186"/>
      <c r="AQ302" s="186"/>
      <c r="AR302" s="186"/>
      <c r="AS302" s="186"/>
      <c r="AT302" s="186"/>
      <c r="AU302" s="186"/>
      <c r="AV302" s="186"/>
      <c r="AW302" s="186"/>
      <c r="AX302" s="186"/>
      <c r="AY302" s="186"/>
      <c r="AZ302" s="186"/>
      <c r="BA302" s="186"/>
    </row>
    <row r="303" spans="1:53" s="185" customFormat="1" ht="14.25" customHeight="1" x14ac:dyDescent="0.2">
      <c r="A303" s="186"/>
      <c r="B303" s="186"/>
      <c r="C303" s="257"/>
      <c r="D303" s="230"/>
      <c r="E303" s="230"/>
      <c r="F303" s="186"/>
      <c r="G303" s="186"/>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57"/>
      <c r="AE303" s="257"/>
      <c r="AF303" s="257"/>
      <c r="AG303" s="257"/>
      <c r="AH303" s="257"/>
      <c r="AI303" s="257"/>
      <c r="AJ303" s="257"/>
      <c r="AK303" s="257"/>
      <c r="AL303" s="257"/>
      <c r="AM303" s="257"/>
      <c r="AN303" s="350"/>
      <c r="AO303" s="262"/>
      <c r="AP303" s="186"/>
      <c r="AQ303" s="186"/>
      <c r="AR303" s="186"/>
      <c r="AS303" s="186"/>
      <c r="AT303" s="186"/>
      <c r="AU303" s="186"/>
      <c r="AV303" s="186"/>
      <c r="AW303" s="186"/>
      <c r="AX303" s="186"/>
      <c r="AY303" s="186"/>
      <c r="AZ303" s="186"/>
      <c r="BA303" s="186"/>
    </row>
    <row r="304" spans="1:53" s="185" customFormat="1" ht="14.25" customHeight="1" x14ac:dyDescent="0.2">
      <c r="A304" s="186"/>
      <c r="B304" s="186"/>
      <c r="C304" s="257"/>
      <c r="D304" s="230"/>
      <c r="E304" s="230"/>
      <c r="F304" s="186"/>
      <c r="G304" s="186"/>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57"/>
      <c r="AE304" s="257"/>
      <c r="AF304" s="257"/>
      <c r="AG304" s="257"/>
      <c r="AH304" s="257"/>
      <c r="AI304" s="257"/>
      <c r="AJ304" s="257"/>
      <c r="AK304" s="257"/>
      <c r="AL304" s="257"/>
      <c r="AM304" s="257"/>
      <c r="AN304" s="350"/>
      <c r="AO304" s="262"/>
      <c r="AP304" s="186"/>
      <c r="AQ304" s="186"/>
      <c r="AR304" s="186"/>
      <c r="AS304" s="186"/>
      <c r="AT304" s="186"/>
      <c r="AU304" s="186"/>
      <c r="AV304" s="186"/>
      <c r="AW304" s="186"/>
      <c r="AX304" s="186"/>
      <c r="AY304" s="186"/>
      <c r="AZ304" s="186"/>
      <c r="BA304" s="186"/>
    </row>
    <row r="305" spans="1:53" s="185" customFormat="1" ht="14.25" customHeight="1" x14ac:dyDescent="0.2">
      <c r="A305" s="186"/>
      <c r="B305" s="186"/>
      <c r="C305" s="257"/>
      <c r="D305" s="230"/>
      <c r="E305" s="230"/>
      <c r="F305" s="186"/>
      <c r="G305" s="186"/>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57"/>
      <c r="AE305" s="257"/>
      <c r="AF305" s="257"/>
      <c r="AG305" s="257"/>
      <c r="AH305" s="257"/>
      <c r="AI305" s="257"/>
      <c r="AJ305" s="257"/>
      <c r="AK305" s="257"/>
      <c r="AL305" s="257"/>
      <c r="AM305" s="257"/>
      <c r="AN305" s="350"/>
      <c r="AO305" s="262"/>
      <c r="AP305" s="186"/>
      <c r="AQ305" s="186"/>
      <c r="AR305" s="186"/>
      <c r="AS305" s="186"/>
      <c r="AT305" s="186"/>
      <c r="AU305" s="186"/>
      <c r="AV305" s="186"/>
      <c r="AW305" s="186"/>
      <c r="AX305" s="186"/>
      <c r="AY305" s="186"/>
      <c r="AZ305" s="186"/>
      <c r="BA305" s="186"/>
    </row>
    <row r="306" spans="1:53" s="185" customFormat="1" ht="14.25" customHeight="1" x14ac:dyDescent="0.2">
      <c r="A306" s="186"/>
      <c r="B306" s="186"/>
      <c r="C306" s="257"/>
      <c r="D306" s="230"/>
      <c r="E306" s="230"/>
      <c r="F306" s="186"/>
      <c r="G306" s="186"/>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350"/>
      <c r="AO306" s="262"/>
      <c r="AP306" s="186"/>
      <c r="AQ306" s="186"/>
      <c r="AR306" s="186"/>
      <c r="AS306" s="186"/>
      <c r="AT306" s="186"/>
      <c r="AU306" s="186"/>
      <c r="AV306" s="186"/>
      <c r="AW306" s="186"/>
      <c r="AX306" s="186"/>
      <c r="AY306" s="186"/>
      <c r="AZ306" s="186"/>
      <c r="BA306" s="186"/>
    </row>
    <row r="307" spans="1:53" s="185" customFormat="1" ht="14.25" customHeight="1" x14ac:dyDescent="0.2">
      <c r="A307" s="186"/>
      <c r="B307" s="186"/>
      <c r="C307" s="257"/>
      <c r="D307" s="230"/>
      <c r="E307" s="230"/>
      <c r="F307" s="186"/>
      <c r="G307" s="186"/>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7"/>
      <c r="AJ307" s="257"/>
      <c r="AK307" s="257"/>
      <c r="AL307" s="257"/>
      <c r="AM307" s="257"/>
      <c r="AN307" s="350"/>
      <c r="AO307" s="262"/>
      <c r="AP307" s="186"/>
      <c r="AQ307" s="186"/>
      <c r="AR307" s="186"/>
      <c r="AS307" s="186"/>
      <c r="AT307" s="186"/>
      <c r="AU307" s="186"/>
      <c r="AV307" s="186"/>
      <c r="AW307" s="186"/>
      <c r="AX307" s="186"/>
      <c r="AY307" s="186"/>
      <c r="AZ307" s="186"/>
      <c r="BA307" s="186"/>
    </row>
    <row r="308" spans="1:53" s="185" customFormat="1" ht="14.25" customHeight="1" x14ac:dyDescent="0.2">
      <c r="A308" s="186"/>
      <c r="B308" s="186"/>
      <c r="C308" s="257"/>
      <c r="D308" s="230"/>
      <c r="E308" s="230"/>
      <c r="F308" s="186"/>
      <c r="G308" s="186"/>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57"/>
      <c r="AE308" s="257"/>
      <c r="AF308" s="257"/>
      <c r="AG308" s="257"/>
      <c r="AH308" s="257"/>
      <c r="AI308" s="257"/>
      <c r="AJ308" s="257"/>
      <c r="AK308" s="257"/>
      <c r="AL308" s="257"/>
      <c r="AM308" s="257"/>
      <c r="AN308" s="350"/>
      <c r="AO308" s="262"/>
      <c r="AP308" s="186"/>
      <c r="AQ308" s="186"/>
      <c r="AR308" s="186"/>
      <c r="AS308" s="186"/>
      <c r="AT308" s="186"/>
      <c r="AU308" s="186"/>
      <c r="AV308" s="186"/>
      <c r="AW308" s="186"/>
      <c r="AX308" s="186"/>
      <c r="AY308" s="186"/>
      <c r="AZ308" s="186"/>
      <c r="BA308" s="186"/>
    </row>
    <row r="309" spans="1:53" s="185" customFormat="1" ht="14.25" customHeight="1" x14ac:dyDescent="0.2">
      <c r="A309" s="186"/>
      <c r="B309" s="186"/>
      <c r="C309" s="257"/>
      <c r="D309" s="230"/>
      <c r="E309" s="230"/>
      <c r="F309" s="186"/>
      <c r="G309" s="186"/>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c r="AG309" s="257"/>
      <c r="AH309" s="257"/>
      <c r="AI309" s="257"/>
      <c r="AJ309" s="257"/>
      <c r="AK309" s="257"/>
      <c r="AL309" s="257"/>
      <c r="AM309" s="257"/>
      <c r="AN309" s="350"/>
      <c r="AO309" s="262"/>
      <c r="AP309" s="186"/>
      <c r="AQ309" s="186"/>
      <c r="AR309" s="186"/>
      <c r="AS309" s="186"/>
      <c r="AT309" s="186"/>
      <c r="AU309" s="186"/>
      <c r="AV309" s="186"/>
      <c r="AW309" s="186"/>
      <c r="AX309" s="186"/>
      <c r="AY309" s="186"/>
      <c r="AZ309" s="186"/>
      <c r="BA309" s="186"/>
    </row>
    <row r="310" spans="1:53" s="185" customFormat="1" ht="14.25" customHeight="1" x14ac:dyDescent="0.2">
      <c r="A310" s="186"/>
      <c r="B310" s="186"/>
      <c r="C310" s="257"/>
      <c r="D310" s="230"/>
      <c r="E310" s="230"/>
      <c r="F310" s="186"/>
      <c r="G310" s="186"/>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257"/>
      <c r="AL310" s="257"/>
      <c r="AM310" s="257"/>
      <c r="AN310" s="350"/>
      <c r="AO310" s="262"/>
      <c r="AP310" s="186"/>
      <c r="AQ310" s="186"/>
      <c r="AR310" s="186"/>
      <c r="AS310" s="186"/>
      <c r="AT310" s="186"/>
      <c r="AU310" s="186"/>
      <c r="AV310" s="186"/>
      <c r="AW310" s="186"/>
      <c r="AX310" s="186"/>
      <c r="AY310" s="186"/>
      <c r="AZ310" s="186"/>
      <c r="BA310" s="186"/>
    </row>
    <row r="311" spans="1:53" s="185" customFormat="1" ht="14.25" customHeight="1" x14ac:dyDescent="0.2">
      <c r="A311" s="186"/>
      <c r="B311" s="186"/>
      <c r="C311" s="257"/>
      <c r="D311" s="230"/>
      <c r="E311" s="230"/>
      <c r="F311" s="186"/>
      <c r="G311" s="186"/>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c r="AG311" s="257"/>
      <c r="AH311" s="257"/>
      <c r="AI311" s="257"/>
      <c r="AJ311" s="257"/>
      <c r="AK311" s="257"/>
      <c r="AL311" s="257"/>
      <c r="AM311" s="257"/>
      <c r="AN311" s="350"/>
      <c r="AO311" s="262"/>
      <c r="AP311" s="186"/>
      <c r="AQ311" s="186"/>
      <c r="AR311" s="186"/>
      <c r="AS311" s="186"/>
      <c r="AT311" s="186"/>
      <c r="AU311" s="186"/>
      <c r="AV311" s="186"/>
      <c r="AW311" s="186"/>
      <c r="AX311" s="186"/>
      <c r="AY311" s="186"/>
      <c r="AZ311" s="186"/>
      <c r="BA311" s="186"/>
    </row>
    <row r="312" spans="1:53" s="185" customFormat="1" ht="14.25" customHeight="1" x14ac:dyDescent="0.2">
      <c r="A312" s="186"/>
      <c r="B312" s="186"/>
      <c r="C312" s="257"/>
      <c r="D312" s="230"/>
      <c r="E312" s="230"/>
      <c r="F312" s="186"/>
      <c r="G312" s="186"/>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57"/>
      <c r="AE312" s="257"/>
      <c r="AF312" s="257"/>
      <c r="AG312" s="257"/>
      <c r="AH312" s="257"/>
      <c r="AI312" s="257"/>
      <c r="AJ312" s="257"/>
      <c r="AK312" s="257"/>
      <c r="AL312" s="257"/>
      <c r="AM312" s="257"/>
      <c r="AN312" s="350"/>
      <c r="AO312" s="262"/>
      <c r="AP312" s="186"/>
      <c r="AQ312" s="186"/>
      <c r="AR312" s="186"/>
      <c r="AS312" s="186"/>
      <c r="AT312" s="186"/>
      <c r="AU312" s="186"/>
      <c r="AV312" s="186"/>
      <c r="AW312" s="186"/>
      <c r="AX312" s="186"/>
      <c r="AY312" s="186"/>
      <c r="AZ312" s="186"/>
      <c r="BA312" s="186"/>
    </row>
    <row r="313" spans="1:53" s="185" customFormat="1" ht="14.25" customHeight="1" x14ac:dyDescent="0.2">
      <c r="A313" s="186"/>
      <c r="B313" s="186"/>
      <c r="C313" s="257"/>
      <c r="D313" s="230"/>
      <c r="E313" s="230"/>
      <c r="F313" s="186"/>
      <c r="G313" s="186"/>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7"/>
      <c r="AJ313" s="257"/>
      <c r="AK313" s="257"/>
      <c r="AL313" s="257"/>
      <c r="AM313" s="257"/>
      <c r="AN313" s="350"/>
      <c r="AO313" s="262"/>
      <c r="AP313" s="186"/>
      <c r="AQ313" s="186"/>
      <c r="AR313" s="186"/>
      <c r="AS313" s="186"/>
      <c r="AT313" s="186"/>
      <c r="AU313" s="186"/>
      <c r="AV313" s="186"/>
      <c r="AW313" s="186"/>
      <c r="AX313" s="186"/>
      <c r="AY313" s="186"/>
      <c r="AZ313" s="186"/>
      <c r="BA313" s="186"/>
    </row>
    <row r="314" spans="1:53" s="185" customFormat="1" ht="14.25" customHeight="1" x14ac:dyDescent="0.2">
      <c r="A314" s="186"/>
      <c r="B314" s="186"/>
      <c r="C314" s="257"/>
      <c r="D314" s="230"/>
      <c r="E314" s="230"/>
      <c r="F314" s="186"/>
      <c r="G314" s="186"/>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c r="AG314" s="257"/>
      <c r="AH314" s="257"/>
      <c r="AI314" s="257"/>
      <c r="AJ314" s="257"/>
      <c r="AK314" s="257"/>
      <c r="AL314" s="257"/>
      <c r="AM314" s="257"/>
      <c r="AN314" s="350"/>
      <c r="AO314" s="262"/>
      <c r="AP314" s="186"/>
      <c r="AQ314" s="186"/>
      <c r="AR314" s="186"/>
      <c r="AS314" s="186"/>
      <c r="AT314" s="186"/>
      <c r="AU314" s="186"/>
      <c r="AV314" s="186"/>
      <c r="AW314" s="186"/>
      <c r="AX314" s="186"/>
      <c r="AY314" s="186"/>
      <c r="AZ314" s="186"/>
      <c r="BA314" s="186"/>
    </row>
    <row r="315" spans="1:53" s="185" customFormat="1" ht="14.25" customHeight="1" x14ac:dyDescent="0.2">
      <c r="A315" s="186"/>
      <c r="B315" s="186"/>
      <c r="C315" s="257"/>
      <c r="D315" s="230"/>
      <c r="E315" s="230"/>
      <c r="F315" s="186"/>
      <c r="G315" s="186"/>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c r="AG315" s="257"/>
      <c r="AH315" s="257"/>
      <c r="AI315" s="257"/>
      <c r="AJ315" s="257"/>
      <c r="AK315" s="257"/>
      <c r="AL315" s="257"/>
      <c r="AM315" s="257"/>
      <c r="AN315" s="350"/>
      <c r="AO315" s="262"/>
      <c r="AP315" s="186"/>
      <c r="AQ315" s="186"/>
      <c r="AR315" s="186"/>
      <c r="AS315" s="186"/>
      <c r="AT315" s="186"/>
      <c r="AU315" s="186"/>
      <c r="AV315" s="186"/>
      <c r="AW315" s="186"/>
      <c r="AX315" s="186"/>
      <c r="AY315" s="186"/>
      <c r="AZ315" s="186"/>
      <c r="BA315" s="186"/>
    </row>
    <row r="316" spans="1:53" s="185" customFormat="1" ht="14.25" customHeight="1" x14ac:dyDescent="0.2">
      <c r="A316" s="186"/>
      <c r="B316" s="186"/>
      <c r="C316" s="257"/>
      <c r="D316" s="230"/>
      <c r="E316" s="230"/>
      <c r="F316" s="186"/>
      <c r="G316" s="186"/>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c r="AG316" s="257"/>
      <c r="AH316" s="257"/>
      <c r="AI316" s="257"/>
      <c r="AJ316" s="257"/>
      <c r="AK316" s="257"/>
      <c r="AL316" s="257"/>
      <c r="AM316" s="257"/>
      <c r="AN316" s="350"/>
      <c r="AO316" s="262"/>
      <c r="AP316" s="186"/>
      <c r="AQ316" s="186"/>
      <c r="AR316" s="186"/>
      <c r="AS316" s="186"/>
      <c r="AT316" s="186"/>
      <c r="AU316" s="186"/>
      <c r="AV316" s="186"/>
      <c r="AW316" s="186"/>
      <c r="AX316" s="186"/>
      <c r="AY316" s="186"/>
      <c r="AZ316" s="186"/>
      <c r="BA316" s="186"/>
    </row>
    <row r="317" spans="1:53" s="185" customFormat="1" ht="14.25" customHeight="1" x14ac:dyDescent="0.2">
      <c r="A317" s="186"/>
      <c r="B317" s="186"/>
      <c r="C317" s="257"/>
      <c r="D317" s="230"/>
      <c r="E317" s="230"/>
      <c r="F317" s="186"/>
      <c r="G317" s="186"/>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7"/>
      <c r="AJ317" s="257"/>
      <c r="AK317" s="257"/>
      <c r="AL317" s="257"/>
      <c r="AM317" s="257"/>
      <c r="AN317" s="350"/>
      <c r="AO317" s="262"/>
      <c r="AP317" s="186"/>
      <c r="AQ317" s="186"/>
      <c r="AR317" s="186"/>
      <c r="AS317" s="186"/>
      <c r="AT317" s="186"/>
      <c r="AU317" s="186"/>
      <c r="AV317" s="186"/>
      <c r="AW317" s="186"/>
      <c r="AX317" s="186"/>
      <c r="AY317" s="186"/>
      <c r="AZ317" s="186"/>
      <c r="BA317" s="186"/>
    </row>
    <row r="318" spans="1:53" s="185" customFormat="1" ht="14.25" customHeight="1" x14ac:dyDescent="0.2">
      <c r="A318" s="186"/>
      <c r="B318" s="186"/>
      <c r="C318" s="257"/>
      <c r="D318" s="230"/>
      <c r="E318" s="230"/>
      <c r="F318" s="186"/>
      <c r="G318" s="186"/>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c r="AG318" s="257"/>
      <c r="AH318" s="257"/>
      <c r="AI318" s="257"/>
      <c r="AJ318" s="257"/>
      <c r="AK318" s="257"/>
      <c r="AL318" s="257"/>
      <c r="AM318" s="257"/>
      <c r="AN318" s="350"/>
      <c r="AO318" s="262"/>
      <c r="AP318" s="186"/>
      <c r="AQ318" s="186"/>
      <c r="AR318" s="186"/>
      <c r="AS318" s="186"/>
      <c r="AT318" s="186"/>
      <c r="AU318" s="186"/>
      <c r="AV318" s="186"/>
      <c r="AW318" s="186"/>
      <c r="AX318" s="186"/>
      <c r="AY318" s="186"/>
      <c r="AZ318" s="186"/>
      <c r="BA318" s="186"/>
    </row>
    <row r="319" spans="1:53" s="185" customFormat="1" ht="14.25" customHeight="1" x14ac:dyDescent="0.2">
      <c r="A319" s="186"/>
      <c r="B319" s="186"/>
      <c r="C319" s="257"/>
      <c r="D319" s="230"/>
      <c r="E319" s="230"/>
      <c r="F319" s="186"/>
      <c r="G319" s="186"/>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7"/>
      <c r="AJ319" s="257"/>
      <c r="AK319" s="257"/>
      <c r="AL319" s="257"/>
      <c r="AM319" s="257"/>
      <c r="AN319" s="350"/>
      <c r="AO319" s="262"/>
      <c r="AP319" s="186"/>
      <c r="AQ319" s="186"/>
      <c r="AR319" s="186"/>
      <c r="AS319" s="186"/>
      <c r="AT319" s="186"/>
      <c r="AU319" s="186"/>
      <c r="AV319" s="186"/>
      <c r="AW319" s="186"/>
      <c r="AX319" s="186"/>
      <c r="AY319" s="186"/>
      <c r="AZ319" s="186"/>
      <c r="BA319" s="186"/>
    </row>
    <row r="320" spans="1:53" s="185" customFormat="1" ht="14.25" customHeight="1" x14ac:dyDescent="0.2">
      <c r="A320" s="186"/>
      <c r="B320" s="186"/>
      <c r="C320" s="257"/>
      <c r="D320" s="230"/>
      <c r="E320" s="230"/>
      <c r="F320" s="186"/>
      <c r="G320" s="186"/>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57"/>
      <c r="AE320" s="257"/>
      <c r="AF320" s="257"/>
      <c r="AG320" s="257"/>
      <c r="AH320" s="257"/>
      <c r="AI320" s="257"/>
      <c r="AJ320" s="257"/>
      <c r="AK320" s="257"/>
      <c r="AL320" s="257"/>
      <c r="AM320" s="257"/>
      <c r="AN320" s="350"/>
      <c r="AO320" s="262"/>
      <c r="AP320" s="186"/>
      <c r="AQ320" s="186"/>
      <c r="AR320" s="186"/>
      <c r="AS320" s="186"/>
      <c r="AT320" s="186"/>
      <c r="AU320" s="186"/>
      <c r="AV320" s="186"/>
      <c r="AW320" s="186"/>
      <c r="AX320" s="186"/>
      <c r="AY320" s="186"/>
      <c r="AZ320" s="186"/>
      <c r="BA320" s="186"/>
    </row>
    <row r="321" spans="1:53" s="185" customFormat="1" ht="14.25" customHeight="1" x14ac:dyDescent="0.2">
      <c r="A321" s="186"/>
      <c r="B321" s="186"/>
      <c r="C321" s="257"/>
      <c r="D321" s="230"/>
      <c r="E321" s="230"/>
      <c r="F321" s="186"/>
      <c r="G321" s="186"/>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7"/>
      <c r="AF321" s="257"/>
      <c r="AG321" s="257"/>
      <c r="AH321" s="257"/>
      <c r="AI321" s="257"/>
      <c r="AJ321" s="257"/>
      <c r="AK321" s="257"/>
      <c r="AL321" s="257"/>
      <c r="AM321" s="257"/>
      <c r="AN321" s="350"/>
      <c r="AO321" s="262"/>
      <c r="AP321" s="186"/>
      <c r="AQ321" s="186"/>
      <c r="AR321" s="186"/>
      <c r="AS321" s="186"/>
      <c r="AT321" s="186"/>
      <c r="AU321" s="186"/>
      <c r="AV321" s="186"/>
      <c r="AW321" s="186"/>
      <c r="AX321" s="186"/>
      <c r="AY321" s="186"/>
      <c r="AZ321" s="186"/>
      <c r="BA321" s="186"/>
    </row>
    <row r="322" spans="1:53" s="185" customFormat="1" ht="14.25" customHeight="1" x14ac:dyDescent="0.2">
      <c r="A322" s="186"/>
      <c r="B322" s="186"/>
      <c r="C322" s="257"/>
      <c r="D322" s="230"/>
      <c r="E322" s="230"/>
      <c r="F322" s="186"/>
      <c r="G322" s="186"/>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57"/>
      <c r="AE322" s="257"/>
      <c r="AF322" s="257"/>
      <c r="AG322" s="257"/>
      <c r="AH322" s="257"/>
      <c r="AI322" s="257"/>
      <c r="AJ322" s="257"/>
      <c r="AK322" s="257"/>
      <c r="AL322" s="257"/>
      <c r="AM322" s="257"/>
      <c r="AN322" s="350"/>
      <c r="AO322" s="262"/>
      <c r="AP322" s="186"/>
      <c r="AQ322" s="186"/>
      <c r="AR322" s="186"/>
      <c r="AS322" s="186"/>
      <c r="AT322" s="186"/>
      <c r="AU322" s="186"/>
      <c r="AV322" s="186"/>
      <c r="AW322" s="186"/>
      <c r="AX322" s="186"/>
      <c r="AY322" s="186"/>
      <c r="AZ322" s="186"/>
      <c r="BA322" s="186"/>
    </row>
    <row r="323" spans="1:53" s="185" customFormat="1" ht="14.25" customHeight="1" x14ac:dyDescent="0.2">
      <c r="A323" s="186"/>
      <c r="B323" s="186"/>
      <c r="C323" s="257"/>
      <c r="D323" s="230"/>
      <c r="E323" s="230"/>
      <c r="F323" s="186"/>
      <c r="G323" s="186"/>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57"/>
      <c r="AE323" s="257"/>
      <c r="AF323" s="257"/>
      <c r="AG323" s="257"/>
      <c r="AH323" s="257"/>
      <c r="AI323" s="257"/>
      <c r="AJ323" s="257"/>
      <c r="AK323" s="257"/>
      <c r="AL323" s="257"/>
      <c r="AM323" s="257"/>
      <c r="AN323" s="350"/>
      <c r="AO323" s="262"/>
      <c r="AP323" s="186"/>
      <c r="AQ323" s="186"/>
      <c r="AR323" s="186"/>
      <c r="AS323" s="186"/>
      <c r="AT323" s="186"/>
      <c r="AU323" s="186"/>
      <c r="AV323" s="186"/>
      <c r="AW323" s="186"/>
      <c r="AX323" s="186"/>
      <c r="AY323" s="186"/>
      <c r="AZ323" s="186"/>
      <c r="BA323" s="186"/>
    </row>
    <row r="324" spans="1:53" s="185" customFormat="1" ht="14.25" customHeight="1" x14ac:dyDescent="0.2">
      <c r="A324" s="186"/>
      <c r="B324" s="186"/>
      <c r="C324" s="257"/>
      <c r="D324" s="230"/>
      <c r="E324" s="230"/>
      <c r="F324" s="186"/>
      <c r="G324" s="186"/>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257"/>
      <c r="AG324" s="257"/>
      <c r="AH324" s="257"/>
      <c r="AI324" s="257"/>
      <c r="AJ324" s="257"/>
      <c r="AK324" s="257"/>
      <c r="AL324" s="257"/>
      <c r="AM324" s="257"/>
      <c r="AN324" s="350"/>
      <c r="AO324" s="262"/>
      <c r="AP324" s="186"/>
      <c r="AQ324" s="186"/>
      <c r="AR324" s="186"/>
      <c r="AS324" s="186"/>
      <c r="AT324" s="186"/>
      <c r="AU324" s="186"/>
      <c r="AV324" s="186"/>
      <c r="AW324" s="186"/>
      <c r="AX324" s="186"/>
      <c r="AY324" s="186"/>
      <c r="AZ324" s="186"/>
      <c r="BA324" s="186"/>
    </row>
    <row r="325" spans="1:53" s="185" customFormat="1" ht="14.25" customHeight="1" x14ac:dyDescent="0.2">
      <c r="A325" s="186"/>
      <c r="B325" s="186"/>
      <c r="C325" s="257"/>
      <c r="D325" s="230"/>
      <c r="E325" s="230"/>
      <c r="F325" s="186"/>
      <c r="G325" s="186"/>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F325" s="257"/>
      <c r="AG325" s="257"/>
      <c r="AH325" s="257"/>
      <c r="AI325" s="257"/>
      <c r="AJ325" s="257"/>
      <c r="AK325" s="257"/>
      <c r="AL325" s="257"/>
      <c r="AM325" s="257"/>
      <c r="AN325" s="350"/>
      <c r="AO325" s="262"/>
      <c r="AP325" s="186"/>
      <c r="AQ325" s="186"/>
      <c r="AR325" s="186"/>
      <c r="AS325" s="186"/>
      <c r="AT325" s="186"/>
      <c r="AU325" s="186"/>
      <c r="AV325" s="186"/>
      <c r="AW325" s="186"/>
      <c r="AX325" s="186"/>
      <c r="AY325" s="186"/>
      <c r="AZ325" s="186"/>
      <c r="BA325" s="186"/>
    </row>
    <row r="326" spans="1:53" s="185" customFormat="1" ht="14.25" customHeight="1" x14ac:dyDescent="0.2">
      <c r="A326" s="186"/>
      <c r="B326" s="186"/>
      <c r="C326" s="257"/>
      <c r="D326" s="230"/>
      <c r="E326" s="230"/>
      <c r="F326" s="186"/>
      <c r="G326" s="186"/>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57"/>
      <c r="AE326" s="257"/>
      <c r="AF326" s="257"/>
      <c r="AG326" s="257"/>
      <c r="AH326" s="257"/>
      <c r="AI326" s="257"/>
      <c r="AJ326" s="257"/>
      <c r="AK326" s="257"/>
      <c r="AL326" s="257"/>
      <c r="AM326" s="257"/>
      <c r="AN326" s="350"/>
      <c r="AO326" s="262"/>
      <c r="AP326" s="186"/>
      <c r="AQ326" s="186"/>
      <c r="AR326" s="186"/>
      <c r="AS326" s="186"/>
      <c r="AT326" s="186"/>
      <c r="AU326" s="186"/>
      <c r="AV326" s="186"/>
      <c r="AW326" s="186"/>
      <c r="AX326" s="186"/>
      <c r="AY326" s="186"/>
      <c r="AZ326" s="186"/>
      <c r="BA326" s="186"/>
    </row>
    <row r="327" spans="1:53" s="185" customFormat="1" ht="14.25" customHeight="1" x14ac:dyDescent="0.2">
      <c r="A327" s="186"/>
      <c r="B327" s="186"/>
      <c r="C327" s="257"/>
      <c r="D327" s="230"/>
      <c r="E327" s="230"/>
      <c r="F327" s="186"/>
      <c r="G327" s="186"/>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57"/>
      <c r="AE327" s="257"/>
      <c r="AF327" s="257"/>
      <c r="AG327" s="257"/>
      <c r="AH327" s="257"/>
      <c r="AI327" s="257"/>
      <c r="AJ327" s="257"/>
      <c r="AK327" s="257"/>
      <c r="AL327" s="257"/>
      <c r="AM327" s="257"/>
      <c r="AN327" s="350"/>
      <c r="AO327" s="262"/>
      <c r="AP327" s="186"/>
      <c r="AQ327" s="186"/>
      <c r="AR327" s="186"/>
      <c r="AS327" s="186"/>
      <c r="AT327" s="186"/>
      <c r="AU327" s="186"/>
      <c r="AV327" s="186"/>
      <c r="AW327" s="186"/>
      <c r="AX327" s="186"/>
      <c r="AY327" s="186"/>
      <c r="AZ327" s="186"/>
      <c r="BA327" s="186"/>
    </row>
    <row r="328" spans="1:53" s="185" customFormat="1" ht="14.25" customHeight="1" x14ac:dyDescent="0.2">
      <c r="A328" s="186"/>
      <c r="B328" s="186"/>
      <c r="C328" s="257"/>
      <c r="D328" s="230"/>
      <c r="E328" s="230"/>
      <c r="F328" s="186"/>
      <c r="G328" s="186"/>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57"/>
      <c r="AE328" s="257"/>
      <c r="AF328" s="257"/>
      <c r="AG328" s="257"/>
      <c r="AH328" s="257"/>
      <c r="AI328" s="257"/>
      <c r="AJ328" s="257"/>
      <c r="AK328" s="257"/>
      <c r="AL328" s="257"/>
      <c r="AM328" s="257"/>
      <c r="AN328" s="350"/>
      <c r="AO328" s="262"/>
      <c r="AP328" s="186"/>
      <c r="AQ328" s="186"/>
      <c r="AR328" s="186"/>
      <c r="AS328" s="186"/>
      <c r="AT328" s="186"/>
      <c r="AU328" s="186"/>
      <c r="AV328" s="186"/>
      <c r="AW328" s="186"/>
      <c r="AX328" s="186"/>
      <c r="AY328" s="186"/>
      <c r="AZ328" s="186"/>
      <c r="BA328" s="186"/>
    </row>
    <row r="329" spans="1:53" s="185" customFormat="1" ht="14.25" customHeight="1" x14ac:dyDescent="0.2">
      <c r="A329" s="186"/>
      <c r="B329" s="186"/>
      <c r="C329" s="257"/>
      <c r="D329" s="230"/>
      <c r="E329" s="230"/>
      <c r="F329" s="186"/>
      <c r="G329" s="186"/>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57"/>
      <c r="AE329" s="257"/>
      <c r="AF329" s="257"/>
      <c r="AG329" s="257"/>
      <c r="AH329" s="257"/>
      <c r="AI329" s="257"/>
      <c r="AJ329" s="257"/>
      <c r="AK329" s="257"/>
      <c r="AL329" s="257"/>
      <c r="AM329" s="257"/>
      <c r="AN329" s="350"/>
      <c r="AO329" s="262"/>
      <c r="AP329" s="186"/>
      <c r="AQ329" s="186"/>
      <c r="AR329" s="186"/>
      <c r="AS329" s="186"/>
      <c r="AT329" s="186"/>
      <c r="AU329" s="186"/>
      <c r="AV329" s="186"/>
      <c r="AW329" s="186"/>
      <c r="AX329" s="186"/>
      <c r="AY329" s="186"/>
      <c r="AZ329" s="186"/>
      <c r="BA329" s="186"/>
    </row>
    <row r="330" spans="1:53" s="185" customFormat="1" ht="14.25" customHeight="1" x14ac:dyDescent="0.2">
      <c r="A330" s="186"/>
      <c r="B330" s="186"/>
      <c r="C330" s="257"/>
      <c r="D330" s="230"/>
      <c r="E330" s="230"/>
      <c r="F330" s="186"/>
      <c r="G330" s="186"/>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57"/>
      <c r="AE330" s="257"/>
      <c r="AF330" s="257"/>
      <c r="AG330" s="257"/>
      <c r="AH330" s="257"/>
      <c r="AI330" s="257"/>
      <c r="AJ330" s="257"/>
      <c r="AK330" s="257"/>
      <c r="AL330" s="257"/>
      <c r="AM330" s="257"/>
      <c r="AN330" s="350"/>
      <c r="AO330" s="262"/>
      <c r="AP330" s="186"/>
      <c r="AQ330" s="186"/>
      <c r="AR330" s="186"/>
      <c r="AS330" s="186"/>
      <c r="AT330" s="186"/>
      <c r="AU330" s="186"/>
      <c r="AV330" s="186"/>
      <c r="AW330" s="186"/>
      <c r="AX330" s="186"/>
      <c r="AY330" s="186"/>
      <c r="AZ330" s="186"/>
      <c r="BA330" s="186"/>
    </row>
    <row r="331" spans="1:53" s="185" customFormat="1" ht="14.25" customHeight="1" x14ac:dyDescent="0.2">
      <c r="A331" s="186"/>
      <c r="B331" s="186"/>
      <c r="C331" s="257"/>
      <c r="D331" s="230"/>
      <c r="E331" s="230"/>
      <c r="F331" s="186"/>
      <c r="G331" s="186"/>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57"/>
      <c r="AE331" s="257"/>
      <c r="AF331" s="257"/>
      <c r="AG331" s="257"/>
      <c r="AH331" s="257"/>
      <c r="AI331" s="257"/>
      <c r="AJ331" s="257"/>
      <c r="AK331" s="257"/>
      <c r="AL331" s="257"/>
      <c r="AM331" s="257"/>
      <c r="AN331" s="350"/>
      <c r="AO331" s="262"/>
      <c r="AP331" s="186"/>
      <c r="AQ331" s="186"/>
      <c r="AR331" s="186"/>
      <c r="AS331" s="186"/>
      <c r="AT331" s="186"/>
      <c r="AU331" s="186"/>
      <c r="AV331" s="186"/>
      <c r="AW331" s="186"/>
      <c r="AX331" s="186"/>
      <c r="AY331" s="186"/>
      <c r="AZ331" s="186"/>
      <c r="BA331" s="186"/>
    </row>
    <row r="332" spans="1:53" s="185" customFormat="1" ht="14.25" customHeight="1" x14ac:dyDescent="0.2">
      <c r="A332" s="186"/>
      <c r="B332" s="186"/>
      <c r="C332" s="257"/>
      <c r="D332" s="230"/>
      <c r="E332" s="230"/>
      <c r="F332" s="186"/>
      <c r="G332" s="186"/>
      <c r="H332" s="257"/>
      <c r="I332" s="257"/>
      <c r="J332" s="257"/>
      <c r="K332" s="257"/>
      <c r="L332" s="257"/>
      <c r="M332" s="257"/>
      <c r="N332" s="257"/>
      <c r="O332" s="257"/>
      <c r="P332" s="257"/>
      <c r="Q332" s="257"/>
      <c r="R332" s="257"/>
      <c r="S332" s="257"/>
      <c r="T332" s="257"/>
      <c r="U332" s="257"/>
      <c r="V332" s="257"/>
      <c r="W332" s="257"/>
      <c r="X332" s="257"/>
      <c r="Y332" s="257"/>
      <c r="Z332" s="257"/>
      <c r="AA332" s="257"/>
      <c r="AB332" s="257"/>
      <c r="AC332" s="257"/>
      <c r="AD332" s="257"/>
      <c r="AE332" s="257"/>
      <c r="AF332" s="257"/>
      <c r="AG332" s="257"/>
      <c r="AH332" s="257"/>
      <c r="AI332" s="257"/>
      <c r="AJ332" s="257"/>
      <c r="AK332" s="257"/>
      <c r="AL332" s="257"/>
      <c r="AM332" s="257"/>
      <c r="AN332" s="350"/>
      <c r="AO332" s="262"/>
      <c r="AP332" s="186"/>
      <c r="AQ332" s="186"/>
      <c r="AR332" s="186"/>
      <c r="AS332" s="186"/>
      <c r="AT332" s="186"/>
      <c r="AU332" s="186"/>
      <c r="AV332" s="186"/>
      <c r="AW332" s="186"/>
      <c r="AX332" s="186"/>
      <c r="AY332" s="186"/>
      <c r="AZ332" s="186"/>
      <c r="BA332" s="186"/>
    </row>
    <row r="333" spans="1:53" s="185" customFormat="1" ht="14.25" customHeight="1" x14ac:dyDescent="0.2">
      <c r="A333" s="186"/>
      <c r="B333" s="186"/>
      <c r="C333" s="257"/>
      <c r="D333" s="230"/>
      <c r="E333" s="230"/>
      <c r="F333" s="186"/>
      <c r="G333" s="186"/>
      <c r="H333" s="257"/>
      <c r="I333" s="257"/>
      <c r="J333" s="257"/>
      <c r="K333" s="257"/>
      <c r="L333" s="257"/>
      <c r="M333" s="257"/>
      <c r="N333" s="257"/>
      <c r="O333" s="257"/>
      <c r="P333" s="257"/>
      <c r="Q333" s="257"/>
      <c r="R333" s="257"/>
      <c r="S333" s="257"/>
      <c r="T333" s="257"/>
      <c r="U333" s="257"/>
      <c r="V333" s="257"/>
      <c r="W333" s="257"/>
      <c r="X333" s="257"/>
      <c r="Y333" s="257"/>
      <c r="Z333" s="257"/>
      <c r="AA333" s="257"/>
      <c r="AB333" s="257"/>
      <c r="AC333" s="257"/>
      <c r="AD333" s="257"/>
      <c r="AE333" s="257"/>
      <c r="AF333" s="257"/>
      <c r="AG333" s="257"/>
      <c r="AH333" s="257"/>
      <c r="AI333" s="257"/>
      <c r="AJ333" s="257"/>
      <c r="AK333" s="257"/>
      <c r="AL333" s="257"/>
      <c r="AM333" s="257"/>
      <c r="AN333" s="350"/>
      <c r="AO333" s="262"/>
      <c r="AP333" s="186"/>
      <c r="AQ333" s="186"/>
      <c r="AR333" s="186"/>
      <c r="AS333" s="186"/>
      <c r="AT333" s="186"/>
      <c r="AU333" s="186"/>
      <c r="AV333" s="186"/>
      <c r="AW333" s="186"/>
      <c r="AX333" s="186"/>
      <c r="AY333" s="186"/>
      <c r="AZ333" s="186"/>
      <c r="BA333" s="186"/>
    </row>
    <row r="334" spans="1:53" s="185" customFormat="1" ht="14.25" customHeight="1" x14ac:dyDescent="0.2">
      <c r="A334" s="186"/>
      <c r="B334" s="186"/>
      <c r="C334" s="257"/>
      <c r="D334" s="230"/>
      <c r="E334" s="230"/>
      <c r="F334" s="186"/>
      <c r="G334" s="186"/>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257"/>
      <c r="AE334" s="257"/>
      <c r="AF334" s="257"/>
      <c r="AG334" s="257"/>
      <c r="AH334" s="257"/>
      <c r="AI334" s="257"/>
      <c r="AJ334" s="257"/>
      <c r="AK334" s="257"/>
      <c r="AL334" s="257"/>
      <c r="AM334" s="257"/>
      <c r="AN334" s="350"/>
      <c r="AO334" s="262"/>
      <c r="AP334" s="186"/>
      <c r="AQ334" s="186"/>
      <c r="AR334" s="186"/>
      <c r="AS334" s="186"/>
      <c r="AT334" s="186"/>
      <c r="AU334" s="186"/>
      <c r="AV334" s="186"/>
      <c r="AW334" s="186"/>
      <c r="AX334" s="186"/>
      <c r="AY334" s="186"/>
      <c r="AZ334" s="186"/>
      <c r="BA334" s="186"/>
    </row>
    <row r="335" spans="1:53" s="185" customFormat="1" ht="14.25" customHeight="1" x14ac:dyDescent="0.2">
      <c r="A335" s="186"/>
      <c r="B335" s="186"/>
      <c r="C335" s="257"/>
      <c r="D335" s="230"/>
      <c r="E335" s="230"/>
      <c r="F335" s="186"/>
      <c r="G335" s="186"/>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c r="AL335" s="257"/>
      <c r="AM335" s="257"/>
      <c r="AN335" s="350"/>
      <c r="AO335" s="262"/>
      <c r="AP335" s="186"/>
      <c r="AQ335" s="186"/>
      <c r="AR335" s="186"/>
      <c r="AS335" s="186"/>
      <c r="AT335" s="186"/>
      <c r="AU335" s="186"/>
      <c r="AV335" s="186"/>
      <c r="AW335" s="186"/>
      <c r="AX335" s="186"/>
      <c r="AY335" s="186"/>
      <c r="AZ335" s="186"/>
      <c r="BA335" s="186"/>
    </row>
    <row r="336" spans="1:53" s="185" customFormat="1" ht="14.25" customHeight="1" x14ac:dyDescent="0.2">
      <c r="A336" s="186"/>
      <c r="B336" s="186"/>
      <c r="C336" s="257"/>
      <c r="D336" s="230"/>
      <c r="E336" s="230"/>
      <c r="F336" s="186"/>
      <c r="G336" s="186"/>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c r="AF336" s="257"/>
      <c r="AG336" s="257"/>
      <c r="AH336" s="257"/>
      <c r="AI336" s="257"/>
      <c r="AJ336" s="257"/>
      <c r="AK336" s="257"/>
      <c r="AL336" s="257"/>
      <c r="AM336" s="257"/>
      <c r="AN336" s="350"/>
      <c r="AO336" s="262"/>
      <c r="AP336" s="186"/>
      <c r="AQ336" s="186"/>
      <c r="AR336" s="186"/>
      <c r="AS336" s="186"/>
      <c r="AT336" s="186"/>
      <c r="AU336" s="186"/>
      <c r="AV336" s="186"/>
      <c r="AW336" s="186"/>
      <c r="AX336" s="186"/>
      <c r="AY336" s="186"/>
      <c r="AZ336" s="186"/>
      <c r="BA336" s="186"/>
    </row>
    <row r="337" spans="1:53" s="185" customFormat="1" ht="14.25" customHeight="1" x14ac:dyDescent="0.2">
      <c r="A337" s="186"/>
      <c r="B337" s="186"/>
      <c r="C337" s="257"/>
      <c r="D337" s="230"/>
      <c r="E337" s="230"/>
      <c r="F337" s="186"/>
      <c r="G337" s="186"/>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57"/>
      <c r="AE337" s="257"/>
      <c r="AF337" s="257"/>
      <c r="AG337" s="257"/>
      <c r="AH337" s="257"/>
      <c r="AI337" s="257"/>
      <c r="AJ337" s="257"/>
      <c r="AK337" s="257"/>
      <c r="AL337" s="257"/>
      <c r="AM337" s="257"/>
      <c r="AN337" s="350"/>
      <c r="AO337" s="262"/>
      <c r="AP337" s="186"/>
      <c r="AQ337" s="186"/>
      <c r="AR337" s="186"/>
      <c r="AS337" s="186"/>
      <c r="AT337" s="186"/>
      <c r="AU337" s="186"/>
      <c r="AV337" s="186"/>
      <c r="AW337" s="186"/>
      <c r="AX337" s="186"/>
      <c r="AY337" s="186"/>
      <c r="AZ337" s="186"/>
      <c r="BA337" s="186"/>
    </row>
    <row r="338" spans="1:53" s="185" customFormat="1" ht="14.25" customHeight="1" x14ac:dyDescent="0.2">
      <c r="A338" s="186"/>
      <c r="B338" s="186"/>
      <c r="C338" s="257"/>
      <c r="D338" s="230"/>
      <c r="E338" s="230"/>
      <c r="F338" s="186"/>
      <c r="G338" s="186"/>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57"/>
      <c r="AE338" s="257"/>
      <c r="AF338" s="257"/>
      <c r="AG338" s="257"/>
      <c r="AH338" s="257"/>
      <c r="AI338" s="257"/>
      <c r="AJ338" s="257"/>
      <c r="AK338" s="257"/>
      <c r="AL338" s="257"/>
      <c r="AM338" s="257"/>
      <c r="AN338" s="350"/>
      <c r="AO338" s="262"/>
      <c r="AP338" s="186"/>
      <c r="AQ338" s="186"/>
      <c r="AR338" s="186"/>
      <c r="AS338" s="186"/>
      <c r="AT338" s="186"/>
      <c r="AU338" s="186"/>
      <c r="AV338" s="186"/>
      <c r="AW338" s="186"/>
      <c r="AX338" s="186"/>
      <c r="AY338" s="186"/>
      <c r="AZ338" s="186"/>
      <c r="BA338" s="186"/>
    </row>
    <row r="339" spans="1:53" s="185" customFormat="1" ht="14.25" customHeight="1" x14ac:dyDescent="0.2">
      <c r="A339" s="186"/>
      <c r="B339" s="186"/>
      <c r="C339" s="257"/>
      <c r="D339" s="230"/>
      <c r="E339" s="230"/>
      <c r="F339" s="186"/>
      <c r="G339" s="186"/>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57"/>
      <c r="AE339" s="257"/>
      <c r="AF339" s="257"/>
      <c r="AG339" s="257"/>
      <c r="AH339" s="257"/>
      <c r="AI339" s="257"/>
      <c r="AJ339" s="257"/>
      <c r="AK339" s="257"/>
      <c r="AL339" s="257"/>
      <c r="AM339" s="257"/>
      <c r="AN339" s="350"/>
      <c r="AO339" s="262"/>
      <c r="AP339" s="186"/>
      <c r="AQ339" s="186"/>
      <c r="AR339" s="186"/>
      <c r="AS339" s="186"/>
      <c r="AT339" s="186"/>
      <c r="AU339" s="186"/>
      <c r="AV339" s="186"/>
      <c r="AW339" s="186"/>
      <c r="AX339" s="186"/>
      <c r="AY339" s="186"/>
      <c r="AZ339" s="186"/>
      <c r="BA339" s="186"/>
    </row>
    <row r="340" spans="1:53" s="185" customFormat="1" ht="14.25" customHeight="1" x14ac:dyDescent="0.2">
      <c r="A340" s="186"/>
      <c r="B340" s="186"/>
      <c r="C340" s="257"/>
      <c r="D340" s="230"/>
      <c r="E340" s="230"/>
      <c r="F340" s="186"/>
      <c r="G340" s="186"/>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57"/>
      <c r="AE340" s="257"/>
      <c r="AF340" s="257"/>
      <c r="AG340" s="257"/>
      <c r="AH340" s="257"/>
      <c r="AI340" s="257"/>
      <c r="AJ340" s="257"/>
      <c r="AK340" s="257"/>
      <c r="AL340" s="257"/>
      <c r="AM340" s="257"/>
      <c r="AN340" s="350"/>
      <c r="AO340" s="262"/>
      <c r="AP340" s="186"/>
      <c r="AQ340" s="186"/>
      <c r="AR340" s="186"/>
      <c r="AS340" s="186"/>
      <c r="AT340" s="186"/>
      <c r="AU340" s="186"/>
      <c r="AV340" s="186"/>
      <c r="AW340" s="186"/>
      <c r="AX340" s="186"/>
      <c r="AY340" s="186"/>
      <c r="AZ340" s="186"/>
      <c r="BA340" s="186"/>
    </row>
    <row r="341" spans="1:53" s="185" customFormat="1" ht="14.25" customHeight="1" x14ac:dyDescent="0.2">
      <c r="A341" s="186"/>
      <c r="B341" s="186"/>
      <c r="C341" s="257"/>
      <c r="D341" s="230"/>
      <c r="E341" s="230"/>
      <c r="F341" s="186"/>
      <c r="G341" s="186"/>
      <c r="H341" s="257"/>
      <c r="I341" s="257"/>
      <c r="J341" s="257"/>
      <c r="K341" s="257"/>
      <c r="L341" s="257"/>
      <c r="M341" s="257"/>
      <c r="N341" s="257"/>
      <c r="O341" s="257"/>
      <c r="P341" s="257"/>
      <c r="Q341" s="257"/>
      <c r="R341" s="257"/>
      <c r="S341" s="257"/>
      <c r="T341" s="257"/>
      <c r="U341" s="257"/>
      <c r="V341" s="257"/>
      <c r="W341" s="257"/>
      <c r="X341" s="257"/>
      <c r="Y341" s="257"/>
      <c r="Z341" s="257"/>
      <c r="AA341" s="257"/>
      <c r="AB341" s="257"/>
      <c r="AC341" s="257"/>
      <c r="AD341" s="257"/>
      <c r="AE341" s="257"/>
      <c r="AF341" s="257"/>
      <c r="AG341" s="257"/>
      <c r="AH341" s="257"/>
      <c r="AI341" s="257"/>
      <c r="AJ341" s="257"/>
      <c r="AK341" s="257"/>
      <c r="AL341" s="257"/>
      <c r="AM341" s="257"/>
      <c r="AN341" s="350"/>
      <c r="AO341" s="262"/>
      <c r="AP341" s="186"/>
      <c r="AQ341" s="186"/>
      <c r="AR341" s="186"/>
      <c r="AS341" s="186"/>
      <c r="AT341" s="186"/>
      <c r="AU341" s="186"/>
      <c r="AV341" s="186"/>
      <c r="AW341" s="186"/>
      <c r="AX341" s="186"/>
      <c r="AY341" s="186"/>
      <c r="AZ341" s="186"/>
      <c r="BA341" s="186"/>
    </row>
    <row r="342" spans="1:53" s="185" customFormat="1" ht="14.25" customHeight="1" x14ac:dyDescent="0.2">
      <c r="A342" s="186"/>
      <c r="B342" s="186"/>
      <c r="C342" s="257"/>
      <c r="D342" s="230"/>
      <c r="E342" s="230"/>
      <c r="F342" s="186"/>
      <c r="G342" s="186"/>
      <c r="H342" s="257"/>
      <c r="I342" s="257"/>
      <c r="J342" s="257"/>
      <c r="K342" s="257"/>
      <c r="L342" s="257"/>
      <c r="M342" s="257"/>
      <c r="N342" s="257"/>
      <c r="O342" s="257"/>
      <c r="P342" s="257"/>
      <c r="Q342" s="257"/>
      <c r="R342" s="257"/>
      <c r="S342" s="257"/>
      <c r="T342" s="257"/>
      <c r="U342" s="257"/>
      <c r="V342" s="257"/>
      <c r="W342" s="257"/>
      <c r="X342" s="257"/>
      <c r="Y342" s="257"/>
      <c r="Z342" s="257"/>
      <c r="AA342" s="257"/>
      <c r="AB342" s="257"/>
      <c r="AC342" s="257"/>
      <c r="AD342" s="257"/>
      <c r="AE342" s="257"/>
      <c r="AF342" s="257"/>
      <c r="AG342" s="257"/>
      <c r="AH342" s="257"/>
      <c r="AI342" s="257"/>
      <c r="AJ342" s="257"/>
      <c r="AK342" s="257"/>
      <c r="AL342" s="257"/>
      <c r="AM342" s="257"/>
      <c r="AN342" s="350"/>
      <c r="AO342" s="262"/>
      <c r="AP342" s="186"/>
      <c r="AQ342" s="186"/>
      <c r="AR342" s="186"/>
      <c r="AS342" s="186"/>
      <c r="AT342" s="186"/>
      <c r="AU342" s="186"/>
      <c r="AV342" s="186"/>
      <c r="AW342" s="186"/>
      <c r="AX342" s="186"/>
      <c r="AY342" s="186"/>
      <c r="AZ342" s="186"/>
      <c r="BA342" s="186"/>
    </row>
    <row r="343" spans="1:53" s="185" customFormat="1" ht="14.25" customHeight="1" x14ac:dyDescent="0.2">
      <c r="A343" s="186"/>
      <c r="B343" s="186"/>
      <c r="C343" s="257"/>
      <c r="D343" s="230"/>
      <c r="E343" s="230"/>
      <c r="F343" s="186"/>
      <c r="G343" s="186"/>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257"/>
      <c r="AE343" s="257"/>
      <c r="AF343" s="257"/>
      <c r="AG343" s="257"/>
      <c r="AH343" s="257"/>
      <c r="AI343" s="257"/>
      <c r="AJ343" s="257"/>
      <c r="AK343" s="257"/>
      <c r="AL343" s="257"/>
      <c r="AM343" s="257"/>
      <c r="AN343" s="350"/>
      <c r="AO343" s="262"/>
      <c r="AP343" s="186"/>
      <c r="AQ343" s="186"/>
      <c r="AR343" s="186"/>
      <c r="AS343" s="186"/>
      <c r="AT343" s="186"/>
      <c r="AU343" s="186"/>
      <c r="AV343" s="186"/>
      <c r="AW343" s="186"/>
      <c r="AX343" s="186"/>
      <c r="AY343" s="186"/>
      <c r="AZ343" s="186"/>
      <c r="BA343" s="186"/>
    </row>
    <row r="344" spans="1:53" s="185" customFormat="1" ht="14.25" customHeight="1" x14ac:dyDescent="0.2">
      <c r="A344" s="186"/>
      <c r="B344" s="186"/>
      <c r="C344" s="257"/>
      <c r="D344" s="230"/>
      <c r="E344" s="230"/>
      <c r="F344" s="186"/>
      <c r="G344" s="186"/>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257"/>
      <c r="AE344" s="257"/>
      <c r="AF344" s="257"/>
      <c r="AG344" s="257"/>
      <c r="AH344" s="257"/>
      <c r="AI344" s="257"/>
      <c r="AJ344" s="257"/>
      <c r="AK344" s="257"/>
      <c r="AL344" s="257"/>
      <c r="AM344" s="257"/>
      <c r="AN344" s="350"/>
      <c r="AO344" s="262"/>
      <c r="AP344" s="186"/>
      <c r="AQ344" s="186"/>
      <c r="AR344" s="186"/>
      <c r="AS344" s="186"/>
      <c r="AT344" s="186"/>
      <c r="AU344" s="186"/>
      <c r="AV344" s="186"/>
      <c r="AW344" s="186"/>
      <c r="AX344" s="186"/>
      <c r="AY344" s="186"/>
      <c r="AZ344" s="186"/>
      <c r="BA344" s="186"/>
    </row>
    <row r="345" spans="1:53" s="185" customFormat="1" ht="14.25" customHeight="1" x14ac:dyDescent="0.2">
      <c r="A345" s="186"/>
      <c r="B345" s="186"/>
      <c r="C345" s="257"/>
      <c r="D345" s="230"/>
      <c r="E345" s="230"/>
      <c r="F345" s="186"/>
      <c r="G345" s="186"/>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257"/>
      <c r="AE345" s="257"/>
      <c r="AF345" s="257"/>
      <c r="AG345" s="257"/>
      <c r="AH345" s="257"/>
      <c r="AI345" s="257"/>
      <c r="AJ345" s="257"/>
      <c r="AK345" s="257"/>
      <c r="AL345" s="257"/>
      <c r="AM345" s="257"/>
      <c r="AN345" s="350"/>
      <c r="AO345" s="262"/>
      <c r="AP345" s="186"/>
      <c r="AQ345" s="186"/>
      <c r="AR345" s="186"/>
      <c r="AS345" s="186"/>
      <c r="AT345" s="186"/>
      <c r="AU345" s="186"/>
      <c r="AV345" s="186"/>
      <c r="AW345" s="186"/>
      <c r="AX345" s="186"/>
      <c r="AY345" s="186"/>
      <c r="AZ345" s="186"/>
      <c r="BA345" s="186"/>
    </row>
    <row r="346" spans="1:53" s="185" customFormat="1" ht="14.25" customHeight="1" x14ac:dyDescent="0.2">
      <c r="A346" s="186"/>
      <c r="B346" s="186"/>
      <c r="C346" s="257"/>
      <c r="D346" s="230"/>
      <c r="E346" s="230"/>
      <c r="F346" s="186"/>
      <c r="G346" s="186"/>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257"/>
      <c r="AE346" s="257"/>
      <c r="AF346" s="257"/>
      <c r="AG346" s="257"/>
      <c r="AH346" s="257"/>
      <c r="AI346" s="257"/>
      <c r="AJ346" s="257"/>
      <c r="AK346" s="257"/>
      <c r="AL346" s="257"/>
      <c r="AM346" s="257"/>
      <c r="AN346" s="350"/>
      <c r="AO346" s="262"/>
      <c r="AP346" s="186"/>
      <c r="AQ346" s="186"/>
      <c r="AR346" s="186"/>
      <c r="AS346" s="186"/>
      <c r="AT346" s="186"/>
      <c r="AU346" s="186"/>
      <c r="AV346" s="186"/>
      <c r="AW346" s="186"/>
      <c r="AX346" s="186"/>
      <c r="AY346" s="186"/>
      <c r="AZ346" s="186"/>
      <c r="BA346" s="186"/>
    </row>
    <row r="347" spans="1:53" s="185" customFormat="1" ht="14.25" customHeight="1" x14ac:dyDescent="0.2">
      <c r="A347" s="186"/>
      <c r="B347" s="186"/>
      <c r="C347" s="257"/>
      <c r="D347" s="230"/>
      <c r="E347" s="230"/>
      <c r="F347" s="186"/>
      <c r="G347" s="186"/>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257"/>
      <c r="AE347" s="257"/>
      <c r="AF347" s="257"/>
      <c r="AG347" s="257"/>
      <c r="AH347" s="257"/>
      <c r="AI347" s="257"/>
      <c r="AJ347" s="257"/>
      <c r="AK347" s="257"/>
      <c r="AL347" s="257"/>
      <c r="AM347" s="257"/>
      <c r="AN347" s="350"/>
      <c r="AO347" s="262"/>
      <c r="AP347" s="186"/>
      <c r="AQ347" s="186"/>
      <c r="AR347" s="186"/>
      <c r="AS347" s="186"/>
      <c r="AT347" s="186"/>
      <c r="AU347" s="186"/>
      <c r="AV347" s="186"/>
      <c r="AW347" s="186"/>
      <c r="AX347" s="186"/>
      <c r="AY347" s="186"/>
      <c r="AZ347" s="186"/>
      <c r="BA347" s="186"/>
    </row>
    <row r="348" spans="1:53" s="185" customFormat="1" ht="14.25" customHeight="1" x14ac:dyDescent="0.2">
      <c r="A348" s="186"/>
      <c r="B348" s="186"/>
      <c r="C348" s="257"/>
      <c r="D348" s="230"/>
      <c r="E348" s="230"/>
      <c r="F348" s="186"/>
      <c r="G348" s="186"/>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257"/>
      <c r="AG348" s="257"/>
      <c r="AH348" s="257"/>
      <c r="AI348" s="257"/>
      <c r="AJ348" s="257"/>
      <c r="AK348" s="257"/>
      <c r="AL348" s="257"/>
      <c r="AM348" s="257"/>
      <c r="AN348" s="350"/>
      <c r="AO348" s="262"/>
      <c r="AP348" s="186"/>
      <c r="AQ348" s="186"/>
      <c r="AR348" s="186"/>
      <c r="AS348" s="186"/>
      <c r="AT348" s="186"/>
      <c r="AU348" s="186"/>
      <c r="AV348" s="186"/>
      <c r="AW348" s="186"/>
      <c r="AX348" s="186"/>
      <c r="AY348" s="186"/>
      <c r="AZ348" s="186"/>
      <c r="BA348" s="186"/>
    </row>
    <row r="349" spans="1:53" s="185" customFormat="1" ht="14.25" customHeight="1" x14ac:dyDescent="0.2">
      <c r="A349" s="186"/>
      <c r="B349" s="186"/>
      <c r="C349" s="257"/>
      <c r="D349" s="230"/>
      <c r="E349" s="230"/>
      <c r="F349" s="186"/>
      <c r="G349" s="186"/>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F349" s="257"/>
      <c r="AG349" s="257"/>
      <c r="AH349" s="257"/>
      <c r="AI349" s="257"/>
      <c r="AJ349" s="257"/>
      <c r="AK349" s="257"/>
      <c r="AL349" s="257"/>
      <c r="AM349" s="257"/>
      <c r="AN349" s="350"/>
      <c r="AO349" s="262"/>
      <c r="AP349" s="186"/>
      <c r="AQ349" s="186"/>
      <c r="AR349" s="186"/>
      <c r="AS349" s="186"/>
      <c r="AT349" s="186"/>
      <c r="AU349" s="186"/>
      <c r="AV349" s="186"/>
      <c r="AW349" s="186"/>
      <c r="AX349" s="186"/>
      <c r="AY349" s="186"/>
      <c r="AZ349" s="186"/>
      <c r="BA349" s="186"/>
    </row>
    <row r="350" spans="1:53" s="185" customFormat="1" ht="14.25" customHeight="1" x14ac:dyDescent="0.2">
      <c r="A350" s="186"/>
      <c r="B350" s="186"/>
      <c r="C350" s="257"/>
      <c r="D350" s="230"/>
      <c r="E350" s="230"/>
      <c r="F350" s="186"/>
      <c r="G350" s="186"/>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57"/>
      <c r="AE350" s="257"/>
      <c r="AF350" s="257"/>
      <c r="AG350" s="257"/>
      <c r="AH350" s="257"/>
      <c r="AI350" s="257"/>
      <c r="AJ350" s="257"/>
      <c r="AK350" s="257"/>
      <c r="AL350" s="257"/>
      <c r="AM350" s="257"/>
      <c r="AN350" s="350"/>
      <c r="AO350" s="262"/>
      <c r="AP350" s="186"/>
      <c r="AQ350" s="186"/>
      <c r="AR350" s="186"/>
      <c r="AS350" s="186"/>
      <c r="AT350" s="186"/>
      <c r="AU350" s="186"/>
      <c r="AV350" s="186"/>
      <c r="AW350" s="186"/>
      <c r="AX350" s="186"/>
      <c r="AY350" s="186"/>
      <c r="AZ350" s="186"/>
      <c r="BA350" s="186"/>
    </row>
    <row r="351" spans="1:53" s="185" customFormat="1" ht="14.25" customHeight="1" x14ac:dyDescent="0.2">
      <c r="A351" s="186"/>
      <c r="B351" s="186"/>
      <c r="C351" s="257"/>
      <c r="D351" s="230"/>
      <c r="E351" s="230"/>
      <c r="F351" s="186"/>
      <c r="G351" s="186"/>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57"/>
      <c r="AE351" s="257"/>
      <c r="AF351" s="257"/>
      <c r="AG351" s="257"/>
      <c r="AH351" s="257"/>
      <c r="AI351" s="257"/>
      <c r="AJ351" s="257"/>
      <c r="AK351" s="257"/>
      <c r="AL351" s="257"/>
      <c r="AM351" s="257"/>
      <c r="AN351" s="350"/>
      <c r="AO351" s="262"/>
      <c r="AP351" s="186"/>
      <c r="AQ351" s="186"/>
      <c r="AR351" s="186"/>
      <c r="AS351" s="186"/>
      <c r="AT351" s="186"/>
      <c r="AU351" s="186"/>
      <c r="AV351" s="186"/>
      <c r="AW351" s="186"/>
      <c r="AX351" s="186"/>
      <c r="AY351" s="186"/>
      <c r="AZ351" s="186"/>
      <c r="BA351" s="186"/>
    </row>
    <row r="352" spans="1:53" s="185" customFormat="1" ht="14.25" customHeight="1" x14ac:dyDescent="0.2">
      <c r="A352" s="186"/>
      <c r="B352" s="186"/>
      <c r="C352" s="257"/>
      <c r="D352" s="230"/>
      <c r="E352" s="230"/>
      <c r="F352" s="186"/>
      <c r="G352" s="186"/>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57"/>
      <c r="AE352" s="257"/>
      <c r="AF352" s="257"/>
      <c r="AG352" s="257"/>
      <c r="AH352" s="257"/>
      <c r="AI352" s="257"/>
      <c r="AJ352" s="257"/>
      <c r="AK352" s="257"/>
      <c r="AL352" s="257"/>
      <c r="AM352" s="257"/>
      <c r="AN352" s="350"/>
      <c r="AO352" s="262"/>
      <c r="AP352" s="186"/>
      <c r="AQ352" s="186"/>
      <c r="AR352" s="186"/>
      <c r="AS352" s="186"/>
      <c r="AT352" s="186"/>
      <c r="AU352" s="186"/>
      <c r="AV352" s="186"/>
      <c r="AW352" s="186"/>
      <c r="AX352" s="186"/>
      <c r="AY352" s="186"/>
      <c r="AZ352" s="186"/>
      <c r="BA352" s="186"/>
    </row>
    <row r="353" spans="1:53" s="185" customFormat="1" ht="14.25" customHeight="1" x14ac:dyDescent="0.2">
      <c r="A353" s="186"/>
      <c r="B353" s="186"/>
      <c r="C353" s="257"/>
      <c r="D353" s="230"/>
      <c r="E353" s="230"/>
      <c r="F353" s="186"/>
      <c r="G353" s="186"/>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c r="AL353" s="257"/>
      <c r="AM353" s="257"/>
      <c r="AN353" s="350"/>
      <c r="AO353" s="262"/>
      <c r="AP353" s="186"/>
      <c r="AQ353" s="186"/>
      <c r="AR353" s="186"/>
      <c r="AS353" s="186"/>
      <c r="AT353" s="186"/>
      <c r="AU353" s="186"/>
      <c r="AV353" s="186"/>
      <c r="AW353" s="186"/>
      <c r="AX353" s="186"/>
      <c r="AY353" s="186"/>
      <c r="AZ353" s="186"/>
      <c r="BA353" s="186"/>
    </row>
    <row r="354" spans="1:53" s="185" customFormat="1" ht="14.25" customHeight="1" x14ac:dyDescent="0.2">
      <c r="A354" s="186"/>
      <c r="B354" s="186"/>
      <c r="C354" s="257"/>
      <c r="D354" s="230"/>
      <c r="E354" s="230"/>
      <c r="F354" s="186"/>
      <c r="G354" s="186"/>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350"/>
      <c r="AO354" s="262"/>
      <c r="AP354" s="186"/>
      <c r="AQ354" s="186"/>
      <c r="AR354" s="186"/>
      <c r="AS354" s="186"/>
      <c r="AT354" s="186"/>
      <c r="AU354" s="186"/>
      <c r="AV354" s="186"/>
      <c r="AW354" s="186"/>
      <c r="AX354" s="186"/>
      <c r="AY354" s="186"/>
      <c r="AZ354" s="186"/>
      <c r="BA354" s="186"/>
    </row>
    <row r="355" spans="1:53" s="185" customFormat="1" ht="14.25" customHeight="1" x14ac:dyDescent="0.2">
      <c r="A355" s="186"/>
      <c r="B355" s="186"/>
      <c r="C355" s="257"/>
      <c r="D355" s="230"/>
      <c r="E355" s="230"/>
      <c r="F355" s="186"/>
      <c r="G355" s="186"/>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57"/>
      <c r="AE355" s="257"/>
      <c r="AF355" s="257"/>
      <c r="AG355" s="257"/>
      <c r="AH355" s="257"/>
      <c r="AI355" s="257"/>
      <c r="AJ355" s="257"/>
      <c r="AK355" s="257"/>
      <c r="AL355" s="257"/>
      <c r="AM355" s="257"/>
      <c r="AN355" s="350"/>
      <c r="AO355" s="262"/>
      <c r="AP355" s="186"/>
      <c r="AQ355" s="186"/>
      <c r="AR355" s="186"/>
      <c r="AS355" s="186"/>
      <c r="AT355" s="186"/>
      <c r="AU355" s="186"/>
      <c r="AV355" s="186"/>
      <c r="AW355" s="186"/>
      <c r="AX355" s="186"/>
      <c r="AY355" s="186"/>
      <c r="AZ355" s="186"/>
      <c r="BA355" s="186"/>
    </row>
    <row r="356" spans="1:53" s="185" customFormat="1" ht="14.25" customHeight="1" x14ac:dyDescent="0.2">
      <c r="A356" s="186"/>
      <c r="B356" s="186"/>
      <c r="C356" s="257"/>
      <c r="D356" s="230"/>
      <c r="E356" s="230"/>
      <c r="F356" s="186"/>
      <c r="G356" s="186"/>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57"/>
      <c r="AE356" s="257"/>
      <c r="AF356" s="257"/>
      <c r="AG356" s="257"/>
      <c r="AH356" s="257"/>
      <c r="AI356" s="257"/>
      <c r="AJ356" s="257"/>
      <c r="AK356" s="257"/>
      <c r="AL356" s="257"/>
      <c r="AM356" s="257"/>
      <c r="AN356" s="350"/>
      <c r="AO356" s="262"/>
      <c r="AP356" s="186"/>
      <c r="AQ356" s="186"/>
      <c r="AR356" s="186"/>
      <c r="AS356" s="186"/>
      <c r="AT356" s="186"/>
      <c r="AU356" s="186"/>
      <c r="AV356" s="186"/>
      <c r="AW356" s="186"/>
      <c r="AX356" s="186"/>
      <c r="AY356" s="186"/>
      <c r="AZ356" s="186"/>
      <c r="BA356" s="186"/>
    </row>
    <row r="357" spans="1:53" s="185" customFormat="1" ht="14.25" customHeight="1" x14ac:dyDescent="0.2">
      <c r="A357" s="186"/>
      <c r="B357" s="186"/>
      <c r="C357" s="257"/>
      <c r="D357" s="230"/>
      <c r="E357" s="230"/>
      <c r="F357" s="186"/>
      <c r="G357" s="186"/>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57"/>
      <c r="AE357" s="257"/>
      <c r="AF357" s="257"/>
      <c r="AG357" s="257"/>
      <c r="AH357" s="257"/>
      <c r="AI357" s="257"/>
      <c r="AJ357" s="257"/>
      <c r="AK357" s="257"/>
      <c r="AL357" s="257"/>
      <c r="AM357" s="257"/>
      <c r="AN357" s="350"/>
      <c r="AO357" s="262"/>
      <c r="AP357" s="186"/>
      <c r="AQ357" s="186"/>
      <c r="AR357" s="186"/>
      <c r="AS357" s="186"/>
      <c r="AT357" s="186"/>
      <c r="AU357" s="186"/>
      <c r="AV357" s="186"/>
      <c r="AW357" s="186"/>
      <c r="AX357" s="186"/>
      <c r="AY357" s="186"/>
      <c r="AZ357" s="186"/>
      <c r="BA357" s="186"/>
    </row>
    <row r="358" spans="1:53" s="185" customFormat="1" ht="14.25" customHeight="1" x14ac:dyDescent="0.2">
      <c r="A358" s="186"/>
      <c r="B358" s="186"/>
      <c r="C358" s="257"/>
      <c r="D358" s="230"/>
      <c r="E358" s="230"/>
      <c r="F358" s="186"/>
      <c r="G358" s="186"/>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57"/>
      <c r="AE358" s="257"/>
      <c r="AF358" s="257"/>
      <c r="AG358" s="257"/>
      <c r="AH358" s="257"/>
      <c r="AI358" s="257"/>
      <c r="AJ358" s="257"/>
      <c r="AK358" s="257"/>
      <c r="AL358" s="257"/>
      <c r="AM358" s="257"/>
      <c r="AN358" s="350"/>
      <c r="AO358" s="262"/>
      <c r="AP358" s="186"/>
      <c r="AQ358" s="186"/>
      <c r="AR358" s="186"/>
      <c r="AS358" s="186"/>
      <c r="AT358" s="186"/>
      <c r="AU358" s="186"/>
      <c r="AV358" s="186"/>
      <c r="AW358" s="186"/>
      <c r="AX358" s="186"/>
      <c r="AY358" s="186"/>
      <c r="AZ358" s="186"/>
      <c r="BA358" s="186"/>
    </row>
    <row r="359" spans="1:53" s="185" customFormat="1" ht="14.25" customHeight="1" x14ac:dyDescent="0.2">
      <c r="A359" s="186"/>
      <c r="B359" s="186"/>
      <c r="C359" s="257"/>
      <c r="D359" s="230"/>
      <c r="E359" s="230"/>
      <c r="F359" s="186"/>
      <c r="G359" s="186"/>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57"/>
      <c r="AE359" s="257"/>
      <c r="AF359" s="257"/>
      <c r="AG359" s="257"/>
      <c r="AH359" s="257"/>
      <c r="AI359" s="257"/>
      <c r="AJ359" s="257"/>
      <c r="AK359" s="257"/>
      <c r="AL359" s="257"/>
      <c r="AM359" s="257"/>
      <c r="AN359" s="350"/>
      <c r="AO359" s="262"/>
      <c r="AP359" s="186"/>
      <c r="AQ359" s="186"/>
      <c r="AR359" s="186"/>
      <c r="AS359" s="186"/>
      <c r="AT359" s="186"/>
      <c r="AU359" s="186"/>
      <c r="AV359" s="186"/>
      <c r="AW359" s="186"/>
      <c r="AX359" s="186"/>
      <c r="AY359" s="186"/>
      <c r="AZ359" s="186"/>
      <c r="BA359" s="186"/>
    </row>
    <row r="360" spans="1:53" s="185" customFormat="1" ht="14.25" customHeight="1" x14ac:dyDescent="0.2">
      <c r="A360" s="186"/>
      <c r="B360" s="186"/>
      <c r="C360" s="257"/>
      <c r="D360" s="230"/>
      <c r="E360" s="230"/>
      <c r="F360" s="186"/>
      <c r="G360" s="186"/>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350"/>
      <c r="AO360" s="262"/>
      <c r="AP360" s="186"/>
      <c r="AQ360" s="186"/>
      <c r="AR360" s="186"/>
      <c r="AS360" s="186"/>
      <c r="AT360" s="186"/>
      <c r="AU360" s="186"/>
      <c r="AV360" s="186"/>
      <c r="AW360" s="186"/>
      <c r="AX360" s="186"/>
      <c r="AY360" s="186"/>
      <c r="AZ360" s="186"/>
      <c r="BA360" s="186"/>
    </row>
    <row r="361" spans="1:53" s="185" customFormat="1" ht="14.25" customHeight="1" x14ac:dyDescent="0.2">
      <c r="A361" s="186"/>
      <c r="B361" s="186"/>
      <c r="C361" s="257"/>
      <c r="D361" s="230"/>
      <c r="E361" s="230"/>
      <c r="F361" s="186"/>
      <c r="G361" s="186"/>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350"/>
      <c r="AO361" s="262"/>
      <c r="AP361" s="186"/>
      <c r="AQ361" s="186"/>
      <c r="AR361" s="186"/>
      <c r="AS361" s="186"/>
      <c r="AT361" s="186"/>
      <c r="AU361" s="186"/>
      <c r="AV361" s="186"/>
      <c r="AW361" s="186"/>
      <c r="AX361" s="186"/>
      <c r="AY361" s="186"/>
      <c r="AZ361" s="186"/>
      <c r="BA361" s="186"/>
    </row>
    <row r="362" spans="1:53" s="185" customFormat="1" ht="14.25" customHeight="1" x14ac:dyDescent="0.2">
      <c r="A362" s="186"/>
      <c r="B362" s="186"/>
      <c r="C362" s="257"/>
      <c r="D362" s="230"/>
      <c r="E362" s="230"/>
      <c r="F362" s="186"/>
      <c r="G362" s="186"/>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57"/>
      <c r="AE362" s="257"/>
      <c r="AF362" s="257"/>
      <c r="AG362" s="257"/>
      <c r="AH362" s="257"/>
      <c r="AI362" s="257"/>
      <c r="AJ362" s="257"/>
      <c r="AK362" s="257"/>
      <c r="AL362" s="257"/>
      <c r="AM362" s="257"/>
      <c r="AN362" s="350"/>
      <c r="AO362" s="262"/>
      <c r="AP362" s="186"/>
      <c r="AQ362" s="186"/>
      <c r="AR362" s="186"/>
      <c r="AS362" s="186"/>
      <c r="AT362" s="186"/>
      <c r="AU362" s="186"/>
      <c r="AV362" s="186"/>
      <c r="AW362" s="186"/>
      <c r="AX362" s="186"/>
      <c r="AY362" s="186"/>
      <c r="AZ362" s="186"/>
      <c r="BA362" s="186"/>
    </row>
    <row r="363" spans="1:53" s="185" customFormat="1" ht="14.25" customHeight="1" x14ac:dyDescent="0.2">
      <c r="A363" s="186"/>
      <c r="B363" s="186"/>
      <c r="C363" s="257"/>
      <c r="D363" s="230"/>
      <c r="E363" s="230"/>
      <c r="F363" s="186"/>
      <c r="G363" s="186"/>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c r="AF363" s="257"/>
      <c r="AG363" s="257"/>
      <c r="AH363" s="257"/>
      <c r="AI363" s="257"/>
      <c r="AJ363" s="257"/>
      <c r="AK363" s="257"/>
      <c r="AL363" s="257"/>
      <c r="AM363" s="257"/>
      <c r="AN363" s="350"/>
      <c r="AO363" s="262"/>
      <c r="AP363" s="186"/>
      <c r="AQ363" s="186"/>
      <c r="AR363" s="186"/>
      <c r="AS363" s="186"/>
      <c r="AT363" s="186"/>
      <c r="AU363" s="186"/>
      <c r="AV363" s="186"/>
      <c r="AW363" s="186"/>
      <c r="AX363" s="186"/>
      <c r="AY363" s="186"/>
      <c r="AZ363" s="186"/>
      <c r="BA363" s="186"/>
    </row>
    <row r="364" spans="1:53" s="185" customFormat="1" ht="14.25" customHeight="1" x14ac:dyDescent="0.2">
      <c r="A364" s="186"/>
      <c r="B364" s="186"/>
      <c r="C364" s="257"/>
      <c r="D364" s="230"/>
      <c r="E364" s="230"/>
      <c r="F364" s="186"/>
      <c r="G364" s="186"/>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57"/>
      <c r="AE364" s="257"/>
      <c r="AF364" s="257"/>
      <c r="AG364" s="257"/>
      <c r="AH364" s="257"/>
      <c r="AI364" s="257"/>
      <c r="AJ364" s="257"/>
      <c r="AK364" s="257"/>
      <c r="AL364" s="257"/>
      <c r="AM364" s="257"/>
      <c r="AN364" s="350"/>
      <c r="AO364" s="262"/>
      <c r="AP364" s="186"/>
      <c r="AQ364" s="186"/>
      <c r="AR364" s="186"/>
      <c r="AS364" s="186"/>
      <c r="AT364" s="186"/>
      <c r="AU364" s="186"/>
      <c r="AV364" s="186"/>
      <c r="AW364" s="186"/>
      <c r="AX364" s="186"/>
      <c r="AY364" s="186"/>
      <c r="AZ364" s="186"/>
      <c r="BA364" s="186"/>
    </row>
    <row r="365" spans="1:53" s="185" customFormat="1" ht="14.25" customHeight="1" x14ac:dyDescent="0.2">
      <c r="A365" s="186"/>
      <c r="B365" s="186"/>
      <c r="C365" s="257"/>
      <c r="D365" s="230"/>
      <c r="E365" s="230"/>
      <c r="F365" s="186"/>
      <c r="G365" s="186"/>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57"/>
      <c r="AE365" s="257"/>
      <c r="AF365" s="257"/>
      <c r="AG365" s="257"/>
      <c r="AH365" s="257"/>
      <c r="AI365" s="257"/>
      <c r="AJ365" s="257"/>
      <c r="AK365" s="257"/>
      <c r="AL365" s="257"/>
      <c r="AM365" s="257"/>
      <c r="AN365" s="350"/>
      <c r="AO365" s="262"/>
      <c r="AP365" s="186"/>
      <c r="AQ365" s="186"/>
      <c r="AR365" s="186"/>
      <c r="AS365" s="186"/>
      <c r="AT365" s="186"/>
      <c r="AU365" s="186"/>
      <c r="AV365" s="186"/>
      <c r="AW365" s="186"/>
      <c r="AX365" s="186"/>
      <c r="AY365" s="186"/>
      <c r="AZ365" s="186"/>
      <c r="BA365" s="186"/>
    </row>
    <row r="366" spans="1:53" s="185" customFormat="1" ht="14.25" customHeight="1" x14ac:dyDescent="0.2">
      <c r="A366" s="186"/>
      <c r="B366" s="186"/>
      <c r="C366" s="257"/>
      <c r="D366" s="230"/>
      <c r="E366" s="230"/>
      <c r="F366" s="186"/>
      <c r="G366" s="186"/>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57"/>
      <c r="AE366" s="257"/>
      <c r="AF366" s="257"/>
      <c r="AG366" s="257"/>
      <c r="AH366" s="257"/>
      <c r="AI366" s="257"/>
      <c r="AJ366" s="257"/>
      <c r="AK366" s="257"/>
      <c r="AL366" s="257"/>
      <c r="AM366" s="257"/>
      <c r="AN366" s="350"/>
      <c r="AO366" s="262"/>
      <c r="AP366" s="186"/>
      <c r="AQ366" s="186"/>
      <c r="AR366" s="186"/>
      <c r="AS366" s="186"/>
      <c r="AT366" s="186"/>
      <c r="AU366" s="186"/>
      <c r="AV366" s="186"/>
      <c r="AW366" s="186"/>
      <c r="AX366" s="186"/>
      <c r="AY366" s="186"/>
      <c r="AZ366" s="186"/>
      <c r="BA366" s="186"/>
    </row>
    <row r="367" spans="1:53" s="185" customFormat="1" ht="14.25" customHeight="1" x14ac:dyDescent="0.2">
      <c r="A367" s="186"/>
      <c r="B367" s="186"/>
      <c r="C367" s="257"/>
      <c r="D367" s="230"/>
      <c r="E367" s="230"/>
      <c r="F367" s="186"/>
      <c r="G367" s="186"/>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57"/>
      <c r="AE367" s="257"/>
      <c r="AF367" s="257"/>
      <c r="AG367" s="257"/>
      <c r="AH367" s="257"/>
      <c r="AI367" s="257"/>
      <c r="AJ367" s="257"/>
      <c r="AK367" s="257"/>
      <c r="AL367" s="257"/>
      <c r="AM367" s="257"/>
      <c r="AN367" s="350"/>
      <c r="AO367" s="262"/>
      <c r="AP367" s="186"/>
      <c r="AQ367" s="186"/>
      <c r="AR367" s="186"/>
      <c r="AS367" s="186"/>
      <c r="AT367" s="186"/>
      <c r="AU367" s="186"/>
      <c r="AV367" s="186"/>
      <c r="AW367" s="186"/>
      <c r="AX367" s="186"/>
      <c r="AY367" s="186"/>
      <c r="AZ367" s="186"/>
      <c r="BA367" s="186"/>
    </row>
    <row r="368" spans="1:53" s="185" customFormat="1" ht="14.25" customHeight="1" x14ac:dyDescent="0.2">
      <c r="A368" s="186"/>
      <c r="B368" s="186"/>
      <c r="C368" s="257"/>
      <c r="D368" s="230"/>
      <c r="E368" s="230"/>
      <c r="F368" s="186"/>
      <c r="G368" s="186"/>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57"/>
      <c r="AE368" s="257"/>
      <c r="AF368" s="257"/>
      <c r="AG368" s="257"/>
      <c r="AH368" s="257"/>
      <c r="AI368" s="257"/>
      <c r="AJ368" s="257"/>
      <c r="AK368" s="257"/>
      <c r="AL368" s="257"/>
      <c r="AM368" s="257"/>
      <c r="AN368" s="350"/>
      <c r="AO368" s="262"/>
      <c r="AP368" s="186"/>
      <c r="AQ368" s="186"/>
      <c r="AR368" s="186"/>
      <c r="AS368" s="186"/>
      <c r="AT368" s="186"/>
      <c r="AU368" s="186"/>
      <c r="AV368" s="186"/>
      <c r="AW368" s="186"/>
      <c r="AX368" s="186"/>
      <c r="AY368" s="186"/>
      <c r="AZ368" s="186"/>
      <c r="BA368" s="186"/>
    </row>
    <row r="369" spans="1:53" s="185" customFormat="1" ht="14.25" customHeight="1" x14ac:dyDescent="0.2">
      <c r="A369" s="186"/>
      <c r="B369" s="186"/>
      <c r="C369" s="257"/>
      <c r="D369" s="230"/>
      <c r="E369" s="230"/>
      <c r="F369" s="186"/>
      <c r="G369" s="186"/>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57"/>
      <c r="AE369" s="257"/>
      <c r="AF369" s="257"/>
      <c r="AG369" s="257"/>
      <c r="AH369" s="257"/>
      <c r="AI369" s="257"/>
      <c r="AJ369" s="257"/>
      <c r="AK369" s="257"/>
      <c r="AL369" s="257"/>
      <c r="AM369" s="257"/>
      <c r="AN369" s="350"/>
      <c r="AO369" s="262"/>
      <c r="AP369" s="186"/>
      <c r="AQ369" s="186"/>
      <c r="AR369" s="186"/>
      <c r="AS369" s="186"/>
      <c r="AT369" s="186"/>
      <c r="AU369" s="186"/>
      <c r="AV369" s="186"/>
      <c r="AW369" s="186"/>
      <c r="AX369" s="186"/>
      <c r="AY369" s="186"/>
      <c r="AZ369" s="186"/>
      <c r="BA369" s="186"/>
    </row>
    <row r="370" spans="1:53" s="185" customFormat="1" ht="14.25" customHeight="1" x14ac:dyDescent="0.2">
      <c r="A370" s="186"/>
      <c r="B370" s="186"/>
      <c r="C370" s="257"/>
      <c r="D370" s="230"/>
      <c r="E370" s="230"/>
      <c r="F370" s="186"/>
      <c r="G370" s="186"/>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57"/>
      <c r="AE370" s="257"/>
      <c r="AF370" s="257"/>
      <c r="AG370" s="257"/>
      <c r="AH370" s="257"/>
      <c r="AI370" s="257"/>
      <c r="AJ370" s="257"/>
      <c r="AK370" s="257"/>
      <c r="AL370" s="257"/>
      <c r="AM370" s="257"/>
      <c r="AN370" s="350"/>
      <c r="AO370" s="262"/>
      <c r="AP370" s="186"/>
      <c r="AQ370" s="186"/>
      <c r="AR370" s="186"/>
      <c r="AS370" s="186"/>
      <c r="AT370" s="186"/>
      <c r="AU370" s="186"/>
      <c r="AV370" s="186"/>
      <c r="AW370" s="186"/>
      <c r="AX370" s="186"/>
      <c r="AY370" s="186"/>
      <c r="AZ370" s="186"/>
      <c r="BA370" s="186"/>
    </row>
    <row r="371" spans="1:53" s="185" customFormat="1" ht="14.25" customHeight="1" x14ac:dyDescent="0.2">
      <c r="A371" s="186"/>
      <c r="B371" s="186"/>
      <c r="C371" s="257"/>
      <c r="D371" s="230"/>
      <c r="E371" s="230"/>
      <c r="F371" s="186"/>
      <c r="G371" s="186"/>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57"/>
      <c r="AE371" s="257"/>
      <c r="AF371" s="257"/>
      <c r="AG371" s="257"/>
      <c r="AH371" s="257"/>
      <c r="AI371" s="257"/>
      <c r="AJ371" s="257"/>
      <c r="AK371" s="257"/>
      <c r="AL371" s="257"/>
      <c r="AM371" s="257"/>
      <c r="AN371" s="350"/>
      <c r="AO371" s="262"/>
      <c r="AP371" s="186"/>
      <c r="AQ371" s="186"/>
      <c r="AR371" s="186"/>
      <c r="AS371" s="186"/>
      <c r="AT371" s="186"/>
      <c r="AU371" s="186"/>
      <c r="AV371" s="186"/>
      <c r="AW371" s="186"/>
      <c r="AX371" s="186"/>
      <c r="AY371" s="186"/>
      <c r="AZ371" s="186"/>
      <c r="BA371" s="186"/>
    </row>
    <row r="372" spans="1:53" s="185" customFormat="1" ht="14.25" customHeight="1" x14ac:dyDescent="0.2">
      <c r="A372" s="186"/>
      <c r="B372" s="186"/>
      <c r="C372" s="257"/>
      <c r="D372" s="230"/>
      <c r="E372" s="230"/>
      <c r="F372" s="186"/>
      <c r="G372" s="186"/>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57"/>
      <c r="AE372" s="257"/>
      <c r="AF372" s="257"/>
      <c r="AG372" s="257"/>
      <c r="AH372" s="257"/>
      <c r="AI372" s="257"/>
      <c r="AJ372" s="257"/>
      <c r="AK372" s="257"/>
      <c r="AL372" s="257"/>
      <c r="AM372" s="257"/>
      <c r="AN372" s="350"/>
      <c r="AO372" s="262"/>
      <c r="AP372" s="186"/>
      <c r="AQ372" s="186"/>
      <c r="AR372" s="186"/>
      <c r="AS372" s="186"/>
      <c r="AT372" s="186"/>
      <c r="AU372" s="186"/>
      <c r="AV372" s="186"/>
      <c r="AW372" s="186"/>
      <c r="AX372" s="186"/>
      <c r="AY372" s="186"/>
      <c r="AZ372" s="186"/>
      <c r="BA372" s="186"/>
    </row>
    <row r="373" spans="1:53" s="185" customFormat="1" ht="14.25" customHeight="1" x14ac:dyDescent="0.2">
      <c r="A373" s="186"/>
      <c r="B373" s="186"/>
      <c r="C373" s="257"/>
      <c r="D373" s="230"/>
      <c r="E373" s="230"/>
      <c r="F373" s="186"/>
      <c r="G373" s="186"/>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57"/>
      <c r="AE373" s="257"/>
      <c r="AF373" s="257"/>
      <c r="AG373" s="257"/>
      <c r="AH373" s="257"/>
      <c r="AI373" s="257"/>
      <c r="AJ373" s="257"/>
      <c r="AK373" s="257"/>
      <c r="AL373" s="257"/>
      <c r="AM373" s="257"/>
      <c r="AN373" s="350"/>
      <c r="AO373" s="262"/>
      <c r="AP373" s="186"/>
      <c r="AQ373" s="186"/>
      <c r="AR373" s="186"/>
      <c r="AS373" s="186"/>
      <c r="AT373" s="186"/>
      <c r="AU373" s="186"/>
      <c r="AV373" s="186"/>
      <c r="AW373" s="186"/>
      <c r="AX373" s="186"/>
      <c r="AY373" s="186"/>
      <c r="AZ373" s="186"/>
      <c r="BA373" s="186"/>
    </row>
    <row r="374" spans="1:53" s="185" customFormat="1" ht="14.25" customHeight="1" x14ac:dyDescent="0.2">
      <c r="A374" s="186"/>
      <c r="B374" s="186"/>
      <c r="C374" s="257"/>
      <c r="D374" s="230"/>
      <c r="E374" s="230"/>
      <c r="F374" s="186"/>
      <c r="G374" s="186"/>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350"/>
      <c r="AO374" s="262"/>
      <c r="AP374" s="186"/>
      <c r="AQ374" s="186"/>
      <c r="AR374" s="186"/>
      <c r="AS374" s="186"/>
      <c r="AT374" s="186"/>
      <c r="AU374" s="186"/>
      <c r="AV374" s="186"/>
      <c r="AW374" s="186"/>
      <c r="AX374" s="186"/>
      <c r="AY374" s="186"/>
      <c r="AZ374" s="186"/>
      <c r="BA374" s="186"/>
    </row>
    <row r="375" spans="1:53" s="185" customFormat="1" ht="14.25" customHeight="1" x14ac:dyDescent="0.2">
      <c r="A375" s="186"/>
      <c r="B375" s="186"/>
      <c r="C375" s="257"/>
      <c r="D375" s="230"/>
      <c r="E375" s="230"/>
      <c r="F375" s="186"/>
      <c r="G375" s="186"/>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57"/>
      <c r="AE375" s="257"/>
      <c r="AF375" s="257"/>
      <c r="AG375" s="257"/>
      <c r="AH375" s="257"/>
      <c r="AI375" s="257"/>
      <c r="AJ375" s="257"/>
      <c r="AK375" s="257"/>
      <c r="AL375" s="257"/>
      <c r="AM375" s="257"/>
      <c r="AN375" s="350"/>
      <c r="AO375" s="262"/>
      <c r="AP375" s="186"/>
      <c r="AQ375" s="186"/>
      <c r="AR375" s="186"/>
      <c r="AS375" s="186"/>
      <c r="AT375" s="186"/>
      <c r="AU375" s="186"/>
      <c r="AV375" s="186"/>
      <c r="AW375" s="186"/>
      <c r="AX375" s="186"/>
      <c r="AY375" s="186"/>
      <c r="AZ375" s="186"/>
      <c r="BA375" s="186"/>
    </row>
    <row r="376" spans="1:53" s="185" customFormat="1" ht="14.25" customHeight="1" x14ac:dyDescent="0.2">
      <c r="A376" s="186"/>
      <c r="B376" s="186"/>
      <c r="C376" s="257"/>
      <c r="D376" s="230"/>
      <c r="E376" s="230"/>
      <c r="F376" s="186"/>
      <c r="G376" s="186"/>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57"/>
      <c r="AE376" s="257"/>
      <c r="AF376" s="257"/>
      <c r="AG376" s="257"/>
      <c r="AH376" s="257"/>
      <c r="AI376" s="257"/>
      <c r="AJ376" s="257"/>
      <c r="AK376" s="257"/>
      <c r="AL376" s="257"/>
      <c r="AM376" s="257"/>
      <c r="AN376" s="350"/>
      <c r="AO376" s="262"/>
      <c r="AP376" s="186"/>
      <c r="AQ376" s="186"/>
      <c r="AR376" s="186"/>
      <c r="AS376" s="186"/>
      <c r="AT376" s="186"/>
      <c r="AU376" s="186"/>
      <c r="AV376" s="186"/>
      <c r="AW376" s="186"/>
      <c r="AX376" s="186"/>
      <c r="AY376" s="186"/>
      <c r="AZ376" s="186"/>
      <c r="BA376" s="186"/>
    </row>
    <row r="377" spans="1:53" s="185" customFormat="1" ht="14.25" customHeight="1" x14ac:dyDescent="0.2">
      <c r="A377" s="186"/>
      <c r="B377" s="186"/>
      <c r="C377" s="257"/>
      <c r="D377" s="230"/>
      <c r="E377" s="230"/>
      <c r="F377" s="186"/>
      <c r="G377" s="186"/>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s="257"/>
      <c r="AG377" s="257"/>
      <c r="AH377" s="257"/>
      <c r="AI377" s="257"/>
      <c r="AJ377" s="257"/>
      <c r="AK377" s="257"/>
      <c r="AL377" s="257"/>
      <c r="AM377" s="257"/>
      <c r="AN377" s="350"/>
      <c r="AO377" s="262"/>
      <c r="AP377" s="186"/>
      <c r="AQ377" s="186"/>
      <c r="AR377" s="186"/>
      <c r="AS377" s="186"/>
      <c r="AT377" s="186"/>
      <c r="AU377" s="186"/>
      <c r="AV377" s="186"/>
      <c r="AW377" s="186"/>
      <c r="AX377" s="186"/>
      <c r="AY377" s="186"/>
      <c r="AZ377" s="186"/>
      <c r="BA377" s="186"/>
    </row>
    <row r="378" spans="1:53" s="185" customFormat="1" ht="14.25" customHeight="1" x14ac:dyDescent="0.2">
      <c r="A378" s="186"/>
      <c r="B378" s="186"/>
      <c r="C378" s="257"/>
      <c r="D378" s="230"/>
      <c r="E378" s="230"/>
      <c r="F378" s="186"/>
      <c r="G378" s="186"/>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257"/>
      <c r="AE378" s="257"/>
      <c r="AF378" s="257"/>
      <c r="AG378" s="257"/>
      <c r="AH378" s="257"/>
      <c r="AI378" s="257"/>
      <c r="AJ378" s="257"/>
      <c r="AK378" s="257"/>
      <c r="AL378" s="257"/>
      <c r="AM378" s="257"/>
      <c r="AN378" s="350"/>
      <c r="AO378" s="262"/>
      <c r="AP378" s="186"/>
      <c r="AQ378" s="186"/>
      <c r="AR378" s="186"/>
      <c r="AS378" s="186"/>
      <c r="AT378" s="186"/>
      <c r="AU378" s="186"/>
      <c r="AV378" s="186"/>
      <c r="AW378" s="186"/>
      <c r="AX378" s="186"/>
      <c r="AY378" s="186"/>
      <c r="AZ378" s="186"/>
      <c r="BA378" s="186"/>
    </row>
    <row r="379" spans="1:53" s="185" customFormat="1" ht="14.25" customHeight="1" x14ac:dyDescent="0.2">
      <c r="A379" s="186"/>
      <c r="B379" s="186"/>
      <c r="C379" s="257"/>
      <c r="D379" s="230"/>
      <c r="E379" s="230"/>
      <c r="F379" s="186"/>
      <c r="G379" s="186"/>
      <c r="H379" s="257"/>
      <c r="I379" s="257"/>
      <c r="J379" s="257"/>
      <c r="K379" s="257"/>
      <c r="L379" s="257"/>
      <c r="M379" s="257"/>
      <c r="N379" s="257"/>
      <c r="O379" s="257"/>
      <c r="P379" s="257"/>
      <c r="Q379" s="257"/>
      <c r="R379" s="257"/>
      <c r="S379" s="257"/>
      <c r="T379" s="257"/>
      <c r="U379" s="257"/>
      <c r="V379" s="257"/>
      <c r="W379" s="257"/>
      <c r="X379" s="257"/>
      <c r="Y379" s="257"/>
      <c r="Z379" s="257"/>
      <c r="AA379" s="257"/>
      <c r="AB379" s="257"/>
      <c r="AC379" s="257"/>
      <c r="AD379" s="257"/>
      <c r="AE379" s="257"/>
      <c r="AF379" s="257"/>
      <c r="AG379" s="257"/>
      <c r="AH379" s="257"/>
      <c r="AI379" s="257"/>
      <c r="AJ379" s="257"/>
      <c r="AK379" s="257"/>
      <c r="AL379" s="257"/>
      <c r="AM379" s="257"/>
      <c r="AN379" s="350"/>
      <c r="AO379" s="262"/>
      <c r="AP379" s="186"/>
      <c r="AQ379" s="186"/>
      <c r="AR379" s="186"/>
      <c r="AS379" s="186"/>
      <c r="AT379" s="186"/>
      <c r="AU379" s="186"/>
      <c r="AV379" s="186"/>
      <c r="AW379" s="186"/>
      <c r="AX379" s="186"/>
      <c r="AY379" s="186"/>
      <c r="AZ379" s="186"/>
      <c r="BA379" s="186"/>
    </row>
    <row r="380" spans="1:53" s="185" customFormat="1" ht="14.25" customHeight="1" x14ac:dyDescent="0.2">
      <c r="A380" s="186"/>
      <c r="B380" s="186"/>
      <c r="C380" s="257"/>
      <c r="D380" s="230"/>
      <c r="E380" s="230"/>
      <c r="F380" s="186"/>
      <c r="G380" s="186"/>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57"/>
      <c r="AE380" s="257"/>
      <c r="AF380" s="257"/>
      <c r="AG380" s="257"/>
      <c r="AH380" s="257"/>
      <c r="AI380" s="257"/>
      <c r="AJ380" s="257"/>
      <c r="AK380" s="257"/>
      <c r="AL380" s="257"/>
      <c r="AM380" s="257"/>
      <c r="AN380" s="350"/>
      <c r="AO380" s="262"/>
      <c r="AP380" s="186"/>
      <c r="AQ380" s="186"/>
      <c r="AR380" s="186"/>
      <c r="AS380" s="186"/>
      <c r="AT380" s="186"/>
      <c r="AU380" s="186"/>
      <c r="AV380" s="186"/>
      <c r="AW380" s="186"/>
      <c r="AX380" s="186"/>
      <c r="AY380" s="186"/>
      <c r="AZ380" s="186"/>
      <c r="BA380" s="186"/>
    </row>
    <row r="381" spans="1:53" s="185" customFormat="1" ht="14.25" customHeight="1" x14ac:dyDescent="0.2">
      <c r="A381" s="186"/>
      <c r="B381" s="186"/>
      <c r="C381" s="257"/>
      <c r="D381" s="230"/>
      <c r="E381" s="230"/>
      <c r="F381" s="186"/>
      <c r="G381" s="186"/>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7"/>
      <c r="AF381" s="257"/>
      <c r="AG381" s="257"/>
      <c r="AH381" s="257"/>
      <c r="AI381" s="257"/>
      <c r="AJ381" s="257"/>
      <c r="AK381" s="257"/>
      <c r="AL381" s="257"/>
      <c r="AM381" s="257"/>
      <c r="AN381" s="350"/>
      <c r="AO381" s="262"/>
      <c r="AP381" s="186"/>
      <c r="AQ381" s="186"/>
      <c r="AR381" s="186"/>
      <c r="AS381" s="186"/>
      <c r="AT381" s="186"/>
      <c r="AU381" s="186"/>
      <c r="AV381" s="186"/>
      <c r="AW381" s="186"/>
      <c r="AX381" s="186"/>
      <c r="AY381" s="186"/>
      <c r="AZ381" s="186"/>
      <c r="BA381" s="186"/>
    </row>
    <row r="382" spans="1:53" s="185" customFormat="1" ht="14.25" customHeight="1" x14ac:dyDescent="0.2">
      <c r="A382" s="186"/>
      <c r="B382" s="186"/>
      <c r="C382" s="257"/>
      <c r="D382" s="230"/>
      <c r="E382" s="230"/>
      <c r="F382" s="186"/>
      <c r="G382" s="186"/>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57"/>
      <c r="AE382" s="257"/>
      <c r="AF382" s="257"/>
      <c r="AG382" s="257"/>
      <c r="AH382" s="257"/>
      <c r="AI382" s="257"/>
      <c r="AJ382" s="257"/>
      <c r="AK382" s="257"/>
      <c r="AL382" s="257"/>
      <c r="AM382" s="257"/>
      <c r="AN382" s="350"/>
      <c r="AO382" s="262"/>
      <c r="AP382" s="186"/>
      <c r="AQ382" s="186"/>
      <c r="AR382" s="186"/>
      <c r="AS382" s="186"/>
      <c r="AT382" s="186"/>
      <c r="AU382" s="186"/>
      <c r="AV382" s="186"/>
      <c r="AW382" s="186"/>
      <c r="AX382" s="186"/>
      <c r="AY382" s="186"/>
      <c r="AZ382" s="186"/>
      <c r="BA382" s="186"/>
    </row>
    <row r="383" spans="1:53" s="185" customFormat="1" ht="14.25" customHeight="1" x14ac:dyDescent="0.2">
      <c r="A383" s="186"/>
      <c r="B383" s="186"/>
      <c r="C383" s="257"/>
      <c r="D383" s="230"/>
      <c r="E383" s="230"/>
      <c r="F383" s="186"/>
      <c r="G383" s="186"/>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57"/>
      <c r="AE383" s="257"/>
      <c r="AF383" s="257"/>
      <c r="AG383" s="257"/>
      <c r="AH383" s="257"/>
      <c r="AI383" s="257"/>
      <c r="AJ383" s="257"/>
      <c r="AK383" s="257"/>
      <c r="AL383" s="257"/>
      <c r="AM383" s="257"/>
      <c r="AN383" s="350"/>
      <c r="AO383" s="262"/>
      <c r="AP383" s="186"/>
      <c r="AQ383" s="186"/>
      <c r="AR383" s="186"/>
      <c r="AS383" s="186"/>
      <c r="AT383" s="186"/>
      <c r="AU383" s="186"/>
      <c r="AV383" s="186"/>
      <c r="AW383" s="186"/>
      <c r="AX383" s="186"/>
      <c r="AY383" s="186"/>
      <c r="AZ383" s="186"/>
      <c r="BA383" s="186"/>
    </row>
    <row r="384" spans="1:53" s="185" customFormat="1" ht="14.25" customHeight="1" x14ac:dyDescent="0.2">
      <c r="A384" s="186"/>
      <c r="B384" s="186"/>
      <c r="C384" s="257"/>
      <c r="D384" s="230"/>
      <c r="E384" s="230"/>
      <c r="F384" s="186"/>
      <c r="G384" s="186"/>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57"/>
      <c r="AE384" s="257"/>
      <c r="AF384" s="257"/>
      <c r="AG384" s="257"/>
      <c r="AH384" s="257"/>
      <c r="AI384" s="257"/>
      <c r="AJ384" s="257"/>
      <c r="AK384" s="257"/>
      <c r="AL384" s="257"/>
      <c r="AM384" s="257"/>
      <c r="AN384" s="350"/>
      <c r="AO384" s="262"/>
      <c r="AP384" s="186"/>
      <c r="AQ384" s="186"/>
      <c r="AR384" s="186"/>
      <c r="AS384" s="186"/>
      <c r="AT384" s="186"/>
      <c r="AU384" s="186"/>
      <c r="AV384" s="186"/>
      <c r="AW384" s="186"/>
      <c r="AX384" s="186"/>
      <c r="AY384" s="186"/>
      <c r="AZ384" s="186"/>
      <c r="BA384" s="186"/>
    </row>
    <row r="385" spans="1:53" s="185" customFormat="1" ht="14.25" customHeight="1" x14ac:dyDescent="0.2">
      <c r="A385" s="186"/>
      <c r="B385" s="186"/>
      <c r="C385" s="257"/>
      <c r="D385" s="230"/>
      <c r="E385" s="230"/>
      <c r="F385" s="186"/>
      <c r="G385" s="186"/>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57"/>
      <c r="AE385" s="257"/>
      <c r="AF385" s="257"/>
      <c r="AG385" s="257"/>
      <c r="AH385" s="257"/>
      <c r="AI385" s="257"/>
      <c r="AJ385" s="257"/>
      <c r="AK385" s="257"/>
      <c r="AL385" s="257"/>
      <c r="AM385" s="257"/>
      <c r="AN385" s="350"/>
      <c r="AO385" s="262"/>
      <c r="AP385" s="186"/>
      <c r="AQ385" s="186"/>
      <c r="AR385" s="186"/>
      <c r="AS385" s="186"/>
      <c r="AT385" s="186"/>
      <c r="AU385" s="186"/>
      <c r="AV385" s="186"/>
      <c r="AW385" s="186"/>
      <c r="AX385" s="186"/>
      <c r="AY385" s="186"/>
      <c r="AZ385" s="186"/>
      <c r="BA385" s="186"/>
    </row>
    <row r="386" spans="1:53" s="185" customFormat="1" ht="14.25" customHeight="1" x14ac:dyDescent="0.2">
      <c r="A386" s="186"/>
      <c r="B386" s="186"/>
      <c r="C386" s="257"/>
      <c r="D386" s="230"/>
      <c r="E386" s="230"/>
      <c r="F386" s="186"/>
      <c r="G386" s="186"/>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57"/>
      <c r="AE386" s="257"/>
      <c r="AF386" s="257"/>
      <c r="AG386" s="257"/>
      <c r="AH386" s="257"/>
      <c r="AI386" s="257"/>
      <c r="AJ386" s="257"/>
      <c r="AK386" s="257"/>
      <c r="AL386" s="257"/>
      <c r="AM386" s="257"/>
      <c r="AN386" s="350"/>
      <c r="AO386" s="262"/>
      <c r="AP386" s="186"/>
      <c r="AQ386" s="186"/>
      <c r="AR386" s="186"/>
      <c r="AS386" s="186"/>
      <c r="AT386" s="186"/>
      <c r="AU386" s="186"/>
      <c r="AV386" s="186"/>
      <c r="AW386" s="186"/>
      <c r="AX386" s="186"/>
      <c r="AY386" s="186"/>
      <c r="AZ386" s="186"/>
      <c r="BA386" s="186"/>
    </row>
    <row r="387" spans="1:53" s="185" customFormat="1" ht="14.25" customHeight="1" x14ac:dyDescent="0.2">
      <c r="A387" s="186"/>
      <c r="B387" s="186"/>
      <c r="C387" s="257"/>
      <c r="D387" s="230"/>
      <c r="E387" s="230"/>
      <c r="F387" s="186"/>
      <c r="G387" s="186"/>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7"/>
      <c r="AJ387" s="257"/>
      <c r="AK387" s="257"/>
      <c r="AL387" s="257"/>
      <c r="AM387" s="257"/>
      <c r="AN387" s="350"/>
      <c r="AO387" s="262"/>
      <c r="AP387" s="186"/>
      <c r="AQ387" s="186"/>
      <c r="AR387" s="186"/>
      <c r="AS387" s="186"/>
      <c r="AT387" s="186"/>
      <c r="AU387" s="186"/>
      <c r="AV387" s="186"/>
      <c r="AW387" s="186"/>
      <c r="AX387" s="186"/>
      <c r="AY387" s="186"/>
      <c r="AZ387" s="186"/>
      <c r="BA387" s="186"/>
    </row>
    <row r="388" spans="1:53" s="185" customFormat="1" ht="14.25" customHeight="1" x14ac:dyDescent="0.2">
      <c r="A388" s="186"/>
      <c r="B388" s="186"/>
      <c r="C388" s="257"/>
      <c r="D388" s="230"/>
      <c r="E388" s="230"/>
      <c r="F388" s="186"/>
      <c r="G388" s="186"/>
      <c r="H388" s="257"/>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350"/>
      <c r="AO388" s="262"/>
      <c r="AP388" s="186"/>
      <c r="AQ388" s="186"/>
      <c r="AR388" s="186"/>
      <c r="AS388" s="186"/>
      <c r="AT388" s="186"/>
      <c r="AU388" s="186"/>
      <c r="AV388" s="186"/>
      <c r="AW388" s="186"/>
      <c r="AX388" s="186"/>
      <c r="AY388" s="186"/>
      <c r="AZ388" s="186"/>
      <c r="BA388" s="186"/>
    </row>
    <row r="389" spans="1:53" s="185" customFormat="1" ht="14.25" customHeight="1" x14ac:dyDescent="0.2">
      <c r="A389" s="186"/>
      <c r="B389" s="186"/>
      <c r="C389" s="257"/>
      <c r="D389" s="230"/>
      <c r="E389" s="230"/>
      <c r="F389" s="186"/>
      <c r="G389" s="186"/>
      <c r="H389" s="257"/>
      <c r="I389" s="257"/>
      <c r="J389" s="257"/>
      <c r="K389" s="257"/>
      <c r="L389" s="257"/>
      <c r="M389" s="257"/>
      <c r="N389" s="257"/>
      <c r="O389" s="257"/>
      <c r="P389" s="257"/>
      <c r="Q389" s="257"/>
      <c r="R389" s="257"/>
      <c r="S389" s="257"/>
      <c r="T389" s="257"/>
      <c r="U389" s="257"/>
      <c r="V389" s="257"/>
      <c r="W389" s="257"/>
      <c r="X389" s="257"/>
      <c r="Y389" s="257"/>
      <c r="Z389" s="257"/>
      <c r="AA389" s="257"/>
      <c r="AB389" s="257"/>
      <c r="AC389" s="257"/>
      <c r="AD389" s="257"/>
      <c r="AE389" s="257"/>
      <c r="AF389" s="257"/>
      <c r="AG389" s="257"/>
      <c r="AH389" s="257"/>
      <c r="AI389" s="257"/>
      <c r="AJ389" s="257"/>
      <c r="AK389" s="257"/>
      <c r="AL389" s="257"/>
      <c r="AM389" s="257"/>
      <c r="AN389" s="350"/>
      <c r="AO389" s="262"/>
      <c r="AP389" s="186"/>
      <c r="AQ389" s="186"/>
      <c r="AR389" s="186"/>
      <c r="AS389" s="186"/>
      <c r="AT389" s="186"/>
      <c r="AU389" s="186"/>
      <c r="AV389" s="186"/>
      <c r="AW389" s="186"/>
      <c r="AX389" s="186"/>
      <c r="AY389" s="186"/>
      <c r="AZ389" s="186"/>
      <c r="BA389" s="186"/>
    </row>
    <row r="390" spans="1:53" s="185" customFormat="1" ht="14.25" customHeight="1" x14ac:dyDescent="0.2">
      <c r="A390" s="186"/>
      <c r="B390" s="186"/>
      <c r="C390" s="257"/>
      <c r="D390" s="230"/>
      <c r="E390" s="230"/>
      <c r="F390" s="186"/>
      <c r="G390" s="186"/>
      <c r="H390" s="257"/>
      <c r="I390" s="257"/>
      <c r="J390" s="257"/>
      <c r="K390" s="257"/>
      <c r="L390" s="257"/>
      <c r="M390" s="257"/>
      <c r="N390" s="257"/>
      <c r="O390" s="257"/>
      <c r="P390" s="257"/>
      <c r="Q390" s="257"/>
      <c r="R390" s="257"/>
      <c r="S390" s="257"/>
      <c r="T390" s="257"/>
      <c r="U390" s="257"/>
      <c r="V390" s="257"/>
      <c r="W390" s="257"/>
      <c r="X390" s="257"/>
      <c r="Y390" s="257"/>
      <c r="Z390" s="257"/>
      <c r="AA390" s="257"/>
      <c r="AB390" s="257"/>
      <c r="AC390" s="257"/>
      <c r="AD390" s="257"/>
      <c r="AE390" s="257"/>
      <c r="AF390" s="257"/>
      <c r="AG390" s="257"/>
      <c r="AH390" s="257"/>
      <c r="AI390" s="257"/>
      <c r="AJ390" s="257"/>
      <c r="AK390" s="257"/>
      <c r="AL390" s="257"/>
      <c r="AM390" s="257"/>
      <c r="AN390" s="350"/>
      <c r="AO390" s="262"/>
      <c r="AP390" s="186"/>
      <c r="AQ390" s="186"/>
      <c r="AR390" s="186"/>
      <c r="AS390" s="186"/>
      <c r="AT390" s="186"/>
      <c r="AU390" s="186"/>
      <c r="AV390" s="186"/>
      <c r="AW390" s="186"/>
      <c r="AX390" s="186"/>
      <c r="AY390" s="186"/>
      <c r="AZ390" s="186"/>
      <c r="BA390" s="186"/>
    </row>
    <row r="391" spans="1:53" s="185" customFormat="1" ht="14.25" customHeight="1" x14ac:dyDescent="0.2">
      <c r="A391" s="186"/>
      <c r="B391" s="186"/>
      <c r="C391" s="257"/>
      <c r="D391" s="230"/>
      <c r="E391" s="230"/>
      <c r="F391" s="186"/>
      <c r="G391" s="186"/>
      <c r="H391" s="257"/>
      <c r="I391" s="257"/>
      <c r="J391" s="257"/>
      <c r="K391" s="257"/>
      <c r="L391" s="257"/>
      <c r="M391" s="257"/>
      <c r="N391" s="257"/>
      <c r="O391" s="257"/>
      <c r="P391" s="257"/>
      <c r="Q391" s="257"/>
      <c r="R391" s="257"/>
      <c r="S391" s="257"/>
      <c r="T391" s="257"/>
      <c r="U391" s="257"/>
      <c r="V391" s="257"/>
      <c r="W391" s="257"/>
      <c r="X391" s="257"/>
      <c r="Y391" s="257"/>
      <c r="Z391" s="257"/>
      <c r="AA391" s="257"/>
      <c r="AB391" s="257"/>
      <c r="AC391" s="257"/>
      <c r="AD391" s="257"/>
      <c r="AE391" s="257"/>
      <c r="AF391" s="257"/>
      <c r="AG391" s="257"/>
      <c r="AH391" s="257"/>
      <c r="AI391" s="257"/>
      <c r="AJ391" s="257"/>
      <c r="AK391" s="257"/>
      <c r="AL391" s="257"/>
      <c r="AM391" s="257"/>
      <c r="AN391" s="350"/>
      <c r="AO391" s="262"/>
      <c r="AP391" s="186"/>
      <c r="AQ391" s="186"/>
      <c r="AR391" s="186"/>
      <c r="AS391" s="186"/>
      <c r="AT391" s="186"/>
      <c r="AU391" s="186"/>
      <c r="AV391" s="186"/>
      <c r="AW391" s="186"/>
      <c r="AX391" s="186"/>
      <c r="AY391" s="186"/>
      <c r="AZ391" s="186"/>
      <c r="BA391" s="186"/>
    </row>
    <row r="392" spans="1:53" s="185" customFormat="1" ht="14.25" customHeight="1" x14ac:dyDescent="0.2">
      <c r="A392" s="186"/>
      <c r="B392" s="186"/>
      <c r="C392" s="257"/>
      <c r="D392" s="230"/>
      <c r="E392" s="230"/>
      <c r="F392" s="186"/>
      <c r="G392" s="186"/>
      <c r="H392" s="257"/>
      <c r="I392" s="257"/>
      <c r="J392" s="257"/>
      <c r="K392" s="257"/>
      <c r="L392" s="257"/>
      <c r="M392" s="257"/>
      <c r="N392" s="257"/>
      <c r="O392" s="257"/>
      <c r="P392" s="257"/>
      <c r="Q392" s="257"/>
      <c r="R392" s="257"/>
      <c r="S392" s="257"/>
      <c r="T392" s="257"/>
      <c r="U392" s="257"/>
      <c r="V392" s="257"/>
      <c r="W392" s="257"/>
      <c r="X392" s="257"/>
      <c r="Y392" s="257"/>
      <c r="Z392" s="257"/>
      <c r="AA392" s="257"/>
      <c r="AB392" s="257"/>
      <c r="AC392" s="257"/>
      <c r="AD392" s="257"/>
      <c r="AE392" s="257"/>
      <c r="AF392" s="257"/>
      <c r="AG392" s="257"/>
      <c r="AH392" s="257"/>
      <c r="AI392" s="257"/>
      <c r="AJ392" s="257"/>
      <c r="AK392" s="257"/>
      <c r="AL392" s="257"/>
      <c r="AM392" s="257"/>
      <c r="AN392" s="350"/>
      <c r="AO392" s="262"/>
      <c r="AP392" s="186"/>
      <c r="AQ392" s="186"/>
      <c r="AR392" s="186"/>
      <c r="AS392" s="186"/>
      <c r="AT392" s="186"/>
      <c r="AU392" s="186"/>
      <c r="AV392" s="186"/>
      <c r="AW392" s="186"/>
      <c r="AX392" s="186"/>
      <c r="AY392" s="186"/>
      <c r="AZ392" s="186"/>
      <c r="BA392" s="186"/>
    </row>
    <row r="393" spans="1:53" s="185" customFormat="1" ht="14.25" customHeight="1" x14ac:dyDescent="0.2">
      <c r="A393" s="186"/>
      <c r="B393" s="186"/>
      <c r="C393" s="257"/>
      <c r="D393" s="230"/>
      <c r="E393" s="230"/>
      <c r="F393" s="186"/>
      <c r="G393" s="186"/>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57"/>
      <c r="AE393" s="257"/>
      <c r="AF393" s="257"/>
      <c r="AG393" s="257"/>
      <c r="AH393" s="257"/>
      <c r="AI393" s="257"/>
      <c r="AJ393" s="257"/>
      <c r="AK393" s="257"/>
      <c r="AL393" s="257"/>
      <c r="AM393" s="257"/>
      <c r="AN393" s="350"/>
      <c r="AO393" s="262"/>
      <c r="AP393" s="186"/>
      <c r="AQ393" s="186"/>
      <c r="AR393" s="186"/>
      <c r="AS393" s="186"/>
      <c r="AT393" s="186"/>
      <c r="AU393" s="186"/>
      <c r="AV393" s="186"/>
      <c r="AW393" s="186"/>
      <c r="AX393" s="186"/>
      <c r="AY393" s="186"/>
      <c r="AZ393" s="186"/>
      <c r="BA393" s="186"/>
    </row>
    <row r="394" spans="1:53" s="185" customFormat="1" ht="14.25" customHeight="1" x14ac:dyDescent="0.2">
      <c r="A394" s="186"/>
      <c r="B394" s="186"/>
      <c r="C394" s="257"/>
      <c r="D394" s="230"/>
      <c r="E394" s="230"/>
      <c r="F394" s="186"/>
      <c r="G394" s="186"/>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57"/>
      <c r="AE394" s="257"/>
      <c r="AF394" s="257"/>
      <c r="AG394" s="257"/>
      <c r="AH394" s="257"/>
      <c r="AI394" s="257"/>
      <c r="AJ394" s="257"/>
      <c r="AK394" s="257"/>
      <c r="AL394" s="257"/>
      <c r="AM394" s="257"/>
      <c r="AN394" s="350"/>
      <c r="AO394" s="262"/>
      <c r="AP394" s="186"/>
      <c r="AQ394" s="186"/>
      <c r="AR394" s="186"/>
      <c r="AS394" s="186"/>
      <c r="AT394" s="186"/>
      <c r="AU394" s="186"/>
      <c r="AV394" s="186"/>
      <c r="AW394" s="186"/>
      <c r="AX394" s="186"/>
      <c r="AY394" s="186"/>
      <c r="AZ394" s="186"/>
      <c r="BA394" s="186"/>
    </row>
    <row r="395" spans="1:53" s="185" customFormat="1" ht="14.25" customHeight="1" x14ac:dyDescent="0.2">
      <c r="A395" s="186"/>
      <c r="B395" s="186"/>
      <c r="C395" s="257"/>
      <c r="D395" s="230"/>
      <c r="E395" s="230"/>
      <c r="F395" s="186"/>
      <c r="G395" s="186"/>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350"/>
      <c r="AO395" s="262"/>
      <c r="AP395" s="186"/>
      <c r="AQ395" s="186"/>
      <c r="AR395" s="186"/>
      <c r="AS395" s="186"/>
      <c r="AT395" s="186"/>
      <c r="AU395" s="186"/>
      <c r="AV395" s="186"/>
      <c r="AW395" s="186"/>
      <c r="AX395" s="186"/>
      <c r="AY395" s="186"/>
      <c r="AZ395" s="186"/>
      <c r="BA395" s="186"/>
    </row>
    <row r="396" spans="1:53" s="185" customFormat="1" ht="14.25" customHeight="1" x14ac:dyDescent="0.2">
      <c r="A396" s="186"/>
      <c r="B396" s="186"/>
      <c r="C396" s="257"/>
      <c r="D396" s="230"/>
      <c r="E396" s="230"/>
      <c r="F396" s="186"/>
      <c r="G396" s="186"/>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350"/>
      <c r="AO396" s="262"/>
      <c r="AP396" s="186"/>
      <c r="AQ396" s="186"/>
      <c r="AR396" s="186"/>
      <c r="AS396" s="186"/>
      <c r="AT396" s="186"/>
      <c r="AU396" s="186"/>
      <c r="AV396" s="186"/>
      <c r="AW396" s="186"/>
      <c r="AX396" s="186"/>
      <c r="AY396" s="186"/>
      <c r="AZ396" s="186"/>
      <c r="BA396" s="186"/>
    </row>
    <row r="397" spans="1:53" s="185" customFormat="1" ht="14.25" customHeight="1" x14ac:dyDescent="0.2">
      <c r="A397" s="186"/>
      <c r="B397" s="186"/>
      <c r="C397" s="257"/>
      <c r="D397" s="230"/>
      <c r="E397" s="230"/>
      <c r="F397" s="186"/>
      <c r="G397" s="186"/>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57"/>
      <c r="AE397" s="257"/>
      <c r="AF397" s="257"/>
      <c r="AG397" s="257"/>
      <c r="AH397" s="257"/>
      <c r="AI397" s="257"/>
      <c r="AJ397" s="257"/>
      <c r="AK397" s="257"/>
      <c r="AL397" s="257"/>
      <c r="AM397" s="257"/>
      <c r="AN397" s="350"/>
      <c r="AO397" s="262"/>
      <c r="AP397" s="186"/>
      <c r="AQ397" s="186"/>
      <c r="AR397" s="186"/>
      <c r="AS397" s="186"/>
      <c r="AT397" s="186"/>
      <c r="AU397" s="186"/>
      <c r="AV397" s="186"/>
      <c r="AW397" s="186"/>
      <c r="AX397" s="186"/>
      <c r="AY397" s="186"/>
      <c r="AZ397" s="186"/>
      <c r="BA397" s="186"/>
    </row>
    <row r="398" spans="1:53" s="185" customFormat="1" ht="14.25" customHeight="1" x14ac:dyDescent="0.2">
      <c r="A398" s="186"/>
      <c r="B398" s="186"/>
      <c r="C398" s="257"/>
      <c r="D398" s="230"/>
      <c r="E398" s="230"/>
      <c r="F398" s="186"/>
      <c r="G398" s="186"/>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57"/>
      <c r="AE398" s="257"/>
      <c r="AF398" s="257"/>
      <c r="AG398" s="257"/>
      <c r="AH398" s="257"/>
      <c r="AI398" s="257"/>
      <c r="AJ398" s="257"/>
      <c r="AK398" s="257"/>
      <c r="AL398" s="257"/>
      <c r="AM398" s="257"/>
      <c r="AN398" s="350"/>
      <c r="AO398" s="262"/>
      <c r="AP398" s="186"/>
      <c r="AQ398" s="186"/>
      <c r="AR398" s="186"/>
      <c r="AS398" s="186"/>
      <c r="AT398" s="186"/>
      <c r="AU398" s="186"/>
      <c r="AV398" s="186"/>
      <c r="AW398" s="186"/>
      <c r="AX398" s="186"/>
      <c r="AY398" s="186"/>
      <c r="AZ398" s="186"/>
      <c r="BA398" s="186"/>
    </row>
    <row r="399" spans="1:53" s="185" customFormat="1" ht="14.25" customHeight="1" x14ac:dyDescent="0.2">
      <c r="A399" s="186"/>
      <c r="B399" s="186"/>
      <c r="C399" s="257"/>
      <c r="D399" s="230"/>
      <c r="E399" s="230"/>
      <c r="F399" s="186"/>
      <c r="G399" s="186"/>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57"/>
      <c r="AE399" s="257"/>
      <c r="AF399" s="257"/>
      <c r="AG399" s="257"/>
      <c r="AH399" s="257"/>
      <c r="AI399" s="257"/>
      <c r="AJ399" s="257"/>
      <c r="AK399" s="257"/>
      <c r="AL399" s="257"/>
      <c r="AM399" s="257"/>
      <c r="AN399" s="350"/>
      <c r="AO399" s="262"/>
      <c r="AP399" s="186"/>
      <c r="AQ399" s="186"/>
      <c r="AR399" s="186"/>
      <c r="AS399" s="186"/>
      <c r="AT399" s="186"/>
      <c r="AU399" s="186"/>
      <c r="AV399" s="186"/>
      <c r="AW399" s="186"/>
      <c r="AX399" s="186"/>
      <c r="AY399" s="186"/>
      <c r="AZ399" s="186"/>
      <c r="BA399" s="186"/>
    </row>
    <row r="400" spans="1:53" s="185" customFormat="1" ht="14.25" customHeight="1" x14ac:dyDescent="0.2">
      <c r="A400" s="186"/>
      <c r="B400" s="186"/>
      <c r="C400" s="257"/>
      <c r="D400" s="230"/>
      <c r="E400" s="230"/>
      <c r="F400" s="186"/>
      <c r="G400" s="186"/>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57"/>
      <c r="AE400" s="257"/>
      <c r="AF400" s="257"/>
      <c r="AG400" s="257"/>
      <c r="AH400" s="257"/>
      <c r="AI400" s="257"/>
      <c r="AJ400" s="257"/>
      <c r="AK400" s="257"/>
      <c r="AL400" s="257"/>
      <c r="AM400" s="257"/>
      <c r="AN400" s="350"/>
      <c r="AO400" s="262"/>
      <c r="AP400" s="186"/>
      <c r="AQ400" s="186"/>
      <c r="AR400" s="186"/>
      <c r="AS400" s="186"/>
      <c r="AT400" s="186"/>
      <c r="AU400" s="186"/>
      <c r="AV400" s="186"/>
      <c r="AW400" s="186"/>
      <c r="AX400" s="186"/>
      <c r="AY400" s="186"/>
      <c r="AZ400" s="186"/>
      <c r="BA400" s="186"/>
    </row>
    <row r="401" spans="1:53" s="185" customFormat="1" ht="14.25" customHeight="1" x14ac:dyDescent="0.2">
      <c r="A401" s="186"/>
      <c r="B401" s="186"/>
      <c r="C401" s="257"/>
      <c r="D401" s="230"/>
      <c r="E401" s="230"/>
      <c r="F401" s="186"/>
      <c r="G401" s="186"/>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57"/>
      <c r="AE401" s="257"/>
      <c r="AF401" s="257"/>
      <c r="AG401" s="257"/>
      <c r="AH401" s="257"/>
      <c r="AI401" s="257"/>
      <c r="AJ401" s="257"/>
      <c r="AK401" s="257"/>
      <c r="AL401" s="257"/>
      <c r="AM401" s="257"/>
      <c r="AN401" s="350"/>
      <c r="AO401" s="262"/>
      <c r="AP401" s="186"/>
      <c r="AQ401" s="186"/>
      <c r="AR401" s="186"/>
      <c r="AS401" s="186"/>
      <c r="AT401" s="186"/>
      <c r="AU401" s="186"/>
      <c r="AV401" s="186"/>
      <c r="AW401" s="186"/>
      <c r="AX401" s="186"/>
      <c r="AY401" s="186"/>
      <c r="AZ401" s="186"/>
      <c r="BA401" s="186"/>
    </row>
    <row r="402" spans="1:53" s="185" customFormat="1" ht="14.25" customHeight="1" x14ac:dyDescent="0.2">
      <c r="A402" s="186"/>
      <c r="B402" s="186"/>
      <c r="C402" s="257"/>
      <c r="D402" s="230"/>
      <c r="E402" s="230"/>
      <c r="F402" s="186"/>
      <c r="G402" s="186"/>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57"/>
      <c r="AE402" s="257"/>
      <c r="AF402" s="257"/>
      <c r="AG402" s="257"/>
      <c r="AH402" s="257"/>
      <c r="AI402" s="257"/>
      <c r="AJ402" s="257"/>
      <c r="AK402" s="257"/>
      <c r="AL402" s="257"/>
      <c r="AM402" s="257"/>
      <c r="AN402" s="350"/>
      <c r="AO402" s="262"/>
      <c r="AP402" s="186"/>
      <c r="AQ402" s="186"/>
      <c r="AR402" s="186"/>
      <c r="AS402" s="186"/>
      <c r="AT402" s="186"/>
      <c r="AU402" s="186"/>
      <c r="AV402" s="186"/>
      <c r="AW402" s="186"/>
      <c r="AX402" s="186"/>
      <c r="AY402" s="186"/>
      <c r="AZ402" s="186"/>
      <c r="BA402" s="186"/>
    </row>
    <row r="403" spans="1:53" s="185" customFormat="1" ht="14.25" customHeight="1" x14ac:dyDescent="0.2">
      <c r="A403" s="186"/>
      <c r="B403" s="186"/>
      <c r="C403" s="257"/>
      <c r="D403" s="230"/>
      <c r="E403" s="230"/>
      <c r="F403" s="186"/>
      <c r="G403" s="186"/>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57"/>
      <c r="AE403" s="257"/>
      <c r="AF403" s="257"/>
      <c r="AG403" s="257"/>
      <c r="AH403" s="257"/>
      <c r="AI403" s="257"/>
      <c r="AJ403" s="257"/>
      <c r="AK403" s="257"/>
      <c r="AL403" s="257"/>
      <c r="AM403" s="257"/>
      <c r="AN403" s="350"/>
      <c r="AO403" s="262"/>
      <c r="AP403" s="186"/>
      <c r="AQ403" s="186"/>
      <c r="AR403" s="186"/>
      <c r="AS403" s="186"/>
      <c r="AT403" s="186"/>
      <c r="AU403" s="186"/>
      <c r="AV403" s="186"/>
      <c r="AW403" s="186"/>
      <c r="AX403" s="186"/>
      <c r="AY403" s="186"/>
      <c r="AZ403" s="186"/>
      <c r="BA403" s="186"/>
    </row>
    <row r="404" spans="1:53" s="185" customFormat="1" ht="14.25" customHeight="1" x14ac:dyDescent="0.2">
      <c r="A404" s="186"/>
      <c r="B404" s="186"/>
      <c r="C404" s="257"/>
      <c r="D404" s="230"/>
      <c r="E404" s="230"/>
      <c r="F404" s="186"/>
      <c r="G404" s="186"/>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57"/>
      <c r="AE404" s="257"/>
      <c r="AF404" s="257"/>
      <c r="AG404" s="257"/>
      <c r="AH404" s="257"/>
      <c r="AI404" s="257"/>
      <c r="AJ404" s="257"/>
      <c r="AK404" s="257"/>
      <c r="AL404" s="257"/>
      <c r="AM404" s="257"/>
      <c r="AN404" s="350"/>
      <c r="AO404" s="262"/>
      <c r="AP404" s="186"/>
      <c r="AQ404" s="186"/>
      <c r="AR404" s="186"/>
      <c r="AS404" s="186"/>
      <c r="AT404" s="186"/>
      <c r="AU404" s="186"/>
      <c r="AV404" s="186"/>
      <c r="AW404" s="186"/>
      <c r="AX404" s="186"/>
      <c r="AY404" s="186"/>
      <c r="AZ404" s="186"/>
      <c r="BA404" s="186"/>
    </row>
    <row r="405" spans="1:53" s="185" customFormat="1" ht="14.25" customHeight="1" x14ac:dyDescent="0.2">
      <c r="A405" s="186"/>
      <c r="B405" s="186"/>
      <c r="C405" s="257"/>
      <c r="D405" s="230"/>
      <c r="E405" s="230"/>
      <c r="F405" s="186"/>
      <c r="G405" s="186"/>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57"/>
      <c r="AE405" s="257"/>
      <c r="AF405" s="257"/>
      <c r="AG405" s="257"/>
      <c r="AH405" s="257"/>
      <c r="AI405" s="257"/>
      <c r="AJ405" s="257"/>
      <c r="AK405" s="257"/>
      <c r="AL405" s="257"/>
      <c r="AM405" s="257"/>
      <c r="AN405" s="350"/>
      <c r="AO405" s="262"/>
      <c r="AP405" s="186"/>
      <c r="AQ405" s="186"/>
      <c r="AR405" s="186"/>
      <c r="AS405" s="186"/>
      <c r="AT405" s="186"/>
      <c r="AU405" s="186"/>
      <c r="AV405" s="186"/>
      <c r="AW405" s="186"/>
      <c r="AX405" s="186"/>
      <c r="AY405" s="186"/>
      <c r="AZ405" s="186"/>
      <c r="BA405" s="186"/>
    </row>
    <row r="406" spans="1:53" s="185" customFormat="1" ht="14.25" customHeight="1" x14ac:dyDescent="0.2">
      <c r="A406" s="186"/>
      <c r="B406" s="186"/>
      <c r="C406" s="257"/>
      <c r="D406" s="230"/>
      <c r="E406" s="230"/>
      <c r="F406" s="186"/>
      <c r="G406" s="186"/>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57"/>
      <c r="AE406" s="257"/>
      <c r="AF406" s="257"/>
      <c r="AG406" s="257"/>
      <c r="AH406" s="257"/>
      <c r="AI406" s="257"/>
      <c r="AJ406" s="257"/>
      <c r="AK406" s="257"/>
      <c r="AL406" s="257"/>
      <c r="AM406" s="257"/>
      <c r="AN406" s="350"/>
      <c r="AO406" s="262"/>
      <c r="AP406" s="186"/>
      <c r="AQ406" s="186"/>
      <c r="AR406" s="186"/>
      <c r="AS406" s="186"/>
      <c r="AT406" s="186"/>
      <c r="AU406" s="186"/>
      <c r="AV406" s="186"/>
      <c r="AW406" s="186"/>
      <c r="AX406" s="186"/>
      <c r="AY406" s="186"/>
      <c r="AZ406" s="186"/>
      <c r="BA406" s="186"/>
    </row>
    <row r="407" spans="1:53" s="185" customFormat="1" ht="14.25" customHeight="1" x14ac:dyDescent="0.2">
      <c r="A407" s="186"/>
      <c r="B407" s="186"/>
      <c r="C407" s="257"/>
      <c r="D407" s="230"/>
      <c r="E407" s="230"/>
      <c r="F407" s="186"/>
      <c r="G407" s="186"/>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57"/>
      <c r="AE407" s="257"/>
      <c r="AF407" s="257"/>
      <c r="AG407" s="257"/>
      <c r="AH407" s="257"/>
      <c r="AI407" s="257"/>
      <c r="AJ407" s="257"/>
      <c r="AK407" s="257"/>
      <c r="AL407" s="257"/>
      <c r="AM407" s="257"/>
      <c r="AN407" s="350"/>
      <c r="AO407" s="262"/>
      <c r="AP407" s="186"/>
      <c r="AQ407" s="186"/>
      <c r="AR407" s="186"/>
      <c r="AS407" s="186"/>
      <c r="AT407" s="186"/>
      <c r="AU407" s="186"/>
      <c r="AV407" s="186"/>
      <c r="AW407" s="186"/>
      <c r="AX407" s="186"/>
      <c r="AY407" s="186"/>
      <c r="AZ407" s="186"/>
      <c r="BA407" s="186"/>
    </row>
    <row r="408" spans="1:53" s="185" customFormat="1" ht="14.25" customHeight="1" x14ac:dyDescent="0.2">
      <c r="A408" s="186"/>
      <c r="B408" s="186"/>
      <c r="C408" s="257"/>
      <c r="D408" s="230"/>
      <c r="E408" s="230"/>
      <c r="F408" s="186"/>
      <c r="G408" s="186"/>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57"/>
      <c r="AE408" s="257"/>
      <c r="AF408" s="257"/>
      <c r="AG408" s="257"/>
      <c r="AH408" s="257"/>
      <c r="AI408" s="257"/>
      <c r="AJ408" s="257"/>
      <c r="AK408" s="257"/>
      <c r="AL408" s="257"/>
      <c r="AM408" s="257"/>
      <c r="AN408" s="350"/>
      <c r="AO408" s="262"/>
      <c r="AP408" s="186"/>
      <c r="AQ408" s="186"/>
      <c r="AR408" s="186"/>
      <c r="AS408" s="186"/>
      <c r="AT408" s="186"/>
      <c r="AU408" s="186"/>
      <c r="AV408" s="186"/>
      <c r="AW408" s="186"/>
      <c r="AX408" s="186"/>
      <c r="AY408" s="186"/>
      <c r="AZ408" s="186"/>
      <c r="BA408" s="186"/>
    </row>
    <row r="409" spans="1:53" s="185" customFormat="1" ht="14.25" customHeight="1" x14ac:dyDescent="0.2">
      <c r="A409" s="186"/>
      <c r="B409" s="186"/>
      <c r="C409" s="257"/>
      <c r="D409" s="230"/>
      <c r="E409" s="230"/>
      <c r="F409" s="186"/>
      <c r="G409" s="186"/>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s="257"/>
      <c r="AG409" s="257"/>
      <c r="AH409" s="257"/>
      <c r="AI409" s="257"/>
      <c r="AJ409" s="257"/>
      <c r="AK409" s="257"/>
      <c r="AL409" s="257"/>
      <c r="AM409" s="257"/>
      <c r="AN409" s="350"/>
      <c r="AO409" s="262"/>
      <c r="AP409" s="186"/>
      <c r="AQ409" s="186"/>
      <c r="AR409" s="186"/>
      <c r="AS409" s="186"/>
      <c r="AT409" s="186"/>
      <c r="AU409" s="186"/>
      <c r="AV409" s="186"/>
      <c r="AW409" s="186"/>
      <c r="AX409" s="186"/>
      <c r="AY409" s="186"/>
      <c r="AZ409" s="186"/>
      <c r="BA409" s="186"/>
    </row>
    <row r="410" spans="1:53" s="185" customFormat="1" ht="14.25" customHeight="1" x14ac:dyDescent="0.2">
      <c r="A410" s="186"/>
      <c r="B410" s="186"/>
      <c r="C410" s="257"/>
      <c r="D410" s="230"/>
      <c r="E410" s="230"/>
      <c r="F410" s="186"/>
      <c r="G410" s="186"/>
      <c r="H410" s="257"/>
      <c r="I410" s="257"/>
      <c r="J410" s="257"/>
      <c r="K410" s="257"/>
      <c r="L410" s="257"/>
      <c r="M410" s="257"/>
      <c r="N410" s="257"/>
      <c r="O410" s="257"/>
      <c r="P410" s="257"/>
      <c r="Q410" s="257"/>
      <c r="R410" s="257"/>
      <c r="S410" s="257"/>
      <c r="T410" s="257"/>
      <c r="U410" s="257"/>
      <c r="V410" s="257"/>
      <c r="W410" s="257"/>
      <c r="X410" s="257"/>
      <c r="Y410" s="257"/>
      <c r="Z410" s="257"/>
      <c r="AA410" s="257"/>
      <c r="AB410" s="257"/>
      <c r="AC410" s="257"/>
      <c r="AD410" s="257"/>
      <c r="AE410" s="257"/>
      <c r="AF410" s="257"/>
      <c r="AG410" s="257"/>
      <c r="AH410" s="257"/>
      <c r="AI410" s="257"/>
      <c r="AJ410" s="257"/>
      <c r="AK410" s="257"/>
      <c r="AL410" s="257"/>
      <c r="AM410" s="257"/>
      <c r="AN410" s="350"/>
      <c r="AO410" s="262"/>
      <c r="AP410" s="186"/>
      <c r="AQ410" s="186"/>
      <c r="AR410" s="186"/>
      <c r="AS410" s="186"/>
      <c r="AT410" s="186"/>
      <c r="AU410" s="186"/>
      <c r="AV410" s="186"/>
      <c r="AW410" s="186"/>
      <c r="AX410" s="186"/>
      <c r="AY410" s="186"/>
      <c r="AZ410" s="186"/>
      <c r="BA410" s="186"/>
    </row>
    <row r="411" spans="1:53" s="185" customFormat="1" ht="14.25" customHeight="1" x14ac:dyDescent="0.2">
      <c r="A411" s="186"/>
      <c r="B411" s="186"/>
      <c r="C411" s="257"/>
      <c r="D411" s="230"/>
      <c r="E411" s="230"/>
      <c r="F411" s="186"/>
      <c r="G411" s="186"/>
      <c r="H411" s="257"/>
      <c r="I411" s="257"/>
      <c r="J411" s="257"/>
      <c r="K411" s="257"/>
      <c r="L411" s="257"/>
      <c r="M411" s="257"/>
      <c r="N411" s="257"/>
      <c r="O411" s="257"/>
      <c r="P411" s="257"/>
      <c r="Q411" s="257"/>
      <c r="R411" s="257"/>
      <c r="S411" s="257"/>
      <c r="T411" s="257"/>
      <c r="U411" s="257"/>
      <c r="V411" s="257"/>
      <c r="W411" s="257"/>
      <c r="X411" s="257"/>
      <c r="Y411" s="257"/>
      <c r="Z411" s="257"/>
      <c r="AA411" s="257"/>
      <c r="AB411" s="257"/>
      <c r="AC411" s="257"/>
      <c r="AD411" s="257"/>
      <c r="AE411" s="257"/>
      <c r="AF411" s="257"/>
      <c r="AG411" s="257"/>
      <c r="AH411" s="257"/>
      <c r="AI411" s="257"/>
      <c r="AJ411" s="257"/>
      <c r="AK411" s="257"/>
      <c r="AL411" s="257"/>
      <c r="AM411" s="257"/>
      <c r="AN411" s="350"/>
      <c r="AO411" s="262"/>
      <c r="AP411" s="186"/>
      <c r="AQ411" s="186"/>
      <c r="AR411" s="186"/>
      <c r="AS411" s="186"/>
      <c r="AT411" s="186"/>
      <c r="AU411" s="186"/>
      <c r="AV411" s="186"/>
      <c r="AW411" s="186"/>
      <c r="AX411" s="186"/>
      <c r="AY411" s="186"/>
      <c r="AZ411" s="186"/>
      <c r="BA411" s="186"/>
    </row>
    <row r="412" spans="1:53" s="185" customFormat="1" ht="14.25" customHeight="1" x14ac:dyDescent="0.2">
      <c r="A412" s="186"/>
      <c r="B412" s="186"/>
      <c r="C412" s="257"/>
      <c r="D412" s="230"/>
      <c r="E412" s="230"/>
      <c r="F412" s="186"/>
      <c r="G412" s="186"/>
      <c r="H412" s="257"/>
      <c r="I412" s="257"/>
      <c r="J412" s="257"/>
      <c r="K412" s="257"/>
      <c r="L412" s="257"/>
      <c r="M412" s="257"/>
      <c r="N412" s="257"/>
      <c r="O412" s="257"/>
      <c r="P412" s="257"/>
      <c r="Q412" s="257"/>
      <c r="R412" s="257"/>
      <c r="S412" s="257"/>
      <c r="T412" s="257"/>
      <c r="U412" s="257"/>
      <c r="V412" s="257"/>
      <c r="W412" s="257"/>
      <c r="X412" s="257"/>
      <c r="Y412" s="257"/>
      <c r="Z412" s="257"/>
      <c r="AA412" s="257"/>
      <c r="AB412" s="257"/>
      <c r="AC412" s="257"/>
      <c r="AD412" s="257"/>
      <c r="AE412" s="257"/>
      <c r="AF412" s="257"/>
      <c r="AG412" s="257"/>
      <c r="AH412" s="257"/>
      <c r="AI412" s="257"/>
      <c r="AJ412" s="257"/>
      <c r="AK412" s="257"/>
      <c r="AL412" s="257"/>
      <c r="AM412" s="257"/>
      <c r="AN412" s="350"/>
      <c r="AO412" s="262"/>
      <c r="AP412" s="186"/>
      <c r="AQ412" s="186"/>
      <c r="AR412" s="186"/>
      <c r="AS412" s="186"/>
      <c r="AT412" s="186"/>
      <c r="AU412" s="186"/>
      <c r="AV412" s="186"/>
      <c r="AW412" s="186"/>
      <c r="AX412" s="186"/>
      <c r="AY412" s="186"/>
      <c r="AZ412" s="186"/>
      <c r="BA412" s="186"/>
    </row>
    <row r="413" spans="1:53" s="185" customFormat="1" ht="14.25" customHeight="1" x14ac:dyDescent="0.2">
      <c r="A413" s="186"/>
      <c r="B413" s="186"/>
      <c r="C413" s="257"/>
      <c r="D413" s="230"/>
      <c r="E413" s="230"/>
      <c r="F413" s="186"/>
      <c r="G413" s="186"/>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57"/>
      <c r="AE413" s="257"/>
      <c r="AF413" s="257"/>
      <c r="AG413" s="257"/>
      <c r="AH413" s="257"/>
      <c r="AI413" s="257"/>
      <c r="AJ413" s="257"/>
      <c r="AK413" s="257"/>
      <c r="AL413" s="257"/>
      <c r="AM413" s="257"/>
      <c r="AN413" s="350"/>
      <c r="AO413" s="262"/>
      <c r="AP413" s="186"/>
      <c r="AQ413" s="186"/>
      <c r="AR413" s="186"/>
      <c r="AS413" s="186"/>
      <c r="AT413" s="186"/>
      <c r="AU413" s="186"/>
      <c r="AV413" s="186"/>
      <c r="AW413" s="186"/>
      <c r="AX413" s="186"/>
      <c r="AY413" s="186"/>
      <c r="AZ413" s="186"/>
      <c r="BA413" s="186"/>
    </row>
    <row r="414" spans="1:53" s="185" customFormat="1" ht="14.25" customHeight="1" x14ac:dyDescent="0.2">
      <c r="A414" s="186"/>
      <c r="B414" s="186"/>
      <c r="C414" s="257"/>
      <c r="D414" s="230"/>
      <c r="E414" s="230"/>
      <c r="F414" s="186"/>
      <c r="G414" s="186"/>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57"/>
      <c r="AE414" s="257"/>
      <c r="AF414" s="257"/>
      <c r="AG414" s="257"/>
      <c r="AH414" s="257"/>
      <c r="AI414" s="257"/>
      <c r="AJ414" s="257"/>
      <c r="AK414" s="257"/>
      <c r="AL414" s="257"/>
      <c r="AM414" s="257"/>
      <c r="AN414" s="350"/>
      <c r="AO414" s="262"/>
      <c r="AP414" s="186"/>
      <c r="AQ414" s="186"/>
      <c r="AR414" s="186"/>
      <c r="AS414" s="186"/>
      <c r="AT414" s="186"/>
      <c r="AU414" s="186"/>
      <c r="AV414" s="186"/>
      <c r="AW414" s="186"/>
      <c r="AX414" s="186"/>
      <c r="AY414" s="186"/>
      <c r="AZ414" s="186"/>
      <c r="BA414" s="186"/>
    </row>
    <row r="415" spans="1:53" s="185" customFormat="1" ht="14.25" customHeight="1" x14ac:dyDescent="0.2">
      <c r="A415" s="186"/>
      <c r="B415" s="186"/>
      <c r="C415" s="257"/>
      <c r="D415" s="230"/>
      <c r="E415" s="230"/>
      <c r="F415" s="186"/>
      <c r="G415" s="186"/>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57"/>
      <c r="AE415" s="257"/>
      <c r="AF415" s="257"/>
      <c r="AG415" s="257"/>
      <c r="AH415" s="257"/>
      <c r="AI415" s="257"/>
      <c r="AJ415" s="257"/>
      <c r="AK415" s="257"/>
      <c r="AL415" s="257"/>
      <c r="AM415" s="257"/>
      <c r="AN415" s="350"/>
      <c r="AO415" s="262"/>
      <c r="AP415" s="186"/>
      <c r="AQ415" s="186"/>
      <c r="AR415" s="186"/>
      <c r="AS415" s="186"/>
      <c r="AT415" s="186"/>
      <c r="AU415" s="186"/>
      <c r="AV415" s="186"/>
      <c r="AW415" s="186"/>
      <c r="AX415" s="186"/>
      <c r="AY415" s="186"/>
      <c r="AZ415" s="186"/>
      <c r="BA415" s="186"/>
    </row>
    <row r="416" spans="1:53" s="185" customFormat="1" ht="14.25" customHeight="1" x14ac:dyDescent="0.2">
      <c r="A416" s="186"/>
      <c r="B416" s="186"/>
      <c r="C416" s="257"/>
      <c r="D416" s="230"/>
      <c r="E416" s="230"/>
      <c r="F416" s="186"/>
      <c r="G416" s="186"/>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57"/>
      <c r="AE416" s="257"/>
      <c r="AF416" s="257"/>
      <c r="AG416" s="257"/>
      <c r="AH416" s="257"/>
      <c r="AI416" s="257"/>
      <c r="AJ416" s="257"/>
      <c r="AK416" s="257"/>
      <c r="AL416" s="257"/>
      <c r="AM416" s="257"/>
      <c r="AN416" s="350"/>
      <c r="AO416" s="262"/>
      <c r="AP416" s="186"/>
      <c r="AQ416" s="186"/>
      <c r="AR416" s="186"/>
      <c r="AS416" s="186"/>
      <c r="AT416" s="186"/>
      <c r="AU416" s="186"/>
      <c r="AV416" s="186"/>
      <c r="AW416" s="186"/>
      <c r="AX416" s="186"/>
      <c r="AY416" s="186"/>
      <c r="AZ416" s="186"/>
      <c r="BA416" s="186"/>
    </row>
    <row r="417" spans="1:53" s="185" customFormat="1" ht="14.25" customHeight="1" x14ac:dyDescent="0.2">
      <c r="A417" s="186"/>
      <c r="B417" s="186"/>
      <c r="C417" s="257"/>
      <c r="D417" s="230"/>
      <c r="E417" s="230"/>
      <c r="F417" s="186"/>
      <c r="G417" s="186"/>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57"/>
      <c r="AE417" s="257"/>
      <c r="AF417" s="257"/>
      <c r="AG417" s="257"/>
      <c r="AH417" s="257"/>
      <c r="AI417" s="257"/>
      <c r="AJ417" s="257"/>
      <c r="AK417" s="257"/>
      <c r="AL417" s="257"/>
      <c r="AM417" s="257"/>
      <c r="AN417" s="350"/>
      <c r="AO417" s="262"/>
      <c r="AP417" s="186"/>
      <c r="AQ417" s="186"/>
      <c r="AR417" s="186"/>
      <c r="AS417" s="186"/>
      <c r="AT417" s="186"/>
      <c r="AU417" s="186"/>
      <c r="AV417" s="186"/>
      <c r="AW417" s="186"/>
      <c r="AX417" s="186"/>
      <c r="AY417" s="186"/>
      <c r="AZ417" s="186"/>
      <c r="BA417" s="186"/>
    </row>
    <row r="418" spans="1:53" s="185" customFormat="1" ht="14.25" customHeight="1" x14ac:dyDescent="0.2">
      <c r="A418" s="186"/>
      <c r="B418" s="186"/>
      <c r="C418" s="257"/>
      <c r="D418" s="230"/>
      <c r="E418" s="230"/>
      <c r="F418" s="186"/>
      <c r="G418" s="186"/>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57"/>
      <c r="AE418" s="257"/>
      <c r="AF418" s="257"/>
      <c r="AG418" s="257"/>
      <c r="AH418" s="257"/>
      <c r="AI418" s="257"/>
      <c r="AJ418" s="257"/>
      <c r="AK418" s="257"/>
      <c r="AL418" s="257"/>
      <c r="AM418" s="257"/>
      <c r="AN418" s="350"/>
      <c r="AO418" s="262"/>
      <c r="AP418" s="186"/>
      <c r="AQ418" s="186"/>
      <c r="AR418" s="186"/>
      <c r="AS418" s="186"/>
      <c r="AT418" s="186"/>
      <c r="AU418" s="186"/>
      <c r="AV418" s="186"/>
      <c r="AW418" s="186"/>
      <c r="AX418" s="186"/>
      <c r="AY418" s="186"/>
      <c r="AZ418" s="186"/>
      <c r="BA418" s="186"/>
    </row>
    <row r="419" spans="1:53" s="185" customFormat="1" ht="14.25" customHeight="1" x14ac:dyDescent="0.2">
      <c r="A419" s="186"/>
      <c r="B419" s="186"/>
      <c r="C419" s="257"/>
      <c r="D419" s="230"/>
      <c r="E419" s="230"/>
      <c r="F419" s="186"/>
      <c r="G419" s="186"/>
      <c r="H419" s="257"/>
      <c r="I419" s="257"/>
      <c r="J419" s="257"/>
      <c r="K419" s="257"/>
      <c r="L419" s="257"/>
      <c r="M419" s="257"/>
      <c r="N419" s="257"/>
      <c r="O419" s="257"/>
      <c r="P419" s="257"/>
      <c r="Q419" s="257"/>
      <c r="R419" s="257"/>
      <c r="S419" s="257"/>
      <c r="T419" s="257"/>
      <c r="U419" s="257"/>
      <c r="V419" s="257"/>
      <c r="W419" s="257"/>
      <c r="X419" s="257"/>
      <c r="Y419" s="257"/>
      <c r="Z419" s="257"/>
      <c r="AA419" s="257"/>
      <c r="AB419" s="257"/>
      <c r="AC419" s="257"/>
      <c r="AD419" s="257"/>
      <c r="AE419" s="257"/>
      <c r="AF419" s="257"/>
      <c r="AG419" s="257"/>
      <c r="AH419" s="257"/>
      <c r="AI419" s="257"/>
      <c r="AJ419" s="257"/>
      <c r="AK419" s="257"/>
      <c r="AL419" s="257"/>
      <c r="AM419" s="257"/>
      <c r="AN419" s="350"/>
      <c r="AO419" s="262"/>
      <c r="AP419" s="186"/>
      <c r="AQ419" s="186"/>
      <c r="AR419" s="186"/>
      <c r="AS419" s="186"/>
      <c r="AT419" s="186"/>
      <c r="AU419" s="186"/>
      <c r="AV419" s="186"/>
      <c r="AW419" s="186"/>
      <c r="AX419" s="186"/>
      <c r="AY419" s="186"/>
      <c r="AZ419" s="186"/>
      <c r="BA419" s="186"/>
    </row>
    <row r="420" spans="1:53" s="185" customFormat="1" ht="14.25" customHeight="1" x14ac:dyDescent="0.2">
      <c r="A420" s="186"/>
      <c r="B420" s="186"/>
      <c r="C420" s="257"/>
      <c r="D420" s="230"/>
      <c r="E420" s="230"/>
      <c r="F420" s="186"/>
      <c r="G420" s="186"/>
      <c r="H420" s="257"/>
      <c r="I420" s="257"/>
      <c r="J420" s="257"/>
      <c r="K420" s="257"/>
      <c r="L420" s="257"/>
      <c r="M420" s="257"/>
      <c r="N420" s="257"/>
      <c r="O420" s="257"/>
      <c r="P420" s="257"/>
      <c r="Q420" s="257"/>
      <c r="R420" s="257"/>
      <c r="S420" s="257"/>
      <c r="T420" s="257"/>
      <c r="U420" s="257"/>
      <c r="V420" s="257"/>
      <c r="W420" s="257"/>
      <c r="X420" s="257"/>
      <c r="Y420" s="257"/>
      <c r="Z420" s="257"/>
      <c r="AA420" s="257"/>
      <c r="AB420" s="257"/>
      <c r="AC420" s="257"/>
      <c r="AD420" s="257"/>
      <c r="AE420" s="257"/>
      <c r="AF420" s="257"/>
      <c r="AG420" s="257"/>
      <c r="AH420" s="257"/>
      <c r="AI420" s="257"/>
      <c r="AJ420" s="257"/>
      <c r="AK420" s="257"/>
      <c r="AL420" s="257"/>
      <c r="AM420" s="257"/>
      <c r="AN420" s="350"/>
      <c r="AO420" s="262"/>
      <c r="AP420" s="186"/>
      <c r="AQ420" s="186"/>
      <c r="AR420" s="186"/>
      <c r="AS420" s="186"/>
      <c r="AT420" s="186"/>
      <c r="AU420" s="186"/>
      <c r="AV420" s="186"/>
      <c r="AW420" s="186"/>
      <c r="AX420" s="186"/>
      <c r="AY420" s="186"/>
      <c r="AZ420" s="186"/>
      <c r="BA420" s="186"/>
    </row>
    <row r="421" spans="1:53" s="185" customFormat="1" ht="14.25" customHeight="1" x14ac:dyDescent="0.2">
      <c r="A421" s="186"/>
      <c r="B421" s="186"/>
      <c r="C421" s="257"/>
      <c r="D421" s="230"/>
      <c r="E421" s="230"/>
      <c r="F421" s="186"/>
      <c r="G421" s="186"/>
      <c r="H421" s="257"/>
      <c r="I421" s="257"/>
      <c r="J421" s="257"/>
      <c r="K421" s="257"/>
      <c r="L421" s="257"/>
      <c r="M421" s="257"/>
      <c r="N421" s="257"/>
      <c r="O421" s="257"/>
      <c r="P421" s="257"/>
      <c r="Q421" s="257"/>
      <c r="R421" s="257"/>
      <c r="S421" s="257"/>
      <c r="T421" s="257"/>
      <c r="U421" s="257"/>
      <c r="V421" s="257"/>
      <c r="W421" s="257"/>
      <c r="X421" s="257"/>
      <c r="Y421" s="257"/>
      <c r="Z421" s="257"/>
      <c r="AA421" s="257"/>
      <c r="AB421" s="257"/>
      <c r="AC421" s="257"/>
      <c r="AD421" s="257"/>
      <c r="AE421" s="257"/>
      <c r="AF421" s="257"/>
      <c r="AG421" s="257"/>
      <c r="AH421" s="257"/>
      <c r="AI421" s="257"/>
      <c r="AJ421" s="257"/>
      <c r="AK421" s="257"/>
      <c r="AL421" s="257"/>
      <c r="AM421" s="257"/>
      <c r="AN421" s="350"/>
      <c r="AO421" s="262"/>
      <c r="AP421" s="186"/>
      <c r="AQ421" s="186"/>
      <c r="AR421" s="186"/>
      <c r="AS421" s="186"/>
      <c r="AT421" s="186"/>
      <c r="AU421" s="186"/>
      <c r="AV421" s="186"/>
      <c r="AW421" s="186"/>
      <c r="AX421" s="186"/>
      <c r="AY421" s="186"/>
      <c r="AZ421" s="186"/>
      <c r="BA421" s="186"/>
    </row>
    <row r="422" spans="1:53" s="185" customFormat="1" ht="14.25" customHeight="1" x14ac:dyDescent="0.2">
      <c r="A422" s="186"/>
      <c r="B422" s="186"/>
      <c r="C422" s="257"/>
      <c r="D422" s="230"/>
      <c r="E422" s="230"/>
      <c r="F422" s="186"/>
      <c r="G422" s="186"/>
      <c r="H422" s="257"/>
      <c r="I422" s="257"/>
      <c r="J422" s="257"/>
      <c r="K422" s="257"/>
      <c r="L422" s="257"/>
      <c r="M422" s="257"/>
      <c r="N422" s="257"/>
      <c r="O422" s="257"/>
      <c r="P422" s="257"/>
      <c r="Q422" s="257"/>
      <c r="R422" s="257"/>
      <c r="S422" s="257"/>
      <c r="T422" s="257"/>
      <c r="U422" s="257"/>
      <c r="V422" s="257"/>
      <c r="W422" s="257"/>
      <c r="X422" s="257"/>
      <c r="Y422" s="257"/>
      <c r="Z422" s="257"/>
      <c r="AA422" s="257"/>
      <c r="AB422" s="257"/>
      <c r="AC422" s="257"/>
      <c r="AD422" s="257"/>
      <c r="AE422" s="257"/>
      <c r="AF422" s="257"/>
      <c r="AG422" s="257"/>
      <c r="AH422" s="257"/>
      <c r="AI422" s="257"/>
      <c r="AJ422" s="257"/>
      <c r="AK422" s="257"/>
      <c r="AL422" s="257"/>
      <c r="AM422" s="257"/>
      <c r="AN422" s="350"/>
      <c r="AO422" s="262"/>
      <c r="AP422" s="186"/>
      <c r="AQ422" s="186"/>
      <c r="AR422" s="186"/>
      <c r="AS422" s="186"/>
      <c r="AT422" s="186"/>
      <c r="AU422" s="186"/>
      <c r="AV422" s="186"/>
      <c r="AW422" s="186"/>
      <c r="AX422" s="186"/>
      <c r="AY422" s="186"/>
      <c r="AZ422" s="186"/>
      <c r="BA422" s="186"/>
    </row>
    <row r="423" spans="1:53" s="185" customFormat="1" ht="14.25" customHeight="1" x14ac:dyDescent="0.2">
      <c r="A423" s="186"/>
      <c r="B423" s="186"/>
      <c r="C423" s="257"/>
      <c r="D423" s="230"/>
      <c r="E423" s="230"/>
      <c r="F423" s="186"/>
      <c r="G423" s="186"/>
      <c r="H423" s="257"/>
      <c r="I423" s="257"/>
      <c r="J423" s="257"/>
      <c r="K423" s="257"/>
      <c r="L423" s="257"/>
      <c r="M423" s="257"/>
      <c r="N423" s="257"/>
      <c r="O423" s="257"/>
      <c r="P423" s="257"/>
      <c r="Q423" s="257"/>
      <c r="R423" s="257"/>
      <c r="S423" s="257"/>
      <c r="T423" s="257"/>
      <c r="U423" s="257"/>
      <c r="V423" s="257"/>
      <c r="W423" s="257"/>
      <c r="X423" s="257"/>
      <c r="Y423" s="257"/>
      <c r="Z423" s="257"/>
      <c r="AA423" s="257"/>
      <c r="AB423" s="257"/>
      <c r="AC423" s="257"/>
      <c r="AD423" s="257"/>
      <c r="AE423" s="257"/>
      <c r="AF423" s="257"/>
      <c r="AG423" s="257"/>
      <c r="AH423" s="257"/>
      <c r="AI423" s="257"/>
      <c r="AJ423" s="257"/>
      <c r="AK423" s="257"/>
      <c r="AL423" s="257"/>
      <c r="AM423" s="257"/>
      <c r="AN423" s="350"/>
      <c r="AO423" s="262"/>
      <c r="AP423" s="186"/>
      <c r="AQ423" s="186"/>
      <c r="AR423" s="186"/>
      <c r="AS423" s="186"/>
      <c r="AT423" s="186"/>
      <c r="AU423" s="186"/>
      <c r="AV423" s="186"/>
      <c r="AW423" s="186"/>
      <c r="AX423" s="186"/>
      <c r="AY423" s="186"/>
      <c r="AZ423" s="186"/>
      <c r="BA423" s="186"/>
    </row>
    <row r="424" spans="1:53" s="185" customFormat="1" ht="14.25" customHeight="1" x14ac:dyDescent="0.2">
      <c r="A424" s="186"/>
      <c r="B424" s="186"/>
      <c r="C424" s="257"/>
      <c r="D424" s="230"/>
      <c r="E424" s="230"/>
      <c r="F424" s="186"/>
      <c r="G424" s="186"/>
      <c r="H424" s="257"/>
      <c r="I424" s="257"/>
      <c r="J424" s="257"/>
      <c r="K424" s="257"/>
      <c r="L424" s="257"/>
      <c r="M424" s="257"/>
      <c r="N424" s="257"/>
      <c r="O424" s="257"/>
      <c r="P424" s="257"/>
      <c r="Q424" s="257"/>
      <c r="R424" s="257"/>
      <c r="S424" s="257"/>
      <c r="T424" s="257"/>
      <c r="U424" s="257"/>
      <c r="V424" s="257"/>
      <c r="W424" s="257"/>
      <c r="X424" s="257"/>
      <c r="Y424" s="257"/>
      <c r="Z424" s="257"/>
      <c r="AA424" s="257"/>
      <c r="AB424" s="257"/>
      <c r="AC424" s="257"/>
      <c r="AD424" s="257"/>
      <c r="AE424" s="257"/>
      <c r="AF424" s="257"/>
      <c r="AG424" s="257"/>
      <c r="AH424" s="257"/>
      <c r="AI424" s="257"/>
      <c r="AJ424" s="257"/>
      <c r="AK424" s="257"/>
      <c r="AL424" s="257"/>
      <c r="AM424" s="257"/>
      <c r="AN424" s="350"/>
      <c r="AO424" s="262"/>
      <c r="AP424" s="186"/>
      <c r="AQ424" s="186"/>
      <c r="AR424" s="186"/>
      <c r="AS424" s="186"/>
      <c r="AT424" s="186"/>
      <c r="AU424" s="186"/>
      <c r="AV424" s="186"/>
      <c r="AW424" s="186"/>
      <c r="AX424" s="186"/>
      <c r="AY424" s="186"/>
      <c r="AZ424" s="186"/>
      <c r="BA424" s="186"/>
    </row>
    <row r="425" spans="1:53" s="185" customFormat="1" ht="14.25" customHeight="1" x14ac:dyDescent="0.2">
      <c r="A425" s="186"/>
      <c r="B425" s="186"/>
      <c r="C425" s="257"/>
      <c r="D425" s="230"/>
      <c r="E425" s="230"/>
      <c r="F425" s="186"/>
      <c r="G425" s="186"/>
      <c r="H425" s="257"/>
      <c r="I425" s="257"/>
      <c r="J425" s="257"/>
      <c r="K425" s="257"/>
      <c r="L425" s="257"/>
      <c r="M425" s="257"/>
      <c r="N425" s="257"/>
      <c r="O425" s="257"/>
      <c r="P425" s="257"/>
      <c r="Q425" s="257"/>
      <c r="R425" s="257"/>
      <c r="S425" s="257"/>
      <c r="T425" s="257"/>
      <c r="U425" s="257"/>
      <c r="V425" s="257"/>
      <c r="W425" s="257"/>
      <c r="X425" s="257"/>
      <c r="Y425" s="257"/>
      <c r="Z425" s="257"/>
      <c r="AA425" s="257"/>
      <c r="AB425" s="257"/>
      <c r="AC425" s="257"/>
      <c r="AD425" s="257"/>
      <c r="AE425" s="257"/>
      <c r="AF425" s="257"/>
      <c r="AG425" s="257"/>
      <c r="AH425" s="257"/>
      <c r="AI425" s="257"/>
      <c r="AJ425" s="257"/>
      <c r="AK425" s="257"/>
      <c r="AL425" s="257"/>
      <c r="AM425" s="257"/>
      <c r="AN425" s="350"/>
      <c r="AO425" s="262"/>
      <c r="AP425" s="186"/>
      <c r="AQ425" s="186"/>
      <c r="AR425" s="186"/>
      <c r="AS425" s="186"/>
      <c r="AT425" s="186"/>
      <c r="AU425" s="186"/>
      <c r="AV425" s="186"/>
      <c r="AW425" s="186"/>
      <c r="AX425" s="186"/>
      <c r="AY425" s="186"/>
      <c r="AZ425" s="186"/>
      <c r="BA425" s="186"/>
    </row>
    <row r="426" spans="1:53" s="185" customFormat="1" ht="14.25" customHeight="1" x14ac:dyDescent="0.2">
      <c r="A426" s="186"/>
      <c r="B426" s="186"/>
      <c r="C426" s="257"/>
      <c r="D426" s="230"/>
      <c r="E426" s="230"/>
      <c r="F426" s="186"/>
      <c r="G426" s="186"/>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257"/>
      <c r="AE426" s="257"/>
      <c r="AF426" s="257"/>
      <c r="AG426" s="257"/>
      <c r="AH426" s="257"/>
      <c r="AI426" s="257"/>
      <c r="AJ426" s="257"/>
      <c r="AK426" s="257"/>
      <c r="AL426" s="257"/>
      <c r="AM426" s="257"/>
      <c r="AN426" s="350"/>
      <c r="AO426" s="262"/>
      <c r="AP426" s="186"/>
      <c r="AQ426" s="186"/>
      <c r="AR426" s="186"/>
      <c r="AS426" s="186"/>
      <c r="AT426" s="186"/>
      <c r="AU426" s="186"/>
      <c r="AV426" s="186"/>
      <c r="AW426" s="186"/>
      <c r="AX426" s="186"/>
      <c r="AY426" s="186"/>
      <c r="AZ426" s="186"/>
      <c r="BA426" s="186"/>
    </row>
    <row r="427" spans="1:53" s="185" customFormat="1" ht="14.25" customHeight="1" x14ac:dyDescent="0.2">
      <c r="A427" s="186"/>
      <c r="B427" s="186"/>
      <c r="C427" s="257"/>
      <c r="D427" s="230"/>
      <c r="E427" s="230"/>
      <c r="F427" s="186"/>
      <c r="G427" s="186"/>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57"/>
      <c r="AE427" s="257"/>
      <c r="AF427" s="257"/>
      <c r="AG427" s="257"/>
      <c r="AH427" s="257"/>
      <c r="AI427" s="257"/>
      <c r="AJ427" s="257"/>
      <c r="AK427" s="257"/>
      <c r="AL427" s="257"/>
      <c r="AM427" s="257"/>
      <c r="AN427" s="350"/>
      <c r="AO427" s="262"/>
      <c r="AP427" s="186"/>
      <c r="AQ427" s="186"/>
      <c r="AR427" s="186"/>
      <c r="AS427" s="186"/>
      <c r="AT427" s="186"/>
      <c r="AU427" s="186"/>
      <c r="AV427" s="186"/>
      <c r="AW427" s="186"/>
      <c r="AX427" s="186"/>
      <c r="AY427" s="186"/>
      <c r="AZ427" s="186"/>
      <c r="BA427" s="186"/>
    </row>
    <row r="428" spans="1:53" s="185" customFormat="1" ht="14.25" customHeight="1" x14ac:dyDescent="0.2">
      <c r="A428" s="186"/>
      <c r="B428" s="186"/>
      <c r="C428" s="257"/>
      <c r="D428" s="230"/>
      <c r="E428" s="230"/>
      <c r="F428" s="186"/>
      <c r="G428" s="186"/>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57"/>
      <c r="AE428" s="257"/>
      <c r="AF428" s="257"/>
      <c r="AG428" s="257"/>
      <c r="AH428" s="257"/>
      <c r="AI428" s="257"/>
      <c r="AJ428" s="257"/>
      <c r="AK428" s="257"/>
      <c r="AL428" s="257"/>
      <c r="AM428" s="257"/>
      <c r="AN428" s="350"/>
      <c r="AO428" s="262"/>
      <c r="AP428" s="186"/>
      <c r="AQ428" s="186"/>
      <c r="AR428" s="186"/>
      <c r="AS428" s="186"/>
      <c r="AT428" s="186"/>
      <c r="AU428" s="186"/>
      <c r="AV428" s="186"/>
      <c r="AW428" s="186"/>
      <c r="AX428" s="186"/>
      <c r="AY428" s="186"/>
      <c r="AZ428" s="186"/>
      <c r="BA428" s="186"/>
    </row>
    <row r="429" spans="1:53" s="185" customFormat="1" ht="14.25" customHeight="1" x14ac:dyDescent="0.2">
      <c r="A429" s="186"/>
      <c r="B429" s="186"/>
      <c r="C429" s="257"/>
      <c r="D429" s="230"/>
      <c r="E429" s="230"/>
      <c r="F429" s="186"/>
      <c r="G429" s="186"/>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57"/>
      <c r="AE429" s="257"/>
      <c r="AF429" s="257"/>
      <c r="AG429" s="257"/>
      <c r="AH429" s="257"/>
      <c r="AI429" s="257"/>
      <c r="AJ429" s="257"/>
      <c r="AK429" s="257"/>
      <c r="AL429" s="257"/>
      <c r="AM429" s="257"/>
      <c r="AN429" s="350"/>
      <c r="AO429" s="262"/>
      <c r="AP429" s="186"/>
      <c r="AQ429" s="186"/>
      <c r="AR429" s="186"/>
      <c r="AS429" s="186"/>
      <c r="AT429" s="186"/>
      <c r="AU429" s="186"/>
      <c r="AV429" s="186"/>
      <c r="AW429" s="186"/>
      <c r="AX429" s="186"/>
      <c r="AY429" s="186"/>
      <c r="AZ429" s="186"/>
      <c r="BA429" s="186"/>
    </row>
    <row r="430" spans="1:53" s="185" customFormat="1" ht="14.25" customHeight="1" x14ac:dyDescent="0.2">
      <c r="A430" s="186"/>
      <c r="B430" s="186"/>
      <c r="C430" s="257"/>
      <c r="D430" s="230"/>
      <c r="E430" s="230"/>
      <c r="F430" s="186"/>
      <c r="G430" s="186"/>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57"/>
      <c r="AE430" s="257"/>
      <c r="AF430" s="257"/>
      <c r="AG430" s="257"/>
      <c r="AH430" s="257"/>
      <c r="AI430" s="257"/>
      <c r="AJ430" s="257"/>
      <c r="AK430" s="257"/>
      <c r="AL430" s="257"/>
      <c r="AM430" s="257"/>
      <c r="AN430" s="350"/>
      <c r="AO430" s="262"/>
      <c r="AP430" s="186"/>
      <c r="AQ430" s="186"/>
      <c r="AR430" s="186"/>
      <c r="AS430" s="186"/>
      <c r="AT430" s="186"/>
      <c r="AU430" s="186"/>
      <c r="AV430" s="186"/>
      <c r="AW430" s="186"/>
      <c r="AX430" s="186"/>
      <c r="AY430" s="186"/>
      <c r="AZ430" s="186"/>
      <c r="BA430" s="186"/>
    </row>
    <row r="431" spans="1:53" s="185" customFormat="1" ht="14.25" customHeight="1" x14ac:dyDescent="0.2">
      <c r="A431" s="186"/>
      <c r="B431" s="186"/>
      <c r="C431" s="257"/>
      <c r="D431" s="230"/>
      <c r="E431" s="230"/>
      <c r="F431" s="186"/>
      <c r="G431" s="186"/>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57"/>
      <c r="AE431" s="257"/>
      <c r="AF431" s="257"/>
      <c r="AG431" s="257"/>
      <c r="AH431" s="257"/>
      <c r="AI431" s="257"/>
      <c r="AJ431" s="257"/>
      <c r="AK431" s="257"/>
      <c r="AL431" s="257"/>
      <c r="AM431" s="257"/>
      <c r="AN431" s="350"/>
      <c r="AO431" s="262"/>
      <c r="AP431" s="186"/>
      <c r="AQ431" s="186"/>
      <c r="AR431" s="186"/>
      <c r="AS431" s="186"/>
      <c r="AT431" s="186"/>
      <c r="AU431" s="186"/>
      <c r="AV431" s="186"/>
      <c r="AW431" s="186"/>
      <c r="AX431" s="186"/>
      <c r="AY431" s="186"/>
      <c r="AZ431" s="186"/>
      <c r="BA431" s="186"/>
    </row>
    <row r="432" spans="1:53" s="185" customFormat="1" ht="14.25" customHeight="1" x14ac:dyDescent="0.2">
      <c r="A432" s="186"/>
      <c r="B432" s="186"/>
      <c r="C432" s="257"/>
      <c r="D432" s="230"/>
      <c r="E432" s="230"/>
      <c r="F432" s="186"/>
      <c r="G432" s="186"/>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350"/>
      <c r="AO432" s="262"/>
      <c r="AP432" s="186"/>
      <c r="AQ432" s="186"/>
      <c r="AR432" s="186"/>
      <c r="AS432" s="186"/>
      <c r="AT432" s="186"/>
      <c r="AU432" s="186"/>
      <c r="AV432" s="186"/>
      <c r="AW432" s="186"/>
      <c r="AX432" s="186"/>
      <c r="AY432" s="186"/>
      <c r="AZ432" s="186"/>
      <c r="BA432" s="186"/>
    </row>
    <row r="433" spans="1:53" s="185" customFormat="1" ht="14.25" customHeight="1" x14ac:dyDescent="0.2">
      <c r="A433" s="186"/>
      <c r="B433" s="186"/>
      <c r="C433" s="257"/>
      <c r="D433" s="230"/>
      <c r="E433" s="230"/>
      <c r="F433" s="186"/>
      <c r="G433" s="186"/>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350"/>
      <c r="AO433" s="262"/>
      <c r="AP433" s="186"/>
      <c r="AQ433" s="186"/>
      <c r="AR433" s="186"/>
      <c r="AS433" s="186"/>
      <c r="AT433" s="186"/>
      <c r="AU433" s="186"/>
      <c r="AV433" s="186"/>
      <c r="AW433" s="186"/>
      <c r="AX433" s="186"/>
      <c r="AY433" s="186"/>
      <c r="AZ433" s="186"/>
      <c r="BA433" s="186"/>
    </row>
    <row r="434" spans="1:53" s="185" customFormat="1" ht="14.25" customHeight="1" x14ac:dyDescent="0.2">
      <c r="A434" s="186"/>
      <c r="B434" s="186"/>
      <c r="C434" s="257"/>
      <c r="D434" s="230"/>
      <c r="E434" s="230"/>
      <c r="F434" s="186"/>
      <c r="G434" s="186"/>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350"/>
      <c r="AO434" s="262"/>
      <c r="AP434" s="186"/>
      <c r="AQ434" s="186"/>
      <c r="AR434" s="186"/>
      <c r="AS434" s="186"/>
      <c r="AT434" s="186"/>
      <c r="AU434" s="186"/>
      <c r="AV434" s="186"/>
      <c r="AW434" s="186"/>
      <c r="AX434" s="186"/>
      <c r="AY434" s="186"/>
      <c r="AZ434" s="186"/>
      <c r="BA434" s="186"/>
    </row>
    <row r="435" spans="1:53" s="185" customFormat="1" ht="14.25" customHeight="1" x14ac:dyDescent="0.2">
      <c r="A435" s="186"/>
      <c r="B435" s="186"/>
      <c r="C435" s="257"/>
      <c r="D435" s="230"/>
      <c r="E435" s="230"/>
      <c r="F435" s="186"/>
      <c r="G435" s="186"/>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57"/>
      <c r="AE435" s="257"/>
      <c r="AF435" s="257"/>
      <c r="AG435" s="257"/>
      <c r="AH435" s="257"/>
      <c r="AI435" s="257"/>
      <c r="AJ435" s="257"/>
      <c r="AK435" s="257"/>
      <c r="AL435" s="257"/>
      <c r="AM435" s="257"/>
      <c r="AN435" s="350"/>
      <c r="AO435" s="262"/>
      <c r="AP435" s="186"/>
      <c r="AQ435" s="186"/>
      <c r="AR435" s="186"/>
      <c r="AS435" s="186"/>
      <c r="AT435" s="186"/>
      <c r="AU435" s="186"/>
      <c r="AV435" s="186"/>
      <c r="AW435" s="186"/>
      <c r="AX435" s="186"/>
      <c r="AY435" s="186"/>
      <c r="AZ435" s="186"/>
      <c r="BA435" s="186"/>
    </row>
    <row r="436" spans="1:53" s="185" customFormat="1" ht="14.25" customHeight="1" x14ac:dyDescent="0.2">
      <c r="A436" s="186"/>
      <c r="B436" s="186"/>
      <c r="C436" s="257"/>
      <c r="D436" s="230"/>
      <c r="E436" s="230"/>
      <c r="F436" s="186"/>
      <c r="G436" s="186"/>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57"/>
      <c r="AE436" s="257"/>
      <c r="AF436" s="257"/>
      <c r="AG436" s="257"/>
      <c r="AH436" s="257"/>
      <c r="AI436" s="257"/>
      <c r="AJ436" s="257"/>
      <c r="AK436" s="257"/>
      <c r="AL436" s="257"/>
      <c r="AM436" s="257"/>
      <c r="AN436" s="350"/>
      <c r="AO436" s="262"/>
      <c r="AP436" s="186"/>
      <c r="AQ436" s="186"/>
      <c r="AR436" s="186"/>
      <c r="AS436" s="186"/>
      <c r="AT436" s="186"/>
      <c r="AU436" s="186"/>
      <c r="AV436" s="186"/>
      <c r="AW436" s="186"/>
      <c r="AX436" s="186"/>
      <c r="AY436" s="186"/>
      <c r="AZ436" s="186"/>
      <c r="BA436" s="186"/>
    </row>
    <row r="437" spans="1:53" s="185" customFormat="1" ht="14.25" customHeight="1" x14ac:dyDescent="0.2">
      <c r="A437" s="186"/>
      <c r="B437" s="186"/>
      <c r="C437" s="257"/>
      <c r="D437" s="230"/>
      <c r="E437" s="230"/>
      <c r="F437" s="186"/>
      <c r="G437" s="186"/>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57"/>
      <c r="AE437" s="257"/>
      <c r="AF437" s="257"/>
      <c r="AG437" s="257"/>
      <c r="AH437" s="257"/>
      <c r="AI437" s="257"/>
      <c r="AJ437" s="257"/>
      <c r="AK437" s="257"/>
      <c r="AL437" s="257"/>
      <c r="AM437" s="257"/>
      <c r="AN437" s="350"/>
      <c r="AO437" s="262"/>
      <c r="AP437" s="186"/>
      <c r="AQ437" s="186"/>
      <c r="AR437" s="186"/>
      <c r="AS437" s="186"/>
      <c r="AT437" s="186"/>
      <c r="AU437" s="186"/>
      <c r="AV437" s="186"/>
      <c r="AW437" s="186"/>
      <c r="AX437" s="186"/>
      <c r="AY437" s="186"/>
      <c r="AZ437" s="186"/>
      <c r="BA437" s="186"/>
    </row>
    <row r="438" spans="1:53" s="185" customFormat="1" ht="14.25" customHeight="1" x14ac:dyDescent="0.2">
      <c r="A438" s="186"/>
      <c r="B438" s="186"/>
      <c r="C438" s="257"/>
      <c r="D438" s="230"/>
      <c r="E438" s="230"/>
      <c r="F438" s="186"/>
      <c r="G438" s="186"/>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s="257"/>
      <c r="AG438" s="257"/>
      <c r="AH438" s="257"/>
      <c r="AI438" s="257"/>
      <c r="AJ438" s="257"/>
      <c r="AK438" s="257"/>
      <c r="AL438" s="257"/>
      <c r="AM438" s="257"/>
      <c r="AN438" s="350"/>
      <c r="AO438" s="262"/>
      <c r="AP438" s="186"/>
      <c r="AQ438" s="186"/>
      <c r="AR438" s="186"/>
      <c r="AS438" s="186"/>
      <c r="AT438" s="186"/>
      <c r="AU438" s="186"/>
      <c r="AV438" s="186"/>
      <c r="AW438" s="186"/>
      <c r="AX438" s="186"/>
      <c r="AY438" s="186"/>
      <c r="AZ438" s="186"/>
      <c r="BA438" s="186"/>
    </row>
    <row r="439" spans="1:53" s="185" customFormat="1" ht="14.25" customHeight="1" x14ac:dyDescent="0.2">
      <c r="A439" s="186"/>
      <c r="B439" s="186"/>
      <c r="C439" s="257"/>
      <c r="D439" s="230"/>
      <c r="E439" s="230"/>
      <c r="F439" s="186"/>
      <c r="G439" s="186"/>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57"/>
      <c r="AE439" s="257"/>
      <c r="AF439" s="257"/>
      <c r="AG439" s="257"/>
      <c r="AH439" s="257"/>
      <c r="AI439" s="257"/>
      <c r="AJ439" s="257"/>
      <c r="AK439" s="257"/>
      <c r="AL439" s="257"/>
      <c r="AM439" s="257"/>
      <c r="AN439" s="350"/>
      <c r="AO439" s="262"/>
      <c r="AP439" s="186"/>
      <c r="AQ439" s="186"/>
      <c r="AR439" s="186"/>
      <c r="AS439" s="186"/>
      <c r="AT439" s="186"/>
      <c r="AU439" s="186"/>
      <c r="AV439" s="186"/>
      <c r="AW439" s="186"/>
      <c r="AX439" s="186"/>
      <c r="AY439" s="186"/>
      <c r="AZ439" s="186"/>
      <c r="BA439" s="186"/>
    </row>
    <row r="440" spans="1:53" s="185" customFormat="1" ht="14.25" customHeight="1" x14ac:dyDescent="0.2">
      <c r="A440" s="186"/>
      <c r="B440" s="186"/>
      <c r="C440" s="257"/>
      <c r="D440" s="230"/>
      <c r="E440" s="230"/>
      <c r="F440" s="186"/>
      <c r="G440" s="186"/>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57"/>
      <c r="AE440" s="257"/>
      <c r="AF440" s="257"/>
      <c r="AG440" s="257"/>
      <c r="AH440" s="257"/>
      <c r="AI440" s="257"/>
      <c r="AJ440" s="257"/>
      <c r="AK440" s="257"/>
      <c r="AL440" s="257"/>
      <c r="AM440" s="257"/>
      <c r="AN440" s="350"/>
      <c r="AO440" s="262"/>
      <c r="AP440" s="186"/>
      <c r="AQ440" s="186"/>
      <c r="AR440" s="186"/>
      <c r="AS440" s="186"/>
      <c r="AT440" s="186"/>
      <c r="AU440" s="186"/>
      <c r="AV440" s="186"/>
      <c r="AW440" s="186"/>
      <c r="AX440" s="186"/>
      <c r="AY440" s="186"/>
      <c r="AZ440" s="186"/>
      <c r="BA440" s="186"/>
    </row>
    <row r="441" spans="1:53" s="185" customFormat="1" ht="14.25" customHeight="1" x14ac:dyDescent="0.2">
      <c r="A441" s="186"/>
      <c r="B441" s="186"/>
      <c r="C441" s="257"/>
      <c r="D441" s="230"/>
      <c r="E441" s="230"/>
      <c r="F441" s="186"/>
      <c r="G441" s="186"/>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57"/>
      <c r="AE441" s="257"/>
      <c r="AF441" s="257"/>
      <c r="AG441" s="257"/>
      <c r="AH441" s="257"/>
      <c r="AI441" s="257"/>
      <c r="AJ441" s="257"/>
      <c r="AK441" s="257"/>
      <c r="AL441" s="257"/>
      <c r="AM441" s="257"/>
      <c r="AN441" s="350"/>
      <c r="AO441" s="262"/>
      <c r="AP441" s="186"/>
      <c r="AQ441" s="186"/>
      <c r="AR441" s="186"/>
      <c r="AS441" s="186"/>
      <c r="AT441" s="186"/>
      <c r="AU441" s="186"/>
      <c r="AV441" s="186"/>
      <c r="AW441" s="186"/>
      <c r="AX441" s="186"/>
      <c r="AY441" s="186"/>
      <c r="AZ441" s="186"/>
      <c r="BA441" s="186"/>
    </row>
    <row r="442" spans="1:53" s="185" customFormat="1" ht="14.25" customHeight="1" x14ac:dyDescent="0.2">
      <c r="A442" s="186"/>
      <c r="B442" s="186"/>
      <c r="C442" s="257"/>
      <c r="D442" s="230"/>
      <c r="E442" s="230"/>
      <c r="F442" s="186"/>
      <c r="G442" s="186"/>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350"/>
      <c r="AO442" s="262"/>
      <c r="AP442" s="186"/>
      <c r="AQ442" s="186"/>
      <c r="AR442" s="186"/>
      <c r="AS442" s="186"/>
      <c r="AT442" s="186"/>
      <c r="AU442" s="186"/>
      <c r="AV442" s="186"/>
      <c r="AW442" s="186"/>
      <c r="AX442" s="186"/>
      <c r="AY442" s="186"/>
      <c r="AZ442" s="186"/>
      <c r="BA442" s="186"/>
    </row>
    <row r="443" spans="1:53" s="185" customFormat="1" ht="14.25" customHeight="1" x14ac:dyDescent="0.2">
      <c r="A443" s="186"/>
      <c r="B443" s="186"/>
      <c r="C443" s="257"/>
      <c r="D443" s="230"/>
      <c r="E443" s="230"/>
      <c r="F443" s="186"/>
      <c r="G443" s="186"/>
      <c r="H443" s="257"/>
      <c r="I443" s="257"/>
      <c r="J443" s="257"/>
      <c r="K443" s="257"/>
      <c r="L443" s="257"/>
      <c r="M443" s="257"/>
      <c r="N443" s="257"/>
      <c r="O443" s="257"/>
      <c r="P443" s="257"/>
      <c r="Q443" s="257"/>
      <c r="R443" s="257"/>
      <c r="S443" s="257"/>
      <c r="T443" s="257"/>
      <c r="U443" s="257"/>
      <c r="V443" s="257"/>
      <c r="W443" s="257"/>
      <c r="X443" s="257"/>
      <c r="Y443" s="257"/>
      <c r="Z443" s="257"/>
      <c r="AA443" s="257"/>
      <c r="AB443" s="257"/>
      <c r="AC443" s="257"/>
      <c r="AD443" s="257"/>
      <c r="AE443" s="257"/>
      <c r="AF443" s="257"/>
      <c r="AG443" s="257"/>
      <c r="AH443" s="257"/>
      <c r="AI443" s="257"/>
      <c r="AJ443" s="257"/>
      <c r="AK443" s="257"/>
      <c r="AL443" s="257"/>
      <c r="AM443" s="257"/>
      <c r="AN443" s="350"/>
      <c r="AO443" s="262"/>
      <c r="AP443" s="186"/>
      <c r="AQ443" s="186"/>
      <c r="AR443" s="186"/>
      <c r="AS443" s="186"/>
      <c r="AT443" s="186"/>
      <c r="AU443" s="186"/>
      <c r="AV443" s="186"/>
      <c r="AW443" s="186"/>
      <c r="AX443" s="186"/>
      <c r="AY443" s="186"/>
      <c r="AZ443" s="186"/>
      <c r="BA443" s="186"/>
    </row>
    <row r="444" spans="1:53" s="185" customFormat="1" ht="14.25" customHeight="1" x14ac:dyDescent="0.2">
      <c r="A444" s="186"/>
      <c r="B444" s="186"/>
      <c r="C444" s="257"/>
      <c r="D444" s="230"/>
      <c r="E444" s="230"/>
      <c r="F444" s="186"/>
      <c r="G444" s="186"/>
      <c r="H444" s="257"/>
      <c r="I444" s="257"/>
      <c r="J444" s="257"/>
      <c r="K444" s="257"/>
      <c r="L444" s="257"/>
      <c r="M444" s="257"/>
      <c r="N444" s="257"/>
      <c r="O444" s="257"/>
      <c r="P444" s="257"/>
      <c r="Q444" s="257"/>
      <c r="R444" s="257"/>
      <c r="S444" s="257"/>
      <c r="T444" s="257"/>
      <c r="U444" s="257"/>
      <c r="V444" s="257"/>
      <c r="W444" s="257"/>
      <c r="X444" s="257"/>
      <c r="Y444" s="257"/>
      <c r="Z444" s="257"/>
      <c r="AA444" s="257"/>
      <c r="AB444" s="257"/>
      <c r="AC444" s="257"/>
      <c r="AD444" s="257"/>
      <c r="AE444" s="257"/>
      <c r="AF444" s="257"/>
      <c r="AG444" s="257"/>
      <c r="AH444" s="257"/>
      <c r="AI444" s="257"/>
      <c r="AJ444" s="257"/>
      <c r="AK444" s="257"/>
      <c r="AL444" s="257"/>
      <c r="AM444" s="257"/>
      <c r="AN444" s="350"/>
      <c r="AO444" s="262"/>
      <c r="AP444" s="186"/>
      <c r="AQ444" s="186"/>
      <c r="AR444" s="186"/>
      <c r="AS444" s="186"/>
      <c r="AT444" s="186"/>
      <c r="AU444" s="186"/>
      <c r="AV444" s="186"/>
      <c r="AW444" s="186"/>
      <c r="AX444" s="186"/>
      <c r="AY444" s="186"/>
      <c r="AZ444" s="186"/>
      <c r="BA444" s="186"/>
    </row>
    <row r="445" spans="1:53" s="185" customFormat="1" ht="14.25" customHeight="1" x14ac:dyDescent="0.2">
      <c r="A445" s="186"/>
      <c r="B445" s="186"/>
      <c r="C445" s="257"/>
      <c r="D445" s="230"/>
      <c r="E445" s="230"/>
      <c r="F445" s="186"/>
      <c r="G445" s="186"/>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57"/>
      <c r="AE445" s="257"/>
      <c r="AF445" s="257"/>
      <c r="AG445" s="257"/>
      <c r="AH445" s="257"/>
      <c r="AI445" s="257"/>
      <c r="AJ445" s="257"/>
      <c r="AK445" s="257"/>
      <c r="AL445" s="257"/>
      <c r="AM445" s="257"/>
      <c r="AN445" s="350"/>
      <c r="AO445" s="262"/>
      <c r="AP445" s="186"/>
      <c r="AQ445" s="186"/>
      <c r="AR445" s="186"/>
      <c r="AS445" s="186"/>
      <c r="AT445" s="186"/>
      <c r="AU445" s="186"/>
      <c r="AV445" s="186"/>
      <c r="AW445" s="186"/>
      <c r="AX445" s="186"/>
      <c r="AY445" s="186"/>
      <c r="AZ445" s="186"/>
      <c r="BA445" s="186"/>
    </row>
    <row r="446" spans="1:53" s="185" customFormat="1" ht="14.25" customHeight="1" x14ac:dyDescent="0.2">
      <c r="A446" s="186"/>
      <c r="B446" s="186"/>
      <c r="C446" s="257"/>
      <c r="D446" s="230"/>
      <c r="E446" s="230"/>
      <c r="F446" s="186"/>
      <c r="G446" s="186"/>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57"/>
      <c r="AE446" s="257"/>
      <c r="AF446" s="257"/>
      <c r="AG446" s="257"/>
      <c r="AH446" s="257"/>
      <c r="AI446" s="257"/>
      <c r="AJ446" s="257"/>
      <c r="AK446" s="257"/>
      <c r="AL446" s="257"/>
      <c r="AM446" s="257"/>
      <c r="AN446" s="350"/>
      <c r="AO446" s="262"/>
      <c r="AP446" s="186"/>
      <c r="AQ446" s="186"/>
      <c r="AR446" s="186"/>
      <c r="AS446" s="186"/>
      <c r="AT446" s="186"/>
      <c r="AU446" s="186"/>
      <c r="AV446" s="186"/>
      <c r="AW446" s="186"/>
      <c r="AX446" s="186"/>
      <c r="AY446" s="186"/>
      <c r="AZ446" s="186"/>
      <c r="BA446" s="186"/>
    </row>
    <row r="447" spans="1:53" s="185" customFormat="1" ht="14.25" customHeight="1" x14ac:dyDescent="0.2">
      <c r="A447" s="186"/>
      <c r="B447" s="186"/>
      <c r="C447" s="257"/>
      <c r="D447" s="230"/>
      <c r="E447" s="230"/>
      <c r="F447" s="186"/>
      <c r="G447" s="186"/>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57"/>
      <c r="AE447" s="257"/>
      <c r="AF447" s="257"/>
      <c r="AG447" s="257"/>
      <c r="AH447" s="257"/>
      <c r="AI447" s="257"/>
      <c r="AJ447" s="257"/>
      <c r="AK447" s="257"/>
      <c r="AL447" s="257"/>
      <c r="AM447" s="257"/>
      <c r="AN447" s="350"/>
      <c r="AO447" s="262"/>
      <c r="AP447" s="186"/>
      <c r="AQ447" s="186"/>
      <c r="AR447" s="186"/>
      <c r="AS447" s="186"/>
      <c r="AT447" s="186"/>
      <c r="AU447" s="186"/>
      <c r="AV447" s="186"/>
      <c r="AW447" s="186"/>
      <c r="AX447" s="186"/>
      <c r="AY447" s="186"/>
      <c r="AZ447" s="186"/>
      <c r="BA447" s="186"/>
    </row>
    <row r="448" spans="1:53" s="185" customFormat="1" ht="14.25" customHeight="1" x14ac:dyDescent="0.2">
      <c r="A448" s="186"/>
      <c r="B448" s="186"/>
      <c r="C448" s="257"/>
      <c r="D448" s="230"/>
      <c r="E448" s="230"/>
      <c r="F448" s="186"/>
      <c r="G448" s="186"/>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57"/>
      <c r="AE448" s="257"/>
      <c r="AF448" s="257"/>
      <c r="AG448" s="257"/>
      <c r="AH448" s="257"/>
      <c r="AI448" s="257"/>
      <c r="AJ448" s="257"/>
      <c r="AK448" s="257"/>
      <c r="AL448" s="257"/>
      <c r="AM448" s="257"/>
      <c r="AN448" s="350"/>
      <c r="AO448" s="262"/>
      <c r="AP448" s="186"/>
      <c r="AQ448" s="186"/>
      <c r="AR448" s="186"/>
      <c r="AS448" s="186"/>
      <c r="AT448" s="186"/>
      <c r="AU448" s="186"/>
      <c r="AV448" s="186"/>
      <c r="AW448" s="186"/>
      <c r="AX448" s="186"/>
      <c r="AY448" s="186"/>
      <c r="AZ448" s="186"/>
      <c r="BA448" s="186"/>
    </row>
    <row r="449" spans="1:53" s="185" customFormat="1" ht="14.25" customHeight="1" x14ac:dyDescent="0.2">
      <c r="A449" s="186"/>
      <c r="B449" s="186"/>
      <c r="C449" s="257"/>
      <c r="D449" s="230"/>
      <c r="E449" s="230"/>
      <c r="F449" s="186"/>
      <c r="G449" s="186"/>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57"/>
      <c r="AE449" s="257"/>
      <c r="AF449" s="257"/>
      <c r="AG449" s="257"/>
      <c r="AH449" s="257"/>
      <c r="AI449" s="257"/>
      <c r="AJ449" s="257"/>
      <c r="AK449" s="257"/>
      <c r="AL449" s="257"/>
      <c r="AM449" s="257"/>
      <c r="AN449" s="350"/>
      <c r="AO449" s="262"/>
      <c r="AP449" s="186"/>
      <c r="AQ449" s="186"/>
      <c r="AR449" s="186"/>
      <c r="AS449" s="186"/>
      <c r="AT449" s="186"/>
      <c r="AU449" s="186"/>
      <c r="AV449" s="186"/>
      <c r="AW449" s="186"/>
      <c r="AX449" s="186"/>
      <c r="AY449" s="186"/>
      <c r="AZ449" s="186"/>
      <c r="BA449" s="186"/>
    </row>
    <row r="450" spans="1:53" s="185" customFormat="1" ht="14.25" customHeight="1" x14ac:dyDescent="0.2">
      <c r="A450" s="186"/>
      <c r="B450" s="186"/>
      <c r="C450" s="257"/>
      <c r="D450" s="230"/>
      <c r="E450" s="230"/>
      <c r="F450" s="186"/>
      <c r="G450" s="186"/>
      <c r="H450" s="257"/>
      <c r="I450" s="257"/>
      <c r="J450" s="257"/>
      <c r="K450" s="257"/>
      <c r="L450" s="257"/>
      <c r="M450" s="257"/>
      <c r="N450" s="257"/>
      <c r="O450" s="257"/>
      <c r="P450" s="257"/>
      <c r="Q450" s="257"/>
      <c r="R450" s="257"/>
      <c r="S450" s="257"/>
      <c r="T450" s="257"/>
      <c r="U450" s="257"/>
      <c r="V450" s="257"/>
      <c r="W450" s="257"/>
      <c r="X450" s="257"/>
      <c r="Y450" s="257"/>
      <c r="Z450" s="257"/>
      <c r="AA450" s="257"/>
      <c r="AB450" s="257"/>
      <c r="AC450" s="257"/>
      <c r="AD450" s="257"/>
      <c r="AE450" s="257"/>
      <c r="AF450" s="257"/>
      <c r="AG450" s="257"/>
      <c r="AH450" s="257"/>
      <c r="AI450" s="257"/>
      <c r="AJ450" s="257"/>
      <c r="AK450" s="257"/>
      <c r="AL450" s="257"/>
      <c r="AM450" s="257"/>
      <c r="AN450" s="350"/>
      <c r="AO450" s="262"/>
      <c r="AP450" s="186"/>
      <c r="AQ450" s="186"/>
      <c r="AR450" s="186"/>
      <c r="AS450" s="186"/>
      <c r="AT450" s="186"/>
      <c r="AU450" s="186"/>
      <c r="AV450" s="186"/>
      <c r="AW450" s="186"/>
      <c r="AX450" s="186"/>
      <c r="AY450" s="186"/>
      <c r="AZ450" s="186"/>
      <c r="BA450" s="186"/>
    </row>
    <row r="451" spans="1:53" s="185" customFormat="1" ht="14.25" customHeight="1" x14ac:dyDescent="0.2">
      <c r="A451" s="186"/>
      <c r="B451" s="186"/>
      <c r="C451" s="257"/>
      <c r="D451" s="230"/>
      <c r="E451" s="230"/>
      <c r="F451" s="186"/>
      <c r="G451" s="186"/>
      <c r="H451" s="257"/>
      <c r="I451" s="257"/>
      <c r="J451" s="257"/>
      <c r="K451" s="257"/>
      <c r="L451" s="257"/>
      <c r="M451" s="257"/>
      <c r="N451" s="257"/>
      <c r="O451" s="257"/>
      <c r="P451" s="257"/>
      <c r="Q451" s="257"/>
      <c r="R451" s="257"/>
      <c r="S451" s="257"/>
      <c r="T451" s="257"/>
      <c r="U451" s="257"/>
      <c r="V451" s="257"/>
      <c r="W451" s="257"/>
      <c r="X451" s="257"/>
      <c r="Y451" s="257"/>
      <c r="Z451" s="257"/>
      <c r="AA451" s="257"/>
      <c r="AB451" s="257"/>
      <c r="AC451" s="257"/>
      <c r="AD451" s="257"/>
      <c r="AE451" s="257"/>
      <c r="AF451" s="257"/>
      <c r="AG451" s="257"/>
      <c r="AH451" s="257"/>
      <c r="AI451" s="257"/>
      <c r="AJ451" s="257"/>
      <c r="AK451" s="257"/>
      <c r="AL451" s="257"/>
      <c r="AM451" s="257"/>
      <c r="AN451" s="350"/>
      <c r="AO451" s="262"/>
      <c r="AP451" s="186"/>
      <c r="AQ451" s="186"/>
      <c r="AR451" s="186"/>
      <c r="AS451" s="186"/>
      <c r="AT451" s="186"/>
      <c r="AU451" s="186"/>
      <c r="AV451" s="186"/>
      <c r="AW451" s="186"/>
      <c r="AX451" s="186"/>
      <c r="AY451" s="186"/>
      <c r="AZ451" s="186"/>
      <c r="BA451" s="186"/>
    </row>
    <row r="452" spans="1:53" s="185" customFormat="1" ht="14.25" customHeight="1" x14ac:dyDescent="0.2">
      <c r="A452" s="186"/>
      <c r="B452" s="186"/>
      <c r="C452" s="257"/>
      <c r="D452" s="230"/>
      <c r="E452" s="230"/>
      <c r="F452" s="186"/>
      <c r="G452" s="186"/>
      <c r="H452" s="257"/>
      <c r="I452" s="257"/>
      <c r="J452" s="257"/>
      <c r="K452" s="257"/>
      <c r="L452" s="257"/>
      <c r="M452" s="257"/>
      <c r="N452" s="257"/>
      <c r="O452" s="257"/>
      <c r="P452" s="257"/>
      <c r="Q452" s="257"/>
      <c r="R452" s="257"/>
      <c r="S452" s="257"/>
      <c r="T452" s="257"/>
      <c r="U452" s="257"/>
      <c r="V452" s="257"/>
      <c r="W452" s="257"/>
      <c r="X452" s="257"/>
      <c r="Y452" s="257"/>
      <c r="Z452" s="257"/>
      <c r="AA452" s="257"/>
      <c r="AB452" s="257"/>
      <c r="AC452" s="257"/>
      <c r="AD452" s="257"/>
      <c r="AE452" s="257"/>
      <c r="AF452" s="257"/>
      <c r="AG452" s="257"/>
      <c r="AH452" s="257"/>
      <c r="AI452" s="257"/>
      <c r="AJ452" s="257"/>
      <c r="AK452" s="257"/>
      <c r="AL452" s="257"/>
      <c r="AM452" s="257"/>
      <c r="AN452" s="350"/>
      <c r="AO452" s="262"/>
      <c r="AP452" s="186"/>
      <c r="AQ452" s="186"/>
      <c r="AR452" s="186"/>
      <c r="AS452" s="186"/>
      <c r="AT452" s="186"/>
      <c r="AU452" s="186"/>
      <c r="AV452" s="186"/>
      <c r="AW452" s="186"/>
      <c r="AX452" s="186"/>
      <c r="AY452" s="186"/>
      <c r="AZ452" s="186"/>
      <c r="BA452" s="186"/>
    </row>
    <row r="453" spans="1:53" s="185" customFormat="1" ht="14.25" customHeight="1" x14ac:dyDescent="0.2">
      <c r="A453" s="186"/>
      <c r="B453" s="186"/>
      <c r="C453" s="257"/>
      <c r="D453" s="230"/>
      <c r="E453" s="230"/>
      <c r="F453" s="186"/>
      <c r="G453" s="186"/>
      <c r="H453" s="257"/>
      <c r="I453" s="257"/>
      <c r="J453" s="257"/>
      <c r="K453" s="257"/>
      <c r="L453" s="257"/>
      <c r="M453" s="257"/>
      <c r="N453" s="257"/>
      <c r="O453" s="257"/>
      <c r="P453" s="257"/>
      <c r="Q453" s="257"/>
      <c r="R453" s="257"/>
      <c r="S453" s="257"/>
      <c r="T453" s="257"/>
      <c r="U453" s="257"/>
      <c r="V453" s="257"/>
      <c r="W453" s="257"/>
      <c r="X453" s="257"/>
      <c r="Y453" s="257"/>
      <c r="Z453" s="257"/>
      <c r="AA453" s="257"/>
      <c r="AB453" s="257"/>
      <c r="AC453" s="257"/>
      <c r="AD453" s="257"/>
      <c r="AE453" s="257"/>
      <c r="AF453" s="257"/>
      <c r="AG453" s="257"/>
      <c r="AH453" s="257"/>
      <c r="AI453" s="257"/>
      <c r="AJ453" s="257"/>
      <c r="AK453" s="257"/>
      <c r="AL453" s="257"/>
      <c r="AM453" s="257"/>
      <c r="AN453" s="350"/>
      <c r="AO453" s="262"/>
      <c r="AP453" s="186"/>
      <c r="AQ453" s="186"/>
      <c r="AR453" s="186"/>
      <c r="AS453" s="186"/>
      <c r="AT453" s="186"/>
      <c r="AU453" s="186"/>
      <c r="AV453" s="186"/>
      <c r="AW453" s="186"/>
      <c r="AX453" s="186"/>
      <c r="AY453" s="186"/>
      <c r="AZ453" s="186"/>
      <c r="BA453" s="186"/>
    </row>
    <row r="454" spans="1:53" s="185" customFormat="1" ht="14.25" customHeight="1" x14ac:dyDescent="0.2">
      <c r="A454" s="186"/>
      <c r="B454" s="186"/>
      <c r="C454" s="257"/>
      <c r="D454" s="230"/>
      <c r="E454" s="230"/>
      <c r="F454" s="186"/>
      <c r="G454" s="186"/>
      <c r="H454" s="257"/>
      <c r="I454" s="257"/>
      <c r="J454" s="257"/>
      <c r="K454" s="257"/>
      <c r="L454" s="257"/>
      <c r="M454" s="257"/>
      <c r="N454" s="257"/>
      <c r="O454" s="257"/>
      <c r="P454" s="257"/>
      <c r="Q454" s="257"/>
      <c r="R454" s="257"/>
      <c r="S454" s="257"/>
      <c r="T454" s="257"/>
      <c r="U454" s="257"/>
      <c r="V454" s="257"/>
      <c r="W454" s="257"/>
      <c r="X454" s="257"/>
      <c r="Y454" s="257"/>
      <c r="Z454" s="257"/>
      <c r="AA454" s="257"/>
      <c r="AB454" s="257"/>
      <c r="AC454" s="257"/>
      <c r="AD454" s="257"/>
      <c r="AE454" s="257"/>
      <c r="AF454" s="257"/>
      <c r="AG454" s="257"/>
      <c r="AH454" s="257"/>
      <c r="AI454" s="257"/>
      <c r="AJ454" s="257"/>
      <c r="AK454" s="257"/>
      <c r="AL454" s="257"/>
      <c r="AM454" s="257"/>
      <c r="AN454" s="350"/>
      <c r="AO454" s="262"/>
      <c r="AP454" s="186"/>
      <c r="AQ454" s="186"/>
      <c r="AR454" s="186"/>
      <c r="AS454" s="186"/>
      <c r="AT454" s="186"/>
      <c r="AU454" s="186"/>
      <c r="AV454" s="186"/>
      <c r="AW454" s="186"/>
      <c r="AX454" s="186"/>
      <c r="AY454" s="186"/>
      <c r="AZ454" s="186"/>
      <c r="BA454" s="186"/>
    </row>
    <row r="455" spans="1:53" s="185" customFormat="1" ht="14.25" customHeight="1" x14ac:dyDescent="0.2">
      <c r="A455" s="186"/>
      <c r="B455" s="186"/>
      <c r="C455" s="257"/>
      <c r="D455" s="230"/>
      <c r="E455" s="230"/>
      <c r="F455" s="186"/>
      <c r="G455" s="186"/>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7"/>
      <c r="AJ455" s="257"/>
      <c r="AK455" s="257"/>
      <c r="AL455" s="257"/>
      <c r="AM455" s="257"/>
      <c r="AN455" s="350"/>
      <c r="AO455" s="262"/>
      <c r="AP455" s="186"/>
      <c r="AQ455" s="186"/>
      <c r="AR455" s="186"/>
      <c r="AS455" s="186"/>
      <c r="AT455" s="186"/>
      <c r="AU455" s="186"/>
      <c r="AV455" s="186"/>
      <c r="AW455" s="186"/>
      <c r="AX455" s="186"/>
      <c r="AY455" s="186"/>
      <c r="AZ455" s="186"/>
      <c r="BA455" s="186"/>
    </row>
    <row r="456" spans="1:53" s="185" customFormat="1" ht="14.25" customHeight="1" x14ac:dyDescent="0.2">
      <c r="A456" s="186"/>
      <c r="B456" s="186"/>
      <c r="C456" s="257"/>
      <c r="D456" s="230"/>
      <c r="E456" s="230"/>
      <c r="F456" s="186"/>
      <c r="G456" s="186"/>
      <c r="H456" s="257"/>
      <c r="I456" s="257"/>
      <c r="J456" s="257"/>
      <c r="K456" s="257"/>
      <c r="L456" s="257"/>
      <c r="M456" s="257"/>
      <c r="N456" s="257"/>
      <c r="O456" s="257"/>
      <c r="P456" s="257"/>
      <c r="Q456" s="257"/>
      <c r="R456" s="257"/>
      <c r="S456" s="257"/>
      <c r="T456" s="257"/>
      <c r="U456" s="257"/>
      <c r="V456" s="257"/>
      <c r="W456" s="257"/>
      <c r="X456" s="257"/>
      <c r="Y456" s="257"/>
      <c r="Z456" s="257"/>
      <c r="AA456" s="257"/>
      <c r="AB456" s="257"/>
      <c r="AC456" s="257"/>
      <c r="AD456" s="257"/>
      <c r="AE456" s="257"/>
      <c r="AF456" s="257"/>
      <c r="AG456" s="257"/>
      <c r="AH456" s="257"/>
      <c r="AI456" s="257"/>
      <c r="AJ456" s="257"/>
      <c r="AK456" s="257"/>
      <c r="AL456" s="257"/>
      <c r="AM456" s="257"/>
      <c r="AN456" s="350"/>
      <c r="AO456" s="262"/>
      <c r="AP456" s="186"/>
      <c r="AQ456" s="186"/>
      <c r="AR456" s="186"/>
      <c r="AS456" s="186"/>
      <c r="AT456" s="186"/>
      <c r="AU456" s="186"/>
      <c r="AV456" s="186"/>
      <c r="AW456" s="186"/>
      <c r="AX456" s="186"/>
      <c r="AY456" s="186"/>
      <c r="AZ456" s="186"/>
      <c r="BA456" s="186"/>
    </row>
    <row r="457" spans="1:53" s="185" customFormat="1" ht="14.25" customHeight="1" x14ac:dyDescent="0.2">
      <c r="A457" s="186"/>
      <c r="B457" s="186"/>
      <c r="C457" s="257"/>
      <c r="D457" s="230"/>
      <c r="E457" s="230"/>
      <c r="F457" s="186"/>
      <c r="G457" s="186"/>
      <c r="H457" s="257"/>
      <c r="I457" s="257"/>
      <c r="J457" s="257"/>
      <c r="K457" s="257"/>
      <c r="L457" s="257"/>
      <c r="M457" s="257"/>
      <c r="N457" s="257"/>
      <c r="O457" s="257"/>
      <c r="P457" s="257"/>
      <c r="Q457" s="257"/>
      <c r="R457" s="257"/>
      <c r="S457" s="257"/>
      <c r="T457" s="257"/>
      <c r="U457" s="257"/>
      <c r="V457" s="257"/>
      <c r="W457" s="257"/>
      <c r="X457" s="257"/>
      <c r="Y457" s="257"/>
      <c r="Z457" s="257"/>
      <c r="AA457" s="257"/>
      <c r="AB457" s="257"/>
      <c r="AC457" s="257"/>
      <c r="AD457" s="257"/>
      <c r="AE457" s="257"/>
      <c r="AF457" s="257"/>
      <c r="AG457" s="257"/>
      <c r="AH457" s="257"/>
      <c r="AI457" s="257"/>
      <c r="AJ457" s="257"/>
      <c r="AK457" s="257"/>
      <c r="AL457" s="257"/>
      <c r="AM457" s="257"/>
      <c r="AN457" s="350"/>
      <c r="AO457" s="262"/>
      <c r="AP457" s="186"/>
      <c r="AQ457" s="186"/>
      <c r="AR457" s="186"/>
      <c r="AS457" s="186"/>
      <c r="AT457" s="186"/>
      <c r="AU457" s="186"/>
      <c r="AV457" s="186"/>
      <c r="AW457" s="186"/>
      <c r="AX457" s="186"/>
      <c r="AY457" s="186"/>
      <c r="AZ457" s="186"/>
      <c r="BA457" s="186"/>
    </row>
    <row r="458" spans="1:53" s="185" customFormat="1" ht="14.25" customHeight="1" x14ac:dyDescent="0.2">
      <c r="A458" s="186"/>
      <c r="B458" s="186"/>
      <c r="C458" s="257"/>
      <c r="D458" s="230"/>
      <c r="E458" s="230"/>
      <c r="F458" s="186"/>
      <c r="G458" s="186"/>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57"/>
      <c r="AE458" s="257"/>
      <c r="AF458" s="257"/>
      <c r="AG458" s="257"/>
      <c r="AH458" s="257"/>
      <c r="AI458" s="257"/>
      <c r="AJ458" s="257"/>
      <c r="AK458" s="257"/>
      <c r="AL458" s="257"/>
      <c r="AM458" s="257"/>
      <c r="AN458" s="350"/>
      <c r="AO458" s="262"/>
      <c r="AP458" s="186"/>
      <c r="AQ458" s="186"/>
      <c r="AR458" s="186"/>
      <c r="AS458" s="186"/>
      <c r="AT458" s="186"/>
      <c r="AU458" s="186"/>
      <c r="AV458" s="186"/>
      <c r="AW458" s="186"/>
      <c r="AX458" s="186"/>
      <c r="AY458" s="186"/>
      <c r="AZ458" s="186"/>
      <c r="BA458" s="186"/>
    </row>
    <row r="459" spans="1:53" s="185" customFormat="1" ht="14.25" customHeight="1" x14ac:dyDescent="0.2">
      <c r="A459" s="186"/>
      <c r="B459" s="186"/>
      <c r="C459" s="257"/>
      <c r="D459" s="230"/>
      <c r="E459" s="230"/>
      <c r="F459" s="186"/>
      <c r="G459" s="186"/>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57"/>
      <c r="AE459" s="257"/>
      <c r="AF459" s="257"/>
      <c r="AG459" s="257"/>
      <c r="AH459" s="257"/>
      <c r="AI459" s="257"/>
      <c r="AJ459" s="257"/>
      <c r="AK459" s="257"/>
      <c r="AL459" s="257"/>
      <c r="AM459" s="257"/>
      <c r="AN459" s="350"/>
      <c r="AO459" s="262"/>
      <c r="AP459" s="186"/>
      <c r="AQ459" s="186"/>
      <c r="AR459" s="186"/>
      <c r="AS459" s="186"/>
      <c r="AT459" s="186"/>
      <c r="AU459" s="186"/>
      <c r="AV459" s="186"/>
      <c r="AW459" s="186"/>
      <c r="AX459" s="186"/>
      <c r="AY459" s="186"/>
      <c r="AZ459" s="186"/>
      <c r="BA459" s="186"/>
    </row>
    <row r="460" spans="1:53" s="185" customFormat="1" ht="14.25" customHeight="1" x14ac:dyDescent="0.2">
      <c r="A460" s="186"/>
      <c r="B460" s="186"/>
      <c r="C460" s="257"/>
      <c r="D460" s="230"/>
      <c r="E460" s="230"/>
      <c r="F460" s="186"/>
      <c r="G460" s="186"/>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57"/>
      <c r="AE460" s="257"/>
      <c r="AF460" s="257"/>
      <c r="AG460" s="257"/>
      <c r="AH460" s="257"/>
      <c r="AI460" s="257"/>
      <c r="AJ460" s="257"/>
      <c r="AK460" s="257"/>
      <c r="AL460" s="257"/>
      <c r="AM460" s="257"/>
      <c r="AN460" s="350"/>
      <c r="AO460" s="262"/>
      <c r="AP460" s="186"/>
      <c r="AQ460" s="186"/>
      <c r="AR460" s="186"/>
      <c r="AS460" s="186"/>
      <c r="AT460" s="186"/>
      <c r="AU460" s="186"/>
      <c r="AV460" s="186"/>
      <c r="AW460" s="186"/>
      <c r="AX460" s="186"/>
      <c r="AY460" s="186"/>
      <c r="AZ460" s="186"/>
      <c r="BA460" s="186"/>
    </row>
    <row r="461" spans="1:53" s="185" customFormat="1" ht="14.25" customHeight="1" x14ac:dyDescent="0.2">
      <c r="A461" s="186"/>
      <c r="B461" s="186"/>
      <c r="C461" s="257"/>
      <c r="D461" s="230"/>
      <c r="E461" s="230"/>
      <c r="F461" s="186"/>
      <c r="G461" s="186"/>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57"/>
      <c r="AE461" s="257"/>
      <c r="AF461" s="257"/>
      <c r="AG461" s="257"/>
      <c r="AH461" s="257"/>
      <c r="AI461" s="257"/>
      <c r="AJ461" s="257"/>
      <c r="AK461" s="257"/>
      <c r="AL461" s="257"/>
      <c r="AM461" s="257"/>
      <c r="AN461" s="350"/>
      <c r="AO461" s="262"/>
      <c r="AP461" s="186"/>
      <c r="AQ461" s="186"/>
      <c r="AR461" s="186"/>
      <c r="AS461" s="186"/>
      <c r="AT461" s="186"/>
      <c r="AU461" s="186"/>
      <c r="AV461" s="186"/>
      <c r="AW461" s="186"/>
      <c r="AX461" s="186"/>
      <c r="AY461" s="186"/>
      <c r="AZ461" s="186"/>
      <c r="BA461" s="186"/>
    </row>
    <row r="462" spans="1:53" s="185" customFormat="1" ht="14.25" customHeight="1" x14ac:dyDescent="0.2">
      <c r="A462" s="186"/>
      <c r="B462" s="186"/>
      <c r="C462" s="257"/>
      <c r="D462" s="230"/>
      <c r="E462" s="230"/>
      <c r="F462" s="186"/>
      <c r="G462" s="186"/>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57"/>
      <c r="AE462" s="257"/>
      <c r="AF462" s="257"/>
      <c r="AG462" s="257"/>
      <c r="AH462" s="257"/>
      <c r="AI462" s="257"/>
      <c r="AJ462" s="257"/>
      <c r="AK462" s="257"/>
      <c r="AL462" s="257"/>
      <c r="AM462" s="257"/>
      <c r="AN462" s="350"/>
      <c r="AO462" s="262"/>
      <c r="AP462" s="186"/>
      <c r="AQ462" s="186"/>
      <c r="AR462" s="186"/>
      <c r="AS462" s="186"/>
      <c r="AT462" s="186"/>
      <c r="AU462" s="186"/>
      <c r="AV462" s="186"/>
      <c r="AW462" s="186"/>
      <c r="AX462" s="186"/>
      <c r="AY462" s="186"/>
      <c r="AZ462" s="186"/>
      <c r="BA462" s="186"/>
    </row>
    <row r="463" spans="1:53" s="185" customFormat="1" ht="14.25" customHeight="1" x14ac:dyDescent="0.2">
      <c r="A463" s="186"/>
      <c r="B463" s="186"/>
      <c r="C463" s="257"/>
      <c r="D463" s="230"/>
      <c r="E463" s="230"/>
      <c r="F463" s="186"/>
      <c r="G463" s="186"/>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c r="AG463" s="257"/>
      <c r="AH463" s="257"/>
      <c r="AI463" s="257"/>
      <c r="AJ463" s="257"/>
      <c r="AK463" s="257"/>
      <c r="AL463" s="257"/>
      <c r="AM463" s="257"/>
      <c r="AN463" s="350"/>
      <c r="AO463" s="262"/>
      <c r="AP463" s="186"/>
      <c r="AQ463" s="186"/>
      <c r="AR463" s="186"/>
      <c r="AS463" s="186"/>
      <c r="AT463" s="186"/>
      <c r="AU463" s="186"/>
      <c r="AV463" s="186"/>
      <c r="AW463" s="186"/>
      <c r="AX463" s="186"/>
      <c r="AY463" s="186"/>
      <c r="AZ463" s="186"/>
      <c r="BA463" s="186"/>
    </row>
    <row r="464" spans="1:53" s="185" customFormat="1" ht="14.25" customHeight="1" x14ac:dyDescent="0.2">
      <c r="A464" s="186"/>
      <c r="B464" s="186"/>
      <c r="C464" s="257"/>
      <c r="D464" s="230"/>
      <c r="E464" s="230"/>
      <c r="F464" s="186"/>
      <c r="G464" s="186"/>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350"/>
      <c r="AO464" s="262"/>
      <c r="AP464" s="186"/>
      <c r="AQ464" s="186"/>
      <c r="AR464" s="186"/>
      <c r="AS464" s="186"/>
      <c r="AT464" s="186"/>
      <c r="AU464" s="186"/>
      <c r="AV464" s="186"/>
      <c r="AW464" s="186"/>
      <c r="AX464" s="186"/>
      <c r="AY464" s="186"/>
      <c r="AZ464" s="186"/>
      <c r="BA464" s="186"/>
    </row>
    <row r="465" spans="1:53" s="185" customFormat="1" ht="14.25" customHeight="1" x14ac:dyDescent="0.2">
      <c r="A465" s="186"/>
      <c r="B465" s="186"/>
      <c r="C465" s="257"/>
      <c r="D465" s="230"/>
      <c r="E465" s="230"/>
      <c r="F465" s="186"/>
      <c r="G465" s="186"/>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s="257"/>
      <c r="AG465" s="257"/>
      <c r="AH465" s="257"/>
      <c r="AI465" s="257"/>
      <c r="AJ465" s="257"/>
      <c r="AK465" s="257"/>
      <c r="AL465" s="257"/>
      <c r="AM465" s="257"/>
      <c r="AN465" s="350"/>
      <c r="AO465" s="262"/>
      <c r="AP465" s="186"/>
      <c r="AQ465" s="186"/>
      <c r="AR465" s="186"/>
      <c r="AS465" s="186"/>
      <c r="AT465" s="186"/>
      <c r="AU465" s="186"/>
      <c r="AV465" s="186"/>
      <c r="AW465" s="186"/>
      <c r="AX465" s="186"/>
      <c r="AY465" s="186"/>
      <c r="AZ465" s="186"/>
      <c r="BA465" s="186"/>
    </row>
    <row r="466" spans="1:53" s="185" customFormat="1" ht="14.25" customHeight="1" x14ac:dyDescent="0.2">
      <c r="A466" s="186"/>
      <c r="B466" s="186"/>
      <c r="C466" s="257"/>
      <c r="D466" s="230"/>
      <c r="E466" s="230"/>
      <c r="F466" s="186"/>
      <c r="G466" s="186"/>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57"/>
      <c r="AE466" s="257"/>
      <c r="AF466" s="257"/>
      <c r="AG466" s="257"/>
      <c r="AH466" s="257"/>
      <c r="AI466" s="257"/>
      <c r="AJ466" s="257"/>
      <c r="AK466" s="257"/>
      <c r="AL466" s="257"/>
      <c r="AM466" s="257"/>
      <c r="AN466" s="350"/>
      <c r="AO466" s="262"/>
      <c r="AP466" s="186"/>
      <c r="AQ466" s="186"/>
      <c r="AR466" s="186"/>
      <c r="AS466" s="186"/>
      <c r="AT466" s="186"/>
      <c r="AU466" s="186"/>
      <c r="AV466" s="186"/>
      <c r="AW466" s="186"/>
      <c r="AX466" s="186"/>
      <c r="AY466" s="186"/>
      <c r="AZ466" s="186"/>
      <c r="BA466" s="186"/>
    </row>
    <row r="467" spans="1:53" s="185" customFormat="1" ht="14.25" customHeight="1" x14ac:dyDescent="0.2">
      <c r="A467" s="186"/>
      <c r="B467" s="186"/>
      <c r="C467" s="257"/>
      <c r="D467" s="230"/>
      <c r="E467" s="230"/>
      <c r="F467" s="186"/>
      <c r="G467" s="186"/>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57"/>
      <c r="AE467" s="257"/>
      <c r="AF467" s="257"/>
      <c r="AG467" s="257"/>
      <c r="AH467" s="257"/>
      <c r="AI467" s="257"/>
      <c r="AJ467" s="257"/>
      <c r="AK467" s="257"/>
      <c r="AL467" s="257"/>
      <c r="AM467" s="257"/>
      <c r="AN467" s="350"/>
      <c r="AO467" s="262"/>
      <c r="AP467" s="186"/>
      <c r="AQ467" s="186"/>
      <c r="AR467" s="186"/>
      <c r="AS467" s="186"/>
      <c r="AT467" s="186"/>
      <c r="AU467" s="186"/>
      <c r="AV467" s="186"/>
      <c r="AW467" s="186"/>
      <c r="AX467" s="186"/>
      <c r="AY467" s="186"/>
      <c r="AZ467" s="186"/>
      <c r="BA467" s="186"/>
    </row>
    <row r="468" spans="1:53" s="185" customFormat="1" ht="14.25" customHeight="1" x14ac:dyDescent="0.2">
      <c r="A468" s="186"/>
      <c r="B468" s="186"/>
      <c r="C468" s="257"/>
      <c r="D468" s="230"/>
      <c r="E468" s="230"/>
      <c r="F468" s="186"/>
      <c r="G468" s="186"/>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57"/>
      <c r="AE468" s="257"/>
      <c r="AF468" s="257"/>
      <c r="AG468" s="257"/>
      <c r="AH468" s="257"/>
      <c r="AI468" s="257"/>
      <c r="AJ468" s="257"/>
      <c r="AK468" s="257"/>
      <c r="AL468" s="257"/>
      <c r="AM468" s="257"/>
      <c r="AN468" s="350"/>
      <c r="AO468" s="262"/>
      <c r="AP468" s="186"/>
      <c r="AQ468" s="186"/>
      <c r="AR468" s="186"/>
      <c r="AS468" s="186"/>
      <c r="AT468" s="186"/>
      <c r="AU468" s="186"/>
      <c r="AV468" s="186"/>
      <c r="AW468" s="186"/>
      <c r="AX468" s="186"/>
      <c r="AY468" s="186"/>
      <c r="AZ468" s="186"/>
      <c r="BA468" s="186"/>
    </row>
    <row r="469" spans="1:53" s="185" customFormat="1" ht="14.25" customHeight="1" x14ac:dyDescent="0.2">
      <c r="A469" s="186"/>
      <c r="B469" s="186"/>
      <c r="C469" s="257"/>
      <c r="D469" s="230"/>
      <c r="E469" s="230"/>
      <c r="F469" s="186"/>
      <c r="G469" s="186"/>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57"/>
      <c r="AE469" s="257"/>
      <c r="AF469" s="257"/>
      <c r="AG469" s="257"/>
      <c r="AH469" s="257"/>
      <c r="AI469" s="257"/>
      <c r="AJ469" s="257"/>
      <c r="AK469" s="257"/>
      <c r="AL469" s="257"/>
      <c r="AM469" s="257"/>
      <c r="AN469" s="350"/>
      <c r="AO469" s="262"/>
      <c r="AP469" s="186"/>
      <c r="AQ469" s="186"/>
      <c r="AR469" s="186"/>
      <c r="AS469" s="186"/>
      <c r="AT469" s="186"/>
      <c r="AU469" s="186"/>
      <c r="AV469" s="186"/>
      <c r="AW469" s="186"/>
      <c r="AX469" s="186"/>
      <c r="AY469" s="186"/>
      <c r="AZ469" s="186"/>
      <c r="BA469" s="186"/>
    </row>
    <row r="470" spans="1:53" s="185" customFormat="1" ht="14.25" customHeight="1" x14ac:dyDescent="0.2">
      <c r="A470" s="186"/>
      <c r="B470" s="186"/>
      <c r="C470" s="257"/>
      <c r="D470" s="230"/>
      <c r="E470" s="230"/>
      <c r="F470" s="186"/>
      <c r="G470" s="186"/>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57"/>
      <c r="AE470" s="257"/>
      <c r="AF470" s="257"/>
      <c r="AG470" s="257"/>
      <c r="AH470" s="257"/>
      <c r="AI470" s="257"/>
      <c r="AJ470" s="257"/>
      <c r="AK470" s="257"/>
      <c r="AL470" s="257"/>
      <c r="AM470" s="257"/>
      <c r="AN470" s="350"/>
      <c r="AO470" s="262"/>
      <c r="AP470" s="186"/>
      <c r="AQ470" s="186"/>
      <c r="AR470" s="186"/>
      <c r="AS470" s="186"/>
      <c r="AT470" s="186"/>
      <c r="AU470" s="186"/>
      <c r="AV470" s="186"/>
      <c r="AW470" s="186"/>
      <c r="AX470" s="186"/>
      <c r="AY470" s="186"/>
      <c r="AZ470" s="186"/>
      <c r="BA470" s="186"/>
    </row>
    <row r="471" spans="1:53" s="185" customFormat="1" ht="14.25" customHeight="1" x14ac:dyDescent="0.2">
      <c r="A471" s="186"/>
      <c r="B471" s="186"/>
      <c r="C471" s="257"/>
      <c r="D471" s="230"/>
      <c r="E471" s="230"/>
      <c r="F471" s="186"/>
      <c r="G471" s="186"/>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57"/>
      <c r="AE471" s="257"/>
      <c r="AF471" s="257"/>
      <c r="AG471" s="257"/>
      <c r="AH471" s="257"/>
      <c r="AI471" s="257"/>
      <c r="AJ471" s="257"/>
      <c r="AK471" s="257"/>
      <c r="AL471" s="257"/>
      <c r="AM471" s="257"/>
      <c r="AN471" s="350"/>
      <c r="AO471" s="262"/>
      <c r="AP471" s="186"/>
      <c r="AQ471" s="186"/>
      <c r="AR471" s="186"/>
      <c r="AS471" s="186"/>
      <c r="AT471" s="186"/>
      <c r="AU471" s="186"/>
      <c r="AV471" s="186"/>
      <c r="AW471" s="186"/>
      <c r="AX471" s="186"/>
      <c r="AY471" s="186"/>
      <c r="AZ471" s="186"/>
      <c r="BA471" s="186"/>
    </row>
    <row r="472" spans="1:53" s="185" customFormat="1" ht="14.25" customHeight="1" x14ac:dyDescent="0.2">
      <c r="A472" s="186"/>
      <c r="B472" s="186"/>
      <c r="C472" s="257"/>
      <c r="D472" s="230"/>
      <c r="E472" s="230"/>
      <c r="F472" s="186"/>
      <c r="G472" s="186"/>
      <c r="H472" s="257"/>
      <c r="I472" s="257"/>
      <c r="J472" s="257"/>
      <c r="K472" s="257"/>
      <c r="L472" s="257"/>
      <c r="M472" s="257"/>
      <c r="N472" s="257"/>
      <c r="O472" s="257"/>
      <c r="P472" s="257"/>
      <c r="Q472" s="257"/>
      <c r="R472" s="257"/>
      <c r="S472" s="257"/>
      <c r="T472" s="257"/>
      <c r="U472" s="257"/>
      <c r="V472" s="257"/>
      <c r="W472" s="257"/>
      <c r="X472" s="257"/>
      <c r="Y472" s="257"/>
      <c r="Z472" s="257"/>
      <c r="AA472" s="257"/>
      <c r="AB472" s="257"/>
      <c r="AC472" s="257"/>
      <c r="AD472" s="257"/>
      <c r="AE472" s="257"/>
      <c r="AF472" s="257"/>
      <c r="AG472" s="257"/>
      <c r="AH472" s="257"/>
      <c r="AI472" s="257"/>
      <c r="AJ472" s="257"/>
      <c r="AK472" s="257"/>
      <c r="AL472" s="257"/>
      <c r="AM472" s="257"/>
      <c r="AN472" s="350"/>
      <c r="AO472" s="262"/>
      <c r="AP472" s="186"/>
      <c r="AQ472" s="186"/>
      <c r="AR472" s="186"/>
      <c r="AS472" s="186"/>
      <c r="AT472" s="186"/>
      <c r="AU472" s="186"/>
      <c r="AV472" s="186"/>
      <c r="AW472" s="186"/>
      <c r="AX472" s="186"/>
      <c r="AY472" s="186"/>
      <c r="AZ472" s="186"/>
      <c r="BA472" s="186"/>
    </row>
    <row r="473" spans="1:53" s="185" customFormat="1" ht="14.25" customHeight="1" x14ac:dyDescent="0.2">
      <c r="A473" s="186"/>
      <c r="B473" s="186"/>
      <c r="C473" s="257"/>
      <c r="D473" s="230"/>
      <c r="E473" s="230"/>
      <c r="F473" s="186"/>
      <c r="G473" s="186"/>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7"/>
      <c r="AE473" s="257"/>
      <c r="AF473" s="257"/>
      <c r="AG473" s="257"/>
      <c r="AH473" s="257"/>
      <c r="AI473" s="257"/>
      <c r="AJ473" s="257"/>
      <c r="AK473" s="257"/>
      <c r="AL473" s="257"/>
      <c r="AM473" s="257"/>
      <c r="AN473" s="350"/>
      <c r="AO473" s="262"/>
      <c r="AP473" s="186"/>
      <c r="AQ473" s="186"/>
      <c r="AR473" s="186"/>
      <c r="AS473" s="186"/>
      <c r="AT473" s="186"/>
      <c r="AU473" s="186"/>
      <c r="AV473" s="186"/>
      <c r="AW473" s="186"/>
      <c r="AX473" s="186"/>
      <c r="AY473" s="186"/>
      <c r="AZ473" s="186"/>
      <c r="BA473" s="186"/>
    </row>
    <row r="474" spans="1:53" s="185" customFormat="1" ht="14.25" customHeight="1" x14ac:dyDescent="0.2">
      <c r="A474" s="186"/>
      <c r="B474" s="186"/>
      <c r="C474" s="257"/>
      <c r="D474" s="230"/>
      <c r="E474" s="230"/>
      <c r="F474" s="186"/>
      <c r="G474" s="186"/>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7"/>
      <c r="AF474" s="257"/>
      <c r="AG474" s="257"/>
      <c r="AH474" s="257"/>
      <c r="AI474" s="257"/>
      <c r="AJ474" s="257"/>
      <c r="AK474" s="257"/>
      <c r="AL474" s="257"/>
      <c r="AM474" s="257"/>
      <c r="AN474" s="350"/>
      <c r="AO474" s="262"/>
      <c r="AP474" s="186"/>
      <c r="AQ474" s="186"/>
      <c r="AR474" s="186"/>
      <c r="AS474" s="186"/>
      <c r="AT474" s="186"/>
      <c r="AU474" s="186"/>
      <c r="AV474" s="186"/>
      <c r="AW474" s="186"/>
      <c r="AX474" s="186"/>
      <c r="AY474" s="186"/>
      <c r="AZ474" s="186"/>
      <c r="BA474" s="186"/>
    </row>
    <row r="475" spans="1:53" s="185" customFormat="1" ht="14.25" customHeight="1" x14ac:dyDescent="0.2">
      <c r="A475" s="186"/>
      <c r="B475" s="186"/>
      <c r="C475" s="257"/>
      <c r="D475" s="230"/>
      <c r="E475" s="230"/>
      <c r="F475" s="186"/>
      <c r="G475" s="186"/>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57"/>
      <c r="AE475" s="257"/>
      <c r="AF475" s="257"/>
      <c r="AG475" s="257"/>
      <c r="AH475" s="257"/>
      <c r="AI475" s="257"/>
      <c r="AJ475" s="257"/>
      <c r="AK475" s="257"/>
      <c r="AL475" s="257"/>
      <c r="AM475" s="257"/>
      <c r="AN475" s="350"/>
      <c r="AO475" s="262"/>
      <c r="AP475" s="186"/>
      <c r="AQ475" s="186"/>
      <c r="AR475" s="186"/>
      <c r="AS475" s="186"/>
      <c r="AT475" s="186"/>
      <c r="AU475" s="186"/>
      <c r="AV475" s="186"/>
      <c r="AW475" s="186"/>
      <c r="AX475" s="186"/>
      <c r="AY475" s="186"/>
      <c r="AZ475" s="186"/>
      <c r="BA475" s="186"/>
    </row>
    <row r="476" spans="1:53" s="185" customFormat="1" ht="14.25" customHeight="1" x14ac:dyDescent="0.2">
      <c r="A476" s="186"/>
      <c r="B476" s="186"/>
      <c r="C476" s="257"/>
      <c r="D476" s="230"/>
      <c r="E476" s="230"/>
      <c r="F476" s="186"/>
      <c r="G476" s="186"/>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57"/>
      <c r="AE476" s="257"/>
      <c r="AF476" s="257"/>
      <c r="AG476" s="257"/>
      <c r="AH476" s="257"/>
      <c r="AI476" s="257"/>
      <c r="AJ476" s="257"/>
      <c r="AK476" s="257"/>
      <c r="AL476" s="257"/>
      <c r="AM476" s="257"/>
      <c r="AN476" s="350"/>
      <c r="AO476" s="262"/>
      <c r="AP476" s="186"/>
      <c r="AQ476" s="186"/>
      <c r="AR476" s="186"/>
      <c r="AS476" s="186"/>
      <c r="AT476" s="186"/>
      <c r="AU476" s="186"/>
      <c r="AV476" s="186"/>
      <c r="AW476" s="186"/>
      <c r="AX476" s="186"/>
      <c r="AY476" s="186"/>
      <c r="AZ476" s="186"/>
      <c r="BA476" s="186"/>
    </row>
    <row r="477" spans="1:53" s="185" customFormat="1" ht="14.25" customHeight="1" x14ac:dyDescent="0.2">
      <c r="A477" s="186"/>
      <c r="B477" s="186"/>
      <c r="C477" s="257"/>
      <c r="D477" s="230"/>
      <c r="E477" s="230"/>
      <c r="F477" s="186"/>
      <c r="G477" s="186"/>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57"/>
      <c r="AE477" s="257"/>
      <c r="AF477" s="257"/>
      <c r="AG477" s="257"/>
      <c r="AH477" s="257"/>
      <c r="AI477" s="257"/>
      <c r="AJ477" s="257"/>
      <c r="AK477" s="257"/>
      <c r="AL477" s="257"/>
      <c r="AM477" s="257"/>
      <c r="AN477" s="350"/>
      <c r="AO477" s="262"/>
      <c r="AP477" s="186"/>
      <c r="AQ477" s="186"/>
      <c r="AR477" s="186"/>
      <c r="AS477" s="186"/>
      <c r="AT477" s="186"/>
      <c r="AU477" s="186"/>
      <c r="AV477" s="186"/>
      <c r="AW477" s="186"/>
      <c r="AX477" s="186"/>
      <c r="AY477" s="186"/>
      <c r="AZ477" s="186"/>
      <c r="BA477" s="186"/>
    </row>
    <row r="478" spans="1:53" s="185" customFormat="1" ht="14.25" customHeight="1" x14ac:dyDescent="0.2">
      <c r="A478" s="186"/>
      <c r="B478" s="186"/>
      <c r="C478" s="257"/>
      <c r="D478" s="230"/>
      <c r="E478" s="230"/>
      <c r="F478" s="186"/>
      <c r="G478" s="186"/>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57"/>
      <c r="AE478" s="257"/>
      <c r="AF478" s="257"/>
      <c r="AG478" s="257"/>
      <c r="AH478" s="257"/>
      <c r="AI478" s="257"/>
      <c r="AJ478" s="257"/>
      <c r="AK478" s="257"/>
      <c r="AL478" s="257"/>
      <c r="AM478" s="257"/>
      <c r="AN478" s="350"/>
      <c r="AO478" s="262"/>
      <c r="AP478" s="186"/>
      <c r="AQ478" s="186"/>
      <c r="AR478" s="186"/>
      <c r="AS478" s="186"/>
      <c r="AT478" s="186"/>
      <c r="AU478" s="186"/>
      <c r="AV478" s="186"/>
      <c r="AW478" s="186"/>
      <c r="AX478" s="186"/>
      <c r="AY478" s="186"/>
      <c r="AZ478" s="186"/>
      <c r="BA478" s="186"/>
    </row>
    <row r="479" spans="1:53" s="185" customFormat="1" ht="14.25" customHeight="1" x14ac:dyDescent="0.2">
      <c r="A479" s="186"/>
      <c r="B479" s="186"/>
      <c r="C479" s="257"/>
      <c r="D479" s="230"/>
      <c r="E479" s="230"/>
      <c r="F479" s="186"/>
      <c r="G479" s="186"/>
      <c r="H479" s="257"/>
      <c r="I479" s="257"/>
      <c r="J479" s="257"/>
      <c r="K479" s="257"/>
      <c r="L479" s="257"/>
      <c r="M479" s="257"/>
      <c r="N479" s="257"/>
      <c r="O479" s="257"/>
      <c r="P479" s="257"/>
      <c r="Q479" s="257"/>
      <c r="R479" s="257"/>
      <c r="S479" s="257"/>
      <c r="T479" s="257"/>
      <c r="U479" s="257"/>
      <c r="V479" s="257"/>
      <c r="W479" s="257"/>
      <c r="X479" s="257"/>
      <c r="Y479" s="257"/>
      <c r="Z479" s="257"/>
      <c r="AA479" s="257"/>
      <c r="AB479" s="257"/>
      <c r="AC479" s="257"/>
      <c r="AD479" s="257"/>
      <c r="AE479" s="257"/>
      <c r="AF479" s="257"/>
      <c r="AG479" s="257"/>
      <c r="AH479" s="257"/>
      <c r="AI479" s="257"/>
      <c r="AJ479" s="257"/>
      <c r="AK479" s="257"/>
      <c r="AL479" s="257"/>
      <c r="AM479" s="257"/>
      <c r="AN479" s="350"/>
      <c r="AO479" s="262"/>
      <c r="AP479" s="186"/>
      <c r="AQ479" s="186"/>
      <c r="AR479" s="186"/>
      <c r="AS479" s="186"/>
      <c r="AT479" s="186"/>
      <c r="AU479" s="186"/>
      <c r="AV479" s="186"/>
      <c r="AW479" s="186"/>
      <c r="AX479" s="186"/>
      <c r="AY479" s="186"/>
      <c r="AZ479" s="186"/>
      <c r="BA479" s="186"/>
    </row>
    <row r="480" spans="1:53" s="185" customFormat="1" ht="14.25" customHeight="1" x14ac:dyDescent="0.2">
      <c r="A480" s="186"/>
      <c r="B480" s="186"/>
      <c r="C480" s="257"/>
      <c r="D480" s="230"/>
      <c r="E480" s="230"/>
      <c r="F480" s="186"/>
      <c r="G480" s="186"/>
      <c r="H480" s="257"/>
      <c r="I480" s="257"/>
      <c r="J480" s="257"/>
      <c r="K480" s="257"/>
      <c r="L480" s="257"/>
      <c r="M480" s="257"/>
      <c r="N480" s="257"/>
      <c r="O480" s="257"/>
      <c r="P480" s="257"/>
      <c r="Q480" s="257"/>
      <c r="R480" s="257"/>
      <c r="S480" s="257"/>
      <c r="T480" s="257"/>
      <c r="U480" s="257"/>
      <c r="V480" s="257"/>
      <c r="W480" s="257"/>
      <c r="X480" s="257"/>
      <c r="Y480" s="257"/>
      <c r="Z480" s="257"/>
      <c r="AA480" s="257"/>
      <c r="AB480" s="257"/>
      <c r="AC480" s="257"/>
      <c r="AD480" s="257"/>
      <c r="AE480" s="257"/>
      <c r="AF480" s="257"/>
      <c r="AG480" s="257"/>
      <c r="AH480" s="257"/>
      <c r="AI480" s="257"/>
      <c r="AJ480" s="257"/>
      <c r="AK480" s="257"/>
      <c r="AL480" s="257"/>
      <c r="AM480" s="257"/>
      <c r="AN480" s="350"/>
      <c r="AO480" s="262"/>
      <c r="AP480" s="186"/>
      <c r="AQ480" s="186"/>
      <c r="AR480" s="186"/>
      <c r="AS480" s="186"/>
      <c r="AT480" s="186"/>
      <c r="AU480" s="186"/>
      <c r="AV480" s="186"/>
      <c r="AW480" s="186"/>
      <c r="AX480" s="186"/>
      <c r="AY480" s="186"/>
      <c r="AZ480" s="186"/>
      <c r="BA480" s="186"/>
    </row>
    <row r="481" spans="1:53" s="185" customFormat="1" ht="14.25" customHeight="1" x14ac:dyDescent="0.2">
      <c r="A481" s="186"/>
      <c r="B481" s="186"/>
      <c r="C481" s="257"/>
      <c r="D481" s="230"/>
      <c r="E481" s="230"/>
      <c r="F481" s="186"/>
      <c r="G481" s="186"/>
      <c r="H481" s="257"/>
      <c r="I481" s="257"/>
      <c r="J481" s="257"/>
      <c r="K481" s="257"/>
      <c r="L481" s="257"/>
      <c r="M481" s="257"/>
      <c r="N481" s="257"/>
      <c r="O481" s="257"/>
      <c r="P481" s="257"/>
      <c r="Q481" s="257"/>
      <c r="R481" s="257"/>
      <c r="S481" s="257"/>
      <c r="T481" s="257"/>
      <c r="U481" s="257"/>
      <c r="V481" s="257"/>
      <c r="W481" s="257"/>
      <c r="X481" s="257"/>
      <c r="Y481" s="257"/>
      <c r="Z481" s="257"/>
      <c r="AA481" s="257"/>
      <c r="AB481" s="257"/>
      <c r="AC481" s="257"/>
      <c r="AD481" s="257"/>
      <c r="AE481" s="257"/>
      <c r="AF481" s="257"/>
      <c r="AG481" s="257"/>
      <c r="AH481" s="257"/>
      <c r="AI481" s="257"/>
      <c r="AJ481" s="257"/>
      <c r="AK481" s="257"/>
      <c r="AL481" s="257"/>
      <c r="AM481" s="257"/>
      <c r="AN481" s="350"/>
      <c r="AO481" s="262"/>
      <c r="AP481" s="186"/>
      <c r="AQ481" s="186"/>
      <c r="AR481" s="186"/>
      <c r="AS481" s="186"/>
      <c r="AT481" s="186"/>
      <c r="AU481" s="186"/>
      <c r="AV481" s="186"/>
      <c r="AW481" s="186"/>
      <c r="AX481" s="186"/>
      <c r="AY481" s="186"/>
      <c r="AZ481" s="186"/>
      <c r="BA481" s="186"/>
    </row>
    <row r="482" spans="1:53" s="185" customFormat="1" ht="14.25" customHeight="1" x14ac:dyDescent="0.2">
      <c r="A482" s="186"/>
      <c r="B482" s="186"/>
      <c r="C482" s="257"/>
      <c r="D482" s="230"/>
      <c r="E482" s="230"/>
      <c r="F482" s="186"/>
      <c r="G482" s="186"/>
      <c r="H482" s="257"/>
      <c r="I482" s="257"/>
      <c r="J482" s="257"/>
      <c r="K482" s="257"/>
      <c r="L482" s="257"/>
      <c r="M482" s="257"/>
      <c r="N482" s="257"/>
      <c r="O482" s="257"/>
      <c r="P482" s="257"/>
      <c r="Q482" s="257"/>
      <c r="R482" s="257"/>
      <c r="S482" s="257"/>
      <c r="T482" s="257"/>
      <c r="U482" s="257"/>
      <c r="V482" s="257"/>
      <c r="W482" s="257"/>
      <c r="X482" s="257"/>
      <c r="Y482" s="257"/>
      <c r="Z482" s="257"/>
      <c r="AA482" s="257"/>
      <c r="AB482" s="257"/>
      <c r="AC482" s="257"/>
      <c r="AD482" s="257"/>
      <c r="AE482" s="257"/>
      <c r="AF482" s="257"/>
      <c r="AG482" s="257"/>
      <c r="AH482" s="257"/>
      <c r="AI482" s="257"/>
      <c r="AJ482" s="257"/>
      <c r="AK482" s="257"/>
      <c r="AL482" s="257"/>
      <c r="AM482" s="257"/>
      <c r="AN482" s="350"/>
      <c r="AO482" s="262"/>
      <c r="AP482" s="186"/>
      <c r="AQ482" s="186"/>
      <c r="AR482" s="186"/>
      <c r="AS482" s="186"/>
      <c r="AT482" s="186"/>
      <c r="AU482" s="186"/>
      <c r="AV482" s="186"/>
      <c r="AW482" s="186"/>
      <c r="AX482" s="186"/>
      <c r="AY482" s="186"/>
      <c r="AZ482" s="186"/>
      <c r="BA482" s="186"/>
    </row>
    <row r="483" spans="1:53" s="185" customFormat="1" ht="14.25" customHeight="1" x14ac:dyDescent="0.2">
      <c r="A483" s="186"/>
      <c r="B483" s="186"/>
      <c r="C483" s="257"/>
      <c r="D483" s="230"/>
      <c r="E483" s="230"/>
      <c r="F483" s="186"/>
      <c r="G483" s="186"/>
      <c r="H483" s="257"/>
      <c r="I483" s="257"/>
      <c r="J483" s="257"/>
      <c r="K483" s="257"/>
      <c r="L483" s="257"/>
      <c r="M483" s="257"/>
      <c r="N483" s="257"/>
      <c r="O483" s="257"/>
      <c r="P483" s="257"/>
      <c r="Q483" s="257"/>
      <c r="R483" s="257"/>
      <c r="S483" s="257"/>
      <c r="T483" s="257"/>
      <c r="U483" s="257"/>
      <c r="V483" s="257"/>
      <c r="W483" s="257"/>
      <c r="X483" s="257"/>
      <c r="Y483" s="257"/>
      <c r="Z483" s="257"/>
      <c r="AA483" s="257"/>
      <c r="AB483" s="257"/>
      <c r="AC483" s="257"/>
      <c r="AD483" s="257"/>
      <c r="AE483" s="257"/>
      <c r="AF483" s="257"/>
      <c r="AG483" s="257"/>
      <c r="AH483" s="257"/>
      <c r="AI483" s="257"/>
      <c r="AJ483" s="257"/>
      <c r="AK483" s="257"/>
      <c r="AL483" s="257"/>
      <c r="AM483" s="257"/>
      <c r="AN483" s="350"/>
      <c r="AO483" s="262"/>
      <c r="AP483" s="186"/>
      <c r="AQ483" s="186"/>
      <c r="AR483" s="186"/>
      <c r="AS483" s="186"/>
      <c r="AT483" s="186"/>
      <c r="AU483" s="186"/>
      <c r="AV483" s="186"/>
      <c r="AW483" s="186"/>
      <c r="AX483" s="186"/>
      <c r="AY483" s="186"/>
      <c r="AZ483" s="186"/>
      <c r="BA483" s="186"/>
    </row>
    <row r="484" spans="1:53" s="185" customFormat="1" ht="14.25" customHeight="1" x14ac:dyDescent="0.2">
      <c r="A484" s="186"/>
      <c r="B484" s="186"/>
      <c r="C484" s="257"/>
      <c r="D484" s="230"/>
      <c r="E484" s="230"/>
      <c r="F484" s="186"/>
      <c r="G484" s="186"/>
      <c r="H484" s="257"/>
      <c r="I484" s="257"/>
      <c r="J484" s="257"/>
      <c r="K484" s="257"/>
      <c r="L484" s="257"/>
      <c r="M484" s="257"/>
      <c r="N484" s="257"/>
      <c r="O484" s="257"/>
      <c r="P484" s="257"/>
      <c r="Q484" s="257"/>
      <c r="R484" s="257"/>
      <c r="S484" s="257"/>
      <c r="T484" s="257"/>
      <c r="U484" s="257"/>
      <c r="V484" s="257"/>
      <c r="W484" s="257"/>
      <c r="X484" s="257"/>
      <c r="Y484" s="257"/>
      <c r="Z484" s="257"/>
      <c r="AA484" s="257"/>
      <c r="AB484" s="257"/>
      <c r="AC484" s="257"/>
      <c r="AD484" s="257"/>
      <c r="AE484" s="257"/>
      <c r="AF484" s="257"/>
      <c r="AG484" s="257"/>
      <c r="AH484" s="257"/>
      <c r="AI484" s="257"/>
      <c r="AJ484" s="257"/>
      <c r="AK484" s="257"/>
      <c r="AL484" s="257"/>
      <c r="AM484" s="257"/>
      <c r="AN484" s="350"/>
      <c r="AO484" s="262"/>
      <c r="AP484" s="186"/>
      <c r="AQ484" s="186"/>
      <c r="AR484" s="186"/>
      <c r="AS484" s="186"/>
      <c r="AT484" s="186"/>
      <c r="AU484" s="186"/>
      <c r="AV484" s="186"/>
      <c r="AW484" s="186"/>
      <c r="AX484" s="186"/>
      <c r="AY484" s="186"/>
      <c r="AZ484" s="186"/>
      <c r="BA484" s="186"/>
    </row>
    <row r="485" spans="1:53" s="185" customFormat="1" ht="14.25" customHeight="1" x14ac:dyDescent="0.2">
      <c r="A485" s="186"/>
      <c r="B485" s="186"/>
      <c r="C485" s="257"/>
      <c r="D485" s="230"/>
      <c r="E485" s="230"/>
      <c r="F485" s="186"/>
      <c r="G485" s="186"/>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57"/>
      <c r="AE485" s="257"/>
      <c r="AF485" s="257"/>
      <c r="AG485" s="257"/>
      <c r="AH485" s="257"/>
      <c r="AI485" s="257"/>
      <c r="AJ485" s="257"/>
      <c r="AK485" s="257"/>
      <c r="AL485" s="257"/>
      <c r="AM485" s="257"/>
      <c r="AN485" s="350"/>
      <c r="AO485" s="262"/>
      <c r="AP485" s="186"/>
      <c r="AQ485" s="186"/>
      <c r="AR485" s="186"/>
      <c r="AS485" s="186"/>
      <c r="AT485" s="186"/>
      <c r="AU485" s="186"/>
      <c r="AV485" s="186"/>
      <c r="AW485" s="186"/>
      <c r="AX485" s="186"/>
      <c r="AY485" s="186"/>
      <c r="AZ485" s="186"/>
      <c r="BA485" s="186"/>
    </row>
    <row r="486" spans="1:53" s="185" customFormat="1" ht="14.25" customHeight="1" x14ac:dyDescent="0.2">
      <c r="A486" s="186"/>
      <c r="B486" s="186"/>
      <c r="C486" s="257"/>
      <c r="D486" s="230"/>
      <c r="E486" s="230"/>
      <c r="F486" s="186"/>
      <c r="G486" s="186"/>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57"/>
      <c r="AE486" s="257"/>
      <c r="AF486" s="257"/>
      <c r="AG486" s="257"/>
      <c r="AH486" s="257"/>
      <c r="AI486" s="257"/>
      <c r="AJ486" s="257"/>
      <c r="AK486" s="257"/>
      <c r="AL486" s="257"/>
      <c r="AM486" s="257"/>
      <c r="AN486" s="350"/>
      <c r="AO486" s="262"/>
      <c r="AP486" s="186"/>
      <c r="AQ486" s="186"/>
      <c r="AR486" s="186"/>
      <c r="AS486" s="186"/>
      <c r="AT486" s="186"/>
      <c r="AU486" s="186"/>
      <c r="AV486" s="186"/>
      <c r="AW486" s="186"/>
      <c r="AX486" s="186"/>
      <c r="AY486" s="186"/>
      <c r="AZ486" s="186"/>
      <c r="BA486" s="186"/>
    </row>
    <row r="487" spans="1:53" s="185" customFormat="1" ht="14.25" customHeight="1" x14ac:dyDescent="0.2">
      <c r="A487" s="186"/>
      <c r="B487" s="186"/>
      <c r="C487" s="257"/>
      <c r="D487" s="230"/>
      <c r="E487" s="230"/>
      <c r="F487" s="186"/>
      <c r="G487" s="186"/>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57"/>
      <c r="AE487" s="257"/>
      <c r="AF487" s="257"/>
      <c r="AG487" s="257"/>
      <c r="AH487" s="257"/>
      <c r="AI487" s="257"/>
      <c r="AJ487" s="257"/>
      <c r="AK487" s="257"/>
      <c r="AL487" s="257"/>
      <c r="AM487" s="257"/>
      <c r="AN487" s="350"/>
      <c r="AO487" s="262"/>
      <c r="AP487" s="186"/>
      <c r="AQ487" s="186"/>
      <c r="AR487" s="186"/>
      <c r="AS487" s="186"/>
      <c r="AT487" s="186"/>
      <c r="AU487" s="186"/>
      <c r="AV487" s="186"/>
      <c r="AW487" s="186"/>
      <c r="AX487" s="186"/>
      <c r="AY487" s="186"/>
      <c r="AZ487" s="186"/>
      <c r="BA487" s="186"/>
    </row>
    <row r="488" spans="1:53" s="185" customFormat="1" ht="14.25" customHeight="1" x14ac:dyDescent="0.2">
      <c r="A488" s="186"/>
      <c r="B488" s="186"/>
      <c r="C488" s="257"/>
      <c r="D488" s="230"/>
      <c r="E488" s="230"/>
      <c r="F488" s="186"/>
      <c r="G488" s="186"/>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57"/>
      <c r="AE488" s="257"/>
      <c r="AF488" s="257"/>
      <c r="AG488" s="257"/>
      <c r="AH488" s="257"/>
      <c r="AI488" s="257"/>
      <c r="AJ488" s="257"/>
      <c r="AK488" s="257"/>
      <c r="AL488" s="257"/>
      <c r="AM488" s="257"/>
      <c r="AN488" s="350"/>
      <c r="AO488" s="262"/>
      <c r="AP488" s="186"/>
      <c r="AQ488" s="186"/>
      <c r="AR488" s="186"/>
      <c r="AS488" s="186"/>
      <c r="AT488" s="186"/>
      <c r="AU488" s="186"/>
      <c r="AV488" s="186"/>
      <c r="AW488" s="186"/>
      <c r="AX488" s="186"/>
      <c r="AY488" s="186"/>
      <c r="AZ488" s="186"/>
      <c r="BA488" s="186"/>
    </row>
    <row r="489" spans="1:53" s="185" customFormat="1" ht="14.25" customHeight="1" x14ac:dyDescent="0.2">
      <c r="A489" s="186"/>
      <c r="B489" s="186"/>
      <c r="C489" s="257"/>
      <c r="D489" s="230"/>
      <c r="E489" s="230"/>
      <c r="F489" s="186"/>
      <c r="G489" s="186"/>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57"/>
      <c r="AE489" s="257"/>
      <c r="AF489" s="257"/>
      <c r="AG489" s="257"/>
      <c r="AH489" s="257"/>
      <c r="AI489" s="257"/>
      <c r="AJ489" s="257"/>
      <c r="AK489" s="257"/>
      <c r="AL489" s="257"/>
      <c r="AM489" s="257"/>
      <c r="AN489" s="350"/>
      <c r="AO489" s="262"/>
      <c r="AP489" s="186"/>
      <c r="AQ489" s="186"/>
      <c r="AR489" s="186"/>
      <c r="AS489" s="186"/>
      <c r="AT489" s="186"/>
      <c r="AU489" s="186"/>
      <c r="AV489" s="186"/>
      <c r="AW489" s="186"/>
      <c r="AX489" s="186"/>
      <c r="AY489" s="186"/>
      <c r="AZ489" s="186"/>
      <c r="BA489" s="186"/>
    </row>
    <row r="490" spans="1:53" s="185" customFormat="1" ht="14.25" customHeight="1" x14ac:dyDescent="0.2">
      <c r="A490" s="186"/>
      <c r="B490" s="186"/>
      <c r="C490" s="257"/>
      <c r="D490" s="230"/>
      <c r="E490" s="230"/>
      <c r="F490" s="186"/>
      <c r="G490" s="186"/>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57"/>
      <c r="AE490" s="257"/>
      <c r="AF490" s="257"/>
      <c r="AG490" s="257"/>
      <c r="AH490" s="257"/>
      <c r="AI490" s="257"/>
      <c r="AJ490" s="257"/>
      <c r="AK490" s="257"/>
      <c r="AL490" s="257"/>
      <c r="AM490" s="257"/>
      <c r="AN490" s="350"/>
      <c r="AO490" s="262"/>
      <c r="AP490" s="186"/>
      <c r="AQ490" s="186"/>
      <c r="AR490" s="186"/>
      <c r="AS490" s="186"/>
      <c r="AT490" s="186"/>
      <c r="AU490" s="186"/>
      <c r="AV490" s="186"/>
      <c r="AW490" s="186"/>
      <c r="AX490" s="186"/>
      <c r="AY490" s="186"/>
      <c r="AZ490" s="186"/>
      <c r="BA490" s="186"/>
    </row>
    <row r="491" spans="1:53" s="185" customFormat="1" ht="14.25" customHeight="1" x14ac:dyDescent="0.2">
      <c r="A491" s="186"/>
      <c r="B491" s="186"/>
      <c r="C491" s="257"/>
      <c r="D491" s="230"/>
      <c r="E491" s="230"/>
      <c r="F491" s="186"/>
      <c r="G491" s="186"/>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s="257"/>
      <c r="AG491" s="257"/>
      <c r="AH491" s="257"/>
      <c r="AI491" s="257"/>
      <c r="AJ491" s="257"/>
      <c r="AK491" s="257"/>
      <c r="AL491" s="257"/>
      <c r="AM491" s="257"/>
      <c r="AN491" s="350"/>
      <c r="AO491" s="262"/>
      <c r="AP491" s="186"/>
      <c r="AQ491" s="186"/>
      <c r="AR491" s="186"/>
      <c r="AS491" s="186"/>
      <c r="AT491" s="186"/>
      <c r="AU491" s="186"/>
      <c r="AV491" s="186"/>
      <c r="AW491" s="186"/>
      <c r="AX491" s="186"/>
      <c r="AY491" s="186"/>
      <c r="AZ491" s="186"/>
      <c r="BA491" s="186"/>
    </row>
    <row r="492" spans="1:53" s="185" customFormat="1" ht="14.25" customHeight="1" x14ac:dyDescent="0.2">
      <c r="A492" s="186"/>
      <c r="B492" s="186"/>
      <c r="C492" s="257"/>
      <c r="D492" s="230"/>
      <c r="E492" s="230"/>
      <c r="F492" s="186"/>
      <c r="G492" s="186"/>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57"/>
      <c r="AE492" s="257"/>
      <c r="AF492" s="257"/>
      <c r="AG492" s="257"/>
      <c r="AH492" s="257"/>
      <c r="AI492" s="257"/>
      <c r="AJ492" s="257"/>
      <c r="AK492" s="257"/>
      <c r="AL492" s="257"/>
      <c r="AM492" s="257"/>
      <c r="AN492" s="350"/>
      <c r="AO492" s="262"/>
      <c r="AP492" s="186"/>
      <c r="AQ492" s="186"/>
      <c r="AR492" s="186"/>
      <c r="AS492" s="186"/>
      <c r="AT492" s="186"/>
      <c r="AU492" s="186"/>
      <c r="AV492" s="186"/>
      <c r="AW492" s="186"/>
      <c r="AX492" s="186"/>
      <c r="AY492" s="186"/>
      <c r="AZ492" s="186"/>
      <c r="BA492" s="186"/>
    </row>
    <row r="493" spans="1:53" s="185" customFormat="1" ht="14.25" customHeight="1" x14ac:dyDescent="0.2">
      <c r="A493" s="186"/>
      <c r="B493" s="186"/>
      <c r="C493" s="257"/>
      <c r="D493" s="230"/>
      <c r="E493" s="230"/>
      <c r="F493" s="186"/>
      <c r="G493" s="186"/>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57"/>
      <c r="AE493" s="257"/>
      <c r="AF493" s="257"/>
      <c r="AG493" s="257"/>
      <c r="AH493" s="257"/>
      <c r="AI493" s="257"/>
      <c r="AJ493" s="257"/>
      <c r="AK493" s="257"/>
      <c r="AL493" s="257"/>
      <c r="AM493" s="257"/>
      <c r="AN493" s="350"/>
      <c r="AO493" s="262"/>
      <c r="AP493" s="186"/>
      <c r="AQ493" s="186"/>
      <c r="AR493" s="186"/>
      <c r="AS493" s="186"/>
      <c r="AT493" s="186"/>
      <c r="AU493" s="186"/>
      <c r="AV493" s="186"/>
      <c r="AW493" s="186"/>
      <c r="AX493" s="186"/>
      <c r="AY493" s="186"/>
      <c r="AZ493" s="186"/>
      <c r="BA493" s="186"/>
    </row>
    <row r="494" spans="1:53" s="185" customFormat="1" ht="14.25" customHeight="1" x14ac:dyDescent="0.2">
      <c r="A494" s="186"/>
      <c r="B494" s="186"/>
      <c r="C494" s="257"/>
      <c r="D494" s="230"/>
      <c r="E494" s="230"/>
      <c r="F494" s="186"/>
      <c r="G494" s="186"/>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57"/>
      <c r="AE494" s="257"/>
      <c r="AF494" s="257"/>
      <c r="AG494" s="257"/>
      <c r="AH494" s="257"/>
      <c r="AI494" s="257"/>
      <c r="AJ494" s="257"/>
      <c r="AK494" s="257"/>
      <c r="AL494" s="257"/>
      <c r="AM494" s="257"/>
      <c r="AN494" s="350"/>
      <c r="AO494" s="262"/>
      <c r="AP494" s="186"/>
      <c r="AQ494" s="186"/>
      <c r="AR494" s="186"/>
      <c r="AS494" s="186"/>
      <c r="AT494" s="186"/>
      <c r="AU494" s="186"/>
      <c r="AV494" s="186"/>
      <c r="AW494" s="186"/>
      <c r="AX494" s="186"/>
      <c r="AY494" s="186"/>
      <c r="AZ494" s="186"/>
      <c r="BA494" s="186"/>
    </row>
    <row r="495" spans="1:53" s="185" customFormat="1" ht="14.25" customHeight="1" x14ac:dyDescent="0.2">
      <c r="A495" s="186"/>
      <c r="B495" s="186"/>
      <c r="C495" s="257"/>
      <c r="D495" s="230"/>
      <c r="E495" s="230"/>
      <c r="F495" s="186"/>
      <c r="G495" s="186"/>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57"/>
      <c r="AE495" s="257"/>
      <c r="AF495" s="257"/>
      <c r="AG495" s="257"/>
      <c r="AH495" s="257"/>
      <c r="AI495" s="257"/>
      <c r="AJ495" s="257"/>
      <c r="AK495" s="257"/>
      <c r="AL495" s="257"/>
      <c r="AM495" s="257"/>
      <c r="AN495" s="350"/>
      <c r="AO495" s="262"/>
      <c r="AP495" s="186"/>
      <c r="AQ495" s="186"/>
      <c r="AR495" s="186"/>
      <c r="AS495" s="186"/>
      <c r="AT495" s="186"/>
      <c r="AU495" s="186"/>
      <c r="AV495" s="186"/>
      <c r="AW495" s="186"/>
      <c r="AX495" s="186"/>
      <c r="AY495" s="186"/>
      <c r="AZ495" s="186"/>
      <c r="BA495" s="186"/>
    </row>
    <row r="496" spans="1:53" s="185" customFormat="1" ht="14.25" customHeight="1" x14ac:dyDescent="0.2">
      <c r="A496" s="186"/>
      <c r="B496" s="186"/>
      <c r="C496" s="257"/>
      <c r="D496" s="230"/>
      <c r="E496" s="230"/>
      <c r="F496" s="186"/>
      <c r="G496" s="186"/>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57"/>
      <c r="AE496" s="257"/>
      <c r="AF496" s="257"/>
      <c r="AG496" s="257"/>
      <c r="AH496" s="257"/>
      <c r="AI496" s="257"/>
      <c r="AJ496" s="257"/>
      <c r="AK496" s="257"/>
      <c r="AL496" s="257"/>
      <c r="AM496" s="257"/>
      <c r="AN496" s="350"/>
      <c r="AO496" s="262"/>
      <c r="AP496" s="186"/>
      <c r="AQ496" s="186"/>
      <c r="AR496" s="186"/>
      <c r="AS496" s="186"/>
      <c r="AT496" s="186"/>
      <c r="AU496" s="186"/>
      <c r="AV496" s="186"/>
      <c r="AW496" s="186"/>
      <c r="AX496" s="186"/>
      <c r="AY496" s="186"/>
      <c r="AZ496" s="186"/>
      <c r="BA496" s="186"/>
    </row>
    <row r="497" spans="1:53" s="185" customFormat="1" ht="14.25" customHeight="1" x14ac:dyDescent="0.2">
      <c r="A497" s="186"/>
      <c r="B497" s="186"/>
      <c r="C497" s="257"/>
      <c r="D497" s="230"/>
      <c r="E497" s="230"/>
      <c r="F497" s="186"/>
      <c r="G497" s="186"/>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57"/>
      <c r="AE497" s="257"/>
      <c r="AF497" s="257"/>
      <c r="AG497" s="257"/>
      <c r="AH497" s="257"/>
      <c r="AI497" s="257"/>
      <c r="AJ497" s="257"/>
      <c r="AK497" s="257"/>
      <c r="AL497" s="257"/>
      <c r="AM497" s="257"/>
      <c r="AN497" s="350"/>
      <c r="AO497" s="262"/>
      <c r="AP497" s="186"/>
      <c r="AQ497" s="186"/>
      <c r="AR497" s="186"/>
      <c r="AS497" s="186"/>
      <c r="AT497" s="186"/>
      <c r="AU497" s="186"/>
      <c r="AV497" s="186"/>
      <c r="AW497" s="186"/>
      <c r="AX497" s="186"/>
      <c r="AY497" s="186"/>
      <c r="AZ497" s="186"/>
      <c r="BA497" s="186"/>
    </row>
    <row r="498" spans="1:53" ht="14.25" customHeight="1" x14ac:dyDescent="0.2">
      <c r="A498" s="186"/>
      <c r="B498" s="118"/>
      <c r="C498" s="385"/>
      <c r="D498" s="386"/>
      <c r="E498" s="386"/>
      <c r="F498" s="118"/>
      <c r="G498" s="118"/>
      <c r="H498" s="385"/>
      <c r="I498" s="385"/>
      <c r="J498" s="385"/>
      <c r="K498" s="385"/>
      <c r="L498" s="385"/>
      <c r="M498" s="385"/>
      <c r="N498" s="385"/>
      <c r="O498" s="385"/>
      <c r="P498" s="385"/>
      <c r="Q498" s="385"/>
      <c r="R498" s="385"/>
      <c r="S498" s="385"/>
      <c r="T498" s="385"/>
      <c r="U498" s="385"/>
      <c r="V498" s="385"/>
      <c r="W498" s="385"/>
      <c r="X498" s="385"/>
      <c r="Y498" s="385"/>
      <c r="Z498" s="385"/>
      <c r="AA498" s="385"/>
      <c r="AB498" s="385"/>
      <c r="AC498" s="385"/>
      <c r="AD498" s="385"/>
      <c r="AE498" s="385"/>
      <c r="AF498" s="385"/>
      <c r="AG498" s="385"/>
      <c r="AH498" s="385"/>
      <c r="AI498" s="385"/>
      <c r="AJ498" s="385"/>
      <c r="AK498" s="385"/>
      <c r="AL498" s="385"/>
      <c r="AM498" s="257"/>
      <c r="AN498" s="350"/>
      <c r="AP498" s="186"/>
      <c r="AQ498" s="186"/>
      <c r="AR498" s="186"/>
      <c r="AS498" s="186"/>
      <c r="AT498" s="186"/>
      <c r="AU498" s="186"/>
      <c r="AV498" s="186"/>
      <c r="AW498" s="186"/>
      <c r="AX498" s="186"/>
      <c r="AY498" s="186"/>
      <c r="AZ498" s="186"/>
      <c r="BA498" s="186"/>
    </row>
    <row r="499" spans="1:53" ht="14.25" customHeight="1" x14ac:dyDescent="0.2">
      <c r="A499" s="186"/>
      <c r="B499" s="118"/>
      <c r="C499" s="385"/>
      <c r="D499" s="386"/>
      <c r="E499" s="386"/>
      <c r="F499" s="118"/>
      <c r="G499" s="118"/>
      <c r="H499" s="385"/>
      <c r="I499" s="385"/>
      <c r="J499" s="385"/>
      <c r="K499" s="385"/>
      <c r="L499" s="385"/>
      <c r="M499" s="385"/>
      <c r="N499" s="385"/>
      <c r="O499" s="385"/>
      <c r="P499" s="385"/>
      <c r="Q499" s="385"/>
      <c r="R499" s="385"/>
      <c r="S499" s="385"/>
      <c r="T499" s="385"/>
      <c r="U499" s="385"/>
      <c r="V499" s="385"/>
      <c r="W499" s="385"/>
      <c r="X499" s="385"/>
      <c r="Y499" s="385"/>
      <c r="Z499" s="385"/>
      <c r="AA499" s="385"/>
      <c r="AB499" s="385"/>
      <c r="AC499" s="385"/>
      <c r="AD499" s="385"/>
      <c r="AE499" s="385"/>
      <c r="AF499" s="385"/>
      <c r="AG499" s="385"/>
      <c r="AH499" s="385"/>
      <c r="AI499" s="385"/>
      <c r="AJ499" s="385"/>
      <c r="AK499" s="385"/>
      <c r="AL499" s="385"/>
      <c r="AM499" s="257"/>
      <c r="AN499" s="350"/>
      <c r="AP499" s="186"/>
      <c r="AQ499" s="186"/>
      <c r="AR499" s="186"/>
      <c r="AS499" s="186"/>
      <c r="AT499" s="186"/>
      <c r="AU499" s="186"/>
      <c r="AV499" s="186"/>
      <c r="AW499" s="186"/>
      <c r="AX499" s="186"/>
      <c r="AY499" s="186"/>
      <c r="AZ499" s="186"/>
      <c r="BA499" s="186"/>
    </row>
    <row r="500" spans="1:53" ht="14.25" customHeight="1" x14ac:dyDescent="0.2">
      <c r="A500" s="186"/>
      <c r="B500" s="118"/>
      <c r="C500" s="385"/>
      <c r="D500" s="386"/>
      <c r="E500" s="386"/>
      <c r="F500" s="118"/>
      <c r="G500" s="118"/>
      <c r="H500" s="385"/>
      <c r="I500" s="385"/>
      <c r="J500" s="385"/>
      <c r="K500" s="385"/>
      <c r="L500" s="385"/>
      <c r="M500" s="385"/>
      <c r="N500" s="385"/>
      <c r="O500" s="385"/>
      <c r="P500" s="385"/>
      <c r="Q500" s="385"/>
      <c r="R500" s="385"/>
      <c r="S500" s="385"/>
      <c r="T500" s="385"/>
      <c r="U500" s="385"/>
      <c r="V500" s="385"/>
      <c r="W500" s="385"/>
      <c r="X500" s="385"/>
      <c r="Y500" s="385"/>
      <c r="Z500" s="385"/>
      <c r="AA500" s="385"/>
      <c r="AB500" s="385"/>
      <c r="AC500" s="385"/>
      <c r="AD500" s="385"/>
      <c r="AE500" s="385"/>
      <c r="AF500" s="385"/>
      <c r="AG500" s="385"/>
      <c r="AH500" s="385"/>
      <c r="AI500" s="385"/>
      <c r="AJ500" s="385"/>
      <c r="AK500" s="385"/>
      <c r="AL500" s="385"/>
      <c r="AM500" s="257"/>
      <c r="AN500" s="350"/>
      <c r="AP500" s="186"/>
      <c r="AQ500" s="186"/>
      <c r="AR500" s="186"/>
      <c r="AS500" s="186"/>
      <c r="AT500" s="186"/>
      <c r="AU500" s="186"/>
      <c r="AV500" s="186"/>
      <c r="AW500" s="186"/>
      <c r="AX500" s="186"/>
      <c r="AY500" s="186"/>
      <c r="AZ500" s="186"/>
      <c r="BA500" s="186"/>
    </row>
    <row r="501" spans="1:53" ht="14.25" customHeight="1" x14ac:dyDescent="0.2">
      <c r="A501" s="186"/>
      <c r="B501" s="118"/>
      <c r="C501" s="385"/>
      <c r="D501" s="386"/>
      <c r="E501" s="386"/>
      <c r="F501" s="118"/>
      <c r="G501" s="118"/>
      <c r="H501" s="385"/>
      <c r="I501" s="385"/>
      <c r="J501" s="385"/>
      <c r="K501" s="385"/>
      <c r="L501" s="385"/>
      <c r="M501" s="385"/>
      <c r="N501" s="385"/>
      <c r="O501" s="385"/>
      <c r="P501" s="385"/>
      <c r="Q501" s="385"/>
      <c r="R501" s="385"/>
      <c r="S501" s="385"/>
      <c r="T501" s="385"/>
      <c r="U501" s="385"/>
      <c r="V501" s="385"/>
      <c r="W501" s="385"/>
      <c r="X501" s="385"/>
      <c r="Y501" s="385"/>
      <c r="Z501" s="385"/>
      <c r="AA501" s="385"/>
      <c r="AB501" s="385"/>
      <c r="AC501" s="385"/>
      <c r="AD501" s="385"/>
      <c r="AE501" s="385"/>
      <c r="AF501" s="385"/>
      <c r="AG501" s="385"/>
      <c r="AH501" s="385"/>
      <c r="AI501" s="385"/>
      <c r="AJ501" s="385"/>
      <c r="AK501" s="385"/>
      <c r="AL501" s="385"/>
      <c r="AM501" s="257"/>
      <c r="AN501" s="350"/>
      <c r="AP501" s="186"/>
      <c r="AQ501" s="186"/>
      <c r="AR501" s="186"/>
      <c r="AS501" s="186"/>
      <c r="AT501" s="186"/>
      <c r="AU501" s="186"/>
      <c r="AV501" s="186"/>
      <c r="AW501" s="186"/>
      <c r="AX501" s="186"/>
      <c r="AY501" s="186"/>
      <c r="AZ501" s="186"/>
      <c r="BA501" s="186"/>
    </row>
  </sheetData>
  <mergeCells count="3">
    <mergeCell ref="AM41:AM43"/>
    <mergeCell ref="AM47:AM51"/>
    <mergeCell ref="B4:C4"/>
  </mergeCells>
  <phoneticPr fontId="1" type="noConversion"/>
  <conditionalFormatting sqref="K80:AL81">
    <cfRule type="cellIs" dxfId="19" priority="15" operator="lessThanOrEqual">
      <formula>-0.0009</formula>
    </cfRule>
    <cfRule type="cellIs" dxfId="18" priority="16" operator="greaterThanOrEqual">
      <formula>0.0009</formula>
    </cfRule>
  </conditionalFormatting>
  <conditionalFormatting sqref="K82:AL83">
    <cfRule type="cellIs" dxfId="17" priority="6" operator="greaterThanOrEqual">
      <formula>0.09</formula>
    </cfRule>
    <cfRule type="cellIs" dxfId="16" priority="7" operator="lessThanOrEqual">
      <formula>-0.09</formula>
    </cfRule>
  </conditionalFormatting>
  <conditionalFormatting sqref="K76:AM79">
    <cfRule type="cellIs" dxfId="15" priority="8" operator="greaterThanOrEqual">
      <formula>0.009</formula>
    </cfRule>
    <cfRule type="cellIs" dxfId="14" priority="9" operator="lessThanOrEqual">
      <formula>-0.009</formula>
    </cfRule>
  </conditionalFormatting>
  <conditionalFormatting sqref="K84:AM85">
    <cfRule type="cellIs" dxfId="13" priority="11" operator="greaterThanOrEqual">
      <formula>0.009</formula>
    </cfRule>
    <cfRule type="cellIs" dxfId="12" priority="13" operator="lessThanOrEqual">
      <formula>-0.009</formula>
    </cfRule>
  </conditionalFormatting>
  <pageMargins left="0.70866141732283472" right="0.70866141732283472" top="0.74803149606299213" bottom="0.74803149606299213" header="0.31496062992125984" footer="0.31496062992125984"/>
  <pageSetup paperSize="8" scale="75"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E8B6A-AA92-4A76-835C-15ABA33BDB86}">
  <sheetPr>
    <pageSetUpPr fitToPage="1"/>
  </sheetPr>
  <dimension ref="A1:BA501"/>
  <sheetViews>
    <sheetView topLeftCell="T45" zoomScale="90" zoomScaleNormal="90" workbookViewId="0">
      <selection activeCell="AD30" sqref="AD30"/>
    </sheetView>
  </sheetViews>
  <sheetFormatPr defaultColWidth="9.140625" defaultRowHeight="14.25" customHeight="1" x14ac:dyDescent="0.2"/>
  <cols>
    <col min="1" max="1" width="3.140625" style="185" customWidth="1"/>
    <col min="2" max="2" width="17.42578125" style="42" customWidth="1"/>
    <col min="3" max="3" width="15.85546875" style="43" customWidth="1"/>
    <col min="4" max="4" width="56.140625" style="46" customWidth="1"/>
    <col min="5" max="5" width="58" style="46" customWidth="1"/>
    <col min="6" max="6" width="5.85546875" style="42" customWidth="1"/>
    <col min="7" max="7" width="7.140625" style="42" customWidth="1"/>
    <col min="8" max="8" width="16.5703125" style="43" customWidth="1"/>
    <col min="9" max="9" width="18.5703125" style="43" customWidth="1"/>
    <col min="10" max="10" width="16.140625" style="43" customWidth="1"/>
    <col min="11" max="35" width="24.140625" style="43" customWidth="1"/>
    <col min="36" max="36" width="23.5703125" style="43" customWidth="1"/>
    <col min="37" max="37" width="20.5703125" style="43" customWidth="1"/>
    <col min="38" max="38" width="20.85546875" style="43" customWidth="1"/>
    <col min="39" max="39" width="26.42578125" style="191" customWidth="1"/>
    <col min="40" max="40" width="54.85546875" style="266" customWidth="1"/>
    <col min="41" max="41" width="18.140625" style="262" customWidth="1"/>
    <col min="42" max="53" width="9.140625" style="185"/>
    <col min="54" max="16384" width="9.140625" style="42"/>
  </cols>
  <sheetData>
    <row r="1" spans="1:53" s="185" customFormat="1" ht="27.75" customHeight="1" x14ac:dyDescent="0.2">
      <c r="A1" s="186"/>
      <c r="B1" s="140" t="s">
        <v>304</v>
      </c>
      <c r="C1" s="158"/>
      <c r="D1" s="159"/>
      <c r="E1" s="251"/>
      <c r="F1" s="186"/>
      <c r="G1" s="186"/>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350"/>
      <c r="AO1" s="262"/>
      <c r="AP1" s="186"/>
      <c r="AQ1" s="186"/>
      <c r="AR1" s="186"/>
      <c r="AS1" s="186"/>
      <c r="AT1" s="186"/>
      <c r="AU1" s="186"/>
      <c r="AV1" s="186"/>
      <c r="AW1" s="186"/>
      <c r="AX1" s="186"/>
      <c r="AY1" s="186"/>
      <c r="AZ1" s="186"/>
      <c r="BA1" s="186"/>
    </row>
    <row r="2" spans="1:53" s="185" customFormat="1" x14ac:dyDescent="0.2">
      <c r="A2" s="186"/>
      <c r="B2" s="186"/>
      <c r="C2" s="189"/>
      <c r="D2" s="251"/>
      <c r="E2" s="251"/>
      <c r="F2" s="186"/>
      <c r="G2" s="186"/>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350"/>
      <c r="AO2" s="262"/>
      <c r="AP2" s="186"/>
      <c r="AQ2" s="186"/>
      <c r="AR2" s="186"/>
      <c r="AS2" s="186"/>
      <c r="AT2" s="186"/>
      <c r="AU2" s="186"/>
      <c r="AV2" s="186"/>
      <c r="AW2" s="186"/>
      <c r="AX2" s="186"/>
      <c r="AY2" s="186"/>
      <c r="AZ2" s="186"/>
      <c r="BA2" s="186"/>
    </row>
    <row r="3" spans="1:53" s="185" customFormat="1" ht="23.25" customHeight="1" x14ac:dyDescent="0.2">
      <c r="A3" s="186"/>
      <c r="B3" s="611" t="s">
        <v>38</v>
      </c>
      <c r="C3" s="612"/>
      <c r="D3" s="610"/>
      <c r="E3" s="251"/>
      <c r="F3" s="186"/>
      <c r="G3" s="186"/>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350"/>
      <c r="AO3" s="262"/>
      <c r="AP3" s="186"/>
      <c r="AQ3" s="186"/>
      <c r="AR3" s="186"/>
      <c r="AS3" s="186"/>
      <c r="AT3" s="186"/>
      <c r="AU3" s="186"/>
      <c r="AV3" s="186"/>
      <c r="AW3" s="186"/>
      <c r="AX3" s="186"/>
      <c r="AY3" s="186"/>
      <c r="AZ3" s="186"/>
      <c r="BA3" s="186"/>
    </row>
    <row r="4" spans="1:53" s="185" customFormat="1" ht="21.75" customHeight="1" x14ac:dyDescent="0.25">
      <c r="A4" s="186"/>
      <c r="B4" s="1270" t="s">
        <v>7</v>
      </c>
      <c r="C4" s="1271"/>
      <c r="D4" s="555" t="s">
        <v>39</v>
      </c>
      <c r="E4" s="267"/>
      <c r="F4" s="189"/>
      <c r="G4" s="186"/>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62"/>
      <c r="AN4" s="186"/>
      <c r="AO4" s="186"/>
      <c r="AP4" s="186"/>
      <c r="AQ4" s="186"/>
      <c r="AR4" s="186"/>
      <c r="AS4" s="186"/>
      <c r="AT4" s="186"/>
      <c r="AU4" s="186"/>
      <c r="AV4" s="186"/>
      <c r="AW4" s="186"/>
      <c r="AX4" s="186"/>
      <c r="AY4" s="186"/>
      <c r="AZ4" s="186"/>
      <c r="BA4" s="186"/>
    </row>
    <row r="5" spans="1:53" s="185" customFormat="1" ht="15.75" customHeight="1" x14ac:dyDescent="0.25">
      <c r="A5" s="186"/>
      <c r="B5" s="556" t="s">
        <v>40</v>
      </c>
      <c r="C5" s="573"/>
      <c r="D5" s="557" t="s">
        <v>10</v>
      </c>
      <c r="E5" s="251"/>
      <c r="F5" s="186"/>
      <c r="G5" s="186"/>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62"/>
      <c r="AN5" s="186"/>
      <c r="AO5" s="186"/>
      <c r="AP5" s="186"/>
      <c r="AQ5" s="186"/>
      <c r="AR5" s="186"/>
      <c r="AS5" s="186"/>
      <c r="AT5" s="186"/>
      <c r="AU5" s="186"/>
      <c r="AV5" s="186"/>
      <c r="AW5" s="186"/>
      <c r="AX5" s="186"/>
      <c r="AY5" s="186"/>
      <c r="AZ5" s="186"/>
      <c r="BA5" s="186"/>
    </row>
    <row r="6" spans="1:53" s="185" customFormat="1" ht="15.75" customHeight="1" x14ac:dyDescent="0.25">
      <c r="A6" s="186"/>
      <c r="B6" s="556" t="s">
        <v>41</v>
      </c>
      <c r="C6" s="573"/>
      <c r="D6" s="558" t="s">
        <v>12</v>
      </c>
      <c r="E6" s="251"/>
      <c r="F6" s="186"/>
      <c r="G6" s="186"/>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62"/>
      <c r="AN6" s="186"/>
      <c r="AO6" s="186"/>
      <c r="AP6" s="186"/>
      <c r="AQ6" s="186"/>
      <c r="AR6" s="186"/>
      <c r="AS6" s="186"/>
      <c r="AT6" s="186"/>
      <c r="AU6" s="186"/>
      <c r="AV6" s="186"/>
      <c r="AW6" s="186"/>
      <c r="AX6" s="186"/>
      <c r="AY6" s="186"/>
      <c r="AZ6" s="186"/>
      <c r="BA6" s="186"/>
    </row>
    <row r="7" spans="1:53" s="185" customFormat="1" ht="15.75" customHeight="1" x14ac:dyDescent="0.25">
      <c r="A7" s="186"/>
      <c r="B7" s="574" t="s">
        <v>42</v>
      </c>
      <c r="C7" s="575"/>
      <c r="D7" s="558" t="s">
        <v>16</v>
      </c>
      <c r="E7" s="251"/>
      <c r="F7" s="186"/>
      <c r="G7" s="186"/>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62"/>
      <c r="AN7" s="186"/>
      <c r="AO7" s="186"/>
      <c r="AP7" s="186"/>
      <c r="AQ7" s="186"/>
      <c r="AR7" s="186"/>
      <c r="AS7" s="186"/>
      <c r="AT7" s="186"/>
      <c r="AU7" s="186"/>
      <c r="AV7" s="186"/>
      <c r="AW7" s="186"/>
      <c r="AX7" s="186"/>
      <c r="AY7" s="186"/>
      <c r="AZ7" s="186"/>
      <c r="BA7" s="186"/>
    </row>
    <row r="8" spans="1:53" s="185" customFormat="1" ht="15.75" customHeight="1" x14ac:dyDescent="0.25">
      <c r="A8" s="186"/>
      <c r="B8" s="576" t="s">
        <v>43</v>
      </c>
      <c r="C8" s="577"/>
      <c r="D8" s="559" t="s">
        <v>548</v>
      </c>
      <c r="E8" s="251"/>
      <c r="F8" s="186"/>
      <c r="G8" s="186"/>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351"/>
      <c r="AK8" s="257"/>
      <c r="AL8" s="257"/>
      <c r="AM8" s="262"/>
      <c r="AN8" s="186"/>
      <c r="AO8" s="186"/>
      <c r="AP8" s="186"/>
      <c r="AQ8" s="186"/>
      <c r="AR8" s="186"/>
      <c r="AS8" s="186"/>
      <c r="AT8" s="186"/>
      <c r="AU8" s="186"/>
      <c r="AV8" s="186"/>
      <c r="AW8" s="186"/>
      <c r="AX8" s="186"/>
      <c r="AY8" s="186"/>
      <c r="AZ8" s="186"/>
      <c r="BA8" s="186"/>
    </row>
    <row r="9" spans="1:53" s="185" customFormat="1" ht="15.75" customHeight="1" x14ac:dyDescent="0.25">
      <c r="A9" s="186"/>
      <c r="B9" s="263"/>
      <c r="C9" s="257"/>
      <c r="D9" s="230"/>
      <c r="E9" s="251"/>
      <c r="F9" s="186"/>
      <c r="G9" s="186"/>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351"/>
      <c r="AK9" s="257"/>
      <c r="AL9" s="257"/>
      <c r="AM9" s="262"/>
      <c r="AN9" s="186"/>
      <c r="AO9" s="186"/>
      <c r="AP9" s="186"/>
      <c r="AQ9" s="186"/>
      <c r="AR9" s="186"/>
      <c r="AS9" s="186"/>
      <c r="AT9" s="186"/>
      <c r="AU9" s="186"/>
      <c r="AV9" s="186"/>
      <c r="AW9" s="186"/>
      <c r="AX9" s="186"/>
      <c r="AY9" s="186"/>
      <c r="AZ9" s="186"/>
      <c r="BA9" s="186"/>
    </row>
    <row r="10" spans="1:53" s="229" customFormat="1" ht="21.75" customHeight="1" thickBot="1" x14ac:dyDescent="0.3">
      <c r="A10" s="187"/>
      <c r="B10" s="187"/>
      <c r="C10" s="227"/>
      <c r="D10" s="352"/>
      <c r="E10" s="352"/>
      <c r="F10" s="187"/>
      <c r="G10" s="187"/>
      <c r="H10" s="187"/>
      <c r="I10" s="187"/>
      <c r="J10" s="187"/>
      <c r="K10" s="145" t="s">
        <v>305</v>
      </c>
      <c r="L10" s="353" t="s">
        <v>306</v>
      </c>
      <c r="M10" s="353" t="s">
        <v>307</v>
      </c>
      <c r="N10" s="353" t="s">
        <v>308</v>
      </c>
      <c r="O10" s="353" t="s">
        <v>309</v>
      </c>
      <c r="P10" s="354" t="s">
        <v>310</v>
      </c>
      <c r="Q10" s="354" t="s">
        <v>311</v>
      </c>
      <c r="R10" s="354" t="s">
        <v>312</v>
      </c>
      <c r="S10" s="354" t="s">
        <v>313</v>
      </c>
      <c r="T10" s="354" t="s">
        <v>314</v>
      </c>
      <c r="U10" s="354" t="s">
        <v>315</v>
      </c>
      <c r="V10" s="354" t="s">
        <v>316</v>
      </c>
      <c r="W10" s="354" t="s">
        <v>317</v>
      </c>
      <c r="X10" s="354" t="s">
        <v>318</v>
      </c>
      <c r="Y10" s="354" t="s">
        <v>319</v>
      </c>
      <c r="Z10" s="354" t="s">
        <v>320</v>
      </c>
      <c r="AA10" s="354" t="s">
        <v>321</v>
      </c>
      <c r="AB10" s="354" t="s">
        <v>322</v>
      </c>
      <c r="AC10" s="354" t="s">
        <v>323</v>
      </c>
      <c r="AD10" s="354" t="s">
        <v>324</v>
      </c>
      <c r="AE10" s="354" t="s">
        <v>325</v>
      </c>
      <c r="AF10" s="354" t="s">
        <v>326</v>
      </c>
      <c r="AG10" s="354" t="s">
        <v>327</v>
      </c>
      <c r="AH10" s="354" t="s">
        <v>328</v>
      </c>
      <c r="AI10" s="354" t="s">
        <v>329</v>
      </c>
      <c r="AJ10" s="354" t="s">
        <v>330</v>
      </c>
      <c r="AK10" s="354" t="s">
        <v>331</v>
      </c>
      <c r="AL10" s="355" t="s">
        <v>332</v>
      </c>
      <c r="AM10" s="268"/>
      <c r="AN10" s="187"/>
      <c r="AO10" s="187"/>
      <c r="AP10" s="187"/>
      <c r="AQ10" s="187"/>
      <c r="AR10" s="187"/>
      <c r="AS10" s="187"/>
      <c r="AT10" s="187"/>
      <c r="AU10" s="187"/>
      <c r="AV10" s="187"/>
      <c r="AW10" s="187"/>
      <c r="AX10" s="187"/>
      <c r="AY10" s="187"/>
      <c r="AZ10" s="187"/>
      <c r="BA10" s="187"/>
    </row>
    <row r="11" spans="1:53" s="47" customFormat="1" ht="39" thickBot="1" x14ac:dyDescent="0.3">
      <c r="A11" s="264"/>
      <c r="B11" s="108" t="s">
        <v>333</v>
      </c>
      <c r="C11" s="109" t="s">
        <v>62</v>
      </c>
      <c r="D11" s="109" t="s">
        <v>63</v>
      </c>
      <c r="E11" s="110" t="s">
        <v>64</v>
      </c>
      <c r="F11" s="111" t="s">
        <v>65</v>
      </c>
      <c r="G11" s="111" t="s">
        <v>66</v>
      </c>
      <c r="H11" s="130" t="s">
        <v>67</v>
      </c>
      <c r="I11" s="117" t="s">
        <v>334</v>
      </c>
      <c r="J11" s="117" t="s">
        <v>80</v>
      </c>
      <c r="K11" s="117" t="s">
        <v>39</v>
      </c>
      <c r="L11" s="117" t="s">
        <v>335</v>
      </c>
      <c r="M11" s="117" t="s">
        <v>336</v>
      </c>
      <c r="N11" s="117" t="s">
        <v>337</v>
      </c>
      <c r="O11" s="117" t="s">
        <v>338</v>
      </c>
      <c r="P11" s="117" t="s">
        <v>339</v>
      </c>
      <c r="Q11" s="117" t="s">
        <v>340</v>
      </c>
      <c r="R11" s="117" t="s">
        <v>341</v>
      </c>
      <c r="S11" s="117" t="s">
        <v>342</v>
      </c>
      <c r="T11" s="117" t="s">
        <v>343</v>
      </c>
      <c r="U11" s="117" t="s">
        <v>344</v>
      </c>
      <c r="V11" s="117" t="s">
        <v>345</v>
      </c>
      <c r="W11" s="117" t="s">
        <v>346</v>
      </c>
      <c r="X11" s="117" t="s">
        <v>347</v>
      </c>
      <c r="Y11" s="117" t="s">
        <v>348</v>
      </c>
      <c r="Z11" s="117" t="s">
        <v>349</v>
      </c>
      <c r="AA11" s="117" t="s">
        <v>350</v>
      </c>
      <c r="AB11" s="117" t="s">
        <v>351</v>
      </c>
      <c r="AC11" s="117" t="s">
        <v>352</v>
      </c>
      <c r="AD11" s="117" t="s">
        <v>353</v>
      </c>
      <c r="AE11" s="117" t="s">
        <v>354</v>
      </c>
      <c r="AF11" s="117" t="s">
        <v>355</v>
      </c>
      <c r="AG11" s="117" t="s">
        <v>356</v>
      </c>
      <c r="AH11" s="117" t="s">
        <v>357</v>
      </c>
      <c r="AI11" s="117" t="s">
        <v>358</v>
      </c>
      <c r="AJ11" s="117" t="s">
        <v>359</v>
      </c>
      <c r="AK11" s="117" t="s">
        <v>360</v>
      </c>
      <c r="AL11" s="117" t="s">
        <v>361</v>
      </c>
      <c r="AM11" s="733"/>
      <c r="AN11" s="264"/>
      <c r="AO11" s="264"/>
      <c r="AP11" s="264"/>
      <c r="AQ11" s="264"/>
      <c r="AR11" s="264"/>
      <c r="AS11" s="264"/>
      <c r="AT11" s="264"/>
      <c r="AU11" s="264"/>
      <c r="AV11" s="264"/>
      <c r="AW11" s="264"/>
      <c r="AX11" s="264"/>
      <c r="AY11" s="264"/>
      <c r="AZ11" s="264"/>
      <c r="BA11" s="264"/>
    </row>
    <row r="12" spans="1:53" s="68" customFormat="1" ht="23.25" customHeight="1" thickBot="1" x14ac:dyDescent="0.3">
      <c r="A12" s="184"/>
      <c r="B12" s="642"/>
      <c r="C12" s="643"/>
      <c r="D12" s="644" t="s">
        <v>362</v>
      </c>
      <c r="E12" s="645"/>
      <c r="F12" s="646"/>
      <c r="G12" s="646"/>
      <c r="H12" s="647"/>
      <c r="I12" s="648"/>
      <c r="J12" s="648"/>
      <c r="K12" s="648"/>
      <c r="L12" s="648"/>
      <c r="M12" s="648"/>
      <c r="N12" s="648"/>
      <c r="O12" s="649"/>
      <c r="P12" s="650"/>
      <c r="Q12" s="651"/>
      <c r="R12" s="651"/>
      <c r="S12" s="651"/>
      <c r="T12" s="651"/>
      <c r="U12" s="651"/>
      <c r="V12" s="651"/>
      <c r="W12" s="651"/>
      <c r="X12" s="651"/>
      <c r="Y12" s="651"/>
      <c r="Z12" s="651"/>
      <c r="AA12" s="651"/>
      <c r="AB12" s="651"/>
      <c r="AC12" s="651"/>
      <c r="AD12" s="651"/>
      <c r="AE12" s="651"/>
      <c r="AF12" s="651"/>
      <c r="AG12" s="651"/>
      <c r="AH12" s="651"/>
      <c r="AI12" s="651"/>
      <c r="AJ12" s="652"/>
      <c r="AK12" s="650"/>
      <c r="AL12" s="653"/>
      <c r="AM12" s="272"/>
      <c r="AN12" s="184"/>
      <c r="AO12" s="184"/>
      <c r="AP12" s="184"/>
      <c r="AQ12" s="184"/>
      <c r="AR12" s="184"/>
      <c r="AS12" s="184"/>
      <c r="AT12" s="184"/>
      <c r="AU12" s="184"/>
      <c r="AV12" s="184"/>
      <c r="AW12" s="184"/>
      <c r="AX12" s="184"/>
      <c r="AY12" s="184"/>
      <c r="AZ12" s="184"/>
      <c r="BA12" s="184"/>
    </row>
    <row r="13" spans="1:53" s="68" customFormat="1" ht="15" x14ac:dyDescent="0.25">
      <c r="A13" s="184"/>
      <c r="B13" s="581"/>
      <c r="C13" s="582"/>
      <c r="D13" s="583" t="s">
        <v>363</v>
      </c>
      <c r="E13" s="584"/>
      <c r="F13" s="585"/>
      <c r="G13" s="585"/>
      <c r="H13" s="586"/>
      <c r="I13" s="587"/>
      <c r="J13" s="587"/>
      <c r="K13" s="587"/>
      <c r="L13" s="587"/>
      <c r="M13" s="587"/>
      <c r="N13" s="587"/>
      <c r="O13" s="588"/>
      <c r="P13" s="589"/>
      <c r="Q13" s="590"/>
      <c r="R13" s="590"/>
      <c r="S13" s="590"/>
      <c r="T13" s="590"/>
      <c r="U13" s="590"/>
      <c r="V13" s="590"/>
      <c r="W13" s="590"/>
      <c r="X13" s="590"/>
      <c r="Y13" s="590"/>
      <c r="Z13" s="590"/>
      <c r="AA13" s="590"/>
      <c r="AB13" s="590"/>
      <c r="AC13" s="590"/>
      <c r="AD13" s="590"/>
      <c r="AE13" s="590"/>
      <c r="AF13" s="590"/>
      <c r="AG13" s="590"/>
      <c r="AH13" s="590"/>
      <c r="AI13" s="590"/>
      <c r="AJ13" s="591"/>
      <c r="AK13" s="589"/>
      <c r="AL13" s="591"/>
      <c r="AM13" s="272"/>
      <c r="AN13" s="184"/>
      <c r="AO13" s="184"/>
      <c r="AP13" s="184"/>
      <c r="AQ13" s="184"/>
      <c r="AR13" s="184"/>
      <c r="AS13" s="184"/>
      <c r="AT13" s="184"/>
      <c r="AU13" s="184"/>
      <c r="AV13" s="184"/>
      <c r="AW13" s="184"/>
      <c r="AX13" s="184"/>
      <c r="AY13" s="184"/>
      <c r="AZ13" s="184"/>
      <c r="BA13" s="184"/>
    </row>
    <row r="14" spans="1:53" s="44" customFormat="1" ht="12.75" x14ac:dyDescent="0.2">
      <c r="A14" s="189"/>
      <c r="B14" s="56" t="s">
        <v>364</v>
      </c>
      <c r="C14" s="358" t="s">
        <v>365</v>
      </c>
      <c r="D14" s="59" t="s">
        <v>366</v>
      </c>
      <c r="E14" s="103" t="s">
        <v>367</v>
      </c>
      <c r="F14" s="50" t="s">
        <v>200</v>
      </c>
      <c r="G14" s="51" t="s">
        <v>368</v>
      </c>
      <c r="H14" s="51" t="s">
        <v>87</v>
      </c>
      <c r="I14" s="132"/>
      <c r="J14" s="132"/>
      <c r="K14" s="392" cm="1">
        <f t="array" ref="K14">IF(AND(ISBLANK(L14:Z14),ISBLANK(AA14:AK14)),"",SUM(L14:AK14))</f>
        <v>1593.4405171674675</v>
      </c>
      <c r="L14" s="913">
        <v>11.442333333333332</v>
      </c>
      <c r="M14" s="913">
        <v>83.601333276112882</v>
      </c>
      <c r="N14" s="913">
        <v>73.472193196614583</v>
      </c>
      <c r="O14" s="914">
        <v>37.418333333333329</v>
      </c>
      <c r="P14" s="915">
        <v>45.784999999999997</v>
      </c>
      <c r="Q14" s="143">
        <v>159.84833347320557</v>
      </c>
      <c r="R14" s="143">
        <v>148.2297633</v>
      </c>
      <c r="S14" s="143">
        <v>22.073666689554852</v>
      </c>
      <c r="T14" s="143">
        <v>4.2458333333333336</v>
      </c>
      <c r="U14" s="143">
        <v>9.924333333333335</v>
      </c>
      <c r="V14" s="143">
        <v>5.38</v>
      </c>
      <c r="W14" s="143">
        <v>4.8440333404541009</v>
      </c>
      <c r="X14" s="143">
        <v>1.8874801025390626</v>
      </c>
      <c r="Y14" s="143">
        <v>10.376666666666667</v>
      </c>
      <c r="Z14" s="143">
        <v>19.682179999987284</v>
      </c>
      <c r="AA14" s="143">
        <v>85.573666666666668</v>
      </c>
      <c r="AB14" s="143">
        <v>12.590000000000003</v>
      </c>
      <c r="AC14" s="143">
        <v>2.6666666666666666E-3</v>
      </c>
      <c r="AD14" s="143">
        <v>333.49532999674483</v>
      </c>
      <c r="AE14" s="143">
        <v>332.46132711919148</v>
      </c>
      <c r="AF14" s="143">
        <v>0</v>
      </c>
      <c r="AG14" s="143">
        <v>85.350666645685848</v>
      </c>
      <c r="AH14" s="143">
        <v>6.9386666666666672</v>
      </c>
      <c r="AI14" s="143">
        <v>9.2046666666666681</v>
      </c>
      <c r="AJ14" s="144">
        <v>12.217816650390626</v>
      </c>
      <c r="AK14" s="142">
        <v>77.394226710319543</v>
      </c>
      <c r="AL14" s="144">
        <v>0</v>
      </c>
      <c r="AM14" s="202"/>
      <c r="AN14" s="189"/>
      <c r="AO14" s="189"/>
      <c r="AP14" s="189"/>
      <c r="AQ14" s="189"/>
      <c r="AR14" s="189"/>
      <c r="AS14" s="189"/>
      <c r="AT14" s="189"/>
      <c r="AU14" s="189"/>
      <c r="AV14" s="189"/>
      <c r="AW14" s="189"/>
      <c r="AX14" s="189"/>
      <c r="AY14" s="189"/>
      <c r="AZ14" s="189"/>
      <c r="BA14" s="189"/>
    </row>
    <row r="15" spans="1:53" s="44" customFormat="1" ht="25.5" x14ac:dyDescent="0.2">
      <c r="A15" s="189"/>
      <c r="B15" s="56" t="s">
        <v>136</v>
      </c>
      <c r="C15" s="55" t="s">
        <v>369</v>
      </c>
      <c r="D15" s="61" t="s">
        <v>370</v>
      </c>
      <c r="E15" s="104" t="s">
        <v>371</v>
      </c>
      <c r="F15" s="57" t="s">
        <v>200</v>
      </c>
      <c r="G15" s="1004" t="s">
        <v>368</v>
      </c>
      <c r="H15" s="759" t="s">
        <v>87</v>
      </c>
      <c r="I15" s="356"/>
      <c r="J15" s="356"/>
      <c r="K15" s="392" cm="1">
        <f t="array" ref="K15">IF(AND(ISBLANK(L15:Z15),ISBLANK(AA15:AL15)),"",SUM(L15:AL15))</f>
        <v>0</v>
      </c>
      <c r="L15" s="916">
        <v>0</v>
      </c>
      <c r="M15" s="916">
        <v>0</v>
      </c>
      <c r="N15" s="916">
        <v>0</v>
      </c>
      <c r="O15" s="916">
        <v>0</v>
      </c>
      <c r="P15" s="916">
        <v>0</v>
      </c>
      <c r="Q15" s="916">
        <v>0</v>
      </c>
      <c r="R15" s="916">
        <v>0</v>
      </c>
      <c r="S15" s="916">
        <v>0</v>
      </c>
      <c r="T15" s="916">
        <v>0</v>
      </c>
      <c r="U15" s="916">
        <v>0</v>
      </c>
      <c r="V15" s="916">
        <v>0</v>
      </c>
      <c r="W15" s="916">
        <v>0</v>
      </c>
      <c r="X15" s="916">
        <v>0</v>
      </c>
      <c r="Y15" s="916">
        <v>0</v>
      </c>
      <c r="Z15" s="916">
        <v>0</v>
      </c>
      <c r="AA15" s="916">
        <v>0</v>
      </c>
      <c r="AB15" s="916">
        <v>0</v>
      </c>
      <c r="AC15" s="916">
        <v>0</v>
      </c>
      <c r="AD15" s="916">
        <v>0</v>
      </c>
      <c r="AE15" s="916">
        <v>0</v>
      </c>
      <c r="AF15" s="916">
        <v>0</v>
      </c>
      <c r="AG15" s="916">
        <v>0</v>
      </c>
      <c r="AH15" s="916">
        <v>0</v>
      </c>
      <c r="AI15" s="916">
        <v>0</v>
      </c>
      <c r="AJ15" s="916">
        <v>0</v>
      </c>
      <c r="AK15" s="916">
        <v>0</v>
      </c>
      <c r="AL15" s="789">
        <v>0</v>
      </c>
      <c r="AM15" s="202"/>
      <c r="AN15" s="189"/>
      <c r="AO15" s="189"/>
      <c r="AP15" s="189"/>
      <c r="AQ15" s="189"/>
      <c r="AR15" s="189"/>
      <c r="AS15" s="189"/>
      <c r="AT15" s="189"/>
      <c r="AU15" s="189"/>
      <c r="AV15" s="189"/>
      <c r="AW15" s="189"/>
      <c r="AX15" s="189"/>
      <c r="AY15" s="189"/>
      <c r="AZ15" s="189"/>
      <c r="BA15" s="189"/>
    </row>
    <row r="16" spans="1:53" s="44" customFormat="1" ht="12.75" x14ac:dyDescent="0.2">
      <c r="A16" s="189"/>
      <c r="B16" s="56" t="s">
        <v>136</v>
      </c>
      <c r="C16" s="358" t="s">
        <v>372</v>
      </c>
      <c r="D16" s="59" t="s">
        <v>373</v>
      </c>
      <c r="E16" s="103" t="s">
        <v>374</v>
      </c>
      <c r="F16" s="50" t="s">
        <v>200</v>
      </c>
      <c r="G16" s="758" t="s">
        <v>368</v>
      </c>
      <c r="H16" s="759" t="s">
        <v>87</v>
      </c>
      <c r="I16" s="356"/>
      <c r="J16" s="356"/>
      <c r="K16" s="392" cm="1">
        <f t="array" ref="K16">IF(AND(ISBLANK(L16:Z16),ISBLANK(AA16:AL16)),"",SUM(L16:AL16))</f>
        <v>17.38</v>
      </c>
      <c r="L16" s="917">
        <v>0</v>
      </c>
      <c r="M16" s="917">
        <v>0</v>
      </c>
      <c r="N16" s="917">
        <v>0</v>
      </c>
      <c r="O16" s="917">
        <v>0</v>
      </c>
      <c r="P16" s="917">
        <v>0</v>
      </c>
      <c r="Q16" s="917">
        <v>17.38</v>
      </c>
      <c r="R16" s="917">
        <v>0</v>
      </c>
      <c r="S16" s="917">
        <v>0</v>
      </c>
      <c r="T16" s="917">
        <v>0</v>
      </c>
      <c r="U16" s="917">
        <v>0</v>
      </c>
      <c r="V16" s="917">
        <v>0</v>
      </c>
      <c r="W16" s="917">
        <v>0</v>
      </c>
      <c r="X16" s="917">
        <v>0</v>
      </c>
      <c r="Y16" s="917">
        <v>0</v>
      </c>
      <c r="Z16" s="917">
        <v>0</v>
      </c>
      <c r="AA16" s="917">
        <v>0</v>
      </c>
      <c r="AB16" s="917">
        <v>0</v>
      </c>
      <c r="AC16" s="917">
        <v>0</v>
      </c>
      <c r="AD16" s="917">
        <v>0</v>
      </c>
      <c r="AE16" s="917">
        <v>0</v>
      </c>
      <c r="AF16" s="789">
        <v>0</v>
      </c>
      <c r="AG16" s="789">
        <v>0</v>
      </c>
      <c r="AH16" s="789">
        <v>0</v>
      </c>
      <c r="AI16" s="789">
        <v>0</v>
      </c>
      <c r="AJ16" s="789">
        <v>0</v>
      </c>
      <c r="AK16" s="789">
        <v>0</v>
      </c>
      <c r="AL16" s="144">
        <v>0</v>
      </c>
      <c r="AM16" s="202"/>
      <c r="AN16" s="189"/>
      <c r="AO16" s="189"/>
      <c r="AP16" s="189"/>
      <c r="AQ16" s="189"/>
      <c r="AR16" s="189"/>
      <c r="AS16" s="189"/>
      <c r="AT16" s="189"/>
      <c r="AU16" s="189"/>
      <c r="AV16" s="189"/>
      <c r="AW16" s="189"/>
      <c r="AX16" s="189"/>
      <c r="AY16" s="189"/>
      <c r="AZ16" s="189"/>
      <c r="BA16" s="189"/>
    </row>
    <row r="17" spans="1:53" s="44" customFormat="1" ht="12.75" x14ac:dyDescent="0.2">
      <c r="A17" s="189"/>
      <c r="B17" s="56" t="s">
        <v>136</v>
      </c>
      <c r="C17" s="358" t="s">
        <v>375</v>
      </c>
      <c r="D17" s="61" t="s">
        <v>376</v>
      </c>
      <c r="E17" s="103" t="s">
        <v>374</v>
      </c>
      <c r="F17" s="50" t="s">
        <v>200</v>
      </c>
      <c r="G17" s="758" t="s">
        <v>368</v>
      </c>
      <c r="H17" s="759" t="s">
        <v>87</v>
      </c>
      <c r="I17" s="356"/>
      <c r="J17" s="356"/>
      <c r="K17" s="392" cm="1">
        <f t="array" ref="K17">IF(AND(ISBLANK(L17:Z17),ISBLANK(AA17:AL17)),"",SUM(L17:AL17))</f>
        <v>230.74400000000003</v>
      </c>
      <c r="L17" s="917">
        <v>0</v>
      </c>
      <c r="M17" s="917">
        <v>0</v>
      </c>
      <c r="N17" s="917">
        <v>0</v>
      </c>
      <c r="O17" s="918">
        <v>0</v>
      </c>
      <c r="P17" s="919">
        <v>7.8869999999999996</v>
      </c>
      <c r="Q17" s="143">
        <v>11.321</v>
      </c>
      <c r="R17" s="917">
        <v>0</v>
      </c>
      <c r="S17" s="917">
        <v>0</v>
      </c>
      <c r="T17" s="143">
        <v>0.48</v>
      </c>
      <c r="U17" s="917">
        <v>0</v>
      </c>
      <c r="V17" s="917">
        <v>0</v>
      </c>
      <c r="W17" s="917">
        <v>0</v>
      </c>
      <c r="X17" s="143">
        <v>3.3580000000000001</v>
      </c>
      <c r="Y17" s="917">
        <v>0</v>
      </c>
      <c r="Z17" s="917">
        <v>0</v>
      </c>
      <c r="AA17" s="917">
        <v>0</v>
      </c>
      <c r="AB17" s="143">
        <v>1.758</v>
      </c>
      <c r="AC17" s="143">
        <v>84.43</v>
      </c>
      <c r="AD17" s="143">
        <v>54.39</v>
      </c>
      <c r="AE17" s="917">
        <v>0</v>
      </c>
      <c r="AF17" s="143">
        <v>67.085000000000008</v>
      </c>
      <c r="AG17" s="789">
        <v>0</v>
      </c>
      <c r="AH17" s="789">
        <v>0</v>
      </c>
      <c r="AI17" s="143">
        <v>3.5000000000000003E-2</v>
      </c>
      <c r="AJ17" s="789">
        <v>0</v>
      </c>
      <c r="AK17" s="789">
        <v>0</v>
      </c>
      <c r="AL17" s="144">
        <v>0</v>
      </c>
      <c r="AM17" s="202"/>
      <c r="AN17" s="189"/>
      <c r="AO17" s="189"/>
      <c r="AP17" s="189"/>
      <c r="AQ17" s="189"/>
      <c r="AR17" s="189"/>
      <c r="AS17" s="189"/>
      <c r="AT17" s="189"/>
      <c r="AU17" s="189"/>
      <c r="AV17" s="189"/>
      <c r="AW17" s="189"/>
      <c r="AX17" s="189"/>
      <c r="AY17" s="189"/>
      <c r="AZ17" s="189"/>
      <c r="BA17" s="189"/>
    </row>
    <row r="18" spans="1:53" s="44" customFormat="1" ht="12.75" x14ac:dyDescent="0.2">
      <c r="A18" s="189"/>
      <c r="B18" s="56" t="s">
        <v>136</v>
      </c>
      <c r="C18" s="358" t="s">
        <v>377</v>
      </c>
      <c r="D18" s="59" t="s">
        <v>378</v>
      </c>
      <c r="E18" s="103" t="s">
        <v>374</v>
      </c>
      <c r="F18" s="50" t="s">
        <v>200</v>
      </c>
      <c r="G18" s="758" t="s">
        <v>368</v>
      </c>
      <c r="H18" s="759" t="s">
        <v>87</v>
      </c>
      <c r="I18" s="356"/>
      <c r="J18" s="356"/>
      <c r="K18" s="392" cm="1">
        <f t="array" ref="K18">IF(AND(ISBLANK(L18:Z18),ISBLANK(AA18:AL18)),"",SUM(L18:AL18))</f>
        <v>17.38</v>
      </c>
      <c r="L18" s="917">
        <v>0</v>
      </c>
      <c r="M18" s="917">
        <v>0</v>
      </c>
      <c r="N18" s="917">
        <v>0</v>
      </c>
      <c r="O18" s="917">
        <v>0</v>
      </c>
      <c r="P18" s="917">
        <v>0</v>
      </c>
      <c r="Q18" s="917">
        <v>0</v>
      </c>
      <c r="R18" s="917">
        <v>0</v>
      </c>
      <c r="S18" s="917">
        <v>0</v>
      </c>
      <c r="T18" s="917">
        <v>0</v>
      </c>
      <c r="U18" s="917">
        <v>0</v>
      </c>
      <c r="V18" s="917">
        <v>0</v>
      </c>
      <c r="W18" s="917">
        <v>0</v>
      </c>
      <c r="X18" s="917">
        <v>0</v>
      </c>
      <c r="Y18" s="917">
        <v>0</v>
      </c>
      <c r="Z18" s="917">
        <v>0</v>
      </c>
      <c r="AA18" s="917">
        <v>0</v>
      </c>
      <c r="AB18" s="917">
        <v>0</v>
      </c>
      <c r="AC18" s="917">
        <v>0</v>
      </c>
      <c r="AD18" s="917">
        <v>17.38</v>
      </c>
      <c r="AE18" s="917">
        <v>0</v>
      </c>
      <c r="AF18" s="789">
        <v>0</v>
      </c>
      <c r="AG18" s="789">
        <v>0</v>
      </c>
      <c r="AH18" s="789">
        <v>0</v>
      </c>
      <c r="AI18" s="789">
        <v>0</v>
      </c>
      <c r="AJ18" s="789">
        <v>0</v>
      </c>
      <c r="AK18" s="789">
        <v>0</v>
      </c>
      <c r="AL18" s="144">
        <v>0</v>
      </c>
      <c r="AM18" s="202"/>
      <c r="AN18" s="189"/>
      <c r="AO18" s="189"/>
      <c r="AP18" s="189"/>
      <c r="AQ18" s="189"/>
      <c r="AR18" s="189"/>
      <c r="AS18" s="189"/>
      <c r="AT18" s="189"/>
      <c r="AU18" s="189"/>
      <c r="AV18" s="189"/>
      <c r="AW18" s="189"/>
      <c r="AX18" s="189"/>
      <c r="AY18" s="189"/>
      <c r="AZ18" s="189"/>
      <c r="BA18" s="189"/>
    </row>
    <row r="19" spans="1:53" s="44" customFormat="1" ht="12.75" x14ac:dyDescent="0.2">
      <c r="A19" s="189"/>
      <c r="B19" s="56" t="s">
        <v>136</v>
      </c>
      <c r="C19" s="358" t="s">
        <v>379</v>
      </c>
      <c r="D19" s="61" t="s">
        <v>380</v>
      </c>
      <c r="E19" s="103" t="s">
        <v>374</v>
      </c>
      <c r="F19" s="57" t="s">
        <v>200</v>
      </c>
      <c r="G19" s="758" t="s">
        <v>368</v>
      </c>
      <c r="H19" s="759" t="s">
        <v>87</v>
      </c>
      <c r="I19" s="356"/>
      <c r="J19" s="356"/>
      <c r="K19" s="392" cm="1">
        <f t="array" ref="K19">IF(AND(ISBLANK(L19:Z19),ISBLANK(AA19:AL19)),"",SUM(L19:AL19))</f>
        <v>230.744</v>
      </c>
      <c r="L19" s="917">
        <v>0</v>
      </c>
      <c r="M19" s="917">
        <v>0</v>
      </c>
      <c r="N19" s="917">
        <v>0</v>
      </c>
      <c r="O19" s="917">
        <v>0</v>
      </c>
      <c r="P19" s="917">
        <v>0</v>
      </c>
      <c r="Q19" s="917">
        <v>0</v>
      </c>
      <c r="R19" s="143">
        <v>11.321</v>
      </c>
      <c r="S19" s="917">
        <v>0</v>
      </c>
      <c r="T19" s="917">
        <v>0</v>
      </c>
      <c r="U19" s="917">
        <v>0</v>
      </c>
      <c r="V19" s="917">
        <v>0</v>
      </c>
      <c r="W19" s="917">
        <v>0</v>
      </c>
      <c r="X19" s="917">
        <v>0</v>
      </c>
      <c r="Y19" s="917">
        <v>0</v>
      </c>
      <c r="Z19" s="143">
        <v>0.48</v>
      </c>
      <c r="AA19" s="143">
        <v>5.1159999999999997</v>
      </c>
      <c r="AB19" s="917">
        <v>0</v>
      </c>
      <c r="AC19" s="917">
        <v>0</v>
      </c>
      <c r="AD19" s="143">
        <v>74.971999999999994</v>
      </c>
      <c r="AE19" s="143">
        <v>98.39</v>
      </c>
      <c r="AF19" s="143">
        <v>40.43</v>
      </c>
      <c r="AG19" s="789">
        <v>0</v>
      </c>
      <c r="AH19" s="789">
        <v>0</v>
      </c>
      <c r="AI19" s="789">
        <v>0</v>
      </c>
      <c r="AJ19" s="789">
        <v>0</v>
      </c>
      <c r="AK19" s="142">
        <v>3.5000000000000003E-2</v>
      </c>
      <c r="AL19" s="144">
        <v>0</v>
      </c>
      <c r="AM19" s="202"/>
      <c r="AN19" s="189"/>
      <c r="AO19" s="189"/>
      <c r="AP19" s="189"/>
      <c r="AQ19" s="189"/>
      <c r="AR19" s="189"/>
      <c r="AS19" s="189"/>
      <c r="AT19" s="189"/>
      <c r="AU19" s="189"/>
      <c r="AV19" s="189"/>
      <c r="AW19" s="189"/>
      <c r="AX19" s="189"/>
      <c r="AY19" s="189"/>
      <c r="AZ19" s="189"/>
      <c r="BA19" s="189"/>
    </row>
    <row r="20" spans="1:53" s="44" customFormat="1" ht="23.25" x14ac:dyDescent="0.4">
      <c r="A20" s="189"/>
      <c r="B20" s="56" t="s">
        <v>136</v>
      </c>
      <c r="C20" s="551" t="s">
        <v>381</v>
      </c>
      <c r="D20" s="59" t="s">
        <v>382</v>
      </c>
      <c r="E20" s="103" t="s">
        <v>374</v>
      </c>
      <c r="F20" s="50" t="s">
        <v>200</v>
      </c>
      <c r="G20" s="758" t="s">
        <v>368</v>
      </c>
      <c r="H20" s="759" t="s">
        <v>87</v>
      </c>
      <c r="I20" s="356"/>
      <c r="J20" s="356"/>
      <c r="K20" s="392" cm="1">
        <f t="array" ref="K20">IF(AND(ISBLANK(L20:Z20),ISBLANK(AA20:AL20)),"",SUM(L20:AL20))</f>
        <v>0</v>
      </c>
      <c r="L20" s="917">
        <v>0</v>
      </c>
      <c r="M20" s="917">
        <v>0</v>
      </c>
      <c r="N20" s="917">
        <v>0</v>
      </c>
      <c r="O20" s="917">
        <v>0</v>
      </c>
      <c r="P20" s="917">
        <v>0</v>
      </c>
      <c r="Q20" s="917">
        <v>0</v>
      </c>
      <c r="R20" s="917">
        <v>0</v>
      </c>
      <c r="S20" s="917">
        <v>0</v>
      </c>
      <c r="T20" s="917">
        <v>0</v>
      </c>
      <c r="U20" s="917">
        <v>0</v>
      </c>
      <c r="V20" s="917">
        <v>0</v>
      </c>
      <c r="W20" s="917">
        <v>0</v>
      </c>
      <c r="X20" s="917">
        <v>0</v>
      </c>
      <c r="Y20" s="917">
        <v>0</v>
      </c>
      <c r="Z20" s="917">
        <v>0</v>
      </c>
      <c r="AA20" s="917">
        <v>0</v>
      </c>
      <c r="AB20" s="917">
        <v>0</v>
      </c>
      <c r="AC20" s="917">
        <v>0</v>
      </c>
      <c r="AD20" s="917">
        <v>0</v>
      </c>
      <c r="AE20" s="917">
        <v>0</v>
      </c>
      <c r="AF20" s="789">
        <v>0</v>
      </c>
      <c r="AG20" s="789">
        <v>0</v>
      </c>
      <c r="AH20" s="789">
        <v>0</v>
      </c>
      <c r="AI20" s="789">
        <v>0</v>
      </c>
      <c r="AJ20" s="789">
        <v>0</v>
      </c>
      <c r="AK20" s="789">
        <v>0</v>
      </c>
      <c r="AL20" s="789">
        <v>0</v>
      </c>
      <c r="AM20" s="202"/>
      <c r="AN20" s="189"/>
      <c r="AO20" s="189"/>
      <c r="AP20" s="189"/>
      <c r="AQ20" s="189"/>
      <c r="AR20" s="189"/>
      <c r="AS20" s="189"/>
      <c r="AT20" s="189"/>
      <c r="AU20" s="189"/>
      <c r="AV20" s="189"/>
      <c r="AW20" s="189"/>
      <c r="AX20" s="189"/>
      <c r="AY20" s="189"/>
      <c r="AZ20" s="189"/>
      <c r="BA20" s="189"/>
    </row>
    <row r="21" spans="1:53" s="44" customFormat="1" ht="23.25" x14ac:dyDescent="0.4">
      <c r="A21" s="189"/>
      <c r="B21" s="56" t="s">
        <v>136</v>
      </c>
      <c r="C21" s="551" t="s">
        <v>383</v>
      </c>
      <c r="D21" s="61" t="s">
        <v>384</v>
      </c>
      <c r="E21" s="103" t="s">
        <v>374</v>
      </c>
      <c r="F21" s="50" t="s">
        <v>200</v>
      </c>
      <c r="G21" s="758" t="s">
        <v>368</v>
      </c>
      <c r="H21" s="759" t="s">
        <v>87</v>
      </c>
      <c r="I21" s="356"/>
      <c r="J21" s="356"/>
      <c r="K21" s="392" cm="1">
        <f t="array" ref="K21">IF(AND(ISBLANK(L21:Z21),ISBLANK(AA21:AL21)),"",SUM(L21:AL21))</f>
        <v>3.15</v>
      </c>
      <c r="L21" s="920">
        <v>0</v>
      </c>
      <c r="M21" s="920">
        <v>3.15</v>
      </c>
      <c r="N21" s="920">
        <v>0</v>
      </c>
      <c r="O21" s="921">
        <v>0</v>
      </c>
      <c r="P21" s="919">
        <v>0</v>
      </c>
      <c r="Q21" s="792">
        <v>0</v>
      </c>
      <c r="R21" s="792">
        <v>0</v>
      </c>
      <c r="S21" s="792">
        <v>0</v>
      </c>
      <c r="T21" s="792">
        <v>0</v>
      </c>
      <c r="U21" s="792">
        <v>0</v>
      </c>
      <c r="V21" s="792">
        <v>0</v>
      </c>
      <c r="W21" s="792">
        <v>0</v>
      </c>
      <c r="X21" s="792">
        <v>0</v>
      </c>
      <c r="Y21" s="792">
        <v>0</v>
      </c>
      <c r="Z21" s="792">
        <v>0</v>
      </c>
      <c r="AA21" s="792">
        <v>0</v>
      </c>
      <c r="AB21" s="792">
        <v>0</v>
      </c>
      <c r="AC21" s="792">
        <v>0</v>
      </c>
      <c r="AD21" s="792">
        <v>0</v>
      </c>
      <c r="AE21" s="792">
        <v>0</v>
      </c>
      <c r="AF21" s="792">
        <v>0</v>
      </c>
      <c r="AG21" s="792">
        <v>0</v>
      </c>
      <c r="AH21" s="792">
        <v>0</v>
      </c>
      <c r="AI21" s="792">
        <v>0</v>
      </c>
      <c r="AJ21" s="789">
        <v>0</v>
      </c>
      <c r="AK21" s="791">
        <v>0</v>
      </c>
      <c r="AL21" s="789">
        <v>0</v>
      </c>
      <c r="AM21" s="202"/>
      <c r="AN21" s="189"/>
      <c r="AO21" s="189"/>
      <c r="AP21" s="189"/>
      <c r="AQ21" s="189"/>
      <c r="AR21" s="189"/>
      <c r="AS21" s="189"/>
      <c r="AT21" s="189"/>
      <c r="AU21" s="189"/>
      <c r="AV21" s="189"/>
      <c r="AW21" s="189"/>
      <c r="AX21" s="189"/>
      <c r="AY21" s="189"/>
      <c r="AZ21" s="189"/>
      <c r="BA21" s="189"/>
    </row>
    <row r="22" spans="1:53" s="44" customFormat="1" ht="23.25" x14ac:dyDescent="0.4">
      <c r="A22" s="189"/>
      <c r="B22" s="56" t="s">
        <v>136</v>
      </c>
      <c r="C22" s="551" t="s">
        <v>385</v>
      </c>
      <c r="D22" s="59" t="s">
        <v>386</v>
      </c>
      <c r="E22" s="103" t="s">
        <v>374</v>
      </c>
      <c r="F22" s="50" t="s">
        <v>200</v>
      </c>
      <c r="G22" s="758" t="s">
        <v>368</v>
      </c>
      <c r="H22" s="759" t="s">
        <v>87</v>
      </c>
      <c r="I22" s="356"/>
      <c r="J22" s="356"/>
      <c r="K22" s="392" cm="1">
        <f t="array" ref="K22">IF(AND(ISBLANK(L22:Z22),ISBLANK(AA22:AL22)),"",SUM(L22:AL22))</f>
        <v>1.9</v>
      </c>
      <c r="L22" s="917">
        <v>0</v>
      </c>
      <c r="M22" s="917">
        <v>0</v>
      </c>
      <c r="N22" s="917">
        <v>0</v>
      </c>
      <c r="O22" s="917">
        <v>1.9</v>
      </c>
      <c r="P22" s="917">
        <v>0</v>
      </c>
      <c r="Q22" s="917">
        <v>0</v>
      </c>
      <c r="R22" s="917">
        <v>0</v>
      </c>
      <c r="S22" s="917">
        <v>0</v>
      </c>
      <c r="T22" s="917">
        <v>0</v>
      </c>
      <c r="U22" s="917">
        <v>0</v>
      </c>
      <c r="V22" s="917">
        <v>0</v>
      </c>
      <c r="W22" s="917">
        <v>0</v>
      </c>
      <c r="X22" s="917">
        <v>0</v>
      </c>
      <c r="Y22" s="917">
        <v>0</v>
      </c>
      <c r="Z22" s="917">
        <v>0</v>
      </c>
      <c r="AA22" s="917">
        <v>0</v>
      </c>
      <c r="AB22" s="917">
        <v>0</v>
      </c>
      <c r="AC22" s="917">
        <v>0</v>
      </c>
      <c r="AD22" s="917">
        <v>0</v>
      </c>
      <c r="AE22" s="917">
        <v>0</v>
      </c>
      <c r="AF22" s="917">
        <v>0</v>
      </c>
      <c r="AG22" s="917">
        <v>0</v>
      </c>
      <c r="AH22" s="917">
        <v>0</v>
      </c>
      <c r="AI22" s="917">
        <v>0</v>
      </c>
      <c r="AJ22" s="917">
        <v>0</v>
      </c>
      <c r="AK22" s="917">
        <v>0</v>
      </c>
      <c r="AL22" s="789">
        <v>0</v>
      </c>
      <c r="AM22" s="202"/>
      <c r="AN22" s="189"/>
      <c r="AO22" s="189"/>
      <c r="AP22" s="189"/>
      <c r="AQ22" s="189"/>
      <c r="AR22" s="189"/>
      <c r="AS22" s="189"/>
      <c r="AT22" s="189"/>
      <c r="AU22" s="189"/>
      <c r="AV22" s="189"/>
      <c r="AW22" s="189"/>
      <c r="AX22" s="189"/>
      <c r="AY22" s="189"/>
      <c r="AZ22" s="189"/>
      <c r="BA22" s="189"/>
    </row>
    <row r="23" spans="1:53" s="44" customFormat="1" ht="23.25" x14ac:dyDescent="0.4">
      <c r="A23" s="189"/>
      <c r="B23" s="56" t="s">
        <v>136</v>
      </c>
      <c r="C23" s="551" t="s">
        <v>387</v>
      </c>
      <c r="D23" s="61" t="s">
        <v>388</v>
      </c>
      <c r="E23" s="103" t="s">
        <v>374</v>
      </c>
      <c r="F23" s="50" t="s">
        <v>200</v>
      </c>
      <c r="G23" s="758" t="s">
        <v>368</v>
      </c>
      <c r="H23" s="759" t="s">
        <v>87</v>
      </c>
      <c r="I23" s="356"/>
      <c r="J23" s="356"/>
      <c r="K23" s="392" cm="1">
        <f t="array" ref="K23">IF(AND(ISBLANK(L23:Z23),ISBLANK(AA23:AL23)),"",SUM(L23:AL23))</f>
        <v>105.11</v>
      </c>
      <c r="L23" s="920">
        <v>0</v>
      </c>
      <c r="M23" s="920">
        <v>7.6</v>
      </c>
      <c r="N23" s="920">
        <v>0</v>
      </c>
      <c r="O23" s="921">
        <v>0</v>
      </c>
      <c r="P23" s="919">
        <v>0</v>
      </c>
      <c r="Q23" s="792">
        <v>0</v>
      </c>
      <c r="R23" s="792">
        <v>0</v>
      </c>
      <c r="S23" s="792">
        <v>0</v>
      </c>
      <c r="T23" s="792">
        <v>0</v>
      </c>
      <c r="U23" s="792">
        <v>0</v>
      </c>
      <c r="V23" s="792">
        <v>0</v>
      </c>
      <c r="W23" s="792">
        <v>0</v>
      </c>
      <c r="X23" s="792">
        <v>0</v>
      </c>
      <c r="Y23" s="792">
        <v>0</v>
      </c>
      <c r="Z23" s="792">
        <v>0</v>
      </c>
      <c r="AA23" s="792">
        <v>0</v>
      </c>
      <c r="AB23" s="792">
        <v>0</v>
      </c>
      <c r="AC23" s="792">
        <v>0</v>
      </c>
      <c r="AD23" s="792">
        <v>16.96</v>
      </c>
      <c r="AE23" s="792">
        <v>80.55</v>
      </c>
      <c r="AF23" s="792">
        <v>0</v>
      </c>
      <c r="AG23" s="792">
        <v>0</v>
      </c>
      <c r="AH23" s="792">
        <v>0</v>
      </c>
      <c r="AI23" s="792">
        <v>0</v>
      </c>
      <c r="AJ23" s="789">
        <v>0</v>
      </c>
      <c r="AK23" s="791">
        <v>0</v>
      </c>
      <c r="AL23" s="789">
        <v>0</v>
      </c>
      <c r="AM23" s="202"/>
      <c r="AN23" s="189"/>
      <c r="AO23" s="189"/>
      <c r="AP23" s="189"/>
      <c r="AQ23" s="189"/>
      <c r="AR23" s="189"/>
      <c r="AS23" s="189"/>
      <c r="AT23" s="189"/>
      <c r="AU23" s="189"/>
      <c r="AV23" s="189"/>
      <c r="AW23" s="189"/>
      <c r="AX23" s="189"/>
      <c r="AY23" s="189"/>
      <c r="AZ23" s="189"/>
      <c r="BA23" s="189"/>
    </row>
    <row r="24" spans="1:53" s="44" customFormat="1" ht="23.25" x14ac:dyDescent="0.4">
      <c r="A24" s="189"/>
      <c r="B24" s="56" t="s">
        <v>389</v>
      </c>
      <c r="C24" s="551" t="s">
        <v>390</v>
      </c>
      <c r="D24" s="59" t="s">
        <v>549</v>
      </c>
      <c r="E24" s="104" t="s">
        <v>367</v>
      </c>
      <c r="F24" s="57" t="s">
        <v>200</v>
      </c>
      <c r="G24" s="758" t="s">
        <v>368</v>
      </c>
      <c r="H24" s="759" t="s">
        <v>392</v>
      </c>
      <c r="I24" s="356"/>
      <c r="J24" s="356"/>
      <c r="K24" s="392" cm="1">
        <f t="array" ref="K24">IF(AND(ISBLANK(L24:Z24),ISBLANK(AA24:AK24)),"",SUM(L24:AK24))</f>
        <v>45.980000000000004</v>
      </c>
      <c r="L24" s="917">
        <v>0</v>
      </c>
      <c r="M24" s="917">
        <v>0</v>
      </c>
      <c r="N24" s="917">
        <v>0</v>
      </c>
      <c r="O24" s="917">
        <v>5.21</v>
      </c>
      <c r="P24" s="917">
        <v>0</v>
      </c>
      <c r="Q24" s="917">
        <v>39.380000000000003</v>
      </c>
      <c r="R24" s="917">
        <v>1.39</v>
      </c>
      <c r="S24" s="917">
        <v>0</v>
      </c>
      <c r="T24" s="917">
        <v>0</v>
      </c>
      <c r="U24" s="917">
        <v>0</v>
      </c>
      <c r="V24" s="917">
        <v>0</v>
      </c>
      <c r="W24" s="917">
        <v>0</v>
      </c>
      <c r="X24" s="917">
        <v>0</v>
      </c>
      <c r="Y24" s="917">
        <v>0</v>
      </c>
      <c r="Z24" s="917">
        <v>0</v>
      </c>
      <c r="AA24" s="917">
        <v>0</v>
      </c>
      <c r="AB24" s="917">
        <v>0</v>
      </c>
      <c r="AC24" s="917">
        <v>0</v>
      </c>
      <c r="AD24" s="917">
        <v>0</v>
      </c>
      <c r="AE24" s="917">
        <v>0</v>
      </c>
      <c r="AF24" s="917">
        <v>0</v>
      </c>
      <c r="AG24" s="917">
        <v>0</v>
      </c>
      <c r="AH24" s="917">
        <v>0</v>
      </c>
      <c r="AI24" s="917">
        <v>0</v>
      </c>
      <c r="AJ24" s="917">
        <v>0</v>
      </c>
      <c r="AK24" s="917">
        <v>0</v>
      </c>
      <c r="AL24" s="789">
        <v>40.770000000000003</v>
      </c>
      <c r="AM24" s="202"/>
      <c r="AN24" s="189"/>
      <c r="AO24" s="189"/>
      <c r="AP24" s="189"/>
      <c r="AQ24" s="189"/>
      <c r="AR24" s="189"/>
      <c r="AS24" s="189"/>
      <c r="AT24" s="189"/>
      <c r="AU24" s="189"/>
      <c r="AV24" s="189"/>
      <c r="AW24" s="189"/>
      <c r="AX24" s="189"/>
      <c r="AY24" s="189"/>
      <c r="AZ24" s="189"/>
      <c r="BA24" s="189"/>
    </row>
    <row r="25" spans="1:53" s="44" customFormat="1" ht="12.75" x14ac:dyDescent="0.2">
      <c r="A25" s="189"/>
      <c r="B25" s="56" t="s">
        <v>136</v>
      </c>
      <c r="C25" s="55" t="s">
        <v>393</v>
      </c>
      <c r="D25" s="61" t="s">
        <v>394</v>
      </c>
      <c r="E25" s="104" t="s">
        <v>371</v>
      </c>
      <c r="F25" s="57" t="s">
        <v>395</v>
      </c>
      <c r="G25" s="275" t="s">
        <v>368</v>
      </c>
      <c r="H25" s="759" t="s">
        <v>392</v>
      </c>
      <c r="I25" s="356"/>
      <c r="J25" s="356"/>
      <c r="K25" s="392" cm="1">
        <f t="array" ref="K25">IF(AND(ISBLANK(L25:Z25),ISBLANK(AA25:AL25)),"",SUM(L25:AL25))</f>
        <v>0</v>
      </c>
      <c r="L25" s="917">
        <v>0</v>
      </c>
      <c r="M25" s="917">
        <v>0</v>
      </c>
      <c r="N25" s="917">
        <v>0</v>
      </c>
      <c r="O25" s="917">
        <v>0</v>
      </c>
      <c r="P25" s="917">
        <v>0</v>
      </c>
      <c r="Q25" s="917">
        <v>0</v>
      </c>
      <c r="R25" s="917">
        <v>0</v>
      </c>
      <c r="S25" s="917">
        <v>0</v>
      </c>
      <c r="T25" s="917">
        <v>0</v>
      </c>
      <c r="U25" s="917">
        <v>0</v>
      </c>
      <c r="V25" s="917">
        <v>0</v>
      </c>
      <c r="W25" s="917">
        <v>0</v>
      </c>
      <c r="X25" s="917">
        <v>0</v>
      </c>
      <c r="Y25" s="917">
        <v>0</v>
      </c>
      <c r="Z25" s="917">
        <v>0</v>
      </c>
      <c r="AA25" s="917">
        <v>0</v>
      </c>
      <c r="AB25" s="917">
        <v>0</v>
      </c>
      <c r="AC25" s="917">
        <v>0</v>
      </c>
      <c r="AD25" s="917">
        <v>0</v>
      </c>
      <c r="AE25" s="917">
        <v>0</v>
      </c>
      <c r="AF25" s="917">
        <v>0</v>
      </c>
      <c r="AG25" s="917">
        <v>0</v>
      </c>
      <c r="AH25" s="917">
        <v>0</v>
      </c>
      <c r="AI25" s="917">
        <v>0</v>
      </c>
      <c r="AJ25" s="917">
        <v>0</v>
      </c>
      <c r="AK25" s="917">
        <v>0</v>
      </c>
      <c r="AL25" s="789">
        <v>0</v>
      </c>
      <c r="AM25" s="202"/>
      <c r="AN25" s="189"/>
      <c r="AO25" s="189"/>
      <c r="AP25" s="189"/>
      <c r="AQ25" s="189"/>
      <c r="AR25" s="189"/>
      <c r="AS25" s="189"/>
      <c r="AT25" s="189"/>
      <c r="AU25" s="189"/>
      <c r="AV25" s="189"/>
      <c r="AW25" s="189"/>
      <c r="AX25" s="189"/>
      <c r="AY25" s="189"/>
      <c r="AZ25" s="189"/>
      <c r="BA25" s="189"/>
    </row>
    <row r="26" spans="1:53" s="44" customFormat="1" ht="51" x14ac:dyDescent="0.2">
      <c r="A26" s="189"/>
      <c r="B26" s="135" t="s">
        <v>136</v>
      </c>
      <c r="C26" s="55" t="s">
        <v>396</v>
      </c>
      <c r="D26" s="61" t="s">
        <v>397</v>
      </c>
      <c r="E26" s="104" t="s">
        <v>398</v>
      </c>
      <c r="F26" s="57" t="s">
        <v>200</v>
      </c>
      <c r="G26" s="1004" t="s">
        <v>368</v>
      </c>
      <c r="H26" s="759" t="s">
        <v>87</v>
      </c>
      <c r="I26" s="356"/>
      <c r="J26" s="356"/>
      <c r="K26" s="392" cm="1">
        <f t="array" ref="K26">IF(AND(ISBLANK(L26:Z26),ISBLANK(AA26:AL26)),"",SUM(L26:AL26))</f>
        <v>1488.9945053211379</v>
      </c>
      <c r="L26" s="794">
        <v>11.257263215999998</v>
      </c>
      <c r="M26" s="794">
        <v>67.979511562133339</v>
      </c>
      <c r="N26" s="794">
        <v>69.033333003455994</v>
      </c>
      <c r="O26" s="795">
        <v>35.354332972799995</v>
      </c>
      <c r="P26" s="791">
        <v>42.185032934400006</v>
      </c>
      <c r="Q26" s="792">
        <f>Q14+Q16-Q29</f>
        <v>164.16575558720001</v>
      </c>
      <c r="R26" s="792">
        <v>138.19653998592</v>
      </c>
      <c r="S26" s="792">
        <v>20.624756515200001</v>
      </c>
      <c r="T26" s="792">
        <v>4.2184182239999997</v>
      </c>
      <c r="U26" s="792">
        <v>9.8689999103999995</v>
      </c>
      <c r="V26" s="792">
        <v>5.4409999392000001</v>
      </c>
      <c r="W26" s="792">
        <v>4.7109399552000006</v>
      </c>
      <c r="X26" s="792">
        <v>1.8296666208000001</v>
      </c>
      <c r="Y26" s="792">
        <v>10.2996665568</v>
      </c>
      <c r="Z26" s="792">
        <v>19.648073203200003</v>
      </c>
      <c r="AA26" s="792">
        <v>79.620216268800021</v>
      </c>
      <c r="AB26" s="792">
        <v>12.800213207712</v>
      </c>
      <c r="AC26" s="792">
        <v>0</v>
      </c>
      <c r="AD26" s="792">
        <f>AD14+AD16-AD29-AD18</f>
        <v>298.02156700337781</v>
      </c>
      <c r="AE26" s="792">
        <v>309.5917562496</v>
      </c>
      <c r="AF26" s="792">
        <v>0</v>
      </c>
      <c r="AG26" s="792">
        <v>82.548868988810668</v>
      </c>
      <c r="AH26" s="792">
        <v>6.8505332543999993</v>
      </c>
      <c r="AI26" s="792">
        <v>9.1546665984000004</v>
      </c>
      <c r="AJ26" s="789">
        <v>12.091744884096</v>
      </c>
      <c r="AK26" s="791">
        <v>73.501648679231991</v>
      </c>
      <c r="AL26" s="789">
        <v>0</v>
      </c>
      <c r="AM26" s="202"/>
      <c r="AN26" s="189"/>
      <c r="AO26" s="189"/>
      <c r="AP26" s="189"/>
      <c r="AQ26" s="189"/>
      <c r="AR26" s="189"/>
      <c r="AS26" s="189"/>
      <c r="AT26" s="189"/>
      <c r="AU26" s="189"/>
      <c r="AV26" s="189"/>
      <c r="AW26" s="189"/>
      <c r="AX26" s="189"/>
      <c r="AY26" s="189"/>
      <c r="AZ26" s="189"/>
      <c r="BA26" s="189"/>
    </row>
    <row r="27" spans="1:53" s="44" customFormat="1" ht="25.5" x14ac:dyDescent="0.2">
      <c r="A27" s="189"/>
      <c r="B27" s="135" t="s">
        <v>136</v>
      </c>
      <c r="C27" s="55" t="s">
        <v>399</v>
      </c>
      <c r="D27" s="61" t="s">
        <v>400</v>
      </c>
      <c r="E27" s="552" t="s">
        <v>401</v>
      </c>
      <c r="F27" s="58" t="s">
        <v>200</v>
      </c>
      <c r="G27" s="762" t="s">
        <v>368</v>
      </c>
      <c r="H27" s="759" t="s">
        <v>87</v>
      </c>
      <c r="I27" s="356"/>
      <c r="J27" s="356"/>
      <c r="K27" s="392" cm="1">
        <f t="array" ref="K27">IF(AND(ISBLANK(L27:Z27),ISBLANK(AA27:AL27)),"",SUM(L27:AL27))</f>
        <v>1347.654505321138</v>
      </c>
      <c r="L27" s="920">
        <v>11.257263215999998</v>
      </c>
      <c r="M27" s="920">
        <v>63.529511562133344</v>
      </c>
      <c r="N27" s="920">
        <v>69.033333003455994</v>
      </c>
      <c r="O27" s="920">
        <v>35.354332972799995</v>
      </c>
      <c r="P27" s="920">
        <v>50.072032934400006</v>
      </c>
      <c r="Q27" s="920">
        <v>136.10675558720001</v>
      </c>
      <c r="R27" s="920">
        <v>126.87553998592</v>
      </c>
      <c r="S27" s="920">
        <v>20.624756515200001</v>
      </c>
      <c r="T27" s="920">
        <v>4.6984182239999992</v>
      </c>
      <c r="U27" s="920">
        <v>9.8689999103999995</v>
      </c>
      <c r="V27" s="920">
        <v>5.4409999392000001</v>
      </c>
      <c r="W27" s="920">
        <v>4.7109399552000006</v>
      </c>
      <c r="X27" s="920">
        <v>5.1876666208</v>
      </c>
      <c r="Y27" s="920">
        <v>10.2996665568</v>
      </c>
      <c r="Z27" s="920">
        <v>19.168073203200002</v>
      </c>
      <c r="AA27" s="920">
        <v>74.504216268800022</v>
      </c>
      <c r="AB27" s="920">
        <v>14.558213207712001</v>
      </c>
      <c r="AC27" s="920">
        <v>84.43</v>
      </c>
      <c r="AD27" s="920">
        <f>AD26+AD17-AD19-AD23</f>
        <v>260.47956700337784</v>
      </c>
      <c r="AE27" s="920">
        <v>130.6517562496</v>
      </c>
      <c r="AF27" s="920">
        <v>26.655000000000008</v>
      </c>
      <c r="AG27" s="920">
        <v>82.548868988810668</v>
      </c>
      <c r="AH27" s="920">
        <v>6.8505332543999993</v>
      </c>
      <c r="AI27" s="920">
        <v>9.1896665984000006</v>
      </c>
      <c r="AJ27" s="920">
        <v>12.091744884096</v>
      </c>
      <c r="AK27" s="920">
        <v>73.466648679231994</v>
      </c>
      <c r="AL27" s="789">
        <v>0</v>
      </c>
      <c r="AM27" s="202"/>
      <c r="AN27" s="189"/>
      <c r="AO27" s="189"/>
      <c r="AP27" s="189"/>
      <c r="AQ27" s="189"/>
      <c r="AR27" s="189"/>
      <c r="AS27" s="189"/>
      <c r="AT27" s="189"/>
      <c r="AU27" s="189"/>
      <c r="AV27" s="189"/>
      <c r="AW27" s="189"/>
      <c r="AX27" s="189"/>
      <c r="AY27" s="189"/>
      <c r="AZ27" s="189"/>
      <c r="BA27" s="189"/>
    </row>
    <row r="28" spans="1:53" s="45" customFormat="1" ht="12.75" x14ac:dyDescent="0.2">
      <c r="A28" s="265"/>
      <c r="B28" s="48"/>
      <c r="C28" s="100"/>
      <c r="D28" s="49" t="s">
        <v>402</v>
      </c>
      <c r="E28" s="105"/>
      <c r="F28" s="71"/>
      <c r="G28" s="763"/>
      <c r="H28" s="764"/>
      <c r="I28" s="133"/>
      <c r="J28" s="133"/>
      <c r="K28" s="133"/>
      <c r="L28" s="133"/>
      <c r="M28" s="133"/>
      <c r="N28" s="133"/>
      <c r="O28" s="464"/>
      <c r="P28" s="405"/>
      <c r="Q28" s="796"/>
      <c r="R28" s="796"/>
      <c r="S28" s="796"/>
      <c r="T28" s="796"/>
      <c r="U28" s="796"/>
      <c r="V28" s="796"/>
      <c r="W28" s="796"/>
      <c r="X28" s="796"/>
      <c r="Y28" s="796"/>
      <c r="Z28" s="796"/>
      <c r="AA28" s="796"/>
      <c r="AB28" s="796"/>
      <c r="AC28" s="796"/>
      <c r="AD28" s="796"/>
      <c r="AE28" s="796"/>
      <c r="AF28" s="796"/>
      <c r="AG28" s="796"/>
      <c r="AH28" s="796"/>
      <c r="AI28" s="796"/>
      <c r="AJ28" s="797"/>
      <c r="AK28" s="405"/>
      <c r="AL28" s="797"/>
      <c r="AM28" s="273"/>
      <c r="AN28" s="265"/>
      <c r="AO28" s="265"/>
      <c r="AP28" s="265"/>
      <c r="AQ28" s="265"/>
      <c r="AR28" s="265"/>
      <c r="AS28" s="265"/>
      <c r="AT28" s="265"/>
      <c r="AU28" s="265"/>
      <c r="AV28" s="265"/>
      <c r="AW28" s="265"/>
      <c r="AX28" s="265"/>
      <c r="AY28" s="265"/>
      <c r="AZ28" s="265"/>
      <c r="BA28" s="265"/>
    </row>
    <row r="29" spans="1:53" s="44" customFormat="1" ht="17.45" customHeight="1" x14ac:dyDescent="0.2">
      <c r="A29" s="189"/>
      <c r="B29" s="56" t="s">
        <v>403</v>
      </c>
      <c r="C29" s="55" t="s">
        <v>404</v>
      </c>
      <c r="D29" s="59" t="s">
        <v>405</v>
      </c>
      <c r="E29" s="96" t="s">
        <v>367</v>
      </c>
      <c r="F29" s="55" t="s">
        <v>200</v>
      </c>
      <c r="G29" s="55" t="s">
        <v>368</v>
      </c>
      <c r="H29" s="127" t="s">
        <v>87</v>
      </c>
      <c r="I29" s="132" t="s">
        <v>406</v>
      </c>
      <c r="J29" s="132"/>
      <c r="K29" s="392" cm="1">
        <f t="array" ref="K29">IF(AND(ISBLANK(L29:Z29),ISBLANK(AA29:AL29)),"",SUM(L29:AL29))</f>
        <v>102.54601184632951</v>
      </c>
      <c r="L29" s="913">
        <v>0.18507011733333378</v>
      </c>
      <c r="M29" s="913">
        <v>15.621821713979543</v>
      </c>
      <c r="N29" s="913">
        <v>4.4388601931585896</v>
      </c>
      <c r="O29" s="913">
        <v>0.16400036053333489</v>
      </c>
      <c r="P29" s="913">
        <v>3.5999670655999907</v>
      </c>
      <c r="Q29" s="913">
        <v>13.062577886005556</v>
      </c>
      <c r="R29" s="913">
        <v>10.033223314080004</v>
      </c>
      <c r="S29" s="913">
        <v>1.4489101743548503</v>
      </c>
      <c r="T29" s="913">
        <v>2.7415109333333909E-2</v>
      </c>
      <c r="U29" s="913">
        <v>5.5333422933335541E-2</v>
      </c>
      <c r="V29" s="913">
        <v>-6.0999939200000242E-2</v>
      </c>
      <c r="W29" s="913">
        <v>0.1330933852541003</v>
      </c>
      <c r="X29" s="913">
        <v>5.7813481739062533E-2</v>
      </c>
      <c r="Y29" s="913">
        <v>7.7000109866666833E-2</v>
      </c>
      <c r="Z29" s="913">
        <v>3.4106796787281013E-2</v>
      </c>
      <c r="AA29" s="913">
        <v>5.9534503978666464</v>
      </c>
      <c r="AB29" s="913">
        <v>-0.21021320771199647</v>
      </c>
      <c r="AC29" s="913">
        <v>2.6666666666666666E-3</v>
      </c>
      <c r="AD29" s="913">
        <v>18.093762993367019</v>
      </c>
      <c r="AE29" s="913">
        <v>22.869570869591485</v>
      </c>
      <c r="AF29" s="913">
        <v>0</v>
      </c>
      <c r="AG29" s="913">
        <v>2.8017976568751806</v>
      </c>
      <c r="AH29" s="913">
        <v>8.8133412266667932E-2</v>
      </c>
      <c r="AI29" s="913">
        <v>5.0000068266667697E-2</v>
      </c>
      <c r="AJ29" s="913">
        <v>0.12607176629462558</v>
      </c>
      <c r="AK29" s="913">
        <v>3.8925780310875524</v>
      </c>
      <c r="AL29" s="144">
        <v>0</v>
      </c>
      <c r="AM29" s="202"/>
      <c r="AN29" s="189"/>
      <c r="AO29" s="189"/>
      <c r="AP29" s="189"/>
      <c r="AQ29" s="189"/>
      <c r="AR29" s="189"/>
      <c r="AS29" s="189"/>
      <c r="AT29" s="189"/>
      <c r="AU29" s="189"/>
      <c r="AV29" s="189"/>
      <c r="AW29" s="189"/>
      <c r="AX29" s="189"/>
      <c r="AY29" s="189"/>
      <c r="AZ29" s="189"/>
      <c r="BA29" s="189"/>
    </row>
    <row r="30" spans="1:53" s="44" customFormat="1" ht="51" x14ac:dyDescent="0.2">
      <c r="A30" s="189"/>
      <c r="B30" s="56" t="s">
        <v>407</v>
      </c>
      <c r="C30" s="55" t="s">
        <v>408</v>
      </c>
      <c r="D30" s="61" t="s">
        <v>409</v>
      </c>
      <c r="E30" s="97" t="s">
        <v>367</v>
      </c>
      <c r="F30" s="55" t="s">
        <v>200</v>
      </c>
      <c r="G30" s="55" t="s">
        <v>368</v>
      </c>
      <c r="H30" s="357" t="s">
        <v>87</v>
      </c>
      <c r="I30" s="356" t="s">
        <v>410</v>
      </c>
      <c r="J30" s="990" t="s">
        <v>411</v>
      </c>
      <c r="K30" s="392" t="str" cm="1">
        <f t="array" ref="K30">IF(AND(ISBLANK(L30:Z30),ISBLANK(AA30:AL30)),"",SUM(L30:AL30))</f>
        <v/>
      </c>
      <c r="L30" s="798"/>
      <c r="M30" s="798"/>
      <c r="N30" s="798"/>
      <c r="O30" s="799"/>
      <c r="P30" s="791"/>
      <c r="Q30" s="792"/>
      <c r="R30" s="792"/>
      <c r="S30" s="792"/>
      <c r="T30" s="792"/>
      <c r="U30" s="792"/>
      <c r="V30" s="792"/>
      <c r="W30" s="792"/>
      <c r="X30" s="792"/>
      <c r="Y30" s="792"/>
      <c r="Z30" s="792"/>
      <c r="AA30" s="792"/>
      <c r="AB30" s="792"/>
      <c r="AC30" s="792"/>
      <c r="AD30" s="792"/>
      <c r="AE30" s="792"/>
      <c r="AF30" s="792"/>
      <c r="AG30" s="792"/>
      <c r="AH30" s="792"/>
      <c r="AI30" s="792"/>
      <c r="AJ30" s="789"/>
      <c r="AK30" s="791"/>
      <c r="AL30" s="789"/>
      <c r="AM30" s="202"/>
      <c r="AN30" s="189"/>
      <c r="AO30" s="189"/>
      <c r="AP30" s="189"/>
      <c r="AQ30" s="189"/>
      <c r="AR30" s="189"/>
      <c r="AS30" s="189"/>
      <c r="AT30" s="189"/>
      <c r="AU30" s="189"/>
      <c r="AV30" s="189"/>
      <c r="AW30" s="189"/>
      <c r="AX30" s="189"/>
      <c r="AY30" s="189"/>
      <c r="AZ30" s="189"/>
      <c r="BA30" s="189"/>
    </row>
    <row r="31" spans="1:53" s="44" customFormat="1" ht="12.75" x14ac:dyDescent="0.2">
      <c r="A31" s="189"/>
      <c r="B31" s="135" t="s">
        <v>136</v>
      </c>
      <c r="C31" s="358" t="s">
        <v>412</v>
      </c>
      <c r="D31" s="61" t="s">
        <v>413</v>
      </c>
      <c r="E31" s="98" t="s">
        <v>414</v>
      </c>
      <c r="F31" s="94" t="s">
        <v>200</v>
      </c>
      <c r="G31" s="94" t="s">
        <v>368</v>
      </c>
      <c r="H31" s="359" t="s">
        <v>415</v>
      </c>
      <c r="I31" s="356"/>
      <c r="J31" s="356"/>
      <c r="K31" s="392" t="str" cm="1">
        <f t="array" ref="K31">IF(AND(ISBLANK(L31:Z31),ISBLANK(AA31:AL31)),"",SUM(L31:AL31))</f>
        <v/>
      </c>
      <c r="L31" s="922"/>
      <c r="M31" s="922"/>
      <c r="N31" s="922"/>
      <c r="O31" s="923"/>
      <c r="P31" s="791"/>
      <c r="Q31" s="792"/>
      <c r="R31" s="792"/>
      <c r="S31" s="792"/>
      <c r="T31" s="792"/>
      <c r="U31" s="792"/>
      <c r="V31" s="792"/>
      <c r="W31" s="792"/>
      <c r="X31" s="792"/>
      <c r="Y31" s="792"/>
      <c r="Z31" s="792"/>
      <c r="AA31" s="792"/>
      <c r="AB31" s="792"/>
      <c r="AC31" s="792"/>
      <c r="AD31" s="792"/>
      <c r="AE31" s="792"/>
      <c r="AF31" s="792"/>
      <c r="AG31" s="792"/>
      <c r="AH31" s="792"/>
      <c r="AI31" s="792"/>
      <c r="AJ31" s="789"/>
      <c r="AK31" s="791"/>
      <c r="AL31" s="789"/>
      <c r="AM31" s="202"/>
      <c r="AN31" s="189"/>
      <c r="AO31" s="189"/>
      <c r="AP31" s="189"/>
      <c r="AQ31" s="189"/>
      <c r="AR31" s="189"/>
      <c r="AS31" s="189"/>
      <c r="AT31" s="189"/>
      <c r="AU31" s="189"/>
      <c r="AV31" s="189"/>
      <c r="AW31" s="189"/>
      <c r="AX31" s="189"/>
      <c r="AY31" s="189"/>
      <c r="AZ31" s="189"/>
      <c r="BA31" s="189"/>
    </row>
    <row r="32" spans="1:53" s="44" customFormat="1" ht="13.5" thickBot="1" x14ac:dyDescent="0.25">
      <c r="A32" s="189"/>
      <c r="B32" s="112" t="s">
        <v>136</v>
      </c>
      <c r="C32" s="113" t="s">
        <v>416</v>
      </c>
      <c r="D32" s="93" t="s">
        <v>417</v>
      </c>
      <c r="E32" s="98" t="s">
        <v>414</v>
      </c>
      <c r="F32" s="94" t="s">
        <v>200</v>
      </c>
      <c r="G32" s="94" t="s">
        <v>368</v>
      </c>
      <c r="H32" s="359" t="s">
        <v>415</v>
      </c>
      <c r="I32" s="356"/>
      <c r="J32" s="356"/>
      <c r="K32" s="592" t="str" cm="1">
        <f t="array" ref="K32">IF(AND(ISBLANK(L32:Z32),ISBLANK(AA32:AL32)),"",SUM(L32:AL32))</f>
        <v/>
      </c>
      <c r="L32" s="924"/>
      <c r="M32" s="924"/>
      <c r="N32" s="924"/>
      <c r="O32" s="925"/>
      <c r="P32" s="816"/>
      <c r="Q32" s="817"/>
      <c r="R32" s="817"/>
      <c r="S32" s="817"/>
      <c r="T32" s="817"/>
      <c r="U32" s="817"/>
      <c r="V32" s="817"/>
      <c r="W32" s="817"/>
      <c r="X32" s="817"/>
      <c r="Y32" s="817"/>
      <c r="Z32" s="817"/>
      <c r="AA32" s="817"/>
      <c r="AB32" s="817"/>
      <c r="AC32" s="817"/>
      <c r="AD32" s="817"/>
      <c r="AE32" s="817"/>
      <c r="AF32" s="817"/>
      <c r="AG32" s="817"/>
      <c r="AH32" s="817"/>
      <c r="AI32" s="817"/>
      <c r="AJ32" s="926"/>
      <c r="AK32" s="816"/>
      <c r="AL32" s="926"/>
      <c r="AM32" s="202"/>
      <c r="AN32" s="189"/>
      <c r="AO32" s="189"/>
      <c r="AP32" s="189"/>
      <c r="AQ32" s="189"/>
      <c r="AR32" s="189"/>
      <c r="AS32" s="189"/>
      <c r="AT32" s="189"/>
      <c r="AU32" s="189"/>
      <c r="AV32" s="189"/>
      <c r="AW32" s="189"/>
      <c r="AX32" s="189"/>
      <c r="AY32" s="189"/>
      <c r="AZ32" s="189"/>
      <c r="BA32" s="189"/>
    </row>
    <row r="33" spans="1:53" s="45" customFormat="1" ht="24.75" customHeight="1" thickBot="1" x14ac:dyDescent="0.25">
      <c r="A33" s="265"/>
      <c r="B33" s="1023"/>
      <c r="C33" s="1024"/>
      <c r="D33" s="644" t="s">
        <v>418</v>
      </c>
      <c r="E33" s="645"/>
      <c r="F33" s="1024"/>
      <c r="G33" s="1024"/>
      <c r="H33" s="1025"/>
      <c r="I33" s="628"/>
      <c r="J33" s="628"/>
      <c r="K33" s="654"/>
      <c r="L33" s="654"/>
      <c r="M33" s="654"/>
      <c r="N33" s="654"/>
      <c r="O33" s="861"/>
      <c r="P33" s="862"/>
      <c r="Q33" s="863"/>
      <c r="R33" s="863"/>
      <c r="S33" s="863"/>
      <c r="T33" s="863"/>
      <c r="U33" s="863"/>
      <c r="V33" s="863"/>
      <c r="W33" s="863"/>
      <c r="X33" s="863"/>
      <c r="Y33" s="863"/>
      <c r="Z33" s="863"/>
      <c r="AA33" s="863"/>
      <c r="AB33" s="863"/>
      <c r="AC33" s="863"/>
      <c r="AD33" s="863"/>
      <c r="AE33" s="863"/>
      <c r="AF33" s="863"/>
      <c r="AG33" s="863"/>
      <c r="AH33" s="863"/>
      <c r="AI33" s="863"/>
      <c r="AJ33" s="864"/>
      <c r="AK33" s="862"/>
      <c r="AL33" s="927"/>
      <c r="AM33" s="273"/>
      <c r="AN33" s="265"/>
      <c r="AO33" s="265"/>
      <c r="AP33" s="265"/>
      <c r="AQ33" s="265"/>
      <c r="AR33" s="265"/>
      <c r="AS33" s="265"/>
      <c r="AT33" s="265"/>
      <c r="AU33" s="265"/>
      <c r="AV33" s="265"/>
      <c r="AW33" s="265"/>
      <c r="AX33" s="265"/>
      <c r="AY33" s="265"/>
      <c r="AZ33" s="265"/>
      <c r="BA33" s="265"/>
    </row>
    <row r="34" spans="1:53" s="44" customFormat="1" ht="38.25" x14ac:dyDescent="0.2">
      <c r="A34" s="189"/>
      <c r="B34" s="1026" t="s">
        <v>419</v>
      </c>
      <c r="C34" s="1027" t="s">
        <v>420</v>
      </c>
      <c r="D34" s="1028" t="s">
        <v>421</v>
      </c>
      <c r="E34" s="1029" t="s">
        <v>422</v>
      </c>
      <c r="F34" s="1027" t="s">
        <v>200</v>
      </c>
      <c r="G34" s="1027" t="s">
        <v>368</v>
      </c>
      <c r="H34" s="1030" t="s">
        <v>87</v>
      </c>
      <c r="I34" s="356" t="s">
        <v>423</v>
      </c>
      <c r="J34" s="356"/>
      <c r="K34" s="936" cm="1">
        <f t="array" ref="K34">IF(AND(ISBLANK(L34:Z34),ISBLANK(AA34:AL34)),"",SUM(L34:AL34))</f>
        <v>1316.4321209878474</v>
      </c>
      <c r="L34" s="807">
        <v>11.198045352086</v>
      </c>
      <c r="M34" s="807">
        <v>61.538322970128085</v>
      </c>
      <c r="N34" s="807">
        <v>68.249697712239339</v>
      </c>
      <c r="O34" s="808">
        <v>30.428368282813384</v>
      </c>
      <c r="P34" s="928">
        <v>50.071584450390702</v>
      </c>
      <c r="Q34" s="929">
        <v>136.10125568580352</v>
      </c>
      <c r="R34" s="929">
        <v>123.57430306605742</v>
      </c>
      <c r="S34" s="929">
        <v>20.501498597699833</v>
      </c>
      <c r="T34" s="929">
        <v>4.6897749787412142</v>
      </c>
      <c r="U34" s="929">
        <v>9.7580527444225371</v>
      </c>
      <c r="V34" s="929">
        <v>5.2169700882383969</v>
      </c>
      <c r="W34" s="929">
        <v>4.6324347285782448</v>
      </c>
      <c r="X34" s="929">
        <v>4.9980393846029125</v>
      </c>
      <c r="Y34" s="929">
        <v>10.089679574641208</v>
      </c>
      <c r="Z34" s="929">
        <v>19.079516761456681</v>
      </c>
      <c r="AA34" s="929">
        <v>74.013370757543157</v>
      </c>
      <c r="AB34" s="929">
        <v>14.557769706101569</v>
      </c>
      <c r="AC34" s="929">
        <v>84.428412382131128</v>
      </c>
      <c r="AD34" s="929">
        <v>249.65547150439647</v>
      </c>
      <c r="AE34" s="929">
        <v>124.92876599638934</v>
      </c>
      <c r="AF34" s="929">
        <v>26.654464391512388</v>
      </c>
      <c r="AG34" s="929">
        <v>81.754477793899895</v>
      </c>
      <c r="AH34" s="929">
        <v>6.762524115866352</v>
      </c>
      <c r="AI34" s="929">
        <v>9.1865856287221117</v>
      </c>
      <c r="AJ34" s="930">
        <v>12.004913537659025</v>
      </c>
      <c r="AK34" s="928">
        <v>72.35782079572644</v>
      </c>
      <c r="AL34" s="930">
        <v>0</v>
      </c>
      <c r="AM34" s="202"/>
      <c r="AN34" s="189"/>
      <c r="AO34" s="189"/>
      <c r="AP34" s="189"/>
      <c r="AQ34" s="189"/>
      <c r="AR34" s="189"/>
      <c r="AS34" s="189"/>
      <c r="AT34" s="189"/>
      <c r="AU34" s="189"/>
      <c r="AV34" s="189"/>
      <c r="AW34" s="189"/>
      <c r="AX34" s="189"/>
      <c r="AY34" s="189"/>
      <c r="AZ34" s="189"/>
      <c r="BA34" s="189"/>
    </row>
    <row r="35" spans="1:53" s="44" customFormat="1" ht="12.75" x14ac:dyDescent="0.2">
      <c r="A35" s="189"/>
      <c r="B35" s="56" t="s">
        <v>424</v>
      </c>
      <c r="C35" s="55" t="s">
        <v>425</v>
      </c>
      <c r="D35" s="59" t="s">
        <v>550</v>
      </c>
      <c r="E35" s="96" t="s">
        <v>371</v>
      </c>
      <c r="F35" s="55" t="s">
        <v>200</v>
      </c>
      <c r="G35" s="55" t="s">
        <v>368</v>
      </c>
      <c r="H35" s="357" t="s">
        <v>392</v>
      </c>
      <c r="I35" s="356"/>
      <c r="J35" s="356"/>
      <c r="K35" s="392" cm="1">
        <f t="array" ref="K35">IF(AND(ISBLANK(L35:Z35),ISBLANK(AA35:AL35)),"",SUM(L35:AL35))</f>
        <v>40.770000000000003</v>
      </c>
      <c r="L35" s="807"/>
      <c r="M35" s="807"/>
      <c r="N35" s="807"/>
      <c r="O35" s="808"/>
      <c r="P35" s="791"/>
      <c r="Q35" s="792"/>
      <c r="R35" s="792"/>
      <c r="S35" s="792"/>
      <c r="T35" s="792"/>
      <c r="U35" s="792"/>
      <c r="V35" s="792"/>
      <c r="W35" s="792"/>
      <c r="X35" s="792"/>
      <c r="Y35" s="792"/>
      <c r="Z35" s="792"/>
      <c r="AA35" s="792"/>
      <c r="AB35" s="792"/>
      <c r="AC35" s="792"/>
      <c r="AD35" s="792"/>
      <c r="AE35" s="792"/>
      <c r="AF35" s="792"/>
      <c r="AG35" s="792"/>
      <c r="AH35" s="792"/>
      <c r="AI35" s="792"/>
      <c r="AJ35" s="789"/>
      <c r="AK35" s="791"/>
      <c r="AL35" s="789">
        <v>40.770000000000003</v>
      </c>
      <c r="AM35" s="202"/>
      <c r="AN35" s="189"/>
      <c r="AO35" s="189"/>
      <c r="AP35" s="189"/>
      <c r="AQ35" s="189"/>
      <c r="AR35" s="189"/>
      <c r="AS35" s="189"/>
      <c r="AT35" s="189"/>
      <c r="AU35" s="189"/>
      <c r="AV35" s="189"/>
      <c r="AW35" s="189"/>
      <c r="AX35" s="189"/>
      <c r="AY35" s="189"/>
      <c r="AZ35" s="189"/>
      <c r="BA35" s="189"/>
    </row>
    <row r="36" spans="1:53" s="45" customFormat="1" ht="12.75" x14ac:dyDescent="0.2">
      <c r="A36" s="265"/>
      <c r="B36" s="62"/>
      <c r="C36" s="72"/>
      <c r="D36" s="63" t="s">
        <v>427</v>
      </c>
      <c r="E36" s="74"/>
      <c r="F36" s="72"/>
      <c r="G36" s="72"/>
      <c r="H36" s="128"/>
      <c r="I36" s="133"/>
      <c r="J36" s="133"/>
      <c r="K36" s="133"/>
      <c r="L36" s="133"/>
      <c r="M36" s="133"/>
      <c r="N36" s="133"/>
      <c r="O36" s="464"/>
      <c r="P36" s="405"/>
      <c r="Q36" s="796"/>
      <c r="R36" s="796"/>
      <c r="S36" s="796"/>
      <c r="T36" s="796"/>
      <c r="U36" s="796"/>
      <c r="V36" s="796"/>
      <c r="W36" s="796"/>
      <c r="X36" s="796"/>
      <c r="Y36" s="796"/>
      <c r="Z36" s="796"/>
      <c r="AA36" s="796"/>
      <c r="AB36" s="796"/>
      <c r="AC36" s="796"/>
      <c r="AD36" s="796"/>
      <c r="AE36" s="796"/>
      <c r="AF36" s="796"/>
      <c r="AG36" s="796"/>
      <c r="AH36" s="796"/>
      <c r="AI36" s="796"/>
      <c r="AJ36" s="797"/>
      <c r="AK36" s="405"/>
      <c r="AL36" s="797"/>
      <c r="AM36" s="273"/>
      <c r="AN36" s="265"/>
      <c r="AO36" s="265"/>
      <c r="AP36" s="265"/>
      <c r="AQ36" s="265"/>
      <c r="AR36" s="265"/>
      <c r="AS36" s="265"/>
      <c r="AT36" s="265"/>
      <c r="AU36" s="265"/>
      <c r="AV36" s="265"/>
      <c r="AW36" s="265"/>
      <c r="AX36" s="265"/>
      <c r="AY36" s="265"/>
      <c r="AZ36" s="265"/>
      <c r="BA36" s="265"/>
    </row>
    <row r="37" spans="1:53" s="44" customFormat="1" ht="12.75" x14ac:dyDescent="0.2">
      <c r="A37" s="189"/>
      <c r="B37" s="553" t="s">
        <v>428</v>
      </c>
      <c r="C37" s="55" t="s">
        <v>429</v>
      </c>
      <c r="D37" s="61" t="s">
        <v>551</v>
      </c>
      <c r="E37" s="104" t="s">
        <v>367</v>
      </c>
      <c r="F37" s="57" t="s">
        <v>200</v>
      </c>
      <c r="G37" s="64" t="s">
        <v>368</v>
      </c>
      <c r="H37" s="360" t="s">
        <v>87</v>
      </c>
      <c r="I37" s="356" t="s">
        <v>423</v>
      </c>
      <c r="J37" s="356"/>
      <c r="K37" s="392" cm="1">
        <f t="array" ref="K37">IF(AND(ISBLANK(L37:Z37),ISBLANK(AA37:AL37)),"",SUM(L37:AL37))</f>
        <v>338.92265013548757</v>
      </c>
      <c r="L37" s="794">
        <v>1.370183163933236</v>
      </c>
      <c r="M37" s="794">
        <v>12.217652162246651</v>
      </c>
      <c r="N37" s="794">
        <v>26.320457517862582</v>
      </c>
      <c r="O37" s="795">
        <v>8.9622265694986964</v>
      </c>
      <c r="P37" s="791">
        <v>15.55096581397985</v>
      </c>
      <c r="Q37" s="792">
        <v>43.673089740725729</v>
      </c>
      <c r="R37" s="792">
        <v>38.962570797321192</v>
      </c>
      <c r="S37" s="792">
        <v>4.8456939947602686</v>
      </c>
      <c r="T37" s="792">
        <v>0.57094273560518305</v>
      </c>
      <c r="U37" s="792">
        <v>1.7947901843353733</v>
      </c>
      <c r="V37" s="792">
        <v>0.77870956227934429</v>
      </c>
      <c r="W37" s="792">
        <v>1.4492405015827174</v>
      </c>
      <c r="X37" s="792">
        <v>0.8820736104206448</v>
      </c>
      <c r="Y37" s="792">
        <v>3.5338319040003485</v>
      </c>
      <c r="Z37" s="792">
        <v>3.6531185083800346</v>
      </c>
      <c r="AA37" s="792">
        <v>12.708488676610278</v>
      </c>
      <c r="AB37" s="792">
        <v>3.9327363885088258</v>
      </c>
      <c r="AC37" s="792">
        <v>21.991773544776311</v>
      </c>
      <c r="AD37" s="792">
        <v>62.063792177963826</v>
      </c>
      <c r="AE37" s="792">
        <v>25.157622977816978</v>
      </c>
      <c r="AF37" s="792">
        <v>7.982442930089328</v>
      </c>
      <c r="AG37" s="792">
        <v>16.730146505672945</v>
      </c>
      <c r="AH37" s="792">
        <v>1.0508323775337465</v>
      </c>
      <c r="AI37" s="792">
        <v>1.5129839257298492</v>
      </c>
      <c r="AJ37" s="789">
        <v>4.5202930834742991</v>
      </c>
      <c r="AK37" s="791">
        <v>16.705990780379299</v>
      </c>
      <c r="AL37" s="789">
        <v>0</v>
      </c>
      <c r="AM37" s="202"/>
      <c r="AN37" s="189"/>
      <c r="AO37" s="189"/>
      <c r="AP37" s="189"/>
      <c r="AQ37" s="189"/>
      <c r="AR37" s="189"/>
      <c r="AS37" s="189"/>
      <c r="AT37" s="189"/>
      <c r="AU37" s="189"/>
      <c r="AV37" s="189"/>
      <c r="AW37" s="189"/>
      <c r="AX37" s="189"/>
      <c r="AY37" s="189"/>
      <c r="AZ37" s="189"/>
      <c r="BA37" s="189"/>
    </row>
    <row r="38" spans="1:53" s="44" customFormat="1" ht="12.75" x14ac:dyDescent="0.2">
      <c r="A38" s="189"/>
      <c r="B38" s="135" t="s">
        <v>431</v>
      </c>
      <c r="C38" s="55" t="s">
        <v>432</v>
      </c>
      <c r="D38" s="61" t="s">
        <v>552</v>
      </c>
      <c r="E38" s="104" t="s">
        <v>367</v>
      </c>
      <c r="F38" s="57" t="s">
        <v>200</v>
      </c>
      <c r="G38" s="1005" t="s">
        <v>368</v>
      </c>
      <c r="H38" s="1006" t="s">
        <v>87</v>
      </c>
      <c r="I38" s="356" t="s">
        <v>423</v>
      </c>
      <c r="J38" s="356"/>
      <c r="K38" s="392" cm="1">
        <f t="array" ref="K38">IF(AND(ISBLANK(L38:Z38),ISBLANK(AA38:AL38)),"",SUM(L38:AL38))</f>
        <v>1.9375159908153774</v>
      </c>
      <c r="L38" s="807">
        <v>1.4335687297217766E-2</v>
      </c>
      <c r="M38" s="807">
        <v>5.4288573194552971E-2</v>
      </c>
      <c r="N38" s="807">
        <v>0.11812538454946171</v>
      </c>
      <c r="O38" s="808">
        <v>0.1521112712447576</v>
      </c>
      <c r="P38" s="791">
        <v>8.4762157833835811E-2</v>
      </c>
      <c r="Q38" s="792">
        <v>0.18838442440805581</v>
      </c>
      <c r="R38" s="792">
        <v>0.19897997019242247</v>
      </c>
      <c r="S38" s="792">
        <v>3.9658606144101674E-2</v>
      </c>
      <c r="T38" s="792">
        <v>5.3479883909128452E-3</v>
      </c>
      <c r="U38" s="792">
        <v>1.2512314336341E-2</v>
      </c>
      <c r="V38" s="792">
        <v>4.1285275533686078E-3</v>
      </c>
      <c r="W38" s="792">
        <v>4.7293613023065926E-3</v>
      </c>
      <c r="X38" s="792">
        <v>7.065662768344954E-3</v>
      </c>
      <c r="Y38" s="792">
        <v>1.9565066662673058E-2</v>
      </c>
      <c r="Z38" s="792">
        <v>7.0675894802063599E-2</v>
      </c>
      <c r="AA38" s="792">
        <v>0.10243160431058962</v>
      </c>
      <c r="AB38" s="792">
        <v>2.2667694485254061E-2</v>
      </c>
      <c r="AC38" s="792">
        <v>7.6495399214479898E-2</v>
      </c>
      <c r="AD38" s="792">
        <v>0.33466926260314434</v>
      </c>
      <c r="AE38" s="792">
        <v>0.17411223872320938</v>
      </c>
      <c r="AF38" s="792">
        <v>3.1329795858051637E-2</v>
      </c>
      <c r="AG38" s="792">
        <v>7.7425533026544854E-2</v>
      </c>
      <c r="AH38" s="792">
        <v>1.2054569730486934E-2</v>
      </c>
      <c r="AI38" s="792">
        <v>1.9464560534268878E-2</v>
      </c>
      <c r="AJ38" s="789">
        <v>1.2479244256011877E-2</v>
      </c>
      <c r="AK38" s="791">
        <v>9.9715197392919799E-2</v>
      </c>
      <c r="AL38" s="789">
        <v>0</v>
      </c>
      <c r="AM38" s="202"/>
      <c r="AN38" s="189"/>
      <c r="AO38" s="189"/>
      <c r="AP38" s="189"/>
      <c r="AQ38" s="189"/>
      <c r="AR38" s="189"/>
      <c r="AS38" s="189"/>
      <c r="AT38" s="189"/>
      <c r="AU38" s="189"/>
      <c r="AV38" s="189"/>
      <c r="AW38" s="189"/>
      <c r="AX38" s="189"/>
      <c r="AY38" s="189"/>
      <c r="AZ38" s="189"/>
      <c r="BA38" s="189"/>
    </row>
    <row r="39" spans="1:53" s="44" customFormat="1" ht="12.75" x14ac:dyDescent="0.2">
      <c r="A39" s="189"/>
      <c r="B39" s="135" t="s">
        <v>434</v>
      </c>
      <c r="C39" s="55" t="s">
        <v>435</v>
      </c>
      <c r="D39" s="61" t="s">
        <v>436</v>
      </c>
      <c r="E39" s="104" t="s">
        <v>367</v>
      </c>
      <c r="F39" s="57" t="s">
        <v>200</v>
      </c>
      <c r="G39" s="1005" t="s">
        <v>368</v>
      </c>
      <c r="H39" s="1006" t="s">
        <v>87</v>
      </c>
      <c r="I39" s="356" t="s">
        <v>423</v>
      </c>
      <c r="J39" s="356"/>
      <c r="K39" s="392" cm="1">
        <f t="array" ref="K39">IF(AND(ISBLANK(L39:Z39),ISBLANK(AA39:AL39)),"",SUM(L39:AL39))</f>
        <v>611.45117036889383</v>
      </c>
      <c r="L39" s="807">
        <v>4.5191507058487161</v>
      </c>
      <c r="M39" s="807">
        <v>30.329170676986756</v>
      </c>
      <c r="N39" s="807">
        <v>24.713465953401272</v>
      </c>
      <c r="O39" s="808">
        <v>6.3718702023763774</v>
      </c>
      <c r="P39" s="791">
        <v>20.792444731744997</v>
      </c>
      <c r="Q39" s="792">
        <v>52.935406617071756</v>
      </c>
      <c r="R39" s="792">
        <v>46.138508758604871</v>
      </c>
      <c r="S39" s="792">
        <v>8.1515170165856752</v>
      </c>
      <c r="T39" s="792">
        <v>2.7214082221407505</v>
      </c>
      <c r="U39" s="792">
        <v>5.3588581181856769</v>
      </c>
      <c r="V39" s="792">
        <v>2.5210584718603304</v>
      </c>
      <c r="W39" s="792">
        <v>1.535693925612204</v>
      </c>
      <c r="X39" s="792">
        <v>2.6721099631526521</v>
      </c>
      <c r="Y39" s="792">
        <v>4.259005798445556</v>
      </c>
      <c r="Z39" s="792">
        <v>9.6560979583739641</v>
      </c>
      <c r="AA39" s="792">
        <v>40.687433041500014</v>
      </c>
      <c r="AB39" s="792">
        <v>7.4946907488358718</v>
      </c>
      <c r="AC39" s="792">
        <v>44.451849761509649</v>
      </c>
      <c r="AD39" s="792">
        <v>128.02107971729066</v>
      </c>
      <c r="AE39" s="792">
        <v>66.987798151977785</v>
      </c>
      <c r="AF39" s="792">
        <v>11.971950516105663</v>
      </c>
      <c r="AG39" s="792">
        <v>42.859135650385824</v>
      </c>
      <c r="AH39" s="792">
        <v>3.8420431066664502</v>
      </c>
      <c r="AI39" s="792">
        <v>4.3812190409655623</v>
      </c>
      <c r="AJ39" s="789">
        <v>4.9718154364256213</v>
      </c>
      <c r="AK39" s="791">
        <v>33.106388076839302</v>
      </c>
      <c r="AL39" s="789">
        <v>0</v>
      </c>
      <c r="AM39" s="202"/>
      <c r="AN39" s="189"/>
      <c r="AO39" s="189"/>
      <c r="AP39" s="189"/>
      <c r="AQ39" s="189"/>
      <c r="AR39" s="189"/>
      <c r="AS39" s="189"/>
      <c r="AT39" s="189"/>
      <c r="AU39" s="189"/>
      <c r="AV39" s="189"/>
      <c r="AW39" s="189"/>
      <c r="AX39" s="189"/>
      <c r="AY39" s="189"/>
      <c r="AZ39" s="189"/>
      <c r="BA39" s="189"/>
    </row>
    <row r="40" spans="1:53" s="44" customFormat="1" ht="12.75" x14ac:dyDescent="0.2">
      <c r="A40" s="189"/>
      <c r="B40" s="135" t="s">
        <v>437</v>
      </c>
      <c r="C40" s="101" t="s">
        <v>438</v>
      </c>
      <c r="D40" s="66" t="s">
        <v>439</v>
      </c>
      <c r="E40" s="104" t="s">
        <v>367</v>
      </c>
      <c r="F40" s="57" t="s">
        <v>200</v>
      </c>
      <c r="G40" s="1005" t="s">
        <v>368</v>
      </c>
      <c r="H40" s="1006" t="s">
        <v>87</v>
      </c>
      <c r="I40" s="356" t="s">
        <v>423</v>
      </c>
      <c r="J40" s="356"/>
      <c r="K40" s="392" cm="1">
        <f t="array" ref="K40">IF(AND(ISBLANK(L40:Z40),ISBLANK(AA40:AL40)),"",SUM(L40:AL40))</f>
        <v>149.56169320297758</v>
      </c>
      <c r="L40" s="807">
        <v>1.8225186002350418</v>
      </c>
      <c r="M40" s="807">
        <v>6.5668258205587549</v>
      </c>
      <c r="N40" s="807">
        <v>6.9593379163288027</v>
      </c>
      <c r="O40" s="808">
        <v>9.5382071662427617</v>
      </c>
      <c r="P40" s="791">
        <v>4.3627102536245719</v>
      </c>
      <c r="Q40" s="792">
        <v>16.913068001891602</v>
      </c>
      <c r="R40" s="792">
        <v>14.382149412734226</v>
      </c>
      <c r="S40" s="792">
        <v>4.0848942471473526</v>
      </c>
      <c r="T40" s="792">
        <v>0.5077028987629717</v>
      </c>
      <c r="U40" s="792">
        <v>0.93318998701427369</v>
      </c>
      <c r="V40" s="792">
        <v>0.54244926759370793</v>
      </c>
      <c r="W40" s="792">
        <v>0.62738003916255802</v>
      </c>
      <c r="X40" s="792">
        <v>0.71524117689486688</v>
      </c>
      <c r="Y40" s="792">
        <v>1.0027734020160115</v>
      </c>
      <c r="Z40" s="792">
        <v>2.36329004286317</v>
      </c>
      <c r="AA40" s="792">
        <v>12.294718180332772</v>
      </c>
      <c r="AB40" s="792">
        <v>1.427353925184401</v>
      </c>
      <c r="AC40" s="792">
        <v>6.6678423962764004</v>
      </c>
      <c r="AD40" s="792">
        <v>25.212372538858226</v>
      </c>
      <c r="AE40" s="792">
        <v>12.54357161824619</v>
      </c>
      <c r="AF40" s="792">
        <v>2.1165417454084765</v>
      </c>
      <c r="AG40" s="792">
        <v>8.6882059694065674</v>
      </c>
      <c r="AH40" s="792">
        <v>0.80000388639163289</v>
      </c>
      <c r="AI40" s="792">
        <v>0.91767825306902429</v>
      </c>
      <c r="AJ40" s="789">
        <v>1.0530579831943498</v>
      </c>
      <c r="AK40" s="791">
        <v>6.5186084735388201</v>
      </c>
      <c r="AL40" s="789">
        <v>0</v>
      </c>
      <c r="AM40" s="202"/>
      <c r="AN40" s="189"/>
      <c r="AO40" s="189"/>
      <c r="AP40" s="189"/>
      <c r="AQ40" s="189"/>
      <c r="AR40" s="189"/>
      <c r="AS40" s="189"/>
      <c r="AT40" s="189"/>
      <c r="AU40" s="189"/>
      <c r="AV40" s="189"/>
      <c r="AW40" s="189"/>
      <c r="AX40" s="189"/>
      <c r="AY40" s="189"/>
      <c r="AZ40" s="189"/>
      <c r="BA40" s="189"/>
    </row>
    <row r="41" spans="1:53" s="44" customFormat="1" ht="38.25" x14ac:dyDescent="0.2">
      <c r="A41" s="189"/>
      <c r="B41" s="554" t="s">
        <v>440</v>
      </c>
      <c r="C41" s="101" t="s">
        <v>441</v>
      </c>
      <c r="D41" s="66" t="s">
        <v>442</v>
      </c>
      <c r="E41" s="104" t="s">
        <v>443</v>
      </c>
      <c r="F41" s="57" t="s">
        <v>444</v>
      </c>
      <c r="G41" s="1005" t="s">
        <v>165</v>
      </c>
      <c r="H41" s="1006" t="s">
        <v>87</v>
      </c>
      <c r="I41" s="356" t="s">
        <v>423</v>
      </c>
      <c r="J41" s="356"/>
      <c r="K41" s="809">
        <f>IFERROR((SUM(L39:AL39)*1000000)/(SUM(L67:AL67)*1000),"")</f>
        <v>141.40345437695288</v>
      </c>
      <c r="L41" s="810">
        <v>147.6876979894482</v>
      </c>
      <c r="M41" s="810">
        <v>129.37089088205622</v>
      </c>
      <c r="N41" s="810">
        <v>144.39953807946975</v>
      </c>
      <c r="O41" s="811">
        <v>137.62303021438643</v>
      </c>
      <c r="P41" s="812">
        <v>144.88644398405083</v>
      </c>
      <c r="Q41" s="813">
        <v>130.60709084742493</v>
      </c>
      <c r="R41" s="813">
        <v>142.13969526413391</v>
      </c>
      <c r="S41" s="813">
        <v>140.09835337675983</v>
      </c>
      <c r="T41" s="813">
        <v>132.68072079642425</v>
      </c>
      <c r="U41" s="813">
        <v>138.4339454903878</v>
      </c>
      <c r="V41" s="813">
        <v>133.54169614035285</v>
      </c>
      <c r="W41" s="813">
        <v>151.86505264996947</v>
      </c>
      <c r="X41" s="813">
        <v>182.50923144640427</v>
      </c>
      <c r="Y41" s="813">
        <v>133.17367630932597</v>
      </c>
      <c r="Z41" s="813">
        <v>167.1824129278277</v>
      </c>
      <c r="AA41" s="813">
        <v>137.02184714174177</v>
      </c>
      <c r="AB41" s="813">
        <v>163.83279536044472</v>
      </c>
      <c r="AC41" s="813">
        <v>143.45997819061526</v>
      </c>
      <c r="AD41" s="813">
        <v>141.21217830892928</v>
      </c>
      <c r="AE41" s="813">
        <v>146.63299293366498</v>
      </c>
      <c r="AF41" s="813">
        <v>148.18017286487262</v>
      </c>
      <c r="AG41" s="813">
        <v>141.95232352277034</v>
      </c>
      <c r="AH41" s="813">
        <v>176.12305574129371</v>
      </c>
      <c r="AI41" s="813">
        <v>148.87703840324124</v>
      </c>
      <c r="AJ41" s="814">
        <v>154.95455459416138</v>
      </c>
      <c r="AK41" s="812">
        <v>140.80660453124216</v>
      </c>
      <c r="AL41" s="814">
        <v>0</v>
      </c>
      <c r="AM41" s="1272"/>
      <c r="AN41" s="189"/>
      <c r="AO41" s="189"/>
      <c r="AP41" s="189"/>
      <c r="AQ41" s="189"/>
      <c r="AR41" s="189"/>
      <c r="AS41" s="189"/>
      <c r="AT41" s="189"/>
      <c r="AU41" s="189"/>
      <c r="AV41" s="189"/>
      <c r="AW41" s="189"/>
      <c r="AX41" s="189"/>
      <c r="AY41" s="189"/>
      <c r="AZ41" s="189"/>
      <c r="BA41" s="189"/>
    </row>
    <row r="42" spans="1:53" s="44" customFormat="1" ht="38.25" x14ac:dyDescent="0.2">
      <c r="A42" s="189"/>
      <c r="B42" s="60" t="s">
        <v>445</v>
      </c>
      <c r="C42" s="101" t="s">
        <v>446</v>
      </c>
      <c r="D42" s="66" t="s">
        <v>447</v>
      </c>
      <c r="E42" s="104" t="s">
        <v>448</v>
      </c>
      <c r="F42" s="57" t="s">
        <v>444</v>
      </c>
      <c r="G42" s="1005" t="s">
        <v>165</v>
      </c>
      <c r="H42" s="1006" t="s">
        <v>87</v>
      </c>
      <c r="I42" s="356" t="s">
        <v>423</v>
      </c>
      <c r="J42" s="356"/>
      <c r="K42" s="809">
        <f>IFERROR((SUM(L40:AL40)*1000000)/(SUM(L68:AL68)*1000),"")</f>
        <v>201.40495204698883</v>
      </c>
      <c r="L42" s="810">
        <v>217.27839255000566</v>
      </c>
      <c r="M42" s="810">
        <v>190.20628317183784</v>
      </c>
      <c r="N42" s="810">
        <v>205.5243098383464</v>
      </c>
      <c r="O42" s="811">
        <v>197.1577607770954</v>
      </c>
      <c r="P42" s="812">
        <v>211.34109770556441</v>
      </c>
      <c r="Q42" s="813">
        <v>180.97467476941836</v>
      </c>
      <c r="R42" s="813">
        <v>191.01768191462489</v>
      </c>
      <c r="S42" s="813">
        <v>212.20304192574412</v>
      </c>
      <c r="T42" s="813">
        <v>188.57034471239709</v>
      </c>
      <c r="U42" s="813">
        <v>202.89838306160595</v>
      </c>
      <c r="V42" s="813">
        <v>199.28003307515982</v>
      </c>
      <c r="W42" s="813">
        <v>237.94960767699672</v>
      </c>
      <c r="X42" s="813">
        <v>270.49904524883124</v>
      </c>
      <c r="Y42" s="813">
        <v>194.56410773385079</v>
      </c>
      <c r="Z42" s="813">
        <v>226.02641362055479</v>
      </c>
      <c r="AA42" s="813">
        <v>191.87874420576301</v>
      </c>
      <c r="AB42" s="813">
        <v>237.42725044930285</v>
      </c>
      <c r="AC42" s="813">
        <v>217.6726645220713</v>
      </c>
      <c r="AD42" s="813">
        <v>203.92250825184692</v>
      </c>
      <c r="AE42" s="813">
        <v>215.65196137897641</v>
      </c>
      <c r="AF42" s="813">
        <v>226.22518663337667</v>
      </c>
      <c r="AG42" s="813">
        <v>205.8524058787232</v>
      </c>
      <c r="AH42" s="813">
        <v>269.16894238000526</v>
      </c>
      <c r="AI42" s="813">
        <v>210.53208481691686</v>
      </c>
      <c r="AJ42" s="814">
        <v>216.08043834335155</v>
      </c>
      <c r="AK42" s="812">
        <v>207.51384888585002</v>
      </c>
      <c r="AL42" s="814">
        <v>0</v>
      </c>
      <c r="AM42" s="1266"/>
      <c r="AN42" s="189"/>
      <c r="AO42" s="189"/>
      <c r="AP42" s="189"/>
      <c r="AQ42" s="189"/>
      <c r="AR42" s="189"/>
      <c r="AS42" s="189"/>
      <c r="AT42" s="189"/>
      <c r="AU42" s="189"/>
      <c r="AV42" s="189"/>
      <c r="AW42" s="189"/>
      <c r="AX42" s="189"/>
      <c r="AY42" s="189"/>
      <c r="AZ42" s="189"/>
      <c r="BA42" s="189"/>
    </row>
    <row r="43" spans="1:53" s="44" customFormat="1" ht="38.25" x14ac:dyDescent="0.2">
      <c r="A43" s="189"/>
      <c r="B43" s="60" t="s">
        <v>449</v>
      </c>
      <c r="C43" s="101" t="s">
        <v>450</v>
      </c>
      <c r="D43" s="61" t="s">
        <v>451</v>
      </c>
      <c r="E43" s="104" t="s">
        <v>452</v>
      </c>
      <c r="F43" s="57" t="s">
        <v>444</v>
      </c>
      <c r="G43" s="1005" t="s">
        <v>165</v>
      </c>
      <c r="H43" s="1006" t="s">
        <v>87</v>
      </c>
      <c r="I43" s="356" t="s">
        <v>423</v>
      </c>
      <c r="J43" s="356"/>
      <c r="K43" s="809">
        <f>IFERROR(((SUM(L39:AL39)+SUM(L40:AL40))*1000000)/((SUM(L67:AL67)+SUM(L68:AL68))*1000),"")</f>
        <v>150.19737764387745</v>
      </c>
      <c r="L43" s="810">
        <v>162.65981768495348</v>
      </c>
      <c r="M43" s="810">
        <v>137.17994306287582</v>
      </c>
      <c r="N43" s="810">
        <v>154.49558942592262</v>
      </c>
      <c r="O43" s="811">
        <v>168.0440796026441</v>
      </c>
      <c r="P43" s="812">
        <v>153.24349110522701</v>
      </c>
      <c r="Q43" s="813">
        <v>140.04478091747245</v>
      </c>
      <c r="R43" s="813">
        <v>151.34251327275291</v>
      </c>
      <c r="S43" s="813">
        <v>158.02338884672244</v>
      </c>
      <c r="T43" s="813">
        <v>139.16582632710416</v>
      </c>
      <c r="U43" s="813">
        <v>145.27975394500902</v>
      </c>
      <c r="V43" s="813">
        <v>141.82589680560014</v>
      </c>
      <c r="W43" s="813">
        <v>169.66834833701628</v>
      </c>
      <c r="X43" s="813">
        <v>195.9692907450125</v>
      </c>
      <c r="Y43" s="813">
        <v>141.6940732944561</v>
      </c>
      <c r="Z43" s="813">
        <v>176.20204041062036</v>
      </c>
      <c r="AA43" s="813">
        <v>146.75818638400665</v>
      </c>
      <c r="AB43" s="813">
        <v>172.38092329964078</v>
      </c>
      <c r="AC43" s="813">
        <v>150.136618582751</v>
      </c>
      <c r="AD43" s="813">
        <v>148.73803767465179</v>
      </c>
      <c r="AE43" s="813">
        <v>154.42813868580461</v>
      </c>
      <c r="AF43" s="813">
        <v>156.27988551124329</v>
      </c>
      <c r="AG43" s="813">
        <v>149.78932958893935</v>
      </c>
      <c r="AH43" s="813">
        <v>187.28002546203419</v>
      </c>
      <c r="AI43" s="813">
        <v>156.83107134424571</v>
      </c>
      <c r="AJ43" s="814">
        <v>163.0146599611854</v>
      </c>
      <c r="AK43" s="812">
        <v>148.36360234954799</v>
      </c>
      <c r="AL43" s="814">
        <v>0</v>
      </c>
      <c r="AM43" s="1266"/>
      <c r="AN43" s="876"/>
      <c r="AO43" s="189"/>
      <c r="AP43" s="189"/>
      <c r="AQ43" s="189"/>
      <c r="AR43" s="189"/>
      <c r="AS43" s="189"/>
      <c r="AT43" s="189"/>
      <c r="AU43" s="189"/>
      <c r="AV43" s="189"/>
      <c r="AW43" s="189"/>
      <c r="AX43" s="189"/>
      <c r="AY43" s="189"/>
      <c r="AZ43" s="189"/>
      <c r="BA43" s="189"/>
    </row>
    <row r="44" spans="1:53" s="44" customFormat="1" ht="12.75" x14ac:dyDescent="0.2">
      <c r="A44" s="189"/>
      <c r="B44" s="60" t="s">
        <v>453</v>
      </c>
      <c r="C44" s="101" t="s">
        <v>454</v>
      </c>
      <c r="D44" s="66" t="s">
        <v>455</v>
      </c>
      <c r="E44" s="106" t="s">
        <v>367</v>
      </c>
      <c r="F44" s="57" t="s">
        <v>200</v>
      </c>
      <c r="G44" s="64" t="s">
        <v>368</v>
      </c>
      <c r="H44" s="1006" t="s">
        <v>87</v>
      </c>
      <c r="I44" s="356" t="s">
        <v>423</v>
      </c>
      <c r="J44" s="356"/>
      <c r="K44" s="815" cm="1">
        <f t="array" ref="K44">IF(AND(ISBLANK(L44:Z44),ISBLANK(AA44:AL44)),"",SUM(L44:AL44))</f>
        <v>20.583853671863228</v>
      </c>
      <c r="L44" s="807">
        <v>0.13832950707237179</v>
      </c>
      <c r="M44" s="807">
        <v>1.1019321435109686</v>
      </c>
      <c r="N44" s="807">
        <v>0.97322468026387976</v>
      </c>
      <c r="O44" s="808">
        <v>0.21990257877236935</v>
      </c>
      <c r="P44" s="791">
        <v>0.77630854928719384</v>
      </c>
      <c r="Q44" s="792">
        <v>2.0688936500481452</v>
      </c>
      <c r="R44" s="792">
        <v>1.6899810595002793</v>
      </c>
      <c r="S44" s="792">
        <v>0.29326265892317249</v>
      </c>
      <c r="T44" s="792">
        <v>0.10539086529829773</v>
      </c>
      <c r="U44" s="792">
        <v>0.15521348000625251</v>
      </c>
      <c r="V44" s="792">
        <v>8.3944327864489743E-2</v>
      </c>
      <c r="W44" s="792">
        <v>7.1467762892535633E-2</v>
      </c>
      <c r="X44" s="792">
        <v>6.8209357969706744E-2</v>
      </c>
      <c r="Y44" s="792">
        <v>0.14311992916740696</v>
      </c>
      <c r="Z44" s="792">
        <v>0.31832750525331088</v>
      </c>
      <c r="AA44" s="792">
        <v>1.2011498058243733</v>
      </c>
      <c r="AB44" s="792">
        <v>0.20372327469549734</v>
      </c>
      <c r="AC44" s="792">
        <v>1.5114287069311438</v>
      </c>
      <c r="AD44" s="792">
        <v>4.0927793400357624</v>
      </c>
      <c r="AE44" s="792">
        <v>2.1868837470853091</v>
      </c>
      <c r="AF44" s="792">
        <v>0.42814782907294391</v>
      </c>
      <c r="AG44" s="792">
        <v>1.2305460052307038</v>
      </c>
      <c r="AH44" s="792">
        <v>9.1901144262762302E-2</v>
      </c>
      <c r="AI44" s="792">
        <v>0.12666216049278226</v>
      </c>
      <c r="AJ44" s="789">
        <v>0.15312360240157114</v>
      </c>
      <c r="AK44" s="791">
        <v>1.1499999999999999</v>
      </c>
      <c r="AL44" s="789">
        <v>0</v>
      </c>
      <c r="AM44" s="202"/>
      <c r="AN44" s="189"/>
      <c r="AO44" s="189"/>
      <c r="AP44" s="189"/>
      <c r="AQ44" s="189"/>
      <c r="AR44" s="189"/>
      <c r="AS44" s="189"/>
      <c r="AT44" s="189"/>
      <c r="AU44" s="189"/>
      <c r="AV44" s="189"/>
      <c r="AW44" s="189"/>
      <c r="AX44" s="189"/>
      <c r="AY44" s="189"/>
      <c r="AZ44" s="189"/>
      <c r="BA44" s="189"/>
    </row>
    <row r="45" spans="1:53" s="44" customFormat="1" ht="12.75" x14ac:dyDescent="0.2">
      <c r="A45" s="189"/>
      <c r="B45" s="60" t="s">
        <v>456</v>
      </c>
      <c r="C45" s="101" t="s">
        <v>457</v>
      </c>
      <c r="D45" s="61" t="s">
        <v>458</v>
      </c>
      <c r="E45" s="106" t="s">
        <v>367</v>
      </c>
      <c r="F45" s="57" t="s">
        <v>200</v>
      </c>
      <c r="G45" s="1005" t="s">
        <v>368</v>
      </c>
      <c r="H45" s="1006" t="s">
        <v>87</v>
      </c>
      <c r="I45" s="356" t="s">
        <v>423</v>
      </c>
      <c r="J45" s="356"/>
      <c r="K45" s="815" cm="1">
        <f t="array" ref="K45">IF(AND(ISBLANK(L45:Z45),ISBLANK(AA45:AL45)),"",SUM(L45:AL45))</f>
        <v>6.9357369989507376</v>
      </c>
      <c r="L45" s="807">
        <v>3.7543633829480075E-2</v>
      </c>
      <c r="M45" s="807">
        <v>0.31441398696499195</v>
      </c>
      <c r="N45" s="807">
        <v>0.26282262950118562</v>
      </c>
      <c r="O45" s="808">
        <v>1.4364866013028965</v>
      </c>
      <c r="P45" s="791">
        <v>0.21602274565276175</v>
      </c>
      <c r="Q45" s="792">
        <v>0.53145858060863405</v>
      </c>
      <c r="R45" s="792">
        <v>0.40632437059677856</v>
      </c>
      <c r="S45" s="792">
        <v>7.0559059736762172E-2</v>
      </c>
      <c r="T45" s="792">
        <v>2.6216224796308342E-2</v>
      </c>
      <c r="U45" s="792">
        <v>3.6792785503388034E-2</v>
      </c>
      <c r="V45" s="792">
        <v>2.0034565858618718E-2</v>
      </c>
      <c r="W45" s="792">
        <v>1.9966132607311664E-2</v>
      </c>
      <c r="X45" s="792">
        <v>1.4170296990521499E-2</v>
      </c>
      <c r="Y45" s="792">
        <v>3.0756398706035585E-2</v>
      </c>
      <c r="Z45" s="792">
        <v>6.0856449543384046E-2</v>
      </c>
      <c r="AA45" s="792">
        <v>0.27751547041020086</v>
      </c>
      <c r="AB45" s="792">
        <v>4.9028231256508459E-2</v>
      </c>
      <c r="AC45" s="792">
        <v>0.42805716670501931</v>
      </c>
      <c r="AD45" s="792">
        <v>1.2770529948643095</v>
      </c>
      <c r="AE45" s="792">
        <v>0.61751580743675505</v>
      </c>
      <c r="AF45" s="792">
        <v>0.11370855806889253</v>
      </c>
      <c r="AG45" s="792">
        <v>0.29688262921448588</v>
      </c>
      <c r="AH45" s="792">
        <v>2.3059900362484002E-2</v>
      </c>
      <c r="AI45" s="792">
        <v>2.9650459540327849E-2</v>
      </c>
      <c r="AJ45" s="789">
        <v>3.8841318892696014E-2</v>
      </c>
      <c r="AK45" s="791">
        <v>0.3</v>
      </c>
      <c r="AL45" s="789">
        <v>0</v>
      </c>
      <c r="AM45" s="202"/>
      <c r="AN45" s="189"/>
      <c r="AO45" s="189"/>
      <c r="AP45" s="189"/>
      <c r="AQ45" s="189"/>
      <c r="AR45" s="189"/>
      <c r="AS45" s="189"/>
      <c r="AT45" s="189"/>
      <c r="AU45" s="189"/>
      <c r="AV45" s="189"/>
      <c r="AW45" s="189"/>
      <c r="AX45" s="189"/>
      <c r="AY45" s="189"/>
      <c r="AZ45" s="189"/>
      <c r="BA45" s="189"/>
    </row>
    <row r="46" spans="1:53" s="45" customFormat="1" ht="12.75" x14ac:dyDescent="0.2">
      <c r="A46" s="265"/>
      <c r="B46" s="48"/>
      <c r="C46" s="100"/>
      <c r="D46" s="49" t="s">
        <v>459</v>
      </c>
      <c r="E46" s="107"/>
      <c r="F46" s="73"/>
      <c r="G46" s="784"/>
      <c r="H46" s="129"/>
      <c r="I46" s="133"/>
      <c r="J46" s="133"/>
      <c r="K46" s="133"/>
      <c r="L46" s="133"/>
      <c r="M46" s="133"/>
      <c r="N46" s="133"/>
      <c r="O46" s="464"/>
      <c r="P46" s="405"/>
      <c r="Q46" s="796"/>
      <c r="R46" s="796"/>
      <c r="S46" s="796"/>
      <c r="T46" s="796"/>
      <c r="U46" s="796"/>
      <c r="V46" s="796"/>
      <c r="W46" s="796"/>
      <c r="X46" s="796"/>
      <c r="Y46" s="796"/>
      <c r="Z46" s="796"/>
      <c r="AA46" s="796"/>
      <c r="AB46" s="796"/>
      <c r="AC46" s="796"/>
      <c r="AD46" s="796"/>
      <c r="AE46" s="796"/>
      <c r="AF46" s="796"/>
      <c r="AG46" s="796"/>
      <c r="AH46" s="796"/>
      <c r="AI46" s="796"/>
      <c r="AJ46" s="797"/>
      <c r="AK46" s="405"/>
      <c r="AL46" s="797"/>
      <c r="AM46" s="273"/>
      <c r="AN46" s="265"/>
      <c r="AO46" s="265"/>
      <c r="AP46" s="265"/>
      <c r="AQ46" s="265"/>
      <c r="AR46" s="265"/>
      <c r="AS46" s="265"/>
      <c r="AT46" s="265"/>
      <c r="AU46" s="265"/>
      <c r="AV46" s="265"/>
      <c r="AW46" s="265"/>
      <c r="AX46" s="265"/>
      <c r="AY46" s="265"/>
      <c r="AZ46" s="265"/>
      <c r="BA46" s="265"/>
    </row>
    <row r="47" spans="1:53" s="44" customFormat="1" ht="12.75" x14ac:dyDescent="0.2">
      <c r="A47" s="189"/>
      <c r="B47" s="56" t="s">
        <v>460</v>
      </c>
      <c r="C47" s="55" t="s">
        <v>461</v>
      </c>
      <c r="D47" s="66" t="s">
        <v>553</v>
      </c>
      <c r="E47" s="106" t="s">
        <v>367</v>
      </c>
      <c r="F47" s="57" t="s">
        <v>200</v>
      </c>
      <c r="G47" s="1005" t="s">
        <v>368</v>
      </c>
      <c r="H47" s="1006" t="s">
        <v>87</v>
      </c>
      <c r="I47" s="356"/>
      <c r="J47" s="356"/>
      <c r="K47" s="815" cm="1">
        <f t="array" ref="K47">IF(AND(ISBLANK(L47:Z47),ISBLANK(AA47:AL47)),"",SUM(L47:AL47))</f>
        <v>1.0277994332503215</v>
      </c>
      <c r="L47" s="794">
        <v>7.5138523651233219E-3</v>
      </c>
      <c r="M47" s="794">
        <v>4.7190668864336316E-2</v>
      </c>
      <c r="N47" s="794">
        <v>4.9304678822213004E-2</v>
      </c>
      <c r="O47" s="795">
        <v>1.0846079648787367E-2</v>
      </c>
      <c r="P47" s="791">
        <v>3.6558440472442354E-2</v>
      </c>
      <c r="Q47" s="792">
        <v>0.11140421342633645</v>
      </c>
      <c r="R47" s="792">
        <v>0.10061472944665907</v>
      </c>
      <c r="S47" s="792">
        <v>1.9009800211151756E-2</v>
      </c>
      <c r="T47" s="792">
        <v>5.9480111378980901E-3</v>
      </c>
      <c r="U47" s="792">
        <v>7.7401064974018377E-3</v>
      </c>
      <c r="V47" s="792">
        <v>4.8383370161784265E-3</v>
      </c>
      <c r="W47" s="792">
        <v>4.1975271433695354E-3</v>
      </c>
      <c r="X47" s="792">
        <v>4.3626138936814236E-3</v>
      </c>
      <c r="Y47" s="792">
        <v>8.9479818493973899E-3</v>
      </c>
      <c r="Z47" s="792">
        <v>2.3063616856378751E-2</v>
      </c>
      <c r="AA47" s="792">
        <v>6.3958840395919092E-2</v>
      </c>
      <c r="AB47" s="792">
        <v>1.0595417810333569E-2</v>
      </c>
      <c r="AC47" s="792">
        <v>6.4680902725257394E-2</v>
      </c>
      <c r="AD47" s="792">
        <v>0.18906166988328441</v>
      </c>
      <c r="AE47" s="792">
        <v>9.4702782896148377E-2</v>
      </c>
      <c r="AF47" s="792">
        <v>2.2943580490821219E-2</v>
      </c>
      <c r="AG47" s="792">
        <v>6.2909770712310562E-2</v>
      </c>
      <c r="AH47" s="792">
        <v>4.5525464034077943E-3</v>
      </c>
      <c r="AI47" s="792">
        <v>7.0359464054601337E-3</v>
      </c>
      <c r="AJ47" s="789">
        <v>7.8870652076889272E-3</v>
      </c>
      <c r="AK47" s="791">
        <v>5.7930252668334896E-2</v>
      </c>
      <c r="AL47" s="789">
        <v>0</v>
      </c>
      <c r="AM47" s="1266"/>
      <c r="AN47" s="189"/>
      <c r="AO47" s="189"/>
      <c r="AP47" s="189"/>
      <c r="AQ47" s="189"/>
      <c r="AR47" s="189"/>
      <c r="AS47" s="189"/>
      <c r="AT47" s="189"/>
      <c r="AU47" s="189"/>
      <c r="AV47" s="189"/>
      <c r="AW47" s="189"/>
      <c r="AX47" s="189"/>
      <c r="AY47" s="189"/>
      <c r="AZ47" s="189"/>
      <c r="BA47" s="189"/>
    </row>
    <row r="48" spans="1:53" s="44" customFormat="1" ht="12.75" x14ac:dyDescent="0.2">
      <c r="A48" s="189"/>
      <c r="B48" s="56" t="s">
        <v>463</v>
      </c>
      <c r="C48" s="55" t="s">
        <v>464</v>
      </c>
      <c r="D48" s="61" t="s">
        <v>554</v>
      </c>
      <c r="E48" s="106" t="s">
        <v>367</v>
      </c>
      <c r="F48" s="57" t="s">
        <v>200</v>
      </c>
      <c r="G48" s="1005" t="s">
        <v>368</v>
      </c>
      <c r="H48" s="1006" t="s">
        <v>87</v>
      </c>
      <c r="I48" s="356"/>
      <c r="J48" s="356"/>
      <c r="K48" s="815" cm="1">
        <f t="array" ref="K48">IF(AND(ISBLANK(L48:Z48),ISBLANK(AA48:AL48)),"",SUM(L48:AL48))</f>
        <v>5.7047399293833984E-2</v>
      </c>
      <c r="L48" s="807">
        <v>4.1978795088495712E-4</v>
      </c>
      <c r="M48" s="807">
        <v>1.3264252806141417E-3</v>
      </c>
      <c r="N48" s="807">
        <v>3.3511310500007343E-3</v>
      </c>
      <c r="O48" s="808">
        <v>7.6053763060071784E-3</v>
      </c>
      <c r="P48" s="791">
        <v>2.2329311802419399E-3</v>
      </c>
      <c r="Q48" s="792">
        <v>5.4084861353594993E-3</v>
      </c>
      <c r="R48" s="792">
        <v>6.5502071170830765E-3</v>
      </c>
      <c r="S48" s="792">
        <v>1.1488081077563684E-3</v>
      </c>
      <c r="T48" s="792">
        <v>1.3166616631255158E-4</v>
      </c>
      <c r="U48" s="792">
        <v>3.5273077914642722E-4</v>
      </c>
      <c r="V48" s="792">
        <v>1.1712147626048926E-4</v>
      </c>
      <c r="W48" s="792">
        <v>1.2425608477138704E-4</v>
      </c>
      <c r="X48" s="792">
        <v>2.1971647627077494E-4</v>
      </c>
      <c r="Y48" s="792">
        <v>6.1719414263486838E-4</v>
      </c>
      <c r="Z48" s="792">
        <v>2.2424692649929364E-3</v>
      </c>
      <c r="AA48" s="792">
        <v>2.9560049424371421E-3</v>
      </c>
      <c r="AB48" s="792">
        <v>6.319699242660461E-4</v>
      </c>
      <c r="AC48" s="792">
        <v>1.7942873608079505E-3</v>
      </c>
      <c r="AD48" s="792">
        <v>8.5807773239510044E-3</v>
      </c>
      <c r="AE48" s="792">
        <v>4.1576506374958544E-3</v>
      </c>
      <c r="AF48" s="792">
        <v>8.0385155643712366E-4</v>
      </c>
      <c r="AG48" s="792">
        <v>2.3105594640616236E-3</v>
      </c>
      <c r="AH48" s="792">
        <v>3.2478230785638017E-4</v>
      </c>
      <c r="AI48" s="792">
        <v>5.9408012696683817E-4</v>
      </c>
      <c r="AJ48" s="789">
        <v>3.5229644872165244E-4</v>
      </c>
      <c r="AK48" s="791">
        <v>2.6928316824950328E-3</v>
      </c>
      <c r="AL48" s="789">
        <v>0</v>
      </c>
      <c r="AM48" s="1267"/>
      <c r="AN48" s="189"/>
      <c r="AO48" s="189"/>
      <c r="AP48" s="189"/>
      <c r="AQ48" s="189"/>
      <c r="AR48" s="189"/>
      <c r="AS48" s="189"/>
      <c r="AT48" s="189"/>
      <c r="AU48" s="189"/>
      <c r="AV48" s="189"/>
      <c r="AW48" s="189"/>
      <c r="AX48" s="189"/>
      <c r="AY48" s="189"/>
      <c r="AZ48" s="189"/>
      <c r="BA48" s="189"/>
    </row>
    <row r="49" spans="1:53" s="44" customFormat="1" ht="12.75" x14ac:dyDescent="0.2">
      <c r="A49" s="189"/>
      <c r="B49" s="60" t="s">
        <v>466</v>
      </c>
      <c r="C49" s="101" t="s">
        <v>467</v>
      </c>
      <c r="D49" s="61" t="s">
        <v>555</v>
      </c>
      <c r="E49" s="106" t="s">
        <v>367</v>
      </c>
      <c r="F49" s="57" t="s">
        <v>200</v>
      </c>
      <c r="G49" s="1005" t="s">
        <v>368</v>
      </c>
      <c r="H49" s="1006" t="s">
        <v>87</v>
      </c>
      <c r="I49" s="356"/>
      <c r="J49" s="356"/>
      <c r="K49" s="815" cm="1">
        <f t="array" ref="K49">IF(AND(ISBLANK(L49:Z49),ISBLANK(AA49:AL49)),"",SUM(L49:AL49))</f>
        <v>21.157857785284602</v>
      </c>
      <c r="L49" s="807">
        <v>0.13915884762573846</v>
      </c>
      <c r="M49" s="807">
        <v>1.1403495025185033</v>
      </c>
      <c r="N49" s="807">
        <v>0.86068347772891896</v>
      </c>
      <c r="O49" s="808">
        <v>0.17900748983001144</v>
      </c>
      <c r="P49" s="791">
        <v>0.72883771401134911</v>
      </c>
      <c r="Q49" s="792">
        <v>1.9836797978909386</v>
      </c>
      <c r="R49" s="792">
        <v>1.5802983226638252</v>
      </c>
      <c r="S49" s="792">
        <v>0.2839438037166675</v>
      </c>
      <c r="T49" s="792">
        <v>0.11352350524736464</v>
      </c>
      <c r="U49" s="792">
        <v>0.18727254995054496</v>
      </c>
      <c r="V49" s="792">
        <v>8.9824182281963857E-2</v>
      </c>
      <c r="W49" s="792">
        <v>5.4768304693326518E-2</v>
      </c>
      <c r="X49" s="792">
        <v>7.6756907495860283E-2</v>
      </c>
      <c r="Y49" s="792">
        <v>0.14279717802065559</v>
      </c>
      <c r="Z49" s="792">
        <v>0.32999384860899716</v>
      </c>
      <c r="AA49" s="792">
        <v>1.4668702412177397</v>
      </c>
      <c r="AB49" s="792">
        <v>0.22767958877652833</v>
      </c>
      <c r="AC49" s="792">
        <v>1.5149280620191043</v>
      </c>
      <c r="AD49" s="792">
        <v>4.3366574620527638</v>
      </c>
      <c r="AE49" s="792">
        <v>2.3173413140983472</v>
      </c>
      <c r="AF49" s="792">
        <v>0.39168925908416852</v>
      </c>
      <c r="AG49" s="792">
        <v>1.4326907951265873</v>
      </c>
      <c r="AH49" s="792">
        <v>0.10893910917191466</v>
      </c>
      <c r="AI49" s="792">
        <v>0.14385278236495827</v>
      </c>
      <c r="AJ49" s="789">
        <v>0.14861415411639528</v>
      </c>
      <c r="AK49" s="791">
        <v>1.177699584971432</v>
      </c>
      <c r="AL49" s="789">
        <v>0</v>
      </c>
      <c r="AM49" s="1267"/>
      <c r="AN49" s="189"/>
      <c r="AO49" s="189"/>
      <c r="AP49" s="189"/>
      <c r="AQ49" s="189"/>
      <c r="AR49" s="189"/>
      <c r="AS49" s="189"/>
      <c r="AT49" s="189"/>
      <c r="AU49" s="189"/>
      <c r="AV49" s="189"/>
      <c r="AW49" s="189"/>
      <c r="AX49" s="189"/>
      <c r="AY49" s="189"/>
      <c r="AZ49" s="189"/>
      <c r="BA49" s="189"/>
    </row>
    <row r="50" spans="1:53" s="44" customFormat="1" ht="12.75" x14ac:dyDescent="0.2">
      <c r="A50" s="189"/>
      <c r="B50" s="60" t="s">
        <v>469</v>
      </c>
      <c r="C50" s="101" t="s">
        <v>470</v>
      </c>
      <c r="D50" s="61" t="s">
        <v>556</v>
      </c>
      <c r="E50" s="106" t="s">
        <v>367</v>
      </c>
      <c r="F50" s="57" t="s">
        <v>200</v>
      </c>
      <c r="G50" s="1005" t="s">
        <v>368</v>
      </c>
      <c r="H50" s="1006" t="s">
        <v>87</v>
      </c>
      <c r="I50" s="356"/>
      <c r="J50" s="356"/>
      <c r="K50" s="815" cm="1">
        <f t="array" ref="K50">IF(AND(ISBLANK(L50:Z50),ISBLANK(AA50:AL50)),"",SUM(L50:AL50))</f>
        <v>10.91579885440944</v>
      </c>
      <c r="L50" s="807">
        <v>0.11690730979042967</v>
      </c>
      <c r="M50" s="807">
        <v>0.53108595011446591</v>
      </c>
      <c r="N50" s="807">
        <v>0.50986313935265926</v>
      </c>
      <c r="O50" s="808">
        <v>0.65999989294148265</v>
      </c>
      <c r="P50" s="791">
        <v>0.32465103149417979</v>
      </c>
      <c r="Q50" s="792">
        <v>1.3086693548762687</v>
      </c>
      <c r="R50" s="792">
        <v>0.99964209259093872</v>
      </c>
      <c r="S50" s="792">
        <v>0.29823198360701064</v>
      </c>
      <c r="T50" s="792">
        <v>4.5552857952884586E-2</v>
      </c>
      <c r="U50" s="792">
        <v>6.8379125642792721E-2</v>
      </c>
      <c r="V50" s="792">
        <v>4.0482997554871059E-2</v>
      </c>
      <c r="W50" s="792">
        <v>4.7520682465154666E-2</v>
      </c>
      <c r="X50" s="792">
        <v>4.236889997860141E-2</v>
      </c>
      <c r="Y50" s="792">
        <v>6.9177661494020229E-2</v>
      </c>
      <c r="Z50" s="792">
        <v>0.16640488476467261</v>
      </c>
      <c r="AA50" s="792">
        <v>0.91923101043519828</v>
      </c>
      <c r="AB50" s="792">
        <v>9.1093228227498768E-2</v>
      </c>
      <c r="AC50" s="792">
        <v>0.49118294591105338</v>
      </c>
      <c r="AD50" s="792">
        <v>1.8286417706368463</v>
      </c>
      <c r="AE50" s="792">
        <v>0.92951650300889366</v>
      </c>
      <c r="AF50" s="792">
        <v>0.14775299969085937</v>
      </c>
      <c r="AG50" s="792">
        <v>0.60955605967383442</v>
      </c>
      <c r="AH50" s="792">
        <v>4.795458263275626E-2</v>
      </c>
      <c r="AI50" s="792">
        <v>6.2336446753229385E-2</v>
      </c>
      <c r="AJ50" s="789">
        <v>6.5983057423701683E-2</v>
      </c>
      <c r="AK50" s="791">
        <v>0.49361238539513125</v>
      </c>
      <c r="AL50" s="789">
        <v>0</v>
      </c>
      <c r="AM50" s="1267"/>
      <c r="AN50" s="189"/>
      <c r="AO50" s="189"/>
      <c r="AP50" s="189"/>
      <c r="AQ50" s="189"/>
      <c r="AR50" s="189"/>
      <c r="AS50" s="189"/>
      <c r="AT50" s="189"/>
      <c r="AU50" s="189"/>
      <c r="AV50" s="189"/>
      <c r="AW50" s="189"/>
      <c r="AX50" s="189"/>
      <c r="AY50" s="189"/>
      <c r="AZ50" s="189"/>
      <c r="BA50" s="189"/>
    </row>
    <row r="51" spans="1:53" s="44" customFormat="1" ht="12.75" x14ac:dyDescent="0.2">
      <c r="A51" s="189"/>
      <c r="B51" s="60" t="s">
        <v>472</v>
      </c>
      <c r="C51" s="101" t="s">
        <v>473</v>
      </c>
      <c r="D51" s="61" t="s">
        <v>557</v>
      </c>
      <c r="E51" s="106" t="s">
        <v>367</v>
      </c>
      <c r="F51" s="1007" t="s">
        <v>200</v>
      </c>
      <c r="G51" s="1005" t="s">
        <v>368</v>
      </c>
      <c r="H51" s="1006" t="s">
        <v>87</v>
      </c>
      <c r="I51" s="356"/>
      <c r="J51" s="356"/>
      <c r="K51" s="815" cm="1">
        <f t="array" ref="K51">IF(AND(ISBLANK(L51:Z51),ISBLANK(AA51:AL51)),"",SUM(L51:AL51))</f>
        <v>2.9777498524653452</v>
      </c>
      <c r="L51" s="807">
        <v>2.0708890288887848E-2</v>
      </c>
      <c r="M51" s="807">
        <v>0.17936364312201769</v>
      </c>
      <c r="N51" s="807">
        <v>0.16203932699291923</v>
      </c>
      <c r="O51" s="808">
        <v>7.215630031170378E-2</v>
      </c>
      <c r="P51" s="791">
        <v>0.1075612547684974</v>
      </c>
      <c r="Q51" s="792">
        <v>0.32448266419543503</v>
      </c>
      <c r="R51" s="792">
        <v>0.31607365226950895</v>
      </c>
      <c r="S51" s="792">
        <v>7.0250208705836495E-2</v>
      </c>
      <c r="T51" s="792">
        <v>1.4597206682794817E-2</v>
      </c>
      <c r="U51" s="792">
        <v>2.5407321990539591E-2</v>
      </c>
      <c r="V51" s="792">
        <v>1.2277914579134429E-2</v>
      </c>
      <c r="W51" s="792">
        <v>9.5295335990859091E-3</v>
      </c>
      <c r="X51" s="792">
        <v>1.164994459243456E-2</v>
      </c>
      <c r="Y51" s="792">
        <v>1.9961284390053451E-2</v>
      </c>
      <c r="Z51" s="792">
        <v>5.6655994548275836E-2</v>
      </c>
      <c r="AA51" s="792">
        <v>0.19780121400253373</v>
      </c>
      <c r="AB51" s="792">
        <v>2.8517489390790952E-2</v>
      </c>
      <c r="AC51" s="792">
        <v>0.26529683545042421</v>
      </c>
      <c r="AD51" s="792">
        <v>0.61440131432772449</v>
      </c>
      <c r="AE51" s="792">
        <v>0.21577235769251574</v>
      </c>
      <c r="AF51" s="792">
        <v>5.2480350349615283E-2</v>
      </c>
      <c r="AG51" s="792">
        <v>2.5931515278435974E-2</v>
      </c>
      <c r="AH51" s="792">
        <v>1.2184230866837821E-2</v>
      </c>
      <c r="AI51" s="792">
        <v>1.8147344484186676E-2</v>
      </c>
      <c r="AJ51" s="789">
        <v>2.0088813257566188E-2</v>
      </c>
      <c r="AK51" s="791">
        <v>0.1244132463275897</v>
      </c>
      <c r="AL51" s="789">
        <v>0</v>
      </c>
      <c r="AM51" s="1267"/>
      <c r="AN51" s="189"/>
      <c r="AO51" s="189"/>
      <c r="AP51" s="189"/>
      <c r="AQ51" s="189"/>
      <c r="AR51" s="189"/>
      <c r="AS51" s="189"/>
      <c r="AT51" s="189"/>
      <c r="AU51" s="189"/>
      <c r="AV51" s="189"/>
      <c r="AW51" s="189"/>
      <c r="AX51" s="189"/>
      <c r="AY51" s="189"/>
      <c r="AZ51" s="189"/>
      <c r="BA51" s="189"/>
    </row>
    <row r="52" spans="1:53" s="44" customFormat="1" ht="12.75" x14ac:dyDescent="0.2">
      <c r="A52" s="189"/>
      <c r="B52" s="60" t="s">
        <v>475</v>
      </c>
      <c r="C52" s="101" t="s">
        <v>476</v>
      </c>
      <c r="D52" s="66" t="s">
        <v>558</v>
      </c>
      <c r="E52" s="106" t="s">
        <v>367</v>
      </c>
      <c r="F52" s="65" t="s">
        <v>200</v>
      </c>
      <c r="G52" s="1005" t="s">
        <v>368</v>
      </c>
      <c r="H52" s="1006" t="s">
        <v>87</v>
      </c>
      <c r="I52" s="356" t="s">
        <v>478</v>
      </c>
      <c r="J52" s="356"/>
      <c r="K52" s="815" cm="1">
        <f t="array" ref="K52">IF(AND(ISBLANK(L52:Z52),ISBLANK(AA52:AL52)),"",SUM(L52:AL52))</f>
        <v>150.90379338601716</v>
      </c>
      <c r="L52" s="807">
        <v>3.0112753658488716</v>
      </c>
      <c r="M52" s="807">
        <v>9.0547234167654658</v>
      </c>
      <c r="N52" s="807">
        <v>7.3170218763854438</v>
      </c>
      <c r="O52" s="808">
        <v>2.817948754337531</v>
      </c>
      <c r="P52" s="791">
        <v>7.088528826340772</v>
      </c>
      <c r="Q52" s="792">
        <v>16.057310154525275</v>
      </c>
      <c r="R52" s="792">
        <v>18.792609693019646</v>
      </c>
      <c r="S52" s="792">
        <v>2.3433284100540783</v>
      </c>
      <c r="T52" s="792">
        <v>0.57301279655953508</v>
      </c>
      <c r="U52" s="792">
        <v>1.1775440401808059</v>
      </c>
      <c r="V52" s="792">
        <v>1.1191048123201284</v>
      </c>
      <c r="W52" s="792">
        <v>0.80781670143290296</v>
      </c>
      <c r="X52" s="792">
        <v>0.50381123396932725</v>
      </c>
      <c r="Y52" s="792">
        <v>0.85912577574641535</v>
      </c>
      <c r="Z52" s="792">
        <v>2.3787895881974372</v>
      </c>
      <c r="AA52" s="792">
        <v>4.0908166675610804</v>
      </c>
      <c r="AB52" s="792">
        <v>1.0690517490057936</v>
      </c>
      <c r="AC52" s="792">
        <v>6.963082373251483</v>
      </c>
      <c r="AD52" s="792">
        <v>21.676382478555976</v>
      </c>
      <c r="AE52" s="792">
        <v>13.699770846769724</v>
      </c>
      <c r="AF52" s="792">
        <v>3.3946729757371301</v>
      </c>
      <c r="AG52" s="792">
        <v>9.7387368007075956</v>
      </c>
      <c r="AH52" s="792">
        <v>0.76867387953601596</v>
      </c>
      <c r="AI52" s="792">
        <v>1.9669606282554943</v>
      </c>
      <c r="AJ52" s="789">
        <v>1.0123774825604006</v>
      </c>
      <c r="AK52" s="791">
        <v>12.621316058392827</v>
      </c>
      <c r="AL52" s="789">
        <v>0</v>
      </c>
      <c r="AM52" s="202"/>
      <c r="AN52" s="189"/>
      <c r="AO52" s="189"/>
      <c r="AP52" s="189"/>
      <c r="AQ52" s="189"/>
      <c r="AR52" s="189"/>
      <c r="AS52" s="189"/>
      <c r="AT52" s="189"/>
      <c r="AU52" s="189"/>
      <c r="AV52" s="189"/>
      <c r="AW52" s="189"/>
      <c r="AX52" s="189"/>
      <c r="AY52" s="189"/>
      <c r="AZ52" s="189"/>
      <c r="BA52" s="189"/>
    </row>
    <row r="53" spans="1:53" s="44" customFormat="1" ht="13.5" thickBot="1" x14ac:dyDescent="0.25">
      <c r="A53" s="189"/>
      <c r="B53" s="115" t="s">
        <v>479</v>
      </c>
      <c r="C53" s="116" t="s">
        <v>480</v>
      </c>
      <c r="D53" s="93" t="s">
        <v>481</v>
      </c>
      <c r="E53" s="1008" t="s">
        <v>482</v>
      </c>
      <c r="F53" s="1009" t="s">
        <v>200</v>
      </c>
      <c r="G53" s="1010" t="s">
        <v>368</v>
      </c>
      <c r="H53" s="1011" t="s">
        <v>87</v>
      </c>
      <c r="I53" s="395" t="s">
        <v>478</v>
      </c>
      <c r="J53" s="395"/>
      <c r="K53" s="937" cm="1">
        <f t="array" ref="K53">IF(AND(ISBLANK(L53:Z53),ISBLANK(AA53:AL53)),"",SUM(L53:AL53))</f>
        <v>187.04004671072073</v>
      </c>
      <c r="L53" s="798">
        <v>3.2959840538699359</v>
      </c>
      <c r="M53" s="798">
        <v>10.954039606665402</v>
      </c>
      <c r="N53" s="798">
        <v>8.9022636303321558</v>
      </c>
      <c r="O53" s="799">
        <v>3.7475638933755238</v>
      </c>
      <c r="P53" s="816">
        <v>8.2883701982674829</v>
      </c>
      <c r="Q53" s="817">
        <v>19.790954671049612</v>
      </c>
      <c r="R53" s="817">
        <v>21.79578869710766</v>
      </c>
      <c r="S53" s="817">
        <v>3.0159130144025013</v>
      </c>
      <c r="T53" s="817">
        <v>0.75276604374678968</v>
      </c>
      <c r="U53" s="817">
        <v>1.4666958750412316</v>
      </c>
      <c r="V53" s="817">
        <v>1.2666453652285368</v>
      </c>
      <c r="W53" s="817">
        <v>0.92395700541861103</v>
      </c>
      <c r="X53" s="817">
        <v>0.63916931640617569</v>
      </c>
      <c r="Y53" s="817">
        <v>1.1006270756431769</v>
      </c>
      <c r="Z53" s="817">
        <v>2.957150402240754</v>
      </c>
      <c r="AA53" s="817">
        <v>6.7416339785549084</v>
      </c>
      <c r="AB53" s="801">
        <v>1.4275694431352113</v>
      </c>
      <c r="AC53" s="801">
        <v>9.3009654067181309</v>
      </c>
      <c r="AD53" s="801">
        <v>28.653725472780547</v>
      </c>
      <c r="AE53" s="801">
        <v>17.261261455103121</v>
      </c>
      <c r="AF53" s="801">
        <v>4.0103430169090313</v>
      </c>
      <c r="AG53" s="801">
        <v>11.872135500962825</v>
      </c>
      <c r="AH53" s="801">
        <v>0.94262913091878886</v>
      </c>
      <c r="AI53" s="801">
        <v>2.1989272283902954</v>
      </c>
      <c r="AJ53" s="787">
        <v>1.2553028690144743</v>
      </c>
      <c r="AK53" s="800">
        <v>14.477664359437812</v>
      </c>
      <c r="AL53" s="787">
        <v>0</v>
      </c>
      <c r="AM53" s="202"/>
      <c r="AN53" s="189"/>
      <c r="AO53" s="189"/>
      <c r="AP53" s="189"/>
      <c r="AQ53" s="189"/>
      <c r="AR53" s="189"/>
      <c r="AS53" s="189"/>
      <c r="AT53" s="189"/>
      <c r="AU53" s="189"/>
      <c r="AV53" s="189"/>
      <c r="AW53" s="189"/>
      <c r="AX53" s="189"/>
      <c r="AY53" s="189"/>
      <c r="AZ53" s="189"/>
      <c r="BA53" s="189"/>
    </row>
    <row r="54" spans="1:53" s="45" customFormat="1" ht="23.25" customHeight="1" thickBot="1" x14ac:dyDescent="0.25">
      <c r="A54" s="265"/>
      <c r="B54" s="1031"/>
      <c r="C54" s="1032"/>
      <c r="D54" s="644" t="s">
        <v>483</v>
      </c>
      <c r="E54" s="645"/>
      <c r="F54" s="1033"/>
      <c r="G54" s="1034"/>
      <c r="H54" s="1035"/>
      <c r="I54" s="634"/>
      <c r="J54" s="634"/>
      <c r="K54" s="654"/>
      <c r="L54" s="654"/>
      <c r="M54" s="654"/>
      <c r="N54" s="654"/>
      <c r="O54" s="861"/>
      <c r="P54" s="862"/>
      <c r="Q54" s="863"/>
      <c r="R54" s="863"/>
      <c r="S54" s="863"/>
      <c r="T54" s="863"/>
      <c r="U54" s="863"/>
      <c r="V54" s="863"/>
      <c r="W54" s="863"/>
      <c r="X54" s="863"/>
      <c r="Y54" s="863"/>
      <c r="Z54" s="863"/>
      <c r="AA54" s="927"/>
      <c r="AB54" s="862"/>
      <c r="AC54" s="863"/>
      <c r="AD54" s="863"/>
      <c r="AE54" s="863"/>
      <c r="AF54" s="863"/>
      <c r="AG54" s="863"/>
      <c r="AH54" s="863"/>
      <c r="AI54" s="863"/>
      <c r="AJ54" s="864"/>
      <c r="AK54" s="862"/>
      <c r="AL54" s="927"/>
      <c r="AM54" s="273"/>
      <c r="AN54" s="265"/>
      <c r="AO54" s="265"/>
      <c r="AP54" s="265"/>
      <c r="AQ54" s="265"/>
      <c r="AR54" s="265"/>
      <c r="AS54" s="265"/>
      <c r="AT54" s="265"/>
      <c r="AU54" s="265"/>
      <c r="AV54" s="265"/>
      <c r="AW54" s="265"/>
      <c r="AX54" s="265"/>
      <c r="AY54" s="265"/>
      <c r="AZ54" s="265"/>
      <c r="BA54" s="265"/>
    </row>
    <row r="55" spans="1:53" s="45" customFormat="1" ht="12.75" x14ac:dyDescent="0.2">
      <c r="A55" s="265"/>
      <c r="B55" s="581"/>
      <c r="C55" s="582"/>
      <c r="D55" s="583" t="s">
        <v>484</v>
      </c>
      <c r="E55" s="584"/>
      <c r="F55" s="1036"/>
      <c r="G55" s="1037"/>
      <c r="H55" s="1038"/>
      <c r="I55" s="133"/>
      <c r="J55" s="133"/>
      <c r="K55" s="593"/>
      <c r="L55" s="593"/>
      <c r="M55" s="593"/>
      <c r="N55" s="593"/>
      <c r="O55" s="931"/>
      <c r="P55" s="932"/>
      <c r="Q55" s="933"/>
      <c r="R55" s="933"/>
      <c r="S55" s="933"/>
      <c r="T55" s="933"/>
      <c r="U55" s="933"/>
      <c r="V55" s="933"/>
      <c r="W55" s="933"/>
      <c r="X55" s="933"/>
      <c r="Y55" s="933"/>
      <c r="Z55" s="933"/>
      <c r="AA55" s="934"/>
      <c r="AB55" s="932"/>
      <c r="AC55" s="933"/>
      <c r="AD55" s="933"/>
      <c r="AE55" s="933"/>
      <c r="AF55" s="933"/>
      <c r="AG55" s="933"/>
      <c r="AH55" s="933"/>
      <c r="AI55" s="933"/>
      <c r="AJ55" s="935"/>
      <c r="AK55" s="932"/>
      <c r="AL55" s="935"/>
      <c r="AM55" s="273"/>
      <c r="AN55" s="265"/>
      <c r="AO55" s="265"/>
      <c r="AP55" s="265"/>
      <c r="AQ55" s="265"/>
      <c r="AR55" s="265"/>
      <c r="AS55" s="265"/>
      <c r="AT55" s="265"/>
      <c r="AU55" s="265"/>
      <c r="AV55" s="265"/>
      <c r="AW55" s="265"/>
      <c r="AX55" s="265"/>
      <c r="AY55" s="265"/>
      <c r="AZ55" s="265"/>
      <c r="BA55" s="265"/>
    </row>
    <row r="56" spans="1:53" s="44" customFormat="1" ht="12.75" x14ac:dyDescent="0.2">
      <c r="A56" s="189"/>
      <c r="B56" s="60" t="s">
        <v>81</v>
      </c>
      <c r="C56" s="101" t="s">
        <v>82</v>
      </c>
      <c r="D56" s="66" t="s">
        <v>83</v>
      </c>
      <c r="E56" s="99" t="s">
        <v>84</v>
      </c>
      <c r="F56" s="67" t="s">
        <v>85</v>
      </c>
      <c r="G56" s="50" t="s">
        <v>86</v>
      </c>
      <c r="H56" s="361" t="s">
        <v>87</v>
      </c>
      <c r="I56" s="356"/>
      <c r="J56" s="356"/>
      <c r="K56" s="790" cm="1">
        <f t="array" ref="K56">IF(AND(ISBLANK(L56:Z56),ISBLANK(AA56:AL56)),"",SUM(L56:AL56))</f>
        <v>105.88499999999999</v>
      </c>
      <c r="L56" s="822">
        <v>0.81778342197101594</v>
      </c>
      <c r="M56" s="822">
        <v>4.4567120904978816</v>
      </c>
      <c r="N56" s="822">
        <v>5.1956229996899674</v>
      </c>
      <c r="O56" s="823">
        <v>1.4470000000000001</v>
      </c>
      <c r="P56" s="824">
        <v>3.6721381475916801</v>
      </c>
      <c r="Q56" s="825">
        <v>11.876539950553687</v>
      </c>
      <c r="R56" s="825">
        <v>11.278769327387057</v>
      </c>
      <c r="S56" s="825">
        <v>2.102160024802652</v>
      </c>
      <c r="T56" s="825">
        <v>0.56290067014857748</v>
      </c>
      <c r="U56" s="825">
        <v>0.82027413290087692</v>
      </c>
      <c r="V56" s="825">
        <v>0.51474692550459888</v>
      </c>
      <c r="W56" s="825">
        <v>0.42093014714650256</v>
      </c>
      <c r="X56" s="825">
        <v>0.49482123806571116</v>
      </c>
      <c r="Y56" s="825">
        <v>1.0236821921728552</v>
      </c>
      <c r="Z56" s="825">
        <v>2.6808351975070157</v>
      </c>
      <c r="AA56" s="826">
        <v>6.9939162910495822</v>
      </c>
      <c r="AB56" s="824">
        <v>1.1141780226244704</v>
      </c>
      <c r="AC56" s="825">
        <v>5.8938522970276557</v>
      </c>
      <c r="AD56" s="825">
        <v>18.774148752315313</v>
      </c>
      <c r="AE56" s="825">
        <v>8.8179469286844263</v>
      </c>
      <c r="AF56" s="825">
        <v>2.2524329175709297</v>
      </c>
      <c r="AG56" s="825">
        <v>6.7207683257414956</v>
      </c>
      <c r="AH56" s="825">
        <v>0.46576294388399991</v>
      </c>
      <c r="AI56" s="825">
        <v>0.78706465383606394</v>
      </c>
      <c r="AJ56" s="827">
        <v>0.83687887243328329</v>
      </c>
      <c r="AK56" s="824">
        <v>5.863133528892706</v>
      </c>
      <c r="AL56" s="827">
        <v>0</v>
      </c>
      <c r="AM56" s="202"/>
      <c r="AN56" s="189"/>
      <c r="AO56" s="189"/>
      <c r="AP56" s="189"/>
      <c r="AQ56" s="189"/>
      <c r="AR56" s="189"/>
      <c r="AS56" s="189"/>
      <c r="AT56" s="189"/>
      <c r="AU56" s="189"/>
      <c r="AV56" s="189"/>
      <c r="AW56" s="189"/>
      <c r="AX56" s="189"/>
      <c r="AY56" s="189"/>
      <c r="AZ56" s="189"/>
      <c r="BA56" s="189"/>
    </row>
    <row r="57" spans="1:53" s="44" customFormat="1" ht="12.75" x14ac:dyDescent="0.2">
      <c r="A57" s="189"/>
      <c r="B57" s="60" t="s">
        <v>88</v>
      </c>
      <c r="C57" s="101" t="s">
        <v>89</v>
      </c>
      <c r="D57" s="61" t="s">
        <v>90</v>
      </c>
      <c r="E57" s="106" t="s">
        <v>84</v>
      </c>
      <c r="F57" s="57" t="s">
        <v>85</v>
      </c>
      <c r="G57" s="1012" t="s">
        <v>86</v>
      </c>
      <c r="H57" s="759" t="s">
        <v>87</v>
      </c>
      <c r="I57" s="356"/>
      <c r="J57" s="356"/>
      <c r="K57" s="790" cm="1">
        <f t="array" ref="K57">IF(AND(ISBLANK(L57:Z57),ISBLANK(AA57:AL57)),"",SUM(L57:AL57))</f>
        <v>1.4070000000160001</v>
      </c>
      <c r="L57" s="828">
        <v>1.0433628320000001E-2</v>
      </c>
      <c r="M57" s="828">
        <v>2.8455349957999997E-2</v>
      </c>
      <c r="N57" s="828">
        <v>8.1572003221E-2</v>
      </c>
      <c r="O57" s="829">
        <v>0.22800000000000001</v>
      </c>
      <c r="P57" s="824">
        <v>5.1219629930000003E-2</v>
      </c>
      <c r="Q57" s="825">
        <v>0.132791633144</v>
      </c>
      <c r="R57" s="825">
        <v>0.17547465807899998</v>
      </c>
      <c r="S57" s="825">
        <v>2.8455349964000003E-2</v>
      </c>
      <c r="T57" s="825">
        <v>2.8455349960000002E-3</v>
      </c>
      <c r="U57" s="825">
        <v>8.536604988000001E-3</v>
      </c>
      <c r="V57" s="825">
        <v>2.8455349960000002E-3</v>
      </c>
      <c r="W57" s="825">
        <v>2.8455349960000002E-3</v>
      </c>
      <c r="X57" s="825">
        <v>5.6910699920000004E-3</v>
      </c>
      <c r="Y57" s="825">
        <v>1.6124698309999998E-2</v>
      </c>
      <c r="Z57" s="825">
        <v>5.8807723257000004E-2</v>
      </c>
      <c r="AA57" s="826">
        <v>7.303539823300001E-2</v>
      </c>
      <c r="AB57" s="824">
        <v>1.517618665E-2</v>
      </c>
      <c r="AC57" s="825">
        <v>3.6991954952000007E-2</v>
      </c>
      <c r="AD57" s="825">
        <v>0.192547868058</v>
      </c>
      <c r="AE57" s="825">
        <v>8.6314561545000001E-2</v>
      </c>
      <c r="AF57" s="825">
        <v>1.8021721639999998E-2</v>
      </c>
      <c r="AG57" s="825">
        <v>5.6910699917999998E-2</v>
      </c>
      <c r="AH57" s="825">
        <v>7.5880933229999998E-3</v>
      </c>
      <c r="AI57" s="825">
        <v>1.517618665E-2</v>
      </c>
      <c r="AJ57" s="827">
        <v>8.536604988000001E-3</v>
      </c>
      <c r="AK57" s="824">
        <v>6.2601769907999996E-2</v>
      </c>
      <c r="AL57" s="827">
        <v>0</v>
      </c>
      <c r="AM57" s="202"/>
      <c r="AN57" s="189"/>
      <c r="AO57" s="189"/>
      <c r="AP57" s="189"/>
      <c r="AQ57" s="189"/>
      <c r="AR57" s="189"/>
      <c r="AS57" s="189"/>
      <c r="AT57" s="189"/>
      <c r="AU57" s="189"/>
      <c r="AV57" s="189"/>
      <c r="AW57" s="189"/>
      <c r="AX57" s="189"/>
      <c r="AY57" s="189"/>
      <c r="AZ57" s="189"/>
      <c r="BA57" s="189"/>
    </row>
    <row r="58" spans="1:53" s="44" customFormat="1" ht="12.75" x14ac:dyDescent="0.2">
      <c r="A58" s="189"/>
      <c r="B58" s="362" t="s">
        <v>91</v>
      </c>
      <c r="C58" s="126" t="s">
        <v>92</v>
      </c>
      <c r="D58" s="61" t="s">
        <v>93</v>
      </c>
      <c r="E58" s="104" t="s">
        <v>84</v>
      </c>
      <c r="F58" s="57" t="s">
        <v>85</v>
      </c>
      <c r="G58" s="1013" t="s">
        <v>86</v>
      </c>
      <c r="H58" s="759" t="s">
        <v>87</v>
      </c>
      <c r="I58" s="356"/>
      <c r="J58" s="356"/>
      <c r="K58" s="790" cm="1">
        <f t="array" ref="K58">IF(AND(ISBLANK(L58:Z58),ISBLANK(AA58:AL58)),"",SUM(L58:AL58))</f>
        <v>15.548000000009388</v>
      </c>
      <c r="L58" s="828">
        <v>0.11879443191239475</v>
      </c>
      <c r="M58" s="828">
        <v>0.63072736465470225</v>
      </c>
      <c r="N58" s="828">
        <v>0.763707387764194</v>
      </c>
      <c r="O58" s="829">
        <v>0.46700000000000003</v>
      </c>
      <c r="P58" s="824">
        <v>0.53599350272296242</v>
      </c>
      <c r="Q58" s="825">
        <v>1.7142369616475792</v>
      </c>
      <c r="R58" s="825">
        <v>1.6569310946507336</v>
      </c>
      <c r="S58" s="825">
        <v>0.30632772397869473</v>
      </c>
      <c r="T58" s="825">
        <v>7.9224086699702378E-2</v>
      </c>
      <c r="U58" s="825">
        <v>0.11802415567358268</v>
      </c>
      <c r="V58" s="825">
        <v>7.2589679379740216E-2</v>
      </c>
      <c r="W58" s="825">
        <v>5.9664023739124279E-2</v>
      </c>
      <c r="X58" s="825">
        <v>7.1514560241279904E-2</v>
      </c>
      <c r="Y58" s="825">
        <v>0.15050254823272777</v>
      </c>
      <c r="Z58" s="825">
        <v>0.40386996195011871</v>
      </c>
      <c r="AA58" s="826">
        <v>1.0064577266968295</v>
      </c>
      <c r="AB58" s="824">
        <v>0.16241394092539396</v>
      </c>
      <c r="AC58" s="825">
        <v>0.83374056582718359</v>
      </c>
      <c r="AD58" s="825">
        <v>2.6996318270405761</v>
      </c>
      <c r="AE58" s="825">
        <v>1.2655585471834716</v>
      </c>
      <c r="AF58" s="825">
        <v>0.32090775646181213</v>
      </c>
      <c r="AG58" s="825">
        <v>0.95936042358609419</v>
      </c>
      <c r="AH58" s="825">
        <v>6.862447382021554E-2</v>
      </c>
      <c r="AI58" s="825">
        <v>0.11734572568289237</v>
      </c>
      <c r="AJ58" s="827">
        <v>0.12031188233563858</v>
      </c>
      <c r="AK58" s="824">
        <v>0.84453964720174612</v>
      </c>
      <c r="AL58" s="827">
        <v>0</v>
      </c>
      <c r="AM58" s="202"/>
      <c r="AN58" s="189"/>
      <c r="AO58" s="189"/>
      <c r="AP58" s="189"/>
      <c r="AQ58" s="189"/>
      <c r="AR58" s="189"/>
      <c r="AS58" s="189"/>
      <c r="AT58" s="189"/>
      <c r="AU58" s="189"/>
      <c r="AV58" s="189"/>
      <c r="AW58" s="189"/>
      <c r="AX58" s="189"/>
      <c r="AY58" s="189"/>
      <c r="AZ58" s="189"/>
      <c r="BA58" s="189"/>
    </row>
    <row r="59" spans="1:53" s="44" customFormat="1" ht="12.75" x14ac:dyDescent="0.2">
      <c r="A59" s="189"/>
      <c r="B59" s="56" t="s">
        <v>94</v>
      </c>
      <c r="C59" s="55" t="s">
        <v>95</v>
      </c>
      <c r="D59" s="61" t="s">
        <v>96</v>
      </c>
      <c r="E59" s="104" t="s">
        <v>84</v>
      </c>
      <c r="F59" s="57" t="s">
        <v>85</v>
      </c>
      <c r="G59" s="1004" t="s">
        <v>86</v>
      </c>
      <c r="H59" s="759" t="s">
        <v>87</v>
      </c>
      <c r="I59" s="356"/>
      <c r="J59" s="356"/>
      <c r="K59" s="790" cm="1">
        <f t="array" ref="K59">IF(AND(ISBLANK(L59:Z59),ISBLANK(AA59:AL59)),"",SUM(L59:AL59))</f>
        <v>1858.3659999999998</v>
      </c>
      <c r="L59" s="828">
        <v>12.735970488605281</v>
      </c>
      <c r="M59" s="828">
        <v>95.222545972797036</v>
      </c>
      <c r="N59" s="828">
        <v>77.228459112422769</v>
      </c>
      <c r="O59" s="829">
        <v>22.79</v>
      </c>
      <c r="P59" s="824">
        <v>63.296552372530094</v>
      </c>
      <c r="Q59" s="825">
        <v>179.43847529985459</v>
      </c>
      <c r="R59" s="825">
        <v>149.06169451715488</v>
      </c>
      <c r="S59" s="825">
        <v>26.444702513822556</v>
      </c>
      <c r="T59" s="825">
        <v>9.474417147228209</v>
      </c>
      <c r="U59" s="825">
        <v>16.848189782780914</v>
      </c>
      <c r="V59" s="825">
        <v>8.1003414375900622</v>
      </c>
      <c r="W59" s="825">
        <v>4.751719933985374</v>
      </c>
      <c r="X59" s="825">
        <v>7.2156488466795592</v>
      </c>
      <c r="Y59" s="825">
        <v>13.496565928754579</v>
      </c>
      <c r="Z59" s="825">
        <v>31.367556421841531</v>
      </c>
      <c r="AA59" s="826">
        <v>134.11499333474723</v>
      </c>
      <c r="AB59" s="824">
        <v>20.381956229053525</v>
      </c>
      <c r="AC59" s="825">
        <v>122.90321607686224</v>
      </c>
      <c r="AD59" s="825">
        <v>373.24319736726608</v>
      </c>
      <c r="AE59" s="825">
        <v>190.18488824238509</v>
      </c>
      <c r="AF59" s="825">
        <v>33.500226004681224</v>
      </c>
      <c r="AG59" s="825">
        <v>127.56086236430281</v>
      </c>
      <c r="AH59" s="825">
        <v>9.5764970615640372</v>
      </c>
      <c r="AI59" s="825">
        <v>13.398489148314276</v>
      </c>
      <c r="AJ59" s="827">
        <v>13.381475829258303</v>
      </c>
      <c r="AK59" s="824">
        <v>102.64735856551768</v>
      </c>
      <c r="AL59" s="827">
        <v>0</v>
      </c>
      <c r="AM59" s="202"/>
      <c r="AN59" s="189"/>
      <c r="AO59" s="189"/>
      <c r="AP59" s="189"/>
      <c r="AQ59" s="189"/>
      <c r="AR59" s="189"/>
      <c r="AS59" s="189"/>
      <c r="AT59" s="189"/>
      <c r="AU59" s="189"/>
      <c r="AV59" s="189"/>
      <c r="AW59" s="189"/>
      <c r="AX59" s="189"/>
      <c r="AY59" s="189"/>
      <c r="AZ59" s="189"/>
      <c r="BA59" s="189"/>
    </row>
    <row r="60" spans="1:53" s="44" customFormat="1" ht="12.75" x14ac:dyDescent="0.2">
      <c r="A60" s="189"/>
      <c r="B60" s="56" t="s">
        <v>97</v>
      </c>
      <c r="C60" s="55" t="s">
        <v>98</v>
      </c>
      <c r="D60" s="61" t="s">
        <v>99</v>
      </c>
      <c r="E60" s="104" t="s">
        <v>84</v>
      </c>
      <c r="F60" s="57" t="s">
        <v>85</v>
      </c>
      <c r="G60" s="1004" t="s">
        <v>86</v>
      </c>
      <c r="H60" s="759" t="s">
        <v>87</v>
      </c>
      <c r="I60" s="356"/>
      <c r="J60" s="356"/>
      <c r="K60" s="790" cm="1">
        <f t="array" ref="K60">IF(AND(ISBLANK(L60:Z60),ISBLANK(AA60:AL60)),"",SUM(L60:AL60))</f>
        <v>54.815999999999995</v>
      </c>
      <c r="L60" s="828">
        <v>0.28316318395164919</v>
      </c>
      <c r="M60" s="828">
        <v>2.609038320581238</v>
      </c>
      <c r="N60" s="828">
        <v>2.3198181701279497</v>
      </c>
      <c r="O60" s="829">
        <v>7.7140000000000004</v>
      </c>
      <c r="P60" s="824">
        <v>1.4945564842795596</v>
      </c>
      <c r="Q60" s="825">
        <v>4.6729496560149153</v>
      </c>
      <c r="R60" s="825">
        <v>4.9394561820870573</v>
      </c>
      <c r="S60" s="825">
        <v>1.1644518099402044</v>
      </c>
      <c r="T60" s="825">
        <v>0.18928020317623609</v>
      </c>
      <c r="U60" s="825">
        <v>0.40430251398444028</v>
      </c>
      <c r="V60" s="825">
        <v>0.16656657879508774</v>
      </c>
      <c r="W60" s="825">
        <v>0.11659660515656145</v>
      </c>
      <c r="X60" s="825">
        <v>0.18019475342377678</v>
      </c>
      <c r="Y60" s="825">
        <v>0.28770590882787889</v>
      </c>
      <c r="Z60" s="825">
        <v>0.82526168584838933</v>
      </c>
      <c r="AA60" s="826">
        <v>3.13599440622388</v>
      </c>
      <c r="AB60" s="824">
        <v>0.41187372211148976</v>
      </c>
      <c r="AC60" s="825">
        <v>3.744719539638655</v>
      </c>
      <c r="AD60" s="825">
        <v>9.0142803960650664</v>
      </c>
      <c r="AE60" s="825">
        <v>4.111166012987848</v>
      </c>
      <c r="AF60" s="825">
        <v>0.67535176493281046</v>
      </c>
      <c r="AG60" s="825">
        <v>2.9785132771812513</v>
      </c>
      <c r="AH60" s="825">
        <v>0.17110930367131744</v>
      </c>
      <c r="AI60" s="825">
        <v>0.28467742557705911</v>
      </c>
      <c r="AJ60" s="827">
        <v>0.29224863370410853</v>
      </c>
      <c r="AK60" s="824">
        <v>2.6287234617115667</v>
      </c>
      <c r="AL60" s="827">
        <v>0</v>
      </c>
      <c r="AM60" s="202"/>
      <c r="AN60" s="189"/>
      <c r="AO60" s="189"/>
      <c r="AP60" s="189"/>
      <c r="AQ60" s="189"/>
      <c r="AR60" s="189"/>
      <c r="AS60" s="189"/>
      <c r="AT60" s="189"/>
      <c r="AU60" s="189"/>
      <c r="AV60" s="189"/>
      <c r="AW60" s="189"/>
      <c r="AX60" s="189"/>
      <c r="AY60" s="189"/>
      <c r="AZ60" s="189"/>
      <c r="BA60" s="189"/>
    </row>
    <row r="61" spans="1:53" s="44" customFormat="1" ht="12.75" x14ac:dyDescent="0.2">
      <c r="A61" s="189"/>
      <c r="B61" s="56" t="s">
        <v>100</v>
      </c>
      <c r="C61" s="55" t="s">
        <v>101</v>
      </c>
      <c r="D61" s="61" t="s">
        <v>102</v>
      </c>
      <c r="E61" s="104" t="s">
        <v>84</v>
      </c>
      <c r="F61" s="57" t="s">
        <v>85</v>
      </c>
      <c r="G61" s="1004" t="s">
        <v>86</v>
      </c>
      <c r="H61" s="759" t="s">
        <v>87</v>
      </c>
      <c r="I61" s="356"/>
      <c r="J61" s="356"/>
      <c r="K61" s="790" cm="1">
        <f t="array" ref="K61">IF(AND(ISBLANK(L61:Z61),ISBLANK(AA61:AL61)),"",SUM(L61:AL61))</f>
        <v>269.20600000000007</v>
      </c>
      <c r="L61" s="828">
        <v>2.984174248440159</v>
      </c>
      <c r="M61" s="828">
        <v>11.792392739648326</v>
      </c>
      <c r="N61" s="828">
        <v>12.569560748723767</v>
      </c>
      <c r="O61" s="829">
        <v>19.786000000000001</v>
      </c>
      <c r="P61" s="824">
        <v>7.6481254679523554</v>
      </c>
      <c r="Q61" s="825">
        <v>33.60119841179808</v>
      </c>
      <c r="R61" s="825">
        <v>27.430069427112873</v>
      </c>
      <c r="S61" s="825">
        <v>7.6471823028927952</v>
      </c>
      <c r="T61" s="825">
        <v>1.0110729438457176</v>
      </c>
      <c r="U61" s="825">
        <v>1.6995834373227454</v>
      </c>
      <c r="V61" s="825">
        <v>1.0101297787861601</v>
      </c>
      <c r="W61" s="825">
        <v>1.1176505955757232</v>
      </c>
      <c r="X61" s="825">
        <v>1.1270822461712988</v>
      </c>
      <c r="Y61" s="825">
        <v>1.8561488372093025</v>
      </c>
      <c r="Z61" s="825">
        <v>4.4762613726602378</v>
      </c>
      <c r="AA61" s="826">
        <v>23.640432217810552</v>
      </c>
      <c r="AB61" s="824">
        <v>2.2466191718661377</v>
      </c>
      <c r="AC61" s="825">
        <v>10.533267385138975</v>
      </c>
      <c r="AD61" s="825">
        <v>42.066104821327286</v>
      </c>
      <c r="AE61" s="825">
        <v>20.472340782756667</v>
      </c>
      <c r="AF61" s="825">
        <v>3.4019963698241638</v>
      </c>
      <c r="AG61" s="825">
        <v>14.960484174702215</v>
      </c>
      <c r="AH61" s="825">
        <v>1.1506613726602382</v>
      </c>
      <c r="AI61" s="825">
        <v>1.6354482132728305</v>
      </c>
      <c r="AJ61" s="827">
        <v>1.6420503686897334</v>
      </c>
      <c r="AK61" s="824">
        <v>11.699962563811685</v>
      </c>
      <c r="AL61" s="827">
        <v>0</v>
      </c>
      <c r="AM61" s="202"/>
      <c r="AN61" s="189"/>
      <c r="AO61" s="189"/>
      <c r="AP61" s="189"/>
      <c r="AQ61" s="189"/>
      <c r="AR61" s="189"/>
      <c r="AS61" s="189"/>
      <c r="AT61" s="189"/>
      <c r="AU61" s="189"/>
      <c r="AV61" s="189"/>
      <c r="AW61" s="189"/>
      <c r="AX61" s="189"/>
      <c r="AY61" s="189"/>
      <c r="AZ61" s="189"/>
      <c r="BA61" s="189"/>
    </row>
    <row r="62" spans="1:53" s="44" customFormat="1" ht="12.75" x14ac:dyDescent="0.2">
      <c r="A62" s="189"/>
      <c r="B62" s="56" t="s">
        <v>103</v>
      </c>
      <c r="C62" s="55" t="s">
        <v>104</v>
      </c>
      <c r="D62" s="61" t="s">
        <v>105</v>
      </c>
      <c r="E62" s="104" t="s">
        <v>84</v>
      </c>
      <c r="F62" s="57" t="s">
        <v>85</v>
      </c>
      <c r="G62" s="1004" t="s">
        <v>86</v>
      </c>
      <c r="H62" s="759" t="s">
        <v>87</v>
      </c>
      <c r="I62" s="356"/>
      <c r="J62" s="356"/>
      <c r="K62" s="790" cm="1">
        <f t="array" ref="K62">IF(AND(ISBLANK(L62:Z62),ISBLANK(AA62:AL62)),"",SUM(L62:AL62))</f>
        <v>6.1020000000000012</v>
      </c>
      <c r="L62" s="828">
        <v>5.7000000000000002E-2</v>
      </c>
      <c r="M62" s="828">
        <v>0.19500000000000001</v>
      </c>
      <c r="N62" s="828">
        <v>0.39500000000000002</v>
      </c>
      <c r="O62" s="829">
        <v>1.3540000000000001</v>
      </c>
      <c r="P62" s="824">
        <v>0.17199999999999999</v>
      </c>
      <c r="Q62" s="825">
        <v>0.67300000000000004</v>
      </c>
      <c r="R62" s="825">
        <v>0.82399999999999995</v>
      </c>
      <c r="S62" s="825">
        <v>0.156</v>
      </c>
      <c r="T62" s="825">
        <v>1.2E-2</v>
      </c>
      <c r="U62" s="825">
        <v>2.5000000000000001E-2</v>
      </c>
      <c r="V62" s="825">
        <v>2.7E-2</v>
      </c>
      <c r="W62" s="825">
        <v>1.9E-2</v>
      </c>
      <c r="X62" s="825">
        <v>1.7000000000000001E-2</v>
      </c>
      <c r="Y62" s="825">
        <v>2.5999999999999999E-2</v>
      </c>
      <c r="Z62" s="825">
        <v>0.10299999999999999</v>
      </c>
      <c r="AA62" s="826">
        <v>0.25600000000000001</v>
      </c>
      <c r="AB62" s="824">
        <v>3.5999999999999997E-2</v>
      </c>
      <c r="AC62" s="825">
        <v>0.29099999999999998</v>
      </c>
      <c r="AD62" s="825">
        <v>0.67400000000000004</v>
      </c>
      <c r="AE62" s="825">
        <v>0.311</v>
      </c>
      <c r="AF62" s="825">
        <v>5.1999999999999998E-2</v>
      </c>
      <c r="AG62" s="825">
        <v>0.186</v>
      </c>
      <c r="AH62" s="825">
        <v>1.4E-2</v>
      </c>
      <c r="AI62" s="825">
        <v>1.0999999999999999E-2</v>
      </c>
      <c r="AJ62" s="827">
        <v>2.1000000000000001E-2</v>
      </c>
      <c r="AK62" s="824">
        <v>0.19500000000000001</v>
      </c>
      <c r="AL62" s="827">
        <v>0</v>
      </c>
      <c r="AM62" s="202"/>
      <c r="AN62" s="189"/>
      <c r="AO62" s="189"/>
      <c r="AP62" s="189"/>
      <c r="AQ62" s="189"/>
      <c r="AR62" s="189"/>
      <c r="AS62" s="189"/>
      <c r="AT62" s="189"/>
      <c r="AU62" s="189"/>
      <c r="AV62" s="189"/>
      <c r="AW62" s="189"/>
      <c r="AX62" s="189"/>
      <c r="AY62" s="189"/>
      <c r="AZ62" s="189"/>
      <c r="BA62" s="189"/>
    </row>
    <row r="63" spans="1:53" s="44" customFormat="1" ht="60.75" customHeight="1" x14ac:dyDescent="0.2">
      <c r="A63" s="189"/>
      <c r="B63" s="60" t="s">
        <v>488</v>
      </c>
      <c r="C63" s="101" t="s">
        <v>489</v>
      </c>
      <c r="D63" s="61" t="s">
        <v>490</v>
      </c>
      <c r="E63" s="1014" t="s">
        <v>491</v>
      </c>
      <c r="F63" s="1015" t="s">
        <v>85</v>
      </c>
      <c r="G63" s="758" t="s">
        <v>86</v>
      </c>
      <c r="H63" s="759" t="s">
        <v>87</v>
      </c>
      <c r="I63" s="356"/>
      <c r="J63" s="356"/>
      <c r="K63" s="790" cm="1">
        <f t="array" ref="K63">IF(AND(ISBLANK(L63:Z63),ISBLANK(AA63:AL63)),"",SUM(L63:AL63))</f>
        <v>2311.3300000000258</v>
      </c>
      <c r="L63" s="828">
        <v>17.007319403200498</v>
      </c>
      <c r="M63" s="828">
        <v>114.93487183813717</v>
      </c>
      <c r="N63" s="828">
        <v>98.553740421949627</v>
      </c>
      <c r="O63" s="829">
        <v>53.786000000000001</v>
      </c>
      <c r="P63" s="824">
        <v>76.870585605006639</v>
      </c>
      <c r="Q63" s="825">
        <v>232.10919191301286</v>
      </c>
      <c r="R63" s="825">
        <v>195.36639520647162</v>
      </c>
      <c r="S63" s="825">
        <v>37.849279725400898</v>
      </c>
      <c r="T63" s="825">
        <v>11.331740586094444</v>
      </c>
      <c r="U63" s="825">
        <v>19.923910627650557</v>
      </c>
      <c r="V63" s="825">
        <v>9.8942199350516482</v>
      </c>
      <c r="W63" s="825">
        <v>6.4884068405992856</v>
      </c>
      <c r="X63" s="825">
        <v>9.1119527145736257</v>
      </c>
      <c r="Y63" s="825">
        <v>16.856730113507343</v>
      </c>
      <c r="Z63" s="825">
        <v>39.915592363064292</v>
      </c>
      <c r="AA63" s="826">
        <v>169.22082937476108</v>
      </c>
      <c r="AB63" s="824">
        <v>24.368217273231018</v>
      </c>
      <c r="AC63" s="825">
        <v>144.2367878194467</v>
      </c>
      <c r="AD63" s="825">
        <v>446.66391103207229</v>
      </c>
      <c r="AE63" s="825">
        <v>225.24921507554251</v>
      </c>
      <c r="AF63" s="825">
        <v>40.220936535110937</v>
      </c>
      <c r="AG63" s="825">
        <v>153.42289926543188</v>
      </c>
      <c r="AH63" s="825">
        <v>11.454243248922808</v>
      </c>
      <c r="AI63" s="825">
        <v>16.24920135333312</v>
      </c>
      <c r="AJ63" s="827">
        <v>16.302502191409069</v>
      </c>
      <c r="AK63" s="824">
        <v>123.94131953704338</v>
      </c>
      <c r="AL63" s="827">
        <v>0</v>
      </c>
      <c r="AM63" s="202"/>
      <c r="AN63" s="189"/>
      <c r="AO63" s="189"/>
      <c r="AP63" s="189"/>
      <c r="AQ63" s="189"/>
      <c r="AR63" s="189"/>
      <c r="AS63" s="189"/>
      <c r="AT63" s="189"/>
      <c r="AU63" s="189"/>
      <c r="AV63" s="189"/>
      <c r="AW63" s="189"/>
      <c r="AX63" s="189"/>
      <c r="AY63" s="189"/>
      <c r="AZ63" s="189"/>
      <c r="BA63" s="189"/>
    </row>
    <row r="64" spans="1:53" s="45" customFormat="1" ht="12.75" x14ac:dyDescent="0.2">
      <c r="A64" s="265"/>
      <c r="B64" s="48"/>
      <c r="C64" s="100"/>
      <c r="D64" s="49" t="s">
        <v>492</v>
      </c>
      <c r="E64" s="780"/>
      <c r="F64" s="781"/>
      <c r="G64" s="782"/>
      <c r="H64" s="783"/>
      <c r="I64" s="133"/>
      <c r="J64" s="133"/>
      <c r="K64" s="133"/>
      <c r="L64" s="133"/>
      <c r="M64" s="133"/>
      <c r="N64" s="133"/>
      <c r="O64" s="464"/>
      <c r="P64" s="405"/>
      <c r="Q64" s="796"/>
      <c r="R64" s="796"/>
      <c r="S64" s="796"/>
      <c r="T64" s="796"/>
      <c r="U64" s="796"/>
      <c r="V64" s="796"/>
      <c r="W64" s="796"/>
      <c r="X64" s="796"/>
      <c r="Y64" s="796"/>
      <c r="Z64" s="796"/>
      <c r="AA64" s="821"/>
      <c r="AB64" s="405"/>
      <c r="AC64" s="796"/>
      <c r="AD64" s="796"/>
      <c r="AE64" s="796"/>
      <c r="AF64" s="796"/>
      <c r="AG64" s="796"/>
      <c r="AH64" s="796"/>
      <c r="AI64" s="796"/>
      <c r="AJ64" s="797"/>
      <c r="AK64" s="405"/>
      <c r="AL64" s="797"/>
      <c r="AM64" s="273"/>
      <c r="AN64" s="265"/>
      <c r="AO64" s="265"/>
      <c r="AP64" s="265"/>
      <c r="AQ64" s="265"/>
      <c r="AR64" s="265"/>
      <c r="AS64" s="265"/>
      <c r="AT64" s="265"/>
      <c r="AU64" s="265"/>
      <c r="AV64" s="265"/>
      <c r="AW64" s="265"/>
      <c r="AX64" s="265"/>
      <c r="AY64" s="265"/>
      <c r="AZ64" s="265"/>
      <c r="BA64" s="265"/>
    </row>
    <row r="65" spans="1:53" s="44" customFormat="1" ht="12.75" x14ac:dyDescent="0.2">
      <c r="A65" s="189"/>
      <c r="B65" s="114" t="s">
        <v>493</v>
      </c>
      <c r="C65" s="102" t="s">
        <v>494</v>
      </c>
      <c r="D65" s="61" t="s">
        <v>495</v>
      </c>
      <c r="E65" s="106" t="s">
        <v>84</v>
      </c>
      <c r="F65" s="57" t="s">
        <v>85</v>
      </c>
      <c r="G65" s="1004" t="s">
        <v>86</v>
      </c>
      <c r="H65" s="759" t="s">
        <v>87</v>
      </c>
      <c r="I65" s="356"/>
      <c r="J65" s="356"/>
      <c r="K65" s="790" cm="1">
        <f t="array" ref="K65">IF(AND(ISBLANK(L65:Z65),ISBLANK(AA65:AL65)),"",SUM(L65:AL65))</f>
        <v>76.660898712243323</v>
      </c>
      <c r="L65" s="822">
        <v>0.59428639110076698</v>
      </c>
      <c r="M65" s="822">
        <v>3.2387099973897633</v>
      </c>
      <c r="N65" s="822">
        <v>3.7756794269122844</v>
      </c>
      <c r="O65" s="823">
        <v>0.76539820895522392</v>
      </c>
      <c r="P65" s="824">
        <v>2.6685570637956277</v>
      </c>
      <c r="Q65" s="825">
        <v>8.6307277408086005</v>
      </c>
      <c r="R65" s="825">
        <v>8.1963255056892574</v>
      </c>
      <c r="S65" s="825">
        <v>1.5276478601696872</v>
      </c>
      <c r="T65" s="825">
        <v>0.40906210473738075</v>
      </c>
      <c r="U65" s="825">
        <v>0.59609640041376422</v>
      </c>
      <c r="V65" s="825">
        <v>0.37406859135276704</v>
      </c>
      <c r="W65" s="825">
        <v>0.30589157389653687</v>
      </c>
      <c r="X65" s="825">
        <v>0.35958851684878895</v>
      </c>
      <c r="Y65" s="825">
        <v>0.74391382764187364</v>
      </c>
      <c r="Z65" s="825">
        <v>1.9481733572227173</v>
      </c>
      <c r="AA65" s="826">
        <v>5.0825061508963065</v>
      </c>
      <c r="AB65" s="824">
        <v>0.80967749934744082</v>
      </c>
      <c r="AC65" s="825">
        <v>4.2830853709891823</v>
      </c>
      <c r="AD65" s="825">
        <v>13.64324686493568</v>
      </c>
      <c r="AE65" s="825">
        <v>6.4080363044479656</v>
      </c>
      <c r="AF65" s="825">
        <v>1.6368517553871884</v>
      </c>
      <c r="AG65" s="825">
        <v>4.8840084629042728</v>
      </c>
      <c r="AH65" s="825">
        <v>0.33847174153048759</v>
      </c>
      <c r="AI65" s="825">
        <v>0.57196294290713401</v>
      </c>
      <c r="AJ65" s="827">
        <v>0.60816312916707937</v>
      </c>
      <c r="AK65" s="824">
        <v>4.2607619227955507</v>
      </c>
      <c r="AL65" s="827">
        <v>0</v>
      </c>
      <c r="AM65" s="202"/>
      <c r="AN65" s="189"/>
      <c r="AO65" s="189"/>
      <c r="AP65" s="189"/>
      <c r="AQ65" s="189"/>
      <c r="AR65" s="189"/>
      <c r="AS65" s="189"/>
      <c r="AT65" s="189"/>
      <c r="AU65" s="189"/>
      <c r="AV65" s="189"/>
      <c r="AW65" s="189"/>
      <c r="AX65" s="189"/>
      <c r="AY65" s="189"/>
      <c r="AZ65" s="189"/>
      <c r="BA65" s="189"/>
    </row>
    <row r="66" spans="1:53" s="44" customFormat="1" ht="12.75" x14ac:dyDescent="0.2">
      <c r="A66" s="189"/>
      <c r="B66" s="114" t="s">
        <v>496</v>
      </c>
      <c r="C66" s="102" t="s">
        <v>497</v>
      </c>
      <c r="D66" s="66" t="s">
        <v>498</v>
      </c>
      <c r="E66" s="106" t="s">
        <v>84</v>
      </c>
      <c r="F66" s="1015" t="s">
        <v>85</v>
      </c>
      <c r="G66" s="758" t="s">
        <v>86</v>
      </c>
      <c r="H66" s="759" t="s">
        <v>87</v>
      </c>
      <c r="I66" s="356"/>
      <c r="J66" s="356"/>
      <c r="K66" s="790" cm="1">
        <f t="array" ref="K66">IF(AND(ISBLANK(L66:Z66),ISBLANK(AA66:AL66)),"",SUM(L66:AL66))</f>
        <v>1.1291012877566868</v>
      </c>
      <c r="L66" s="828">
        <v>8.9247743082750998E-3</v>
      </c>
      <c r="M66" s="828">
        <v>2.4340293563201738E-2</v>
      </c>
      <c r="N66" s="828">
        <v>6.9775508221411764E-2</v>
      </c>
      <c r="O66" s="829">
        <v>0.12060179104477609</v>
      </c>
      <c r="P66" s="824">
        <v>4.3812528418553286E-2</v>
      </c>
      <c r="Q66" s="825">
        <v>0.11358803663397735</v>
      </c>
      <c r="R66" s="825">
        <v>0.15009847697706916</v>
      </c>
      <c r="S66" s="825">
        <v>2.4340293568334052E-2</v>
      </c>
      <c r="T66" s="825">
        <v>2.4340293564912513E-3</v>
      </c>
      <c r="U66" s="825">
        <v>7.3020880694737531E-3</v>
      </c>
      <c r="V66" s="825">
        <v>2.4340293564912513E-3</v>
      </c>
      <c r="W66" s="825">
        <v>2.4340293564912513E-3</v>
      </c>
      <c r="X66" s="825">
        <v>4.8680587129825027E-3</v>
      </c>
      <c r="Y66" s="825">
        <v>1.3792833019546829E-2</v>
      </c>
      <c r="Z66" s="825">
        <v>5.0303273372903294E-2</v>
      </c>
      <c r="AA66" s="826">
        <v>6.2473420151938013E-2</v>
      </c>
      <c r="AB66" s="824">
        <v>1.2981489905278469E-2</v>
      </c>
      <c r="AC66" s="825">
        <v>3.1642381637807811E-2</v>
      </c>
      <c r="AD66" s="825">
        <v>0.16470265311858284</v>
      </c>
      <c r="AE66" s="825">
        <v>7.3832223813282818E-2</v>
      </c>
      <c r="AF66" s="825">
        <v>1.5415519256637407E-2</v>
      </c>
      <c r="AG66" s="825">
        <v>4.8680587128114239E-2</v>
      </c>
      <c r="AH66" s="825">
        <v>6.4907449509284641E-3</v>
      </c>
      <c r="AI66" s="825">
        <v>1.2981489905278469E-2</v>
      </c>
      <c r="AJ66" s="827">
        <v>7.3020880694737531E-3</v>
      </c>
      <c r="AK66" s="824">
        <v>5.3548645839385969E-2</v>
      </c>
      <c r="AL66" s="827">
        <v>0</v>
      </c>
      <c r="AM66" s="202"/>
      <c r="AN66" s="189"/>
      <c r="AO66" s="189"/>
      <c r="AP66" s="189"/>
      <c r="AQ66" s="189"/>
      <c r="AR66" s="189"/>
      <c r="AS66" s="189"/>
      <c r="AT66" s="189"/>
      <c r="AU66" s="189"/>
      <c r="AV66" s="189"/>
      <c r="AW66" s="189"/>
      <c r="AX66" s="189"/>
      <c r="AY66" s="189"/>
      <c r="AZ66" s="189"/>
      <c r="BA66" s="189"/>
    </row>
    <row r="67" spans="1:53" s="44" customFormat="1" ht="12.75" x14ac:dyDescent="0.2">
      <c r="A67" s="189"/>
      <c r="B67" s="60" t="s">
        <v>499</v>
      </c>
      <c r="C67" s="101" t="s">
        <v>500</v>
      </c>
      <c r="D67" s="61" t="s">
        <v>501</v>
      </c>
      <c r="E67" s="106" t="s">
        <v>84</v>
      </c>
      <c r="F67" s="57" t="s">
        <v>85</v>
      </c>
      <c r="G67" s="1004" t="s">
        <v>86</v>
      </c>
      <c r="H67" s="759" t="s">
        <v>87</v>
      </c>
      <c r="I67" s="356"/>
      <c r="J67" s="356"/>
      <c r="K67" s="790" cm="1">
        <f t="array" ref="K67">IF(AND(ISBLANK(L67:Z67),ISBLANK(AA67:AL67)),"",SUM(L67:AL67))</f>
        <v>4324.1600642859066</v>
      </c>
      <c r="L67" s="828">
        <v>30.599371290705569</v>
      </c>
      <c r="M67" s="828">
        <v>234.43581836842262</v>
      </c>
      <c r="N67" s="828">
        <v>171.14643358346692</v>
      </c>
      <c r="O67" s="829">
        <v>46.29944706529426</v>
      </c>
      <c r="P67" s="824">
        <v>143.50855856489818</v>
      </c>
      <c r="Q67" s="825">
        <v>405.3027004399849</v>
      </c>
      <c r="R67" s="825">
        <v>324.59974444765118</v>
      </c>
      <c r="S67" s="825">
        <v>58.184245711041221</v>
      </c>
      <c r="T67" s="825">
        <v>20.51095446124598</v>
      </c>
      <c r="U67" s="825">
        <v>38.710578530449901</v>
      </c>
      <c r="V67" s="825">
        <v>18.878436808311076</v>
      </c>
      <c r="W67" s="825">
        <v>10.11222726239586</v>
      </c>
      <c r="X67" s="825">
        <v>14.640957840739935</v>
      </c>
      <c r="Y67" s="825">
        <v>31.980838229268763</v>
      </c>
      <c r="Z67" s="825">
        <v>57.757857356338562</v>
      </c>
      <c r="AA67" s="826">
        <v>296.94120967009769</v>
      </c>
      <c r="AB67" s="824">
        <v>45.745973706588941</v>
      </c>
      <c r="AC67" s="825">
        <v>309.85540582228782</v>
      </c>
      <c r="AD67" s="825">
        <v>906.58667864480844</v>
      </c>
      <c r="AE67" s="825">
        <v>456.83987492693598</v>
      </c>
      <c r="AF67" s="825">
        <v>80.793201172892651</v>
      </c>
      <c r="AG67" s="825">
        <v>301.92627064333232</v>
      </c>
      <c r="AH67" s="825">
        <v>21.814538082453033</v>
      </c>
      <c r="AI67" s="825">
        <v>29.428440328714771</v>
      </c>
      <c r="AJ67" s="827">
        <v>32.085636007584363</v>
      </c>
      <c r="AK67" s="824">
        <v>235.47466531999589</v>
      </c>
      <c r="AL67" s="827">
        <v>0</v>
      </c>
      <c r="AM67" s="202"/>
      <c r="AN67" s="189"/>
      <c r="AO67" s="189"/>
      <c r="AP67" s="189"/>
      <c r="AQ67" s="189"/>
      <c r="AR67" s="189"/>
      <c r="AS67" s="189"/>
      <c r="AT67" s="189"/>
      <c r="AU67" s="189"/>
      <c r="AV67" s="189"/>
      <c r="AW67" s="189"/>
      <c r="AX67" s="189"/>
      <c r="AY67" s="189"/>
      <c r="AZ67" s="189"/>
      <c r="BA67" s="189"/>
    </row>
    <row r="68" spans="1:53" s="44" customFormat="1" ht="12.75" x14ac:dyDescent="0.2">
      <c r="A68" s="189"/>
      <c r="B68" s="114" t="s">
        <v>502</v>
      </c>
      <c r="C68" s="102" t="s">
        <v>503</v>
      </c>
      <c r="D68" s="61" t="s">
        <v>504</v>
      </c>
      <c r="E68" s="106" t="s">
        <v>84</v>
      </c>
      <c r="F68" s="57" t="s">
        <v>85</v>
      </c>
      <c r="G68" s="1004" t="s">
        <v>86</v>
      </c>
      <c r="H68" s="759" t="s">
        <v>87</v>
      </c>
      <c r="I68" s="356"/>
      <c r="J68" s="356"/>
      <c r="K68" s="790" cm="1">
        <f t="array" ref="K68">IF(AND(ISBLANK(L68:Z68),ISBLANK(AA68:AL68)),"",SUM(L68:AL68))</f>
        <v>742.59193571409332</v>
      </c>
      <c r="L68" s="828">
        <v>8.3879422102020431</v>
      </c>
      <c r="M68" s="828">
        <v>34.524757600284403</v>
      </c>
      <c r="N68" s="828">
        <v>33.861385652152862</v>
      </c>
      <c r="O68" s="829">
        <v>48.378552934705745</v>
      </c>
      <c r="P68" s="824">
        <v>20.64298094875328</v>
      </c>
      <c r="Q68" s="825">
        <v>93.455440787174837</v>
      </c>
      <c r="R68" s="825">
        <v>75.292241370420925</v>
      </c>
      <c r="S68" s="825">
        <v>19.249932564947741</v>
      </c>
      <c r="T68" s="825">
        <v>2.6923793321654466</v>
      </c>
      <c r="U68" s="825">
        <v>4.5992973080072774</v>
      </c>
      <c r="V68" s="825">
        <v>2.7220452507106896</v>
      </c>
      <c r="W68" s="825">
        <v>2.636608840365021</v>
      </c>
      <c r="X68" s="825">
        <v>2.6441541641558062</v>
      </c>
      <c r="Y68" s="825">
        <v>5.1539485555461795</v>
      </c>
      <c r="Z68" s="825">
        <v>10.4558135706678</v>
      </c>
      <c r="AA68" s="826">
        <v>64.075456774661887</v>
      </c>
      <c r="AB68" s="824">
        <v>6.0117527473502026</v>
      </c>
      <c r="AC68" s="825">
        <v>30.632428793558059</v>
      </c>
      <c r="AD68" s="825">
        <v>123.63702641260484</v>
      </c>
      <c r="AE68" s="825">
        <v>58.165812812630627</v>
      </c>
      <c r="AF68" s="825">
        <v>9.3559067268604821</v>
      </c>
      <c r="AG68" s="825">
        <v>42.205996730128945</v>
      </c>
      <c r="AH68" s="825">
        <v>2.9721255331984384</v>
      </c>
      <c r="AI68" s="825">
        <v>4.358852256970982</v>
      </c>
      <c r="AJ68" s="827">
        <v>4.8734535678840212</v>
      </c>
      <c r="AK68" s="824">
        <v>31.605642267984742</v>
      </c>
      <c r="AL68" s="827">
        <v>0</v>
      </c>
      <c r="AM68" s="202"/>
      <c r="AN68" s="189"/>
      <c r="AO68" s="189"/>
      <c r="AP68" s="189"/>
      <c r="AQ68" s="189"/>
      <c r="AR68" s="189"/>
      <c r="AS68" s="189"/>
      <c r="AT68" s="189"/>
      <c r="AU68" s="189"/>
      <c r="AV68" s="189"/>
      <c r="AW68" s="189"/>
      <c r="AX68" s="189"/>
      <c r="AY68" s="189"/>
      <c r="AZ68" s="189"/>
      <c r="BA68" s="189"/>
    </row>
    <row r="69" spans="1:53" s="44" customFormat="1" ht="40.5" customHeight="1" x14ac:dyDescent="0.2">
      <c r="A69" s="189"/>
      <c r="B69" s="60" t="s">
        <v>505</v>
      </c>
      <c r="C69" s="101" t="s">
        <v>506</v>
      </c>
      <c r="D69" s="61" t="s">
        <v>507</v>
      </c>
      <c r="E69" s="1016" t="s">
        <v>508</v>
      </c>
      <c r="F69" s="57" t="s">
        <v>85</v>
      </c>
      <c r="G69" s="1004" t="s">
        <v>86</v>
      </c>
      <c r="H69" s="759" t="s">
        <v>87</v>
      </c>
      <c r="I69" s="356"/>
      <c r="J69" s="356"/>
      <c r="K69" s="790" cm="1">
        <f t="array" ref="K69">IF(AND(ISBLANK(L69:Z69),ISBLANK(AA69:AL69)),"",SUM(L69:AL69))</f>
        <v>5144.5419999999995</v>
      </c>
      <c r="L69" s="828">
        <v>39.590524666316654</v>
      </c>
      <c r="M69" s="828">
        <v>272.22362625966002</v>
      </c>
      <c r="N69" s="828">
        <v>208.85327417075348</v>
      </c>
      <c r="O69" s="829">
        <v>95.564000000000007</v>
      </c>
      <c r="P69" s="824">
        <v>166.86390910586564</v>
      </c>
      <c r="Q69" s="825">
        <v>507.50245700460232</v>
      </c>
      <c r="R69" s="825">
        <v>408.23840980073845</v>
      </c>
      <c r="S69" s="825">
        <v>78.986166429726978</v>
      </c>
      <c r="T69" s="825">
        <v>23.614829927505301</v>
      </c>
      <c r="U69" s="825">
        <v>43.913274326940417</v>
      </c>
      <c r="V69" s="825">
        <v>21.976984679731022</v>
      </c>
      <c r="W69" s="825">
        <v>13.057161706013909</v>
      </c>
      <c r="X69" s="825">
        <v>17.649568580457512</v>
      </c>
      <c r="Y69" s="825">
        <v>37.892493445476362</v>
      </c>
      <c r="Z69" s="825">
        <v>70.21214755760198</v>
      </c>
      <c r="AA69" s="826">
        <v>366.16164601580783</v>
      </c>
      <c r="AB69" s="824">
        <v>52.580385443191858</v>
      </c>
      <c r="AC69" s="825">
        <v>344.80256236847288</v>
      </c>
      <c r="AD69" s="825">
        <v>1044.0316545754674</v>
      </c>
      <c r="AE69" s="825">
        <v>521.48755626782781</v>
      </c>
      <c r="AF69" s="825">
        <v>91.801375174396952</v>
      </c>
      <c r="AG69" s="825">
        <v>349.06495642349364</v>
      </c>
      <c r="AH69" s="825">
        <v>25.131626102132891</v>
      </c>
      <c r="AI69" s="825">
        <v>34.372237018498168</v>
      </c>
      <c r="AJ69" s="827">
        <v>37.574554792704937</v>
      </c>
      <c r="AK69" s="824">
        <v>271.39461815661559</v>
      </c>
      <c r="AL69" s="827">
        <v>0</v>
      </c>
      <c r="AM69" s="202"/>
      <c r="AN69" s="189"/>
      <c r="AO69" s="189"/>
      <c r="AP69" s="189"/>
      <c r="AQ69" s="189"/>
      <c r="AR69" s="189"/>
      <c r="AS69" s="189"/>
      <c r="AT69" s="189"/>
      <c r="AU69" s="189"/>
      <c r="AV69" s="189"/>
      <c r="AW69" s="189"/>
      <c r="AX69" s="189"/>
      <c r="AY69" s="189"/>
      <c r="AZ69" s="189"/>
      <c r="BA69" s="189"/>
    </row>
    <row r="70" spans="1:53" s="45" customFormat="1" ht="12.75" x14ac:dyDescent="0.2">
      <c r="A70" s="265"/>
      <c r="B70" s="48"/>
      <c r="C70" s="100"/>
      <c r="D70" s="49" t="s">
        <v>509</v>
      </c>
      <c r="E70" s="105"/>
      <c r="F70" s="71"/>
      <c r="G70" s="784"/>
      <c r="H70" s="129"/>
      <c r="I70" s="133"/>
      <c r="J70" s="133"/>
      <c r="K70" s="830"/>
      <c r="L70" s="830"/>
      <c r="M70" s="830"/>
      <c r="N70" s="830"/>
      <c r="O70" s="831"/>
      <c r="P70" s="832"/>
      <c r="Q70" s="833"/>
      <c r="R70" s="833"/>
      <c r="S70" s="833"/>
      <c r="T70" s="833"/>
      <c r="U70" s="833"/>
      <c r="V70" s="833"/>
      <c r="W70" s="833"/>
      <c r="X70" s="833"/>
      <c r="Y70" s="833"/>
      <c r="Z70" s="833"/>
      <c r="AA70" s="834"/>
      <c r="AB70" s="832"/>
      <c r="AC70" s="833"/>
      <c r="AD70" s="833"/>
      <c r="AE70" s="833"/>
      <c r="AF70" s="833"/>
      <c r="AG70" s="833"/>
      <c r="AH70" s="833"/>
      <c r="AI70" s="833"/>
      <c r="AJ70" s="835"/>
      <c r="AK70" s="832"/>
      <c r="AL70" s="835"/>
      <c r="AM70" s="273"/>
      <c r="AN70" s="265"/>
      <c r="AO70" s="265"/>
      <c r="AP70" s="265"/>
      <c r="AQ70" s="265"/>
      <c r="AR70" s="265"/>
      <c r="AS70" s="265"/>
      <c r="AT70" s="265"/>
      <c r="AU70" s="265"/>
      <c r="AV70" s="265"/>
      <c r="AW70" s="265"/>
      <c r="AX70" s="265"/>
      <c r="AY70" s="265"/>
      <c r="AZ70" s="265"/>
      <c r="BA70" s="265"/>
    </row>
    <row r="71" spans="1:53" s="44" customFormat="1" ht="51.75" thickBot="1" x14ac:dyDescent="0.25">
      <c r="A71" s="189"/>
      <c r="B71" s="115" t="s">
        <v>166</v>
      </c>
      <c r="C71" s="116" t="s">
        <v>167</v>
      </c>
      <c r="D71" s="1039" t="s">
        <v>168</v>
      </c>
      <c r="E71" s="1040" t="s">
        <v>510</v>
      </c>
      <c r="F71" s="1041" t="s">
        <v>164</v>
      </c>
      <c r="G71" s="1013" t="s">
        <v>165</v>
      </c>
      <c r="H71" s="1042" t="s">
        <v>87</v>
      </c>
      <c r="I71" s="399" t="s">
        <v>511</v>
      </c>
      <c r="J71" s="400"/>
      <c r="K71" s="872">
        <f>IFERROR((((SUM(L59:AK59))/(SUM(L59:AL59)+SUM(L61:AK61)+SUM(L60:AK60)+SUM(L62:AK62)))*100),"")</f>
        <v>84.915443981923616</v>
      </c>
      <c r="L71" s="788">
        <f>(L59)/(L59+L60+L61+L62)*100</f>
        <v>79.300910986609424</v>
      </c>
      <c r="M71" s="788">
        <f t="shared" ref="M71:AK71" si="0">(M59)/(M59+M60+M61+M62)*100</f>
        <v>86.708644120915579</v>
      </c>
      <c r="N71" s="788">
        <f t="shared" si="0"/>
        <v>83.478640106484733</v>
      </c>
      <c r="O71" s="788">
        <f t="shared" si="0"/>
        <v>44.129037255053831</v>
      </c>
      <c r="P71" s="788">
        <f t="shared" si="0"/>
        <v>87.171844634163719</v>
      </c>
      <c r="Q71" s="788">
        <f t="shared" si="0"/>
        <v>82.165882777804143</v>
      </c>
      <c r="R71" s="788">
        <f t="shared" si="0"/>
        <v>81.787338883249888</v>
      </c>
      <c r="S71" s="788">
        <f t="shared" si="0"/>
        <v>74.676525281636216</v>
      </c>
      <c r="T71" s="788">
        <f t="shared" si="0"/>
        <v>88.655570264533139</v>
      </c>
      <c r="U71" s="788">
        <f t="shared" si="0"/>
        <v>88.781801890145204</v>
      </c>
      <c r="V71" s="788">
        <f t="shared" si="0"/>
        <v>87.062645444046325</v>
      </c>
      <c r="W71" s="788">
        <f t="shared" si="0"/>
        <v>79.129824150299697</v>
      </c>
      <c r="X71" s="788">
        <f t="shared" si="0"/>
        <v>84.493108916481248</v>
      </c>
      <c r="Y71" s="788">
        <f t="shared" si="0"/>
        <v>86.14964585032105</v>
      </c>
      <c r="Z71" s="788">
        <f t="shared" si="0"/>
        <v>85.302645009791632</v>
      </c>
      <c r="AA71" s="788">
        <f t="shared" si="0"/>
        <v>83.225032935092116</v>
      </c>
      <c r="AB71" s="788">
        <f t="shared" si="0"/>
        <v>88.323624316670006</v>
      </c>
      <c r="AC71" s="788">
        <f t="shared" si="0"/>
        <v>89.402230700701125</v>
      </c>
      <c r="AD71" s="788">
        <f t="shared" si="0"/>
        <v>87.822428329440442</v>
      </c>
      <c r="AE71" s="788">
        <f t="shared" si="0"/>
        <v>88.425433876949867</v>
      </c>
      <c r="AF71" s="788">
        <f t="shared" si="0"/>
        <v>89.026322436030043</v>
      </c>
      <c r="AG71" s="788">
        <f t="shared" si="0"/>
        <v>87.558849242643035</v>
      </c>
      <c r="AH71" s="788">
        <f t="shared" si="0"/>
        <v>87.759000160042305</v>
      </c>
      <c r="AI71" s="788">
        <f t="shared" si="0"/>
        <v>87.402647322443713</v>
      </c>
      <c r="AJ71" s="788">
        <f t="shared" si="0"/>
        <v>87.250911460482001</v>
      </c>
      <c r="AK71" s="788">
        <f t="shared" si="0"/>
        <v>87.604714051824928</v>
      </c>
      <c r="AL71" s="878">
        <v>0</v>
      </c>
      <c r="AM71" s="202"/>
      <c r="AN71" s="189"/>
      <c r="AO71" s="189"/>
      <c r="AP71" s="189"/>
      <c r="AQ71" s="189"/>
      <c r="AR71" s="189"/>
      <c r="AS71" s="189"/>
      <c r="AT71" s="189"/>
      <c r="AU71" s="189"/>
      <c r="AV71" s="189"/>
      <c r="AW71" s="189"/>
      <c r="AX71" s="189"/>
      <c r="AY71" s="189"/>
      <c r="AZ71" s="189"/>
      <c r="BA71" s="189"/>
    </row>
    <row r="72" spans="1:53" s="45" customFormat="1" ht="22.5" customHeight="1" thickBot="1" x14ac:dyDescent="0.25">
      <c r="A72" s="265"/>
      <c r="B72" s="1043"/>
      <c r="C72" s="1044"/>
      <c r="D72" s="1045" t="s">
        <v>512</v>
      </c>
      <c r="E72" s="1045"/>
      <c r="F72" s="1046"/>
      <c r="G72" s="1024"/>
      <c r="H72" s="1047"/>
      <c r="I72" s="641"/>
      <c r="J72" s="641"/>
      <c r="K72" s="654"/>
      <c r="L72" s="654"/>
      <c r="M72" s="654"/>
      <c r="N72" s="654"/>
      <c r="O72" s="861"/>
      <c r="P72" s="862"/>
      <c r="Q72" s="863"/>
      <c r="R72" s="863"/>
      <c r="S72" s="863"/>
      <c r="T72" s="863"/>
      <c r="U72" s="863"/>
      <c r="V72" s="863"/>
      <c r="W72" s="863"/>
      <c r="X72" s="863"/>
      <c r="Y72" s="863"/>
      <c r="Z72" s="863"/>
      <c r="AA72" s="863"/>
      <c r="AB72" s="863"/>
      <c r="AC72" s="863"/>
      <c r="AD72" s="863"/>
      <c r="AE72" s="863"/>
      <c r="AF72" s="863"/>
      <c r="AG72" s="863"/>
      <c r="AH72" s="863"/>
      <c r="AI72" s="863"/>
      <c r="AJ72" s="864"/>
      <c r="AK72" s="862"/>
      <c r="AL72" s="879"/>
      <c r="AM72" s="273"/>
      <c r="AN72" s="265"/>
      <c r="AO72" s="265"/>
      <c r="AP72" s="265"/>
      <c r="AQ72" s="265"/>
      <c r="AR72" s="265"/>
      <c r="AS72" s="265"/>
      <c r="AT72" s="265"/>
      <c r="AU72" s="265"/>
      <c r="AV72" s="265"/>
      <c r="AW72" s="265"/>
      <c r="AX72" s="265"/>
      <c r="AY72" s="265"/>
      <c r="AZ72" s="265"/>
      <c r="BA72" s="265"/>
    </row>
    <row r="73" spans="1:53" s="44" customFormat="1" ht="21" customHeight="1" thickBot="1" x14ac:dyDescent="0.25">
      <c r="A73" s="189"/>
      <c r="B73" s="1048" t="s">
        <v>513</v>
      </c>
      <c r="C73" s="365" t="s">
        <v>514</v>
      </c>
      <c r="D73" s="1049" t="s">
        <v>515</v>
      </c>
      <c r="E73" s="1050" t="s">
        <v>516</v>
      </c>
      <c r="F73" s="1051" t="s">
        <v>200</v>
      </c>
      <c r="G73" s="1051" t="s">
        <v>368</v>
      </c>
      <c r="H73" s="1052" t="s">
        <v>87</v>
      </c>
      <c r="I73" s="134" t="s">
        <v>517</v>
      </c>
      <c r="J73" s="134"/>
      <c r="K73" s="938" cm="1">
        <f t="array" ref="K73">IF(AND(ISBLANK(L73:Z73),ISBLANK(AA73:AL73)),"",SUM(L73:AL73))</f>
        <v>31.22238433329052</v>
      </c>
      <c r="L73" s="786">
        <f t="shared" ref="L73:AL73" si="1">L27-L34</f>
        <v>5.9217863913998414E-2</v>
      </c>
      <c r="M73" s="786">
        <f t="shared" si="1"/>
        <v>1.9911885920052583</v>
      </c>
      <c r="N73" s="786">
        <f t="shared" si="1"/>
        <v>0.78363529121665465</v>
      </c>
      <c r="O73" s="786">
        <f t="shared" si="1"/>
        <v>4.9259646899866105</v>
      </c>
      <c r="P73" s="786">
        <f t="shared" si="1"/>
        <v>4.484840093041953E-4</v>
      </c>
      <c r="Q73" s="786">
        <f t="shared" si="1"/>
        <v>5.4999013964902588E-3</v>
      </c>
      <c r="R73" s="786">
        <f t="shared" si="1"/>
        <v>3.3012369198625748</v>
      </c>
      <c r="S73" s="786">
        <f t="shared" si="1"/>
        <v>0.1232579175001689</v>
      </c>
      <c r="T73" s="786">
        <f t="shared" si="1"/>
        <v>8.643245258785015E-3</v>
      </c>
      <c r="U73" s="786">
        <f t="shared" si="1"/>
        <v>0.11094716597746235</v>
      </c>
      <c r="V73" s="786">
        <f t="shared" si="1"/>
        <v>0.22402985096160322</v>
      </c>
      <c r="W73" s="786">
        <f t="shared" si="1"/>
        <v>7.8505226621755853E-2</v>
      </c>
      <c r="X73" s="786">
        <f t="shared" si="1"/>
        <v>0.18962723619708743</v>
      </c>
      <c r="Y73" s="786">
        <f t="shared" si="1"/>
        <v>0.2099869821587923</v>
      </c>
      <c r="Z73" s="786">
        <f t="shared" si="1"/>
        <v>8.8556441743321557E-2</v>
      </c>
      <c r="AA73" s="786">
        <f t="shared" si="1"/>
        <v>0.4908455112568646</v>
      </c>
      <c r="AB73" s="786">
        <f t="shared" si="1"/>
        <v>4.4350161043205105E-4</v>
      </c>
      <c r="AC73" s="786">
        <f t="shared" si="1"/>
        <v>1.5876178688785103E-3</v>
      </c>
      <c r="AD73" s="786">
        <f t="shared" si="1"/>
        <v>10.824095498981364</v>
      </c>
      <c r="AE73" s="786">
        <f t="shared" si="1"/>
        <v>5.7229902532106536</v>
      </c>
      <c r="AF73" s="786">
        <f t="shared" si="1"/>
        <v>5.3560848762046476E-4</v>
      </c>
      <c r="AG73" s="786">
        <f t="shared" si="1"/>
        <v>0.79439119491077292</v>
      </c>
      <c r="AH73" s="786">
        <f t="shared" si="1"/>
        <v>8.8009138533647224E-2</v>
      </c>
      <c r="AI73" s="786">
        <f t="shared" si="1"/>
        <v>3.0809696778888451E-3</v>
      </c>
      <c r="AJ73" s="786">
        <f t="shared" si="1"/>
        <v>8.683134643697521E-2</v>
      </c>
      <c r="AK73" s="786">
        <f t="shared" si="1"/>
        <v>1.1088278835055547</v>
      </c>
      <c r="AL73" s="880">
        <f t="shared" si="1"/>
        <v>0</v>
      </c>
      <c r="AM73" s="202"/>
      <c r="AN73" s="189"/>
      <c r="AO73" s="189"/>
      <c r="AP73" s="189"/>
      <c r="AQ73" s="189"/>
      <c r="AR73" s="189"/>
      <c r="AS73" s="189"/>
      <c r="AT73" s="189"/>
      <c r="AU73" s="189"/>
      <c r="AV73" s="189"/>
      <c r="AW73" s="189"/>
      <c r="AX73" s="189"/>
      <c r="AY73" s="189"/>
      <c r="AZ73" s="189"/>
      <c r="BA73" s="189"/>
    </row>
    <row r="74" spans="1:53" s="190" customFormat="1" ht="12.75" x14ac:dyDescent="0.2">
      <c r="A74" s="189"/>
      <c r="B74" s="189"/>
      <c r="C74" s="277"/>
      <c r="D74" s="251"/>
      <c r="E74" s="251"/>
      <c r="F74" s="269"/>
      <c r="G74" s="270"/>
      <c r="H74" s="270"/>
      <c r="I74" s="270"/>
      <c r="J74" s="270"/>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c r="AM74" s="277"/>
      <c r="AN74" s="267"/>
      <c r="AO74" s="202"/>
      <c r="AP74" s="189"/>
      <c r="AQ74" s="189"/>
      <c r="AR74" s="189"/>
      <c r="AS74" s="189"/>
      <c r="AT74" s="189"/>
      <c r="AU74" s="189"/>
      <c r="AV74" s="189"/>
      <c r="AW74" s="189"/>
      <c r="AX74" s="189"/>
      <c r="AY74" s="189"/>
      <c r="AZ74" s="189"/>
      <c r="BA74" s="189"/>
    </row>
    <row r="75" spans="1:53" s="190" customFormat="1" ht="12.75" x14ac:dyDescent="0.2">
      <c r="A75" s="189"/>
      <c r="B75" s="189"/>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89"/>
      <c r="AL75" s="189"/>
      <c r="AM75" s="189"/>
      <c r="AN75" s="271"/>
      <c r="AO75" s="202"/>
      <c r="AP75" s="189"/>
      <c r="AQ75" s="189"/>
      <c r="AR75" s="189"/>
      <c r="AS75" s="189"/>
      <c r="AT75" s="189"/>
      <c r="AU75" s="189"/>
      <c r="AV75" s="189"/>
      <c r="AW75" s="189"/>
      <c r="AX75" s="189"/>
      <c r="AY75" s="189"/>
      <c r="AZ75" s="189"/>
      <c r="BA75" s="189"/>
    </row>
    <row r="76" spans="1:53" s="44" customFormat="1" ht="12.75" x14ac:dyDescent="0.2">
      <c r="A76" s="189"/>
      <c r="B76" s="83" t="s">
        <v>518</v>
      </c>
      <c r="C76" s="282"/>
      <c r="D76" s="84" t="s">
        <v>519</v>
      </c>
      <c r="E76" s="579" t="s">
        <v>520</v>
      </c>
      <c r="F76" s="85"/>
      <c r="G76" s="85"/>
      <c r="H76" s="85"/>
      <c r="I76" s="85"/>
      <c r="J76" s="367"/>
      <c r="K76" s="847">
        <f>IFERROR(K34-(SUM(K37:K40)+K44+K45+K53),"")</f>
        <v>-5.4609186167908774E-4</v>
      </c>
      <c r="L76" s="847">
        <f>IFERROR(L34-(SUM(L37:L40)+L44+L45+L53),"")</f>
        <v>0</v>
      </c>
      <c r="M76" s="847">
        <f t="shared" ref="M76:AK76" si="2">IFERROR(M34-(SUM(M37:M40)+M44+M45+M53),"")</f>
        <v>0</v>
      </c>
      <c r="N76" s="847">
        <f t="shared" si="2"/>
        <v>-1.4210854715202004E-14</v>
      </c>
      <c r="O76" s="847">
        <f t="shared" si="2"/>
        <v>0</v>
      </c>
      <c r="P76" s="847">
        <f t="shared" si="2"/>
        <v>0</v>
      </c>
      <c r="Q76" s="847">
        <f t="shared" si="2"/>
        <v>0</v>
      </c>
      <c r="R76" s="847">
        <f t="shared" si="2"/>
        <v>-1.4210854715202004E-14</v>
      </c>
      <c r="S76" s="847">
        <f t="shared" si="2"/>
        <v>0</v>
      </c>
      <c r="T76" s="847">
        <f t="shared" si="2"/>
        <v>0</v>
      </c>
      <c r="U76" s="847">
        <f t="shared" si="2"/>
        <v>-1.7763568394002505E-15</v>
      </c>
      <c r="V76" s="847">
        <f t="shared" si="2"/>
        <v>8.8817841970012523E-16</v>
      </c>
      <c r="W76" s="847">
        <f t="shared" si="2"/>
        <v>8.8817841970012523E-16</v>
      </c>
      <c r="X76" s="847">
        <f t="shared" si="2"/>
        <v>0</v>
      </c>
      <c r="Y76" s="847">
        <f t="shared" si="2"/>
        <v>0</v>
      </c>
      <c r="Z76" s="847">
        <f t="shared" si="2"/>
        <v>0</v>
      </c>
      <c r="AA76" s="847">
        <f t="shared" si="2"/>
        <v>0</v>
      </c>
      <c r="AB76" s="847">
        <f t="shared" si="2"/>
        <v>1.7763568394002505E-15</v>
      </c>
      <c r="AC76" s="847">
        <f t="shared" si="2"/>
        <v>0</v>
      </c>
      <c r="AD76" s="847">
        <f t="shared" si="2"/>
        <v>0</v>
      </c>
      <c r="AE76" s="847">
        <f t="shared" si="2"/>
        <v>0</v>
      </c>
      <c r="AF76" s="847">
        <f t="shared" si="2"/>
        <v>3.5527136788005009E-15</v>
      </c>
      <c r="AG76" s="847">
        <f t="shared" si="2"/>
        <v>0</v>
      </c>
      <c r="AH76" s="847">
        <f t="shared" si="2"/>
        <v>-8.8817841970012523E-16</v>
      </c>
      <c r="AI76" s="847">
        <f t="shared" si="2"/>
        <v>1.7763568394002505E-15</v>
      </c>
      <c r="AJ76" s="847">
        <f t="shared" si="2"/>
        <v>0</v>
      </c>
      <c r="AK76" s="847">
        <f t="shared" si="2"/>
        <v>-5.4609186170750945E-4</v>
      </c>
      <c r="AL76" s="368">
        <f t="shared" ref="AL76" si="3">IFERROR(AL34-(SUM(AL37:AL40)+AL44+AL45+AL53),"")</f>
        <v>0</v>
      </c>
      <c r="AM76" s="278"/>
      <c r="AN76" s="271"/>
      <c r="AO76" s="202"/>
      <c r="AP76" s="189"/>
      <c r="AQ76" s="189"/>
      <c r="AR76" s="189"/>
      <c r="AS76" s="189"/>
      <c r="AT76" s="189"/>
      <c r="AU76" s="189"/>
      <c r="AV76" s="189"/>
      <c r="AW76" s="189"/>
      <c r="AX76" s="189"/>
      <c r="AY76" s="189"/>
      <c r="AZ76" s="189"/>
      <c r="BA76" s="189"/>
    </row>
    <row r="77" spans="1:53" s="44" customFormat="1" ht="12.75" x14ac:dyDescent="0.2">
      <c r="A77" s="189"/>
      <c r="B77" s="86" t="s">
        <v>521</v>
      </c>
      <c r="C77" s="391"/>
      <c r="D77" s="87" t="s">
        <v>397</v>
      </c>
      <c r="E77" s="580" t="s">
        <v>522</v>
      </c>
      <c r="F77" s="88"/>
      <c r="G77" s="88"/>
      <c r="H77" s="88"/>
      <c r="I77" s="88"/>
      <c r="J77" s="369"/>
      <c r="K77" s="370" t="str">
        <f>IFERROR(K26-(K14+K25-K29-K30),"")</f>
        <v/>
      </c>
      <c r="L77" s="370">
        <f>IFERROR(L26-(L14+L25-L29-L30),"")</f>
        <v>0</v>
      </c>
      <c r="M77" s="370">
        <f t="shared" ref="M77:AL77" si="4">IFERROR(M26-(M14+M25-M29-M30),"")</f>
        <v>0</v>
      </c>
      <c r="N77" s="370">
        <f t="shared" si="4"/>
        <v>0</v>
      </c>
      <c r="O77" s="370">
        <f t="shared" si="4"/>
        <v>-1.8999999999999986</v>
      </c>
      <c r="P77" s="370">
        <f t="shared" si="4"/>
        <v>0</v>
      </c>
      <c r="Q77" s="370">
        <f>IFERROR(Q26-(Q14+Q25-Q29-Q30),"")</f>
        <v>17.379999999999995</v>
      </c>
      <c r="R77" s="370">
        <f t="shared" si="4"/>
        <v>0</v>
      </c>
      <c r="S77" s="370">
        <f t="shared" si="4"/>
        <v>0</v>
      </c>
      <c r="T77" s="370">
        <f t="shared" si="4"/>
        <v>0</v>
      </c>
      <c r="U77" s="370">
        <f t="shared" si="4"/>
        <v>0</v>
      </c>
      <c r="V77" s="370">
        <f t="shared" si="4"/>
        <v>0</v>
      </c>
      <c r="W77" s="370">
        <f t="shared" si="4"/>
        <v>0</v>
      </c>
      <c r="X77" s="370">
        <f t="shared" si="4"/>
        <v>0</v>
      </c>
      <c r="Y77" s="370">
        <f t="shared" si="4"/>
        <v>0</v>
      </c>
      <c r="Z77" s="370">
        <f t="shared" si="4"/>
        <v>0</v>
      </c>
      <c r="AA77" s="370">
        <f t="shared" si="4"/>
        <v>0</v>
      </c>
      <c r="AB77" s="370">
        <f t="shared" si="4"/>
        <v>0</v>
      </c>
      <c r="AC77" s="370">
        <f t="shared" si="4"/>
        <v>0</v>
      </c>
      <c r="AD77" s="370">
        <f>IFERROR(AD26-(AD14+AD25-AD29-AD30),"")</f>
        <v>-17.379999999999995</v>
      </c>
      <c r="AE77" s="370">
        <f t="shared" si="4"/>
        <v>0</v>
      </c>
      <c r="AF77" s="370">
        <f t="shared" si="4"/>
        <v>0</v>
      </c>
      <c r="AG77" s="370">
        <f t="shared" si="4"/>
        <v>0</v>
      </c>
      <c r="AH77" s="370">
        <f t="shared" si="4"/>
        <v>0</v>
      </c>
      <c r="AI77" s="370">
        <f t="shared" si="4"/>
        <v>0</v>
      </c>
      <c r="AJ77" s="370">
        <f t="shared" si="4"/>
        <v>0</v>
      </c>
      <c r="AK77" s="370">
        <f t="shared" si="4"/>
        <v>0</v>
      </c>
      <c r="AL77" s="370">
        <f t="shared" si="4"/>
        <v>0</v>
      </c>
      <c r="AM77" s="278"/>
      <c r="AN77" s="271"/>
      <c r="AO77" s="202"/>
      <c r="AP77" s="189"/>
      <c r="AQ77" s="189"/>
      <c r="AR77" s="189"/>
      <c r="AS77" s="189"/>
      <c r="AT77" s="189"/>
      <c r="AU77" s="189"/>
      <c r="AV77" s="189"/>
      <c r="AW77" s="189"/>
      <c r="AX77" s="189"/>
      <c r="AY77" s="189"/>
      <c r="AZ77" s="189"/>
      <c r="BA77" s="189"/>
    </row>
    <row r="78" spans="1:53" s="44" customFormat="1" ht="25.5" x14ac:dyDescent="0.2">
      <c r="A78" s="189"/>
      <c r="B78" s="86" t="s">
        <v>523</v>
      </c>
      <c r="C78" s="391"/>
      <c r="D78" s="391" t="s">
        <v>400</v>
      </c>
      <c r="E78" s="1053" t="s">
        <v>559</v>
      </c>
      <c r="F78" s="88"/>
      <c r="G78" s="88"/>
      <c r="H78" s="88"/>
      <c r="I78" s="88"/>
      <c r="J78" s="369"/>
      <c r="K78" s="370">
        <f>IFERROR(K27-(K26+(K16+K17+K20+K21)-(K18+K19+K22+K23)), "")</f>
        <v>-37.480000000000018</v>
      </c>
      <c r="L78" s="370">
        <f t="shared" ref="L78:AL78" si="5">IFERROR(L27-(L26+(L16+L17+L20+L21)-(L18+L19+L22+L23)), "")</f>
        <v>0</v>
      </c>
      <c r="M78" s="370">
        <f t="shared" si="5"/>
        <v>0</v>
      </c>
      <c r="N78" s="370">
        <f t="shared" si="5"/>
        <v>0</v>
      </c>
      <c r="O78" s="370">
        <f t="shared" si="5"/>
        <v>1.8999999999999986</v>
      </c>
      <c r="P78" s="370">
        <f t="shared" si="5"/>
        <v>0</v>
      </c>
      <c r="Q78" s="370">
        <f t="shared" si="5"/>
        <v>-56.759999999999991</v>
      </c>
      <c r="R78" s="370">
        <f t="shared" si="5"/>
        <v>0</v>
      </c>
      <c r="S78" s="370">
        <f t="shared" si="5"/>
        <v>0</v>
      </c>
      <c r="T78" s="370">
        <f t="shared" si="5"/>
        <v>0</v>
      </c>
      <c r="U78" s="370">
        <f t="shared" si="5"/>
        <v>0</v>
      </c>
      <c r="V78" s="370">
        <f t="shared" si="5"/>
        <v>0</v>
      </c>
      <c r="W78" s="370">
        <f t="shared" si="5"/>
        <v>0</v>
      </c>
      <c r="X78" s="370">
        <f t="shared" si="5"/>
        <v>0</v>
      </c>
      <c r="Y78" s="370">
        <f t="shared" si="5"/>
        <v>0</v>
      </c>
      <c r="Z78" s="370">
        <f t="shared" si="5"/>
        <v>0</v>
      </c>
      <c r="AA78" s="370">
        <f t="shared" si="5"/>
        <v>0</v>
      </c>
      <c r="AB78" s="370">
        <f t="shared" si="5"/>
        <v>0</v>
      </c>
      <c r="AC78" s="370">
        <f t="shared" si="5"/>
        <v>0</v>
      </c>
      <c r="AD78" s="370">
        <f>IFERROR(AD27-(AD26+(AD16+AD17+AD20+AD21)-(AD18+AD19+AD22+AD23)), "")</f>
        <v>17.380000000000024</v>
      </c>
      <c r="AE78" s="370">
        <f t="shared" si="5"/>
        <v>0</v>
      </c>
      <c r="AF78" s="370">
        <f t="shared" si="5"/>
        <v>0</v>
      </c>
      <c r="AG78" s="370">
        <f t="shared" si="5"/>
        <v>0</v>
      </c>
      <c r="AH78" s="370">
        <f t="shared" si="5"/>
        <v>0</v>
      </c>
      <c r="AI78" s="370">
        <f t="shared" si="5"/>
        <v>0</v>
      </c>
      <c r="AJ78" s="370">
        <f t="shared" si="5"/>
        <v>0</v>
      </c>
      <c r="AK78" s="370">
        <f t="shared" si="5"/>
        <v>0</v>
      </c>
      <c r="AL78" s="370">
        <f t="shared" si="5"/>
        <v>0</v>
      </c>
      <c r="AM78" s="278"/>
      <c r="AN78" s="267"/>
      <c r="AO78" s="202"/>
      <c r="AP78" s="189"/>
      <c r="AQ78" s="189"/>
      <c r="AR78" s="189"/>
      <c r="AS78" s="189"/>
      <c r="AT78" s="189"/>
      <c r="AU78" s="189"/>
      <c r="AV78" s="189"/>
      <c r="AW78" s="189"/>
      <c r="AX78" s="189"/>
      <c r="AY78" s="189"/>
      <c r="AZ78" s="189"/>
      <c r="BA78" s="189"/>
    </row>
    <row r="79" spans="1:53" s="44" customFormat="1" ht="12.75" x14ac:dyDescent="0.2">
      <c r="A79" s="189"/>
      <c r="B79" s="86" t="s">
        <v>525</v>
      </c>
      <c r="C79" s="391"/>
      <c r="D79" s="87" t="s">
        <v>526</v>
      </c>
      <c r="E79" s="580" t="s">
        <v>527</v>
      </c>
      <c r="F79" s="88"/>
      <c r="G79" s="88"/>
      <c r="H79" s="88"/>
      <c r="I79" s="88"/>
      <c r="J79" s="369"/>
      <c r="K79" s="370" t="str">
        <f>IFERROR(K30-(SUM(K31:K32)),"")</f>
        <v/>
      </c>
      <c r="L79" s="370">
        <f t="shared" ref="L79:AL79" si="6">IFERROR(L30-(SUM(L31:L32)),"")</f>
        <v>0</v>
      </c>
      <c r="M79" s="370">
        <f t="shared" si="6"/>
        <v>0</v>
      </c>
      <c r="N79" s="370">
        <f t="shared" si="6"/>
        <v>0</v>
      </c>
      <c r="O79" s="370">
        <f t="shared" si="6"/>
        <v>0</v>
      </c>
      <c r="P79" s="370">
        <f t="shared" si="6"/>
        <v>0</v>
      </c>
      <c r="Q79" s="370">
        <f t="shared" si="6"/>
        <v>0</v>
      </c>
      <c r="R79" s="370">
        <f t="shared" si="6"/>
        <v>0</v>
      </c>
      <c r="S79" s="370">
        <f t="shared" si="6"/>
        <v>0</v>
      </c>
      <c r="T79" s="370">
        <f t="shared" si="6"/>
        <v>0</v>
      </c>
      <c r="U79" s="370">
        <f t="shared" si="6"/>
        <v>0</v>
      </c>
      <c r="V79" s="370">
        <f t="shared" si="6"/>
        <v>0</v>
      </c>
      <c r="W79" s="370">
        <f t="shared" si="6"/>
        <v>0</v>
      </c>
      <c r="X79" s="370">
        <f t="shared" si="6"/>
        <v>0</v>
      </c>
      <c r="Y79" s="370">
        <f t="shared" si="6"/>
        <v>0</v>
      </c>
      <c r="Z79" s="370">
        <f t="shared" si="6"/>
        <v>0</v>
      </c>
      <c r="AA79" s="370">
        <f t="shared" si="6"/>
        <v>0</v>
      </c>
      <c r="AB79" s="370">
        <f t="shared" si="6"/>
        <v>0</v>
      </c>
      <c r="AC79" s="370">
        <f t="shared" si="6"/>
        <v>0</v>
      </c>
      <c r="AD79" s="370">
        <f t="shared" si="6"/>
        <v>0</v>
      </c>
      <c r="AE79" s="370">
        <f t="shared" si="6"/>
        <v>0</v>
      </c>
      <c r="AF79" s="370">
        <f t="shared" si="6"/>
        <v>0</v>
      </c>
      <c r="AG79" s="370">
        <f t="shared" si="6"/>
        <v>0</v>
      </c>
      <c r="AH79" s="370">
        <f t="shared" si="6"/>
        <v>0</v>
      </c>
      <c r="AI79" s="370">
        <f t="shared" si="6"/>
        <v>0</v>
      </c>
      <c r="AJ79" s="370">
        <f t="shared" si="6"/>
        <v>0</v>
      </c>
      <c r="AK79" s="370">
        <f t="shared" si="6"/>
        <v>0</v>
      </c>
      <c r="AL79" s="370">
        <f t="shared" si="6"/>
        <v>0</v>
      </c>
      <c r="AM79" s="278"/>
      <c r="AN79" s="271"/>
      <c r="AO79" s="202"/>
      <c r="AP79" s="189"/>
      <c r="AQ79" s="189"/>
      <c r="AR79" s="189"/>
      <c r="AS79" s="189"/>
      <c r="AT79" s="189"/>
      <c r="AU79" s="189"/>
      <c r="AV79" s="189"/>
      <c r="AW79" s="189"/>
      <c r="AX79" s="189"/>
      <c r="AY79" s="189"/>
      <c r="AZ79" s="189"/>
      <c r="BA79" s="189"/>
    </row>
    <row r="80" spans="1:53" s="44" customFormat="1" ht="12.75" x14ac:dyDescent="0.2">
      <c r="A80" s="189"/>
      <c r="B80" s="86" t="s">
        <v>528</v>
      </c>
      <c r="C80" s="391"/>
      <c r="D80" s="87" t="s">
        <v>529</v>
      </c>
      <c r="E80" s="580" t="s">
        <v>530</v>
      </c>
      <c r="F80" s="88"/>
      <c r="G80" s="88"/>
      <c r="H80" s="88"/>
      <c r="I80" s="88"/>
      <c r="J80" s="369"/>
      <c r="K80" s="499">
        <f>IFERROR(K63-(SUM(K56:K62)),"")</f>
        <v>9.0949470177292824E-13</v>
      </c>
      <c r="L80" s="370">
        <f t="shared" ref="L80:AL80" si="7">IFERROR(L63-(SUM(L56:L62)),"")</f>
        <v>0</v>
      </c>
      <c r="M80" s="370">
        <f t="shared" si="7"/>
        <v>0</v>
      </c>
      <c r="N80" s="370">
        <f t="shared" si="7"/>
        <v>0</v>
      </c>
      <c r="O80" s="370">
        <f t="shared" si="7"/>
        <v>0</v>
      </c>
      <c r="P80" s="370">
        <f t="shared" si="7"/>
        <v>0</v>
      </c>
      <c r="Q80" s="370">
        <f t="shared" si="7"/>
        <v>0</v>
      </c>
      <c r="R80" s="370">
        <f t="shared" si="7"/>
        <v>0</v>
      </c>
      <c r="S80" s="370">
        <f t="shared" si="7"/>
        <v>0</v>
      </c>
      <c r="T80" s="370">
        <f t="shared" si="7"/>
        <v>0</v>
      </c>
      <c r="U80" s="370">
        <f t="shared" si="7"/>
        <v>0</v>
      </c>
      <c r="V80" s="370">
        <f t="shared" si="7"/>
        <v>0</v>
      </c>
      <c r="W80" s="370">
        <f t="shared" si="7"/>
        <v>0</v>
      </c>
      <c r="X80" s="370">
        <f t="shared" si="7"/>
        <v>0</v>
      </c>
      <c r="Y80" s="370">
        <f t="shared" si="7"/>
        <v>0</v>
      </c>
      <c r="Z80" s="370">
        <f t="shared" si="7"/>
        <v>0</v>
      </c>
      <c r="AA80" s="370">
        <f t="shared" si="7"/>
        <v>0</v>
      </c>
      <c r="AB80" s="370">
        <f t="shared" si="7"/>
        <v>0</v>
      </c>
      <c r="AC80" s="370">
        <f t="shared" si="7"/>
        <v>0</v>
      </c>
      <c r="AD80" s="370">
        <f t="shared" si="7"/>
        <v>0</v>
      </c>
      <c r="AE80" s="370">
        <f t="shared" si="7"/>
        <v>0</v>
      </c>
      <c r="AF80" s="370">
        <f t="shared" si="7"/>
        <v>0</v>
      </c>
      <c r="AG80" s="370">
        <f t="shared" si="7"/>
        <v>0</v>
      </c>
      <c r="AH80" s="370">
        <f t="shared" si="7"/>
        <v>0</v>
      </c>
      <c r="AI80" s="370">
        <f t="shared" si="7"/>
        <v>0</v>
      </c>
      <c r="AJ80" s="370">
        <f t="shared" si="7"/>
        <v>0</v>
      </c>
      <c r="AK80" s="370">
        <f t="shared" si="7"/>
        <v>0</v>
      </c>
      <c r="AL80" s="370">
        <f t="shared" si="7"/>
        <v>0</v>
      </c>
      <c r="AM80" s="278"/>
      <c r="AN80" s="271"/>
      <c r="AO80" s="202"/>
      <c r="AP80" s="189"/>
      <c r="AQ80" s="189"/>
      <c r="AR80" s="189"/>
      <c r="AS80" s="189"/>
      <c r="AT80" s="189"/>
      <c r="AU80" s="189"/>
      <c r="AV80" s="189"/>
      <c r="AW80" s="189"/>
      <c r="AX80" s="189"/>
      <c r="AY80" s="189"/>
      <c r="AZ80" s="189"/>
      <c r="BA80" s="189"/>
    </row>
    <row r="81" spans="1:53" s="44" customFormat="1" ht="12.75" x14ac:dyDescent="0.2">
      <c r="A81" s="189"/>
      <c r="B81" s="86" t="s">
        <v>531</v>
      </c>
      <c r="C81" s="391"/>
      <c r="D81" s="87" t="s">
        <v>532</v>
      </c>
      <c r="E81" s="580" t="s">
        <v>533</v>
      </c>
      <c r="F81" s="88"/>
      <c r="G81" s="88"/>
      <c r="H81" s="88"/>
      <c r="I81" s="88"/>
      <c r="J81" s="369"/>
      <c r="K81" s="499">
        <f>IFERROR(K69-(SUM(K65:K68)),"")</f>
        <v>0</v>
      </c>
      <c r="L81" s="370">
        <f t="shared" ref="L81:AK81" si="8">IFERROR(L69-(SUM(L65:L68)),"")</f>
        <v>0</v>
      </c>
      <c r="M81" s="370">
        <f t="shared" si="8"/>
        <v>0</v>
      </c>
      <c r="N81" s="370">
        <f t="shared" si="8"/>
        <v>0</v>
      </c>
      <c r="O81" s="370">
        <f t="shared" si="8"/>
        <v>0</v>
      </c>
      <c r="P81" s="370">
        <f t="shared" si="8"/>
        <v>0</v>
      </c>
      <c r="Q81" s="370">
        <f t="shared" si="8"/>
        <v>0</v>
      </c>
      <c r="R81" s="370">
        <f t="shared" si="8"/>
        <v>0</v>
      </c>
      <c r="S81" s="370">
        <f t="shared" si="8"/>
        <v>0</v>
      </c>
      <c r="T81" s="370">
        <f t="shared" si="8"/>
        <v>0</v>
      </c>
      <c r="U81" s="370">
        <f t="shared" si="8"/>
        <v>0</v>
      </c>
      <c r="V81" s="370">
        <f t="shared" si="8"/>
        <v>0</v>
      </c>
      <c r="W81" s="370">
        <f t="shared" si="8"/>
        <v>0</v>
      </c>
      <c r="X81" s="370">
        <f t="shared" si="8"/>
        <v>0</v>
      </c>
      <c r="Y81" s="370">
        <f t="shared" si="8"/>
        <v>0</v>
      </c>
      <c r="Z81" s="370">
        <f t="shared" si="8"/>
        <v>0</v>
      </c>
      <c r="AA81" s="370">
        <f t="shared" si="8"/>
        <v>0</v>
      </c>
      <c r="AB81" s="370">
        <f t="shared" si="8"/>
        <v>0</v>
      </c>
      <c r="AC81" s="370">
        <f t="shared" si="8"/>
        <v>0</v>
      </c>
      <c r="AD81" s="370">
        <f t="shared" si="8"/>
        <v>0</v>
      </c>
      <c r="AE81" s="370">
        <f t="shared" si="8"/>
        <v>0</v>
      </c>
      <c r="AF81" s="370">
        <f t="shared" si="8"/>
        <v>0</v>
      </c>
      <c r="AG81" s="370">
        <f t="shared" si="8"/>
        <v>0</v>
      </c>
      <c r="AH81" s="370">
        <f t="shared" si="8"/>
        <v>0</v>
      </c>
      <c r="AI81" s="370">
        <f t="shared" si="8"/>
        <v>0</v>
      </c>
      <c r="AJ81" s="370">
        <f t="shared" si="8"/>
        <v>0</v>
      </c>
      <c r="AK81" s="370">
        <f t="shared" si="8"/>
        <v>0</v>
      </c>
      <c r="AL81" s="370">
        <f>IFERROR(AL69-(SUM(AL65:AL68)),"")</f>
        <v>0</v>
      </c>
      <c r="AM81" s="278"/>
      <c r="AN81" s="271"/>
      <c r="AO81" s="202"/>
      <c r="AP81" s="189"/>
      <c r="AQ81" s="189"/>
      <c r="AR81" s="189"/>
      <c r="AS81" s="189"/>
      <c r="AT81" s="189"/>
      <c r="AU81" s="189"/>
      <c r="AV81" s="189"/>
      <c r="AW81" s="189"/>
      <c r="AX81" s="189"/>
      <c r="AY81" s="189"/>
      <c r="AZ81" s="189"/>
      <c r="BA81" s="189"/>
    </row>
    <row r="82" spans="1:53" s="44" customFormat="1" ht="12.75" x14ac:dyDescent="0.2">
      <c r="A82" s="189"/>
      <c r="B82" s="86" t="s">
        <v>534</v>
      </c>
      <c r="C82" s="391"/>
      <c r="D82" s="87" t="s">
        <v>535</v>
      </c>
      <c r="E82" s="580" t="s">
        <v>536</v>
      </c>
      <c r="F82" s="88"/>
      <c r="G82" s="88"/>
      <c r="H82" s="88"/>
      <c r="I82" s="88"/>
      <c r="J82" s="369"/>
      <c r="K82" s="370">
        <f>IFERROR(K71-(((K59)/(K62+K60+K61+K59))*100),"")</f>
        <v>0</v>
      </c>
      <c r="L82" s="370">
        <f t="shared" ref="L82:AK82" si="9">IFERROR(L71-(((L59)/(L62+L60+L61+L59))*100),"")</f>
        <v>2.8421709430404007E-14</v>
      </c>
      <c r="M82" s="370">
        <f t="shared" si="9"/>
        <v>1.4210854715202004E-14</v>
      </c>
      <c r="N82" s="370">
        <f t="shared" si="9"/>
        <v>0</v>
      </c>
      <c r="O82" s="370">
        <f t="shared" si="9"/>
        <v>7.1054273576010019E-15</v>
      </c>
      <c r="P82" s="370">
        <f t="shared" si="9"/>
        <v>0</v>
      </c>
      <c r="Q82" s="370">
        <f t="shared" si="9"/>
        <v>1.4210854715202004E-14</v>
      </c>
      <c r="R82" s="370">
        <f t="shared" si="9"/>
        <v>-1.4210854715202004E-14</v>
      </c>
      <c r="S82" s="370">
        <f t="shared" si="9"/>
        <v>1.4210854715202004E-14</v>
      </c>
      <c r="T82" s="370">
        <f t="shared" si="9"/>
        <v>0</v>
      </c>
      <c r="U82" s="370">
        <f t="shared" si="9"/>
        <v>1.4210854715202004E-14</v>
      </c>
      <c r="V82" s="370">
        <f t="shared" si="9"/>
        <v>0</v>
      </c>
      <c r="W82" s="370">
        <f t="shared" si="9"/>
        <v>-1.4210854715202004E-14</v>
      </c>
      <c r="X82" s="370">
        <f t="shared" si="9"/>
        <v>0</v>
      </c>
      <c r="Y82" s="370">
        <f t="shared" si="9"/>
        <v>0</v>
      </c>
      <c r="Z82" s="370">
        <f t="shared" si="9"/>
        <v>-1.4210854715202004E-14</v>
      </c>
      <c r="AA82" s="370">
        <f t="shared" si="9"/>
        <v>0</v>
      </c>
      <c r="AB82" s="370">
        <f t="shared" si="9"/>
        <v>0</v>
      </c>
      <c r="AC82" s="370">
        <f t="shared" si="9"/>
        <v>0</v>
      </c>
      <c r="AD82" s="370">
        <f t="shared" si="9"/>
        <v>0</v>
      </c>
      <c r="AE82" s="370">
        <f t="shared" si="9"/>
        <v>0</v>
      </c>
      <c r="AF82" s="370">
        <f t="shared" si="9"/>
        <v>0</v>
      </c>
      <c r="AG82" s="370">
        <f t="shared" si="9"/>
        <v>0</v>
      </c>
      <c r="AH82" s="370">
        <f t="shared" si="9"/>
        <v>1.4210854715202004E-14</v>
      </c>
      <c r="AI82" s="370">
        <f t="shared" si="9"/>
        <v>1.4210854715202004E-14</v>
      </c>
      <c r="AJ82" s="370">
        <f t="shared" si="9"/>
        <v>-1.4210854715202004E-14</v>
      </c>
      <c r="AK82" s="370">
        <f t="shared" si="9"/>
        <v>0</v>
      </c>
      <c r="AL82" s="370" t="str">
        <f t="shared" ref="AL82" si="10">IFERROR(AL71-(((AL59+AL60)/(AL62+AL60+AL61+AL59))*100),"")</f>
        <v/>
      </c>
      <c r="AM82" s="278"/>
      <c r="AN82" s="267"/>
      <c r="AO82" s="202"/>
      <c r="AP82" s="189"/>
      <c r="AQ82" s="189"/>
      <c r="AR82" s="189"/>
      <c r="AS82" s="189"/>
      <c r="AT82" s="189"/>
      <c r="AU82" s="189"/>
      <c r="AV82" s="189"/>
      <c r="AW82" s="189"/>
      <c r="AX82" s="189"/>
      <c r="AY82" s="189"/>
      <c r="AZ82" s="189"/>
      <c r="BA82" s="189"/>
    </row>
    <row r="83" spans="1:53" s="44" customFormat="1" ht="12.75" x14ac:dyDescent="0.2">
      <c r="A83" s="189"/>
      <c r="B83" s="86" t="s">
        <v>537</v>
      </c>
      <c r="C83" s="391"/>
      <c r="D83" s="87" t="s">
        <v>538</v>
      </c>
      <c r="E83" s="580" t="s">
        <v>539</v>
      </c>
      <c r="F83" s="88"/>
      <c r="G83" s="88"/>
      <c r="H83" s="88"/>
      <c r="I83" s="88"/>
      <c r="J83" s="369"/>
      <c r="K83" s="370">
        <f>IFERROR(K43-(((K39+K40)*1000000)/((K68+K67)*1000)),"")</f>
        <v>0</v>
      </c>
      <c r="L83" s="370">
        <f>IFERROR(L43-(((L39+L40)*1000000)/((L68+L67)*1000)),"")</f>
        <v>0</v>
      </c>
      <c r="M83" s="370">
        <f t="shared" ref="M83:AL83" si="11">IFERROR(M43-(((M39+M40)*1000000)/((M68+M67)*1000)),"")</f>
        <v>2.8421709430404007E-14</v>
      </c>
      <c r="N83" s="370">
        <f t="shared" si="11"/>
        <v>0</v>
      </c>
      <c r="O83" s="370">
        <f t="shared" si="11"/>
        <v>0</v>
      </c>
      <c r="P83" s="370">
        <f t="shared" si="11"/>
        <v>0</v>
      </c>
      <c r="Q83" s="370">
        <f t="shared" si="11"/>
        <v>2.8421709430404007E-14</v>
      </c>
      <c r="R83" s="370">
        <f t="shared" si="11"/>
        <v>0</v>
      </c>
      <c r="S83" s="370">
        <f t="shared" si="11"/>
        <v>2.8421709430404007E-14</v>
      </c>
      <c r="T83" s="370">
        <f t="shared" si="11"/>
        <v>-2.8421709430404007E-14</v>
      </c>
      <c r="U83" s="370">
        <f t="shared" si="11"/>
        <v>-2.8421709430404007E-14</v>
      </c>
      <c r="V83" s="370">
        <f t="shared" si="11"/>
        <v>-2.8421709430404007E-14</v>
      </c>
      <c r="W83" s="370">
        <f t="shared" si="11"/>
        <v>0</v>
      </c>
      <c r="X83" s="370">
        <f t="shared" si="11"/>
        <v>2.8421709430404007E-14</v>
      </c>
      <c r="Y83" s="370">
        <f t="shared" si="11"/>
        <v>0</v>
      </c>
      <c r="Z83" s="370">
        <f t="shared" si="11"/>
        <v>0</v>
      </c>
      <c r="AA83" s="370">
        <f t="shared" si="11"/>
        <v>0</v>
      </c>
      <c r="AB83" s="370">
        <f t="shared" si="11"/>
        <v>0</v>
      </c>
      <c r="AC83" s="370">
        <f t="shared" si="11"/>
        <v>2.8421709430404007E-14</v>
      </c>
      <c r="AD83" s="370">
        <f t="shared" si="11"/>
        <v>0</v>
      </c>
      <c r="AE83" s="370">
        <f t="shared" si="11"/>
        <v>0</v>
      </c>
      <c r="AF83" s="370">
        <f t="shared" si="11"/>
        <v>0</v>
      </c>
      <c r="AG83" s="370">
        <f t="shared" si="11"/>
        <v>0</v>
      </c>
      <c r="AH83" s="370">
        <f t="shared" si="11"/>
        <v>0</v>
      </c>
      <c r="AI83" s="370">
        <f t="shared" si="11"/>
        <v>2.8421709430404007E-14</v>
      </c>
      <c r="AJ83" s="370">
        <f t="shared" si="11"/>
        <v>-2.8421709430404007E-14</v>
      </c>
      <c r="AK83" s="370">
        <f>IFERROR(AK43-(((AK39+AK40)*1000000)/((AK68+AK67)*1000)),"")</f>
        <v>0</v>
      </c>
      <c r="AL83" s="370" t="str">
        <f t="shared" si="11"/>
        <v/>
      </c>
      <c r="AM83" s="278"/>
      <c r="AN83" s="267"/>
      <c r="AO83" s="202"/>
      <c r="AP83" s="189"/>
      <c r="AQ83" s="189"/>
      <c r="AR83" s="189"/>
      <c r="AS83" s="189"/>
      <c r="AT83" s="189"/>
      <c r="AU83" s="189"/>
      <c r="AV83" s="189"/>
      <c r="AW83" s="189"/>
      <c r="AX83" s="189"/>
      <c r="AY83" s="189"/>
      <c r="AZ83" s="189"/>
      <c r="BA83" s="189"/>
    </row>
    <row r="84" spans="1:53" s="44" customFormat="1" ht="12.75" x14ac:dyDescent="0.2">
      <c r="A84" s="189"/>
      <c r="B84" s="86" t="s">
        <v>540</v>
      </c>
      <c r="C84" s="391"/>
      <c r="D84" s="87" t="s">
        <v>481</v>
      </c>
      <c r="E84" s="580" t="s">
        <v>541</v>
      </c>
      <c r="F84" s="88"/>
      <c r="G84" s="88"/>
      <c r="H84" s="88"/>
      <c r="I84" s="88"/>
      <c r="J84" s="369"/>
      <c r="K84" s="370">
        <f>IFERROR(K53-(SUM(K47:K52)),"")</f>
        <v>2.8421709430404007E-14</v>
      </c>
      <c r="L84" s="370">
        <f t="shared" ref="L84:AL84" si="12">IFERROR(L53-(SUM(L47:L52)),"")</f>
        <v>0</v>
      </c>
      <c r="M84" s="370">
        <f t="shared" si="12"/>
        <v>-1.7763568394002505E-15</v>
      </c>
      <c r="N84" s="370">
        <f t="shared" si="12"/>
        <v>1.7763568394002505E-15</v>
      </c>
      <c r="O84" s="370">
        <f t="shared" si="12"/>
        <v>4.4408920985006262E-16</v>
      </c>
      <c r="P84" s="370">
        <f t="shared" si="12"/>
        <v>0</v>
      </c>
      <c r="Q84" s="370">
        <f t="shared" si="12"/>
        <v>-3.5527136788005009E-15</v>
      </c>
      <c r="R84" s="370">
        <f t="shared" si="12"/>
        <v>0</v>
      </c>
      <c r="S84" s="370">
        <f t="shared" si="12"/>
        <v>0</v>
      </c>
      <c r="T84" s="370">
        <f t="shared" si="12"/>
        <v>-1.1102230246251565E-16</v>
      </c>
      <c r="U84" s="370">
        <f t="shared" si="12"/>
        <v>0</v>
      </c>
      <c r="V84" s="370">
        <f t="shared" si="12"/>
        <v>2.2204460492503131E-16</v>
      </c>
      <c r="W84" s="370">
        <f t="shared" si="12"/>
        <v>0</v>
      </c>
      <c r="X84" s="370">
        <f t="shared" si="12"/>
        <v>0</v>
      </c>
      <c r="Y84" s="370">
        <f t="shared" si="12"/>
        <v>0</v>
      </c>
      <c r="Z84" s="370">
        <f t="shared" si="12"/>
        <v>-4.4408920985006262E-16</v>
      </c>
      <c r="AA84" s="370">
        <f t="shared" si="12"/>
        <v>0</v>
      </c>
      <c r="AB84" s="370">
        <f t="shared" si="12"/>
        <v>0</v>
      </c>
      <c r="AC84" s="370">
        <f t="shared" si="12"/>
        <v>0</v>
      </c>
      <c r="AD84" s="370">
        <f t="shared" si="12"/>
        <v>0</v>
      </c>
      <c r="AE84" s="370">
        <f t="shared" si="12"/>
        <v>-3.5527136788005009E-15</v>
      </c>
      <c r="AF84" s="370">
        <f t="shared" si="12"/>
        <v>0</v>
      </c>
      <c r="AG84" s="370">
        <f t="shared" si="12"/>
        <v>0</v>
      </c>
      <c r="AH84" s="370">
        <f t="shared" si="12"/>
        <v>0</v>
      </c>
      <c r="AI84" s="370">
        <f t="shared" si="12"/>
        <v>0</v>
      </c>
      <c r="AJ84" s="370">
        <f t="shared" si="12"/>
        <v>0</v>
      </c>
      <c r="AK84" s="370">
        <f t="shared" si="12"/>
        <v>1.7763568394002505E-15</v>
      </c>
      <c r="AL84" s="370">
        <f t="shared" si="12"/>
        <v>0</v>
      </c>
      <c r="AM84" s="278"/>
      <c r="AN84" s="267"/>
      <c r="AO84" s="202"/>
      <c r="AP84" s="189"/>
      <c r="AQ84" s="189"/>
      <c r="AR84" s="189"/>
      <c r="AS84" s="189"/>
      <c r="AT84" s="189"/>
      <c r="AU84" s="189"/>
      <c r="AV84" s="189"/>
      <c r="AW84" s="189"/>
      <c r="AX84" s="189"/>
      <c r="AY84" s="189"/>
      <c r="AZ84" s="189"/>
      <c r="BA84" s="189"/>
    </row>
    <row r="85" spans="1:53" s="44" customFormat="1" ht="12.75" x14ac:dyDescent="0.2">
      <c r="A85" s="189"/>
      <c r="B85" s="89" t="s">
        <v>542</v>
      </c>
      <c r="C85" s="90"/>
      <c r="D85" s="90" t="s">
        <v>543</v>
      </c>
      <c r="E85" s="1054" t="s">
        <v>544</v>
      </c>
      <c r="F85" s="91"/>
      <c r="G85" s="91"/>
      <c r="H85" s="91"/>
      <c r="I85" s="91"/>
      <c r="J85" s="371"/>
      <c r="K85" s="372">
        <f>IFERROR(K73-((K27-K34)), "")</f>
        <v>-9.9475983006414026E-14</v>
      </c>
      <c r="L85" s="372">
        <f>IFERROR(L73-((L27-L34)), "")</f>
        <v>0</v>
      </c>
      <c r="M85" s="372">
        <f t="shared" ref="M85:AL85" si="13">IFERROR(M73-((M27-M34)), "")</f>
        <v>0</v>
      </c>
      <c r="N85" s="372">
        <f t="shared" si="13"/>
        <v>0</v>
      </c>
      <c r="O85" s="372">
        <f t="shared" si="13"/>
        <v>0</v>
      </c>
      <c r="P85" s="372">
        <f t="shared" si="13"/>
        <v>0</v>
      </c>
      <c r="Q85" s="372">
        <f t="shared" si="13"/>
        <v>0</v>
      </c>
      <c r="R85" s="372">
        <f t="shared" si="13"/>
        <v>0</v>
      </c>
      <c r="S85" s="372">
        <f t="shared" si="13"/>
        <v>0</v>
      </c>
      <c r="T85" s="372">
        <f t="shared" si="13"/>
        <v>0</v>
      </c>
      <c r="U85" s="372">
        <f t="shared" si="13"/>
        <v>0</v>
      </c>
      <c r="V85" s="372">
        <f t="shared" si="13"/>
        <v>0</v>
      </c>
      <c r="W85" s="372">
        <f t="shared" si="13"/>
        <v>0</v>
      </c>
      <c r="X85" s="372">
        <f t="shared" si="13"/>
        <v>0</v>
      </c>
      <c r="Y85" s="372">
        <f t="shared" si="13"/>
        <v>0</v>
      </c>
      <c r="Z85" s="372">
        <f t="shared" si="13"/>
        <v>0</v>
      </c>
      <c r="AA85" s="372">
        <f t="shared" si="13"/>
        <v>0</v>
      </c>
      <c r="AB85" s="372">
        <f t="shared" si="13"/>
        <v>0</v>
      </c>
      <c r="AC85" s="372">
        <f t="shared" si="13"/>
        <v>0</v>
      </c>
      <c r="AD85" s="372">
        <f t="shared" si="13"/>
        <v>0</v>
      </c>
      <c r="AE85" s="372">
        <f t="shared" si="13"/>
        <v>0</v>
      </c>
      <c r="AF85" s="372">
        <f t="shared" si="13"/>
        <v>0</v>
      </c>
      <c r="AG85" s="372">
        <f t="shared" si="13"/>
        <v>0</v>
      </c>
      <c r="AH85" s="372">
        <f t="shared" si="13"/>
        <v>0</v>
      </c>
      <c r="AI85" s="372">
        <f t="shared" si="13"/>
        <v>0</v>
      </c>
      <c r="AJ85" s="372">
        <f t="shared" si="13"/>
        <v>0</v>
      </c>
      <c r="AK85" s="372">
        <f t="shared" si="13"/>
        <v>0</v>
      </c>
      <c r="AL85" s="372">
        <f t="shared" si="13"/>
        <v>0</v>
      </c>
      <c r="AM85" s="278"/>
      <c r="AN85" s="267"/>
      <c r="AO85" s="202"/>
      <c r="AP85" s="189"/>
      <c r="AQ85" s="189"/>
      <c r="AR85" s="189"/>
      <c r="AS85" s="189"/>
      <c r="AT85" s="189"/>
      <c r="AU85" s="189"/>
      <c r="AV85" s="189"/>
      <c r="AW85" s="189"/>
      <c r="AX85" s="189"/>
      <c r="AY85" s="189"/>
      <c r="AZ85" s="189"/>
      <c r="BA85" s="189"/>
    </row>
    <row r="86" spans="1:53" s="185" customFormat="1" x14ac:dyDescent="0.2">
      <c r="A86" s="186"/>
      <c r="B86" s="186"/>
      <c r="C86" s="257"/>
      <c r="D86" s="230"/>
      <c r="E86" s="230"/>
      <c r="F86" s="186"/>
      <c r="G86" s="186"/>
      <c r="H86" s="257"/>
      <c r="I86" s="257"/>
      <c r="J86" s="257"/>
      <c r="K86" s="189" t="s">
        <v>545</v>
      </c>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7"/>
      <c r="AJ86" s="186"/>
      <c r="AK86" s="257"/>
      <c r="AL86" s="257"/>
      <c r="AM86" s="257"/>
      <c r="AN86" s="350"/>
      <c r="AO86" s="262"/>
      <c r="AP86" s="186"/>
      <c r="AQ86" s="186"/>
      <c r="AR86" s="186"/>
      <c r="AS86" s="186"/>
      <c r="AT86" s="186"/>
      <c r="AU86" s="186"/>
      <c r="AV86" s="186"/>
      <c r="AW86" s="186"/>
      <c r="AX86" s="186"/>
      <c r="AY86" s="186"/>
      <c r="AZ86" s="186"/>
      <c r="BA86" s="186"/>
    </row>
    <row r="87" spans="1:53" s="185" customFormat="1" x14ac:dyDescent="0.2">
      <c r="A87" s="186"/>
      <c r="B87" s="186"/>
      <c r="C87" s="257"/>
      <c r="D87" s="230"/>
      <c r="E87" s="230"/>
      <c r="F87" s="186"/>
      <c r="G87" s="186"/>
      <c r="H87" s="257"/>
      <c r="I87" s="257"/>
      <c r="J87" s="257"/>
      <c r="K87" s="276" t="s">
        <v>546</v>
      </c>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186"/>
      <c r="AK87" s="257"/>
      <c r="AL87" s="257"/>
      <c r="AM87" s="257"/>
      <c r="AN87" s="350"/>
      <c r="AO87" s="262"/>
      <c r="AP87" s="186"/>
      <c r="AQ87" s="186"/>
      <c r="AR87" s="186"/>
      <c r="AS87" s="186"/>
      <c r="AT87" s="186"/>
      <c r="AU87" s="186"/>
      <c r="AV87" s="186"/>
      <c r="AW87" s="186"/>
      <c r="AX87" s="186"/>
      <c r="AY87" s="186"/>
      <c r="AZ87" s="186"/>
      <c r="BA87" s="186"/>
    </row>
    <row r="88" spans="1:53" s="185" customFormat="1" x14ac:dyDescent="0.2">
      <c r="A88" s="186"/>
      <c r="B88" s="186"/>
      <c r="C88" s="257"/>
      <c r="D88" s="230"/>
      <c r="E88" s="274"/>
      <c r="F88" s="186"/>
      <c r="G88" s="186"/>
      <c r="H88" s="257"/>
      <c r="I88" s="257"/>
      <c r="J88" s="257"/>
      <c r="K88" s="276" t="s">
        <v>547</v>
      </c>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186"/>
      <c r="AK88" s="257"/>
      <c r="AL88" s="257"/>
      <c r="AM88" s="257"/>
      <c r="AN88" s="350"/>
      <c r="AO88" s="262"/>
      <c r="AP88" s="186"/>
      <c r="AQ88" s="186"/>
      <c r="AR88" s="186"/>
      <c r="AS88" s="186"/>
      <c r="AT88" s="186"/>
      <c r="AU88" s="186"/>
      <c r="AV88" s="186"/>
      <c r="AW88" s="186"/>
      <c r="AX88" s="186"/>
      <c r="AY88" s="186"/>
      <c r="AZ88" s="186"/>
      <c r="BA88" s="186"/>
    </row>
    <row r="89" spans="1:53" s="185" customFormat="1" x14ac:dyDescent="0.2">
      <c r="A89" s="186"/>
      <c r="B89" s="186"/>
      <c r="C89" s="257"/>
      <c r="D89" s="230"/>
      <c r="E89" s="274"/>
      <c r="F89" s="186"/>
      <c r="G89" s="186"/>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189"/>
      <c r="AK89" s="257"/>
      <c r="AL89" s="257"/>
      <c r="AM89" s="257"/>
      <c r="AN89" s="350"/>
      <c r="AO89" s="262"/>
      <c r="AP89" s="186"/>
      <c r="AQ89" s="186"/>
      <c r="AR89" s="186"/>
      <c r="AS89" s="186"/>
      <c r="AT89" s="186"/>
      <c r="AU89" s="186"/>
      <c r="AV89" s="186"/>
      <c r="AW89" s="186"/>
      <c r="AX89" s="186"/>
      <c r="AY89" s="186"/>
      <c r="AZ89" s="186"/>
      <c r="BA89" s="186"/>
    </row>
    <row r="90" spans="1:53" s="185" customFormat="1" x14ac:dyDescent="0.2">
      <c r="A90" s="186"/>
      <c r="B90" s="186"/>
      <c r="C90" s="257"/>
      <c r="D90" s="230"/>
      <c r="E90" s="274"/>
      <c r="F90" s="186"/>
      <c r="G90" s="186"/>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350"/>
      <c r="AO90" s="262"/>
      <c r="AP90" s="186"/>
      <c r="AQ90" s="186"/>
      <c r="AR90" s="186"/>
      <c r="AS90" s="186"/>
      <c r="AT90" s="186"/>
      <c r="AU90" s="186"/>
      <c r="AV90" s="186"/>
      <c r="AW90" s="186"/>
      <c r="AX90" s="186"/>
      <c r="AY90" s="186"/>
      <c r="AZ90" s="186"/>
      <c r="BA90" s="186"/>
    </row>
    <row r="91" spans="1:53" s="185" customFormat="1" ht="14.25" customHeight="1" x14ac:dyDescent="0.2">
      <c r="A91" s="186"/>
      <c r="B91" s="186"/>
      <c r="C91" s="257"/>
      <c r="D91" s="230"/>
      <c r="E91" s="230"/>
      <c r="F91" s="186"/>
      <c r="G91" s="186"/>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c r="AE91" s="257"/>
      <c r="AF91" s="257"/>
      <c r="AG91" s="257"/>
      <c r="AH91" s="257"/>
      <c r="AI91" s="257"/>
      <c r="AJ91" s="257"/>
      <c r="AK91" s="257"/>
      <c r="AL91" s="257"/>
      <c r="AM91" s="257"/>
      <c r="AN91" s="350"/>
      <c r="AO91" s="262"/>
      <c r="AP91" s="186"/>
      <c r="AQ91" s="186"/>
      <c r="AR91" s="186"/>
      <c r="AS91" s="186"/>
      <c r="AT91" s="186"/>
      <c r="AU91" s="186"/>
      <c r="AV91" s="186"/>
      <c r="AW91" s="186"/>
      <c r="AX91" s="186"/>
      <c r="AY91" s="186"/>
      <c r="AZ91" s="186"/>
      <c r="BA91" s="186"/>
    </row>
    <row r="92" spans="1:53" s="185" customFormat="1" ht="14.25" customHeight="1" x14ac:dyDescent="0.2">
      <c r="A92" s="186"/>
      <c r="B92" s="186"/>
      <c r="C92" s="257"/>
      <c r="D92" s="230"/>
      <c r="E92" s="230"/>
      <c r="F92" s="186"/>
      <c r="G92" s="186"/>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c r="AF92" s="257"/>
      <c r="AG92" s="257"/>
      <c r="AH92" s="257"/>
      <c r="AI92" s="257"/>
      <c r="AJ92" s="257"/>
      <c r="AK92" s="257"/>
      <c r="AL92" s="257"/>
      <c r="AM92" s="257"/>
      <c r="AN92" s="350"/>
      <c r="AO92" s="262"/>
      <c r="AP92" s="186"/>
      <c r="AQ92" s="186"/>
      <c r="AR92" s="186"/>
      <c r="AS92" s="186"/>
      <c r="AT92" s="186"/>
      <c r="AU92" s="186"/>
      <c r="AV92" s="186"/>
      <c r="AW92" s="186"/>
      <c r="AX92" s="186"/>
      <c r="AY92" s="186"/>
      <c r="AZ92" s="186"/>
      <c r="BA92" s="186"/>
    </row>
    <row r="93" spans="1:53" s="185" customFormat="1" ht="14.25" customHeight="1" x14ac:dyDescent="0.2">
      <c r="A93" s="186"/>
      <c r="B93" s="186"/>
      <c r="C93" s="257"/>
      <c r="D93" s="230"/>
      <c r="E93" s="230"/>
      <c r="F93" s="186"/>
      <c r="G93" s="186"/>
      <c r="H93" s="257"/>
      <c r="I93" s="257"/>
      <c r="J93" s="257"/>
      <c r="K93" s="257"/>
      <c r="L93" s="257"/>
      <c r="M93" s="257"/>
      <c r="N93" s="257"/>
      <c r="O93" s="257"/>
      <c r="P93" s="257"/>
      <c r="Q93" s="257"/>
      <c r="R93" s="257"/>
      <c r="S93" s="257"/>
      <c r="T93" s="257"/>
      <c r="U93" s="257"/>
      <c r="V93" s="257"/>
      <c r="W93" s="257"/>
      <c r="X93" s="257"/>
      <c r="Y93" s="257"/>
      <c r="Z93" s="257"/>
      <c r="AA93" s="257"/>
      <c r="AB93" s="257"/>
      <c r="AC93" s="257"/>
      <c r="AD93" s="257"/>
      <c r="AE93" s="257"/>
      <c r="AF93" s="257"/>
      <c r="AG93" s="257"/>
      <c r="AH93" s="257"/>
      <c r="AI93" s="257"/>
      <c r="AJ93" s="257"/>
      <c r="AK93" s="257"/>
      <c r="AL93" s="257"/>
      <c r="AM93" s="257"/>
      <c r="AN93" s="350"/>
      <c r="AO93" s="262"/>
      <c r="AP93" s="186"/>
      <c r="AQ93" s="186"/>
      <c r="AR93" s="186"/>
      <c r="AS93" s="186"/>
      <c r="AT93" s="186"/>
      <c r="AU93" s="186"/>
      <c r="AV93" s="186"/>
      <c r="AW93" s="186"/>
      <c r="AX93" s="186"/>
      <c r="AY93" s="186"/>
      <c r="AZ93" s="186"/>
      <c r="BA93" s="186"/>
    </row>
    <row r="94" spans="1:53" s="185" customFormat="1" ht="14.25" customHeight="1" x14ac:dyDescent="0.2">
      <c r="A94" s="186"/>
      <c r="B94" s="186"/>
      <c r="C94" s="257"/>
      <c r="D94" s="230"/>
      <c r="E94" s="230"/>
      <c r="F94" s="186"/>
      <c r="G94" s="186"/>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257"/>
      <c r="AN94" s="350"/>
      <c r="AO94" s="262"/>
      <c r="AP94" s="186"/>
      <c r="AQ94" s="186"/>
      <c r="AR94" s="186"/>
      <c r="AS94" s="186"/>
      <c r="AT94" s="186"/>
      <c r="AU94" s="186"/>
      <c r="AV94" s="186"/>
      <c r="AW94" s="186"/>
      <c r="AX94" s="186"/>
      <c r="AY94" s="186"/>
      <c r="AZ94" s="186"/>
      <c r="BA94" s="186"/>
    </row>
    <row r="95" spans="1:53" s="185" customFormat="1" ht="14.25" customHeight="1" x14ac:dyDescent="0.2">
      <c r="A95" s="186"/>
      <c r="B95" s="186"/>
      <c r="C95" s="257"/>
      <c r="D95" s="230"/>
      <c r="E95" s="230"/>
      <c r="F95" s="186"/>
      <c r="G95" s="186"/>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350"/>
      <c r="AO95" s="262"/>
      <c r="AP95" s="186"/>
      <c r="AQ95" s="186"/>
      <c r="AR95" s="186"/>
      <c r="AS95" s="186"/>
      <c r="AT95" s="186"/>
      <c r="AU95" s="186"/>
      <c r="AV95" s="186"/>
      <c r="AW95" s="186"/>
      <c r="AX95" s="186"/>
      <c r="AY95" s="186"/>
      <c r="AZ95" s="186"/>
      <c r="BA95" s="186"/>
    </row>
    <row r="96" spans="1:53" s="185" customFormat="1" ht="14.25" customHeight="1" x14ac:dyDescent="0.2">
      <c r="A96" s="186"/>
      <c r="B96" s="186"/>
      <c r="C96" s="257"/>
      <c r="D96" s="230"/>
      <c r="E96" s="230"/>
      <c r="F96" s="186"/>
      <c r="G96" s="186"/>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7"/>
      <c r="AI96" s="257"/>
      <c r="AJ96" s="257"/>
      <c r="AK96" s="257"/>
      <c r="AL96" s="257"/>
      <c r="AM96" s="257"/>
      <c r="AN96" s="350"/>
      <c r="AO96" s="262"/>
      <c r="AP96" s="186"/>
      <c r="AQ96" s="186"/>
      <c r="AR96" s="186"/>
      <c r="AS96" s="186"/>
      <c r="AT96" s="186"/>
      <c r="AU96" s="186"/>
      <c r="AV96" s="186"/>
      <c r="AW96" s="186"/>
      <c r="AX96" s="186"/>
      <c r="AY96" s="186"/>
      <c r="AZ96" s="186"/>
      <c r="BA96" s="186"/>
    </row>
    <row r="97" spans="1:53" s="185" customFormat="1" ht="14.25" customHeight="1" x14ac:dyDescent="0.2">
      <c r="A97" s="186"/>
      <c r="B97" s="186"/>
      <c r="C97" s="257"/>
      <c r="D97" s="230"/>
      <c r="E97" s="230"/>
      <c r="F97" s="186"/>
      <c r="G97" s="186"/>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350"/>
      <c r="AO97" s="262"/>
      <c r="AP97" s="186"/>
      <c r="AQ97" s="186"/>
      <c r="AR97" s="186"/>
      <c r="AS97" s="186"/>
      <c r="AT97" s="186"/>
      <c r="AU97" s="186"/>
      <c r="AV97" s="186"/>
      <c r="AW97" s="186"/>
      <c r="AX97" s="186"/>
      <c r="AY97" s="186"/>
      <c r="AZ97" s="186"/>
      <c r="BA97" s="186"/>
    </row>
    <row r="98" spans="1:53" s="185" customFormat="1" ht="14.25" customHeight="1" x14ac:dyDescent="0.2">
      <c r="A98" s="186"/>
      <c r="B98" s="186"/>
      <c r="C98" s="257"/>
      <c r="D98" s="230"/>
      <c r="E98" s="230"/>
      <c r="F98" s="186"/>
      <c r="G98" s="186"/>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350"/>
      <c r="AO98" s="262"/>
      <c r="AP98" s="186"/>
      <c r="AQ98" s="186"/>
      <c r="AR98" s="186"/>
      <c r="AS98" s="186"/>
      <c r="AT98" s="186"/>
      <c r="AU98" s="186"/>
      <c r="AV98" s="186"/>
      <c r="AW98" s="186"/>
      <c r="AX98" s="186"/>
      <c r="AY98" s="186"/>
      <c r="AZ98" s="186"/>
      <c r="BA98" s="186"/>
    </row>
    <row r="99" spans="1:53" s="185" customFormat="1" ht="14.25" customHeight="1" x14ac:dyDescent="0.2">
      <c r="A99" s="186"/>
      <c r="B99" s="186"/>
      <c r="C99" s="257"/>
      <c r="D99" s="230"/>
      <c r="E99" s="230"/>
      <c r="F99" s="186"/>
      <c r="G99" s="186"/>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350"/>
      <c r="AO99" s="262"/>
      <c r="AP99" s="186"/>
      <c r="AQ99" s="186"/>
      <c r="AR99" s="186"/>
      <c r="AS99" s="186"/>
      <c r="AT99" s="186"/>
      <c r="AU99" s="186"/>
      <c r="AV99" s="186"/>
      <c r="AW99" s="186"/>
      <c r="AX99" s="186"/>
      <c r="AY99" s="186"/>
      <c r="AZ99" s="186"/>
      <c r="BA99" s="186"/>
    </row>
    <row r="100" spans="1:53" s="185" customFormat="1" ht="14.25" customHeight="1" x14ac:dyDescent="0.2">
      <c r="A100" s="186"/>
      <c r="B100" s="186"/>
      <c r="C100" s="257"/>
      <c r="D100" s="230"/>
      <c r="E100" s="230"/>
      <c r="F100" s="186"/>
      <c r="G100" s="186"/>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350"/>
      <c r="AO100" s="262"/>
      <c r="AP100" s="186"/>
      <c r="AQ100" s="186"/>
      <c r="AR100" s="186"/>
      <c r="AS100" s="186"/>
      <c r="AT100" s="186"/>
      <c r="AU100" s="186"/>
      <c r="AV100" s="186"/>
      <c r="AW100" s="186"/>
      <c r="AX100" s="186"/>
      <c r="AY100" s="186"/>
      <c r="AZ100" s="186"/>
      <c r="BA100" s="186"/>
    </row>
    <row r="101" spans="1:53" s="185" customFormat="1" ht="14.25" customHeight="1" x14ac:dyDescent="0.2">
      <c r="A101" s="186"/>
      <c r="B101" s="186"/>
      <c r="C101" s="257"/>
      <c r="D101" s="230"/>
      <c r="E101" s="230"/>
      <c r="F101" s="186"/>
      <c r="G101" s="186"/>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350"/>
      <c r="AO101" s="262"/>
      <c r="AP101" s="186"/>
      <c r="AQ101" s="186"/>
      <c r="AR101" s="186"/>
      <c r="AS101" s="186"/>
      <c r="AT101" s="186"/>
      <c r="AU101" s="186"/>
      <c r="AV101" s="186"/>
      <c r="AW101" s="186"/>
      <c r="AX101" s="186"/>
      <c r="AY101" s="186"/>
      <c r="AZ101" s="186"/>
      <c r="BA101" s="186"/>
    </row>
    <row r="102" spans="1:53" s="185" customFormat="1" ht="14.25" customHeight="1" x14ac:dyDescent="0.2">
      <c r="A102" s="186"/>
      <c r="B102" s="186"/>
      <c r="C102" s="257"/>
      <c r="D102" s="230"/>
      <c r="E102" s="230"/>
      <c r="F102" s="186"/>
      <c r="G102" s="186"/>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350"/>
      <c r="AO102" s="262"/>
      <c r="AP102" s="186"/>
      <c r="AQ102" s="186"/>
      <c r="AR102" s="186"/>
      <c r="AS102" s="186"/>
      <c r="AT102" s="186"/>
      <c r="AU102" s="186"/>
      <c r="AV102" s="186"/>
      <c r="AW102" s="186"/>
      <c r="AX102" s="186"/>
      <c r="AY102" s="186"/>
      <c r="AZ102" s="186"/>
      <c r="BA102" s="186"/>
    </row>
    <row r="103" spans="1:53" s="185" customFormat="1" ht="14.25" customHeight="1" x14ac:dyDescent="0.2">
      <c r="A103" s="186"/>
      <c r="B103" s="186"/>
      <c r="C103" s="257"/>
      <c r="D103" s="230"/>
      <c r="E103" s="230"/>
      <c r="F103" s="186"/>
      <c r="G103" s="186"/>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7"/>
      <c r="AI103" s="257"/>
      <c r="AJ103" s="257"/>
      <c r="AK103" s="257"/>
      <c r="AL103" s="257"/>
      <c r="AM103" s="257"/>
      <c r="AN103" s="350"/>
      <c r="AO103" s="262"/>
      <c r="AP103" s="186"/>
      <c r="AQ103" s="186"/>
      <c r="AR103" s="186"/>
      <c r="AS103" s="186"/>
      <c r="AT103" s="186"/>
      <c r="AU103" s="186"/>
      <c r="AV103" s="186"/>
      <c r="AW103" s="186"/>
      <c r="AX103" s="186"/>
      <c r="AY103" s="186"/>
      <c r="AZ103" s="186"/>
      <c r="BA103" s="186"/>
    </row>
    <row r="104" spans="1:53" s="185" customFormat="1" ht="14.25" customHeight="1" x14ac:dyDescent="0.2">
      <c r="A104" s="186"/>
      <c r="B104" s="186"/>
      <c r="C104" s="257"/>
      <c r="D104" s="230"/>
      <c r="E104" s="230"/>
      <c r="F104" s="186"/>
      <c r="G104" s="186"/>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c r="AE104" s="257"/>
      <c r="AF104" s="257"/>
      <c r="AG104" s="257"/>
      <c r="AH104" s="257"/>
      <c r="AI104" s="257"/>
      <c r="AJ104" s="257"/>
      <c r="AK104" s="257"/>
      <c r="AL104" s="257"/>
      <c r="AM104" s="257"/>
      <c r="AN104" s="350"/>
      <c r="AO104" s="262"/>
      <c r="AP104" s="186"/>
      <c r="AQ104" s="186"/>
      <c r="AR104" s="186"/>
      <c r="AS104" s="186"/>
      <c r="AT104" s="186"/>
      <c r="AU104" s="186"/>
      <c r="AV104" s="186"/>
      <c r="AW104" s="186"/>
      <c r="AX104" s="186"/>
      <c r="AY104" s="186"/>
      <c r="AZ104" s="186"/>
      <c r="BA104" s="186"/>
    </row>
    <row r="105" spans="1:53" s="185" customFormat="1" ht="14.25" customHeight="1" x14ac:dyDescent="0.2">
      <c r="A105" s="186"/>
      <c r="B105" s="186"/>
      <c r="C105" s="257"/>
      <c r="D105" s="230"/>
      <c r="E105" s="230"/>
      <c r="F105" s="186"/>
      <c r="G105" s="186"/>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7"/>
      <c r="AI105" s="257"/>
      <c r="AJ105" s="257"/>
      <c r="AK105" s="257"/>
      <c r="AL105" s="257"/>
      <c r="AM105" s="257"/>
      <c r="AN105" s="350"/>
      <c r="AO105" s="262"/>
      <c r="AP105" s="186"/>
      <c r="AQ105" s="186"/>
      <c r="AR105" s="186"/>
      <c r="AS105" s="186"/>
      <c r="AT105" s="186"/>
      <c r="AU105" s="186"/>
      <c r="AV105" s="186"/>
      <c r="AW105" s="186"/>
      <c r="AX105" s="186"/>
      <c r="AY105" s="186"/>
      <c r="AZ105" s="186"/>
      <c r="BA105" s="186"/>
    </row>
    <row r="106" spans="1:53" s="185" customFormat="1" ht="14.25" customHeight="1" x14ac:dyDescent="0.2">
      <c r="A106" s="186"/>
      <c r="B106" s="186"/>
      <c r="C106" s="257"/>
      <c r="D106" s="230"/>
      <c r="E106" s="230"/>
      <c r="F106" s="186"/>
      <c r="G106" s="186"/>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7"/>
      <c r="AI106" s="257"/>
      <c r="AJ106" s="257"/>
      <c r="AK106" s="257"/>
      <c r="AL106" s="257"/>
      <c r="AM106" s="257"/>
      <c r="AN106" s="350"/>
      <c r="AO106" s="262"/>
      <c r="AP106" s="186"/>
      <c r="AQ106" s="186"/>
      <c r="AR106" s="186"/>
      <c r="AS106" s="186"/>
      <c r="AT106" s="186"/>
      <c r="AU106" s="186"/>
      <c r="AV106" s="186"/>
      <c r="AW106" s="186"/>
      <c r="AX106" s="186"/>
      <c r="AY106" s="186"/>
      <c r="AZ106" s="186"/>
      <c r="BA106" s="186"/>
    </row>
    <row r="107" spans="1:53" s="185" customFormat="1" ht="14.25" customHeight="1" x14ac:dyDescent="0.2">
      <c r="A107" s="186"/>
      <c r="B107" s="186"/>
      <c r="C107" s="257"/>
      <c r="D107" s="230"/>
      <c r="E107" s="230"/>
      <c r="F107" s="186"/>
      <c r="G107" s="186"/>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7"/>
      <c r="AN107" s="350"/>
      <c r="AO107" s="262"/>
      <c r="AP107" s="186"/>
      <c r="AQ107" s="186"/>
      <c r="AR107" s="186"/>
      <c r="AS107" s="186"/>
      <c r="AT107" s="186"/>
      <c r="AU107" s="186"/>
      <c r="AV107" s="186"/>
      <c r="AW107" s="186"/>
      <c r="AX107" s="186"/>
      <c r="AY107" s="186"/>
      <c r="AZ107" s="186"/>
      <c r="BA107" s="186"/>
    </row>
    <row r="108" spans="1:53" s="185" customFormat="1" ht="14.25" customHeight="1" x14ac:dyDescent="0.2">
      <c r="A108" s="186"/>
      <c r="B108" s="186"/>
      <c r="C108" s="257"/>
      <c r="D108" s="230"/>
      <c r="E108" s="230"/>
      <c r="F108" s="186"/>
      <c r="G108" s="186"/>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F108" s="257"/>
      <c r="AG108" s="257"/>
      <c r="AH108" s="257"/>
      <c r="AI108" s="257"/>
      <c r="AJ108" s="257"/>
      <c r="AK108" s="257"/>
      <c r="AL108" s="257"/>
      <c r="AM108" s="257"/>
      <c r="AN108" s="350"/>
      <c r="AO108" s="262"/>
      <c r="AP108" s="186"/>
      <c r="AQ108" s="186"/>
      <c r="AR108" s="186"/>
      <c r="AS108" s="186"/>
      <c r="AT108" s="186"/>
      <c r="AU108" s="186"/>
      <c r="AV108" s="186"/>
      <c r="AW108" s="186"/>
      <c r="AX108" s="186"/>
      <c r="AY108" s="186"/>
      <c r="AZ108" s="186"/>
      <c r="BA108" s="186"/>
    </row>
    <row r="109" spans="1:53" s="185" customFormat="1" ht="14.25" customHeight="1" x14ac:dyDescent="0.2">
      <c r="A109" s="186"/>
      <c r="B109" s="186"/>
      <c r="C109" s="257"/>
      <c r="D109" s="230"/>
      <c r="E109" s="230"/>
      <c r="F109" s="186"/>
      <c r="G109" s="186"/>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257"/>
      <c r="AK109" s="257"/>
      <c r="AL109" s="257"/>
      <c r="AM109" s="257"/>
      <c r="AN109" s="350"/>
      <c r="AO109" s="262"/>
      <c r="AP109" s="186"/>
      <c r="AQ109" s="186"/>
      <c r="AR109" s="186"/>
      <c r="AS109" s="186"/>
      <c r="AT109" s="186"/>
      <c r="AU109" s="186"/>
      <c r="AV109" s="186"/>
      <c r="AW109" s="186"/>
      <c r="AX109" s="186"/>
      <c r="AY109" s="186"/>
      <c r="AZ109" s="186"/>
      <c r="BA109" s="186"/>
    </row>
    <row r="110" spans="1:53" s="185" customFormat="1" ht="14.25" customHeight="1" x14ac:dyDescent="0.2">
      <c r="A110" s="186"/>
      <c r="B110" s="186"/>
      <c r="C110" s="257"/>
      <c r="D110" s="230"/>
      <c r="E110" s="230"/>
      <c r="F110" s="186"/>
      <c r="G110" s="186"/>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350"/>
      <c r="AO110" s="262"/>
      <c r="AP110" s="186"/>
      <c r="AQ110" s="186"/>
      <c r="AR110" s="186"/>
      <c r="AS110" s="186"/>
      <c r="AT110" s="186"/>
      <c r="AU110" s="186"/>
      <c r="AV110" s="186"/>
      <c r="AW110" s="186"/>
      <c r="AX110" s="186"/>
      <c r="AY110" s="186"/>
      <c r="AZ110" s="186"/>
      <c r="BA110" s="186"/>
    </row>
    <row r="111" spans="1:53" s="185" customFormat="1" ht="14.25" customHeight="1" x14ac:dyDescent="0.2">
      <c r="A111" s="186"/>
      <c r="B111" s="186"/>
      <c r="C111" s="257"/>
      <c r="D111" s="230"/>
      <c r="E111" s="230"/>
      <c r="F111" s="186"/>
      <c r="G111" s="186"/>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350"/>
      <c r="AO111" s="262"/>
      <c r="AP111" s="186"/>
      <c r="AQ111" s="186"/>
      <c r="AR111" s="186"/>
      <c r="AS111" s="186"/>
      <c r="AT111" s="186"/>
      <c r="AU111" s="186"/>
      <c r="AV111" s="186"/>
      <c r="AW111" s="186"/>
      <c r="AX111" s="186"/>
      <c r="AY111" s="186"/>
      <c r="AZ111" s="186"/>
      <c r="BA111" s="186"/>
    </row>
    <row r="112" spans="1:53" s="185" customFormat="1" ht="14.25" customHeight="1" x14ac:dyDescent="0.2">
      <c r="A112" s="186"/>
      <c r="B112" s="186"/>
      <c r="C112" s="257"/>
      <c r="D112" s="230"/>
      <c r="E112" s="230"/>
      <c r="F112" s="186"/>
      <c r="G112" s="186"/>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7"/>
      <c r="AJ112" s="257"/>
      <c r="AK112" s="257"/>
      <c r="AL112" s="257"/>
      <c r="AM112" s="257"/>
      <c r="AN112" s="350"/>
      <c r="AO112" s="262"/>
      <c r="AP112" s="186"/>
      <c r="AQ112" s="186"/>
      <c r="AR112" s="186"/>
      <c r="AS112" s="186"/>
      <c r="AT112" s="186"/>
      <c r="AU112" s="186"/>
      <c r="AV112" s="186"/>
      <c r="AW112" s="186"/>
      <c r="AX112" s="186"/>
      <c r="AY112" s="186"/>
      <c r="AZ112" s="186"/>
      <c r="BA112" s="186"/>
    </row>
    <row r="113" spans="1:53" s="185" customFormat="1" ht="14.25" customHeight="1" x14ac:dyDescent="0.2">
      <c r="A113" s="186"/>
      <c r="B113" s="186"/>
      <c r="C113" s="257"/>
      <c r="D113" s="230"/>
      <c r="E113" s="230"/>
      <c r="F113" s="186"/>
      <c r="G113" s="186"/>
      <c r="H113" s="257"/>
      <c r="I113" s="257"/>
      <c r="J113" s="257"/>
      <c r="K113" s="257"/>
      <c r="L113" s="257"/>
      <c r="M113" s="257"/>
      <c r="N113" s="257"/>
      <c r="O113" s="257"/>
      <c r="P113" s="257"/>
      <c r="Q113" s="257"/>
      <c r="R113" s="257"/>
      <c r="S113" s="257"/>
      <c r="T113" s="257"/>
      <c r="U113" s="257"/>
      <c r="V113" s="257"/>
      <c r="W113" s="257"/>
      <c r="X113" s="257"/>
      <c r="Y113" s="257"/>
      <c r="Z113" s="257"/>
      <c r="AA113" s="257"/>
      <c r="AB113" s="257"/>
      <c r="AC113" s="257"/>
      <c r="AD113" s="257"/>
      <c r="AE113" s="257"/>
      <c r="AF113" s="257"/>
      <c r="AG113" s="257"/>
      <c r="AH113" s="257"/>
      <c r="AI113" s="257"/>
      <c r="AJ113" s="257"/>
      <c r="AK113" s="257"/>
      <c r="AL113" s="257"/>
      <c r="AM113" s="257"/>
      <c r="AN113" s="350"/>
      <c r="AO113" s="262"/>
      <c r="AP113" s="186"/>
      <c r="AQ113" s="186"/>
      <c r="AR113" s="186"/>
      <c r="AS113" s="186"/>
      <c r="AT113" s="186"/>
      <c r="AU113" s="186"/>
      <c r="AV113" s="186"/>
      <c r="AW113" s="186"/>
      <c r="AX113" s="186"/>
      <c r="AY113" s="186"/>
      <c r="AZ113" s="186"/>
      <c r="BA113" s="186"/>
    </row>
    <row r="114" spans="1:53" s="185" customFormat="1" ht="14.25" customHeight="1" x14ac:dyDescent="0.2">
      <c r="A114" s="186"/>
      <c r="B114" s="186"/>
      <c r="C114" s="257"/>
      <c r="D114" s="230"/>
      <c r="E114" s="230"/>
      <c r="F114" s="186"/>
      <c r="G114" s="186"/>
      <c r="H114" s="257"/>
      <c r="I114" s="257"/>
      <c r="J114" s="257"/>
      <c r="K114" s="257"/>
      <c r="L114" s="257"/>
      <c r="M114" s="257"/>
      <c r="N114" s="257"/>
      <c r="O114" s="257"/>
      <c r="P114" s="257"/>
      <c r="Q114" s="257"/>
      <c r="R114" s="257"/>
      <c r="S114" s="257"/>
      <c r="T114" s="257"/>
      <c r="U114" s="257"/>
      <c r="V114" s="257"/>
      <c r="W114" s="257"/>
      <c r="X114" s="257"/>
      <c r="Y114" s="257"/>
      <c r="Z114" s="257"/>
      <c r="AA114" s="257"/>
      <c r="AB114" s="257"/>
      <c r="AC114" s="257"/>
      <c r="AD114" s="257"/>
      <c r="AE114" s="257"/>
      <c r="AF114" s="257"/>
      <c r="AG114" s="257"/>
      <c r="AH114" s="257"/>
      <c r="AI114" s="257"/>
      <c r="AJ114" s="257"/>
      <c r="AK114" s="257"/>
      <c r="AL114" s="257"/>
      <c r="AM114" s="257"/>
      <c r="AN114" s="350"/>
      <c r="AO114" s="262"/>
      <c r="AP114" s="186"/>
      <c r="AQ114" s="186"/>
      <c r="AR114" s="186"/>
      <c r="AS114" s="186"/>
      <c r="AT114" s="186"/>
      <c r="AU114" s="186"/>
      <c r="AV114" s="186"/>
      <c r="AW114" s="186"/>
      <c r="AX114" s="186"/>
      <c r="AY114" s="186"/>
      <c r="AZ114" s="186"/>
      <c r="BA114" s="186"/>
    </row>
    <row r="115" spans="1:53" s="185" customFormat="1" ht="14.25" customHeight="1" x14ac:dyDescent="0.2">
      <c r="A115" s="186"/>
      <c r="B115" s="186"/>
      <c r="C115" s="257"/>
      <c r="D115" s="230"/>
      <c r="E115" s="230"/>
      <c r="F115" s="186"/>
      <c r="G115" s="186"/>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57"/>
      <c r="AE115" s="257"/>
      <c r="AF115" s="257"/>
      <c r="AG115" s="257"/>
      <c r="AH115" s="257"/>
      <c r="AI115" s="257"/>
      <c r="AJ115" s="257"/>
      <c r="AK115" s="257"/>
      <c r="AL115" s="257"/>
      <c r="AM115" s="257"/>
      <c r="AN115" s="350"/>
      <c r="AO115" s="262"/>
      <c r="AP115" s="186"/>
      <c r="AQ115" s="186"/>
      <c r="AR115" s="186"/>
      <c r="AS115" s="186"/>
      <c r="AT115" s="186"/>
      <c r="AU115" s="186"/>
      <c r="AV115" s="186"/>
      <c r="AW115" s="186"/>
      <c r="AX115" s="186"/>
      <c r="AY115" s="186"/>
      <c r="AZ115" s="186"/>
      <c r="BA115" s="186"/>
    </row>
    <row r="116" spans="1:53" s="185" customFormat="1" ht="14.25" customHeight="1" x14ac:dyDescent="0.2">
      <c r="A116" s="186"/>
      <c r="B116" s="186"/>
      <c r="C116" s="257"/>
      <c r="D116" s="230"/>
      <c r="E116" s="230"/>
      <c r="F116" s="186"/>
      <c r="G116" s="186"/>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57"/>
      <c r="AE116" s="257"/>
      <c r="AF116" s="257"/>
      <c r="AG116" s="257"/>
      <c r="AH116" s="257"/>
      <c r="AI116" s="257"/>
      <c r="AJ116" s="257"/>
      <c r="AK116" s="257"/>
      <c r="AL116" s="257"/>
      <c r="AM116" s="257"/>
      <c r="AN116" s="350"/>
      <c r="AO116" s="262"/>
      <c r="AP116" s="186"/>
      <c r="AQ116" s="186"/>
      <c r="AR116" s="186"/>
      <c r="AS116" s="186"/>
      <c r="AT116" s="186"/>
      <c r="AU116" s="186"/>
      <c r="AV116" s="186"/>
      <c r="AW116" s="186"/>
      <c r="AX116" s="186"/>
      <c r="AY116" s="186"/>
      <c r="AZ116" s="186"/>
      <c r="BA116" s="186"/>
    </row>
    <row r="117" spans="1:53" s="185" customFormat="1" ht="14.25" customHeight="1" x14ac:dyDescent="0.2">
      <c r="A117" s="186"/>
      <c r="B117" s="186"/>
      <c r="C117" s="257"/>
      <c r="D117" s="230"/>
      <c r="E117" s="230"/>
      <c r="F117" s="186"/>
      <c r="G117" s="186"/>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7"/>
      <c r="AF117" s="257"/>
      <c r="AG117" s="257"/>
      <c r="AH117" s="257"/>
      <c r="AI117" s="257"/>
      <c r="AJ117" s="257"/>
      <c r="AK117" s="257"/>
      <c r="AL117" s="257"/>
      <c r="AM117" s="257"/>
      <c r="AN117" s="350"/>
      <c r="AO117" s="262"/>
      <c r="AP117" s="186"/>
      <c r="AQ117" s="186"/>
      <c r="AR117" s="186"/>
      <c r="AS117" s="186"/>
      <c r="AT117" s="186"/>
      <c r="AU117" s="186"/>
      <c r="AV117" s="186"/>
      <c r="AW117" s="186"/>
      <c r="AX117" s="186"/>
      <c r="AY117" s="186"/>
      <c r="AZ117" s="186"/>
      <c r="BA117" s="186"/>
    </row>
    <row r="118" spans="1:53" s="185" customFormat="1" ht="14.25" customHeight="1" x14ac:dyDescent="0.2">
      <c r="A118" s="186"/>
      <c r="B118" s="186"/>
      <c r="C118" s="257"/>
      <c r="D118" s="230"/>
      <c r="E118" s="230"/>
      <c r="F118" s="186"/>
      <c r="G118" s="186"/>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57"/>
      <c r="AE118" s="257"/>
      <c r="AF118" s="257"/>
      <c r="AG118" s="257"/>
      <c r="AH118" s="257"/>
      <c r="AI118" s="257"/>
      <c r="AJ118" s="257"/>
      <c r="AK118" s="257"/>
      <c r="AL118" s="257"/>
      <c r="AM118" s="257"/>
      <c r="AN118" s="350"/>
      <c r="AO118" s="262"/>
      <c r="AP118" s="186"/>
      <c r="AQ118" s="186"/>
      <c r="AR118" s="186"/>
      <c r="AS118" s="186"/>
      <c r="AT118" s="186"/>
      <c r="AU118" s="186"/>
      <c r="AV118" s="186"/>
      <c r="AW118" s="186"/>
      <c r="AX118" s="186"/>
      <c r="AY118" s="186"/>
      <c r="AZ118" s="186"/>
      <c r="BA118" s="186"/>
    </row>
    <row r="119" spans="1:53" s="185" customFormat="1" ht="14.25" customHeight="1" x14ac:dyDescent="0.2">
      <c r="A119" s="186"/>
      <c r="B119" s="186"/>
      <c r="C119" s="257"/>
      <c r="D119" s="230"/>
      <c r="E119" s="230"/>
      <c r="F119" s="186"/>
      <c r="G119" s="186"/>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57"/>
      <c r="AE119" s="257"/>
      <c r="AF119" s="257"/>
      <c r="AG119" s="257"/>
      <c r="AH119" s="257"/>
      <c r="AI119" s="257"/>
      <c r="AJ119" s="257"/>
      <c r="AK119" s="257"/>
      <c r="AL119" s="257"/>
      <c r="AM119" s="257"/>
      <c r="AN119" s="350"/>
      <c r="AO119" s="262"/>
      <c r="AP119" s="186"/>
      <c r="AQ119" s="186"/>
      <c r="AR119" s="186"/>
      <c r="AS119" s="186"/>
      <c r="AT119" s="186"/>
      <c r="AU119" s="186"/>
      <c r="AV119" s="186"/>
      <c r="AW119" s="186"/>
      <c r="AX119" s="186"/>
      <c r="AY119" s="186"/>
      <c r="AZ119" s="186"/>
      <c r="BA119" s="186"/>
    </row>
    <row r="120" spans="1:53" s="185" customFormat="1" ht="14.25" customHeight="1" x14ac:dyDescent="0.2">
      <c r="A120" s="186"/>
      <c r="B120" s="186"/>
      <c r="C120" s="257"/>
      <c r="D120" s="230"/>
      <c r="E120" s="230"/>
      <c r="F120" s="186"/>
      <c r="G120" s="186"/>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c r="AD120" s="257"/>
      <c r="AE120" s="257"/>
      <c r="AF120" s="257"/>
      <c r="AG120" s="257"/>
      <c r="AH120" s="257"/>
      <c r="AI120" s="257"/>
      <c r="AJ120" s="257"/>
      <c r="AK120" s="257"/>
      <c r="AL120" s="257"/>
      <c r="AM120" s="257"/>
      <c r="AN120" s="350"/>
      <c r="AO120" s="262"/>
      <c r="AP120" s="186"/>
      <c r="AQ120" s="186"/>
      <c r="AR120" s="186"/>
      <c r="AS120" s="186"/>
      <c r="AT120" s="186"/>
      <c r="AU120" s="186"/>
      <c r="AV120" s="186"/>
      <c r="AW120" s="186"/>
      <c r="AX120" s="186"/>
      <c r="AY120" s="186"/>
      <c r="AZ120" s="186"/>
      <c r="BA120" s="186"/>
    </row>
    <row r="121" spans="1:53" s="185" customFormat="1" ht="14.25" customHeight="1" x14ac:dyDescent="0.2">
      <c r="A121" s="186"/>
      <c r="B121" s="186"/>
      <c r="C121" s="257"/>
      <c r="D121" s="230"/>
      <c r="E121" s="230"/>
      <c r="F121" s="186"/>
      <c r="G121" s="186"/>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c r="AE121" s="257"/>
      <c r="AF121" s="257"/>
      <c r="AG121" s="257"/>
      <c r="AH121" s="257"/>
      <c r="AI121" s="257"/>
      <c r="AJ121" s="257"/>
      <c r="AK121" s="257"/>
      <c r="AL121" s="257"/>
      <c r="AM121" s="257"/>
      <c r="AN121" s="350"/>
      <c r="AO121" s="262"/>
      <c r="AP121" s="186"/>
      <c r="AQ121" s="186"/>
      <c r="AR121" s="186"/>
      <c r="AS121" s="186"/>
      <c r="AT121" s="186"/>
      <c r="AU121" s="186"/>
      <c r="AV121" s="186"/>
      <c r="AW121" s="186"/>
      <c r="AX121" s="186"/>
      <c r="AY121" s="186"/>
      <c r="AZ121" s="186"/>
      <c r="BA121" s="186"/>
    </row>
    <row r="122" spans="1:53" s="185" customFormat="1" ht="14.25" customHeight="1" x14ac:dyDescent="0.2">
      <c r="A122" s="186"/>
      <c r="B122" s="186"/>
      <c r="C122" s="257"/>
      <c r="D122" s="230"/>
      <c r="E122" s="230"/>
      <c r="F122" s="186"/>
      <c r="G122" s="186"/>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257"/>
      <c r="AE122" s="257"/>
      <c r="AF122" s="257"/>
      <c r="AG122" s="257"/>
      <c r="AH122" s="257"/>
      <c r="AI122" s="257"/>
      <c r="AJ122" s="257"/>
      <c r="AK122" s="257"/>
      <c r="AL122" s="257"/>
      <c r="AM122" s="257"/>
      <c r="AN122" s="350"/>
      <c r="AO122" s="262"/>
      <c r="AP122" s="186"/>
      <c r="AQ122" s="186"/>
      <c r="AR122" s="186"/>
      <c r="AS122" s="186"/>
      <c r="AT122" s="186"/>
      <c r="AU122" s="186"/>
      <c r="AV122" s="186"/>
      <c r="AW122" s="186"/>
      <c r="AX122" s="186"/>
      <c r="AY122" s="186"/>
      <c r="AZ122" s="186"/>
      <c r="BA122" s="186"/>
    </row>
    <row r="123" spans="1:53" s="185" customFormat="1" ht="14.25" customHeight="1" x14ac:dyDescent="0.2">
      <c r="A123" s="186"/>
      <c r="B123" s="186"/>
      <c r="C123" s="257"/>
      <c r="D123" s="230"/>
      <c r="E123" s="230"/>
      <c r="F123" s="186"/>
      <c r="G123" s="186"/>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257"/>
      <c r="AE123" s="257"/>
      <c r="AF123" s="257"/>
      <c r="AG123" s="257"/>
      <c r="AH123" s="257"/>
      <c r="AI123" s="257"/>
      <c r="AJ123" s="257"/>
      <c r="AK123" s="257"/>
      <c r="AL123" s="257"/>
      <c r="AM123" s="257"/>
      <c r="AN123" s="350"/>
      <c r="AO123" s="262"/>
      <c r="AP123" s="186"/>
      <c r="AQ123" s="186"/>
      <c r="AR123" s="186"/>
      <c r="AS123" s="186"/>
      <c r="AT123" s="186"/>
      <c r="AU123" s="186"/>
      <c r="AV123" s="186"/>
      <c r="AW123" s="186"/>
      <c r="AX123" s="186"/>
      <c r="AY123" s="186"/>
      <c r="AZ123" s="186"/>
      <c r="BA123" s="186"/>
    </row>
    <row r="124" spans="1:53" s="185" customFormat="1" ht="14.25" customHeight="1" x14ac:dyDescent="0.2">
      <c r="A124" s="186"/>
      <c r="B124" s="186"/>
      <c r="C124" s="257"/>
      <c r="D124" s="230"/>
      <c r="E124" s="230"/>
      <c r="F124" s="186"/>
      <c r="G124" s="186"/>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s="257"/>
      <c r="AG124" s="257"/>
      <c r="AH124" s="257"/>
      <c r="AI124" s="257"/>
      <c r="AJ124" s="257"/>
      <c r="AK124" s="257"/>
      <c r="AL124" s="257"/>
      <c r="AM124" s="257"/>
      <c r="AN124" s="350"/>
      <c r="AO124" s="262"/>
      <c r="AP124" s="186"/>
      <c r="AQ124" s="186"/>
      <c r="AR124" s="186"/>
      <c r="AS124" s="186"/>
      <c r="AT124" s="186"/>
      <c r="AU124" s="186"/>
      <c r="AV124" s="186"/>
      <c r="AW124" s="186"/>
      <c r="AX124" s="186"/>
      <c r="AY124" s="186"/>
      <c r="AZ124" s="186"/>
      <c r="BA124" s="186"/>
    </row>
    <row r="125" spans="1:53" s="185" customFormat="1" ht="14.25" customHeight="1" x14ac:dyDescent="0.2">
      <c r="A125" s="186"/>
      <c r="B125" s="186"/>
      <c r="C125" s="257"/>
      <c r="D125" s="230"/>
      <c r="E125" s="230"/>
      <c r="F125" s="186"/>
      <c r="G125" s="186"/>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c r="AD125" s="257"/>
      <c r="AE125" s="257"/>
      <c r="AF125" s="257"/>
      <c r="AG125" s="257"/>
      <c r="AH125" s="257"/>
      <c r="AI125" s="257"/>
      <c r="AJ125" s="257"/>
      <c r="AK125" s="257"/>
      <c r="AL125" s="257"/>
      <c r="AM125" s="257"/>
      <c r="AN125" s="350"/>
      <c r="AO125" s="262"/>
      <c r="AP125" s="186"/>
      <c r="AQ125" s="186"/>
      <c r="AR125" s="186"/>
      <c r="AS125" s="186"/>
      <c r="AT125" s="186"/>
      <c r="AU125" s="186"/>
      <c r="AV125" s="186"/>
      <c r="AW125" s="186"/>
      <c r="AX125" s="186"/>
      <c r="AY125" s="186"/>
      <c r="AZ125" s="186"/>
      <c r="BA125" s="186"/>
    </row>
    <row r="126" spans="1:53" s="185" customFormat="1" ht="14.25" customHeight="1" x14ac:dyDescent="0.2">
      <c r="A126" s="186"/>
      <c r="B126" s="186"/>
      <c r="C126" s="257"/>
      <c r="D126" s="230"/>
      <c r="E126" s="230"/>
      <c r="F126" s="186"/>
      <c r="G126" s="186"/>
      <c r="H126" s="257"/>
      <c r="I126" s="257"/>
      <c r="J126" s="257"/>
      <c r="K126" s="257"/>
      <c r="L126" s="257"/>
      <c r="M126" s="257"/>
      <c r="N126" s="257"/>
      <c r="O126" s="257"/>
      <c r="P126" s="257"/>
      <c r="Q126" s="257"/>
      <c r="R126" s="257"/>
      <c r="S126" s="257"/>
      <c r="T126" s="257"/>
      <c r="U126" s="257"/>
      <c r="V126" s="257"/>
      <c r="W126" s="257"/>
      <c r="X126" s="257"/>
      <c r="Y126" s="257"/>
      <c r="Z126" s="257"/>
      <c r="AA126" s="257"/>
      <c r="AB126" s="257"/>
      <c r="AC126" s="257"/>
      <c r="AD126" s="257"/>
      <c r="AE126" s="257"/>
      <c r="AF126" s="257"/>
      <c r="AG126" s="257"/>
      <c r="AH126" s="257"/>
      <c r="AI126" s="257"/>
      <c r="AJ126" s="257"/>
      <c r="AK126" s="257"/>
      <c r="AL126" s="257"/>
      <c r="AM126" s="257"/>
      <c r="AN126" s="350"/>
      <c r="AO126" s="262"/>
      <c r="AP126" s="186"/>
      <c r="AQ126" s="186"/>
      <c r="AR126" s="186"/>
      <c r="AS126" s="186"/>
      <c r="AT126" s="186"/>
      <c r="AU126" s="186"/>
      <c r="AV126" s="186"/>
      <c r="AW126" s="186"/>
      <c r="AX126" s="186"/>
      <c r="AY126" s="186"/>
      <c r="AZ126" s="186"/>
      <c r="BA126" s="186"/>
    </row>
    <row r="127" spans="1:53" s="185" customFormat="1" ht="14.25" customHeight="1" x14ac:dyDescent="0.2">
      <c r="A127" s="186"/>
      <c r="B127" s="186"/>
      <c r="C127" s="257"/>
      <c r="D127" s="230"/>
      <c r="E127" s="230"/>
      <c r="F127" s="186"/>
      <c r="G127" s="186"/>
      <c r="H127" s="257"/>
      <c r="I127" s="257"/>
      <c r="J127" s="257"/>
      <c r="K127" s="257"/>
      <c r="L127" s="257"/>
      <c r="M127" s="257"/>
      <c r="N127" s="257"/>
      <c r="O127" s="257"/>
      <c r="P127" s="257"/>
      <c r="Q127" s="257"/>
      <c r="R127" s="257"/>
      <c r="S127" s="257"/>
      <c r="T127" s="257"/>
      <c r="U127" s="257"/>
      <c r="V127" s="257"/>
      <c r="W127" s="257"/>
      <c r="X127" s="257"/>
      <c r="Y127" s="257"/>
      <c r="Z127" s="257"/>
      <c r="AA127" s="257"/>
      <c r="AB127" s="257"/>
      <c r="AC127" s="257"/>
      <c r="AD127" s="257"/>
      <c r="AE127" s="257"/>
      <c r="AF127" s="257"/>
      <c r="AG127" s="257"/>
      <c r="AH127" s="257"/>
      <c r="AI127" s="257"/>
      <c r="AJ127" s="257"/>
      <c r="AK127" s="257"/>
      <c r="AL127" s="257"/>
      <c r="AM127" s="257"/>
      <c r="AN127" s="350"/>
      <c r="AO127" s="262"/>
      <c r="AP127" s="186"/>
      <c r="AQ127" s="186"/>
      <c r="AR127" s="186"/>
      <c r="AS127" s="186"/>
      <c r="AT127" s="186"/>
      <c r="AU127" s="186"/>
      <c r="AV127" s="186"/>
      <c r="AW127" s="186"/>
      <c r="AX127" s="186"/>
      <c r="AY127" s="186"/>
      <c r="AZ127" s="186"/>
      <c r="BA127" s="186"/>
    </row>
    <row r="128" spans="1:53" s="185" customFormat="1" ht="14.25" customHeight="1" x14ac:dyDescent="0.2">
      <c r="A128" s="186"/>
      <c r="B128" s="186"/>
      <c r="C128" s="257"/>
      <c r="D128" s="230"/>
      <c r="E128" s="230"/>
      <c r="F128" s="186"/>
      <c r="G128" s="186"/>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257"/>
      <c r="AL128" s="257"/>
      <c r="AM128" s="257"/>
      <c r="AN128" s="350"/>
      <c r="AO128" s="262"/>
      <c r="AP128" s="186"/>
      <c r="AQ128" s="186"/>
      <c r="AR128" s="186"/>
      <c r="AS128" s="186"/>
      <c r="AT128" s="186"/>
      <c r="AU128" s="186"/>
      <c r="AV128" s="186"/>
      <c r="AW128" s="186"/>
      <c r="AX128" s="186"/>
      <c r="AY128" s="186"/>
      <c r="AZ128" s="186"/>
      <c r="BA128" s="186"/>
    </row>
    <row r="129" spans="1:53" s="185" customFormat="1" ht="14.25" customHeight="1" x14ac:dyDescent="0.2">
      <c r="A129" s="186"/>
      <c r="B129" s="186"/>
      <c r="C129" s="257"/>
      <c r="D129" s="230"/>
      <c r="E129" s="230"/>
      <c r="F129" s="186"/>
      <c r="G129" s="186"/>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7"/>
      <c r="AI129" s="257"/>
      <c r="AJ129" s="257"/>
      <c r="AK129" s="257"/>
      <c r="AL129" s="257"/>
      <c r="AM129" s="257"/>
      <c r="AN129" s="350"/>
      <c r="AO129" s="262"/>
      <c r="AP129" s="186"/>
      <c r="AQ129" s="186"/>
      <c r="AR129" s="186"/>
      <c r="AS129" s="186"/>
      <c r="AT129" s="186"/>
      <c r="AU129" s="186"/>
      <c r="AV129" s="186"/>
      <c r="AW129" s="186"/>
      <c r="AX129" s="186"/>
      <c r="AY129" s="186"/>
      <c r="AZ129" s="186"/>
      <c r="BA129" s="186"/>
    </row>
    <row r="130" spans="1:53" s="185" customFormat="1" ht="14.25" customHeight="1" x14ac:dyDescent="0.2">
      <c r="A130" s="186"/>
      <c r="B130" s="186"/>
      <c r="C130" s="257"/>
      <c r="D130" s="230"/>
      <c r="E130" s="230"/>
      <c r="F130" s="186"/>
      <c r="G130" s="186"/>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57"/>
      <c r="AE130" s="257"/>
      <c r="AF130" s="257"/>
      <c r="AG130" s="257"/>
      <c r="AH130" s="257"/>
      <c r="AI130" s="257"/>
      <c r="AJ130" s="257"/>
      <c r="AK130" s="257"/>
      <c r="AL130" s="257"/>
      <c r="AM130" s="257"/>
      <c r="AN130" s="350"/>
      <c r="AO130" s="262"/>
      <c r="AP130" s="186"/>
      <c r="AQ130" s="186"/>
      <c r="AR130" s="186"/>
      <c r="AS130" s="186"/>
      <c r="AT130" s="186"/>
      <c r="AU130" s="186"/>
      <c r="AV130" s="186"/>
      <c r="AW130" s="186"/>
      <c r="AX130" s="186"/>
      <c r="AY130" s="186"/>
      <c r="AZ130" s="186"/>
      <c r="BA130" s="186"/>
    </row>
    <row r="131" spans="1:53" s="185" customFormat="1" ht="14.25" customHeight="1" x14ac:dyDescent="0.2">
      <c r="A131" s="186"/>
      <c r="B131" s="186"/>
      <c r="C131" s="257"/>
      <c r="D131" s="230"/>
      <c r="E131" s="230"/>
      <c r="F131" s="186"/>
      <c r="G131" s="186"/>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57"/>
      <c r="AE131" s="257"/>
      <c r="AF131" s="257"/>
      <c r="AG131" s="257"/>
      <c r="AH131" s="257"/>
      <c r="AI131" s="257"/>
      <c r="AJ131" s="257"/>
      <c r="AK131" s="257"/>
      <c r="AL131" s="257"/>
      <c r="AM131" s="257"/>
      <c r="AN131" s="350"/>
      <c r="AO131" s="262"/>
      <c r="AP131" s="186"/>
      <c r="AQ131" s="186"/>
      <c r="AR131" s="186"/>
      <c r="AS131" s="186"/>
      <c r="AT131" s="186"/>
      <c r="AU131" s="186"/>
      <c r="AV131" s="186"/>
      <c r="AW131" s="186"/>
      <c r="AX131" s="186"/>
      <c r="AY131" s="186"/>
      <c r="AZ131" s="186"/>
      <c r="BA131" s="186"/>
    </row>
    <row r="132" spans="1:53" s="185" customFormat="1" ht="14.25" customHeight="1" x14ac:dyDescent="0.2">
      <c r="A132" s="186"/>
      <c r="B132" s="186"/>
      <c r="C132" s="257"/>
      <c r="D132" s="230"/>
      <c r="E132" s="230"/>
      <c r="F132" s="186"/>
      <c r="G132" s="186"/>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257"/>
      <c r="AL132" s="257"/>
      <c r="AM132" s="257"/>
      <c r="AN132" s="350"/>
      <c r="AO132" s="262"/>
      <c r="AP132" s="186"/>
      <c r="AQ132" s="186"/>
      <c r="AR132" s="186"/>
      <c r="AS132" s="186"/>
      <c r="AT132" s="186"/>
      <c r="AU132" s="186"/>
      <c r="AV132" s="186"/>
      <c r="AW132" s="186"/>
      <c r="AX132" s="186"/>
      <c r="AY132" s="186"/>
      <c r="AZ132" s="186"/>
      <c r="BA132" s="186"/>
    </row>
    <row r="133" spans="1:53" s="185" customFormat="1" ht="14.25" customHeight="1" x14ac:dyDescent="0.2">
      <c r="A133" s="186"/>
      <c r="B133" s="186"/>
      <c r="C133" s="257"/>
      <c r="D133" s="230"/>
      <c r="E133" s="230"/>
      <c r="F133" s="186"/>
      <c r="G133" s="186"/>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57"/>
      <c r="AE133" s="257"/>
      <c r="AF133" s="257"/>
      <c r="AG133" s="257"/>
      <c r="AH133" s="257"/>
      <c r="AI133" s="257"/>
      <c r="AJ133" s="257"/>
      <c r="AK133" s="257"/>
      <c r="AL133" s="257"/>
      <c r="AM133" s="257"/>
      <c r="AN133" s="350"/>
      <c r="AO133" s="262"/>
      <c r="AP133" s="186"/>
      <c r="AQ133" s="186"/>
      <c r="AR133" s="186"/>
      <c r="AS133" s="186"/>
      <c r="AT133" s="186"/>
      <c r="AU133" s="186"/>
      <c r="AV133" s="186"/>
      <c r="AW133" s="186"/>
      <c r="AX133" s="186"/>
      <c r="AY133" s="186"/>
      <c r="AZ133" s="186"/>
      <c r="BA133" s="186"/>
    </row>
    <row r="134" spans="1:53" s="185" customFormat="1" ht="14.25" customHeight="1" x14ac:dyDescent="0.2">
      <c r="A134" s="186"/>
      <c r="B134" s="186"/>
      <c r="C134" s="257"/>
      <c r="D134" s="230"/>
      <c r="E134" s="230"/>
      <c r="F134" s="186"/>
      <c r="G134" s="186"/>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7"/>
      <c r="AI134" s="257"/>
      <c r="AJ134" s="257"/>
      <c r="AK134" s="257"/>
      <c r="AL134" s="257"/>
      <c r="AM134" s="257"/>
      <c r="AN134" s="350"/>
      <c r="AO134" s="262"/>
      <c r="AP134" s="186"/>
      <c r="AQ134" s="186"/>
      <c r="AR134" s="186"/>
      <c r="AS134" s="186"/>
      <c r="AT134" s="186"/>
      <c r="AU134" s="186"/>
      <c r="AV134" s="186"/>
      <c r="AW134" s="186"/>
      <c r="AX134" s="186"/>
      <c r="AY134" s="186"/>
      <c r="AZ134" s="186"/>
      <c r="BA134" s="186"/>
    </row>
    <row r="135" spans="1:53" s="185" customFormat="1" ht="14.25" customHeight="1" x14ac:dyDescent="0.2">
      <c r="A135" s="186"/>
      <c r="B135" s="186"/>
      <c r="C135" s="257"/>
      <c r="D135" s="230"/>
      <c r="E135" s="230"/>
      <c r="F135" s="186"/>
      <c r="G135" s="186"/>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57"/>
      <c r="AE135" s="257"/>
      <c r="AF135" s="257"/>
      <c r="AG135" s="257"/>
      <c r="AH135" s="257"/>
      <c r="AI135" s="257"/>
      <c r="AJ135" s="257"/>
      <c r="AK135" s="257"/>
      <c r="AL135" s="257"/>
      <c r="AM135" s="257"/>
      <c r="AN135" s="350"/>
      <c r="AO135" s="262"/>
      <c r="AP135" s="186"/>
      <c r="AQ135" s="186"/>
      <c r="AR135" s="186"/>
      <c r="AS135" s="186"/>
      <c r="AT135" s="186"/>
      <c r="AU135" s="186"/>
      <c r="AV135" s="186"/>
      <c r="AW135" s="186"/>
      <c r="AX135" s="186"/>
      <c r="AY135" s="186"/>
      <c r="AZ135" s="186"/>
      <c r="BA135" s="186"/>
    </row>
    <row r="136" spans="1:53" s="185" customFormat="1" ht="14.25" customHeight="1" x14ac:dyDescent="0.2">
      <c r="A136" s="186"/>
      <c r="B136" s="186"/>
      <c r="C136" s="257"/>
      <c r="D136" s="230"/>
      <c r="E136" s="230"/>
      <c r="F136" s="186"/>
      <c r="G136" s="186"/>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257"/>
      <c r="AG136" s="257"/>
      <c r="AH136" s="257"/>
      <c r="AI136" s="257"/>
      <c r="AJ136" s="257"/>
      <c r="AK136" s="257"/>
      <c r="AL136" s="257"/>
      <c r="AM136" s="257"/>
      <c r="AN136" s="350"/>
      <c r="AO136" s="262"/>
      <c r="AP136" s="186"/>
      <c r="AQ136" s="186"/>
      <c r="AR136" s="186"/>
      <c r="AS136" s="186"/>
      <c r="AT136" s="186"/>
      <c r="AU136" s="186"/>
      <c r="AV136" s="186"/>
      <c r="AW136" s="186"/>
      <c r="AX136" s="186"/>
      <c r="AY136" s="186"/>
      <c r="AZ136" s="186"/>
      <c r="BA136" s="186"/>
    </row>
    <row r="137" spans="1:53" s="185" customFormat="1" ht="14.25" customHeight="1" x14ac:dyDescent="0.2">
      <c r="A137" s="186"/>
      <c r="B137" s="186"/>
      <c r="C137" s="257"/>
      <c r="D137" s="230"/>
      <c r="E137" s="230"/>
      <c r="F137" s="186"/>
      <c r="G137" s="186"/>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F137" s="257"/>
      <c r="AG137" s="257"/>
      <c r="AH137" s="257"/>
      <c r="AI137" s="257"/>
      <c r="AJ137" s="257"/>
      <c r="AK137" s="257"/>
      <c r="AL137" s="257"/>
      <c r="AM137" s="257"/>
      <c r="AN137" s="350"/>
      <c r="AO137" s="262"/>
      <c r="AP137" s="186"/>
      <c r="AQ137" s="186"/>
      <c r="AR137" s="186"/>
      <c r="AS137" s="186"/>
      <c r="AT137" s="186"/>
      <c r="AU137" s="186"/>
      <c r="AV137" s="186"/>
      <c r="AW137" s="186"/>
      <c r="AX137" s="186"/>
      <c r="AY137" s="186"/>
      <c r="AZ137" s="186"/>
      <c r="BA137" s="186"/>
    </row>
    <row r="138" spans="1:53" s="185" customFormat="1" ht="14.25" customHeight="1" x14ac:dyDescent="0.2">
      <c r="A138" s="186"/>
      <c r="B138" s="186"/>
      <c r="C138" s="257"/>
      <c r="D138" s="230"/>
      <c r="E138" s="230"/>
      <c r="F138" s="186"/>
      <c r="G138" s="186"/>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7"/>
      <c r="AG138" s="257"/>
      <c r="AH138" s="257"/>
      <c r="AI138" s="257"/>
      <c r="AJ138" s="257"/>
      <c r="AK138" s="257"/>
      <c r="AL138" s="257"/>
      <c r="AM138" s="257"/>
      <c r="AN138" s="350"/>
      <c r="AO138" s="262"/>
      <c r="AP138" s="186"/>
      <c r="AQ138" s="186"/>
      <c r="AR138" s="186"/>
      <c r="AS138" s="186"/>
      <c r="AT138" s="186"/>
      <c r="AU138" s="186"/>
      <c r="AV138" s="186"/>
      <c r="AW138" s="186"/>
      <c r="AX138" s="186"/>
      <c r="AY138" s="186"/>
      <c r="AZ138" s="186"/>
      <c r="BA138" s="186"/>
    </row>
    <row r="139" spans="1:53" s="185" customFormat="1" ht="14.25" customHeight="1" x14ac:dyDescent="0.2">
      <c r="A139" s="186"/>
      <c r="B139" s="186"/>
      <c r="C139" s="257"/>
      <c r="D139" s="230"/>
      <c r="E139" s="230"/>
      <c r="F139" s="186"/>
      <c r="G139" s="186"/>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57"/>
      <c r="AE139" s="257"/>
      <c r="AF139" s="257"/>
      <c r="AG139" s="257"/>
      <c r="AH139" s="257"/>
      <c r="AI139" s="257"/>
      <c r="AJ139" s="257"/>
      <c r="AK139" s="257"/>
      <c r="AL139" s="257"/>
      <c r="AM139" s="257"/>
      <c r="AN139" s="350"/>
      <c r="AO139" s="262"/>
      <c r="AP139" s="186"/>
      <c r="AQ139" s="186"/>
      <c r="AR139" s="186"/>
      <c r="AS139" s="186"/>
      <c r="AT139" s="186"/>
      <c r="AU139" s="186"/>
      <c r="AV139" s="186"/>
      <c r="AW139" s="186"/>
      <c r="AX139" s="186"/>
      <c r="AY139" s="186"/>
      <c r="AZ139" s="186"/>
      <c r="BA139" s="186"/>
    </row>
    <row r="140" spans="1:53" s="185" customFormat="1" ht="14.25" customHeight="1" x14ac:dyDescent="0.2">
      <c r="A140" s="186"/>
      <c r="B140" s="186"/>
      <c r="C140" s="257"/>
      <c r="D140" s="230"/>
      <c r="E140" s="230"/>
      <c r="F140" s="186"/>
      <c r="G140" s="186"/>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57"/>
      <c r="AE140" s="257"/>
      <c r="AF140" s="257"/>
      <c r="AG140" s="257"/>
      <c r="AH140" s="257"/>
      <c r="AI140" s="257"/>
      <c r="AJ140" s="257"/>
      <c r="AK140" s="257"/>
      <c r="AL140" s="257"/>
      <c r="AM140" s="257"/>
      <c r="AN140" s="350"/>
      <c r="AO140" s="262"/>
      <c r="AP140" s="186"/>
      <c r="AQ140" s="186"/>
      <c r="AR140" s="186"/>
      <c r="AS140" s="186"/>
      <c r="AT140" s="186"/>
      <c r="AU140" s="186"/>
      <c r="AV140" s="186"/>
      <c r="AW140" s="186"/>
      <c r="AX140" s="186"/>
      <c r="AY140" s="186"/>
      <c r="AZ140" s="186"/>
      <c r="BA140" s="186"/>
    </row>
    <row r="141" spans="1:53" s="185" customFormat="1" ht="14.25" customHeight="1" x14ac:dyDescent="0.2">
      <c r="A141" s="186"/>
      <c r="B141" s="186"/>
      <c r="C141" s="257"/>
      <c r="D141" s="230"/>
      <c r="E141" s="230"/>
      <c r="F141" s="186"/>
      <c r="G141" s="186"/>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257"/>
      <c r="AM141" s="257"/>
      <c r="AN141" s="350"/>
      <c r="AO141" s="262"/>
      <c r="AP141" s="186"/>
      <c r="AQ141" s="186"/>
      <c r="AR141" s="186"/>
      <c r="AS141" s="186"/>
      <c r="AT141" s="186"/>
      <c r="AU141" s="186"/>
      <c r="AV141" s="186"/>
      <c r="AW141" s="186"/>
      <c r="AX141" s="186"/>
      <c r="AY141" s="186"/>
      <c r="AZ141" s="186"/>
      <c r="BA141" s="186"/>
    </row>
    <row r="142" spans="1:53" s="185" customFormat="1" ht="14.25" customHeight="1" x14ac:dyDescent="0.2">
      <c r="A142" s="186"/>
      <c r="B142" s="186"/>
      <c r="C142" s="257"/>
      <c r="D142" s="230"/>
      <c r="E142" s="230"/>
      <c r="F142" s="186"/>
      <c r="G142" s="186"/>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57"/>
      <c r="AE142" s="257"/>
      <c r="AF142" s="257"/>
      <c r="AG142" s="257"/>
      <c r="AH142" s="257"/>
      <c r="AI142" s="257"/>
      <c r="AJ142" s="257"/>
      <c r="AK142" s="257"/>
      <c r="AL142" s="257"/>
      <c r="AM142" s="257"/>
      <c r="AN142" s="350"/>
      <c r="AO142" s="262"/>
      <c r="AP142" s="186"/>
      <c r="AQ142" s="186"/>
      <c r="AR142" s="186"/>
      <c r="AS142" s="186"/>
      <c r="AT142" s="186"/>
      <c r="AU142" s="186"/>
      <c r="AV142" s="186"/>
      <c r="AW142" s="186"/>
      <c r="AX142" s="186"/>
      <c r="AY142" s="186"/>
      <c r="AZ142" s="186"/>
      <c r="BA142" s="186"/>
    </row>
    <row r="143" spans="1:53" s="185" customFormat="1" ht="14.25" customHeight="1" x14ac:dyDescent="0.2">
      <c r="A143" s="186"/>
      <c r="B143" s="186"/>
      <c r="C143" s="257"/>
      <c r="D143" s="230"/>
      <c r="E143" s="230"/>
      <c r="F143" s="186"/>
      <c r="G143" s="186"/>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7"/>
      <c r="AF143" s="257"/>
      <c r="AG143" s="257"/>
      <c r="AH143" s="257"/>
      <c r="AI143" s="257"/>
      <c r="AJ143" s="257"/>
      <c r="AK143" s="257"/>
      <c r="AL143" s="257"/>
      <c r="AM143" s="257"/>
      <c r="AN143" s="350"/>
      <c r="AO143" s="262"/>
      <c r="AP143" s="186"/>
      <c r="AQ143" s="186"/>
      <c r="AR143" s="186"/>
      <c r="AS143" s="186"/>
      <c r="AT143" s="186"/>
      <c r="AU143" s="186"/>
      <c r="AV143" s="186"/>
      <c r="AW143" s="186"/>
      <c r="AX143" s="186"/>
      <c r="AY143" s="186"/>
      <c r="AZ143" s="186"/>
      <c r="BA143" s="186"/>
    </row>
    <row r="144" spans="1:53" s="185" customFormat="1" ht="14.25" customHeight="1" x14ac:dyDescent="0.2">
      <c r="A144" s="186"/>
      <c r="B144" s="186"/>
      <c r="C144" s="257"/>
      <c r="D144" s="230"/>
      <c r="E144" s="230"/>
      <c r="F144" s="186"/>
      <c r="G144" s="186"/>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c r="AE144" s="257"/>
      <c r="AF144" s="257"/>
      <c r="AG144" s="257"/>
      <c r="AH144" s="257"/>
      <c r="AI144" s="257"/>
      <c r="AJ144" s="257"/>
      <c r="AK144" s="257"/>
      <c r="AL144" s="257"/>
      <c r="AM144" s="257"/>
      <c r="AN144" s="350"/>
      <c r="AO144" s="262"/>
      <c r="AP144" s="186"/>
      <c r="AQ144" s="186"/>
      <c r="AR144" s="186"/>
      <c r="AS144" s="186"/>
      <c r="AT144" s="186"/>
      <c r="AU144" s="186"/>
      <c r="AV144" s="186"/>
      <c r="AW144" s="186"/>
      <c r="AX144" s="186"/>
      <c r="AY144" s="186"/>
      <c r="AZ144" s="186"/>
      <c r="BA144" s="186"/>
    </row>
    <row r="145" spans="1:53" s="185" customFormat="1" ht="14.25" customHeight="1" x14ac:dyDescent="0.2">
      <c r="A145" s="186"/>
      <c r="B145" s="186"/>
      <c r="C145" s="257"/>
      <c r="D145" s="230"/>
      <c r="E145" s="230"/>
      <c r="F145" s="186"/>
      <c r="G145" s="186"/>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57"/>
      <c r="AE145" s="257"/>
      <c r="AF145" s="257"/>
      <c r="AG145" s="257"/>
      <c r="AH145" s="257"/>
      <c r="AI145" s="257"/>
      <c r="AJ145" s="257"/>
      <c r="AK145" s="257"/>
      <c r="AL145" s="257"/>
      <c r="AM145" s="257"/>
      <c r="AN145" s="350"/>
      <c r="AO145" s="262"/>
      <c r="AP145" s="186"/>
      <c r="AQ145" s="186"/>
      <c r="AR145" s="186"/>
      <c r="AS145" s="186"/>
      <c r="AT145" s="186"/>
      <c r="AU145" s="186"/>
      <c r="AV145" s="186"/>
      <c r="AW145" s="186"/>
      <c r="AX145" s="186"/>
      <c r="AY145" s="186"/>
      <c r="AZ145" s="186"/>
      <c r="BA145" s="186"/>
    </row>
    <row r="146" spans="1:53" s="185" customFormat="1" ht="14.25" customHeight="1" x14ac:dyDescent="0.2">
      <c r="A146" s="186"/>
      <c r="B146" s="186"/>
      <c r="C146" s="257"/>
      <c r="D146" s="230"/>
      <c r="E146" s="230"/>
      <c r="F146" s="186"/>
      <c r="G146" s="186"/>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257"/>
      <c r="AE146" s="257"/>
      <c r="AF146" s="257"/>
      <c r="AG146" s="257"/>
      <c r="AH146" s="257"/>
      <c r="AI146" s="257"/>
      <c r="AJ146" s="257"/>
      <c r="AK146" s="257"/>
      <c r="AL146" s="257"/>
      <c r="AM146" s="257"/>
      <c r="AN146" s="350"/>
      <c r="AO146" s="262"/>
      <c r="AP146" s="186"/>
      <c r="AQ146" s="186"/>
      <c r="AR146" s="186"/>
      <c r="AS146" s="186"/>
      <c r="AT146" s="186"/>
      <c r="AU146" s="186"/>
      <c r="AV146" s="186"/>
      <c r="AW146" s="186"/>
      <c r="AX146" s="186"/>
      <c r="AY146" s="186"/>
      <c r="AZ146" s="186"/>
      <c r="BA146" s="186"/>
    </row>
    <row r="147" spans="1:53" s="185" customFormat="1" ht="14.25" customHeight="1" x14ac:dyDescent="0.2">
      <c r="A147" s="186"/>
      <c r="B147" s="186"/>
      <c r="C147" s="257"/>
      <c r="D147" s="230"/>
      <c r="E147" s="230"/>
      <c r="F147" s="186"/>
      <c r="G147" s="186"/>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57"/>
      <c r="AE147" s="257"/>
      <c r="AF147" s="257"/>
      <c r="AG147" s="257"/>
      <c r="AH147" s="257"/>
      <c r="AI147" s="257"/>
      <c r="AJ147" s="257"/>
      <c r="AK147" s="257"/>
      <c r="AL147" s="257"/>
      <c r="AM147" s="257"/>
      <c r="AN147" s="350"/>
      <c r="AO147" s="262"/>
      <c r="AP147" s="186"/>
      <c r="AQ147" s="186"/>
      <c r="AR147" s="186"/>
      <c r="AS147" s="186"/>
      <c r="AT147" s="186"/>
      <c r="AU147" s="186"/>
      <c r="AV147" s="186"/>
      <c r="AW147" s="186"/>
      <c r="AX147" s="186"/>
      <c r="AY147" s="186"/>
      <c r="AZ147" s="186"/>
      <c r="BA147" s="186"/>
    </row>
    <row r="148" spans="1:53" s="185" customFormat="1" ht="14.25" customHeight="1" x14ac:dyDescent="0.2">
      <c r="A148" s="186"/>
      <c r="B148" s="186"/>
      <c r="C148" s="257"/>
      <c r="D148" s="230"/>
      <c r="E148" s="230"/>
      <c r="F148" s="186"/>
      <c r="G148" s="186"/>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57"/>
      <c r="AE148" s="257"/>
      <c r="AF148" s="257"/>
      <c r="AG148" s="257"/>
      <c r="AH148" s="257"/>
      <c r="AI148" s="257"/>
      <c r="AJ148" s="257"/>
      <c r="AK148" s="257"/>
      <c r="AL148" s="257"/>
      <c r="AM148" s="257"/>
      <c r="AN148" s="350"/>
      <c r="AO148" s="262"/>
      <c r="AP148" s="186"/>
      <c r="AQ148" s="186"/>
      <c r="AR148" s="186"/>
      <c r="AS148" s="186"/>
      <c r="AT148" s="186"/>
      <c r="AU148" s="186"/>
      <c r="AV148" s="186"/>
      <c r="AW148" s="186"/>
      <c r="AX148" s="186"/>
      <c r="AY148" s="186"/>
      <c r="AZ148" s="186"/>
      <c r="BA148" s="186"/>
    </row>
    <row r="149" spans="1:53" s="185" customFormat="1" ht="14.25" customHeight="1" x14ac:dyDescent="0.2">
      <c r="A149" s="186"/>
      <c r="B149" s="186"/>
      <c r="C149" s="257"/>
      <c r="D149" s="230"/>
      <c r="E149" s="230"/>
      <c r="F149" s="186"/>
      <c r="G149" s="186"/>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57"/>
      <c r="AE149" s="257"/>
      <c r="AF149" s="257"/>
      <c r="AG149" s="257"/>
      <c r="AH149" s="257"/>
      <c r="AI149" s="257"/>
      <c r="AJ149" s="257"/>
      <c r="AK149" s="257"/>
      <c r="AL149" s="257"/>
      <c r="AM149" s="257"/>
      <c r="AN149" s="350"/>
      <c r="AO149" s="262"/>
      <c r="AP149" s="186"/>
      <c r="AQ149" s="186"/>
      <c r="AR149" s="186"/>
      <c r="AS149" s="186"/>
      <c r="AT149" s="186"/>
      <c r="AU149" s="186"/>
      <c r="AV149" s="186"/>
      <c r="AW149" s="186"/>
      <c r="AX149" s="186"/>
      <c r="AY149" s="186"/>
      <c r="AZ149" s="186"/>
      <c r="BA149" s="186"/>
    </row>
    <row r="150" spans="1:53" s="185" customFormat="1" ht="14.25" customHeight="1" x14ac:dyDescent="0.2">
      <c r="A150" s="186"/>
      <c r="B150" s="186"/>
      <c r="C150" s="257"/>
      <c r="D150" s="230"/>
      <c r="E150" s="230"/>
      <c r="F150" s="186"/>
      <c r="G150" s="186"/>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57"/>
      <c r="AE150" s="257"/>
      <c r="AF150" s="257"/>
      <c r="AG150" s="257"/>
      <c r="AH150" s="257"/>
      <c r="AI150" s="257"/>
      <c r="AJ150" s="257"/>
      <c r="AK150" s="257"/>
      <c r="AL150" s="257"/>
      <c r="AM150" s="257"/>
      <c r="AN150" s="350"/>
      <c r="AO150" s="262"/>
      <c r="AP150" s="186"/>
      <c r="AQ150" s="186"/>
      <c r="AR150" s="186"/>
      <c r="AS150" s="186"/>
      <c r="AT150" s="186"/>
      <c r="AU150" s="186"/>
      <c r="AV150" s="186"/>
      <c r="AW150" s="186"/>
      <c r="AX150" s="186"/>
      <c r="AY150" s="186"/>
      <c r="AZ150" s="186"/>
      <c r="BA150" s="186"/>
    </row>
    <row r="151" spans="1:53" s="185" customFormat="1" ht="14.25" customHeight="1" x14ac:dyDescent="0.2">
      <c r="A151" s="186"/>
      <c r="B151" s="186"/>
      <c r="C151" s="257"/>
      <c r="D151" s="230"/>
      <c r="E151" s="230"/>
      <c r="F151" s="186"/>
      <c r="G151" s="186"/>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57"/>
      <c r="AE151" s="257"/>
      <c r="AF151" s="257"/>
      <c r="AG151" s="257"/>
      <c r="AH151" s="257"/>
      <c r="AI151" s="257"/>
      <c r="AJ151" s="257"/>
      <c r="AK151" s="257"/>
      <c r="AL151" s="257"/>
      <c r="AM151" s="257"/>
      <c r="AN151" s="350"/>
      <c r="AO151" s="262"/>
      <c r="AP151" s="186"/>
      <c r="AQ151" s="186"/>
      <c r="AR151" s="186"/>
      <c r="AS151" s="186"/>
      <c r="AT151" s="186"/>
      <c r="AU151" s="186"/>
      <c r="AV151" s="186"/>
      <c r="AW151" s="186"/>
      <c r="AX151" s="186"/>
      <c r="AY151" s="186"/>
      <c r="AZ151" s="186"/>
      <c r="BA151" s="186"/>
    </row>
    <row r="152" spans="1:53" s="185" customFormat="1" ht="14.25" customHeight="1" x14ac:dyDescent="0.2">
      <c r="A152" s="186"/>
      <c r="B152" s="186"/>
      <c r="C152" s="257"/>
      <c r="D152" s="230"/>
      <c r="E152" s="230"/>
      <c r="F152" s="186"/>
      <c r="G152" s="186"/>
      <c r="H152" s="257"/>
      <c r="I152" s="257"/>
      <c r="J152" s="257"/>
      <c r="K152" s="257"/>
      <c r="L152" s="257"/>
      <c r="M152" s="257"/>
      <c r="N152" s="257"/>
      <c r="O152" s="257"/>
      <c r="P152" s="257"/>
      <c r="Q152" s="257"/>
      <c r="R152" s="257"/>
      <c r="S152" s="257"/>
      <c r="T152" s="257"/>
      <c r="U152" s="257"/>
      <c r="V152" s="257"/>
      <c r="W152" s="257"/>
      <c r="X152" s="257"/>
      <c r="Y152" s="257"/>
      <c r="Z152" s="257"/>
      <c r="AA152" s="257"/>
      <c r="AB152" s="257"/>
      <c r="AC152" s="257"/>
      <c r="AD152" s="257"/>
      <c r="AE152" s="257"/>
      <c r="AF152" s="257"/>
      <c r="AG152" s="257"/>
      <c r="AH152" s="257"/>
      <c r="AI152" s="257"/>
      <c r="AJ152" s="257"/>
      <c r="AK152" s="257"/>
      <c r="AL152" s="257"/>
      <c r="AM152" s="257"/>
      <c r="AN152" s="350"/>
      <c r="AO152" s="262"/>
      <c r="AP152" s="186"/>
      <c r="AQ152" s="186"/>
      <c r="AR152" s="186"/>
      <c r="AS152" s="186"/>
      <c r="AT152" s="186"/>
      <c r="AU152" s="186"/>
      <c r="AV152" s="186"/>
      <c r="AW152" s="186"/>
      <c r="AX152" s="186"/>
      <c r="AY152" s="186"/>
      <c r="AZ152" s="186"/>
      <c r="BA152" s="186"/>
    </row>
    <row r="153" spans="1:53" s="185" customFormat="1" ht="14.25" customHeight="1" x14ac:dyDescent="0.2">
      <c r="A153" s="186"/>
      <c r="B153" s="186"/>
      <c r="C153" s="257"/>
      <c r="D153" s="230"/>
      <c r="E153" s="230"/>
      <c r="F153" s="186"/>
      <c r="G153" s="186"/>
      <c r="H153" s="257"/>
      <c r="I153" s="257"/>
      <c r="J153" s="257"/>
      <c r="K153" s="257"/>
      <c r="L153" s="257"/>
      <c r="M153" s="257"/>
      <c r="N153" s="257"/>
      <c r="O153" s="257"/>
      <c r="P153" s="257"/>
      <c r="Q153" s="257"/>
      <c r="R153" s="257"/>
      <c r="S153" s="257"/>
      <c r="T153" s="257"/>
      <c r="U153" s="257"/>
      <c r="V153" s="257"/>
      <c r="W153" s="257"/>
      <c r="X153" s="257"/>
      <c r="Y153" s="257"/>
      <c r="Z153" s="257"/>
      <c r="AA153" s="257"/>
      <c r="AB153" s="257"/>
      <c r="AC153" s="257"/>
      <c r="AD153" s="257"/>
      <c r="AE153" s="257"/>
      <c r="AF153" s="257"/>
      <c r="AG153" s="257"/>
      <c r="AH153" s="257"/>
      <c r="AI153" s="257"/>
      <c r="AJ153" s="257"/>
      <c r="AK153" s="257"/>
      <c r="AL153" s="257"/>
      <c r="AM153" s="257"/>
      <c r="AN153" s="350"/>
      <c r="AO153" s="262"/>
      <c r="AP153" s="186"/>
      <c r="AQ153" s="186"/>
      <c r="AR153" s="186"/>
      <c r="AS153" s="186"/>
      <c r="AT153" s="186"/>
      <c r="AU153" s="186"/>
      <c r="AV153" s="186"/>
      <c r="AW153" s="186"/>
      <c r="AX153" s="186"/>
      <c r="AY153" s="186"/>
      <c r="AZ153" s="186"/>
      <c r="BA153" s="186"/>
    </row>
    <row r="154" spans="1:53" s="185" customFormat="1" ht="14.25" customHeight="1" x14ac:dyDescent="0.2">
      <c r="A154" s="186"/>
      <c r="B154" s="186"/>
      <c r="C154" s="257"/>
      <c r="D154" s="230"/>
      <c r="E154" s="230"/>
      <c r="F154" s="186"/>
      <c r="G154" s="186"/>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s="257"/>
      <c r="AG154" s="257"/>
      <c r="AH154" s="257"/>
      <c r="AI154" s="257"/>
      <c r="AJ154" s="257"/>
      <c r="AK154" s="257"/>
      <c r="AL154" s="257"/>
      <c r="AM154" s="257"/>
      <c r="AN154" s="350"/>
      <c r="AO154" s="262"/>
      <c r="AP154" s="186"/>
      <c r="AQ154" s="186"/>
      <c r="AR154" s="186"/>
      <c r="AS154" s="186"/>
      <c r="AT154" s="186"/>
      <c r="AU154" s="186"/>
      <c r="AV154" s="186"/>
      <c r="AW154" s="186"/>
      <c r="AX154" s="186"/>
      <c r="AY154" s="186"/>
      <c r="AZ154" s="186"/>
      <c r="BA154" s="186"/>
    </row>
    <row r="155" spans="1:53" s="185" customFormat="1" ht="14.25" customHeight="1" x14ac:dyDescent="0.2">
      <c r="A155" s="186"/>
      <c r="B155" s="186"/>
      <c r="C155" s="257"/>
      <c r="D155" s="230"/>
      <c r="E155" s="230"/>
      <c r="F155" s="186"/>
      <c r="G155" s="186"/>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350"/>
      <c r="AO155" s="262"/>
      <c r="AP155" s="186"/>
      <c r="AQ155" s="186"/>
      <c r="AR155" s="186"/>
      <c r="AS155" s="186"/>
      <c r="AT155" s="186"/>
      <c r="AU155" s="186"/>
      <c r="AV155" s="186"/>
      <c r="AW155" s="186"/>
      <c r="AX155" s="186"/>
      <c r="AY155" s="186"/>
      <c r="AZ155" s="186"/>
      <c r="BA155" s="186"/>
    </row>
    <row r="156" spans="1:53" s="185" customFormat="1" ht="14.25" customHeight="1" x14ac:dyDescent="0.2">
      <c r="A156" s="186"/>
      <c r="B156" s="186"/>
      <c r="C156" s="257"/>
      <c r="D156" s="230"/>
      <c r="E156" s="230"/>
      <c r="F156" s="186"/>
      <c r="G156" s="186"/>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57"/>
      <c r="AE156" s="257"/>
      <c r="AF156" s="257"/>
      <c r="AG156" s="257"/>
      <c r="AH156" s="257"/>
      <c r="AI156" s="257"/>
      <c r="AJ156" s="257"/>
      <c r="AK156" s="257"/>
      <c r="AL156" s="257"/>
      <c r="AM156" s="257"/>
      <c r="AN156" s="350"/>
      <c r="AO156" s="262"/>
      <c r="AP156" s="186"/>
      <c r="AQ156" s="186"/>
      <c r="AR156" s="186"/>
      <c r="AS156" s="186"/>
      <c r="AT156" s="186"/>
      <c r="AU156" s="186"/>
      <c r="AV156" s="186"/>
      <c r="AW156" s="186"/>
      <c r="AX156" s="186"/>
      <c r="AY156" s="186"/>
      <c r="AZ156" s="186"/>
      <c r="BA156" s="186"/>
    </row>
    <row r="157" spans="1:53" s="185" customFormat="1" ht="14.25" customHeight="1" x14ac:dyDescent="0.2">
      <c r="A157" s="186"/>
      <c r="B157" s="186"/>
      <c r="C157" s="257"/>
      <c r="D157" s="230"/>
      <c r="E157" s="230"/>
      <c r="F157" s="186"/>
      <c r="G157" s="186"/>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7"/>
      <c r="AF157" s="257"/>
      <c r="AG157" s="257"/>
      <c r="AH157" s="257"/>
      <c r="AI157" s="257"/>
      <c r="AJ157" s="257"/>
      <c r="AK157" s="257"/>
      <c r="AL157" s="257"/>
      <c r="AM157" s="257"/>
      <c r="AN157" s="350"/>
      <c r="AO157" s="262"/>
      <c r="AP157" s="186"/>
      <c r="AQ157" s="186"/>
      <c r="AR157" s="186"/>
      <c r="AS157" s="186"/>
      <c r="AT157" s="186"/>
      <c r="AU157" s="186"/>
      <c r="AV157" s="186"/>
      <c r="AW157" s="186"/>
      <c r="AX157" s="186"/>
      <c r="AY157" s="186"/>
      <c r="AZ157" s="186"/>
      <c r="BA157" s="186"/>
    </row>
    <row r="158" spans="1:53" s="185" customFormat="1" ht="14.25" customHeight="1" x14ac:dyDescent="0.2">
      <c r="A158" s="186"/>
      <c r="B158" s="186"/>
      <c r="C158" s="257"/>
      <c r="D158" s="230"/>
      <c r="E158" s="230"/>
      <c r="F158" s="186"/>
      <c r="G158" s="186"/>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257"/>
      <c r="AE158" s="257"/>
      <c r="AF158" s="257"/>
      <c r="AG158" s="257"/>
      <c r="AH158" s="257"/>
      <c r="AI158" s="257"/>
      <c r="AJ158" s="257"/>
      <c r="AK158" s="257"/>
      <c r="AL158" s="257"/>
      <c r="AM158" s="257"/>
      <c r="AN158" s="350"/>
      <c r="AO158" s="262"/>
      <c r="AP158" s="186"/>
      <c r="AQ158" s="186"/>
      <c r="AR158" s="186"/>
      <c r="AS158" s="186"/>
      <c r="AT158" s="186"/>
      <c r="AU158" s="186"/>
      <c r="AV158" s="186"/>
      <c r="AW158" s="186"/>
      <c r="AX158" s="186"/>
      <c r="AY158" s="186"/>
      <c r="AZ158" s="186"/>
      <c r="BA158" s="186"/>
    </row>
    <row r="159" spans="1:53" s="185" customFormat="1" ht="14.25" customHeight="1" x14ac:dyDescent="0.2">
      <c r="A159" s="186"/>
      <c r="B159" s="186"/>
      <c r="C159" s="257"/>
      <c r="D159" s="230"/>
      <c r="E159" s="230"/>
      <c r="F159" s="186"/>
      <c r="G159" s="186"/>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257"/>
      <c r="AL159" s="257"/>
      <c r="AM159" s="257"/>
      <c r="AN159" s="350"/>
      <c r="AO159" s="262"/>
      <c r="AP159" s="186"/>
      <c r="AQ159" s="186"/>
      <c r="AR159" s="186"/>
      <c r="AS159" s="186"/>
      <c r="AT159" s="186"/>
      <c r="AU159" s="186"/>
      <c r="AV159" s="186"/>
      <c r="AW159" s="186"/>
      <c r="AX159" s="186"/>
      <c r="AY159" s="186"/>
      <c r="AZ159" s="186"/>
      <c r="BA159" s="186"/>
    </row>
    <row r="160" spans="1:53" s="185" customFormat="1" ht="14.25" customHeight="1" x14ac:dyDescent="0.2">
      <c r="A160" s="186"/>
      <c r="B160" s="186"/>
      <c r="C160" s="257"/>
      <c r="D160" s="230"/>
      <c r="E160" s="230"/>
      <c r="F160" s="186"/>
      <c r="G160" s="186"/>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c r="AE160" s="257"/>
      <c r="AF160" s="257"/>
      <c r="AG160" s="257"/>
      <c r="AH160" s="257"/>
      <c r="AI160" s="257"/>
      <c r="AJ160" s="257"/>
      <c r="AK160" s="257"/>
      <c r="AL160" s="257"/>
      <c r="AM160" s="257"/>
      <c r="AN160" s="350"/>
      <c r="AO160" s="262"/>
      <c r="AP160" s="186"/>
      <c r="AQ160" s="186"/>
      <c r="AR160" s="186"/>
      <c r="AS160" s="186"/>
      <c r="AT160" s="186"/>
      <c r="AU160" s="186"/>
      <c r="AV160" s="186"/>
      <c r="AW160" s="186"/>
      <c r="AX160" s="186"/>
      <c r="AY160" s="186"/>
      <c r="AZ160" s="186"/>
      <c r="BA160" s="186"/>
    </row>
    <row r="161" spans="1:53" s="185" customFormat="1" ht="14.25" customHeight="1" x14ac:dyDescent="0.2">
      <c r="A161" s="186"/>
      <c r="B161" s="186"/>
      <c r="C161" s="257"/>
      <c r="D161" s="230"/>
      <c r="E161" s="230"/>
      <c r="F161" s="186"/>
      <c r="G161" s="186"/>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57"/>
      <c r="AE161" s="257"/>
      <c r="AF161" s="257"/>
      <c r="AG161" s="257"/>
      <c r="AH161" s="257"/>
      <c r="AI161" s="257"/>
      <c r="AJ161" s="257"/>
      <c r="AK161" s="257"/>
      <c r="AL161" s="257"/>
      <c r="AM161" s="257"/>
      <c r="AN161" s="350"/>
      <c r="AO161" s="262"/>
      <c r="AP161" s="186"/>
      <c r="AQ161" s="186"/>
      <c r="AR161" s="186"/>
      <c r="AS161" s="186"/>
      <c r="AT161" s="186"/>
      <c r="AU161" s="186"/>
      <c r="AV161" s="186"/>
      <c r="AW161" s="186"/>
      <c r="AX161" s="186"/>
      <c r="AY161" s="186"/>
      <c r="AZ161" s="186"/>
      <c r="BA161" s="186"/>
    </row>
    <row r="162" spans="1:53" s="185" customFormat="1" ht="14.25" customHeight="1" x14ac:dyDescent="0.2">
      <c r="A162" s="186"/>
      <c r="B162" s="186"/>
      <c r="C162" s="257"/>
      <c r="D162" s="230"/>
      <c r="E162" s="230"/>
      <c r="F162" s="186"/>
      <c r="G162" s="186"/>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c r="AF162" s="257"/>
      <c r="AG162" s="257"/>
      <c r="AH162" s="257"/>
      <c r="AI162" s="257"/>
      <c r="AJ162" s="257"/>
      <c r="AK162" s="257"/>
      <c r="AL162" s="257"/>
      <c r="AM162" s="257"/>
      <c r="AN162" s="350"/>
      <c r="AO162" s="262"/>
      <c r="AP162" s="186"/>
      <c r="AQ162" s="186"/>
      <c r="AR162" s="186"/>
      <c r="AS162" s="186"/>
      <c r="AT162" s="186"/>
      <c r="AU162" s="186"/>
      <c r="AV162" s="186"/>
      <c r="AW162" s="186"/>
      <c r="AX162" s="186"/>
      <c r="AY162" s="186"/>
      <c r="AZ162" s="186"/>
      <c r="BA162" s="186"/>
    </row>
    <row r="163" spans="1:53" s="185" customFormat="1" ht="14.25" customHeight="1" x14ac:dyDescent="0.2">
      <c r="A163" s="186"/>
      <c r="B163" s="186"/>
      <c r="C163" s="257"/>
      <c r="D163" s="230"/>
      <c r="E163" s="230"/>
      <c r="F163" s="186"/>
      <c r="G163" s="186"/>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57"/>
      <c r="AE163" s="257"/>
      <c r="AF163" s="257"/>
      <c r="AG163" s="257"/>
      <c r="AH163" s="257"/>
      <c r="AI163" s="257"/>
      <c r="AJ163" s="257"/>
      <c r="AK163" s="257"/>
      <c r="AL163" s="257"/>
      <c r="AM163" s="257"/>
      <c r="AN163" s="350"/>
      <c r="AO163" s="262"/>
      <c r="AP163" s="186"/>
      <c r="AQ163" s="186"/>
      <c r="AR163" s="186"/>
      <c r="AS163" s="186"/>
      <c r="AT163" s="186"/>
      <c r="AU163" s="186"/>
      <c r="AV163" s="186"/>
      <c r="AW163" s="186"/>
      <c r="AX163" s="186"/>
      <c r="AY163" s="186"/>
      <c r="AZ163" s="186"/>
      <c r="BA163" s="186"/>
    </row>
    <row r="164" spans="1:53" s="185" customFormat="1" ht="14.25" customHeight="1" x14ac:dyDescent="0.2">
      <c r="A164" s="186"/>
      <c r="B164" s="186"/>
      <c r="C164" s="257"/>
      <c r="D164" s="230"/>
      <c r="E164" s="230"/>
      <c r="F164" s="186"/>
      <c r="G164" s="186"/>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257"/>
      <c r="AL164" s="257"/>
      <c r="AM164" s="257"/>
      <c r="AN164" s="350"/>
      <c r="AO164" s="262"/>
      <c r="AP164" s="186"/>
      <c r="AQ164" s="186"/>
      <c r="AR164" s="186"/>
      <c r="AS164" s="186"/>
      <c r="AT164" s="186"/>
      <c r="AU164" s="186"/>
      <c r="AV164" s="186"/>
      <c r="AW164" s="186"/>
      <c r="AX164" s="186"/>
      <c r="AY164" s="186"/>
      <c r="AZ164" s="186"/>
      <c r="BA164" s="186"/>
    </row>
    <row r="165" spans="1:53" s="185" customFormat="1" ht="14.25" customHeight="1" x14ac:dyDescent="0.2">
      <c r="A165" s="186"/>
      <c r="B165" s="186"/>
      <c r="C165" s="257"/>
      <c r="D165" s="230"/>
      <c r="E165" s="230"/>
      <c r="F165" s="186"/>
      <c r="G165" s="186"/>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F165" s="257"/>
      <c r="AG165" s="257"/>
      <c r="AH165" s="257"/>
      <c r="AI165" s="257"/>
      <c r="AJ165" s="257"/>
      <c r="AK165" s="257"/>
      <c r="AL165" s="257"/>
      <c r="AM165" s="257"/>
      <c r="AN165" s="350"/>
      <c r="AO165" s="262"/>
      <c r="AP165" s="186"/>
      <c r="AQ165" s="186"/>
      <c r="AR165" s="186"/>
      <c r="AS165" s="186"/>
      <c r="AT165" s="186"/>
      <c r="AU165" s="186"/>
      <c r="AV165" s="186"/>
      <c r="AW165" s="186"/>
      <c r="AX165" s="186"/>
      <c r="AY165" s="186"/>
      <c r="AZ165" s="186"/>
      <c r="BA165" s="186"/>
    </row>
    <row r="166" spans="1:53" s="185" customFormat="1" ht="14.25" customHeight="1" x14ac:dyDescent="0.2">
      <c r="A166" s="186"/>
      <c r="B166" s="186"/>
      <c r="C166" s="257"/>
      <c r="D166" s="230"/>
      <c r="E166" s="230"/>
      <c r="F166" s="186"/>
      <c r="G166" s="186"/>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350"/>
      <c r="AO166" s="262"/>
      <c r="AP166" s="186"/>
      <c r="AQ166" s="186"/>
      <c r="AR166" s="186"/>
      <c r="AS166" s="186"/>
      <c r="AT166" s="186"/>
      <c r="AU166" s="186"/>
      <c r="AV166" s="186"/>
      <c r="AW166" s="186"/>
      <c r="AX166" s="186"/>
      <c r="AY166" s="186"/>
      <c r="AZ166" s="186"/>
      <c r="BA166" s="186"/>
    </row>
    <row r="167" spans="1:53" s="185" customFormat="1" ht="14.25" customHeight="1" x14ac:dyDescent="0.2">
      <c r="A167" s="186"/>
      <c r="B167" s="186"/>
      <c r="C167" s="257"/>
      <c r="D167" s="230"/>
      <c r="E167" s="230"/>
      <c r="F167" s="186"/>
      <c r="G167" s="186"/>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57"/>
      <c r="AE167" s="257"/>
      <c r="AF167" s="257"/>
      <c r="AG167" s="257"/>
      <c r="AH167" s="257"/>
      <c r="AI167" s="257"/>
      <c r="AJ167" s="257"/>
      <c r="AK167" s="257"/>
      <c r="AL167" s="257"/>
      <c r="AM167" s="257"/>
      <c r="AN167" s="350"/>
      <c r="AO167" s="262"/>
      <c r="AP167" s="186"/>
      <c r="AQ167" s="186"/>
      <c r="AR167" s="186"/>
      <c r="AS167" s="186"/>
      <c r="AT167" s="186"/>
      <c r="AU167" s="186"/>
      <c r="AV167" s="186"/>
      <c r="AW167" s="186"/>
      <c r="AX167" s="186"/>
      <c r="AY167" s="186"/>
      <c r="AZ167" s="186"/>
      <c r="BA167" s="186"/>
    </row>
    <row r="168" spans="1:53" s="185" customFormat="1" ht="14.25" customHeight="1" x14ac:dyDescent="0.2">
      <c r="A168" s="186"/>
      <c r="B168" s="186"/>
      <c r="C168" s="257"/>
      <c r="D168" s="230"/>
      <c r="E168" s="230"/>
      <c r="F168" s="186"/>
      <c r="G168" s="186"/>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7"/>
      <c r="AL168" s="257"/>
      <c r="AM168" s="257"/>
      <c r="AN168" s="350"/>
      <c r="AO168" s="262"/>
      <c r="AP168" s="186"/>
      <c r="AQ168" s="186"/>
      <c r="AR168" s="186"/>
      <c r="AS168" s="186"/>
      <c r="AT168" s="186"/>
      <c r="AU168" s="186"/>
      <c r="AV168" s="186"/>
      <c r="AW168" s="186"/>
      <c r="AX168" s="186"/>
      <c r="AY168" s="186"/>
      <c r="AZ168" s="186"/>
      <c r="BA168" s="186"/>
    </row>
    <row r="169" spans="1:53" s="185" customFormat="1" ht="14.25" customHeight="1" x14ac:dyDescent="0.2">
      <c r="A169" s="186"/>
      <c r="B169" s="186"/>
      <c r="C169" s="257"/>
      <c r="D169" s="230"/>
      <c r="E169" s="230"/>
      <c r="F169" s="186"/>
      <c r="G169" s="186"/>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57"/>
      <c r="AE169" s="257"/>
      <c r="AF169" s="257"/>
      <c r="AG169" s="257"/>
      <c r="AH169" s="257"/>
      <c r="AI169" s="257"/>
      <c r="AJ169" s="257"/>
      <c r="AK169" s="257"/>
      <c r="AL169" s="257"/>
      <c r="AM169" s="257"/>
      <c r="AN169" s="350"/>
      <c r="AO169" s="262"/>
      <c r="AP169" s="186"/>
      <c r="AQ169" s="186"/>
      <c r="AR169" s="186"/>
      <c r="AS169" s="186"/>
      <c r="AT169" s="186"/>
      <c r="AU169" s="186"/>
      <c r="AV169" s="186"/>
      <c r="AW169" s="186"/>
      <c r="AX169" s="186"/>
      <c r="AY169" s="186"/>
      <c r="AZ169" s="186"/>
      <c r="BA169" s="186"/>
    </row>
    <row r="170" spans="1:53" s="185" customFormat="1" ht="14.25" customHeight="1" x14ac:dyDescent="0.2">
      <c r="A170" s="186"/>
      <c r="B170" s="186"/>
      <c r="C170" s="257"/>
      <c r="D170" s="230"/>
      <c r="E170" s="230"/>
      <c r="F170" s="186"/>
      <c r="G170" s="186"/>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57"/>
      <c r="AE170" s="257"/>
      <c r="AF170" s="257"/>
      <c r="AG170" s="257"/>
      <c r="AH170" s="257"/>
      <c r="AI170" s="257"/>
      <c r="AJ170" s="257"/>
      <c r="AK170" s="257"/>
      <c r="AL170" s="257"/>
      <c r="AM170" s="257"/>
      <c r="AN170" s="350"/>
      <c r="AO170" s="262"/>
      <c r="AP170" s="186"/>
      <c r="AQ170" s="186"/>
      <c r="AR170" s="186"/>
      <c r="AS170" s="186"/>
      <c r="AT170" s="186"/>
      <c r="AU170" s="186"/>
      <c r="AV170" s="186"/>
      <c r="AW170" s="186"/>
      <c r="AX170" s="186"/>
      <c r="AY170" s="186"/>
      <c r="AZ170" s="186"/>
      <c r="BA170" s="186"/>
    </row>
    <row r="171" spans="1:53" s="185" customFormat="1" ht="14.25" customHeight="1" x14ac:dyDescent="0.2">
      <c r="A171" s="186"/>
      <c r="B171" s="186"/>
      <c r="C171" s="257"/>
      <c r="D171" s="230"/>
      <c r="E171" s="230"/>
      <c r="F171" s="186"/>
      <c r="G171" s="186"/>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350"/>
      <c r="AO171" s="262"/>
      <c r="AP171" s="186"/>
      <c r="AQ171" s="186"/>
      <c r="AR171" s="186"/>
      <c r="AS171" s="186"/>
      <c r="AT171" s="186"/>
      <c r="AU171" s="186"/>
      <c r="AV171" s="186"/>
      <c r="AW171" s="186"/>
      <c r="AX171" s="186"/>
      <c r="AY171" s="186"/>
      <c r="AZ171" s="186"/>
      <c r="BA171" s="186"/>
    </row>
    <row r="172" spans="1:53" s="185" customFormat="1" ht="14.25" customHeight="1" x14ac:dyDescent="0.2">
      <c r="A172" s="186"/>
      <c r="B172" s="186"/>
      <c r="C172" s="257"/>
      <c r="D172" s="230"/>
      <c r="E172" s="230"/>
      <c r="F172" s="186"/>
      <c r="G172" s="186"/>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57"/>
      <c r="AE172" s="257"/>
      <c r="AF172" s="257"/>
      <c r="AG172" s="257"/>
      <c r="AH172" s="257"/>
      <c r="AI172" s="257"/>
      <c r="AJ172" s="257"/>
      <c r="AK172" s="257"/>
      <c r="AL172" s="257"/>
      <c r="AM172" s="257"/>
      <c r="AN172" s="350"/>
      <c r="AO172" s="262"/>
      <c r="AP172" s="186"/>
      <c r="AQ172" s="186"/>
      <c r="AR172" s="186"/>
      <c r="AS172" s="186"/>
      <c r="AT172" s="186"/>
      <c r="AU172" s="186"/>
      <c r="AV172" s="186"/>
      <c r="AW172" s="186"/>
      <c r="AX172" s="186"/>
      <c r="AY172" s="186"/>
      <c r="AZ172" s="186"/>
      <c r="BA172" s="186"/>
    </row>
    <row r="173" spans="1:53" s="185" customFormat="1" ht="14.25" customHeight="1" x14ac:dyDescent="0.2">
      <c r="A173" s="186"/>
      <c r="B173" s="186"/>
      <c r="C173" s="257"/>
      <c r="D173" s="230"/>
      <c r="E173" s="230"/>
      <c r="F173" s="186"/>
      <c r="G173" s="186"/>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57"/>
      <c r="AE173" s="257"/>
      <c r="AF173" s="257"/>
      <c r="AG173" s="257"/>
      <c r="AH173" s="257"/>
      <c r="AI173" s="257"/>
      <c r="AJ173" s="257"/>
      <c r="AK173" s="257"/>
      <c r="AL173" s="257"/>
      <c r="AM173" s="257"/>
      <c r="AN173" s="350"/>
      <c r="AO173" s="262"/>
      <c r="AP173" s="186"/>
      <c r="AQ173" s="186"/>
      <c r="AR173" s="186"/>
      <c r="AS173" s="186"/>
      <c r="AT173" s="186"/>
      <c r="AU173" s="186"/>
      <c r="AV173" s="186"/>
      <c r="AW173" s="186"/>
      <c r="AX173" s="186"/>
      <c r="AY173" s="186"/>
      <c r="AZ173" s="186"/>
      <c r="BA173" s="186"/>
    </row>
    <row r="174" spans="1:53" s="185" customFormat="1" ht="14.25" customHeight="1" x14ac:dyDescent="0.2">
      <c r="A174" s="186"/>
      <c r="B174" s="186"/>
      <c r="C174" s="257"/>
      <c r="D174" s="230"/>
      <c r="E174" s="230"/>
      <c r="F174" s="186"/>
      <c r="G174" s="186"/>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350"/>
      <c r="AO174" s="262"/>
      <c r="AP174" s="186"/>
      <c r="AQ174" s="186"/>
      <c r="AR174" s="186"/>
      <c r="AS174" s="186"/>
      <c r="AT174" s="186"/>
      <c r="AU174" s="186"/>
      <c r="AV174" s="186"/>
      <c r="AW174" s="186"/>
      <c r="AX174" s="186"/>
      <c r="AY174" s="186"/>
      <c r="AZ174" s="186"/>
      <c r="BA174" s="186"/>
    </row>
    <row r="175" spans="1:53" s="185" customFormat="1" ht="14.25" customHeight="1" x14ac:dyDescent="0.2">
      <c r="A175" s="186"/>
      <c r="B175" s="186"/>
      <c r="C175" s="257"/>
      <c r="D175" s="230"/>
      <c r="E175" s="230"/>
      <c r="F175" s="186"/>
      <c r="G175" s="186"/>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350"/>
      <c r="AO175" s="262"/>
      <c r="AP175" s="186"/>
      <c r="AQ175" s="186"/>
      <c r="AR175" s="186"/>
      <c r="AS175" s="186"/>
      <c r="AT175" s="186"/>
      <c r="AU175" s="186"/>
      <c r="AV175" s="186"/>
      <c r="AW175" s="186"/>
      <c r="AX175" s="186"/>
      <c r="AY175" s="186"/>
      <c r="AZ175" s="186"/>
      <c r="BA175" s="186"/>
    </row>
    <row r="176" spans="1:53" s="185" customFormat="1" ht="14.25" customHeight="1" x14ac:dyDescent="0.2">
      <c r="A176" s="186"/>
      <c r="B176" s="186"/>
      <c r="C176" s="257"/>
      <c r="D176" s="230"/>
      <c r="E176" s="230"/>
      <c r="F176" s="186"/>
      <c r="G176" s="186"/>
      <c r="H176" s="257"/>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350"/>
      <c r="AO176" s="262"/>
      <c r="AP176" s="186"/>
      <c r="AQ176" s="186"/>
      <c r="AR176" s="186"/>
      <c r="AS176" s="186"/>
      <c r="AT176" s="186"/>
      <c r="AU176" s="186"/>
      <c r="AV176" s="186"/>
      <c r="AW176" s="186"/>
      <c r="AX176" s="186"/>
      <c r="AY176" s="186"/>
      <c r="AZ176" s="186"/>
      <c r="BA176" s="186"/>
    </row>
    <row r="177" spans="1:53" s="185" customFormat="1" ht="14.25" customHeight="1" x14ac:dyDescent="0.2">
      <c r="A177" s="186"/>
      <c r="B177" s="186"/>
      <c r="C177" s="257"/>
      <c r="D177" s="230"/>
      <c r="E177" s="230"/>
      <c r="F177" s="186"/>
      <c r="G177" s="186"/>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350"/>
      <c r="AO177" s="262"/>
      <c r="AP177" s="186"/>
      <c r="AQ177" s="186"/>
      <c r="AR177" s="186"/>
      <c r="AS177" s="186"/>
      <c r="AT177" s="186"/>
      <c r="AU177" s="186"/>
      <c r="AV177" s="186"/>
      <c r="AW177" s="186"/>
      <c r="AX177" s="186"/>
      <c r="AY177" s="186"/>
      <c r="AZ177" s="186"/>
      <c r="BA177" s="186"/>
    </row>
    <row r="178" spans="1:53" s="185" customFormat="1" ht="14.25" customHeight="1" x14ac:dyDescent="0.2">
      <c r="A178" s="186"/>
      <c r="B178" s="186"/>
      <c r="C178" s="257"/>
      <c r="D178" s="230"/>
      <c r="E178" s="230"/>
      <c r="F178" s="186"/>
      <c r="G178" s="186"/>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257"/>
      <c r="AE178" s="257"/>
      <c r="AF178" s="257"/>
      <c r="AG178" s="257"/>
      <c r="AH178" s="257"/>
      <c r="AI178" s="257"/>
      <c r="AJ178" s="257"/>
      <c r="AK178" s="257"/>
      <c r="AL178" s="257"/>
      <c r="AM178" s="257"/>
      <c r="AN178" s="350"/>
      <c r="AO178" s="262"/>
      <c r="AP178" s="186"/>
      <c r="AQ178" s="186"/>
      <c r="AR178" s="186"/>
      <c r="AS178" s="186"/>
      <c r="AT178" s="186"/>
      <c r="AU178" s="186"/>
      <c r="AV178" s="186"/>
      <c r="AW178" s="186"/>
      <c r="AX178" s="186"/>
      <c r="AY178" s="186"/>
      <c r="AZ178" s="186"/>
      <c r="BA178" s="186"/>
    </row>
    <row r="179" spans="1:53" s="185" customFormat="1" ht="14.25" customHeight="1" x14ac:dyDescent="0.2">
      <c r="A179" s="186"/>
      <c r="B179" s="186"/>
      <c r="C179" s="257"/>
      <c r="D179" s="230"/>
      <c r="E179" s="230"/>
      <c r="F179" s="186"/>
      <c r="G179" s="186"/>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257"/>
      <c r="AE179" s="257"/>
      <c r="AF179" s="257"/>
      <c r="AG179" s="257"/>
      <c r="AH179" s="257"/>
      <c r="AI179" s="257"/>
      <c r="AJ179" s="257"/>
      <c r="AK179" s="257"/>
      <c r="AL179" s="257"/>
      <c r="AM179" s="257"/>
      <c r="AN179" s="350"/>
      <c r="AO179" s="262"/>
      <c r="AP179" s="186"/>
      <c r="AQ179" s="186"/>
      <c r="AR179" s="186"/>
      <c r="AS179" s="186"/>
      <c r="AT179" s="186"/>
      <c r="AU179" s="186"/>
      <c r="AV179" s="186"/>
      <c r="AW179" s="186"/>
      <c r="AX179" s="186"/>
      <c r="AY179" s="186"/>
      <c r="AZ179" s="186"/>
      <c r="BA179" s="186"/>
    </row>
    <row r="180" spans="1:53" s="185" customFormat="1" ht="14.25" customHeight="1" x14ac:dyDescent="0.2">
      <c r="A180" s="186"/>
      <c r="B180" s="186"/>
      <c r="C180" s="257"/>
      <c r="D180" s="230"/>
      <c r="E180" s="230"/>
      <c r="F180" s="186"/>
      <c r="G180" s="186"/>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57"/>
      <c r="AE180" s="257"/>
      <c r="AF180" s="257"/>
      <c r="AG180" s="257"/>
      <c r="AH180" s="257"/>
      <c r="AI180" s="257"/>
      <c r="AJ180" s="257"/>
      <c r="AK180" s="257"/>
      <c r="AL180" s="257"/>
      <c r="AM180" s="257"/>
      <c r="AN180" s="350"/>
      <c r="AO180" s="262"/>
      <c r="AP180" s="186"/>
      <c r="AQ180" s="186"/>
      <c r="AR180" s="186"/>
      <c r="AS180" s="186"/>
      <c r="AT180" s="186"/>
      <c r="AU180" s="186"/>
      <c r="AV180" s="186"/>
      <c r="AW180" s="186"/>
      <c r="AX180" s="186"/>
      <c r="AY180" s="186"/>
      <c r="AZ180" s="186"/>
      <c r="BA180" s="186"/>
    </row>
    <row r="181" spans="1:53" s="185" customFormat="1" ht="14.25" customHeight="1" x14ac:dyDescent="0.2">
      <c r="A181" s="186"/>
      <c r="B181" s="186"/>
      <c r="C181" s="257"/>
      <c r="D181" s="230"/>
      <c r="E181" s="230"/>
      <c r="F181" s="186"/>
      <c r="G181" s="186"/>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57"/>
      <c r="AE181" s="257"/>
      <c r="AF181" s="257"/>
      <c r="AG181" s="257"/>
      <c r="AH181" s="257"/>
      <c r="AI181" s="257"/>
      <c r="AJ181" s="257"/>
      <c r="AK181" s="257"/>
      <c r="AL181" s="257"/>
      <c r="AM181" s="257"/>
      <c r="AN181" s="350"/>
      <c r="AO181" s="262"/>
      <c r="AP181" s="186"/>
      <c r="AQ181" s="186"/>
      <c r="AR181" s="186"/>
      <c r="AS181" s="186"/>
      <c r="AT181" s="186"/>
      <c r="AU181" s="186"/>
      <c r="AV181" s="186"/>
      <c r="AW181" s="186"/>
      <c r="AX181" s="186"/>
      <c r="AY181" s="186"/>
      <c r="AZ181" s="186"/>
      <c r="BA181" s="186"/>
    </row>
    <row r="182" spans="1:53" s="185" customFormat="1" ht="14.25" customHeight="1" x14ac:dyDescent="0.2">
      <c r="A182" s="186"/>
      <c r="B182" s="186"/>
      <c r="C182" s="257"/>
      <c r="D182" s="230"/>
      <c r="E182" s="230"/>
      <c r="F182" s="186"/>
      <c r="G182" s="186"/>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57"/>
      <c r="AE182" s="257"/>
      <c r="AF182" s="257"/>
      <c r="AG182" s="257"/>
      <c r="AH182" s="257"/>
      <c r="AI182" s="257"/>
      <c r="AJ182" s="257"/>
      <c r="AK182" s="257"/>
      <c r="AL182" s="257"/>
      <c r="AM182" s="257"/>
      <c r="AN182" s="350"/>
      <c r="AO182" s="262"/>
      <c r="AP182" s="186"/>
      <c r="AQ182" s="186"/>
      <c r="AR182" s="186"/>
      <c r="AS182" s="186"/>
      <c r="AT182" s="186"/>
      <c r="AU182" s="186"/>
      <c r="AV182" s="186"/>
      <c r="AW182" s="186"/>
      <c r="AX182" s="186"/>
      <c r="AY182" s="186"/>
      <c r="AZ182" s="186"/>
      <c r="BA182" s="186"/>
    </row>
    <row r="183" spans="1:53" s="185" customFormat="1" ht="14.25" customHeight="1" x14ac:dyDescent="0.2">
      <c r="A183" s="186"/>
      <c r="B183" s="186"/>
      <c r="C183" s="257"/>
      <c r="D183" s="230"/>
      <c r="E183" s="230"/>
      <c r="F183" s="186"/>
      <c r="G183" s="186"/>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257"/>
      <c r="AL183" s="257"/>
      <c r="AM183" s="257"/>
      <c r="AN183" s="350"/>
      <c r="AO183" s="262"/>
      <c r="AP183" s="186"/>
      <c r="AQ183" s="186"/>
      <c r="AR183" s="186"/>
      <c r="AS183" s="186"/>
      <c r="AT183" s="186"/>
      <c r="AU183" s="186"/>
      <c r="AV183" s="186"/>
      <c r="AW183" s="186"/>
      <c r="AX183" s="186"/>
      <c r="AY183" s="186"/>
      <c r="AZ183" s="186"/>
      <c r="BA183" s="186"/>
    </row>
    <row r="184" spans="1:53" s="185" customFormat="1" ht="14.25" customHeight="1" x14ac:dyDescent="0.2">
      <c r="A184" s="186"/>
      <c r="B184" s="186"/>
      <c r="C184" s="257"/>
      <c r="D184" s="230"/>
      <c r="E184" s="230"/>
      <c r="F184" s="186"/>
      <c r="G184" s="186"/>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57"/>
      <c r="AE184" s="257"/>
      <c r="AF184" s="257"/>
      <c r="AG184" s="257"/>
      <c r="AH184" s="257"/>
      <c r="AI184" s="257"/>
      <c r="AJ184" s="257"/>
      <c r="AK184" s="257"/>
      <c r="AL184" s="257"/>
      <c r="AM184" s="257"/>
      <c r="AN184" s="350"/>
      <c r="AO184" s="262"/>
      <c r="AP184" s="186"/>
      <c r="AQ184" s="186"/>
      <c r="AR184" s="186"/>
      <c r="AS184" s="186"/>
      <c r="AT184" s="186"/>
      <c r="AU184" s="186"/>
      <c r="AV184" s="186"/>
      <c r="AW184" s="186"/>
      <c r="AX184" s="186"/>
      <c r="AY184" s="186"/>
      <c r="AZ184" s="186"/>
      <c r="BA184" s="186"/>
    </row>
    <row r="185" spans="1:53" s="185" customFormat="1" ht="14.25" customHeight="1" x14ac:dyDescent="0.2">
      <c r="A185" s="186"/>
      <c r="B185" s="186"/>
      <c r="C185" s="257"/>
      <c r="D185" s="230"/>
      <c r="E185" s="230"/>
      <c r="F185" s="186"/>
      <c r="G185" s="186"/>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s="257"/>
      <c r="AG185" s="257"/>
      <c r="AH185" s="257"/>
      <c r="AI185" s="257"/>
      <c r="AJ185" s="257"/>
      <c r="AK185" s="257"/>
      <c r="AL185" s="257"/>
      <c r="AM185" s="257"/>
      <c r="AN185" s="350"/>
      <c r="AO185" s="262"/>
      <c r="AP185" s="186"/>
      <c r="AQ185" s="186"/>
      <c r="AR185" s="186"/>
      <c r="AS185" s="186"/>
      <c r="AT185" s="186"/>
      <c r="AU185" s="186"/>
      <c r="AV185" s="186"/>
      <c r="AW185" s="186"/>
      <c r="AX185" s="186"/>
      <c r="AY185" s="186"/>
      <c r="AZ185" s="186"/>
      <c r="BA185" s="186"/>
    </row>
    <row r="186" spans="1:53" s="185" customFormat="1" ht="14.25" customHeight="1" x14ac:dyDescent="0.2">
      <c r="A186" s="186"/>
      <c r="B186" s="186"/>
      <c r="C186" s="257"/>
      <c r="D186" s="230"/>
      <c r="E186" s="230"/>
      <c r="F186" s="186"/>
      <c r="G186" s="186"/>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c r="AD186" s="257"/>
      <c r="AE186" s="257"/>
      <c r="AF186" s="257"/>
      <c r="AG186" s="257"/>
      <c r="AH186" s="257"/>
      <c r="AI186" s="257"/>
      <c r="AJ186" s="257"/>
      <c r="AK186" s="257"/>
      <c r="AL186" s="257"/>
      <c r="AM186" s="257"/>
      <c r="AN186" s="350"/>
      <c r="AO186" s="262"/>
      <c r="AP186" s="186"/>
      <c r="AQ186" s="186"/>
      <c r="AR186" s="186"/>
      <c r="AS186" s="186"/>
      <c r="AT186" s="186"/>
      <c r="AU186" s="186"/>
      <c r="AV186" s="186"/>
      <c r="AW186" s="186"/>
      <c r="AX186" s="186"/>
      <c r="AY186" s="186"/>
      <c r="AZ186" s="186"/>
      <c r="BA186" s="186"/>
    </row>
    <row r="187" spans="1:53" s="185" customFormat="1" ht="14.25" customHeight="1" x14ac:dyDescent="0.2">
      <c r="A187" s="186"/>
      <c r="B187" s="186"/>
      <c r="C187" s="257"/>
      <c r="D187" s="230"/>
      <c r="E187" s="230"/>
      <c r="F187" s="186"/>
      <c r="G187" s="186"/>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c r="AD187" s="257"/>
      <c r="AE187" s="257"/>
      <c r="AF187" s="257"/>
      <c r="AG187" s="257"/>
      <c r="AH187" s="257"/>
      <c r="AI187" s="257"/>
      <c r="AJ187" s="257"/>
      <c r="AK187" s="257"/>
      <c r="AL187" s="257"/>
      <c r="AM187" s="257"/>
      <c r="AN187" s="350"/>
      <c r="AO187" s="262"/>
      <c r="AP187" s="186"/>
      <c r="AQ187" s="186"/>
      <c r="AR187" s="186"/>
      <c r="AS187" s="186"/>
      <c r="AT187" s="186"/>
      <c r="AU187" s="186"/>
      <c r="AV187" s="186"/>
      <c r="AW187" s="186"/>
      <c r="AX187" s="186"/>
      <c r="AY187" s="186"/>
      <c r="AZ187" s="186"/>
      <c r="BA187" s="186"/>
    </row>
    <row r="188" spans="1:53" s="185" customFormat="1" ht="14.25" customHeight="1" x14ac:dyDescent="0.2">
      <c r="A188" s="186"/>
      <c r="B188" s="186"/>
      <c r="C188" s="257"/>
      <c r="D188" s="230"/>
      <c r="E188" s="230"/>
      <c r="F188" s="186"/>
      <c r="G188" s="186"/>
      <c r="H188" s="257"/>
      <c r="I188" s="257"/>
      <c r="J188" s="257"/>
      <c r="K188" s="257"/>
      <c r="L188" s="257"/>
      <c r="M188" s="257"/>
      <c r="N188" s="257"/>
      <c r="O188" s="257"/>
      <c r="P188" s="257"/>
      <c r="Q188" s="257"/>
      <c r="R188" s="257"/>
      <c r="S188" s="257"/>
      <c r="T188" s="257"/>
      <c r="U188" s="257"/>
      <c r="V188" s="257"/>
      <c r="W188" s="257"/>
      <c r="X188" s="257"/>
      <c r="Y188" s="257"/>
      <c r="Z188" s="257"/>
      <c r="AA188" s="257"/>
      <c r="AB188" s="257"/>
      <c r="AC188" s="257"/>
      <c r="AD188" s="257"/>
      <c r="AE188" s="257"/>
      <c r="AF188" s="257"/>
      <c r="AG188" s="257"/>
      <c r="AH188" s="257"/>
      <c r="AI188" s="257"/>
      <c r="AJ188" s="257"/>
      <c r="AK188" s="257"/>
      <c r="AL188" s="257"/>
      <c r="AM188" s="257"/>
      <c r="AN188" s="350"/>
      <c r="AO188" s="262"/>
      <c r="AP188" s="186"/>
      <c r="AQ188" s="186"/>
      <c r="AR188" s="186"/>
      <c r="AS188" s="186"/>
      <c r="AT188" s="186"/>
      <c r="AU188" s="186"/>
      <c r="AV188" s="186"/>
      <c r="AW188" s="186"/>
      <c r="AX188" s="186"/>
      <c r="AY188" s="186"/>
      <c r="AZ188" s="186"/>
      <c r="BA188" s="186"/>
    </row>
    <row r="189" spans="1:53" s="185" customFormat="1" ht="14.25" customHeight="1" x14ac:dyDescent="0.2">
      <c r="A189" s="186"/>
      <c r="B189" s="186"/>
      <c r="C189" s="257"/>
      <c r="D189" s="230"/>
      <c r="E189" s="230"/>
      <c r="F189" s="186"/>
      <c r="G189" s="186"/>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c r="AD189" s="257"/>
      <c r="AE189" s="257"/>
      <c r="AF189" s="257"/>
      <c r="AG189" s="257"/>
      <c r="AH189" s="257"/>
      <c r="AI189" s="257"/>
      <c r="AJ189" s="257"/>
      <c r="AK189" s="257"/>
      <c r="AL189" s="257"/>
      <c r="AM189" s="257"/>
      <c r="AN189" s="350"/>
      <c r="AO189" s="262"/>
      <c r="AP189" s="186"/>
      <c r="AQ189" s="186"/>
      <c r="AR189" s="186"/>
      <c r="AS189" s="186"/>
      <c r="AT189" s="186"/>
      <c r="AU189" s="186"/>
      <c r="AV189" s="186"/>
      <c r="AW189" s="186"/>
      <c r="AX189" s="186"/>
      <c r="AY189" s="186"/>
      <c r="AZ189" s="186"/>
      <c r="BA189" s="186"/>
    </row>
    <row r="190" spans="1:53" s="185" customFormat="1" ht="14.25" customHeight="1" x14ac:dyDescent="0.2">
      <c r="A190" s="186"/>
      <c r="B190" s="186"/>
      <c r="C190" s="257"/>
      <c r="D190" s="230"/>
      <c r="E190" s="230"/>
      <c r="F190" s="186"/>
      <c r="G190" s="186"/>
      <c r="H190" s="257"/>
      <c r="I190" s="257"/>
      <c r="J190" s="257"/>
      <c r="K190" s="257"/>
      <c r="L190" s="257"/>
      <c r="M190" s="257"/>
      <c r="N190" s="257"/>
      <c r="O190" s="257"/>
      <c r="P190" s="257"/>
      <c r="Q190" s="257"/>
      <c r="R190" s="257"/>
      <c r="S190" s="257"/>
      <c r="T190" s="257"/>
      <c r="U190" s="257"/>
      <c r="V190" s="257"/>
      <c r="W190" s="257"/>
      <c r="X190" s="257"/>
      <c r="Y190" s="257"/>
      <c r="Z190" s="257"/>
      <c r="AA190" s="257"/>
      <c r="AB190" s="257"/>
      <c r="AC190" s="257"/>
      <c r="AD190" s="257"/>
      <c r="AE190" s="257"/>
      <c r="AF190" s="257"/>
      <c r="AG190" s="257"/>
      <c r="AH190" s="257"/>
      <c r="AI190" s="257"/>
      <c r="AJ190" s="257"/>
      <c r="AK190" s="257"/>
      <c r="AL190" s="257"/>
      <c r="AM190" s="257"/>
      <c r="AN190" s="350"/>
      <c r="AO190" s="262"/>
      <c r="AP190" s="186"/>
      <c r="AQ190" s="186"/>
      <c r="AR190" s="186"/>
      <c r="AS190" s="186"/>
      <c r="AT190" s="186"/>
      <c r="AU190" s="186"/>
      <c r="AV190" s="186"/>
      <c r="AW190" s="186"/>
      <c r="AX190" s="186"/>
      <c r="AY190" s="186"/>
      <c r="AZ190" s="186"/>
      <c r="BA190" s="186"/>
    </row>
    <row r="191" spans="1:53" s="185" customFormat="1" ht="14.25" customHeight="1" x14ac:dyDescent="0.2">
      <c r="A191" s="186"/>
      <c r="B191" s="186"/>
      <c r="C191" s="257"/>
      <c r="D191" s="230"/>
      <c r="E191" s="230"/>
      <c r="F191" s="186"/>
      <c r="G191" s="186"/>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257"/>
      <c r="AG191" s="257"/>
      <c r="AH191" s="257"/>
      <c r="AI191" s="257"/>
      <c r="AJ191" s="257"/>
      <c r="AK191" s="257"/>
      <c r="AL191" s="257"/>
      <c r="AM191" s="257"/>
      <c r="AN191" s="350"/>
      <c r="AO191" s="262"/>
      <c r="AP191" s="186"/>
      <c r="AQ191" s="186"/>
      <c r="AR191" s="186"/>
      <c r="AS191" s="186"/>
      <c r="AT191" s="186"/>
      <c r="AU191" s="186"/>
      <c r="AV191" s="186"/>
      <c r="AW191" s="186"/>
      <c r="AX191" s="186"/>
      <c r="AY191" s="186"/>
      <c r="AZ191" s="186"/>
      <c r="BA191" s="186"/>
    </row>
    <row r="192" spans="1:53" s="185" customFormat="1" ht="14.25" customHeight="1" x14ac:dyDescent="0.2">
      <c r="A192" s="186"/>
      <c r="B192" s="186"/>
      <c r="C192" s="257"/>
      <c r="D192" s="230"/>
      <c r="E192" s="230"/>
      <c r="F192" s="186"/>
      <c r="G192" s="186"/>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c r="AE192" s="257"/>
      <c r="AF192" s="257"/>
      <c r="AG192" s="257"/>
      <c r="AH192" s="257"/>
      <c r="AI192" s="257"/>
      <c r="AJ192" s="257"/>
      <c r="AK192" s="257"/>
      <c r="AL192" s="257"/>
      <c r="AM192" s="257"/>
      <c r="AN192" s="350"/>
      <c r="AO192" s="262"/>
      <c r="AP192" s="186"/>
      <c r="AQ192" s="186"/>
      <c r="AR192" s="186"/>
      <c r="AS192" s="186"/>
      <c r="AT192" s="186"/>
      <c r="AU192" s="186"/>
      <c r="AV192" s="186"/>
      <c r="AW192" s="186"/>
      <c r="AX192" s="186"/>
      <c r="AY192" s="186"/>
      <c r="AZ192" s="186"/>
      <c r="BA192" s="186"/>
    </row>
    <row r="193" spans="1:53" s="185" customFormat="1" ht="14.25" customHeight="1" x14ac:dyDescent="0.2">
      <c r="A193" s="186"/>
      <c r="B193" s="186"/>
      <c r="C193" s="257"/>
      <c r="D193" s="230"/>
      <c r="E193" s="230"/>
      <c r="F193" s="186"/>
      <c r="G193" s="186"/>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57"/>
      <c r="AE193" s="257"/>
      <c r="AF193" s="257"/>
      <c r="AG193" s="257"/>
      <c r="AH193" s="257"/>
      <c r="AI193" s="257"/>
      <c r="AJ193" s="257"/>
      <c r="AK193" s="257"/>
      <c r="AL193" s="257"/>
      <c r="AM193" s="257"/>
      <c r="AN193" s="350"/>
      <c r="AO193" s="262"/>
      <c r="AP193" s="186"/>
      <c r="AQ193" s="186"/>
      <c r="AR193" s="186"/>
      <c r="AS193" s="186"/>
      <c r="AT193" s="186"/>
      <c r="AU193" s="186"/>
      <c r="AV193" s="186"/>
      <c r="AW193" s="186"/>
      <c r="AX193" s="186"/>
      <c r="AY193" s="186"/>
      <c r="AZ193" s="186"/>
      <c r="BA193" s="186"/>
    </row>
    <row r="194" spans="1:53" s="185" customFormat="1" ht="14.25" customHeight="1" x14ac:dyDescent="0.2">
      <c r="A194" s="186"/>
      <c r="B194" s="186"/>
      <c r="C194" s="257"/>
      <c r="D194" s="230"/>
      <c r="E194" s="230"/>
      <c r="F194" s="186"/>
      <c r="G194" s="186"/>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57"/>
      <c r="AE194" s="257"/>
      <c r="AF194" s="257"/>
      <c r="AG194" s="257"/>
      <c r="AH194" s="257"/>
      <c r="AI194" s="257"/>
      <c r="AJ194" s="257"/>
      <c r="AK194" s="257"/>
      <c r="AL194" s="257"/>
      <c r="AM194" s="257"/>
      <c r="AN194" s="350"/>
      <c r="AO194" s="262"/>
      <c r="AP194" s="186"/>
      <c r="AQ194" s="186"/>
      <c r="AR194" s="186"/>
      <c r="AS194" s="186"/>
      <c r="AT194" s="186"/>
      <c r="AU194" s="186"/>
      <c r="AV194" s="186"/>
      <c r="AW194" s="186"/>
      <c r="AX194" s="186"/>
      <c r="AY194" s="186"/>
      <c r="AZ194" s="186"/>
      <c r="BA194" s="186"/>
    </row>
    <row r="195" spans="1:53" s="185" customFormat="1" ht="14.25" customHeight="1" x14ac:dyDescent="0.2">
      <c r="A195" s="186"/>
      <c r="B195" s="186"/>
      <c r="C195" s="257"/>
      <c r="D195" s="230"/>
      <c r="E195" s="230"/>
      <c r="F195" s="186"/>
      <c r="G195" s="186"/>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57"/>
      <c r="AE195" s="257"/>
      <c r="AF195" s="257"/>
      <c r="AG195" s="257"/>
      <c r="AH195" s="257"/>
      <c r="AI195" s="257"/>
      <c r="AJ195" s="257"/>
      <c r="AK195" s="257"/>
      <c r="AL195" s="257"/>
      <c r="AM195" s="257"/>
      <c r="AN195" s="350"/>
      <c r="AO195" s="262"/>
      <c r="AP195" s="186"/>
      <c r="AQ195" s="186"/>
      <c r="AR195" s="186"/>
      <c r="AS195" s="186"/>
      <c r="AT195" s="186"/>
      <c r="AU195" s="186"/>
      <c r="AV195" s="186"/>
      <c r="AW195" s="186"/>
      <c r="AX195" s="186"/>
      <c r="AY195" s="186"/>
      <c r="AZ195" s="186"/>
      <c r="BA195" s="186"/>
    </row>
    <row r="196" spans="1:53" s="185" customFormat="1" ht="14.25" customHeight="1" x14ac:dyDescent="0.2">
      <c r="A196" s="186"/>
      <c r="B196" s="186"/>
      <c r="C196" s="257"/>
      <c r="D196" s="230"/>
      <c r="E196" s="230"/>
      <c r="F196" s="186"/>
      <c r="G196" s="186"/>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57"/>
      <c r="AE196" s="257"/>
      <c r="AF196" s="257"/>
      <c r="AG196" s="257"/>
      <c r="AH196" s="257"/>
      <c r="AI196" s="257"/>
      <c r="AJ196" s="257"/>
      <c r="AK196" s="257"/>
      <c r="AL196" s="257"/>
      <c r="AM196" s="257"/>
      <c r="AN196" s="350"/>
      <c r="AO196" s="262"/>
      <c r="AP196" s="186"/>
      <c r="AQ196" s="186"/>
      <c r="AR196" s="186"/>
      <c r="AS196" s="186"/>
      <c r="AT196" s="186"/>
      <c r="AU196" s="186"/>
      <c r="AV196" s="186"/>
      <c r="AW196" s="186"/>
      <c r="AX196" s="186"/>
      <c r="AY196" s="186"/>
      <c r="AZ196" s="186"/>
      <c r="BA196" s="186"/>
    </row>
    <row r="197" spans="1:53" s="185" customFormat="1" ht="14.25" customHeight="1" x14ac:dyDescent="0.2">
      <c r="A197" s="186"/>
      <c r="B197" s="186"/>
      <c r="C197" s="257"/>
      <c r="D197" s="230"/>
      <c r="E197" s="230"/>
      <c r="F197" s="186"/>
      <c r="G197" s="186"/>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57"/>
      <c r="AE197" s="257"/>
      <c r="AF197" s="257"/>
      <c r="AG197" s="257"/>
      <c r="AH197" s="257"/>
      <c r="AI197" s="257"/>
      <c r="AJ197" s="257"/>
      <c r="AK197" s="257"/>
      <c r="AL197" s="257"/>
      <c r="AM197" s="257"/>
      <c r="AN197" s="350"/>
      <c r="AO197" s="262"/>
      <c r="AP197" s="186"/>
      <c r="AQ197" s="186"/>
      <c r="AR197" s="186"/>
      <c r="AS197" s="186"/>
      <c r="AT197" s="186"/>
      <c r="AU197" s="186"/>
      <c r="AV197" s="186"/>
      <c r="AW197" s="186"/>
      <c r="AX197" s="186"/>
      <c r="AY197" s="186"/>
      <c r="AZ197" s="186"/>
      <c r="BA197" s="186"/>
    </row>
    <row r="198" spans="1:53" s="185" customFormat="1" ht="14.25" customHeight="1" x14ac:dyDescent="0.2">
      <c r="A198" s="186"/>
      <c r="B198" s="186"/>
      <c r="C198" s="257"/>
      <c r="D198" s="230"/>
      <c r="E198" s="230"/>
      <c r="F198" s="186"/>
      <c r="G198" s="186"/>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57"/>
      <c r="AE198" s="257"/>
      <c r="AF198" s="257"/>
      <c r="AG198" s="257"/>
      <c r="AH198" s="257"/>
      <c r="AI198" s="257"/>
      <c r="AJ198" s="257"/>
      <c r="AK198" s="257"/>
      <c r="AL198" s="257"/>
      <c r="AM198" s="257"/>
      <c r="AN198" s="350"/>
      <c r="AO198" s="262"/>
      <c r="AP198" s="186"/>
      <c r="AQ198" s="186"/>
      <c r="AR198" s="186"/>
      <c r="AS198" s="186"/>
      <c r="AT198" s="186"/>
      <c r="AU198" s="186"/>
      <c r="AV198" s="186"/>
      <c r="AW198" s="186"/>
      <c r="AX198" s="186"/>
      <c r="AY198" s="186"/>
      <c r="AZ198" s="186"/>
      <c r="BA198" s="186"/>
    </row>
    <row r="199" spans="1:53" s="185" customFormat="1" ht="14.25" customHeight="1" x14ac:dyDescent="0.2">
      <c r="A199" s="186"/>
      <c r="B199" s="186"/>
      <c r="C199" s="257"/>
      <c r="D199" s="230"/>
      <c r="E199" s="230"/>
      <c r="F199" s="186"/>
      <c r="G199" s="186"/>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57"/>
      <c r="AE199" s="257"/>
      <c r="AF199" s="257"/>
      <c r="AG199" s="257"/>
      <c r="AH199" s="257"/>
      <c r="AI199" s="257"/>
      <c r="AJ199" s="257"/>
      <c r="AK199" s="257"/>
      <c r="AL199" s="257"/>
      <c r="AM199" s="257"/>
      <c r="AN199" s="350"/>
      <c r="AO199" s="262"/>
      <c r="AP199" s="186"/>
      <c r="AQ199" s="186"/>
      <c r="AR199" s="186"/>
      <c r="AS199" s="186"/>
      <c r="AT199" s="186"/>
      <c r="AU199" s="186"/>
      <c r="AV199" s="186"/>
      <c r="AW199" s="186"/>
      <c r="AX199" s="186"/>
      <c r="AY199" s="186"/>
      <c r="AZ199" s="186"/>
      <c r="BA199" s="186"/>
    </row>
    <row r="200" spans="1:53" s="185" customFormat="1" ht="14.25" customHeight="1" x14ac:dyDescent="0.2">
      <c r="A200" s="186"/>
      <c r="B200" s="186"/>
      <c r="C200" s="257"/>
      <c r="D200" s="230"/>
      <c r="E200" s="230"/>
      <c r="F200" s="186"/>
      <c r="G200" s="186"/>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57"/>
      <c r="AE200" s="257"/>
      <c r="AF200" s="257"/>
      <c r="AG200" s="257"/>
      <c r="AH200" s="257"/>
      <c r="AI200" s="257"/>
      <c r="AJ200" s="257"/>
      <c r="AK200" s="257"/>
      <c r="AL200" s="257"/>
      <c r="AM200" s="257"/>
      <c r="AN200" s="350"/>
      <c r="AO200" s="262"/>
      <c r="AP200" s="186"/>
      <c r="AQ200" s="186"/>
      <c r="AR200" s="186"/>
      <c r="AS200" s="186"/>
      <c r="AT200" s="186"/>
      <c r="AU200" s="186"/>
      <c r="AV200" s="186"/>
      <c r="AW200" s="186"/>
      <c r="AX200" s="186"/>
      <c r="AY200" s="186"/>
      <c r="AZ200" s="186"/>
      <c r="BA200" s="186"/>
    </row>
    <row r="201" spans="1:53" s="185" customFormat="1" ht="14.25" customHeight="1" x14ac:dyDescent="0.2">
      <c r="A201" s="186"/>
      <c r="B201" s="186"/>
      <c r="C201" s="257"/>
      <c r="D201" s="230"/>
      <c r="E201" s="230"/>
      <c r="F201" s="186"/>
      <c r="G201" s="186"/>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57"/>
      <c r="AE201" s="257"/>
      <c r="AF201" s="257"/>
      <c r="AG201" s="257"/>
      <c r="AH201" s="257"/>
      <c r="AI201" s="257"/>
      <c r="AJ201" s="257"/>
      <c r="AK201" s="257"/>
      <c r="AL201" s="257"/>
      <c r="AM201" s="257"/>
      <c r="AN201" s="350"/>
      <c r="AO201" s="262"/>
      <c r="AP201" s="186"/>
      <c r="AQ201" s="186"/>
      <c r="AR201" s="186"/>
      <c r="AS201" s="186"/>
      <c r="AT201" s="186"/>
      <c r="AU201" s="186"/>
      <c r="AV201" s="186"/>
      <c r="AW201" s="186"/>
      <c r="AX201" s="186"/>
      <c r="AY201" s="186"/>
      <c r="AZ201" s="186"/>
      <c r="BA201" s="186"/>
    </row>
    <row r="202" spans="1:53" s="185" customFormat="1" ht="14.25" customHeight="1" x14ac:dyDescent="0.2">
      <c r="A202" s="186"/>
      <c r="B202" s="186"/>
      <c r="C202" s="257"/>
      <c r="D202" s="230"/>
      <c r="E202" s="230"/>
      <c r="F202" s="186"/>
      <c r="G202" s="186"/>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257"/>
      <c r="AL202" s="257"/>
      <c r="AM202" s="257"/>
      <c r="AN202" s="350"/>
      <c r="AO202" s="262"/>
      <c r="AP202" s="186"/>
      <c r="AQ202" s="186"/>
      <c r="AR202" s="186"/>
      <c r="AS202" s="186"/>
      <c r="AT202" s="186"/>
      <c r="AU202" s="186"/>
      <c r="AV202" s="186"/>
      <c r="AW202" s="186"/>
      <c r="AX202" s="186"/>
      <c r="AY202" s="186"/>
      <c r="AZ202" s="186"/>
      <c r="BA202" s="186"/>
    </row>
    <row r="203" spans="1:53" s="185" customFormat="1" ht="14.25" customHeight="1" x14ac:dyDescent="0.2">
      <c r="A203" s="186"/>
      <c r="B203" s="186"/>
      <c r="C203" s="257"/>
      <c r="D203" s="230"/>
      <c r="E203" s="230"/>
      <c r="F203" s="186"/>
      <c r="G203" s="186"/>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57"/>
      <c r="AE203" s="257"/>
      <c r="AF203" s="257"/>
      <c r="AG203" s="257"/>
      <c r="AH203" s="257"/>
      <c r="AI203" s="257"/>
      <c r="AJ203" s="257"/>
      <c r="AK203" s="257"/>
      <c r="AL203" s="257"/>
      <c r="AM203" s="257"/>
      <c r="AN203" s="350"/>
      <c r="AO203" s="262"/>
      <c r="AP203" s="186"/>
      <c r="AQ203" s="186"/>
      <c r="AR203" s="186"/>
      <c r="AS203" s="186"/>
      <c r="AT203" s="186"/>
      <c r="AU203" s="186"/>
      <c r="AV203" s="186"/>
      <c r="AW203" s="186"/>
      <c r="AX203" s="186"/>
      <c r="AY203" s="186"/>
      <c r="AZ203" s="186"/>
      <c r="BA203" s="186"/>
    </row>
    <row r="204" spans="1:53" s="185" customFormat="1" ht="14.25" customHeight="1" x14ac:dyDescent="0.2">
      <c r="A204" s="186"/>
      <c r="B204" s="186"/>
      <c r="C204" s="257"/>
      <c r="D204" s="230"/>
      <c r="E204" s="230"/>
      <c r="F204" s="186"/>
      <c r="G204" s="186"/>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57"/>
      <c r="AE204" s="257"/>
      <c r="AF204" s="257"/>
      <c r="AG204" s="257"/>
      <c r="AH204" s="257"/>
      <c r="AI204" s="257"/>
      <c r="AJ204" s="257"/>
      <c r="AK204" s="257"/>
      <c r="AL204" s="257"/>
      <c r="AM204" s="257"/>
      <c r="AN204" s="350"/>
      <c r="AO204" s="262"/>
      <c r="AP204" s="186"/>
      <c r="AQ204" s="186"/>
      <c r="AR204" s="186"/>
      <c r="AS204" s="186"/>
      <c r="AT204" s="186"/>
      <c r="AU204" s="186"/>
      <c r="AV204" s="186"/>
      <c r="AW204" s="186"/>
      <c r="AX204" s="186"/>
      <c r="AY204" s="186"/>
      <c r="AZ204" s="186"/>
      <c r="BA204" s="186"/>
    </row>
    <row r="205" spans="1:53" s="185" customFormat="1" ht="14.25" customHeight="1" x14ac:dyDescent="0.2">
      <c r="A205" s="186"/>
      <c r="B205" s="186"/>
      <c r="C205" s="257"/>
      <c r="D205" s="230"/>
      <c r="E205" s="230"/>
      <c r="F205" s="186"/>
      <c r="G205" s="186"/>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57"/>
      <c r="AE205" s="257"/>
      <c r="AF205" s="257"/>
      <c r="AG205" s="257"/>
      <c r="AH205" s="257"/>
      <c r="AI205" s="257"/>
      <c r="AJ205" s="257"/>
      <c r="AK205" s="257"/>
      <c r="AL205" s="257"/>
      <c r="AM205" s="257"/>
      <c r="AN205" s="350"/>
      <c r="AO205" s="262"/>
      <c r="AP205" s="186"/>
      <c r="AQ205" s="186"/>
      <c r="AR205" s="186"/>
      <c r="AS205" s="186"/>
      <c r="AT205" s="186"/>
      <c r="AU205" s="186"/>
      <c r="AV205" s="186"/>
      <c r="AW205" s="186"/>
      <c r="AX205" s="186"/>
      <c r="AY205" s="186"/>
      <c r="AZ205" s="186"/>
      <c r="BA205" s="186"/>
    </row>
    <row r="206" spans="1:53" s="185" customFormat="1" ht="14.25" customHeight="1" x14ac:dyDescent="0.2">
      <c r="A206" s="186"/>
      <c r="B206" s="186"/>
      <c r="C206" s="257"/>
      <c r="D206" s="230"/>
      <c r="E206" s="230"/>
      <c r="F206" s="186"/>
      <c r="G206" s="186"/>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57"/>
      <c r="AE206" s="257"/>
      <c r="AF206" s="257"/>
      <c r="AG206" s="257"/>
      <c r="AH206" s="257"/>
      <c r="AI206" s="257"/>
      <c r="AJ206" s="257"/>
      <c r="AK206" s="257"/>
      <c r="AL206" s="257"/>
      <c r="AM206" s="257"/>
      <c r="AN206" s="350"/>
      <c r="AO206" s="262"/>
      <c r="AP206" s="186"/>
      <c r="AQ206" s="186"/>
      <c r="AR206" s="186"/>
      <c r="AS206" s="186"/>
      <c r="AT206" s="186"/>
      <c r="AU206" s="186"/>
      <c r="AV206" s="186"/>
      <c r="AW206" s="186"/>
      <c r="AX206" s="186"/>
      <c r="AY206" s="186"/>
      <c r="AZ206" s="186"/>
      <c r="BA206" s="186"/>
    </row>
    <row r="207" spans="1:53" s="185" customFormat="1" ht="14.25" customHeight="1" x14ac:dyDescent="0.2">
      <c r="A207" s="186"/>
      <c r="B207" s="186"/>
      <c r="C207" s="257"/>
      <c r="D207" s="230"/>
      <c r="E207" s="230"/>
      <c r="F207" s="186"/>
      <c r="G207" s="186"/>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57"/>
      <c r="AE207" s="257"/>
      <c r="AF207" s="257"/>
      <c r="AG207" s="257"/>
      <c r="AH207" s="257"/>
      <c r="AI207" s="257"/>
      <c r="AJ207" s="257"/>
      <c r="AK207" s="257"/>
      <c r="AL207" s="257"/>
      <c r="AM207" s="257"/>
      <c r="AN207" s="350"/>
      <c r="AO207" s="262"/>
      <c r="AP207" s="186"/>
      <c r="AQ207" s="186"/>
      <c r="AR207" s="186"/>
      <c r="AS207" s="186"/>
      <c r="AT207" s="186"/>
      <c r="AU207" s="186"/>
      <c r="AV207" s="186"/>
      <c r="AW207" s="186"/>
      <c r="AX207" s="186"/>
      <c r="AY207" s="186"/>
      <c r="AZ207" s="186"/>
      <c r="BA207" s="186"/>
    </row>
    <row r="208" spans="1:53" s="185" customFormat="1" ht="14.25" customHeight="1" x14ac:dyDescent="0.2">
      <c r="A208" s="186"/>
      <c r="B208" s="186"/>
      <c r="C208" s="257"/>
      <c r="D208" s="230"/>
      <c r="E208" s="230"/>
      <c r="F208" s="186"/>
      <c r="G208" s="186"/>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F208" s="257"/>
      <c r="AG208" s="257"/>
      <c r="AH208" s="257"/>
      <c r="AI208" s="257"/>
      <c r="AJ208" s="257"/>
      <c r="AK208" s="257"/>
      <c r="AL208" s="257"/>
      <c r="AM208" s="257"/>
      <c r="AN208" s="350"/>
      <c r="AO208" s="262"/>
      <c r="AP208" s="186"/>
      <c r="AQ208" s="186"/>
      <c r="AR208" s="186"/>
      <c r="AS208" s="186"/>
      <c r="AT208" s="186"/>
      <c r="AU208" s="186"/>
      <c r="AV208" s="186"/>
      <c r="AW208" s="186"/>
      <c r="AX208" s="186"/>
      <c r="AY208" s="186"/>
      <c r="AZ208" s="186"/>
      <c r="BA208" s="186"/>
    </row>
    <row r="209" spans="1:53" s="185" customFormat="1" ht="14.25" customHeight="1" x14ac:dyDescent="0.2">
      <c r="A209" s="186"/>
      <c r="B209" s="186"/>
      <c r="C209" s="257"/>
      <c r="D209" s="230"/>
      <c r="E209" s="230"/>
      <c r="F209" s="186"/>
      <c r="G209" s="186"/>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350"/>
      <c r="AO209" s="262"/>
      <c r="AP209" s="186"/>
      <c r="AQ209" s="186"/>
      <c r="AR209" s="186"/>
      <c r="AS209" s="186"/>
      <c r="AT209" s="186"/>
      <c r="AU209" s="186"/>
      <c r="AV209" s="186"/>
      <c r="AW209" s="186"/>
      <c r="AX209" s="186"/>
      <c r="AY209" s="186"/>
      <c r="AZ209" s="186"/>
      <c r="BA209" s="186"/>
    </row>
    <row r="210" spans="1:53" s="185" customFormat="1" ht="14.25" customHeight="1" x14ac:dyDescent="0.2">
      <c r="A210" s="186"/>
      <c r="B210" s="186"/>
      <c r="C210" s="257"/>
      <c r="D210" s="230"/>
      <c r="E210" s="230"/>
      <c r="F210" s="186"/>
      <c r="G210" s="186"/>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57"/>
      <c r="AE210" s="257"/>
      <c r="AF210" s="257"/>
      <c r="AG210" s="257"/>
      <c r="AH210" s="257"/>
      <c r="AI210" s="257"/>
      <c r="AJ210" s="257"/>
      <c r="AK210" s="257"/>
      <c r="AL210" s="257"/>
      <c r="AM210" s="257"/>
      <c r="AN210" s="350"/>
      <c r="AO210" s="262"/>
      <c r="AP210" s="186"/>
      <c r="AQ210" s="186"/>
      <c r="AR210" s="186"/>
      <c r="AS210" s="186"/>
      <c r="AT210" s="186"/>
      <c r="AU210" s="186"/>
      <c r="AV210" s="186"/>
      <c r="AW210" s="186"/>
      <c r="AX210" s="186"/>
      <c r="AY210" s="186"/>
      <c r="AZ210" s="186"/>
      <c r="BA210" s="186"/>
    </row>
    <row r="211" spans="1:53" s="185" customFormat="1" ht="14.25" customHeight="1" x14ac:dyDescent="0.2">
      <c r="A211" s="186"/>
      <c r="B211" s="186"/>
      <c r="C211" s="257"/>
      <c r="D211" s="230"/>
      <c r="E211" s="230"/>
      <c r="F211" s="186"/>
      <c r="G211" s="186"/>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350"/>
      <c r="AO211" s="262"/>
      <c r="AP211" s="186"/>
      <c r="AQ211" s="186"/>
      <c r="AR211" s="186"/>
      <c r="AS211" s="186"/>
      <c r="AT211" s="186"/>
      <c r="AU211" s="186"/>
      <c r="AV211" s="186"/>
      <c r="AW211" s="186"/>
      <c r="AX211" s="186"/>
      <c r="AY211" s="186"/>
      <c r="AZ211" s="186"/>
      <c r="BA211" s="186"/>
    </row>
    <row r="212" spans="1:53" s="185" customFormat="1" ht="14.25" customHeight="1" x14ac:dyDescent="0.2">
      <c r="A212" s="186"/>
      <c r="B212" s="186"/>
      <c r="C212" s="257"/>
      <c r="D212" s="230"/>
      <c r="E212" s="230"/>
      <c r="F212" s="186"/>
      <c r="G212" s="186"/>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350"/>
      <c r="AO212" s="262"/>
      <c r="AP212" s="186"/>
      <c r="AQ212" s="186"/>
      <c r="AR212" s="186"/>
      <c r="AS212" s="186"/>
      <c r="AT212" s="186"/>
      <c r="AU212" s="186"/>
      <c r="AV212" s="186"/>
      <c r="AW212" s="186"/>
      <c r="AX212" s="186"/>
      <c r="AY212" s="186"/>
      <c r="AZ212" s="186"/>
      <c r="BA212" s="186"/>
    </row>
    <row r="213" spans="1:53" s="185" customFormat="1" ht="14.25" customHeight="1" x14ac:dyDescent="0.2">
      <c r="A213" s="186"/>
      <c r="B213" s="186"/>
      <c r="C213" s="257"/>
      <c r="D213" s="230"/>
      <c r="E213" s="230"/>
      <c r="F213" s="186"/>
      <c r="G213" s="186"/>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c r="AF213" s="257"/>
      <c r="AG213" s="257"/>
      <c r="AH213" s="257"/>
      <c r="AI213" s="257"/>
      <c r="AJ213" s="257"/>
      <c r="AK213" s="257"/>
      <c r="AL213" s="257"/>
      <c r="AM213" s="257"/>
      <c r="AN213" s="350"/>
      <c r="AO213" s="262"/>
      <c r="AP213" s="186"/>
      <c r="AQ213" s="186"/>
      <c r="AR213" s="186"/>
      <c r="AS213" s="186"/>
      <c r="AT213" s="186"/>
      <c r="AU213" s="186"/>
      <c r="AV213" s="186"/>
      <c r="AW213" s="186"/>
      <c r="AX213" s="186"/>
      <c r="AY213" s="186"/>
      <c r="AZ213" s="186"/>
      <c r="BA213" s="186"/>
    </row>
    <row r="214" spans="1:53" s="185" customFormat="1" ht="14.25" customHeight="1" x14ac:dyDescent="0.2">
      <c r="A214" s="186"/>
      <c r="B214" s="186"/>
      <c r="C214" s="257"/>
      <c r="D214" s="230"/>
      <c r="E214" s="230"/>
      <c r="F214" s="186"/>
      <c r="G214" s="186"/>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257"/>
      <c r="AL214" s="257"/>
      <c r="AM214" s="257"/>
      <c r="AN214" s="350"/>
      <c r="AO214" s="262"/>
      <c r="AP214" s="186"/>
      <c r="AQ214" s="186"/>
      <c r="AR214" s="186"/>
      <c r="AS214" s="186"/>
      <c r="AT214" s="186"/>
      <c r="AU214" s="186"/>
      <c r="AV214" s="186"/>
      <c r="AW214" s="186"/>
      <c r="AX214" s="186"/>
      <c r="AY214" s="186"/>
      <c r="AZ214" s="186"/>
      <c r="BA214" s="186"/>
    </row>
    <row r="215" spans="1:53" s="185" customFormat="1" ht="14.25" customHeight="1" x14ac:dyDescent="0.2">
      <c r="A215" s="186"/>
      <c r="B215" s="186"/>
      <c r="C215" s="257"/>
      <c r="D215" s="230"/>
      <c r="E215" s="230"/>
      <c r="F215" s="186"/>
      <c r="G215" s="186"/>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350"/>
      <c r="AO215" s="262"/>
      <c r="AP215" s="186"/>
      <c r="AQ215" s="186"/>
      <c r="AR215" s="186"/>
      <c r="AS215" s="186"/>
      <c r="AT215" s="186"/>
      <c r="AU215" s="186"/>
      <c r="AV215" s="186"/>
      <c r="AW215" s="186"/>
      <c r="AX215" s="186"/>
      <c r="AY215" s="186"/>
      <c r="AZ215" s="186"/>
      <c r="BA215" s="186"/>
    </row>
    <row r="216" spans="1:53" s="185" customFormat="1" ht="14.25" customHeight="1" x14ac:dyDescent="0.2">
      <c r="A216" s="186"/>
      <c r="B216" s="186"/>
      <c r="C216" s="257"/>
      <c r="D216" s="230"/>
      <c r="E216" s="230"/>
      <c r="F216" s="186"/>
      <c r="G216" s="186"/>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F216" s="257"/>
      <c r="AG216" s="257"/>
      <c r="AH216" s="257"/>
      <c r="AI216" s="257"/>
      <c r="AJ216" s="257"/>
      <c r="AK216" s="257"/>
      <c r="AL216" s="257"/>
      <c r="AM216" s="257"/>
      <c r="AN216" s="350"/>
      <c r="AO216" s="262"/>
      <c r="AP216" s="186"/>
      <c r="AQ216" s="186"/>
      <c r="AR216" s="186"/>
      <c r="AS216" s="186"/>
      <c r="AT216" s="186"/>
      <c r="AU216" s="186"/>
      <c r="AV216" s="186"/>
      <c r="AW216" s="186"/>
      <c r="AX216" s="186"/>
      <c r="AY216" s="186"/>
      <c r="AZ216" s="186"/>
      <c r="BA216" s="186"/>
    </row>
    <row r="217" spans="1:53" s="185" customFormat="1" ht="14.25" customHeight="1" x14ac:dyDescent="0.2">
      <c r="A217" s="186"/>
      <c r="B217" s="186"/>
      <c r="C217" s="257"/>
      <c r="D217" s="230"/>
      <c r="E217" s="230"/>
      <c r="F217" s="186"/>
      <c r="G217" s="186"/>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350"/>
      <c r="AO217" s="262"/>
      <c r="AP217" s="186"/>
      <c r="AQ217" s="186"/>
      <c r="AR217" s="186"/>
      <c r="AS217" s="186"/>
      <c r="AT217" s="186"/>
      <c r="AU217" s="186"/>
      <c r="AV217" s="186"/>
      <c r="AW217" s="186"/>
      <c r="AX217" s="186"/>
      <c r="AY217" s="186"/>
      <c r="AZ217" s="186"/>
      <c r="BA217" s="186"/>
    </row>
    <row r="218" spans="1:53" s="185" customFormat="1" ht="14.25" customHeight="1" x14ac:dyDescent="0.2">
      <c r="A218" s="186"/>
      <c r="B218" s="186"/>
      <c r="C218" s="257"/>
      <c r="D218" s="230"/>
      <c r="E218" s="230"/>
      <c r="F218" s="186"/>
      <c r="G218" s="186"/>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c r="AF218" s="257"/>
      <c r="AG218" s="257"/>
      <c r="AH218" s="257"/>
      <c r="AI218" s="257"/>
      <c r="AJ218" s="257"/>
      <c r="AK218" s="257"/>
      <c r="AL218" s="257"/>
      <c r="AM218" s="257"/>
      <c r="AN218" s="350"/>
      <c r="AO218" s="262"/>
      <c r="AP218" s="186"/>
      <c r="AQ218" s="186"/>
      <c r="AR218" s="186"/>
      <c r="AS218" s="186"/>
      <c r="AT218" s="186"/>
      <c r="AU218" s="186"/>
      <c r="AV218" s="186"/>
      <c r="AW218" s="186"/>
      <c r="AX218" s="186"/>
      <c r="AY218" s="186"/>
      <c r="AZ218" s="186"/>
      <c r="BA218" s="186"/>
    </row>
    <row r="219" spans="1:53" s="185" customFormat="1" ht="14.25" customHeight="1" x14ac:dyDescent="0.2">
      <c r="A219" s="186"/>
      <c r="B219" s="186"/>
      <c r="C219" s="257"/>
      <c r="D219" s="230"/>
      <c r="E219" s="230"/>
      <c r="F219" s="186"/>
      <c r="G219" s="186"/>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57"/>
      <c r="AE219" s="257"/>
      <c r="AF219" s="257"/>
      <c r="AG219" s="257"/>
      <c r="AH219" s="257"/>
      <c r="AI219" s="257"/>
      <c r="AJ219" s="257"/>
      <c r="AK219" s="257"/>
      <c r="AL219" s="257"/>
      <c r="AM219" s="257"/>
      <c r="AN219" s="350"/>
      <c r="AO219" s="262"/>
      <c r="AP219" s="186"/>
      <c r="AQ219" s="186"/>
      <c r="AR219" s="186"/>
      <c r="AS219" s="186"/>
      <c r="AT219" s="186"/>
      <c r="AU219" s="186"/>
      <c r="AV219" s="186"/>
      <c r="AW219" s="186"/>
      <c r="AX219" s="186"/>
      <c r="AY219" s="186"/>
      <c r="AZ219" s="186"/>
      <c r="BA219" s="186"/>
    </row>
    <row r="220" spans="1:53" s="185" customFormat="1" ht="14.25" customHeight="1" x14ac:dyDescent="0.2">
      <c r="A220" s="186"/>
      <c r="B220" s="186"/>
      <c r="C220" s="257"/>
      <c r="D220" s="230"/>
      <c r="E220" s="230"/>
      <c r="F220" s="186"/>
      <c r="G220" s="186"/>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57"/>
      <c r="AE220" s="257"/>
      <c r="AF220" s="257"/>
      <c r="AG220" s="257"/>
      <c r="AH220" s="257"/>
      <c r="AI220" s="257"/>
      <c r="AJ220" s="257"/>
      <c r="AK220" s="257"/>
      <c r="AL220" s="257"/>
      <c r="AM220" s="257"/>
      <c r="AN220" s="350"/>
      <c r="AO220" s="262"/>
      <c r="AP220" s="186"/>
      <c r="AQ220" s="186"/>
      <c r="AR220" s="186"/>
      <c r="AS220" s="186"/>
      <c r="AT220" s="186"/>
      <c r="AU220" s="186"/>
      <c r="AV220" s="186"/>
      <c r="AW220" s="186"/>
      <c r="AX220" s="186"/>
      <c r="AY220" s="186"/>
      <c r="AZ220" s="186"/>
      <c r="BA220" s="186"/>
    </row>
    <row r="221" spans="1:53" s="185" customFormat="1" ht="14.25" customHeight="1" x14ac:dyDescent="0.2">
      <c r="A221" s="186"/>
      <c r="B221" s="186"/>
      <c r="C221" s="257"/>
      <c r="D221" s="230"/>
      <c r="E221" s="230"/>
      <c r="F221" s="186"/>
      <c r="G221" s="186"/>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7"/>
      <c r="AF221" s="257"/>
      <c r="AG221" s="257"/>
      <c r="AH221" s="257"/>
      <c r="AI221" s="257"/>
      <c r="AJ221" s="257"/>
      <c r="AK221" s="257"/>
      <c r="AL221" s="257"/>
      <c r="AM221" s="257"/>
      <c r="AN221" s="350"/>
      <c r="AO221" s="262"/>
      <c r="AP221" s="186"/>
      <c r="AQ221" s="186"/>
      <c r="AR221" s="186"/>
      <c r="AS221" s="186"/>
      <c r="AT221" s="186"/>
      <c r="AU221" s="186"/>
      <c r="AV221" s="186"/>
      <c r="AW221" s="186"/>
      <c r="AX221" s="186"/>
      <c r="AY221" s="186"/>
      <c r="AZ221" s="186"/>
      <c r="BA221" s="186"/>
    </row>
    <row r="222" spans="1:53" s="185" customFormat="1" ht="14.25" customHeight="1" x14ac:dyDescent="0.2">
      <c r="A222" s="186"/>
      <c r="B222" s="186"/>
      <c r="C222" s="257"/>
      <c r="D222" s="230"/>
      <c r="E222" s="230"/>
      <c r="F222" s="186"/>
      <c r="G222" s="186"/>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s="257"/>
      <c r="AG222" s="257"/>
      <c r="AH222" s="257"/>
      <c r="AI222" s="257"/>
      <c r="AJ222" s="257"/>
      <c r="AK222" s="257"/>
      <c r="AL222" s="257"/>
      <c r="AM222" s="257"/>
      <c r="AN222" s="350"/>
      <c r="AO222" s="262"/>
      <c r="AP222" s="186"/>
      <c r="AQ222" s="186"/>
      <c r="AR222" s="186"/>
      <c r="AS222" s="186"/>
      <c r="AT222" s="186"/>
      <c r="AU222" s="186"/>
      <c r="AV222" s="186"/>
      <c r="AW222" s="186"/>
      <c r="AX222" s="186"/>
      <c r="AY222" s="186"/>
      <c r="AZ222" s="186"/>
      <c r="BA222" s="186"/>
    </row>
    <row r="223" spans="1:53" s="185" customFormat="1" ht="14.25" customHeight="1" x14ac:dyDescent="0.2">
      <c r="A223" s="186"/>
      <c r="B223" s="186"/>
      <c r="C223" s="257"/>
      <c r="D223" s="230"/>
      <c r="E223" s="230"/>
      <c r="F223" s="186"/>
      <c r="G223" s="186"/>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7"/>
      <c r="AJ223" s="257"/>
      <c r="AK223" s="257"/>
      <c r="AL223" s="257"/>
      <c r="AM223" s="257"/>
      <c r="AN223" s="350"/>
      <c r="AO223" s="262"/>
      <c r="AP223" s="186"/>
      <c r="AQ223" s="186"/>
      <c r="AR223" s="186"/>
      <c r="AS223" s="186"/>
      <c r="AT223" s="186"/>
      <c r="AU223" s="186"/>
      <c r="AV223" s="186"/>
      <c r="AW223" s="186"/>
      <c r="AX223" s="186"/>
      <c r="AY223" s="186"/>
      <c r="AZ223" s="186"/>
      <c r="BA223" s="186"/>
    </row>
    <row r="224" spans="1:53" s="185" customFormat="1" ht="14.25" customHeight="1" x14ac:dyDescent="0.2">
      <c r="A224" s="186"/>
      <c r="B224" s="186"/>
      <c r="C224" s="257"/>
      <c r="D224" s="230"/>
      <c r="E224" s="230"/>
      <c r="F224" s="186"/>
      <c r="G224" s="186"/>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7"/>
      <c r="AJ224" s="257"/>
      <c r="AK224" s="257"/>
      <c r="AL224" s="257"/>
      <c r="AM224" s="257"/>
      <c r="AN224" s="350"/>
      <c r="AO224" s="262"/>
      <c r="AP224" s="186"/>
      <c r="AQ224" s="186"/>
      <c r="AR224" s="186"/>
      <c r="AS224" s="186"/>
      <c r="AT224" s="186"/>
      <c r="AU224" s="186"/>
      <c r="AV224" s="186"/>
      <c r="AW224" s="186"/>
      <c r="AX224" s="186"/>
      <c r="AY224" s="186"/>
      <c r="AZ224" s="186"/>
      <c r="BA224" s="186"/>
    </row>
    <row r="225" spans="1:53" s="185" customFormat="1" ht="14.25" customHeight="1" x14ac:dyDescent="0.2">
      <c r="A225" s="186"/>
      <c r="B225" s="186"/>
      <c r="C225" s="257"/>
      <c r="D225" s="230"/>
      <c r="E225" s="230"/>
      <c r="F225" s="186"/>
      <c r="G225" s="186"/>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7"/>
      <c r="AJ225" s="257"/>
      <c r="AK225" s="257"/>
      <c r="AL225" s="257"/>
      <c r="AM225" s="257"/>
      <c r="AN225" s="350"/>
      <c r="AO225" s="262"/>
      <c r="AP225" s="186"/>
      <c r="AQ225" s="186"/>
      <c r="AR225" s="186"/>
      <c r="AS225" s="186"/>
      <c r="AT225" s="186"/>
      <c r="AU225" s="186"/>
      <c r="AV225" s="186"/>
      <c r="AW225" s="186"/>
      <c r="AX225" s="186"/>
      <c r="AY225" s="186"/>
      <c r="AZ225" s="186"/>
      <c r="BA225" s="186"/>
    </row>
    <row r="226" spans="1:53" s="185" customFormat="1" ht="14.25" customHeight="1" x14ac:dyDescent="0.2">
      <c r="A226" s="186"/>
      <c r="B226" s="186"/>
      <c r="C226" s="257"/>
      <c r="D226" s="230"/>
      <c r="E226" s="230"/>
      <c r="F226" s="186"/>
      <c r="G226" s="186"/>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c r="AG226" s="257"/>
      <c r="AH226" s="257"/>
      <c r="AI226" s="257"/>
      <c r="AJ226" s="257"/>
      <c r="AK226" s="257"/>
      <c r="AL226" s="257"/>
      <c r="AM226" s="257"/>
      <c r="AN226" s="350"/>
      <c r="AO226" s="262"/>
      <c r="AP226" s="186"/>
      <c r="AQ226" s="186"/>
      <c r="AR226" s="186"/>
      <c r="AS226" s="186"/>
      <c r="AT226" s="186"/>
      <c r="AU226" s="186"/>
      <c r="AV226" s="186"/>
      <c r="AW226" s="186"/>
      <c r="AX226" s="186"/>
      <c r="AY226" s="186"/>
      <c r="AZ226" s="186"/>
      <c r="BA226" s="186"/>
    </row>
    <row r="227" spans="1:53" s="185" customFormat="1" ht="14.25" customHeight="1" x14ac:dyDescent="0.2">
      <c r="A227" s="186"/>
      <c r="B227" s="186"/>
      <c r="C227" s="257"/>
      <c r="D227" s="230"/>
      <c r="E227" s="230"/>
      <c r="F227" s="186"/>
      <c r="G227" s="186"/>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257"/>
      <c r="AL227" s="257"/>
      <c r="AM227" s="257"/>
      <c r="AN227" s="350"/>
      <c r="AO227" s="262"/>
      <c r="AP227" s="186"/>
      <c r="AQ227" s="186"/>
      <c r="AR227" s="186"/>
      <c r="AS227" s="186"/>
      <c r="AT227" s="186"/>
      <c r="AU227" s="186"/>
      <c r="AV227" s="186"/>
      <c r="AW227" s="186"/>
      <c r="AX227" s="186"/>
      <c r="AY227" s="186"/>
      <c r="AZ227" s="186"/>
      <c r="BA227" s="186"/>
    </row>
    <row r="228" spans="1:53" s="185" customFormat="1" ht="14.25" customHeight="1" x14ac:dyDescent="0.2">
      <c r="A228" s="186"/>
      <c r="B228" s="186"/>
      <c r="C228" s="257"/>
      <c r="D228" s="230"/>
      <c r="E228" s="230"/>
      <c r="F228" s="186"/>
      <c r="G228" s="186"/>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257"/>
      <c r="AL228" s="257"/>
      <c r="AM228" s="257"/>
      <c r="AN228" s="350"/>
      <c r="AO228" s="262"/>
      <c r="AP228" s="186"/>
      <c r="AQ228" s="186"/>
      <c r="AR228" s="186"/>
      <c r="AS228" s="186"/>
      <c r="AT228" s="186"/>
      <c r="AU228" s="186"/>
      <c r="AV228" s="186"/>
      <c r="AW228" s="186"/>
      <c r="AX228" s="186"/>
      <c r="AY228" s="186"/>
      <c r="AZ228" s="186"/>
      <c r="BA228" s="186"/>
    </row>
    <row r="229" spans="1:53" s="185" customFormat="1" ht="14.25" customHeight="1" x14ac:dyDescent="0.2">
      <c r="A229" s="186"/>
      <c r="B229" s="186"/>
      <c r="C229" s="257"/>
      <c r="D229" s="230"/>
      <c r="E229" s="230"/>
      <c r="F229" s="186"/>
      <c r="G229" s="186"/>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7"/>
      <c r="AJ229" s="257"/>
      <c r="AK229" s="257"/>
      <c r="AL229" s="257"/>
      <c r="AM229" s="257"/>
      <c r="AN229" s="350"/>
      <c r="AO229" s="262"/>
      <c r="AP229" s="186"/>
      <c r="AQ229" s="186"/>
      <c r="AR229" s="186"/>
      <c r="AS229" s="186"/>
      <c r="AT229" s="186"/>
      <c r="AU229" s="186"/>
      <c r="AV229" s="186"/>
      <c r="AW229" s="186"/>
      <c r="AX229" s="186"/>
      <c r="AY229" s="186"/>
      <c r="AZ229" s="186"/>
      <c r="BA229" s="186"/>
    </row>
    <row r="230" spans="1:53" s="185" customFormat="1" ht="14.25" customHeight="1" x14ac:dyDescent="0.2">
      <c r="A230" s="186"/>
      <c r="B230" s="186"/>
      <c r="C230" s="257"/>
      <c r="D230" s="230"/>
      <c r="E230" s="230"/>
      <c r="F230" s="186"/>
      <c r="G230" s="186"/>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257"/>
      <c r="AL230" s="257"/>
      <c r="AM230" s="257"/>
      <c r="AN230" s="350"/>
      <c r="AO230" s="262"/>
      <c r="AP230" s="186"/>
      <c r="AQ230" s="186"/>
      <c r="AR230" s="186"/>
      <c r="AS230" s="186"/>
      <c r="AT230" s="186"/>
      <c r="AU230" s="186"/>
      <c r="AV230" s="186"/>
      <c r="AW230" s="186"/>
      <c r="AX230" s="186"/>
      <c r="AY230" s="186"/>
      <c r="AZ230" s="186"/>
      <c r="BA230" s="186"/>
    </row>
    <row r="231" spans="1:53" s="185" customFormat="1" ht="14.25" customHeight="1" x14ac:dyDescent="0.2">
      <c r="A231" s="186"/>
      <c r="B231" s="186"/>
      <c r="C231" s="257"/>
      <c r="D231" s="230"/>
      <c r="E231" s="230"/>
      <c r="F231" s="186"/>
      <c r="G231" s="186"/>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257"/>
      <c r="AL231" s="257"/>
      <c r="AM231" s="257"/>
      <c r="AN231" s="350"/>
      <c r="AO231" s="262"/>
      <c r="AP231" s="186"/>
      <c r="AQ231" s="186"/>
      <c r="AR231" s="186"/>
      <c r="AS231" s="186"/>
      <c r="AT231" s="186"/>
      <c r="AU231" s="186"/>
      <c r="AV231" s="186"/>
      <c r="AW231" s="186"/>
      <c r="AX231" s="186"/>
      <c r="AY231" s="186"/>
      <c r="AZ231" s="186"/>
      <c r="BA231" s="186"/>
    </row>
    <row r="232" spans="1:53" s="185" customFormat="1" ht="14.25" customHeight="1" x14ac:dyDescent="0.2">
      <c r="A232" s="186"/>
      <c r="B232" s="186"/>
      <c r="C232" s="257"/>
      <c r="D232" s="230"/>
      <c r="E232" s="230"/>
      <c r="F232" s="186"/>
      <c r="G232" s="186"/>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7"/>
      <c r="AJ232" s="257"/>
      <c r="AK232" s="257"/>
      <c r="AL232" s="257"/>
      <c r="AM232" s="257"/>
      <c r="AN232" s="350"/>
      <c r="AO232" s="262"/>
      <c r="AP232" s="186"/>
      <c r="AQ232" s="186"/>
      <c r="AR232" s="186"/>
      <c r="AS232" s="186"/>
      <c r="AT232" s="186"/>
      <c r="AU232" s="186"/>
      <c r="AV232" s="186"/>
      <c r="AW232" s="186"/>
      <c r="AX232" s="186"/>
      <c r="AY232" s="186"/>
      <c r="AZ232" s="186"/>
      <c r="BA232" s="186"/>
    </row>
    <row r="233" spans="1:53" s="185" customFormat="1" ht="14.25" customHeight="1" x14ac:dyDescent="0.2">
      <c r="A233" s="186"/>
      <c r="B233" s="186"/>
      <c r="C233" s="257"/>
      <c r="D233" s="230"/>
      <c r="E233" s="230"/>
      <c r="F233" s="186"/>
      <c r="G233" s="186"/>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7"/>
      <c r="AJ233" s="257"/>
      <c r="AK233" s="257"/>
      <c r="AL233" s="257"/>
      <c r="AM233" s="257"/>
      <c r="AN233" s="350"/>
      <c r="AO233" s="262"/>
      <c r="AP233" s="186"/>
      <c r="AQ233" s="186"/>
      <c r="AR233" s="186"/>
      <c r="AS233" s="186"/>
      <c r="AT233" s="186"/>
      <c r="AU233" s="186"/>
      <c r="AV233" s="186"/>
      <c r="AW233" s="186"/>
      <c r="AX233" s="186"/>
      <c r="AY233" s="186"/>
      <c r="AZ233" s="186"/>
      <c r="BA233" s="186"/>
    </row>
    <row r="234" spans="1:53" s="185" customFormat="1" ht="14.25" customHeight="1" x14ac:dyDescent="0.2">
      <c r="A234" s="186"/>
      <c r="B234" s="186"/>
      <c r="C234" s="257"/>
      <c r="D234" s="230"/>
      <c r="E234" s="230"/>
      <c r="F234" s="186"/>
      <c r="G234" s="186"/>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c r="AL234" s="257"/>
      <c r="AM234" s="257"/>
      <c r="AN234" s="350"/>
      <c r="AO234" s="262"/>
      <c r="AP234" s="186"/>
      <c r="AQ234" s="186"/>
      <c r="AR234" s="186"/>
      <c r="AS234" s="186"/>
      <c r="AT234" s="186"/>
      <c r="AU234" s="186"/>
      <c r="AV234" s="186"/>
      <c r="AW234" s="186"/>
      <c r="AX234" s="186"/>
      <c r="AY234" s="186"/>
      <c r="AZ234" s="186"/>
      <c r="BA234" s="186"/>
    </row>
    <row r="235" spans="1:53" s="185" customFormat="1" ht="14.25" customHeight="1" x14ac:dyDescent="0.2">
      <c r="A235" s="186"/>
      <c r="B235" s="186"/>
      <c r="C235" s="257"/>
      <c r="D235" s="230"/>
      <c r="E235" s="230"/>
      <c r="F235" s="186"/>
      <c r="G235" s="186"/>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257"/>
      <c r="AL235" s="257"/>
      <c r="AM235" s="257"/>
      <c r="AN235" s="350"/>
      <c r="AO235" s="262"/>
      <c r="AP235" s="186"/>
      <c r="AQ235" s="186"/>
      <c r="AR235" s="186"/>
      <c r="AS235" s="186"/>
      <c r="AT235" s="186"/>
      <c r="AU235" s="186"/>
      <c r="AV235" s="186"/>
      <c r="AW235" s="186"/>
      <c r="AX235" s="186"/>
      <c r="AY235" s="186"/>
      <c r="AZ235" s="186"/>
      <c r="BA235" s="186"/>
    </row>
    <row r="236" spans="1:53" s="185" customFormat="1" ht="14.25" customHeight="1" x14ac:dyDescent="0.2">
      <c r="A236" s="186"/>
      <c r="B236" s="186"/>
      <c r="C236" s="257"/>
      <c r="D236" s="230"/>
      <c r="E236" s="230"/>
      <c r="F236" s="186"/>
      <c r="G236" s="186"/>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257"/>
      <c r="AL236" s="257"/>
      <c r="AM236" s="257"/>
      <c r="AN236" s="350"/>
      <c r="AO236" s="262"/>
      <c r="AP236" s="186"/>
      <c r="AQ236" s="186"/>
      <c r="AR236" s="186"/>
      <c r="AS236" s="186"/>
      <c r="AT236" s="186"/>
      <c r="AU236" s="186"/>
      <c r="AV236" s="186"/>
      <c r="AW236" s="186"/>
      <c r="AX236" s="186"/>
      <c r="AY236" s="186"/>
      <c r="AZ236" s="186"/>
      <c r="BA236" s="186"/>
    </row>
    <row r="237" spans="1:53" s="185" customFormat="1" ht="14.25" customHeight="1" x14ac:dyDescent="0.2">
      <c r="A237" s="186"/>
      <c r="B237" s="186"/>
      <c r="C237" s="257"/>
      <c r="D237" s="230"/>
      <c r="E237" s="230"/>
      <c r="F237" s="186"/>
      <c r="G237" s="186"/>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7"/>
      <c r="AJ237" s="257"/>
      <c r="AK237" s="257"/>
      <c r="AL237" s="257"/>
      <c r="AM237" s="257"/>
      <c r="AN237" s="350"/>
      <c r="AO237" s="262"/>
      <c r="AP237" s="186"/>
      <c r="AQ237" s="186"/>
      <c r="AR237" s="186"/>
      <c r="AS237" s="186"/>
      <c r="AT237" s="186"/>
      <c r="AU237" s="186"/>
      <c r="AV237" s="186"/>
      <c r="AW237" s="186"/>
      <c r="AX237" s="186"/>
      <c r="AY237" s="186"/>
      <c r="AZ237" s="186"/>
      <c r="BA237" s="186"/>
    </row>
    <row r="238" spans="1:53" s="185" customFormat="1" ht="14.25" customHeight="1" x14ac:dyDescent="0.2">
      <c r="A238" s="186"/>
      <c r="B238" s="186"/>
      <c r="C238" s="257"/>
      <c r="D238" s="230"/>
      <c r="E238" s="230"/>
      <c r="F238" s="186"/>
      <c r="G238" s="186"/>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257"/>
      <c r="AL238" s="257"/>
      <c r="AM238" s="257"/>
      <c r="AN238" s="350"/>
      <c r="AO238" s="262"/>
      <c r="AP238" s="186"/>
      <c r="AQ238" s="186"/>
      <c r="AR238" s="186"/>
      <c r="AS238" s="186"/>
      <c r="AT238" s="186"/>
      <c r="AU238" s="186"/>
      <c r="AV238" s="186"/>
      <c r="AW238" s="186"/>
      <c r="AX238" s="186"/>
      <c r="AY238" s="186"/>
      <c r="AZ238" s="186"/>
      <c r="BA238" s="186"/>
    </row>
    <row r="239" spans="1:53" s="185" customFormat="1" ht="14.25" customHeight="1" x14ac:dyDescent="0.2">
      <c r="A239" s="186"/>
      <c r="B239" s="186"/>
      <c r="C239" s="257"/>
      <c r="D239" s="230"/>
      <c r="E239" s="230"/>
      <c r="F239" s="186"/>
      <c r="G239" s="186"/>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350"/>
      <c r="AO239" s="262"/>
      <c r="AP239" s="186"/>
      <c r="AQ239" s="186"/>
      <c r="AR239" s="186"/>
      <c r="AS239" s="186"/>
      <c r="AT239" s="186"/>
      <c r="AU239" s="186"/>
      <c r="AV239" s="186"/>
      <c r="AW239" s="186"/>
      <c r="AX239" s="186"/>
      <c r="AY239" s="186"/>
      <c r="AZ239" s="186"/>
      <c r="BA239" s="186"/>
    </row>
    <row r="240" spans="1:53" s="185" customFormat="1" ht="14.25" customHeight="1" x14ac:dyDescent="0.2">
      <c r="A240" s="186"/>
      <c r="B240" s="186"/>
      <c r="C240" s="257"/>
      <c r="D240" s="230"/>
      <c r="E240" s="230"/>
      <c r="F240" s="186"/>
      <c r="G240" s="186"/>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257"/>
      <c r="AL240" s="257"/>
      <c r="AM240" s="257"/>
      <c r="AN240" s="350"/>
      <c r="AO240" s="262"/>
      <c r="AP240" s="186"/>
      <c r="AQ240" s="186"/>
      <c r="AR240" s="186"/>
      <c r="AS240" s="186"/>
      <c r="AT240" s="186"/>
      <c r="AU240" s="186"/>
      <c r="AV240" s="186"/>
      <c r="AW240" s="186"/>
      <c r="AX240" s="186"/>
      <c r="AY240" s="186"/>
      <c r="AZ240" s="186"/>
      <c r="BA240" s="186"/>
    </row>
    <row r="241" spans="1:53" s="185" customFormat="1" ht="14.25" customHeight="1" x14ac:dyDescent="0.2">
      <c r="A241" s="186"/>
      <c r="B241" s="186"/>
      <c r="C241" s="257"/>
      <c r="D241" s="230"/>
      <c r="E241" s="230"/>
      <c r="F241" s="186"/>
      <c r="G241" s="186"/>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257"/>
      <c r="AL241" s="257"/>
      <c r="AM241" s="257"/>
      <c r="AN241" s="350"/>
      <c r="AO241" s="262"/>
      <c r="AP241" s="186"/>
      <c r="AQ241" s="186"/>
      <c r="AR241" s="186"/>
      <c r="AS241" s="186"/>
      <c r="AT241" s="186"/>
      <c r="AU241" s="186"/>
      <c r="AV241" s="186"/>
      <c r="AW241" s="186"/>
      <c r="AX241" s="186"/>
      <c r="AY241" s="186"/>
      <c r="AZ241" s="186"/>
      <c r="BA241" s="186"/>
    </row>
    <row r="242" spans="1:53" s="185" customFormat="1" ht="14.25" customHeight="1" x14ac:dyDescent="0.2">
      <c r="A242" s="186"/>
      <c r="B242" s="186"/>
      <c r="C242" s="257"/>
      <c r="D242" s="230"/>
      <c r="E242" s="230"/>
      <c r="F242" s="186"/>
      <c r="G242" s="186"/>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257"/>
      <c r="AL242" s="257"/>
      <c r="AM242" s="257"/>
      <c r="AN242" s="350"/>
      <c r="AO242" s="262"/>
      <c r="AP242" s="186"/>
      <c r="AQ242" s="186"/>
      <c r="AR242" s="186"/>
      <c r="AS242" s="186"/>
      <c r="AT242" s="186"/>
      <c r="AU242" s="186"/>
      <c r="AV242" s="186"/>
      <c r="AW242" s="186"/>
      <c r="AX242" s="186"/>
      <c r="AY242" s="186"/>
      <c r="AZ242" s="186"/>
      <c r="BA242" s="186"/>
    </row>
    <row r="243" spans="1:53" s="185" customFormat="1" ht="14.25" customHeight="1" x14ac:dyDescent="0.2">
      <c r="A243" s="186"/>
      <c r="B243" s="186"/>
      <c r="C243" s="257"/>
      <c r="D243" s="230"/>
      <c r="E243" s="230"/>
      <c r="F243" s="186"/>
      <c r="G243" s="186"/>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7"/>
      <c r="AF243" s="257"/>
      <c r="AG243" s="257"/>
      <c r="AH243" s="257"/>
      <c r="AI243" s="257"/>
      <c r="AJ243" s="257"/>
      <c r="AK243" s="257"/>
      <c r="AL243" s="257"/>
      <c r="AM243" s="257"/>
      <c r="AN243" s="350"/>
      <c r="AO243" s="262"/>
      <c r="AP243" s="186"/>
      <c r="AQ243" s="186"/>
      <c r="AR243" s="186"/>
      <c r="AS243" s="186"/>
      <c r="AT243" s="186"/>
      <c r="AU243" s="186"/>
      <c r="AV243" s="186"/>
      <c r="AW243" s="186"/>
      <c r="AX243" s="186"/>
      <c r="AY243" s="186"/>
      <c r="AZ243" s="186"/>
      <c r="BA243" s="186"/>
    </row>
    <row r="244" spans="1:53" s="185" customFormat="1" ht="14.25" customHeight="1" x14ac:dyDescent="0.2">
      <c r="A244" s="186"/>
      <c r="B244" s="186"/>
      <c r="C244" s="257"/>
      <c r="D244" s="230"/>
      <c r="E244" s="230"/>
      <c r="F244" s="186"/>
      <c r="G244" s="186"/>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7"/>
      <c r="AJ244" s="257"/>
      <c r="AK244" s="257"/>
      <c r="AL244" s="257"/>
      <c r="AM244" s="257"/>
      <c r="AN244" s="350"/>
      <c r="AO244" s="262"/>
      <c r="AP244" s="186"/>
      <c r="AQ244" s="186"/>
      <c r="AR244" s="186"/>
      <c r="AS244" s="186"/>
      <c r="AT244" s="186"/>
      <c r="AU244" s="186"/>
      <c r="AV244" s="186"/>
      <c r="AW244" s="186"/>
      <c r="AX244" s="186"/>
      <c r="AY244" s="186"/>
      <c r="AZ244" s="186"/>
      <c r="BA244" s="186"/>
    </row>
    <row r="245" spans="1:53" s="185" customFormat="1" ht="14.25" customHeight="1" x14ac:dyDescent="0.2">
      <c r="A245" s="186"/>
      <c r="B245" s="186"/>
      <c r="C245" s="257"/>
      <c r="D245" s="230"/>
      <c r="E245" s="230"/>
      <c r="F245" s="186"/>
      <c r="G245" s="186"/>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7"/>
      <c r="AJ245" s="257"/>
      <c r="AK245" s="257"/>
      <c r="AL245" s="257"/>
      <c r="AM245" s="257"/>
      <c r="AN245" s="350"/>
      <c r="AO245" s="262"/>
      <c r="AP245" s="186"/>
      <c r="AQ245" s="186"/>
      <c r="AR245" s="186"/>
      <c r="AS245" s="186"/>
      <c r="AT245" s="186"/>
      <c r="AU245" s="186"/>
      <c r="AV245" s="186"/>
      <c r="AW245" s="186"/>
      <c r="AX245" s="186"/>
      <c r="AY245" s="186"/>
      <c r="AZ245" s="186"/>
      <c r="BA245" s="186"/>
    </row>
    <row r="246" spans="1:53" s="185" customFormat="1" ht="14.25" customHeight="1" x14ac:dyDescent="0.2">
      <c r="A246" s="186"/>
      <c r="B246" s="186"/>
      <c r="C246" s="257"/>
      <c r="D246" s="230"/>
      <c r="E246" s="230"/>
      <c r="F246" s="186"/>
      <c r="G246" s="186"/>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257"/>
      <c r="AL246" s="257"/>
      <c r="AM246" s="257"/>
      <c r="AN246" s="350"/>
      <c r="AO246" s="262"/>
      <c r="AP246" s="186"/>
      <c r="AQ246" s="186"/>
      <c r="AR246" s="186"/>
      <c r="AS246" s="186"/>
      <c r="AT246" s="186"/>
      <c r="AU246" s="186"/>
      <c r="AV246" s="186"/>
      <c r="AW246" s="186"/>
      <c r="AX246" s="186"/>
      <c r="AY246" s="186"/>
      <c r="AZ246" s="186"/>
      <c r="BA246" s="186"/>
    </row>
    <row r="247" spans="1:53" s="185" customFormat="1" ht="14.25" customHeight="1" x14ac:dyDescent="0.2">
      <c r="A247" s="186"/>
      <c r="B247" s="186"/>
      <c r="C247" s="257"/>
      <c r="D247" s="230"/>
      <c r="E247" s="230"/>
      <c r="F247" s="186"/>
      <c r="G247" s="186"/>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7"/>
      <c r="AJ247" s="257"/>
      <c r="AK247" s="257"/>
      <c r="AL247" s="257"/>
      <c r="AM247" s="257"/>
      <c r="AN247" s="350"/>
      <c r="AO247" s="262"/>
      <c r="AP247" s="186"/>
      <c r="AQ247" s="186"/>
      <c r="AR247" s="186"/>
      <c r="AS247" s="186"/>
      <c r="AT247" s="186"/>
      <c r="AU247" s="186"/>
      <c r="AV247" s="186"/>
      <c r="AW247" s="186"/>
      <c r="AX247" s="186"/>
      <c r="AY247" s="186"/>
      <c r="AZ247" s="186"/>
      <c r="BA247" s="186"/>
    </row>
    <row r="248" spans="1:53" s="185" customFormat="1" ht="14.25" customHeight="1" x14ac:dyDescent="0.2">
      <c r="A248" s="186"/>
      <c r="B248" s="186"/>
      <c r="C248" s="257"/>
      <c r="D248" s="230"/>
      <c r="E248" s="230"/>
      <c r="F248" s="186"/>
      <c r="G248" s="186"/>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7"/>
      <c r="AJ248" s="257"/>
      <c r="AK248" s="257"/>
      <c r="AL248" s="257"/>
      <c r="AM248" s="257"/>
      <c r="AN248" s="350"/>
      <c r="AO248" s="262"/>
      <c r="AP248" s="186"/>
      <c r="AQ248" s="186"/>
      <c r="AR248" s="186"/>
      <c r="AS248" s="186"/>
      <c r="AT248" s="186"/>
      <c r="AU248" s="186"/>
      <c r="AV248" s="186"/>
      <c r="AW248" s="186"/>
      <c r="AX248" s="186"/>
      <c r="AY248" s="186"/>
      <c r="AZ248" s="186"/>
      <c r="BA248" s="186"/>
    </row>
    <row r="249" spans="1:53" s="185" customFormat="1" ht="14.25" customHeight="1" x14ac:dyDescent="0.2">
      <c r="A249" s="186"/>
      <c r="B249" s="186"/>
      <c r="C249" s="257"/>
      <c r="D249" s="230"/>
      <c r="E249" s="230"/>
      <c r="F249" s="186"/>
      <c r="G249" s="186"/>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7"/>
      <c r="AJ249" s="257"/>
      <c r="AK249" s="257"/>
      <c r="AL249" s="257"/>
      <c r="AM249" s="257"/>
      <c r="AN249" s="350"/>
      <c r="AO249" s="262"/>
      <c r="AP249" s="186"/>
      <c r="AQ249" s="186"/>
      <c r="AR249" s="186"/>
      <c r="AS249" s="186"/>
      <c r="AT249" s="186"/>
      <c r="AU249" s="186"/>
      <c r="AV249" s="186"/>
      <c r="AW249" s="186"/>
      <c r="AX249" s="186"/>
      <c r="AY249" s="186"/>
      <c r="AZ249" s="186"/>
      <c r="BA249" s="186"/>
    </row>
    <row r="250" spans="1:53" s="185" customFormat="1" ht="14.25" customHeight="1" x14ac:dyDescent="0.2">
      <c r="A250" s="186"/>
      <c r="B250" s="186"/>
      <c r="C250" s="257"/>
      <c r="D250" s="230"/>
      <c r="E250" s="230"/>
      <c r="F250" s="186"/>
      <c r="G250" s="186"/>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7"/>
      <c r="AJ250" s="257"/>
      <c r="AK250" s="257"/>
      <c r="AL250" s="257"/>
      <c r="AM250" s="257"/>
      <c r="AN250" s="350"/>
      <c r="AO250" s="262"/>
      <c r="AP250" s="186"/>
      <c r="AQ250" s="186"/>
      <c r="AR250" s="186"/>
      <c r="AS250" s="186"/>
      <c r="AT250" s="186"/>
      <c r="AU250" s="186"/>
      <c r="AV250" s="186"/>
      <c r="AW250" s="186"/>
      <c r="AX250" s="186"/>
      <c r="AY250" s="186"/>
      <c r="AZ250" s="186"/>
      <c r="BA250" s="186"/>
    </row>
    <row r="251" spans="1:53" s="185" customFormat="1" ht="14.25" customHeight="1" x14ac:dyDescent="0.2">
      <c r="A251" s="186"/>
      <c r="B251" s="186"/>
      <c r="C251" s="257"/>
      <c r="D251" s="230"/>
      <c r="E251" s="230"/>
      <c r="F251" s="186"/>
      <c r="G251" s="186"/>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7"/>
      <c r="AJ251" s="257"/>
      <c r="AK251" s="257"/>
      <c r="AL251" s="257"/>
      <c r="AM251" s="257"/>
      <c r="AN251" s="350"/>
      <c r="AO251" s="262"/>
      <c r="AP251" s="186"/>
      <c r="AQ251" s="186"/>
      <c r="AR251" s="186"/>
      <c r="AS251" s="186"/>
      <c r="AT251" s="186"/>
      <c r="AU251" s="186"/>
      <c r="AV251" s="186"/>
      <c r="AW251" s="186"/>
      <c r="AX251" s="186"/>
      <c r="AY251" s="186"/>
      <c r="AZ251" s="186"/>
      <c r="BA251" s="186"/>
    </row>
    <row r="252" spans="1:53" s="185" customFormat="1" ht="14.25" customHeight="1" x14ac:dyDescent="0.2">
      <c r="A252" s="186"/>
      <c r="B252" s="186"/>
      <c r="C252" s="257"/>
      <c r="D252" s="230"/>
      <c r="E252" s="230"/>
      <c r="F252" s="186"/>
      <c r="G252" s="186"/>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257"/>
      <c r="AL252" s="257"/>
      <c r="AM252" s="257"/>
      <c r="AN252" s="350"/>
      <c r="AO252" s="262"/>
      <c r="AP252" s="186"/>
      <c r="AQ252" s="186"/>
      <c r="AR252" s="186"/>
      <c r="AS252" s="186"/>
      <c r="AT252" s="186"/>
      <c r="AU252" s="186"/>
      <c r="AV252" s="186"/>
      <c r="AW252" s="186"/>
      <c r="AX252" s="186"/>
      <c r="AY252" s="186"/>
      <c r="AZ252" s="186"/>
      <c r="BA252" s="186"/>
    </row>
    <row r="253" spans="1:53" s="185" customFormat="1" ht="14.25" customHeight="1" x14ac:dyDescent="0.2">
      <c r="A253" s="186"/>
      <c r="B253" s="186"/>
      <c r="C253" s="257"/>
      <c r="D253" s="230"/>
      <c r="E253" s="230"/>
      <c r="F253" s="186"/>
      <c r="G253" s="186"/>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257"/>
      <c r="AL253" s="257"/>
      <c r="AM253" s="257"/>
      <c r="AN253" s="350"/>
      <c r="AO253" s="262"/>
      <c r="AP253" s="186"/>
      <c r="AQ253" s="186"/>
      <c r="AR253" s="186"/>
      <c r="AS253" s="186"/>
      <c r="AT253" s="186"/>
      <c r="AU253" s="186"/>
      <c r="AV253" s="186"/>
      <c r="AW253" s="186"/>
      <c r="AX253" s="186"/>
      <c r="AY253" s="186"/>
      <c r="AZ253" s="186"/>
      <c r="BA253" s="186"/>
    </row>
    <row r="254" spans="1:53" s="185" customFormat="1" ht="14.25" customHeight="1" x14ac:dyDescent="0.2">
      <c r="A254" s="186"/>
      <c r="B254" s="186"/>
      <c r="C254" s="257"/>
      <c r="D254" s="230"/>
      <c r="E254" s="230"/>
      <c r="F254" s="186"/>
      <c r="G254" s="186"/>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257"/>
      <c r="AL254" s="257"/>
      <c r="AM254" s="257"/>
      <c r="AN254" s="350"/>
      <c r="AO254" s="262"/>
      <c r="AP254" s="186"/>
      <c r="AQ254" s="186"/>
      <c r="AR254" s="186"/>
      <c r="AS254" s="186"/>
      <c r="AT254" s="186"/>
      <c r="AU254" s="186"/>
      <c r="AV254" s="186"/>
      <c r="AW254" s="186"/>
      <c r="AX254" s="186"/>
      <c r="AY254" s="186"/>
      <c r="AZ254" s="186"/>
      <c r="BA254" s="186"/>
    </row>
    <row r="255" spans="1:53" s="185" customFormat="1" ht="14.25" customHeight="1" x14ac:dyDescent="0.2">
      <c r="A255" s="186"/>
      <c r="B255" s="186"/>
      <c r="C255" s="257"/>
      <c r="D255" s="230"/>
      <c r="E255" s="230"/>
      <c r="F255" s="186"/>
      <c r="G255" s="186"/>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257"/>
      <c r="AL255" s="257"/>
      <c r="AM255" s="257"/>
      <c r="AN255" s="350"/>
      <c r="AO255" s="262"/>
      <c r="AP255" s="186"/>
      <c r="AQ255" s="186"/>
      <c r="AR255" s="186"/>
      <c r="AS255" s="186"/>
      <c r="AT255" s="186"/>
      <c r="AU255" s="186"/>
      <c r="AV255" s="186"/>
      <c r="AW255" s="186"/>
      <c r="AX255" s="186"/>
      <c r="AY255" s="186"/>
      <c r="AZ255" s="186"/>
      <c r="BA255" s="186"/>
    </row>
    <row r="256" spans="1:53" s="185" customFormat="1" ht="14.25" customHeight="1" x14ac:dyDescent="0.2">
      <c r="A256" s="186"/>
      <c r="B256" s="186"/>
      <c r="C256" s="257"/>
      <c r="D256" s="230"/>
      <c r="E256" s="230"/>
      <c r="F256" s="186"/>
      <c r="G256" s="186"/>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257"/>
      <c r="AL256" s="257"/>
      <c r="AM256" s="257"/>
      <c r="AN256" s="350"/>
      <c r="AO256" s="262"/>
      <c r="AP256" s="186"/>
      <c r="AQ256" s="186"/>
      <c r="AR256" s="186"/>
      <c r="AS256" s="186"/>
      <c r="AT256" s="186"/>
      <c r="AU256" s="186"/>
      <c r="AV256" s="186"/>
      <c r="AW256" s="186"/>
      <c r="AX256" s="186"/>
      <c r="AY256" s="186"/>
      <c r="AZ256" s="186"/>
      <c r="BA256" s="186"/>
    </row>
    <row r="257" spans="1:53" s="185" customFormat="1" ht="14.25" customHeight="1" x14ac:dyDescent="0.2">
      <c r="A257" s="186"/>
      <c r="B257" s="186"/>
      <c r="C257" s="257"/>
      <c r="D257" s="230"/>
      <c r="E257" s="230"/>
      <c r="F257" s="186"/>
      <c r="G257" s="186"/>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257"/>
      <c r="AL257" s="257"/>
      <c r="AM257" s="257"/>
      <c r="AN257" s="350"/>
      <c r="AO257" s="262"/>
      <c r="AP257" s="186"/>
      <c r="AQ257" s="186"/>
      <c r="AR257" s="186"/>
      <c r="AS257" s="186"/>
      <c r="AT257" s="186"/>
      <c r="AU257" s="186"/>
      <c r="AV257" s="186"/>
      <c r="AW257" s="186"/>
      <c r="AX257" s="186"/>
      <c r="AY257" s="186"/>
      <c r="AZ257" s="186"/>
      <c r="BA257" s="186"/>
    </row>
    <row r="258" spans="1:53" s="185" customFormat="1" ht="14.25" customHeight="1" x14ac:dyDescent="0.2">
      <c r="A258" s="186"/>
      <c r="B258" s="186"/>
      <c r="C258" s="257"/>
      <c r="D258" s="230"/>
      <c r="E258" s="230"/>
      <c r="F258" s="186"/>
      <c r="G258" s="186"/>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257"/>
      <c r="AL258" s="257"/>
      <c r="AM258" s="257"/>
      <c r="AN258" s="350"/>
      <c r="AO258" s="262"/>
      <c r="AP258" s="186"/>
      <c r="AQ258" s="186"/>
      <c r="AR258" s="186"/>
      <c r="AS258" s="186"/>
      <c r="AT258" s="186"/>
      <c r="AU258" s="186"/>
      <c r="AV258" s="186"/>
      <c r="AW258" s="186"/>
      <c r="AX258" s="186"/>
      <c r="AY258" s="186"/>
      <c r="AZ258" s="186"/>
      <c r="BA258" s="186"/>
    </row>
    <row r="259" spans="1:53" s="185" customFormat="1" ht="14.25" customHeight="1" x14ac:dyDescent="0.2">
      <c r="A259" s="186"/>
      <c r="B259" s="186"/>
      <c r="C259" s="257"/>
      <c r="D259" s="230"/>
      <c r="E259" s="230"/>
      <c r="F259" s="186"/>
      <c r="G259" s="186"/>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c r="AL259" s="257"/>
      <c r="AM259" s="257"/>
      <c r="AN259" s="350"/>
      <c r="AO259" s="262"/>
      <c r="AP259" s="186"/>
      <c r="AQ259" s="186"/>
      <c r="AR259" s="186"/>
      <c r="AS259" s="186"/>
      <c r="AT259" s="186"/>
      <c r="AU259" s="186"/>
      <c r="AV259" s="186"/>
      <c r="AW259" s="186"/>
      <c r="AX259" s="186"/>
      <c r="AY259" s="186"/>
      <c r="AZ259" s="186"/>
      <c r="BA259" s="186"/>
    </row>
    <row r="260" spans="1:53" s="185" customFormat="1" ht="14.25" customHeight="1" x14ac:dyDescent="0.2">
      <c r="A260" s="186"/>
      <c r="B260" s="186"/>
      <c r="C260" s="257"/>
      <c r="D260" s="230"/>
      <c r="E260" s="230"/>
      <c r="F260" s="186"/>
      <c r="G260" s="186"/>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257"/>
      <c r="AL260" s="257"/>
      <c r="AM260" s="257"/>
      <c r="AN260" s="350"/>
      <c r="AO260" s="262"/>
      <c r="AP260" s="186"/>
      <c r="AQ260" s="186"/>
      <c r="AR260" s="186"/>
      <c r="AS260" s="186"/>
      <c r="AT260" s="186"/>
      <c r="AU260" s="186"/>
      <c r="AV260" s="186"/>
      <c r="AW260" s="186"/>
      <c r="AX260" s="186"/>
      <c r="AY260" s="186"/>
      <c r="AZ260" s="186"/>
      <c r="BA260" s="186"/>
    </row>
    <row r="261" spans="1:53" s="185" customFormat="1" ht="14.25" customHeight="1" x14ac:dyDescent="0.2">
      <c r="A261" s="186"/>
      <c r="B261" s="186"/>
      <c r="C261" s="257"/>
      <c r="D261" s="230"/>
      <c r="E261" s="230"/>
      <c r="F261" s="186"/>
      <c r="G261" s="186"/>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257"/>
      <c r="AL261" s="257"/>
      <c r="AM261" s="257"/>
      <c r="AN261" s="350"/>
      <c r="AO261" s="262"/>
      <c r="AP261" s="186"/>
      <c r="AQ261" s="186"/>
      <c r="AR261" s="186"/>
      <c r="AS261" s="186"/>
      <c r="AT261" s="186"/>
      <c r="AU261" s="186"/>
      <c r="AV261" s="186"/>
      <c r="AW261" s="186"/>
      <c r="AX261" s="186"/>
      <c r="AY261" s="186"/>
      <c r="AZ261" s="186"/>
      <c r="BA261" s="186"/>
    </row>
    <row r="262" spans="1:53" s="185" customFormat="1" ht="14.25" customHeight="1" x14ac:dyDescent="0.2">
      <c r="A262" s="186"/>
      <c r="B262" s="186"/>
      <c r="C262" s="257"/>
      <c r="D262" s="230"/>
      <c r="E262" s="230"/>
      <c r="F262" s="186"/>
      <c r="G262" s="186"/>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257"/>
      <c r="AL262" s="257"/>
      <c r="AM262" s="257"/>
      <c r="AN262" s="350"/>
      <c r="AO262" s="262"/>
      <c r="AP262" s="186"/>
      <c r="AQ262" s="186"/>
      <c r="AR262" s="186"/>
      <c r="AS262" s="186"/>
      <c r="AT262" s="186"/>
      <c r="AU262" s="186"/>
      <c r="AV262" s="186"/>
      <c r="AW262" s="186"/>
      <c r="AX262" s="186"/>
      <c r="AY262" s="186"/>
      <c r="AZ262" s="186"/>
      <c r="BA262" s="186"/>
    </row>
    <row r="263" spans="1:53" s="185" customFormat="1" ht="14.25" customHeight="1" x14ac:dyDescent="0.2">
      <c r="A263" s="186"/>
      <c r="B263" s="186"/>
      <c r="C263" s="257"/>
      <c r="D263" s="230"/>
      <c r="E263" s="230"/>
      <c r="F263" s="186"/>
      <c r="G263" s="186"/>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257"/>
      <c r="AL263" s="257"/>
      <c r="AM263" s="257"/>
      <c r="AN263" s="350"/>
      <c r="AO263" s="262"/>
      <c r="AP263" s="186"/>
      <c r="AQ263" s="186"/>
      <c r="AR263" s="186"/>
      <c r="AS263" s="186"/>
      <c r="AT263" s="186"/>
      <c r="AU263" s="186"/>
      <c r="AV263" s="186"/>
      <c r="AW263" s="186"/>
      <c r="AX263" s="186"/>
      <c r="AY263" s="186"/>
      <c r="AZ263" s="186"/>
      <c r="BA263" s="186"/>
    </row>
    <row r="264" spans="1:53" s="185" customFormat="1" ht="14.25" customHeight="1" x14ac:dyDescent="0.2">
      <c r="A264" s="186"/>
      <c r="B264" s="186"/>
      <c r="C264" s="257"/>
      <c r="D264" s="230"/>
      <c r="E264" s="230"/>
      <c r="F264" s="186"/>
      <c r="G264" s="186"/>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7"/>
      <c r="AJ264" s="257"/>
      <c r="AK264" s="257"/>
      <c r="AL264" s="257"/>
      <c r="AM264" s="257"/>
      <c r="AN264" s="350"/>
      <c r="AO264" s="262"/>
      <c r="AP264" s="186"/>
      <c r="AQ264" s="186"/>
      <c r="AR264" s="186"/>
      <c r="AS264" s="186"/>
      <c r="AT264" s="186"/>
      <c r="AU264" s="186"/>
      <c r="AV264" s="186"/>
      <c r="AW264" s="186"/>
      <c r="AX264" s="186"/>
      <c r="AY264" s="186"/>
      <c r="AZ264" s="186"/>
      <c r="BA264" s="186"/>
    </row>
    <row r="265" spans="1:53" s="185" customFormat="1" ht="14.25" customHeight="1" x14ac:dyDescent="0.2">
      <c r="A265" s="186"/>
      <c r="B265" s="186"/>
      <c r="C265" s="257"/>
      <c r="D265" s="230"/>
      <c r="E265" s="230"/>
      <c r="F265" s="186"/>
      <c r="G265" s="186"/>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57"/>
      <c r="AE265" s="257"/>
      <c r="AF265" s="257"/>
      <c r="AG265" s="257"/>
      <c r="AH265" s="257"/>
      <c r="AI265" s="257"/>
      <c r="AJ265" s="257"/>
      <c r="AK265" s="257"/>
      <c r="AL265" s="257"/>
      <c r="AM265" s="257"/>
      <c r="AN265" s="350"/>
      <c r="AO265" s="262"/>
      <c r="AP265" s="186"/>
      <c r="AQ265" s="186"/>
      <c r="AR265" s="186"/>
      <c r="AS265" s="186"/>
      <c r="AT265" s="186"/>
      <c r="AU265" s="186"/>
      <c r="AV265" s="186"/>
      <c r="AW265" s="186"/>
      <c r="AX265" s="186"/>
      <c r="AY265" s="186"/>
      <c r="AZ265" s="186"/>
      <c r="BA265" s="186"/>
    </row>
    <row r="266" spans="1:53" s="185" customFormat="1" ht="14.25" customHeight="1" x14ac:dyDescent="0.2">
      <c r="A266" s="186"/>
      <c r="B266" s="186"/>
      <c r="C266" s="257"/>
      <c r="D266" s="230"/>
      <c r="E266" s="230"/>
      <c r="F266" s="186"/>
      <c r="G266" s="186"/>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257"/>
      <c r="AL266" s="257"/>
      <c r="AM266" s="257"/>
      <c r="AN266" s="350"/>
      <c r="AO266" s="262"/>
      <c r="AP266" s="186"/>
      <c r="AQ266" s="186"/>
      <c r="AR266" s="186"/>
      <c r="AS266" s="186"/>
      <c r="AT266" s="186"/>
      <c r="AU266" s="186"/>
      <c r="AV266" s="186"/>
      <c r="AW266" s="186"/>
      <c r="AX266" s="186"/>
      <c r="AY266" s="186"/>
      <c r="AZ266" s="186"/>
      <c r="BA266" s="186"/>
    </row>
    <row r="267" spans="1:53" s="185" customFormat="1" ht="14.25" customHeight="1" x14ac:dyDescent="0.2">
      <c r="A267" s="186"/>
      <c r="B267" s="186"/>
      <c r="C267" s="257"/>
      <c r="D267" s="230"/>
      <c r="E267" s="230"/>
      <c r="F267" s="186"/>
      <c r="G267" s="186"/>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7"/>
      <c r="AJ267" s="257"/>
      <c r="AK267" s="257"/>
      <c r="AL267" s="257"/>
      <c r="AM267" s="257"/>
      <c r="AN267" s="350"/>
      <c r="AO267" s="262"/>
      <c r="AP267" s="186"/>
      <c r="AQ267" s="186"/>
      <c r="AR267" s="186"/>
      <c r="AS267" s="186"/>
      <c r="AT267" s="186"/>
      <c r="AU267" s="186"/>
      <c r="AV267" s="186"/>
      <c r="AW267" s="186"/>
      <c r="AX267" s="186"/>
      <c r="AY267" s="186"/>
      <c r="AZ267" s="186"/>
      <c r="BA267" s="186"/>
    </row>
    <row r="268" spans="1:53" s="185" customFormat="1" ht="14.25" customHeight="1" x14ac:dyDescent="0.2">
      <c r="A268" s="186"/>
      <c r="B268" s="186"/>
      <c r="C268" s="257"/>
      <c r="D268" s="230"/>
      <c r="E268" s="230"/>
      <c r="F268" s="186"/>
      <c r="G268" s="186"/>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57"/>
      <c r="AE268" s="257"/>
      <c r="AF268" s="257"/>
      <c r="AG268" s="257"/>
      <c r="AH268" s="257"/>
      <c r="AI268" s="257"/>
      <c r="AJ268" s="257"/>
      <c r="AK268" s="257"/>
      <c r="AL268" s="257"/>
      <c r="AM268" s="257"/>
      <c r="AN268" s="350"/>
      <c r="AO268" s="262"/>
      <c r="AP268" s="186"/>
      <c r="AQ268" s="186"/>
      <c r="AR268" s="186"/>
      <c r="AS268" s="186"/>
      <c r="AT268" s="186"/>
      <c r="AU268" s="186"/>
      <c r="AV268" s="186"/>
      <c r="AW268" s="186"/>
      <c r="AX268" s="186"/>
      <c r="AY268" s="186"/>
      <c r="AZ268" s="186"/>
      <c r="BA268" s="186"/>
    </row>
    <row r="269" spans="1:53" s="185" customFormat="1" ht="14.25" customHeight="1" x14ac:dyDescent="0.2">
      <c r="A269" s="186"/>
      <c r="B269" s="186"/>
      <c r="C269" s="257"/>
      <c r="D269" s="230"/>
      <c r="E269" s="230"/>
      <c r="F269" s="186"/>
      <c r="G269" s="186"/>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257"/>
      <c r="AG269" s="257"/>
      <c r="AH269" s="257"/>
      <c r="AI269" s="257"/>
      <c r="AJ269" s="257"/>
      <c r="AK269" s="257"/>
      <c r="AL269" s="257"/>
      <c r="AM269" s="257"/>
      <c r="AN269" s="350"/>
      <c r="AO269" s="262"/>
      <c r="AP269" s="186"/>
      <c r="AQ269" s="186"/>
      <c r="AR269" s="186"/>
      <c r="AS269" s="186"/>
      <c r="AT269" s="186"/>
      <c r="AU269" s="186"/>
      <c r="AV269" s="186"/>
      <c r="AW269" s="186"/>
      <c r="AX269" s="186"/>
      <c r="AY269" s="186"/>
      <c r="AZ269" s="186"/>
      <c r="BA269" s="186"/>
    </row>
    <row r="270" spans="1:53" s="185" customFormat="1" ht="14.25" customHeight="1" x14ac:dyDescent="0.2">
      <c r="A270" s="186"/>
      <c r="B270" s="186"/>
      <c r="C270" s="257"/>
      <c r="D270" s="230"/>
      <c r="E270" s="230"/>
      <c r="F270" s="186"/>
      <c r="G270" s="186"/>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F270" s="257"/>
      <c r="AG270" s="257"/>
      <c r="AH270" s="257"/>
      <c r="AI270" s="257"/>
      <c r="AJ270" s="257"/>
      <c r="AK270" s="257"/>
      <c r="AL270" s="257"/>
      <c r="AM270" s="257"/>
      <c r="AN270" s="350"/>
      <c r="AO270" s="262"/>
      <c r="AP270" s="186"/>
      <c r="AQ270" s="186"/>
      <c r="AR270" s="186"/>
      <c r="AS270" s="186"/>
      <c r="AT270" s="186"/>
      <c r="AU270" s="186"/>
      <c r="AV270" s="186"/>
      <c r="AW270" s="186"/>
      <c r="AX270" s="186"/>
      <c r="AY270" s="186"/>
      <c r="AZ270" s="186"/>
      <c r="BA270" s="186"/>
    </row>
    <row r="271" spans="1:53" s="185" customFormat="1" ht="14.25" customHeight="1" x14ac:dyDescent="0.2">
      <c r="A271" s="186"/>
      <c r="B271" s="186"/>
      <c r="C271" s="257"/>
      <c r="D271" s="230"/>
      <c r="E271" s="230"/>
      <c r="F271" s="186"/>
      <c r="G271" s="186"/>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57"/>
      <c r="AE271" s="257"/>
      <c r="AF271" s="257"/>
      <c r="AG271" s="257"/>
      <c r="AH271" s="257"/>
      <c r="AI271" s="257"/>
      <c r="AJ271" s="257"/>
      <c r="AK271" s="257"/>
      <c r="AL271" s="257"/>
      <c r="AM271" s="257"/>
      <c r="AN271" s="350"/>
      <c r="AO271" s="262"/>
      <c r="AP271" s="186"/>
      <c r="AQ271" s="186"/>
      <c r="AR271" s="186"/>
      <c r="AS271" s="186"/>
      <c r="AT271" s="186"/>
      <c r="AU271" s="186"/>
      <c r="AV271" s="186"/>
      <c r="AW271" s="186"/>
      <c r="AX271" s="186"/>
      <c r="AY271" s="186"/>
      <c r="AZ271" s="186"/>
      <c r="BA271" s="186"/>
    </row>
    <row r="272" spans="1:53" s="185" customFormat="1" ht="14.25" customHeight="1" x14ac:dyDescent="0.2">
      <c r="A272" s="186"/>
      <c r="B272" s="186"/>
      <c r="C272" s="257"/>
      <c r="D272" s="230"/>
      <c r="E272" s="230"/>
      <c r="F272" s="186"/>
      <c r="G272" s="186"/>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7"/>
      <c r="AJ272" s="257"/>
      <c r="AK272" s="257"/>
      <c r="AL272" s="257"/>
      <c r="AM272" s="257"/>
      <c r="AN272" s="350"/>
      <c r="AO272" s="262"/>
      <c r="AP272" s="186"/>
      <c r="AQ272" s="186"/>
      <c r="AR272" s="186"/>
      <c r="AS272" s="186"/>
      <c r="AT272" s="186"/>
      <c r="AU272" s="186"/>
      <c r="AV272" s="186"/>
      <c r="AW272" s="186"/>
      <c r="AX272" s="186"/>
      <c r="AY272" s="186"/>
      <c r="AZ272" s="186"/>
      <c r="BA272" s="186"/>
    </row>
    <row r="273" spans="1:53" s="185" customFormat="1" ht="14.25" customHeight="1" x14ac:dyDescent="0.2">
      <c r="A273" s="186"/>
      <c r="B273" s="186"/>
      <c r="C273" s="257"/>
      <c r="D273" s="230"/>
      <c r="E273" s="230"/>
      <c r="F273" s="186"/>
      <c r="G273" s="186"/>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257"/>
      <c r="AL273" s="257"/>
      <c r="AM273" s="257"/>
      <c r="AN273" s="350"/>
      <c r="AO273" s="262"/>
      <c r="AP273" s="186"/>
      <c r="AQ273" s="186"/>
      <c r="AR273" s="186"/>
      <c r="AS273" s="186"/>
      <c r="AT273" s="186"/>
      <c r="AU273" s="186"/>
      <c r="AV273" s="186"/>
      <c r="AW273" s="186"/>
      <c r="AX273" s="186"/>
      <c r="AY273" s="186"/>
      <c r="AZ273" s="186"/>
      <c r="BA273" s="186"/>
    </row>
    <row r="274" spans="1:53" s="185" customFormat="1" ht="14.25" customHeight="1" x14ac:dyDescent="0.2">
      <c r="A274" s="186"/>
      <c r="B274" s="186"/>
      <c r="C274" s="257"/>
      <c r="D274" s="230"/>
      <c r="E274" s="230"/>
      <c r="F274" s="186"/>
      <c r="G274" s="186"/>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7"/>
      <c r="AJ274" s="257"/>
      <c r="AK274" s="257"/>
      <c r="AL274" s="257"/>
      <c r="AM274" s="257"/>
      <c r="AN274" s="350"/>
      <c r="AO274" s="262"/>
      <c r="AP274" s="186"/>
      <c r="AQ274" s="186"/>
      <c r="AR274" s="186"/>
      <c r="AS274" s="186"/>
      <c r="AT274" s="186"/>
      <c r="AU274" s="186"/>
      <c r="AV274" s="186"/>
      <c r="AW274" s="186"/>
      <c r="AX274" s="186"/>
      <c r="AY274" s="186"/>
      <c r="AZ274" s="186"/>
      <c r="BA274" s="186"/>
    </row>
    <row r="275" spans="1:53" s="185" customFormat="1" ht="14.25" customHeight="1" x14ac:dyDescent="0.2">
      <c r="A275" s="186"/>
      <c r="B275" s="186"/>
      <c r="C275" s="257"/>
      <c r="D275" s="230"/>
      <c r="E275" s="230"/>
      <c r="F275" s="186"/>
      <c r="G275" s="186"/>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350"/>
      <c r="AO275" s="262"/>
      <c r="AP275" s="186"/>
      <c r="AQ275" s="186"/>
      <c r="AR275" s="186"/>
      <c r="AS275" s="186"/>
      <c r="AT275" s="186"/>
      <c r="AU275" s="186"/>
      <c r="AV275" s="186"/>
      <c r="AW275" s="186"/>
      <c r="AX275" s="186"/>
      <c r="AY275" s="186"/>
      <c r="AZ275" s="186"/>
      <c r="BA275" s="186"/>
    </row>
    <row r="276" spans="1:53" s="185" customFormat="1" ht="14.25" customHeight="1" x14ac:dyDescent="0.2">
      <c r="A276" s="186"/>
      <c r="B276" s="186"/>
      <c r="C276" s="257"/>
      <c r="D276" s="230"/>
      <c r="E276" s="230"/>
      <c r="F276" s="186"/>
      <c r="G276" s="186"/>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7"/>
      <c r="AJ276" s="257"/>
      <c r="AK276" s="257"/>
      <c r="AL276" s="257"/>
      <c r="AM276" s="257"/>
      <c r="AN276" s="350"/>
      <c r="AO276" s="262"/>
      <c r="AP276" s="186"/>
      <c r="AQ276" s="186"/>
      <c r="AR276" s="186"/>
      <c r="AS276" s="186"/>
      <c r="AT276" s="186"/>
      <c r="AU276" s="186"/>
      <c r="AV276" s="186"/>
      <c r="AW276" s="186"/>
      <c r="AX276" s="186"/>
      <c r="AY276" s="186"/>
      <c r="AZ276" s="186"/>
      <c r="BA276" s="186"/>
    </row>
    <row r="277" spans="1:53" s="185" customFormat="1" ht="14.25" customHeight="1" x14ac:dyDescent="0.2">
      <c r="A277" s="186"/>
      <c r="B277" s="186"/>
      <c r="C277" s="257"/>
      <c r="D277" s="230"/>
      <c r="E277" s="230"/>
      <c r="F277" s="186"/>
      <c r="G277" s="186"/>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57"/>
      <c r="AE277" s="257"/>
      <c r="AF277" s="257"/>
      <c r="AG277" s="257"/>
      <c r="AH277" s="257"/>
      <c r="AI277" s="257"/>
      <c r="AJ277" s="257"/>
      <c r="AK277" s="257"/>
      <c r="AL277" s="257"/>
      <c r="AM277" s="257"/>
      <c r="AN277" s="350"/>
      <c r="AO277" s="262"/>
      <c r="AP277" s="186"/>
      <c r="AQ277" s="186"/>
      <c r="AR277" s="186"/>
      <c r="AS277" s="186"/>
      <c r="AT277" s="186"/>
      <c r="AU277" s="186"/>
      <c r="AV277" s="186"/>
      <c r="AW277" s="186"/>
      <c r="AX277" s="186"/>
      <c r="AY277" s="186"/>
      <c r="AZ277" s="186"/>
      <c r="BA277" s="186"/>
    </row>
    <row r="278" spans="1:53" s="185" customFormat="1" ht="14.25" customHeight="1" x14ac:dyDescent="0.2">
      <c r="A278" s="186"/>
      <c r="B278" s="186"/>
      <c r="C278" s="257"/>
      <c r="D278" s="230"/>
      <c r="E278" s="230"/>
      <c r="F278" s="186"/>
      <c r="G278" s="186"/>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c r="AG278" s="257"/>
      <c r="AH278" s="257"/>
      <c r="AI278" s="257"/>
      <c r="AJ278" s="257"/>
      <c r="AK278" s="257"/>
      <c r="AL278" s="257"/>
      <c r="AM278" s="257"/>
      <c r="AN278" s="350"/>
      <c r="AO278" s="262"/>
      <c r="AP278" s="186"/>
      <c r="AQ278" s="186"/>
      <c r="AR278" s="186"/>
      <c r="AS278" s="186"/>
      <c r="AT278" s="186"/>
      <c r="AU278" s="186"/>
      <c r="AV278" s="186"/>
      <c r="AW278" s="186"/>
      <c r="AX278" s="186"/>
      <c r="AY278" s="186"/>
      <c r="AZ278" s="186"/>
      <c r="BA278" s="186"/>
    </row>
    <row r="279" spans="1:53" s="185" customFormat="1" ht="14.25" customHeight="1" x14ac:dyDescent="0.2">
      <c r="A279" s="186"/>
      <c r="B279" s="186"/>
      <c r="C279" s="257"/>
      <c r="D279" s="230"/>
      <c r="E279" s="230"/>
      <c r="F279" s="186"/>
      <c r="G279" s="186"/>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257"/>
      <c r="AL279" s="257"/>
      <c r="AM279" s="257"/>
      <c r="AN279" s="350"/>
      <c r="AO279" s="262"/>
      <c r="AP279" s="186"/>
      <c r="AQ279" s="186"/>
      <c r="AR279" s="186"/>
      <c r="AS279" s="186"/>
      <c r="AT279" s="186"/>
      <c r="AU279" s="186"/>
      <c r="AV279" s="186"/>
      <c r="AW279" s="186"/>
      <c r="AX279" s="186"/>
      <c r="AY279" s="186"/>
      <c r="AZ279" s="186"/>
      <c r="BA279" s="186"/>
    </row>
    <row r="280" spans="1:53" s="185" customFormat="1" ht="14.25" customHeight="1" x14ac:dyDescent="0.2">
      <c r="A280" s="186"/>
      <c r="B280" s="186"/>
      <c r="C280" s="257"/>
      <c r="D280" s="230"/>
      <c r="E280" s="230"/>
      <c r="F280" s="186"/>
      <c r="G280" s="186"/>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257"/>
      <c r="AL280" s="257"/>
      <c r="AM280" s="257"/>
      <c r="AN280" s="350"/>
      <c r="AO280" s="262"/>
      <c r="AP280" s="186"/>
      <c r="AQ280" s="186"/>
      <c r="AR280" s="186"/>
      <c r="AS280" s="186"/>
      <c r="AT280" s="186"/>
      <c r="AU280" s="186"/>
      <c r="AV280" s="186"/>
      <c r="AW280" s="186"/>
      <c r="AX280" s="186"/>
      <c r="AY280" s="186"/>
      <c r="AZ280" s="186"/>
      <c r="BA280" s="186"/>
    </row>
    <row r="281" spans="1:53" s="185" customFormat="1" ht="14.25" customHeight="1" x14ac:dyDescent="0.2">
      <c r="A281" s="186"/>
      <c r="B281" s="186"/>
      <c r="C281" s="257"/>
      <c r="D281" s="230"/>
      <c r="E281" s="230"/>
      <c r="F281" s="186"/>
      <c r="G281" s="186"/>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7"/>
      <c r="AJ281" s="257"/>
      <c r="AK281" s="257"/>
      <c r="AL281" s="257"/>
      <c r="AM281" s="257"/>
      <c r="AN281" s="350"/>
      <c r="AO281" s="262"/>
      <c r="AP281" s="186"/>
      <c r="AQ281" s="186"/>
      <c r="AR281" s="186"/>
      <c r="AS281" s="186"/>
      <c r="AT281" s="186"/>
      <c r="AU281" s="186"/>
      <c r="AV281" s="186"/>
      <c r="AW281" s="186"/>
      <c r="AX281" s="186"/>
      <c r="AY281" s="186"/>
      <c r="AZ281" s="186"/>
      <c r="BA281" s="186"/>
    </row>
    <row r="282" spans="1:53" s="185" customFormat="1" ht="14.25" customHeight="1" x14ac:dyDescent="0.2">
      <c r="A282" s="186"/>
      <c r="B282" s="186"/>
      <c r="C282" s="257"/>
      <c r="D282" s="230"/>
      <c r="E282" s="230"/>
      <c r="F282" s="186"/>
      <c r="G282" s="186"/>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c r="AG282" s="257"/>
      <c r="AH282" s="257"/>
      <c r="AI282" s="257"/>
      <c r="AJ282" s="257"/>
      <c r="AK282" s="257"/>
      <c r="AL282" s="257"/>
      <c r="AM282" s="257"/>
      <c r="AN282" s="350"/>
      <c r="AO282" s="262"/>
      <c r="AP282" s="186"/>
      <c r="AQ282" s="186"/>
      <c r="AR282" s="186"/>
      <c r="AS282" s="186"/>
      <c r="AT282" s="186"/>
      <c r="AU282" s="186"/>
      <c r="AV282" s="186"/>
      <c r="AW282" s="186"/>
      <c r="AX282" s="186"/>
      <c r="AY282" s="186"/>
      <c r="AZ282" s="186"/>
      <c r="BA282" s="186"/>
    </row>
    <row r="283" spans="1:53" s="185" customFormat="1" ht="14.25" customHeight="1" x14ac:dyDescent="0.2">
      <c r="A283" s="186"/>
      <c r="B283" s="186"/>
      <c r="C283" s="257"/>
      <c r="D283" s="230"/>
      <c r="E283" s="230"/>
      <c r="F283" s="186"/>
      <c r="G283" s="186"/>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257"/>
      <c r="AL283" s="257"/>
      <c r="AM283" s="257"/>
      <c r="AN283" s="350"/>
      <c r="AO283" s="262"/>
      <c r="AP283" s="186"/>
      <c r="AQ283" s="186"/>
      <c r="AR283" s="186"/>
      <c r="AS283" s="186"/>
      <c r="AT283" s="186"/>
      <c r="AU283" s="186"/>
      <c r="AV283" s="186"/>
      <c r="AW283" s="186"/>
      <c r="AX283" s="186"/>
      <c r="AY283" s="186"/>
      <c r="AZ283" s="186"/>
      <c r="BA283" s="186"/>
    </row>
    <row r="284" spans="1:53" s="185" customFormat="1" ht="14.25" customHeight="1" x14ac:dyDescent="0.2">
      <c r="A284" s="186"/>
      <c r="B284" s="186"/>
      <c r="C284" s="257"/>
      <c r="D284" s="230"/>
      <c r="E284" s="230"/>
      <c r="F284" s="186"/>
      <c r="G284" s="186"/>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257"/>
      <c r="AL284" s="257"/>
      <c r="AM284" s="257"/>
      <c r="AN284" s="350"/>
      <c r="AO284" s="262"/>
      <c r="AP284" s="186"/>
      <c r="AQ284" s="186"/>
      <c r="AR284" s="186"/>
      <c r="AS284" s="186"/>
      <c r="AT284" s="186"/>
      <c r="AU284" s="186"/>
      <c r="AV284" s="186"/>
      <c r="AW284" s="186"/>
      <c r="AX284" s="186"/>
      <c r="AY284" s="186"/>
      <c r="AZ284" s="186"/>
      <c r="BA284" s="186"/>
    </row>
    <row r="285" spans="1:53" s="185" customFormat="1" ht="14.25" customHeight="1" x14ac:dyDescent="0.2">
      <c r="A285" s="186"/>
      <c r="B285" s="186"/>
      <c r="C285" s="257"/>
      <c r="D285" s="230"/>
      <c r="E285" s="230"/>
      <c r="F285" s="186"/>
      <c r="G285" s="186"/>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257"/>
      <c r="AL285" s="257"/>
      <c r="AM285" s="257"/>
      <c r="AN285" s="350"/>
      <c r="AO285" s="262"/>
      <c r="AP285" s="186"/>
      <c r="AQ285" s="186"/>
      <c r="AR285" s="186"/>
      <c r="AS285" s="186"/>
      <c r="AT285" s="186"/>
      <c r="AU285" s="186"/>
      <c r="AV285" s="186"/>
      <c r="AW285" s="186"/>
      <c r="AX285" s="186"/>
      <c r="AY285" s="186"/>
      <c r="AZ285" s="186"/>
      <c r="BA285" s="186"/>
    </row>
    <row r="286" spans="1:53" s="185" customFormat="1" ht="14.25" customHeight="1" x14ac:dyDescent="0.2">
      <c r="A286" s="186"/>
      <c r="B286" s="186"/>
      <c r="C286" s="257"/>
      <c r="D286" s="230"/>
      <c r="E286" s="230"/>
      <c r="F286" s="186"/>
      <c r="G286" s="186"/>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c r="AG286" s="257"/>
      <c r="AH286" s="257"/>
      <c r="AI286" s="257"/>
      <c r="AJ286" s="257"/>
      <c r="AK286" s="257"/>
      <c r="AL286" s="257"/>
      <c r="AM286" s="257"/>
      <c r="AN286" s="350"/>
      <c r="AO286" s="262"/>
      <c r="AP286" s="186"/>
      <c r="AQ286" s="186"/>
      <c r="AR286" s="186"/>
      <c r="AS286" s="186"/>
      <c r="AT286" s="186"/>
      <c r="AU286" s="186"/>
      <c r="AV286" s="186"/>
      <c r="AW286" s="186"/>
      <c r="AX286" s="186"/>
      <c r="AY286" s="186"/>
      <c r="AZ286" s="186"/>
      <c r="BA286" s="186"/>
    </row>
    <row r="287" spans="1:53" s="185" customFormat="1" ht="14.25" customHeight="1" x14ac:dyDescent="0.2">
      <c r="A287" s="186"/>
      <c r="B287" s="186"/>
      <c r="C287" s="257"/>
      <c r="D287" s="230"/>
      <c r="E287" s="230"/>
      <c r="F287" s="186"/>
      <c r="G287" s="186"/>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c r="AG287" s="257"/>
      <c r="AH287" s="257"/>
      <c r="AI287" s="257"/>
      <c r="AJ287" s="257"/>
      <c r="AK287" s="257"/>
      <c r="AL287" s="257"/>
      <c r="AM287" s="257"/>
      <c r="AN287" s="350"/>
      <c r="AO287" s="262"/>
      <c r="AP287" s="186"/>
      <c r="AQ287" s="186"/>
      <c r="AR287" s="186"/>
      <c r="AS287" s="186"/>
      <c r="AT287" s="186"/>
      <c r="AU287" s="186"/>
      <c r="AV287" s="186"/>
      <c r="AW287" s="186"/>
      <c r="AX287" s="186"/>
      <c r="AY287" s="186"/>
      <c r="AZ287" s="186"/>
      <c r="BA287" s="186"/>
    </row>
    <row r="288" spans="1:53" s="185" customFormat="1" ht="14.25" customHeight="1" x14ac:dyDescent="0.2">
      <c r="A288" s="186"/>
      <c r="B288" s="186"/>
      <c r="C288" s="257"/>
      <c r="D288" s="230"/>
      <c r="E288" s="230"/>
      <c r="F288" s="186"/>
      <c r="G288" s="186"/>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c r="AG288" s="257"/>
      <c r="AH288" s="257"/>
      <c r="AI288" s="257"/>
      <c r="AJ288" s="257"/>
      <c r="AK288" s="257"/>
      <c r="AL288" s="257"/>
      <c r="AM288" s="257"/>
      <c r="AN288" s="350"/>
      <c r="AO288" s="262"/>
      <c r="AP288" s="186"/>
      <c r="AQ288" s="186"/>
      <c r="AR288" s="186"/>
      <c r="AS288" s="186"/>
      <c r="AT288" s="186"/>
      <c r="AU288" s="186"/>
      <c r="AV288" s="186"/>
      <c r="AW288" s="186"/>
      <c r="AX288" s="186"/>
      <c r="AY288" s="186"/>
      <c r="AZ288" s="186"/>
      <c r="BA288" s="186"/>
    </row>
    <row r="289" spans="1:53" s="185" customFormat="1" ht="14.25" customHeight="1" x14ac:dyDescent="0.2">
      <c r="A289" s="186"/>
      <c r="B289" s="186"/>
      <c r="C289" s="257"/>
      <c r="D289" s="230"/>
      <c r="E289" s="230"/>
      <c r="F289" s="186"/>
      <c r="G289" s="186"/>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c r="AG289" s="257"/>
      <c r="AH289" s="257"/>
      <c r="AI289" s="257"/>
      <c r="AJ289" s="257"/>
      <c r="AK289" s="257"/>
      <c r="AL289" s="257"/>
      <c r="AM289" s="257"/>
      <c r="AN289" s="350"/>
      <c r="AO289" s="262"/>
      <c r="AP289" s="186"/>
      <c r="AQ289" s="186"/>
      <c r="AR289" s="186"/>
      <c r="AS289" s="186"/>
      <c r="AT289" s="186"/>
      <c r="AU289" s="186"/>
      <c r="AV289" s="186"/>
      <c r="AW289" s="186"/>
      <c r="AX289" s="186"/>
      <c r="AY289" s="186"/>
      <c r="AZ289" s="186"/>
      <c r="BA289" s="186"/>
    </row>
    <row r="290" spans="1:53" s="185" customFormat="1" ht="14.25" customHeight="1" x14ac:dyDescent="0.2">
      <c r="A290" s="186"/>
      <c r="B290" s="186"/>
      <c r="C290" s="257"/>
      <c r="D290" s="230"/>
      <c r="E290" s="230"/>
      <c r="F290" s="186"/>
      <c r="G290" s="186"/>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57"/>
      <c r="AF290" s="257"/>
      <c r="AG290" s="257"/>
      <c r="AH290" s="257"/>
      <c r="AI290" s="257"/>
      <c r="AJ290" s="257"/>
      <c r="AK290" s="257"/>
      <c r="AL290" s="257"/>
      <c r="AM290" s="257"/>
      <c r="AN290" s="350"/>
      <c r="AO290" s="262"/>
      <c r="AP290" s="186"/>
      <c r="AQ290" s="186"/>
      <c r="AR290" s="186"/>
      <c r="AS290" s="186"/>
      <c r="AT290" s="186"/>
      <c r="AU290" s="186"/>
      <c r="AV290" s="186"/>
      <c r="AW290" s="186"/>
      <c r="AX290" s="186"/>
      <c r="AY290" s="186"/>
      <c r="AZ290" s="186"/>
      <c r="BA290" s="186"/>
    </row>
    <row r="291" spans="1:53" s="185" customFormat="1" ht="14.25" customHeight="1" x14ac:dyDescent="0.2">
      <c r="A291" s="186"/>
      <c r="B291" s="186"/>
      <c r="C291" s="257"/>
      <c r="D291" s="230"/>
      <c r="E291" s="230"/>
      <c r="F291" s="186"/>
      <c r="G291" s="186"/>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7"/>
      <c r="AJ291" s="257"/>
      <c r="AK291" s="257"/>
      <c r="AL291" s="257"/>
      <c r="AM291" s="257"/>
      <c r="AN291" s="350"/>
      <c r="AO291" s="262"/>
      <c r="AP291" s="186"/>
      <c r="AQ291" s="186"/>
      <c r="AR291" s="186"/>
      <c r="AS291" s="186"/>
      <c r="AT291" s="186"/>
      <c r="AU291" s="186"/>
      <c r="AV291" s="186"/>
      <c r="AW291" s="186"/>
      <c r="AX291" s="186"/>
      <c r="AY291" s="186"/>
      <c r="AZ291" s="186"/>
      <c r="BA291" s="186"/>
    </row>
    <row r="292" spans="1:53" s="185" customFormat="1" ht="14.25" customHeight="1" x14ac:dyDescent="0.2">
      <c r="A292" s="186"/>
      <c r="B292" s="186"/>
      <c r="C292" s="257"/>
      <c r="D292" s="230"/>
      <c r="E292" s="230"/>
      <c r="F292" s="186"/>
      <c r="G292" s="186"/>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c r="AG292" s="257"/>
      <c r="AH292" s="257"/>
      <c r="AI292" s="257"/>
      <c r="AJ292" s="257"/>
      <c r="AK292" s="257"/>
      <c r="AL292" s="257"/>
      <c r="AM292" s="257"/>
      <c r="AN292" s="350"/>
      <c r="AO292" s="262"/>
      <c r="AP292" s="186"/>
      <c r="AQ292" s="186"/>
      <c r="AR292" s="186"/>
      <c r="AS292" s="186"/>
      <c r="AT292" s="186"/>
      <c r="AU292" s="186"/>
      <c r="AV292" s="186"/>
      <c r="AW292" s="186"/>
      <c r="AX292" s="186"/>
      <c r="AY292" s="186"/>
      <c r="AZ292" s="186"/>
      <c r="BA292" s="186"/>
    </row>
    <row r="293" spans="1:53" s="185" customFormat="1" ht="14.25" customHeight="1" x14ac:dyDescent="0.2">
      <c r="A293" s="186"/>
      <c r="B293" s="186"/>
      <c r="C293" s="257"/>
      <c r="D293" s="230"/>
      <c r="E293" s="230"/>
      <c r="F293" s="186"/>
      <c r="G293" s="186"/>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c r="AG293" s="257"/>
      <c r="AH293" s="257"/>
      <c r="AI293" s="257"/>
      <c r="AJ293" s="257"/>
      <c r="AK293" s="257"/>
      <c r="AL293" s="257"/>
      <c r="AM293" s="257"/>
      <c r="AN293" s="350"/>
      <c r="AO293" s="262"/>
      <c r="AP293" s="186"/>
      <c r="AQ293" s="186"/>
      <c r="AR293" s="186"/>
      <c r="AS293" s="186"/>
      <c r="AT293" s="186"/>
      <c r="AU293" s="186"/>
      <c r="AV293" s="186"/>
      <c r="AW293" s="186"/>
      <c r="AX293" s="186"/>
      <c r="AY293" s="186"/>
      <c r="AZ293" s="186"/>
      <c r="BA293" s="186"/>
    </row>
    <row r="294" spans="1:53" s="185" customFormat="1" ht="14.25" customHeight="1" x14ac:dyDescent="0.2">
      <c r="A294" s="186"/>
      <c r="B294" s="186"/>
      <c r="C294" s="257"/>
      <c r="D294" s="230"/>
      <c r="E294" s="230"/>
      <c r="F294" s="186"/>
      <c r="G294" s="186"/>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c r="AG294" s="257"/>
      <c r="AH294" s="257"/>
      <c r="AI294" s="257"/>
      <c r="AJ294" s="257"/>
      <c r="AK294" s="257"/>
      <c r="AL294" s="257"/>
      <c r="AM294" s="257"/>
      <c r="AN294" s="350"/>
      <c r="AO294" s="262"/>
      <c r="AP294" s="186"/>
      <c r="AQ294" s="186"/>
      <c r="AR294" s="186"/>
      <c r="AS294" s="186"/>
      <c r="AT294" s="186"/>
      <c r="AU294" s="186"/>
      <c r="AV294" s="186"/>
      <c r="AW294" s="186"/>
      <c r="AX294" s="186"/>
      <c r="AY294" s="186"/>
      <c r="AZ294" s="186"/>
      <c r="BA294" s="186"/>
    </row>
    <row r="295" spans="1:53" s="185" customFormat="1" ht="14.25" customHeight="1" x14ac:dyDescent="0.2">
      <c r="A295" s="186"/>
      <c r="B295" s="186"/>
      <c r="C295" s="257"/>
      <c r="D295" s="230"/>
      <c r="E295" s="230"/>
      <c r="F295" s="186"/>
      <c r="G295" s="186"/>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c r="AG295" s="257"/>
      <c r="AH295" s="257"/>
      <c r="AI295" s="257"/>
      <c r="AJ295" s="257"/>
      <c r="AK295" s="257"/>
      <c r="AL295" s="257"/>
      <c r="AM295" s="257"/>
      <c r="AN295" s="350"/>
      <c r="AO295" s="262"/>
      <c r="AP295" s="186"/>
      <c r="AQ295" s="186"/>
      <c r="AR295" s="186"/>
      <c r="AS295" s="186"/>
      <c r="AT295" s="186"/>
      <c r="AU295" s="186"/>
      <c r="AV295" s="186"/>
      <c r="AW295" s="186"/>
      <c r="AX295" s="186"/>
      <c r="AY295" s="186"/>
      <c r="AZ295" s="186"/>
      <c r="BA295" s="186"/>
    </row>
    <row r="296" spans="1:53" s="185" customFormat="1" ht="14.25" customHeight="1" x14ac:dyDescent="0.2">
      <c r="A296" s="186"/>
      <c r="B296" s="186"/>
      <c r="C296" s="257"/>
      <c r="D296" s="230"/>
      <c r="E296" s="230"/>
      <c r="F296" s="186"/>
      <c r="G296" s="186"/>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c r="AG296" s="257"/>
      <c r="AH296" s="257"/>
      <c r="AI296" s="257"/>
      <c r="AJ296" s="257"/>
      <c r="AK296" s="257"/>
      <c r="AL296" s="257"/>
      <c r="AM296" s="257"/>
      <c r="AN296" s="350"/>
      <c r="AO296" s="262"/>
      <c r="AP296" s="186"/>
      <c r="AQ296" s="186"/>
      <c r="AR296" s="186"/>
      <c r="AS296" s="186"/>
      <c r="AT296" s="186"/>
      <c r="AU296" s="186"/>
      <c r="AV296" s="186"/>
      <c r="AW296" s="186"/>
      <c r="AX296" s="186"/>
      <c r="AY296" s="186"/>
      <c r="AZ296" s="186"/>
      <c r="BA296" s="186"/>
    </row>
    <row r="297" spans="1:53" s="185" customFormat="1" ht="14.25" customHeight="1" x14ac:dyDescent="0.2">
      <c r="A297" s="186"/>
      <c r="B297" s="186"/>
      <c r="C297" s="257"/>
      <c r="D297" s="230"/>
      <c r="E297" s="230"/>
      <c r="F297" s="186"/>
      <c r="G297" s="186"/>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7"/>
      <c r="AF297" s="257"/>
      <c r="AG297" s="257"/>
      <c r="AH297" s="257"/>
      <c r="AI297" s="257"/>
      <c r="AJ297" s="257"/>
      <c r="AK297" s="257"/>
      <c r="AL297" s="257"/>
      <c r="AM297" s="257"/>
      <c r="AN297" s="350"/>
      <c r="AO297" s="262"/>
      <c r="AP297" s="186"/>
      <c r="AQ297" s="186"/>
      <c r="AR297" s="186"/>
      <c r="AS297" s="186"/>
      <c r="AT297" s="186"/>
      <c r="AU297" s="186"/>
      <c r="AV297" s="186"/>
      <c r="AW297" s="186"/>
      <c r="AX297" s="186"/>
      <c r="AY297" s="186"/>
      <c r="AZ297" s="186"/>
      <c r="BA297" s="186"/>
    </row>
    <row r="298" spans="1:53" s="185" customFormat="1" ht="14.25" customHeight="1" x14ac:dyDescent="0.2">
      <c r="A298" s="186"/>
      <c r="B298" s="186"/>
      <c r="C298" s="257"/>
      <c r="D298" s="230"/>
      <c r="E298" s="230"/>
      <c r="F298" s="186"/>
      <c r="G298" s="186"/>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c r="AG298" s="257"/>
      <c r="AH298" s="257"/>
      <c r="AI298" s="257"/>
      <c r="AJ298" s="257"/>
      <c r="AK298" s="257"/>
      <c r="AL298" s="257"/>
      <c r="AM298" s="257"/>
      <c r="AN298" s="350"/>
      <c r="AO298" s="262"/>
      <c r="AP298" s="186"/>
      <c r="AQ298" s="186"/>
      <c r="AR298" s="186"/>
      <c r="AS298" s="186"/>
      <c r="AT298" s="186"/>
      <c r="AU298" s="186"/>
      <c r="AV298" s="186"/>
      <c r="AW298" s="186"/>
      <c r="AX298" s="186"/>
      <c r="AY298" s="186"/>
      <c r="AZ298" s="186"/>
      <c r="BA298" s="186"/>
    </row>
    <row r="299" spans="1:53" s="185" customFormat="1" ht="14.25" customHeight="1" x14ac:dyDescent="0.2">
      <c r="A299" s="186"/>
      <c r="B299" s="186"/>
      <c r="C299" s="257"/>
      <c r="D299" s="230"/>
      <c r="E299" s="230"/>
      <c r="F299" s="186"/>
      <c r="G299" s="186"/>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c r="AG299" s="257"/>
      <c r="AH299" s="257"/>
      <c r="AI299" s="257"/>
      <c r="AJ299" s="257"/>
      <c r="AK299" s="257"/>
      <c r="AL299" s="257"/>
      <c r="AM299" s="257"/>
      <c r="AN299" s="350"/>
      <c r="AO299" s="262"/>
      <c r="AP299" s="186"/>
      <c r="AQ299" s="186"/>
      <c r="AR299" s="186"/>
      <c r="AS299" s="186"/>
      <c r="AT299" s="186"/>
      <c r="AU299" s="186"/>
      <c r="AV299" s="186"/>
      <c r="AW299" s="186"/>
      <c r="AX299" s="186"/>
      <c r="AY299" s="186"/>
      <c r="AZ299" s="186"/>
      <c r="BA299" s="186"/>
    </row>
    <row r="300" spans="1:53" s="185" customFormat="1" ht="14.25" customHeight="1" x14ac:dyDescent="0.2">
      <c r="A300" s="186"/>
      <c r="B300" s="186"/>
      <c r="C300" s="257"/>
      <c r="D300" s="230"/>
      <c r="E300" s="230"/>
      <c r="F300" s="186"/>
      <c r="G300" s="186"/>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c r="AG300" s="257"/>
      <c r="AH300" s="257"/>
      <c r="AI300" s="257"/>
      <c r="AJ300" s="257"/>
      <c r="AK300" s="257"/>
      <c r="AL300" s="257"/>
      <c r="AM300" s="257"/>
      <c r="AN300" s="350"/>
      <c r="AO300" s="262"/>
      <c r="AP300" s="186"/>
      <c r="AQ300" s="186"/>
      <c r="AR300" s="186"/>
      <c r="AS300" s="186"/>
      <c r="AT300" s="186"/>
      <c r="AU300" s="186"/>
      <c r="AV300" s="186"/>
      <c r="AW300" s="186"/>
      <c r="AX300" s="186"/>
      <c r="AY300" s="186"/>
      <c r="AZ300" s="186"/>
      <c r="BA300" s="186"/>
    </row>
    <row r="301" spans="1:53" s="185" customFormat="1" ht="14.25" customHeight="1" x14ac:dyDescent="0.2">
      <c r="A301" s="186"/>
      <c r="B301" s="186"/>
      <c r="C301" s="257"/>
      <c r="D301" s="230"/>
      <c r="E301" s="230"/>
      <c r="F301" s="186"/>
      <c r="G301" s="186"/>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57"/>
      <c r="AE301" s="257"/>
      <c r="AF301" s="257"/>
      <c r="AG301" s="257"/>
      <c r="AH301" s="257"/>
      <c r="AI301" s="257"/>
      <c r="AJ301" s="257"/>
      <c r="AK301" s="257"/>
      <c r="AL301" s="257"/>
      <c r="AM301" s="257"/>
      <c r="AN301" s="350"/>
      <c r="AO301" s="262"/>
      <c r="AP301" s="186"/>
      <c r="AQ301" s="186"/>
      <c r="AR301" s="186"/>
      <c r="AS301" s="186"/>
      <c r="AT301" s="186"/>
      <c r="AU301" s="186"/>
      <c r="AV301" s="186"/>
      <c r="AW301" s="186"/>
      <c r="AX301" s="186"/>
      <c r="AY301" s="186"/>
      <c r="AZ301" s="186"/>
      <c r="BA301" s="186"/>
    </row>
    <row r="302" spans="1:53" s="185" customFormat="1" ht="14.25" customHeight="1" x14ac:dyDescent="0.2">
      <c r="A302" s="186"/>
      <c r="B302" s="186"/>
      <c r="C302" s="257"/>
      <c r="D302" s="230"/>
      <c r="E302" s="230"/>
      <c r="F302" s="186"/>
      <c r="G302" s="186"/>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257"/>
      <c r="AH302" s="257"/>
      <c r="AI302" s="257"/>
      <c r="AJ302" s="257"/>
      <c r="AK302" s="257"/>
      <c r="AL302" s="257"/>
      <c r="AM302" s="257"/>
      <c r="AN302" s="350"/>
      <c r="AO302" s="262"/>
      <c r="AP302" s="186"/>
      <c r="AQ302" s="186"/>
      <c r="AR302" s="186"/>
      <c r="AS302" s="186"/>
      <c r="AT302" s="186"/>
      <c r="AU302" s="186"/>
      <c r="AV302" s="186"/>
      <c r="AW302" s="186"/>
      <c r="AX302" s="186"/>
      <c r="AY302" s="186"/>
      <c r="AZ302" s="186"/>
      <c r="BA302" s="186"/>
    </row>
    <row r="303" spans="1:53" s="185" customFormat="1" ht="14.25" customHeight="1" x14ac:dyDescent="0.2">
      <c r="A303" s="186"/>
      <c r="B303" s="186"/>
      <c r="C303" s="257"/>
      <c r="D303" s="230"/>
      <c r="E303" s="230"/>
      <c r="F303" s="186"/>
      <c r="G303" s="186"/>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57"/>
      <c r="AE303" s="257"/>
      <c r="AF303" s="257"/>
      <c r="AG303" s="257"/>
      <c r="AH303" s="257"/>
      <c r="AI303" s="257"/>
      <c r="AJ303" s="257"/>
      <c r="AK303" s="257"/>
      <c r="AL303" s="257"/>
      <c r="AM303" s="257"/>
      <c r="AN303" s="350"/>
      <c r="AO303" s="262"/>
      <c r="AP303" s="186"/>
      <c r="AQ303" s="186"/>
      <c r="AR303" s="186"/>
      <c r="AS303" s="186"/>
      <c r="AT303" s="186"/>
      <c r="AU303" s="186"/>
      <c r="AV303" s="186"/>
      <c r="AW303" s="186"/>
      <c r="AX303" s="186"/>
      <c r="AY303" s="186"/>
      <c r="AZ303" s="186"/>
      <c r="BA303" s="186"/>
    </row>
    <row r="304" spans="1:53" s="185" customFormat="1" ht="14.25" customHeight="1" x14ac:dyDescent="0.2">
      <c r="A304" s="186"/>
      <c r="B304" s="186"/>
      <c r="C304" s="257"/>
      <c r="D304" s="230"/>
      <c r="E304" s="230"/>
      <c r="F304" s="186"/>
      <c r="G304" s="186"/>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57"/>
      <c r="AE304" s="257"/>
      <c r="AF304" s="257"/>
      <c r="AG304" s="257"/>
      <c r="AH304" s="257"/>
      <c r="AI304" s="257"/>
      <c r="AJ304" s="257"/>
      <c r="AK304" s="257"/>
      <c r="AL304" s="257"/>
      <c r="AM304" s="257"/>
      <c r="AN304" s="350"/>
      <c r="AO304" s="262"/>
      <c r="AP304" s="186"/>
      <c r="AQ304" s="186"/>
      <c r="AR304" s="186"/>
      <c r="AS304" s="186"/>
      <c r="AT304" s="186"/>
      <c r="AU304" s="186"/>
      <c r="AV304" s="186"/>
      <c r="AW304" s="186"/>
      <c r="AX304" s="186"/>
      <c r="AY304" s="186"/>
      <c r="AZ304" s="186"/>
      <c r="BA304" s="186"/>
    </row>
    <row r="305" spans="1:53" s="185" customFormat="1" ht="14.25" customHeight="1" x14ac:dyDescent="0.2">
      <c r="A305" s="186"/>
      <c r="B305" s="186"/>
      <c r="C305" s="257"/>
      <c r="D305" s="230"/>
      <c r="E305" s="230"/>
      <c r="F305" s="186"/>
      <c r="G305" s="186"/>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57"/>
      <c r="AE305" s="257"/>
      <c r="AF305" s="257"/>
      <c r="AG305" s="257"/>
      <c r="AH305" s="257"/>
      <c r="AI305" s="257"/>
      <c r="AJ305" s="257"/>
      <c r="AK305" s="257"/>
      <c r="AL305" s="257"/>
      <c r="AM305" s="257"/>
      <c r="AN305" s="350"/>
      <c r="AO305" s="262"/>
      <c r="AP305" s="186"/>
      <c r="AQ305" s="186"/>
      <c r="AR305" s="186"/>
      <c r="AS305" s="186"/>
      <c r="AT305" s="186"/>
      <c r="AU305" s="186"/>
      <c r="AV305" s="186"/>
      <c r="AW305" s="186"/>
      <c r="AX305" s="186"/>
      <c r="AY305" s="186"/>
      <c r="AZ305" s="186"/>
      <c r="BA305" s="186"/>
    </row>
    <row r="306" spans="1:53" s="185" customFormat="1" ht="14.25" customHeight="1" x14ac:dyDescent="0.2">
      <c r="A306" s="186"/>
      <c r="B306" s="186"/>
      <c r="C306" s="257"/>
      <c r="D306" s="230"/>
      <c r="E306" s="230"/>
      <c r="F306" s="186"/>
      <c r="G306" s="186"/>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350"/>
      <c r="AO306" s="262"/>
      <c r="AP306" s="186"/>
      <c r="AQ306" s="186"/>
      <c r="AR306" s="186"/>
      <c r="AS306" s="186"/>
      <c r="AT306" s="186"/>
      <c r="AU306" s="186"/>
      <c r="AV306" s="186"/>
      <c r="AW306" s="186"/>
      <c r="AX306" s="186"/>
      <c r="AY306" s="186"/>
      <c r="AZ306" s="186"/>
      <c r="BA306" s="186"/>
    </row>
    <row r="307" spans="1:53" s="185" customFormat="1" ht="14.25" customHeight="1" x14ac:dyDescent="0.2">
      <c r="A307" s="186"/>
      <c r="B307" s="186"/>
      <c r="C307" s="257"/>
      <c r="D307" s="230"/>
      <c r="E307" s="230"/>
      <c r="F307" s="186"/>
      <c r="G307" s="186"/>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7"/>
      <c r="AJ307" s="257"/>
      <c r="AK307" s="257"/>
      <c r="AL307" s="257"/>
      <c r="AM307" s="257"/>
      <c r="AN307" s="350"/>
      <c r="AO307" s="262"/>
      <c r="AP307" s="186"/>
      <c r="AQ307" s="186"/>
      <c r="AR307" s="186"/>
      <c r="AS307" s="186"/>
      <c r="AT307" s="186"/>
      <c r="AU307" s="186"/>
      <c r="AV307" s="186"/>
      <c r="AW307" s="186"/>
      <c r="AX307" s="186"/>
      <c r="AY307" s="186"/>
      <c r="AZ307" s="186"/>
      <c r="BA307" s="186"/>
    </row>
    <row r="308" spans="1:53" s="185" customFormat="1" ht="14.25" customHeight="1" x14ac:dyDescent="0.2">
      <c r="A308" s="186"/>
      <c r="B308" s="186"/>
      <c r="C308" s="257"/>
      <c r="D308" s="230"/>
      <c r="E308" s="230"/>
      <c r="F308" s="186"/>
      <c r="G308" s="186"/>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57"/>
      <c r="AE308" s="257"/>
      <c r="AF308" s="257"/>
      <c r="AG308" s="257"/>
      <c r="AH308" s="257"/>
      <c r="AI308" s="257"/>
      <c r="AJ308" s="257"/>
      <c r="AK308" s="257"/>
      <c r="AL308" s="257"/>
      <c r="AM308" s="257"/>
      <c r="AN308" s="350"/>
      <c r="AO308" s="262"/>
      <c r="AP308" s="186"/>
      <c r="AQ308" s="186"/>
      <c r="AR308" s="186"/>
      <c r="AS308" s="186"/>
      <c r="AT308" s="186"/>
      <c r="AU308" s="186"/>
      <c r="AV308" s="186"/>
      <c r="AW308" s="186"/>
      <c r="AX308" s="186"/>
      <c r="AY308" s="186"/>
      <c r="AZ308" s="186"/>
      <c r="BA308" s="186"/>
    </row>
    <row r="309" spans="1:53" s="185" customFormat="1" ht="14.25" customHeight="1" x14ac:dyDescent="0.2">
      <c r="A309" s="186"/>
      <c r="B309" s="186"/>
      <c r="C309" s="257"/>
      <c r="D309" s="230"/>
      <c r="E309" s="230"/>
      <c r="F309" s="186"/>
      <c r="G309" s="186"/>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c r="AG309" s="257"/>
      <c r="AH309" s="257"/>
      <c r="AI309" s="257"/>
      <c r="AJ309" s="257"/>
      <c r="AK309" s="257"/>
      <c r="AL309" s="257"/>
      <c r="AM309" s="257"/>
      <c r="AN309" s="350"/>
      <c r="AO309" s="262"/>
      <c r="AP309" s="186"/>
      <c r="AQ309" s="186"/>
      <c r="AR309" s="186"/>
      <c r="AS309" s="186"/>
      <c r="AT309" s="186"/>
      <c r="AU309" s="186"/>
      <c r="AV309" s="186"/>
      <c r="AW309" s="186"/>
      <c r="AX309" s="186"/>
      <c r="AY309" s="186"/>
      <c r="AZ309" s="186"/>
      <c r="BA309" s="186"/>
    </row>
    <row r="310" spans="1:53" s="185" customFormat="1" ht="14.25" customHeight="1" x14ac:dyDescent="0.2">
      <c r="A310" s="186"/>
      <c r="B310" s="186"/>
      <c r="C310" s="257"/>
      <c r="D310" s="230"/>
      <c r="E310" s="230"/>
      <c r="F310" s="186"/>
      <c r="G310" s="186"/>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257"/>
      <c r="AL310" s="257"/>
      <c r="AM310" s="257"/>
      <c r="AN310" s="350"/>
      <c r="AO310" s="262"/>
      <c r="AP310" s="186"/>
      <c r="AQ310" s="186"/>
      <c r="AR310" s="186"/>
      <c r="AS310" s="186"/>
      <c r="AT310" s="186"/>
      <c r="AU310" s="186"/>
      <c r="AV310" s="186"/>
      <c r="AW310" s="186"/>
      <c r="AX310" s="186"/>
      <c r="AY310" s="186"/>
      <c r="AZ310" s="186"/>
      <c r="BA310" s="186"/>
    </row>
    <row r="311" spans="1:53" s="185" customFormat="1" ht="14.25" customHeight="1" x14ac:dyDescent="0.2">
      <c r="A311" s="186"/>
      <c r="B311" s="186"/>
      <c r="C311" s="257"/>
      <c r="D311" s="230"/>
      <c r="E311" s="230"/>
      <c r="F311" s="186"/>
      <c r="G311" s="186"/>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c r="AG311" s="257"/>
      <c r="AH311" s="257"/>
      <c r="AI311" s="257"/>
      <c r="AJ311" s="257"/>
      <c r="AK311" s="257"/>
      <c r="AL311" s="257"/>
      <c r="AM311" s="257"/>
      <c r="AN311" s="350"/>
      <c r="AO311" s="262"/>
      <c r="AP311" s="186"/>
      <c r="AQ311" s="186"/>
      <c r="AR311" s="186"/>
      <c r="AS311" s="186"/>
      <c r="AT311" s="186"/>
      <c r="AU311" s="186"/>
      <c r="AV311" s="186"/>
      <c r="AW311" s="186"/>
      <c r="AX311" s="186"/>
      <c r="AY311" s="186"/>
      <c r="AZ311" s="186"/>
      <c r="BA311" s="186"/>
    </row>
    <row r="312" spans="1:53" s="185" customFormat="1" ht="14.25" customHeight="1" x14ac:dyDescent="0.2">
      <c r="A312" s="186"/>
      <c r="B312" s="186"/>
      <c r="C312" s="257"/>
      <c r="D312" s="230"/>
      <c r="E312" s="230"/>
      <c r="F312" s="186"/>
      <c r="G312" s="186"/>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57"/>
      <c r="AE312" s="257"/>
      <c r="AF312" s="257"/>
      <c r="AG312" s="257"/>
      <c r="AH312" s="257"/>
      <c r="AI312" s="257"/>
      <c r="AJ312" s="257"/>
      <c r="AK312" s="257"/>
      <c r="AL312" s="257"/>
      <c r="AM312" s="257"/>
      <c r="AN312" s="350"/>
      <c r="AO312" s="262"/>
      <c r="AP312" s="186"/>
      <c r="AQ312" s="186"/>
      <c r="AR312" s="186"/>
      <c r="AS312" s="186"/>
      <c r="AT312" s="186"/>
      <c r="AU312" s="186"/>
      <c r="AV312" s="186"/>
      <c r="AW312" s="186"/>
      <c r="AX312" s="186"/>
      <c r="AY312" s="186"/>
      <c r="AZ312" s="186"/>
      <c r="BA312" s="186"/>
    </row>
    <row r="313" spans="1:53" s="185" customFormat="1" ht="14.25" customHeight="1" x14ac:dyDescent="0.2">
      <c r="A313" s="186"/>
      <c r="B313" s="186"/>
      <c r="C313" s="257"/>
      <c r="D313" s="230"/>
      <c r="E313" s="230"/>
      <c r="F313" s="186"/>
      <c r="G313" s="186"/>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7"/>
      <c r="AJ313" s="257"/>
      <c r="AK313" s="257"/>
      <c r="AL313" s="257"/>
      <c r="AM313" s="257"/>
      <c r="AN313" s="350"/>
      <c r="AO313" s="262"/>
      <c r="AP313" s="186"/>
      <c r="AQ313" s="186"/>
      <c r="AR313" s="186"/>
      <c r="AS313" s="186"/>
      <c r="AT313" s="186"/>
      <c r="AU313" s="186"/>
      <c r="AV313" s="186"/>
      <c r="AW313" s="186"/>
      <c r="AX313" s="186"/>
      <c r="AY313" s="186"/>
      <c r="AZ313" s="186"/>
      <c r="BA313" s="186"/>
    </row>
    <row r="314" spans="1:53" s="185" customFormat="1" ht="14.25" customHeight="1" x14ac:dyDescent="0.2">
      <c r="A314" s="186"/>
      <c r="B314" s="186"/>
      <c r="C314" s="257"/>
      <c r="D314" s="230"/>
      <c r="E314" s="230"/>
      <c r="F314" s="186"/>
      <c r="G314" s="186"/>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c r="AG314" s="257"/>
      <c r="AH314" s="257"/>
      <c r="AI314" s="257"/>
      <c r="AJ314" s="257"/>
      <c r="AK314" s="257"/>
      <c r="AL314" s="257"/>
      <c r="AM314" s="257"/>
      <c r="AN314" s="350"/>
      <c r="AO314" s="262"/>
      <c r="AP314" s="186"/>
      <c r="AQ314" s="186"/>
      <c r="AR314" s="186"/>
      <c r="AS314" s="186"/>
      <c r="AT314" s="186"/>
      <c r="AU314" s="186"/>
      <c r="AV314" s="186"/>
      <c r="AW314" s="186"/>
      <c r="AX314" s="186"/>
      <c r="AY314" s="186"/>
      <c r="AZ314" s="186"/>
      <c r="BA314" s="186"/>
    </row>
    <row r="315" spans="1:53" s="185" customFormat="1" ht="14.25" customHeight="1" x14ac:dyDescent="0.2">
      <c r="A315" s="186"/>
      <c r="B315" s="186"/>
      <c r="C315" s="257"/>
      <c r="D315" s="230"/>
      <c r="E315" s="230"/>
      <c r="F315" s="186"/>
      <c r="G315" s="186"/>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c r="AG315" s="257"/>
      <c r="AH315" s="257"/>
      <c r="AI315" s="257"/>
      <c r="AJ315" s="257"/>
      <c r="AK315" s="257"/>
      <c r="AL315" s="257"/>
      <c r="AM315" s="257"/>
      <c r="AN315" s="350"/>
      <c r="AO315" s="262"/>
      <c r="AP315" s="186"/>
      <c r="AQ315" s="186"/>
      <c r="AR315" s="186"/>
      <c r="AS315" s="186"/>
      <c r="AT315" s="186"/>
      <c r="AU315" s="186"/>
      <c r="AV315" s="186"/>
      <c r="AW315" s="186"/>
      <c r="AX315" s="186"/>
      <c r="AY315" s="186"/>
      <c r="AZ315" s="186"/>
      <c r="BA315" s="186"/>
    </row>
    <row r="316" spans="1:53" s="185" customFormat="1" ht="14.25" customHeight="1" x14ac:dyDescent="0.2">
      <c r="A316" s="186"/>
      <c r="B316" s="186"/>
      <c r="C316" s="257"/>
      <c r="D316" s="230"/>
      <c r="E316" s="230"/>
      <c r="F316" s="186"/>
      <c r="G316" s="186"/>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c r="AG316" s="257"/>
      <c r="AH316" s="257"/>
      <c r="AI316" s="257"/>
      <c r="AJ316" s="257"/>
      <c r="AK316" s="257"/>
      <c r="AL316" s="257"/>
      <c r="AM316" s="257"/>
      <c r="AN316" s="350"/>
      <c r="AO316" s="262"/>
      <c r="AP316" s="186"/>
      <c r="AQ316" s="186"/>
      <c r="AR316" s="186"/>
      <c r="AS316" s="186"/>
      <c r="AT316" s="186"/>
      <c r="AU316" s="186"/>
      <c r="AV316" s="186"/>
      <c r="AW316" s="186"/>
      <c r="AX316" s="186"/>
      <c r="AY316" s="186"/>
      <c r="AZ316" s="186"/>
      <c r="BA316" s="186"/>
    </row>
    <row r="317" spans="1:53" s="185" customFormat="1" ht="14.25" customHeight="1" x14ac:dyDescent="0.2">
      <c r="A317" s="186"/>
      <c r="B317" s="186"/>
      <c r="C317" s="257"/>
      <c r="D317" s="230"/>
      <c r="E317" s="230"/>
      <c r="F317" s="186"/>
      <c r="G317" s="186"/>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7"/>
      <c r="AJ317" s="257"/>
      <c r="AK317" s="257"/>
      <c r="AL317" s="257"/>
      <c r="AM317" s="257"/>
      <c r="AN317" s="350"/>
      <c r="AO317" s="262"/>
      <c r="AP317" s="186"/>
      <c r="AQ317" s="186"/>
      <c r="AR317" s="186"/>
      <c r="AS317" s="186"/>
      <c r="AT317" s="186"/>
      <c r="AU317" s="186"/>
      <c r="AV317" s="186"/>
      <c r="AW317" s="186"/>
      <c r="AX317" s="186"/>
      <c r="AY317" s="186"/>
      <c r="AZ317" s="186"/>
      <c r="BA317" s="186"/>
    </row>
    <row r="318" spans="1:53" s="185" customFormat="1" ht="14.25" customHeight="1" x14ac:dyDescent="0.2">
      <c r="A318" s="186"/>
      <c r="B318" s="186"/>
      <c r="C318" s="257"/>
      <c r="D318" s="230"/>
      <c r="E318" s="230"/>
      <c r="F318" s="186"/>
      <c r="G318" s="186"/>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c r="AG318" s="257"/>
      <c r="AH318" s="257"/>
      <c r="AI318" s="257"/>
      <c r="AJ318" s="257"/>
      <c r="AK318" s="257"/>
      <c r="AL318" s="257"/>
      <c r="AM318" s="257"/>
      <c r="AN318" s="350"/>
      <c r="AO318" s="262"/>
      <c r="AP318" s="186"/>
      <c r="AQ318" s="186"/>
      <c r="AR318" s="186"/>
      <c r="AS318" s="186"/>
      <c r="AT318" s="186"/>
      <c r="AU318" s="186"/>
      <c r="AV318" s="186"/>
      <c r="AW318" s="186"/>
      <c r="AX318" s="186"/>
      <c r="AY318" s="186"/>
      <c r="AZ318" s="186"/>
      <c r="BA318" s="186"/>
    </row>
    <row r="319" spans="1:53" s="185" customFormat="1" ht="14.25" customHeight="1" x14ac:dyDescent="0.2">
      <c r="A319" s="186"/>
      <c r="B319" s="186"/>
      <c r="C319" s="257"/>
      <c r="D319" s="230"/>
      <c r="E319" s="230"/>
      <c r="F319" s="186"/>
      <c r="G319" s="186"/>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7"/>
      <c r="AJ319" s="257"/>
      <c r="AK319" s="257"/>
      <c r="AL319" s="257"/>
      <c r="AM319" s="257"/>
      <c r="AN319" s="350"/>
      <c r="AO319" s="262"/>
      <c r="AP319" s="186"/>
      <c r="AQ319" s="186"/>
      <c r="AR319" s="186"/>
      <c r="AS319" s="186"/>
      <c r="AT319" s="186"/>
      <c r="AU319" s="186"/>
      <c r="AV319" s="186"/>
      <c r="AW319" s="186"/>
      <c r="AX319" s="186"/>
      <c r="AY319" s="186"/>
      <c r="AZ319" s="186"/>
      <c r="BA319" s="186"/>
    </row>
    <row r="320" spans="1:53" s="185" customFormat="1" ht="14.25" customHeight="1" x14ac:dyDescent="0.2">
      <c r="A320" s="186"/>
      <c r="B320" s="186"/>
      <c r="C320" s="257"/>
      <c r="D320" s="230"/>
      <c r="E320" s="230"/>
      <c r="F320" s="186"/>
      <c r="G320" s="186"/>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57"/>
      <c r="AE320" s="257"/>
      <c r="AF320" s="257"/>
      <c r="AG320" s="257"/>
      <c r="AH320" s="257"/>
      <c r="AI320" s="257"/>
      <c r="AJ320" s="257"/>
      <c r="AK320" s="257"/>
      <c r="AL320" s="257"/>
      <c r="AM320" s="257"/>
      <c r="AN320" s="350"/>
      <c r="AO320" s="262"/>
      <c r="AP320" s="186"/>
      <c r="AQ320" s="186"/>
      <c r="AR320" s="186"/>
      <c r="AS320" s="186"/>
      <c r="AT320" s="186"/>
      <c r="AU320" s="186"/>
      <c r="AV320" s="186"/>
      <c r="AW320" s="186"/>
      <c r="AX320" s="186"/>
      <c r="AY320" s="186"/>
      <c r="AZ320" s="186"/>
      <c r="BA320" s="186"/>
    </row>
    <row r="321" spans="1:53" s="185" customFormat="1" ht="14.25" customHeight="1" x14ac:dyDescent="0.2">
      <c r="A321" s="186"/>
      <c r="B321" s="186"/>
      <c r="C321" s="257"/>
      <c r="D321" s="230"/>
      <c r="E321" s="230"/>
      <c r="F321" s="186"/>
      <c r="G321" s="186"/>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7"/>
      <c r="AF321" s="257"/>
      <c r="AG321" s="257"/>
      <c r="AH321" s="257"/>
      <c r="AI321" s="257"/>
      <c r="AJ321" s="257"/>
      <c r="AK321" s="257"/>
      <c r="AL321" s="257"/>
      <c r="AM321" s="257"/>
      <c r="AN321" s="350"/>
      <c r="AO321" s="262"/>
      <c r="AP321" s="186"/>
      <c r="AQ321" s="186"/>
      <c r="AR321" s="186"/>
      <c r="AS321" s="186"/>
      <c r="AT321" s="186"/>
      <c r="AU321" s="186"/>
      <c r="AV321" s="186"/>
      <c r="AW321" s="186"/>
      <c r="AX321" s="186"/>
      <c r="AY321" s="186"/>
      <c r="AZ321" s="186"/>
      <c r="BA321" s="186"/>
    </row>
    <row r="322" spans="1:53" s="185" customFormat="1" ht="14.25" customHeight="1" x14ac:dyDescent="0.2">
      <c r="A322" s="186"/>
      <c r="B322" s="186"/>
      <c r="C322" s="257"/>
      <c r="D322" s="230"/>
      <c r="E322" s="230"/>
      <c r="F322" s="186"/>
      <c r="G322" s="186"/>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57"/>
      <c r="AE322" s="257"/>
      <c r="AF322" s="257"/>
      <c r="AG322" s="257"/>
      <c r="AH322" s="257"/>
      <c r="AI322" s="257"/>
      <c r="AJ322" s="257"/>
      <c r="AK322" s="257"/>
      <c r="AL322" s="257"/>
      <c r="AM322" s="257"/>
      <c r="AN322" s="350"/>
      <c r="AO322" s="262"/>
      <c r="AP322" s="186"/>
      <c r="AQ322" s="186"/>
      <c r="AR322" s="186"/>
      <c r="AS322" s="186"/>
      <c r="AT322" s="186"/>
      <c r="AU322" s="186"/>
      <c r="AV322" s="186"/>
      <c r="AW322" s="186"/>
      <c r="AX322" s="186"/>
      <c r="AY322" s="186"/>
      <c r="AZ322" s="186"/>
      <c r="BA322" s="186"/>
    </row>
    <row r="323" spans="1:53" s="185" customFormat="1" ht="14.25" customHeight="1" x14ac:dyDescent="0.2">
      <c r="A323" s="186"/>
      <c r="B323" s="186"/>
      <c r="C323" s="257"/>
      <c r="D323" s="230"/>
      <c r="E323" s="230"/>
      <c r="F323" s="186"/>
      <c r="G323" s="186"/>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57"/>
      <c r="AE323" s="257"/>
      <c r="AF323" s="257"/>
      <c r="AG323" s="257"/>
      <c r="AH323" s="257"/>
      <c r="AI323" s="257"/>
      <c r="AJ323" s="257"/>
      <c r="AK323" s="257"/>
      <c r="AL323" s="257"/>
      <c r="AM323" s="257"/>
      <c r="AN323" s="350"/>
      <c r="AO323" s="262"/>
      <c r="AP323" s="186"/>
      <c r="AQ323" s="186"/>
      <c r="AR323" s="186"/>
      <c r="AS323" s="186"/>
      <c r="AT323" s="186"/>
      <c r="AU323" s="186"/>
      <c r="AV323" s="186"/>
      <c r="AW323" s="186"/>
      <c r="AX323" s="186"/>
      <c r="AY323" s="186"/>
      <c r="AZ323" s="186"/>
      <c r="BA323" s="186"/>
    </row>
    <row r="324" spans="1:53" s="185" customFormat="1" ht="14.25" customHeight="1" x14ac:dyDescent="0.2">
      <c r="A324" s="186"/>
      <c r="B324" s="186"/>
      <c r="C324" s="257"/>
      <c r="D324" s="230"/>
      <c r="E324" s="230"/>
      <c r="F324" s="186"/>
      <c r="G324" s="186"/>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257"/>
      <c r="AG324" s="257"/>
      <c r="AH324" s="257"/>
      <c r="AI324" s="257"/>
      <c r="AJ324" s="257"/>
      <c r="AK324" s="257"/>
      <c r="AL324" s="257"/>
      <c r="AM324" s="257"/>
      <c r="AN324" s="350"/>
      <c r="AO324" s="262"/>
      <c r="AP324" s="186"/>
      <c r="AQ324" s="186"/>
      <c r="AR324" s="186"/>
      <c r="AS324" s="186"/>
      <c r="AT324" s="186"/>
      <c r="AU324" s="186"/>
      <c r="AV324" s="186"/>
      <c r="AW324" s="186"/>
      <c r="AX324" s="186"/>
      <c r="AY324" s="186"/>
      <c r="AZ324" s="186"/>
      <c r="BA324" s="186"/>
    </row>
    <row r="325" spans="1:53" s="185" customFormat="1" ht="14.25" customHeight="1" x14ac:dyDescent="0.2">
      <c r="A325" s="186"/>
      <c r="B325" s="186"/>
      <c r="C325" s="257"/>
      <c r="D325" s="230"/>
      <c r="E325" s="230"/>
      <c r="F325" s="186"/>
      <c r="G325" s="186"/>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F325" s="257"/>
      <c r="AG325" s="257"/>
      <c r="AH325" s="257"/>
      <c r="AI325" s="257"/>
      <c r="AJ325" s="257"/>
      <c r="AK325" s="257"/>
      <c r="AL325" s="257"/>
      <c r="AM325" s="257"/>
      <c r="AN325" s="350"/>
      <c r="AO325" s="262"/>
      <c r="AP325" s="186"/>
      <c r="AQ325" s="186"/>
      <c r="AR325" s="186"/>
      <c r="AS325" s="186"/>
      <c r="AT325" s="186"/>
      <c r="AU325" s="186"/>
      <c r="AV325" s="186"/>
      <c r="AW325" s="186"/>
      <c r="AX325" s="186"/>
      <c r="AY325" s="186"/>
      <c r="AZ325" s="186"/>
      <c r="BA325" s="186"/>
    </row>
    <row r="326" spans="1:53" s="185" customFormat="1" ht="14.25" customHeight="1" x14ac:dyDescent="0.2">
      <c r="A326" s="186"/>
      <c r="B326" s="186"/>
      <c r="C326" s="257"/>
      <c r="D326" s="230"/>
      <c r="E326" s="230"/>
      <c r="F326" s="186"/>
      <c r="G326" s="186"/>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57"/>
      <c r="AE326" s="257"/>
      <c r="AF326" s="257"/>
      <c r="AG326" s="257"/>
      <c r="AH326" s="257"/>
      <c r="AI326" s="257"/>
      <c r="AJ326" s="257"/>
      <c r="AK326" s="257"/>
      <c r="AL326" s="257"/>
      <c r="AM326" s="257"/>
      <c r="AN326" s="350"/>
      <c r="AO326" s="262"/>
      <c r="AP326" s="186"/>
      <c r="AQ326" s="186"/>
      <c r="AR326" s="186"/>
      <c r="AS326" s="186"/>
      <c r="AT326" s="186"/>
      <c r="AU326" s="186"/>
      <c r="AV326" s="186"/>
      <c r="AW326" s="186"/>
      <c r="AX326" s="186"/>
      <c r="AY326" s="186"/>
      <c r="AZ326" s="186"/>
      <c r="BA326" s="186"/>
    </row>
    <row r="327" spans="1:53" s="185" customFormat="1" ht="14.25" customHeight="1" x14ac:dyDescent="0.2">
      <c r="A327" s="186"/>
      <c r="B327" s="186"/>
      <c r="C327" s="257"/>
      <c r="D327" s="230"/>
      <c r="E327" s="230"/>
      <c r="F327" s="186"/>
      <c r="G327" s="186"/>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57"/>
      <c r="AE327" s="257"/>
      <c r="AF327" s="257"/>
      <c r="AG327" s="257"/>
      <c r="AH327" s="257"/>
      <c r="AI327" s="257"/>
      <c r="AJ327" s="257"/>
      <c r="AK327" s="257"/>
      <c r="AL327" s="257"/>
      <c r="AM327" s="257"/>
      <c r="AN327" s="350"/>
      <c r="AO327" s="262"/>
      <c r="AP327" s="186"/>
      <c r="AQ327" s="186"/>
      <c r="AR327" s="186"/>
      <c r="AS327" s="186"/>
      <c r="AT327" s="186"/>
      <c r="AU327" s="186"/>
      <c r="AV327" s="186"/>
      <c r="AW327" s="186"/>
      <c r="AX327" s="186"/>
      <c r="AY327" s="186"/>
      <c r="AZ327" s="186"/>
      <c r="BA327" s="186"/>
    </row>
    <row r="328" spans="1:53" s="185" customFormat="1" ht="14.25" customHeight="1" x14ac:dyDescent="0.2">
      <c r="A328" s="186"/>
      <c r="B328" s="186"/>
      <c r="C328" s="257"/>
      <c r="D328" s="230"/>
      <c r="E328" s="230"/>
      <c r="F328" s="186"/>
      <c r="G328" s="186"/>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57"/>
      <c r="AE328" s="257"/>
      <c r="AF328" s="257"/>
      <c r="AG328" s="257"/>
      <c r="AH328" s="257"/>
      <c r="AI328" s="257"/>
      <c r="AJ328" s="257"/>
      <c r="AK328" s="257"/>
      <c r="AL328" s="257"/>
      <c r="AM328" s="257"/>
      <c r="AN328" s="350"/>
      <c r="AO328" s="262"/>
      <c r="AP328" s="186"/>
      <c r="AQ328" s="186"/>
      <c r="AR328" s="186"/>
      <c r="AS328" s="186"/>
      <c r="AT328" s="186"/>
      <c r="AU328" s="186"/>
      <c r="AV328" s="186"/>
      <c r="AW328" s="186"/>
      <c r="AX328" s="186"/>
      <c r="AY328" s="186"/>
      <c r="AZ328" s="186"/>
      <c r="BA328" s="186"/>
    </row>
    <row r="329" spans="1:53" s="185" customFormat="1" ht="14.25" customHeight="1" x14ac:dyDescent="0.2">
      <c r="A329" s="186"/>
      <c r="B329" s="186"/>
      <c r="C329" s="257"/>
      <c r="D329" s="230"/>
      <c r="E329" s="230"/>
      <c r="F329" s="186"/>
      <c r="G329" s="186"/>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57"/>
      <c r="AE329" s="257"/>
      <c r="AF329" s="257"/>
      <c r="AG329" s="257"/>
      <c r="AH329" s="257"/>
      <c r="AI329" s="257"/>
      <c r="AJ329" s="257"/>
      <c r="AK329" s="257"/>
      <c r="AL329" s="257"/>
      <c r="AM329" s="257"/>
      <c r="AN329" s="350"/>
      <c r="AO329" s="262"/>
      <c r="AP329" s="186"/>
      <c r="AQ329" s="186"/>
      <c r="AR329" s="186"/>
      <c r="AS329" s="186"/>
      <c r="AT329" s="186"/>
      <c r="AU329" s="186"/>
      <c r="AV329" s="186"/>
      <c r="AW329" s="186"/>
      <c r="AX329" s="186"/>
      <c r="AY329" s="186"/>
      <c r="AZ329" s="186"/>
      <c r="BA329" s="186"/>
    </row>
    <row r="330" spans="1:53" s="185" customFormat="1" ht="14.25" customHeight="1" x14ac:dyDescent="0.2">
      <c r="A330" s="186"/>
      <c r="B330" s="186"/>
      <c r="C330" s="257"/>
      <c r="D330" s="230"/>
      <c r="E330" s="230"/>
      <c r="F330" s="186"/>
      <c r="G330" s="186"/>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57"/>
      <c r="AE330" s="257"/>
      <c r="AF330" s="257"/>
      <c r="AG330" s="257"/>
      <c r="AH330" s="257"/>
      <c r="AI330" s="257"/>
      <c r="AJ330" s="257"/>
      <c r="AK330" s="257"/>
      <c r="AL330" s="257"/>
      <c r="AM330" s="257"/>
      <c r="AN330" s="350"/>
      <c r="AO330" s="262"/>
      <c r="AP330" s="186"/>
      <c r="AQ330" s="186"/>
      <c r="AR330" s="186"/>
      <c r="AS330" s="186"/>
      <c r="AT330" s="186"/>
      <c r="AU330" s="186"/>
      <c r="AV330" s="186"/>
      <c r="AW330" s="186"/>
      <c r="AX330" s="186"/>
      <c r="AY330" s="186"/>
      <c r="AZ330" s="186"/>
      <c r="BA330" s="186"/>
    </row>
    <row r="331" spans="1:53" s="185" customFormat="1" ht="14.25" customHeight="1" x14ac:dyDescent="0.2">
      <c r="A331" s="186"/>
      <c r="B331" s="186"/>
      <c r="C331" s="257"/>
      <c r="D331" s="230"/>
      <c r="E331" s="230"/>
      <c r="F331" s="186"/>
      <c r="G331" s="186"/>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57"/>
      <c r="AE331" s="257"/>
      <c r="AF331" s="257"/>
      <c r="AG331" s="257"/>
      <c r="AH331" s="257"/>
      <c r="AI331" s="257"/>
      <c r="AJ331" s="257"/>
      <c r="AK331" s="257"/>
      <c r="AL331" s="257"/>
      <c r="AM331" s="257"/>
      <c r="AN331" s="350"/>
      <c r="AO331" s="262"/>
      <c r="AP331" s="186"/>
      <c r="AQ331" s="186"/>
      <c r="AR331" s="186"/>
      <c r="AS331" s="186"/>
      <c r="AT331" s="186"/>
      <c r="AU331" s="186"/>
      <c r="AV331" s="186"/>
      <c r="AW331" s="186"/>
      <c r="AX331" s="186"/>
      <c r="AY331" s="186"/>
      <c r="AZ331" s="186"/>
      <c r="BA331" s="186"/>
    </row>
    <row r="332" spans="1:53" s="185" customFormat="1" ht="14.25" customHeight="1" x14ac:dyDescent="0.2">
      <c r="A332" s="186"/>
      <c r="B332" s="186"/>
      <c r="C332" s="257"/>
      <c r="D332" s="230"/>
      <c r="E332" s="230"/>
      <c r="F332" s="186"/>
      <c r="G332" s="186"/>
      <c r="H332" s="257"/>
      <c r="I332" s="257"/>
      <c r="J332" s="257"/>
      <c r="K332" s="257"/>
      <c r="L332" s="257"/>
      <c r="M332" s="257"/>
      <c r="N332" s="257"/>
      <c r="O332" s="257"/>
      <c r="P332" s="257"/>
      <c r="Q332" s="257"/>
      <c r="R332" s="257"/>
      <c r="S332" s="257"/>
      <c r="T332" s="257"/>
      <c r="U332" s="257"/>
      <c r="V332" s="257"/>
      <c r="W332" s="257"/>
      <c r="X332" s="257"/>
      <c r="Y332" s="257"/>
      <c r="Z332" s="257"/>
      <c r="AA332" s="257"/>
      <c r="AB332" s="257"/>
      <c r="AC332" s="257"/>
      <c r="AD332" s="257"/>
      <c r="AE332" s="257"/>
      <c r="AF332" s="257"/>
      <c r="AG332" s="257"/>
      <c r="AH332" s="257"/>
      <c r="AI332" s="257"/>
      <c r="AJ332" s="257"/>
      <c r="AK332" s="257"/>
      <c r="AL332" s="257"/>
      <c r="AM332" s="257"/>
      <c r="AN332" s="350"/>
      <c r="AO332" s="262"/>
      <c r="AP332" s="186"/>
      <c r="AQ332" s="186"/>
      <c r="AR332" s="186"/>
      <c r="AS332" s="186"/>
      <c r="AT332" s="186"/>
      <c r="AU332" s="186"/>
      <c r="AV332" s="186"/>
      <c r="AW332" s="186"/>
      <c r="AX332" s="186"/>
      <c r="AY332" s="186"/>
      <c r="AZ332" s="186"/>
      <c r="BA332" s="186"/>
    </row>
    <row r="333" spans="1:53" s="185" customFormat="1" ht="14.25" customHeight="1" x14ac:dyDescent="0.2">
      <c r="A333" s="186"/>
      <c r="B333" s="186"/>
      <c r="C333" s="257"/>
      <c r="D333" s="230"/>
      <c r="E333" s="230"/>
      <c r="F333" s="186"/>
      <c r="G333" s="186"/>
      <c r="H333" s="257"/>
      <c r="I333" s="257"/>
      <c r="J333" s="257"/>
      <c r="K333" s="257"/>
      <c r="L333" s="257"/>
      <c r="M333" s="257"/>
      <c r="N333" s="257"/>
      <c r="O333" s="257"/>
      <c r="P333" s="257"/>
      <c r="Q333" s="257"/>
      <c r="R333" s="257"/>
      <c r="S333" s="257"/>
      <c r="T333" s="257"/>
      <c r="U333" s="257"/>
      <c r="V333" s="257"/>
      <c r="W333" s="257"/>
      <c r="X333" s="257"/>
      <c r="Y333" s="257"/>
      <c r="Z333" s="257"/>
      <c r="AA333" s="257"/>
      <c r="AB333" s="257"/>
      <c r="AC333" s="257"/>
      <c r="AD333" s="257"/>
      <c r="AE333" s="257"/>
      <c r="AF333" s="257"/>
      <c r="AG333" s="257"/>
      <c r="AH333" s="257"/>
      <c r="AI333" s="257"/>
      <c r="AJ333" s="257"/>
      <c r="AK333" s="257"/>
      <c r="AL333" s="257"/>
      <c r="AM333" s="257"/>
      <c r="AN333" s="350"/>
      <c r="AO333" s="262"/>
      <c r="AP333" s="186"/>
      <c r="AQ333" s="186"/>
      <c r="AR333" s="186"/>
      <c r="AS333" s="186"/>
      <c r="AT333" s="186"/>
      <c r="AU333" s="186"/>
      <c r="AV333" s="186"/>
      <c r="AW333" s="186"/>
      <c r="AX333" s="186"/>
      <c r="AY333" s="186"/>
      <c r="AZ333" s="186"/>
      <c r="BA333" s="186"/>
    </row>
    <row r="334" spans="1:53" s="185" customFormat="1" ht="14.25" customHeight="1" x14ac:dyDescent="0.2">
      <c r="A334" s="186"/>
      <c r="B334" s="186"/>
      <c r="C334" s="257"/>
      <c r="D334" s="230"/>
      <c r="E334" s="230"/>
      <c r="F334" s="186"/>
      <c r="G334" s="186"/>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257"/>
      <c r="AE334" s="257"/>
      <c r="AF334" s="257"/>
      <c r="AG334" s="257"/>
      <c r="AH334" s="257"/>
      <c r="AI334" s="257"/>
      <c r="AJ334" s="257"/>
      <c r="AK334" s="257"/>
      <c r="AL334" s="257"/>
      <c r="AM334" s="257"/>
      <c r="AN334" s="350"/>
      <c r="AO334" s="262"/>
      <c r="AP334" s="186"/>
      <c r="AQ334" s="186"/>
      <c r="AR334" s="186"/>
      <c r="AS334" s="186"/>
      <c r="AT334" s="186"/>
      <c r="AU334" s="186"/>
      <c r="AV334" s="186"/>
      <c r="AW334" s="186"/>
      <c r="AX334" s="186"/>
      <c r="AY334" s="186"/>
      <c r="AZ334" s="186"/>
      <c r="BA334" s="186"/>
    </row>
    <row r="335" spans="1:53" s="185" customFormat="1" ht="14.25" customHeight="1" x14ac:dyDescent="0.2">
      <c r="A335" s="186"/>
      <c r="B335" s="186"/>
      <c r="C335" s="257"/>
      <c r="D335" s="230"/>
      <c r="E335" s="230"/>
      <c r="F335" s="186"/>
      <c r="G335" s="186"/>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c r="AL335" s="257"/>
      <c r="AM335" s="257"/>
      <c r="AN335" s="350"/>
      <c r="AO335" s="262"/>
      <c r="AP335" s="186"/>
      <c r="AQ335" s="186"/>
      <c r="AR335" s="186"/>
      <c r="AS335" s="186"/>
      <c r="AT335" s="186"/>
      <c r="AU335" s="186"/>
      <c r="AV335" s="186"/>
      <c r="AW335" s="186"/>
      <c r="AX335" s="186"/>
      <c r="AY335" s="186"/>
      <c r="AZ335" s="186"/>
      <c r="BA335" s="186"/>
    </row>
    <row r="336" spans="1:53" s="185" customFormat="1" ht="14.25" customHeight="1" x14ac:dyDescent="0.2">
      <c r="A336" s="186"/>
      <c r="B336" s="186"/>
      <c r="C336" s="257"/>
      <c r="D336" s="230"/>
      <c r="E336" s="230"/>
      <c r="F336" s="186"/>
      <c r="G336" s="186"/>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c r="AF336" s="257"/>
      <c r="AG336" s="257"/>
      <c r="AH336" s="257"/>
      <c r="AI336" s="257"/>
      <c r="AJ336" s="257"/>
      <c r="AK336" s="257"/>
      <c r="AL336" s="257"/>
      <c r="AM336" s="257"/>
      <c r="AN336" s="350"/>
      <c r="AO336" s="262"/>
      <c r="AP336" s="186"/>
      <c r="AQ336" s="186"/>
      <c r="AR336" s="186"/>
      <c r="AS336" s="186"/>
      <c r="AT336" s="186"/>
      <c r="AU336" s="186"/>
      <c r="AV336" s="186"/>
      <c r="AW336" s="186"/>
      <c r="AX336" s="186"/>
      <c r="AY336" s="186"/>
      <c r="AZ336" s="186"/>
      <c r="BA336" s="186"/>
    </row>
    <row r="337" spans="1:53" s="185" customFormat="1" ht="14.25" customHeight="1" x14ac:dyDescent="0.2">
      <c r="A337" s="186"/>
      <c r="B337" s="186"/>
      <c r="C337" s="257"/>
      <c r="D337" s="230"/>
      <c r="E337" s="230"/>
      <c r="F337" s="186"/>
      <c r="G337" s="186"/>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57"/>
      <c r="AE337" s="257"/>
      <c r="AF337" s="257"/>
      <c r="AG337" s="257"/>
      <c r="AH337" s="257"/>
      <c r="AI337" s="257"/>
      <c r="AJ337" s="257"/>
      <c r="AK337" s="257"/>
      <c r="AL337" s="257"/>
      <c r="AM337" s="257"/>
      <c r="AN337" s="350"/>
      <c r="AO337" s="262"/>
      <c r="AP337" s="186"/>
      <c r="AQ337" s="186"/>
      <c r="AR337" s="186"/>
      <c r="AS337" s="186"/>
      <c r="AT337" s="186"/>
      <c r="AU337" s="186"/>
      <c r="AV337" s="186"/>
      <c r="AW337" s="186"/>
      <c r="AX337" s="186"/>
      <c r="AY337" s="186"/>
      <c r="AZ337" s="186"/>
      <c r="BA337" s="186"/>
    </row>
    <row r="338" spans="1:53" s="185" customFormat="1" ht="14.25" customHeight="1" x14ac:dyDescent="0.2">
      <c r="A338" s="186"/>
      <c r="B338" s="186"/>
      <c r="C338" s="257"/>
      <c r="D338" s="230"/>
      <c r="E338" s="230"/>
      <c r="F338" s="186"/>
      <c r="G338" s="186"/>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57"/>
      <c r="AE338" s="257"/>
      <c r="AF338" s="257"/>
      <c r="AG338" s="257"/>
      <c r="AH338" s="257"/>
      <c r="AI338" s="257"/>
      <c r="AJ338" s="257"/>
      <c r="AK338" s="257"/>
      <c r="AL338" s="257"/>
      <c r="AM338" s="257"/>
      <c r="AN338" s="350"/>
      <c r="AO338" s="262"/>
      <c r="AP338" s="186"/>
      <c r="AQ338" s="186"/>
      <c r="AR338" s="186"/>
      <c r="AS338" s="186"/>
      <c r="AT338" s="186"/>
      <c r="AU338" s="186"/>
      <c r="AV338" s="186"/>
      <c r="AW338" s="186"/>
      <c r="AX338" s="186"/>
      <c r="AY338" s="186"/>
      <c r="AZ338" s="186"/>
      <c r="BA338" s="186"/>
    </row>
    <row r="339" spans="1:53" s="185" customFormat="1" ht="14.25" customHeight="1" x14ac:dyDescent="0.2">
      <c r="A339" s="186"/>
      <c r="B339" s="186"/>
      <c r="C339" s="257"/>
      <c r="D339" s="230"/>
      <c r="E339" s="230"/>
      <c r="F339" s="186"/>
      <c r="G339" s="186"/>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57"/>
      <c r="AE339" s="257"/>
      <c r="AF339" s="257"/>
      <c r="AG339" s="257"/>
      <c r="AH339" s="257"/>
      <c r="AI339" s="257"/>
      <c r="AJ339" s="257"/>
      <c r="AK339" s="257"/>
      <c r="AL339" s="257"/>
      <c r="AM339" s="257"/>
      <c r="AN339" s="350"/>
      <c r="AO339" s="262"/>
      <c r="AP339" s="186"/>
      <c r="AQ339" s="186"/>
      <c r="AR339" s="186"/>
      <c r="AS339" s="186"/>
      <c r="AT339" s="186"/>
      <c r="AU339" s="186"/>
      <c r="AV339" s="186"/>
      <c r="AW339" s="186"/>
      <c r="AX339" s="186"/>
      <c r="AY339" s="186"/>
      <c r="AZ339" s="186"/>
      <c r="BA339" s="186"/>
    </row>
    <row r="340" spans="1:53" s="185" customFormat="1" ht="14.25" customHeight="1" x14ac:dyDescent="0.2">
      <c r="A340" s="186"/>
      <c r="B340" s="186"/>
      <c r="C340" s="257"/>
      <c r="D340" s="230"/>
      <c r="E340" s="230"/>
      <c r="F340" s="186"/>
      <c r="G340" s="186"/>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57"/>
      <c r="AE340" s="257"/>
      <c r="AF340" s="257"/>
      <c r="AG340" s="257"/>
      <c r="AH340" s="257"/>
      <c r="AI340" s="257"/>
      <c r="AJ340" s="257"/>
      <c r="AK340" s="257"/>
      <c r="AL340" s="257"/>
      <c r="AM340" s="257"/>
      <c r="AN340" s="350"/>
      <c r="AO340" s="262"/>
      <c r="AP340" s="186"/>
      <c r="AQ340" s="186"/>
      <c r="AR340" s="186"/>
      <c r="AS340" s="186"/>
      <c r="AT340" s="186"/>
      <c r="AU340" s="186"/>
      <c r="AV340" s="186"/>
      <c r="AW340" s="186"/>
      <c r="AX340" s="186"/>
      <c r="AY340" s="186"/>
      <c r="AZ340" s="186"/>
      <c r="BA340" s="186"/>
    </row>
    <row r="341" spans="1:53" s="185" customFormat="1" ht="14.25" customHeight="1" x14ac:dyDescent="0.2">
      <c r="A341" s="186"/>
      <c r="B341" s="186"/>
      <c r="C341" s="257"/>
      <c r="D341" s="230"/>
      <c r="E341" s="230"/>
      <c r="F341" s="186"/>
      <c r="G341" s="186"/>
      <c r="H341" s="257"/>
      <c r="I341" s="257"/>
      <c r="J341" s="257"/>
      <c r="K341" s="257"/>
      <c r="L341" s="257"/>
      <c r="M341" s="257"/>
      <c r="N341" s="257"/>
      <c r="O341" s="257"/>
      <c r="P341" s="257"/>
      <c r="Q341" s="257"/>
      <c r="R341" s="257"/>
      <c r="S341" s="257"/>
      <c r="T341" s="257"/>
      <c r="U341" s="257"/>
      <c r="V341" s="257"/>
      <c r="W341" s="257"/>
      <c r="X341" s="257"/>
      <c r="Y341" s="257"/>
      <c r="Z341" s="257"/>
      <c r="AA341" s="257"/>
      <c r="AB341" s="257"/>
      <c r="AC341" s="257"/>
      <c r="AD341" s="257"/>
      <c r="AE341" s="257"/>
      <c r="AF341" s="257"/>
      <c r="AG341" s="257"/>
      <c r="AH341" s="257"/>
      <c r="AI341" s="257"/>
      <c r="AJ341" s="257"/>
      <c r="AK341" s="257"/>
      <c r="AL341" s="257"/>
      <c r="AM341" s="257"/>
      <c r="AN341" s="350"/>
      <c r="AO341" s="262"/>
      <c r="AP341" s="186"/>
      <c r="AQ341" s="186"/>
      <c r="AR341" s="186"/>
      <c r="AS341" s="186"/>
      <c r="AT341" s="186"/>
      <c r="AU341" s="186"/>
      <c r="AV341" s="186"/>
      <c r="AW341" s="186"/>
      <c r="AX341" s="186"/>
      <c r="AY341" s="186"/>
      <c r="AZ341" s="186"/>
      <c r="BA341" s="186"/>
    </row>
    <row r="342" spans="1:53" s="185" customFormat="1" ht="14.25" customHeight="1" x14ac:dyDescent="0.2">
      <c r="A342" s="186"/>
      <c r="B342" s="186"/>
      <c r="C342" s="257"/>
      <c r="D342" s="230"/>
      <c r="E342" s="230"/>
      <c r="F342" s="186"/>
      <c r="G342" s="186"/>
      <c r="H342" s="257"/>
      <c r="I342" s="257"/>
      <c r="J342" s="257"/>
      <c r="K342" s="257"/>
      <c r="L342" s="257"/>
      <c r="M342" s="257"/>
      <c r="N342" s="257"/>
      <c r="O342" s="257"/>
      <c r="P342" s="257"/>
      <c r="Q342" s="257"/>
      <c r="R342" s="257"/>
      <c r="S342" s="257"/>
      <c r="T342" s="257"/>
      <c r="U342" s="257"/>
      <c r="V342" s="257"/>
      <c r="W342" s="257"/>
      <c r="X342" s="257"/>
      <c r="Y342" s="257"/>
      <c r="Z342" s="257"/>
      <c r="AA342" s="257"/>
      <c r="AB342" s="257"/>
      <c r="AC342" s="257"/>
      <c r="AD342" s="257"/>
      <c r="AE342" s="257"/>
      <c r="AF342" s="257"/>
      <c r="AG342" s="257"/>
      <c r="AH342" s="257"/>
      <c r="AI342" s="257"/>
      <c r="AJ342" s="257"/>
      <c r="AK342" s="257"/>
      <c r="AL342" s="257"/>
      <c r="AM342" s="257"/>
      <c r="AN342" s="350"/>
      <c r="AO342" s="262"/>
      <c r="AP342" s="186"/>
      <c r="AQ342" s="186"/>
      <c r="AR342" s="186"/>
      <c r="AS342" s="186"/>
      <c r="AT342" s="186"/>
      <c r="AU342" s="186"/>
      <c r="AV342" s="186"/>
      <c r="AW342" s="186"/>
      <c r="AX342" s="186"/>
      <c r="AY342" s="186"/>
      <c r="AZ342" s="186"/>
      <c r="BA342" s="186"/>
    </row>
    <row r="343" spans="1:53" s="185" customFormat="1" ht="14.25" customHeight="1" x14ac:dyDescent="0.2">
      <c r="A343" s="186"/>
      <c r="B343" s="186"/>
      <c r="C343" s="257"/>
      <c r="D343" s="230"/>
      <c r="E343" s="230"/>
      <c r="F343" s="186"/>
      <c r="G343" s="186"/>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257"/>
      <c r="AE343" s="257"/>
      <c r="AF343" s="257"/>
      <c r="AG343" s="257"/>
      <c r="AH343" s="257"/>
      <c r="AI343" s="257"/>
      <c r="AJ343" s="257"/>
      <c r="AK343" s="257"/>
      <c r="AL343" s="257"/>
      <c r="AM343" s="257"/>
      <c r="AN343" s="350"/>
      <c r="AO343" s="262"/>
      <c r="AP343" s="186"/>
      <c r="AQ343" s="186"/>
      <c r="AR343" s="186"/>
      <c r="AS343" s="186"/>
      <c r="AT343" s="186"/>
      <c r="AU343" s="186"/>
      <c r="AV343" s="186"/>
      <c r="AW343" s="186"/>
      <c r="AX343" s="186"/>
      <c r="AY343" s="186"/>
      <c r="AZ343" s="186"/>
      <c r="BA343" s="186"/>
    </row>
    <row r="344" spans="1:53" s="185" customFormat="1" ht="14.25" customHeight="1" x14ac:dyDescent="0.2">
      <c r="A344" s="186"/>
      <c r="B344" s="186"/>
      <c r="C344" s="257"/>
      <c r="D344" s="230"/>
      <c r="E344" s="230"/>
      <c r="F344" s="186"/>
      <c r="G344" s="186"/>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257"/>
      <c r="AE344" s="257"/>
      <c r="AF344" s="257"/>
      <c r="AG344" s="257"/>
      <c r="AH344" s="257"/>
      <c r="AI344" s="257"/>
      <c r="AJ344" s="257"/>
      <c r="AK344" s="257"/>
      <c r="AL344" s="257"/>
      <c r="AM344" s="257"/>
      <c r="AN344" s="350"/>
      <c r="AO344" s="262"/>
      <c r="AP344" s="186"/>
      <c r="AQ344" s="186"/>
      <c r="AR344" s="186"/>
      <c r="AS344" s="186"/>
      <c r="AT344" s="186"/>
      <c r="AU344" s="186"/>
      <c r="AV344" s="186"/>
      <c r="AW344" s="186"/>
      <c r="AX344" s="186"/>
      <c r="AY344" s="186"/>
      <c r="AZ344" s="186"/>
      <c r="BA344" s="186"/>
    </row>
    <row r="345" spans="1:53" s="185" customFormat="1" ht="14.25" customHeight="1" x14ac:dyDescent="0.2">
      <c r="A345" s="186"/>
      <c r="B345" s="186"/>
      <c r="C345" s="257"/>
      <c r="D345" s="230"/>
      <c r="E345" s="230"/>
      <c r="F345" s="186"/>
      <c r="G345" s="186"/>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257"/>
      <c r="AE345" s="257"/>
      <c r="AF345" s="257"/>
      <c r="AG345" s="257"/>
      <c r="AH345" s="257"/>
      <c r="AI345" s="257"/>
      <c r="AJ345" s="257"/>
      <c r="AK345" s="257"/>
      <c r="AL345" s="257"/>
      <c r="AM345" s="257"/>
      <c r="AN345" s="350"/>
      <c r="AO345" s="262"/>
      <c r="AP345" s="186"/>
      <c r="AQ345" s="186"/>
      <c r="AR345" s="186"/>
      <c r="AS345" s="186"/>
      <c r="AT345" s="186"/>
      <c r="AU345" s="186"/>
      <c r="AV345" s="186"/>
      <c r="AW345" s="186"/>
      <c r="AX345" s="186"/>
      <c r="AY345" s="186"/>
      <c r="AZ345" s="186"/>
      <c r="BA345" s="186"/>
    </row>
    <row r="346" spans="1:53" s="185" customFormat="1" ht="14.25" customHeight="1" x14ac:dyDescent="0.2">
      <c r="A346" s="186"/>
      <c r="B346" s="186"/>
      <c r="C346" s="257"/>
      <c r="D346" s="230"/>
      <c r="E346" s="230"/>
      <c r="F346" s="186"/>
      <c r="G346" s="186"/>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257"/>
      <c r="AE346" s="257"/>
      <c r="AF346" s="257"/>
      <c r="AG346" s="257"/>
      <c r="AH346" s="257"/>
      <c r="AI346" s="257"/>
      <c r="AJ346" s="257"/>
      <c r="AK346" s="257"/>
      <c r="AL346" s="257"/>
      <c r="AM346" s="257"/>
      <c r="AN346" s="350"/>
      <c r="AO346" s="262"/>
      <c r="AP346" s="186"/>
      <c r="AQ346" s="186"/>
      <c r="AR346" s="186"/>
      <c r="AS346" s="186"/>
      <c r="AT346" s="186"/>
      <c r="AU346" s="186"/>
      <c r="AV346" s="186"/>
      <c r="AW346" s="186"/>
      <c r="AX346" s="186"/>
      <c r="AY346" s="186"/>
      <c r="AZ346" s="186"/>
      <c r="BA346" s="186"/>
    </row>
    <row r="347" spans="1:53" s="185" customFormat="1" ht="14.25" customHeight="1" x14ac:dyDescent="0.2">
      <c r="A347" s="186"/>
      <c r="B347" s="186"/>
      <c r="C347" s="257"/>
      <c r="D347" s="230"/>
      <c r="E347" s="230"/>
      <c r="F347" s="186"/>
      <c r="G347" s="186"/>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257"/>
      <c r="AE347" s="257"/>
      <c r="AF347" s="257"/>
      <c r="AG347" s="257"/>
      <c r="AH347" s="257"/>
      <c r="AI347" s="257"/>
      <c r="AJ347" s="257"/>
      <c r="AK347" s="257"/>
      <c r="AL347" s="257"/>
      <c r="AM347" s="257"/>
      <c r="AN347" s="350"/>
      <c r="AO347" s="262"/>
      <c r="AP347" s="186"/>
      <c r="AQ347" s="186"/>
      <c r="AR347" s="186"/>
      <c r="AS347" s="186"/>
      <c r="AT347" s="186"/>
      <c r="AU347" s="186"/>
      <c r="AV347" s="186"/>
      <c r="AW347" s="186"/>
      <c r="AX347" s="186"/>
      <c r="AY347" s="186"/>
      <c r="AZ347" s="186"/>
      <c r="BA347" s="186"/>
    </row>
    <row r="348" spans="1:53" s="185" customFormat="1" ht="14.25" customHeight="1" x14ac:dyDescent="0.2">
      <c r="A348" s="186"/>
      <c r="B348" s="186"/>
      <c r="C348" s="257"/>
      <c r="D348" s="230"/>
      <c r="E348" s="230"/>
      <c r="F348" s="186"/>
      <c r="G348" s="186"/>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257"/>
      <c r="AG348" s="257"/>
      <c r="AH348" s="257"/>
      <c r="AI348" s="257"/>
      <c r="AJ348" s="257"/>
      <c r="AK348" s="257"/>
      <c r="AL348" s="257"/>
      <c r="AM348" s="257"/>
      <c r="AN348" s="350"/>
      <c r="AO348" s="262"/>
      <c r="AP348" s="186"/>
      <c r="AQ348" s="186"/>
      <c r="AR348" s="186"/>
      <c r="AS348" s="186"/>
      <c r="AT348" s="186"/>
      <c r="AU348" s="186"/>
      <c r="AV348" s="186"/>
      <c r="AW348" s="186"/>
      <c r="AX348" s="186"/>
      <c r="AY348" s="186"/>
      <c r="AZ348" s="186"/>
      <c r="BA348" s="186"/>
    </row>
    <row r="349" spans="1:53" s="185" customFormat="1" ht="14.25" customHeight="1" x14ac:dyDescent="0.2">
      <c r="A349" s="186"/>
      <c r="B349" s="186"/>
      <c r="C349" s="257"/>
      <c r="D349" s="230"/>
      <c r="E349" s="230"/>
      <c r="F349" s="186"/>
      <c r="G349" s="186"/>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F349" s="257"/>
      <c r="AG349" s="257"/>
      <c r="AH349" s="257"/>
      <c r="AI349" s="257"/>
      <c r="AJ349" s="257"/>
      <c r="AK349" s="257"/>
      <c r="AL349" s="257"/>
      <c r="AM349" s="257"/>
      <c r="AN349" s="350"/>
      <c r="AO349" s="262"/>
      <c r="AP349" s="186"/>
      <c r="AQ349" s="186"/>
      <c r="AR349" s="186"/>
      <c r="AS349" s="186"/>
      <c r="AT349" s="186"/>
      <c r="AU349" s="186"/>
      <c r="AV349" s="186"/>
      <c r="AW349" s="186"/>
      <c r="AX349" s="186"/>
      <c r="AY349" s="186"/>
      <c r="AZ349" s="186"/>
      <c r="BA349" s="186"/>
    </row>
    <row r="350" spans="1:53" s="185" customFormat="1" ht="14.25" customHeight="1" x14ac:dyDescent="0.2">
      <c r="A350" s="186"/>
      <c r="B350" s="186"/>
      <c r="C350" s="257"/>
      <c r="D350" s="230"/>
      <c r="E350" s="230"/>
      <c r="F350" s="186"/>
      <c r="G350" s="186"/>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57"/>
      <c r="AE350" s="257"/>
      <c r="AF350" s="257"/>
      <c r="AG350" s="257"/>
      <c r="AH350" s="257"/>
      <c r="AI350" s="257"/>
      <c r="AJ350" s="257"/>
      <c r="AK350" s="257"/>
      <c r="AL350" s="257"/>
      <c r="AM350" s="257"/>
      <c r="AN350" s="350"/>
      <c r="AO350" s="262"/>
      <c r="AP350" s="186"/>
      <c r="AQ350" s="186"/>
      <c r="AR350" s="186"/>
      <c r="AS350" s="186"/>
      <c r="AT350" s="186"/>
      <c r="AU350" s="186"/>
      <c r="AV350" s="186"/>
      <c r="AW350" s="186"/>
      <c r="AX350" s="186"/>
      <c r="AY350" s="186"/>
      <c r="AZ350" s="186"/>
      <c r="BA350" s="186"/>
    </row>
    <row r="351" spans="1:53" s="185" customFormat="1" ht="14.25" customHeight="1" x14ac:dyDescent="0.2">
      <c r="A351" s="186"/>
      <c r="B351" s="186"/>
      <c r="C351" s="257"/>
      <c r="D351" s="230"/>
      <c r="E351" s="230"/>
      <c r="F351" s="186"/>
      <c r="G351" s="186"/>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57"/>
      <c r="AE351" s="257"/>
      <c r="AF351" s="257"/>
      <c r="AG351" s="257"/>
      <c r="AH351" s="257"/>
      <c r="AI351" s="257"/>
      <c r="AJ351" s="257"/>
      <c r="AK351" s="257"/>
      <c r="AL351" s="257"/>
      <c r="AM351" s="257"/>
      <c r="AN351" s="350"/>
      <c r="AO351" s="262"/>
      <c r="AP351" s="186"/>
      <c r="AQ351" s="186"/>
      <c r="AR351" s="186"/>
      <c r="AS351" s="186"/>
      <c r="AT351" s="186"/>
      <c r="AU351" s="186"/>
      <c r="AV351" s="186"/>
      <c r="AW351" s="186"/>
      <c r="AX351" s="186"/>
      <c r="AY351" s="186"/>
      <c r="AZ351" s="186"/>
      <c r="BA351" s="186"/>
    </row>
    <row r="352" spans="1:53" s="185" customFormat="1" ht="14.25" customHeight="1" x14ac:dyDescent="0.2">
      <c r="A352" s="186"/>
      <c r="B352" s="186"/>
      <c r="C352" s="257"/>
      <c r="D352" s="230"/>
      <c r="E352" s="230"/>
      <c r="F352" s="186"/>
      <c r="G352" s="186"/>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57"/>
      <c r="AE352" s="257"/>
      <c r="AF352" s="257"/>
      <c r="AG352" s="257"/>
      <c r="AH352" s="257"/>
      <c r="AI352" s="257"/>
      <c r="AJ352" s="257"/>
      <c r="AK352" s="257"/>
      <c r="AL352" s="257"/>
      <c r="AM352" s="257"/>
      <c r="AN352" s="350"/>
      <c r="AO352" s="262"/>
      <c r="AP352" s="186"/>
      <c r="AQ352" s="186"/>
      <c r="AR352" s="186"/>
      <c r="AS352" s="186"/>
      <c r="AT352" s="186"/>
      <c r="AU352" s="186"/>
      <c r="AV352" s="186"/>
      <c r="AW352" s="186"/>
      <c r="AX352" s="186"/>
      <c r="AY352" s="186"/>
      <c r="AZ352" s="186"/>
      <c r="BA352" s="186"/>
    </row>
    <row r="353" spans="1:53" s="185" customFormat="1" ht="14.25" customHeight="1" x14ac:dyDescent="0.2">
      <c r="A353" s="186"/>
      <c r="B353" s="186"/>
      <c r="C353" s="257"/>
      <c r="D353" s="230"/>
      <c r="E353" s="230"/>
      <c r="F353" s="186"/>
      <c r="G353" s="186"/>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c r="AL353" s="257"/>
      <c r="AM353" s="257"/>
      <c r="AN353" s="350"/>
      <c r="AO353" s="262"/>
      <c r="AP353" s="186"/>
      <c r="AQ353" s="186"/>
      <c r="AR353" s="186"/>
      <c r="AS353" s="186"/>
      <c r="AT353" s="186"/>
      <c r="AU353" s="186"/>
      <c r="AV353" s="186"/>
      <c r="AW353" s="186"/>
      <c r="AX353" s="186"/>
      <c r="AY353" s="186"/>
      <c r="AZ353" s="186"/>
      <c r="BA353" s="186"/>
    </row>
    <row r="354" spans="1:53" s="185" customFormat="1" ht="14.25" customHeight="1" x14ac:dyDescent="0.2">
      <c r="A354" s="186"/>
      <c r="B354" s="186"/>
      <c r="C354" s="257"/>
      <c r="D354" s="230"/>
      <c r="E354" s="230"/>
      <c r="F354" s="186"/>
      <c r="G354" s="186"/>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350"/>
      <c r="AO354" s="262"/>
      <c r="AP354" s="186"/>
      <c r="AQ354" s="186"/>
      <c r="AR354" s="186"/>
      <c r="AS354" s="186"/>
      <c r="AT354" s="186"/>
      <c r="AU354" s="186"/>
      <c r="AV354" s="186"/>
      <c r="AW354" s="186"/>
      <c r="AX354" s="186"/>
      <c r="AY354" s="186"/>
      <c r="AZ354" s="186"/>
      <c r="BA354" s="186"/>
    </row>
    <row r="355" spans="1:53" s="185" customFormat="1" ht="14.25" customHeight="1" x14ac:dyDescent="0.2">
      <c r="A355" s="186"/>
      <c r="B355" s="186"/>
      <c r="C355" s="257"/>
      <c r="D355" s="230"/>
      <c r="E355" s="230"/>
      <c r="F355" s="186"/>
      <c r="G355" s="186"/>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57"/>
      <c r="AE355" s="257"/>
      <c r="AF355" s="257"/>
      <c r="AG355" s="257"/>
      <c r="AH355" s="257"/>
      <c r="AI355" s="257"/>
      <c r="AJ355" s="257"/>
      <c r="AK355" s="257"/>
      <c r="AL355" s="257"/>
      <c r="AM355" s="257"/>
      <c r="AN355" s="350"/>
      <c r="AO355" s="262"/>
      <c r="AP355" s="186"/>
      <c r="AQ355" s="186"/>
      <c r="AR355" s="186"/>
      <c r="AS355" s="186"/>
      <c r="AT355" s="186"/>
      <c r="AU355" s="186"/>
      <c r="AV355" s="186"/>
      <c r="AW355" s="186"/>
      <c r="AX355" s="186"/>
      <c r="AY355" s="186"/>
      <c r="AZ355" s="186"/>
      <c r="BA355" s="186"/>
    </row>
    <row r="356" spans="1:53" s="185" customFormat="1" ht="14.25" customHeight="1" x14ac:dyDescent="0.2">
      <c r="A356" s="186"/>
      <c r="B356" s="186"/>
      <c r="C356" s="257"/>
      <c r="D356" s="230"/>
      <c r="E356" s="230"/>
      <c r="F356" s="186"/>
      <c r="G356" s="186"/>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57"/>
      <c r="AE356" s="257"/>
      <c r="AF356" s="257"/>
      <c r="AG356" s="257"/>
      <c r="AH356" s="257"/>
      <c r="AI356" s="257"/>
      <c r="AJ356" s="257"/>
      <c r="AK356" s="257"/>
      <c r="AL356" s="257"/>
      <c r="AM356" s="257"/>
      <c r="AN356" s="350"/>
      <c r="AO356" s="262"/>
      <c r="AP356" s="186"/>
      <c r="AQ356" s="186"/>
      <c r="AR356" s="186"/>
      <c r="AS356" s="186"/>
      <c r="AT356" s="186"/>
      <c r="AU356" s="186"/>
      <c r="AV356" s="186"/>
      <c r="AW356" s="186"/>
      <c r="AX356" s="186"/>
      <c r="AY356" s="186"/>
      <c r="AZ356" s="186"/>
      <c r="BA356" s="186"/>
    </row>
    <row r="357" spans="1:53" s="185" customFormat="1" ht="14.25" customHeight="1" x14ac:dyDescent="0.2">
      <c r="A357" s="186"/>
      <c r="B357" s="186"/>
      <c r="C357" s="257"/>
      <c r="D357" s="230"/>
      <c r="E357" s="230"/>
      <c r="F357" s="186"/>
      <c r="G357" s="186"/>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57"/>
      <c r="AE357" s="257"/>
      <c r="AF357" s="257"/>
      <c r="AG357" s="257"/>
      <c r="AH357" s="257"/>
      <c r="AI357" s="257"/>
      <c r="AJ357" s="257"/>
      <c r="AK357" s="257"/>
      <c r="AL357" s="257"/>
      <c r="AM357" s="257"/>
      <c r="AN357" s="350"/>
      <c r="AO357" s="262"/>
      <c r="AP357" s="186"/>
      <c r="AQ357" s="186"/>
      <c r="AR357" s="186"/>
      <c r="AS357" s="186"/>
      <c r="AT357" s="186"/>
      <c r="AU357" s="186"/>
      <c r="AV357" s="186"/>
      <c r="AW357" s="186"/>
      <c r="AX357" s="186"/>
      <c r="AY357" s="186"/>
      <c r="AZ357" s="186"/>
      <c r="BA357" s="186"/>
    </row>
    <row r="358" spans="1:53" s="185" customFormat="1" ht="14.25" customHeight="1" x14ac:dyDescent="0.2">
      <c r="A358" s="186"/>
      <c r="B358" s="186"/>
      <c r="C358" s="257"/>
      <c r="D358" s="230"/>
      <c r="E358" s="230"/>
      <c r="F358" s="186"/>
      <c r="G358" s="186"/>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57"/>
      <c r="AE358" s="257"/>
      <c r="AF358" s="257"/>
      <c r="AG358" s="257"/>
      <c r="AH358" s="257"/>
      <c r="AI358" s="257"/>
      <c r="AJ358" s="257"/>
      <c r="AK358" s="257"/>
      <c r="AL358" s="257"/>
      <c r="AM358" s="257"/>
      <c r="AN358" s="350"/>
      <c r="AO358" s="262"/>
      <c r="AP358" s="186"/>
      <c r="AQ358" s="186"/>
      <c r="AR358" s="186"/>
      <c r="AS358" s="186"/>
      <c r="AT358" s="186"/>
      <c r="AU358" s="186"/>
      <c r="AV358" s="186"/>
      <c r="AW358" s="186"/>
      <c r="AX358" s="186"/>
      <c r="AY358" s="186"/>
      <c r="AZ358" s="186"/>
      <c r="BA358" s="186"/>
    </row>
    <row r="359" spans="1:53" s="185" customFormat="1" ht="14.25" customHeight="1" x14ac:dyDescent="0.2">
      <c r="A359" s="186"/>
      <c r="B359" s="186"/>
      <c r="C359" s="257"/>
      <c r="D359" s="230"/>
      <c r="E359" s="230"/>
      <c r="F359" s="186"/>
      <c r="G359" s="186"/>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57"/>
      <c r="AE359" s="257"/>
      <c r="AF359" s="257"/>
      <c r="AG359" s="257"/>
      <c r="AH359" s="257"/>
      <c r="AI359" s="257"/>
      <c r="AJ359" s="257"/>
      <c r="AK359" s="257"/>
      <c r="AL359" s="257"/>
      <c r="AM359" s="257"/>
      <c r="AN359" s="350"/>
      <c r="AO359" s="262"/>
      <c r="AP359" s="186"/>
      <c r="AQ359" s="186"/>
      <c r="AR359" s="186"/>
      <c r="AS359" s="186"/>
      <c r="AT359" s="186"/>
      <c r="AU359" s="186"/>
      <c r="AV359" s="186"/>
      <c r="AW359" s="186"/>
      <c r="AX359" s="186"/>
      <c r="AY359" s="186"/>
      <c r="AZ359" s="186"/>
      <c r="BA359" s="186"/>
    </row>
    <row r="360" spans="1:53" s="185" customFormat="1" ht="14.25" customHeight="1" x14ac:dyDescent="0.2">
      <c r="A360" s="186"/>
      <c r="B360" s="186"/>
      <c r="C360" s="257"/>
      <c r="D360" s="230"/>
      <c r="E360" s="230"/>
      <c r="F360" s="186"/>
      <c r="G360" s="186"/>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350"/>
      <c r="AO360" s="262"/>
      <c r="AP360" s="186"/>
      <c r="AQ360" s="186"/>
      <c r="AR360" s="186"/>
      <c r="AS360" s="186"/>
      <c r="AT360" s="186"/>
      <c r="AU360" s="186"/>
      <c r="AV360" s="186"/>
      <c r="AW360" s="186"/>
      <c r="AX360" s="186"/>
      <c r="AY360" s="186"/>
      <c r="AZ360" s="186"/>
      <c r="BA360" s="186"/>
    </row>
    <row r="361" spans="1:53" s="185" customFormat="1" ht="14.25" customHeight="1" x14ac:dyDescent="0.2">
      <c r="A361" s="186"/>
      <c r="B361" s="186"/>
      <c r="C361" s="257"/>
      <c r="D361" s="230"/>
      <c r="E361" s="230"/>
      <c r="F361" s="186"/>
      <c r="G361" s="186"/>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350"/>
      <c r="AO361" s="262"/>
      <c r="AP361" s="186"/>
      <c r="AQ361" s="186"/>
      <c r="AR361" s="186"/>
      <c r="AS361" s="186"/>
      <c r="AT361" s="186"/>
      <c r="AU361" s="186"/>
      <c r="AV361" s="186"/>
      <c r="AW361" s="186"/>
      <c r="AX361" s="186"/>
      <c r="AY361" s="186"/>
      <c r="AZ361" s="186"/>
      <c r="BA361" s="186"/>
    </row>
    <row r="362" spans="1:53" s="185" customFormat="1" ht="14.25" customHeight="1" x14ac:dyDescent="0.2">
      <c r="A362" s="186"/>
      <c r="B362" s="186"/>
      <c r="C362" s="257"/>
      <c r="D362" s="230"/>
      <c r="E362" s="230"/>
      <c r="F362" s="186"/>
      <c r="G362" s="186"/>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57"/>
      <c r="AE362" s="257"/>
      <c r="AF362" s="257"/>
      <c r="AG362" s="257"/>
      <c r="AH362" s="257"/>
      <c r="AI362" s="257"/>
      <c r="AJ362" s="257"/>
      <c r="AK362" s="257"/>
      <c r="AL362" s="257"/>
      <c r="AM362" s="257"/>
      <c r="AN362" s="350"/>
      <c r="AO362" s="262"/>
      <c r="AP362" s="186"/>
      <c r="AQ362" s="186"/>
      <c r="AR362" s="186"/>
      <c r="AS362" s="186"/>
      <c r="AT362" s="186"/>
      <c r="AU362" s="186"/>
      <c r="AV362" s="186"/>
      <c r="AW362" s="186"/>
      <c r="AX362" s="186"/>
      <c r="AY362" s="186"/>
      <c r="AZ362" s="186"/>
      <c r="BA362" s="186"/>
    </row>
    <row r="363" spans="1:53" s="185" customFormat="1" ht="14.25" customHeight="1" x14ac:dyDescent="0.2">
      <c r="A363" s="186"/>
      <c r="B363" s="186"/>
      <c r="C363" s="257"/>
      <c r="D363" s="230"/>
      <c r="E363" s="230"/>
      <c r="F363" s="186"/>
      <c r="G363" s="186"/>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c r="AF363" s="257"/>
      <c r="AG363" s="257"/>
      <c r="AH363" s="257"/>
      <c r="AI363" s="257"/>
      <c r="AJ363" s="257"/>
      <c r="AK363" s="257"/>
      <c r="AL363" s="257"/>
      <c r="AM363" s="257"/>
      <c r="AN363" s="350"/>
      <c r="AO363" s="262"/>
      <c r="AP363" s="186"/>
      <c r="AQ363" s="186"/>
      <c r="AR363" s="186"/>
      <c r="AS363" s="186"/>
      <c r="AT363" s="186"/>
      <c r="AU363" s="186"/>
      <c r="AV363" s="186"/>
      <c r="AW363" s="186"/>
      <c r="AX363" s="186"/>
      <c r="AY363" s="186"/>
      <c r="AZ363" s="186"/>
      <c r="BA363" s="186"/>
    </row>
    <row r="364" spans="1:53" s="185" customFormat="1" ht="14.25" customHeight="1" x14ac:dyDescent="0.2">
      <c r="A364" s="186"/>
      <c r="B364" s="186"/>
      <c r="C364" s="257"/>
      <c r="D364" s="230"/>
      <c r="E364" s="230"/>
      <c r="F364" s="186"/>
      <c r="G364" s="186"/>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57"/>
      <c r="AE364" s="257"/>
      <c r="AF364" s="257"/>
      <c r="AG364" s="257"/>
      <c r="AH364" s="257"/>
      <c r="AI364" s="257"/>
      <c r="AJ364" s="257"/>
      <c r="AK364" s="257"/>
      <c r="AL364" s="257"/>
      <c r="AM364" s="257"/>
      <c r="AN364" s="350"/>
      <c r="AO364" s="262"/>
      <c r="AP364" s="186"/>
      <c r="AQ364" s="186"/>
      <c r="AR364" s="186"/>
      <c r="AS364" s="186"/>
      <c r="AT364" s="186"/>
      <c r="AU364" s="186"/>
      <c r="AV364" s="186"/>
      <c r="AW364" s="186"/>
      <c r="AX364" s="186"/>
      <c r="AY364" s="186"/>
      <c r="AZ364" s="186"/>
      <c r="BA364" s="186"/>
    </row>
    <row r="365" spans="1:53" s="185" customFormat="1" ht="14.25" customHeight="1" x14ac:dyDescent="0.2">
      <c r="A365" s="186"/>
      <c r="B365" s="186"/>
      <c r="C365" s="257"/>
      <c r="D365" s="230"/>
      <c r="E365" s="230"/>
      <c r="F365" s="186"/>
      <c r="G365" s="186"/>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57"/>
      <c r="AE365" s="257"/>
      <c r="AF365" s="257"/>
      <c r="AG365" s="257"/>
      <c r="AH365" s="257"/>
      <c r="AI365" s="257"/>
      <c r="AJ365" s="257"/>
      <c r="AK365" s="257"/>
      <c r="AL365" s="257"/>
      <c r="AM365" s="257"/>
      <c r="AN365" s="350"/>
      <c r="AO365" s="262"/>
      <c r="AP365" s="186"/>
      <c r="AQ365" s="186"/>
      <c r="AR365" s="186"/>
      <c r="AS365" s="186"/>
      <c r="AT365" s="186"/>
      <c r="AU365" s="186"/>
      <c r="AV365" s="186"/>
      <c r="AW365" s="186"/>
      <c r="AX365" s="186"/>
      <c r="AY365" s="186"/>
      <c r="AZ365" s="186"/>
      <c r="BA365" s="186"/>
    </row>
    <row r="366" spans="1:53" s="185" customFormat="1" ht="14.25" customHeight="1" x14ac:dyDescent="0.2">
      <c r="A366" s="186"/>
      <c r="B366" s="186"/>
      <c r="C366" s="257"/>
      <c r="D366" s="230"/>
      <c r="E366" s="230"/>
      <c r="F366" s="186"/>
      <c r="G366" s="186"/>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57"/>
      <c r="AE366" s="257"/>
      <c r="AF366" s="257"/>
      <c r="AG366" s="257"/>
      <c r="AH366" s="257"/>
      <c r="AI366" s="257"/>
      <c r="AJ366" s="257"/>
      <c r="AK366" s="257"/>
      <c r="AL366" s="257"/>
      <c r="AM366" s="257"/>
      <c r="AN366" s="350"/>
      <c r="AO366" s="262"/>
      <c r="AP366" s="186"/>
      <c r="AQ366" s="186"/>
      <c r="AR366" s="186"/>
      <c r="AS366" s="186"/>
      <c r="AT366" s="186"/>
      <c r="AU366" s="186"/>
      <c r="AV366" s="186"/>
      <c r="AW366" s="186"/>
      <c r="AX366" s="186"/>
      <c r="AY366" s="186"/>
      <c r="AZ366" s="186"/>
      <c r="BA366" s="186"/>
    </row>
    <row r="367" spans="1:53" s="185" customFormat="1" ht="14.25" customHeight="1" x14ac:dyDescent="0.2">
      <c r="A367" s="186"/>
      <c r="B367" s="186"/>
      <c r="C367" s="257"/>
      <c r="D367" s="230"/>
      <c r="E367" s="230"/>
      <c r="F367" s="186"/>
      <c r="G367" s="186"/>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57"/>
      <c r="AE367" s="257"/>
      <c r="AF367" s="257"/>
      <c r="AG367" s="257"/>
      <c r="AH367" s="257"/>
      <c r="AI367" s="257"/>
      <c r="AJ367" s="257"/>
      <c r="AK367" s="257"/>
      <c r="AL367" s="257"/>
      <c r="AM367" s="257"/>
      <c r="AN367" s="350"/>
      <c r="AO367" s="262"/>
      <c r="AP367" s="186"/>
      <c r="AQ367" s="186"/>
      <c r="AR367" s="186"/>
      <c r="AS367" s="186"/>
      <c r="AT367" s="186"/>
      <c r="AU367" s="186"/>
      <c r="AV367" s="186"/>
      <c r="AW367" s="186"/>
      <c r="AX367" s="186"/>
      <c r="AY367" s="186"/>
      <c r="AZ367" s="186"/>
      <c r="BA367" s="186"/>
    </row>
    <row r="368" spans="1:53" s="185" customFormat="1" ht="14.25" customHeight="1" x14ac:dyDescent="0.2">
      <c r="A368" s="186"/>
      <c r="B368" s="186"/>
      <c r="C368" s="257"/>
      <c r="D368" s="230"/>
      <c r="E368" s="230"/>
      <c r="F368" s="186"/>
      <c r="G368" s="186"/>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57"/>
      <c r="AE368" s="257"/>
      <c r="AF368" s="257"/>
      <c r="AG368" s="257"/>
      <c r="AH368" s="257"/>
      <c r="AI368" s="257"/>
      <c r="AJ368" s="257"/>
      <c r="AK368" s="257"/>
      <c r="AL368" s="257"/>
      <c r="AM368" s="257"/>
      <c r="AN368" s="350"/>
      <c r="AO368" s="262"/>
      <c r="AP368" s="186"/>
      <c r="AQ368" s="186"/>
      <c r="AR368" s="186"/>
      <c r="AS368" s="186"/>
      <c r="AT368" s="186"/>
      <c r="AU368" s="186"/>
      <c r="AV368" s="186"/>
      <c r="AW368" s="186"/>
      <c r="AX368" s="186"/>
      <c r="AY368" s="186"/>
      <c r="AZ368" s="186"/>
      <c r="BA368" s="186"/>
    </row>
    <row r="369" spans="1:53" s="185" customFormat="1" ht="14.25" customHeight="1" x14ac:dyDescent="0.2">
      <c r="A369" s="186"/>
      <c r="B369" s="186"/>
      <c r="C369" s="257"/>
      <c r="D369" s="230"/>
      <c r="E369" s="230"/>
      <c r="F369" s="186"/>
      <c r="G369" s="186"/>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57"/>
      <c r="AE369" s="257"/>
      <c r="AF369" s="257"/>
      <c r="AG369" s="257"/>
      <c r="AH369" s="257"/>
      <c r="AI369" s="257"/>
      <c r="AJ369" s="257"/>
      <c r="AK369" s="257"/>
      <c r="AL369" s="257"/>
      <c r="AM369" s="257"/>
      <c r="AN369" s="350"/>
      <c r="AO369" s="262"/>
      <c r="AP369" s="186"/>
      <c r="AQ369" s="186"/>
      <c r="AR369" s="186"/>
      <c r="AS369" s="186"/>
      <c r="AT369" s="186"/>
      <c r="AU369" s="186"/>
      <c r="AV369" s="186"/>
      <c r="AW369" s="186"/>
      <c r="AX369" s="186"/>
      <c r="AY369" s="186"/>
      <c r="AZ369" s="186"/>
      <c r="BA369" s="186"/>
    </row>
    <row r="370" spans="1:53" s="185" customFormat="1" ht="14.25" customHeight="1" x14ac:dyDescent="0.2">
      <c r="A370" s="186"/>
      <c r="B370" s="186"/>
      <c r="C370" s="257"/>
      <c r="D370" s="230"/>
      <c r="E370" s="230"/>
      <c r="F370" s="186"/>
      <c r="G370" s="186"/>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57"/>
      <c r="AE370" s="257"/>
      <c r="AF370" s="257"/>
      <c r="AG370" s="257"/>
      <c r="AH370" s="257"/>
      <c r="AI370" s="257"/>
      <c r="AJ370" s="257"/>
      <c r="AK370" s="257"/>
      <c r="AL370" s="257"/>
      <c r="AM370" s="257"/>
      <c r="AN370" s="350"/>
      <c r="AO370" s="262"/>
      <c r="AP370" s="186"/>
      <c r="AQ370" s="186"/>
      <c r="AR370" s="186"/>
      <c r="AS370" s="186"/>
      <c r="AT370" s="186"/>
      <c r="AU370" s="186"/>
      <c r="AV370" s="186"/>
      <c r="AW370" s="186"/>
      <c r="AX370" s="186"/>
      <c r="AY370" s="186"/>
      <c r="AZ370" s="186"/>
      <c r="BA370" s="186"/>
    </row>
    <row r="371" spans="1:53" s="185" customFormat="1" ht="14.25" customHeight="1" x14ac:dyDescent="0.2">
      <c r="A371" s="186"/>
      <c r="B371" s="186"/>
      <c r="C371" s="257"/>
      <c r="D371" s="230"/>
      <c r="E371" s="230"/>
      <c r="F371" s="186"/>
      <c r="G371" s="186"/>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57"/>
      <c r="AE371" s="257"/>
      <c r="AF371" s="257"/>
      <c r="AG371" s="257"/>
      <c r="AH371" s="257"/>
      <c r="AI371" s="257"/>
      <c r="AJ371" s="257"/>
      <c r="AK371" s="257"/>
      <c r="AL371" s="257"/>
      <c r="AM371" s="257"/>
      <c r="AN371" s="350"/>
      <c r="AO371" s="262"/>
      <c r="AP371" s="186"/>
      <c r="AQ371" s="186"/>
      <c r="AR371" s="186"/>
      <c r="AS371" s="186"/>
      <c r="AT371" s="186"/>
      <c r="AU371" s="186"/>
      <c r="AV371" s="186"/>
      <c r="AW371" s="186"/>
      <c r="AX371" s="186"/>
      <c r="AY371" s="186"/>
      <c r="AZ371" s="186"/>
      <c r="BA371" s="186"/>
    </row>
    <row r="372" spans="1:53" s="185" customFormat="1" ht="14.25" customHeight="1" x14ac:dyDescent="0.2">
      <c r="A372" s="186"/>
      <c r="B372" s="186"/>
      <c r="C372" s="257"/>
      <c r="D372" s="230"/>
      <c r="E372" s="230"/>
      <c r="F372" s="186"/>
      <c r="G372" s="186"/>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57"/>
      <c r="AE372" s="257"/>
      <c r="AF372" s="257"/>
      <c r="AG372" s="257"/>
      <c r="AH372" s="257"/>
      <c r="AI372" s="257"/>
      <c r="AJ372" s="257"/>
      <c r="AK372" s="257"/>
      <c r="AL372" s="257"/>
      <c r="AM372" s="257"/>
      <c r="AN372" s="350"/>
      <c r="AO372" s="262"/>
      <c r="AP372" s="186"/>
      <c r="AQ372" s="186"/>
      <c r="AR372" s="186"/>
      <c r="AS372" s="186"/>
      <c r="AT372" s="186"/>
      <c r="AU372" s="186"/>
      <c r="AV372" s="186"/>
      <c r="AW372" s="186"/>
      <c r="AX372" s="186"/>
      <c r="AY372" s="186"/>
      <c r="AZ372" s="186"/>
      <c r="BA372" s="186"/>
    </row>
    <row r="373" spans="1:53" s="185" customFormat="1" ht="14.25" customHeight="1" x14ac:dyDescent="0.2">
      <c r="A373" s="186"/>
      <c r="B373" s="186"/>
      <c r="C373" s="257"/>
      <c r="D373" s="230"/>
      <c r="E373" s="230"/>
      <c r="F373" s="186"/>
      <c r="G373" s="186"/>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57"/>
      <c r="AE373" s="257"/>
      <c r="AF373" s="257"/>
      <c r="AG373" s="257"/>
      <c r="AH373" s="257"/>
      <c r="AI373" s="257"/>
      <c r="AJ373" s="257"/>
      <c r="AK373" s="257"/>
      <c r="AL373" s="257"/>
      <c r="AM373" s="257"/>
      <c r="AN373" s="350"/>
      <c r="AO373" s="262"/>
      <c r="AP373" s="186"/>
      <c r="AQ373" s="186"/>
      <c r="AR373" s="186"/>
      <c r="AS373" s="186"/>
      <c r="AT373" s="186"/>
      <c r="AU373" s="186"/>
      <c r="AV373" s="186"/>
      <c r="AW373" s="186"/>
      <c r="AX373" s="186"/>
      <c r="AY373" s="186"/>
      <c r="AZ373" s="186"/>
      <c r="BA373" s="186"/>
    </row>
    <row r="374" spans="1:53" s="185" customFormat="1" ht="14.25" customHeight="1" x14ac:dyDescent="0.2">
      <c r="A374" s="186"/>
      <c r="B374" s="186"/>
      <c r="C374" s="257"/>
      <c r="D374" s="230"/>
      <c r="E374" s="230"/>
      <c r="F374" s="186"/>
      <c r="G374" s="186"/>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350"/>
      <c r="AO374" s="262"/>
      <c r="AP374" s="186"/>
      <c r="AQ374" s="186"/>
      <c r="AR374" s="186"/>
      <c r="AS374" s="186"/>
      <c r="AT374" s="186"/>
      <c r="AU374" s="186"/>
      <c r="AV374" s="186"/>
      <c r="AW374" s="186"/>
      <c r="AX374" s="186"/>
      <c r="AY374" s="186"/>
      <c r="AZ374" s="186"/>
      <c r="BA374" s="186"/>
    </row>
    <row r="375" spans="1:53" s="185" customFormat="1" ht="14.25" customHeight="1" x14ac:dyDescent="0.2">
      <c r="A375" s="186"/>
      <c r="B375" s="186"/>
      <c r="C375" s="257"/>
      <c r="D375" s="230"/>
      <c r="E375" s="230"/>
      <c r="F375" s="186"/>
      <c r="G375" s="186"/>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57"/>
      <c r="AE375" s="257"/>
      <c r="AF375" s="257"/>
      <c r="AG375" s="257"/>
      <c r="AH375" s="257"/>
      <c r="AI375" s="257"/>
      <c r="AJ375" s="257"/>
      <c r="AK375" s="257"/>
      <c r="AL375" s="257"/>
      <c r="AM375" s="257"/>
      <c r="AN375" s="350"/>
      <c r="AO375" s="262"/>
      <c r="AP375" s="186"/>
      <c r="AQ375" s="186"/>
      <c r="AR375" s="186"/>
      <c r="AS375" s="186"/>
      <c r="AT375" s="186"/>
      <c r="AU375" s="186"/>
      <c r="AV375" s="186"/>
      <c r="AW375" s="186"/>
      <c r="AX375" s="186"/>
      <c r="AY375" s="186"/>
      <c r="AZ375" s="186"/>
      <c r="BA375" s="186"/>
    </row>
    <row r="376" spans="1:53" s="185" customFormat="1" ht="14.25" customHeight="1" x14ac:dyDescent="0.2">
      <c r="A376" s="186"/>
      <c r="B376" s="186"/>
      <c r="C376" s="257"/>
      <c r="D376" s="230"/>
      <c r="E376" s="230"/>
      <c r="F376" s="186"/>
      <c r="G376" s="186"/>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57"/>
      <c r="AE376" s="257"/>
      <c r="AF376" s="257"/>
      <c r="AG376" s="257"/>
      <c r="AH376" s="257"/>
      <c r="AI376" s="257"/>
      <c r="AJ376" s="257"/>
      <c r="AK376" s="257"/>
      <c r="AL376" s="257"/>
      <c r="AM376" s="257"/>
      <c r="AN376" s="350"/>
      <c r="AO376" s="262"/>
      <c r="AP376" s="186"/>
      <c r="AQ376" s="186"/>
      <c r="AR376" s="186"/>
      <c r="AS376" s="186"/>
      <c r="AT376" s="186"/>
      <c r="AU376" s="186"/>
      <c r="AV376" s="186"/>
      <c r="AW376" s="186"/>
      <c r="AX376" s="186"/>
      <c r="AY376" s="186"/>
      <c r="AZ376" s="186"/>
      <c r="BA376" s="186"/>
    </row>
    <row r="377" spans="1:53" s="185" customFormat="1" ht="14.25" customHeight="1" x14ac:dyDescent="0.2">
      <c r="A377" s="186"/>
      <c r="B377" s="186"/>
      <c r="C377" s="257"/>
      <c r="D377" s="230"/>
      <c r="E377" s="230"/>
      <c r="F377" s="186"/>
      <c r="G377" s="186"/>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s="257"/>
      <c r="AG377" s="257"/>
      <c r="AH377" s="257"/>
      <c r="AI377" s="257"/>
      <c r="AJ377" s="257"/>
      <c r="AK377" s="257"/>
      <c r="AL377" s="257"/>
      <c r="AM377" s="257"/>
      <c r="AN377" s="350"/>
      <c r="AO377" s="262"/>
      <c r="AP377" s="186"/>
      <c r="AQ377" s="186"/>
      <c r="AR377" s="186"/>
      <c r="AS377" s="186"/>
      <c r="AT377" s="186"/>
      <c r="AU377" s="186"/>
      <c r="AV377" s="186"/>
      <c r="AW377" s="186"/>
      <c r="AX377" s="186"/>
      <c r="AY377" s="186"/>
      <c r="AZ377" s="186"/>
      <c r="BA377" s="186"/>
    </row>
    <row r="378" spans="1:53" s="185" customFormat="1" ht="14.25" customHeight="1" x14ac:dyDescent="0.2">
      <c r="A378" s="186"/>
      <c r="B378" s="186"/>
      <c r="C378" s="257"/>
      <c r="D378" s="230"/>
      <c r="E378" s="230"/>
      <c r="F378" s="186"/>
      <c r="G378" s="186"/>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257"/>
      <c r="AE378" s="257"/>
      <c r="AF378" s="257"/>
      <c r="AG378" s="257"/>
      <c r="AH378" s="257"/>
      <c r="AI378" s="257"/>
      <c r="AJ378" s="257"/>
      <c r="AK378" s="257"/>
      <c r="AL378" s="257"/>
      <c r="AM378" s="257"/>
      <c r="AN378" s="350"/>
      <c r="AO378" s="262"/>
      <c r="AP378" s="186"/>
      <c r="AQ378" s="186"/>
      <c r="AR378" s="186"/>
      <c r="AS378" s="186"/>
      <c r="AT378" s="186"/>
      <c r="AU378" s="186"/>
      <c r="AV378" s="186"/>
      <c r="AW378" s="186"/>
      <c r="AX378" s="186"/>
      <c r="AY378" s="186"/>
      <c r="AZ378" s="186"/>
      <c r="BA378" s="186"/>
    </row>
    <row r="379" spans="1:53" s="185" customFormat="1" ht="14.25" customHeight="1" x14ac:dyDescent="0.2">
      <c r="A379" s="186"/>
      <c r="B379" s="186"/>
      <c r="C379" s="257"/>
      <c r="D379" s="230"/>
      <c r="E379" s="230"/>
      <c r="F379" s="186"/>
      <c r="G379" s="186"/>
      <c r="H379" s="257"/>
      <c r="I379" s="257"/>
      <c r="J379" s="257"/>
      <c r="K379" s="257"/>
      <c r="L379" s="257"/>
      <c r="M379" s="257"/>
      <c r="N379" s="257"/>
      <c r="O379" s="257"/>
      <c r="P379" s="257"/>
      <c r="Q379" s="257"/>
      <c r="R379" s="257"/>
      <c r="S379" s="257"/>
      <c r="T379" s="257"/>
      <c r="U379" s="257"/>
      <c r="V379" s="257"/>
      <c r="W379" s="257"/>
      <c r="X379" s="257"/>
      <c r="Y379" s="257"/>
      <c r="Z379" s="257"/>
      <c r="AA379" s="257"/>
      <c r="AB379" s="257"/>
      <c r="AC379" s="257"/>
      <c r="AD379" s="257"/>
      <c r="AE379" s="257"/>
      <c r="AF379" s="257"/>
      <c r="AG379" s="257"/>
      <c r="AH379" s="257"/>
      <c r="AI379" s="257"/>
      <c r="AJ379" s="257"/>
      <c r="AK379" s="257"/>
      <c r="AL379" s="257"/>
      <c r="AM379" s="257"/>
      <c r="AN379" s="350"/>
      <c r="AO379" s="262"/>
      <c r="AP379" s="186"/>
      <c r="AQ379" s="186"/>
      <c r="AR379" s="186"/>
      <c r="AS379" s="186"/>
      <c r="AT379" s="186"/>
      <c r="AU379" s="186"/>
      <c r="AV379" s="186"/>
      <c r="AW379" s="186"/>
      <c r="AX379" s="186"/>
      <c r="AY379" s="186"/>
      <c r="AZ379" s="186"/>
      <c r="BA379" s="186"/>
    </row>
    <row r="380" spans="1:53" s="185" customFormat="1" ht="14.25" customHeight="1" x14ac:dyDescent="0.2">
      <c r="A380" s="186"/>
      <c r="B380" s="186"/>
      <c r="C380" s="257"/>
      <c r="D380" s="230"/>
      <c r="E380" s="230"/>
      <c r="F380" s="186"/>
      <c r="G380" s="186"/>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57"/>
      <c r="AE380" s="257"/>
      <c r="AF380" s="257"/>
      <c r="AG380" s="257"/>
      <c r="AH380" s="257"/>
      <c r="AI380" s="257"/>
      <c r="AJ380" s="257"/>
      <c r="AK380" s="257"/>
      <c r="AL380" s="257"/>
      <c r="AM380" s="257"/>
      <c r="AN380" s="350"/>
      <c r="AO380" s="262"/>
      <c r="AP380" s="186"/>
      <c r="AQ380" s="186"/>
      <c r="AR380" s="186"/>
      <c r="AS380" s="186"/>
      <c r="AT380" s="186"/>
      <c r="AU380" s="186"/>
      <c r="AV380" s="186"/>
      <c r="AW380" s="186"/>
      <c r="AX380" s="186"/>
      <c r="AY380" s="186"/>
      <c r="AZ380" s="186"/>
      <c r="BA380" s="186"/>
    </row>
    <row r="381" spans="1:53" s="185" customFormat="1" ht="14.25" customHeight="1" x14ac:dyDescent="0.2">
      <c r="A381" s="186"/>
      <c r="B381" s="186"/>
      <c r="C381" s="257"/>
      <c r="D381" s="230"/>
      <c r="E381" s="230"/>
      <c r="F381" s="186"/>
      <c r="G381" s="186"/>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7"/>
      <c r="AF381" s="257"/>
      <c r="AG381" s="257"/>
      <c r="AH381" s="257"/>
      <c r="AI381" s="257"/>
      <c r="AJ381" s="257"/>
      <c r="AK381" s="257"/>
      <c r="AL381" s="257"/>
      <c r="AM381" s="257"/>
      <c r="AN381" s="350"/>
      <c r="AO381" s="262"/>
      <c r="AP381" s="186"/>
      <c r="AQ381" s="186"/>
      <c r="AR381" s="186"/>
      <c r="AS381" s="186"/>
      <c r="AT381" s="186"/>
      <c r="AU381" s="186"/>
      <c r="AV381" s="186"/>
      <c r="AW381" s="186"/>
      <c r="AX381" s="186"/>
      <c r="AY381" s="186"/>
      <c r="AZ381" s="186"/>
      <c r="BA381" s="186"/>
    </row>
    <row r="382" spans="1:53" s="185" customFormat="1" ht="14.25" customHeight="1" x14ac:dyDescent="0.2">
      <c r="A382" s="186"/>
      <c r="B382" s="186"/>
      <c r="C382" s="257"/>
      <c r="D382" s="230"/>
      <c r="E382" s="230"/>
      <c r="F382" s="186"/>
      <c r="G382" s="186"/>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57"/>
      <c r="AE382" s="257"/>
      <c r="AF382" s="257"/>
      <c r="AG382" s="257"/>
      <c r="AH382" s="257"/>
      <c r="AI382" s="257"/>
      <c r="AJ382" s="257"/>
      <c r="AK382" s="257"/>
      <c r="AL382" s="257"/>
      <c r="AM382" s="257"/>
      <c r="AN382" s="350"/>
      <c r="AO382" s="262"/>
      <c r="AP382" s="186"/>
      <c r="AQ382" s="186"/>
      <c r="AR382" s="186"/>
      <c r="AS382" s="186"/>
      <c r="AT382" s="186"/>
      <c r="AU382" s="186"/>
      <c r="AV382" s="186"/>
      <c r="AW382" s="186"/>
      <c r="AX382" s="186"/>
      <c r="AY382" s="186"/>
      <c r="AZ382" s="186"/>
      <c r="BA382" s="186"/>
    </row>
    <row r="383" spans="1:53" s="185" customFormat="1" ht="14.25" customHeight="1" x14ac:dyDescent="0.2">
      <c r="A383" s="186"/>
      <c r="B383" s="186"/>
      <c r="C383" s="257"/>
      <c r="D383" s="230"/>
      <c r="E383" s="230"/>
      <c r="F383" s="186"/>
      <c r="G383" s="186"/>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57"/>
      <c r="AE383" s="257"/>
      <c r="AF383" s="257"/>
      <c r="AG383" s="257"/>
      <c r="AH383" s="257"/>
      <c r="AI383" s="257"/>
      <c r="AJ383" s="257"/>
      <c r="AK383" s="257"/>
      <c r="AL383" s="257"/>
      <c r="AM383" s="257"/>
      <c r="AN383" s="350"/>
      <c r="AO383" s="262"/>
      <c r="AP383" s="186"/>
      <c r="AQ383" s="186"/>
      <c r="AR383" s="186"/>
      <c r="AS383" s="186"/>
      <c r="AT383" s="186"/>
      <c r="AU383" s="186"/>
      <c r="AV383" s="186"/>
      <c r="AW383" s="186"/>
      <c r="AX383" s="186"/>
      <c r="AY383" s="186"/>
      <c r="AZ383" s="186"/>
      <c r="BA383" s="186"/>
    </row>
    <row r="384" spans="1:53" s="185" customFormat="1" ht="14.25" customHeight="1" x14ac:dyDescent="0.2">
      <c r="A384" s="186"/>
      <c r="B384" s="186"/>
      <c r="C384" s="257"/>
      <c r="D384" s="230"/>
      <c r="E384" s="230"/>
      <c r="F384" s="186"/>
      <c r="G384" s="186"/>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57"/>
      <c r="AE384" s="257"/>
      <c r="AF384" s="257"/>
      <c r="AG384" s="257"/>
      <c r="AH384" s="257"/>
      <c r="AI384" s="257"/>
      <c r="AJ384" s="257"/>
      <c r="AK384" s="257"/>
      <c r="AL384" s="257"/>
      <c r="AM384" s="257"/>
      <c r="AN384" s="350"/>
      <c r="AO384" s="262"/>
      <c r="AP384" s="186"/>
      <c r="AQ384" s="186"/>
      <c r="AR384" s="186"/>
      <c r="AS384" s="186"/>
      <c r="AT384" s="186"/>
      <c r="AU384" s="186"/>
      <c r="AV384" s="186"/>
      <c r="AW384" s="186"/>
      <c r="AX384" s="186"/>
      <c r="AY384" s="186"/>
      <c r="AZ384" s="186"/>
      <c r="BA384" s="186"/>
    </row>
    <row r="385" spans="1:53" s="185" customFormat="1" ht="14.25" customHeight="1" x14ac:dyDescent="0.2">
      <c r="A385" s="186"/>
      <c r="B385" s="186"/>
      <c r="C385" s="257"/>
      <c r="D385" s="230"/>
      <c r="E385" s="230"/>
      <c r="F385" s="186"/>
      <c r="G385" s="186"/>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57"/>
      <c r="AE385" s="257"/>
      <c r="AF385" s="257"/>
      <c r="AG385" s="257"/>
      <c r="AH385" s="257"/>
      <c r="AI385" s="257"/>
      <c r="AJ385" s="257"/>
      <c r="AK385" s="257"/>
      <c r="AL385" s="257"/>
      <c r="AM385" s="257"/>
      <c r="AN385" s="350"/>
      <c r="AO385" s="262"/>
      <c r="AP385" s="186"/>
      <c r="AQ385" s="186"/>
      <c r="AR385" s="186"/>
      <c r="AS385" s="186"/>
      <c r="AT385" s="186"/>
      <c r="AU385" s="186"/>
      <c r="AV385" s="186"/>
      <c r="AW385" s="186"/>
      <c r="AX385" s="186"/>
      <c r="AY385" s="186"/>
      <c r="AZ385" s="186"/>
      <c r="BA385" s="186"/>
    </row>
    <row r="386" spans="1:53" s="185" customFormat="1" ht="14.25" customHeight="1" x14ac:dyDescent="0.2">
      <c r="A386" s="186"/>
      <c r="B386" s="186"/>
      <c r="C386" s="257"/>
      <c r="D386" s="230"/>
      <c r="E386" s="230"/>
      <c r="F386" s="186"/>
      <c r="G386" s="186"/>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57"/>
      <c r="AE386" s="257"/>
      <c r="AF386" s="257"/>
      <c r="AG386" s="257"/>
      <c r="AH386" s="257"/>
      <c r="AI386" s="257"/>
      <c r="AJ386" s="257"/>
      <c r="AK386" s="257"/>
      <c r="AL386" s="257"/>
      <c r="AM386" s="257"/>
      <c r="AN386" s="350"/>
      <c r="AO386" s="262"/>
      <c r="AP386" s="186"/>
      <c r="AQ386" s="186"/>
      <c r="AR386" s="186"/>
      <c r="AS386" s="186"/>
      <c r="AT386" s="186"/>
      <c r="AU386" s="186"/>
      <c r="AV386" s="186"/>
      <c r="AW386" s="186"/>
      <c r="AX386" s="186"/>
      <c r="AY386" s="186"/>
      <c r="AZ386" s="186"/>
      <c r="BA386" s="186"/>
    </row>
    <row r="387" spans="1:53" s="185" customFormat="1" ht="14.25" customHeight="1" x14ac:dyDescent="0.2">
      <c r="A387" s="186"/>
      <c r="B387" s="186"/>
      <c r="C387" s="257"/>
      <c r="D387" s="230"/>
      <c r="E387" s="230"/>
      <c r="F387" s="186"/>
      <c r="G387" s="186"/>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7"/>
      <c r="AJ387" s="257"/>
      <c r="AK387" s="257"/>
      <c r="AL387" s="257"/>
      <c r="AM387" s="257"/>
      <c r="AN387" s="350"/>
      <c r="AO387" s="262"/>
      <c r="AP387" s="186"/>
      <c r="AQ387" s="186"/>
      <c r="AR387" s="186"/>
      <c r="AS387" s="186"/>
      <c r="AT387" s="186"/>
      <c r="AU387" s="186"/>
      <c r="AV387" s="186"/>
      <c r="AW387" s="186"/>
      <c r="AX387" s="186"/>
      <c r="AY387" s="186"/>
      <c r="AZ387" s="186"/>
      <c r="BA387" s="186"/>
    </row>
    <row r="388" spans="1:53" s="185" customFormat="1" ht="14.25" customHeight="1" x14ac:dyDescent="0.2">
      <c r="A388" s="186"/>
      <c r="B388" s="186"/>
      <c r="C388" s="257"/>
      <c r="D388" s="230"/>
      <c r="E388" s="230"/>
      <c r="F388" s="186"/>
      <c r="G388" s="186"/>
      <c r="H388" s="257"/>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350"/>
      <c r="AO388" s="262"/>
      <c r="AP388" s="186"/>
      <c r="AQ388" s="186"/>
      <c r="AR388" s="186"/>
      <c r="AS388" s="186"/>
      <c r="AT388" s="186"/>
      <c r="AU388" s="186"/>
      <c r="AV388" s="186"/>
      <c r="AW388" s="186"/>
      <c r="AX388" s="186"/>
      <c r="AY388" s="186"/>
      <c r="AZ388" s="186"/>
      <c r="BA388" s="186"/>
    </row>
    <row r="389" spans="1:53" s="185" customFormat="1" ht="14.25" customHeight="1" x14ac:dyDescent="0.2">
      <c r="A389" s="186"/>
      <c r="B389" s="186"/>
      <c r="C389" s="257"/>
      <c r="D389" s="230"/>
      <c r="E389" s="230"/>
      <c r="F389" s="186"/>
      <c r="G389" s="186"/>
      <c r="H389" s="257"/>
      <c r="I389" s="257"/>
      <c r="J389" s="257"/>
      <c r="K389" s="257"/>
      <c r="L389" s="257"/>
      <c r="M389" s="257"/>
      <c r="N389" s="257"/>
      <c r="O389" s="257"/>
      <c r="P389" s="257"/>
      <c r="Q389" s="257"/>
      <c r="R389" s="257"/>
      <c r="S389" s="257"/>
      <c r="T389" s="257"/>
      <c r="U389" s="257"/>
      <c r="V389" s="257"/>
      <c r="W389" s="257"/>
      <c r="X389" s="257"/>
      <c r="Y389" s="257"/>
      <c r="Z389" s="257"/>
      <c r="AA389" s="257"/>
      <c r="AB389" s="257"/>
      <c r="AC389" s="257"/>
      <c r="AD389" s="257"/>
      <c r="AE389" s="257"/>
      <c r="AF389" s="257"/>
      <c r="AG389" s="257"/>
      <c r="AH389" s="257"/>
      <c r="AI389" s="257"/>
      <c r="AJ389" s="257"/>
      <c r="AK389" s="257"/>
      <c r="AL389" s="257"/>
      <c r="AM389" s="257"/>
      <c r="AN389" s="350"/>
      <c r="AO389" s="262"/>
      <c r="AP389" s="186"/>
      <c r="AQ389" s="186"/>
      <c r="AR389" s="186"/>
      <c r="AS389" s="186"/>
      <c r="AT389" s="186"/>
      <c r="AU389" s="186"/>
      <c r="AV389" s="186"/>
      <c r="AW389" s="186"/>
      <c r="AX389" s="186"/>
      <c r="AY389" s="186"/>
      <c r="AZ389" s="186"/>
      <c r="BA389" s="186"/>
    </row>
    <row r="390" spans="1:53" s="185" customFormat="1" ht="14.25" customHeight="1" x14ac:dyDescent="0.2">
      <c r="A390" s="186"/>
      <c r="B390" s="186"/>
      <c r="C390" s="257"/>
      <c r="D390" s="230"/>
      <c r="E390" s="230"/>
      <c r="F390" s="186"/>
      <c r="G390" s="186"/>
      <c r="H390" s="257"/>
      <c r="I390" s="257"/>
      <c r="J390" s="257"/>
      <c r="K390" s="257"/>
      <c r="L390" s="257"/>
      <c r="M390" s="257"/>
      <c r="N390" s="257"/>
      <c r="O390" s="257"/>
      <c r="P390" s="257"/>
      <c r="Q390" s="257"/>
      <c r="R390" s="257"/>
      <c r="S390" s="257"/>
      <c r="T390" s="257"/>
      <c r="U390" s="257"/>
      <c r="V390" s="257"/>
      <c r="W390" s="257"/>
      <c r="X390" s="257"/>
      <c r="Y390" s="257"/>
      <c r="Z390" s="257"/>
      <c r="AA390" s="257"/>
      <c r="AB390" s="257"/>
      <c r="AC390" s="257"/>
      <c r="AD390" s="257"/>
      <c r="AE390" s="257"/>
      <c r="AF390" s="257"/>
      <c r="AG390" s="257"/>
      <c r="AH390" s="257"/>
      <c r="AI390" s="257"/>
      <c r="AJ390" s="257"/>
      <c r="AK390" s="257"/>
      <c r="AL390" s="257"/>
      <c r="AM390" s="257"/>
      <c r="AN390" s="350"/>
      <c r="AO390" s="262"/>
      <c r="AP390" s="186"/>
      <c r="AQ390" s="186"/>
      <c r="AR390" s="186"/>
      <c r="AS390" s="186"/>
      <c r="AT390" s="186"/>
      <c r="AU390" s="186"/>
      <c r="AV390" s="186"/>
      <c r="AW390" s="186"/>
      <c r="AX390" s="186"/>
      <c r="AY390" s="186"/>
      <c r="AZ390" s="186"/>
      <c r="BA390" s="186"/>
    </row>
    <row r="391" spans="1:53" s="185" customFormat="1" ht="14.25" customHeight="1" x14ac:dyDescent="0.2">
      <c r="A391" s="186"/>
      <c r="B391" s="186"/>
      <c r="C391" s="257"/>
      <c r="D391" s="230"/>
      <c r="E391" s="230"/>
      <c r="F391" s="186"/>
      <c r="G391" s="186"/>
      <c r="H391" s="257"/>
      <c r="I391" s="257"/>
      <c r="J391" s="257"/>
      <c r="K391" s="257"/>
      <c r="L391" s="257"/>
      <c r="M391" s="257"/>
      <c r="N391" s="257"/>
      <c r="O391" s="257"/>
      <c r="P391" s="257"/>
      <c r="Q391" s="257"/>
      <c r="R391" s="257"/>
      <c r="S391" s="257"/>
      <c r="T391" s="257"/>
      <c r="U391" s="257"/>
      <c r="V391" s="257"/>
      <c r="W391" s="257"/>
      <c r="X391" s="257"/>
      <c r="Y391" s="257"/>
      <c r="Z391" s="257"/>
      <c r="AA391" s="257"/>
      <c r="AB391" s="257"/>
      <c r="AC391" s="257"/>
      <c r="AD391" s="257"/>
      <c r="AE391" s="257"/>
      <c r="AF391" s="257"/>
      <c r="AG391" s="257"/>
      <c r="AH391" s="257"/>
      <c r="AI391" s="257"/>
      <c r="AJ391" s="257"/>
      <c r="AK391" s="257"/>
      <c r="AL391" s="257"/>
      <c r="AM391" s="257"/>
      <c r="AN391" s="350"/>
      <c r="AO391" s="262"/>
      <c r="AP391" s="186"/>
      <c r="AQ391" s="186"/>
      <c r="AR391" s="186"/>
      <c r="AS391" s="186"/>
      <c r="AT391" s="186"/>
      <c r="AU391" s="186"/>
      <c r="AV391" s="186"/>
      <c r="AW391" s="186"/>
      <c r="AX391" s="186"/>
      <c r="AY391" s="186"/>
      <c r="AZ391" s="186"/>
      <c r="BA391" s="186"/>
    </row>
    <row r="392" spans="1:53" s="185" customFormat="1" ht="14.25" customHeight="1" x14ac:dyDescent="0.2">
      <c r="A392" s="186"/>
      <c r="B392" s="186"/>
      <c r="C392" s="257"/>
      <c r="D392" s="230"/>
      <c r="E392" s="230"/>
      <c r="F392" s="186"/>
      <c r="G392" s="186"/>
      <c r="H392" s="257"/>
      <c r="I392" s="257"/>
      <c r="J392" s="257"/>
      <c r="K392" s="257"/>
      <c r="L392" s="257"/>
      <c r="M392" s="257"/>
      <c r="N392" s="257"/>
      <c r="O392" s="257"/>
      <c r="P392" s="257"/>
      <c r="Q392" s="257"/>
      <c r="R392" s="257"/>
      <c r="S392" s="257"/>
      <c r="T392" s="257"/>
      <c r="U392" s="257"/>
      <c r="V392" s="257"/>
      <c r="W392" s="257"/>
      <c r="X392" s="257"/>
      <c r="Y392" s="257"/>
      <c r="Z392" s="257"/>
      <c r="AA392" s="257"/>
      <c r="AB392" s="257"/>
      <c r="AC392" s="257"/>
      <c r="AD392" s="257"/>
      <c r="AE392" s="257"/>
      <c r="AF392" s="257"/>
      <c r="AG392" s="257"/>
      <c r="AH392" s="257"/>
      <c r="AI392" s="257"/>
      <c r="AJ392" s="257"/>
      <c r="AK392" s="257"/>
      <c r="AL392" s="257"/>
      <c r="AM392" s="257"/>
      <c r="AN392" s="350"/>
      <c r="AO392" s="262"/>
      <c r="AP392" s="186"/>
      <c r="AQ392" s="186"/>
      <c r="AR392" s="186"/>
      <c r="AS392" s="186"/>
      <c r="AT392" s="186"/>
      <c r="AU392" s="186"/>
      <c r="AV392" s="186"/>
      <c r="AW392" s="186"/>
      <c r="AX392" s="186"/>
      <c r="AY392" s="186"/>
      <c r="AZ392" s="186"/>
      <c r="BA392" s="186"/>
    </row>
    <row r="393" spans="1:53" s="185" customFormat="1" ht="14.25" customHeight="1" x14ac:dyDescent="0.2">
      <c r="A393" s="186"/>
      <c r="B393" s="186"/>
      <c r="C393" s="257"/>
      <c r="D393" s="230"/>
      <c r="E393" s="230"/>
      <c r="F393" s="186"/>
      <c r="G393" s="186"/>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57"/>
      <c r="AE393" s="257"/>
      <c r="AF393" s="257"/>
      <c r="AG393" s="257"/>
      <c r="AH393" s="257"/>
      <c r="AI393" s="257"/>
      <c r="AJ393" s="257"/>
      <c r="AK393" s="257"/>
      <c r="AL393" s="257"/>
      <c r="AM393" s="257"/>
      <c r="AN393" s="350"/>
      <c r="AO393" s="262"/>
      <c r="AP393" s="186"/>
      <c r="AQ393" s="186"/>
      <c r="AR393" s="186"/>
      <c r="AS393" s="186"/>
      <c r="AT393" s="186"/>
      <c r="AU393" s="186"/>
      <c r="AV393" s="186"/>
      <c r="AW393" s="186"/>
      <c r="AX393" s="186"/>
      <c r="AY393" s="186"/>
      <c r="AZ393" s="186"/>
      <c r="BA393" s="186"/>
    </row>
    <row r="394" spans="1:53" s="185" customFormat="1" ht="14.25" customHeight="1" x14ac:dyDescent="0.2">
      <c r="A394" s="186"/>
      <c r="B394" s="186"/>
      <c r="C394" s="257"/>
      <c r="D394" s="230"/>
      <c r="E394" s="230"/>
      <c r="F394" s="186"/>
      <c r="G394" s="186"/>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57"/>
      <c r="AE394" s="257"/>
      <c r="AF394" s="257"/>
      <c r="AG394" s="257"/>
      <c r="AH394" s="257"/>
      <c r="AI394" s="257"/>
      <c r="AJ394" s="257"/>
      <c r="AK394" s="257"/>
      <c r="AL394" s="257"/>
      <c r="AM394" s="257"/>
      <c r="AN394" s="350"/>
      <c r="AO394" s="262"/>
      <c r="AP394" s="186"/>
      <c r="AQ394" s="186"/>
      <c r="AR394" s="186"/>
      <c r="AS394" s="186"/>
      <c r="AT394" s="186"/>
      <c r="AU394" s="186"/>
      <c r="AV394" s="186"/>
      <c r="AW394" s="186"/>
      <c r="AX394" s="186"/>
      <c r="AY394" s="186"/>
      <c r="AZ394" s="186"/>
      <c r="BA394" s="186"/>
    </row>
    <row r="395" spans="1:53" s="185" customFormat="1" ht="14.25" customHeight="1" x14ac:dyDescent="0.2">
      <c r="A395" s="186"/>
      <c r="B395" s="186"/>
      <c r="C395" s="257"/>
      <c r="D395" s="230"/>
      <c r="E395" s="230"/>
      <c r="F395" s="186"/>
      <c r="G395" s="186"/>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350"/>
      <c r="AO395" s="262"/>
      <c r="AP395" s="186"/>
      <c r="AQ395" s="186"/>
      <c r="AR395" s="186"/>
      <c r="AS395" s="186"/>
      <c r="AT395" s="186"/>
      <c r="AU395" s="186"/>
      <c r="AV395" s="186"/>
      <c r="AW395" s="186"/>
      <c r="AX395" s="186"/>
      <c r="AY395" s="186"/>
      <c r="AZ395" s="186"/>
      <c r="BA395" s="186"/>
    </row>
    <row r="396" spans="1:53" s="185" customFormat="1" ht="14.25" customHeight="1" x14ac:dyDescent="0.2">
      <c r="A396" s="186"/>
      <c r="B396" s="186"/>
      <c r="C396" s="257"/>
      <c r="D396" s="230"/>
      <c r="E396" s="230"/>
      <c r="F396" s="186"/>
      <c r="G396" s="186"/>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350"/>
      <c r="AO396" s="262"/>
      <c r="AP396" s="186"/>
      <c r="AQ396" s="186"/>
      <c r="AR396" s="186"/>
      <c r="AS396" s="186"/>
      <c r="AT396" s="186"/>
      <c r="AU396" s="186"/>
      <c r="AV396" s="186"/>
      <c r="AW396" s="186"/>
      <c r="AX396" s="186"/>
      <c r="AY396" s="186"/>
      <c r="AZ396" s="186"/>
      <c r="BA396" s="186"/>
    </row>
    <row r="397" spans="1:53" s="185" customFormat="1" ht="14.25" customHeight="1" x14ac:dyDescent="0.2">
      <c r="A397" s="186"/>
      <c r="B397" s="186"/>
      <c r="C397" s="257"/>
      <c r="D397" s="230"/>
      <c r="E397" s="230"/>
      <c r="F397" s="186"/>
      <c r="G397" s="186"/>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57"/>
      <c r="AE397" s="257"/>
      <c r="AF397" s="257"/>
      <c r="AG397" s="257"/>
      <c r="AH397" s="257"/>
      <c r="AI397" s="257"/>
      <c r="AJ397" s="257"/>
      <c r="AK397" s="257"/>
      <c r="AL397" s="257"/>
      <c r="AM397" s="257"/>
      <c r="AN397" s="350"/>
      <c r="AO397" s="262"/>
      <c r="AP397" s="186"/>
      <c r="AQ397" s="186"/>
      <c r="AR397" s="186"/>
      <c r="AS397" s="186"/>
      <c r="AT397" s="186"/>
      <c r="AU397" s="186"/>
      <c r="AV397" s="186"/>
      <c r="AW397" s="186"/>
      <c r="AX397" s="186"/>
      <c r="AY397" s="186"/>
      <c r="AZ397" s="186"/>
      <c r="BA397" s="186"/>
    </row>
    <row r="398" spans="1:53" s="185" customFormat="1" ht="14.25" customHeight="1" x14ac:dyDescent="0.2">
      <c r="A398" s="186"/>
      <c r="B398" s="186"/>
      <c r="C398" s="257"/>
      <c r="D398" s="230"/>
      <c r="E398" s="230"/>
      <c r="F398" s="186"/>
      <c r="G398" s="186"/>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57"/>
      <c r="AE398" s="257"/>
      <c r="AF398" s="257"/>
      <c r="AG398" s="257"/>
      <c r="AH398" s="257"/>
      <c r="AI398" s="257"/>
      <c r="AJ398" s="257"/>
      <c r="AK398" s="257"/>
      <c r="AL398" s="257"/>
      <c r="AM398" s="257"/>
      <c r="AN398" s="350"/>
      <c r="AO398" s="262"/>
      <c r="AP398" s="186"/>
      <c r="AQ398" s="186"/>
      <c r="AR398" s="186"/>
      <c r="AS398" s="186"/>
      <c r="AT398" s="186"/>
      <c r="AU398" s="186"/>
      <c r="AV398" s="186"/>
      <c r="AW398" s="186"/>
      <c r="AX398" s="186"/>
      <c r="AY398" s="186"/>
      <c r="AZ398" s="186"/>
      <c r="BA398" s="186"/>
    </row>
    <row r="399" spans="1:53" s="185" customFormat="1" ht="14.25" customHeight="1" x14ac:dyDescent="0.2">
      <c r="A399" s="186"/>
      <c r="B399" s="186"/>
      <c r="C399" s="257"/>
      <c r="D399" s="230"/>
      <c r="E399" s="230"/>
      <c r="F399" s="186"/>
      <c r="G399" s="186"/>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57"/>
      <c r="AE399" s="257"/>
      <c r="AF399" s="257"/>
      <c r="AG399" s="257"/>
      <c r="AH399" s="257"/>
      <c r="AI399" s="257"/>
      <c r="AJ399" s="257"/>
      <c r="AK399" s="257"/>
      <c r="AL399" s="257"/>
      <c r="AM399" s="257"/>
      <c r="AN399" s="350"/>
      <c r="AO399" s="262"/>
      <c r="AP399" s="186"/>
      <c r="AQ399" s="186"/>
      <c r="AR399" s="186"/>
      <c r="AS399" s="186"/>
      <c r="AT399" s="186"/>
      <c r="AU399" s="186"/>
      <c r="AV399" s="186"/>
      <c r="AW399" s="186"/>
      <c r="AX399" s="186"/>
      <c r="AY399" s="186"/>
      <c r="AZ399" s="186"/>
      <c r="BA399" s="186"/>
    </row>
    <row r="400" spans="1:53" s="185" customFormat="1" ht="14.25" customHeight="1" x14ac:dyDescent="0.2">
      <c r="A400" s="186"/>
      <c r="B400" s="186"/>
      <c r="C400" s="257"/>
      <c r="D400" s="230"/>
      <c r="E400" s="230"/>
      <c r="F400" s="186"/>
      <c r="G400" s="186"/>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57"/>
      <c r="AE400" s="257"/>
      <c r="AF400" s="257"/>
      <c r="AG400" s="257"/>
      <c r="AH400" s="257"/>
      <c r="AI400" s="257"/>
      <c r="AJ400" s="257"/>
      <c r="AK400" s="257"/>
      <c r="AL400" s="257"/>
      <c r="AM400" s="257"/>
      <c r="AN400" s="350"/>
      <c r="AO400" s="262"/>
      <c r="AP400" s="186"/>
      <c r="AQ400" s="186"/>
      <c r="AR400" s="186"/>
      <c r="AS400" s="186"/>
      <c r="AT400" s="186"/>
      <c r="AU400" s="186"/>
      <c r="AV400" s="186"/>
      <c r="AW400" s="186"/>
      <c r="AX400" s="186"/>
      <c r="AY400" s="186"/>
      <c r="AZ400" s="186"/>
      <c r="BA400" s="186"/>
    </row>
    <row r="401" spans="1:53" s="185" customFormat="1" ht="14.25" customHeight="1" x14ac:dyDescent="0.2">
      <c r="A401" s="186"/>
      <c r="B401" s="186"/>
      <c r="C401" s="257"/>
      <c r="D401" s="230"/>
      <c r="E401" s="230"/>
      <c r="F401" s="186"/>
      <c r="G401" s="186"/>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57"/>
      <c r="AE401" s="257"/>
      <c r="AF401" s="257"/>
      <c r="AG401" s="257"/>
      <c r="AH401" s="257"/>
      <c r="AI401" s="257"/>
      <c r="AJ401" s="257"/>
      <c r="AK401" s="257"/>
      <c r="AL401" s="257"/>
      <c r="AM401" s="257"/>
      <c r="AN401" s="350"/>
      <c r="AO401" s="262"/>
      <c r="AP401" s="186"/>
      <c r="AQ401" s="186"/>
      <c r="AR401" s="186"/>
      <c r="AS401" s="186"/>
      <c r="AT401" s="186"/>
      <c r="AU401" s="186"/>
      <c r="AV401" s="186"/>
      <c r="AW401" s="186"/>
      <c r="AX401" s="186"/>
      <c r="AY401" s="186"/>
      <c r="AZ401" s="186"/>
      <c r="BA401" s="186"/>
    </row>
    <row r="402" spans="1:53" s="185" customFormat="1" ht="14.25" customHeight="1" x14ac:dyDescent="0.2">
      <c r="A402" s="186"/>
      <c r="B402" s="186"/>
      <c r="C402" s="257"/>
      <c r="D402" s="230"/>
      <c r="E402" s="230"/>
      <c r="F402" s="186"/>
      <c r="G402" s="186"/>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57"/>
      <c r="AE402" s="257"/>
      <c r="AF402" s="257"/>
      <c r="AG402" s="257"/>
      <c r="AH402" s="257"/>
      <c r="AI402" s="257"/>
      <c r="AJ402" s="257"/>
      <c r="AK402" s="257"/>
      <c r="AL402" s="257"/>
      <c r="AM402" s="257"/>
      <c r="AN402" s="350"/>
      <c r="AO402" s="262"/>
      <c r="AP402" s="186"/>
      <c r="AQ402" s="186"/>
      <c r="AR402" s="186"/>
      <c r="AS402" s="186"/>
      <c r="AT402" s="186"/>
      <c r="AU402" s="186"/>
      <c r="AV402" s="186"/>
      <c r="AW402" s="186"/>
      <c r="AX402" s="186"/>
      <c r="AY402" s="186"/>
      <c r="AZ402" s="186"/>
      <c r="BA402" s="186"/>
    </row>
    <row r="403" spans="1:53" s="185" customFormat="1" ht="14.25" customHeight="1" x14ac:dyDescent="0.2">
      <c r="A403" s="186"/>
      <c r="B403" s="186"/>
      <c r="C403" s="257"/>
      <c r="D403" s="230"/>
      <c r="E403" s="230"/>
      <c r="F403" s="186"/>
      <c r="G403" s="186"/>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57"/>
      <c r="AE403" s="257"/>
      <c r="AF403" s="257"/>
      <c r="AG403" s="257"/>
      <c r="AH403" s="257"/>
      <c r="AI403" s="257"/>
      <c r="AJ403" s="257"/>
      <c r="AK403" s="257"/>
      <c r="AL403" s="257"/>
      <c r="AM403" s="257"/>
      <c r="AN403" s="350"/>
      <c r="AO403" s="262"/>
      <c r="AP403" s="186"/>
      <c r="AQ403" s="186"/>
      <c r="AR403" s="186"/>
      <c r="AS403" s="186"/>
      <c r="AT403" s="186"/>
      <c r="AU403" s="186"/>
      <c r="AV403" s="186"/>
      <c r="AW403" s="186"/>
      <c r="AX403" s="186"/>
      <c r="AY403" s="186"/>
      <c r="AZ403" s="186"/>
      <c r="BA403" s="186"/>
    </row>
    <row r="404" spans="1:53" s="185" customFormat="1" ht="14.25" customHeight="1" x14ac:dyDescent="0.2">
      <c r="A404" s="186"/>
      <c r="B404" s="186"/>
      <c r="C404" s="257"/>
      <c r="D404" s="230"/>
      <c r="E404" s="230"/>
      <c r="F404" s="186"/>
      <c r="G404" s="186"/>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57"/>
      <c r="AE404" s="257"/>
      <c r="AF404" s="257"/>
      <c r="AG404" s="257"/>
      <c r="AH404" s="257"/>
      <c r="AI404" s="257"/>
      <c r="AJ404" s="257"/>
      <c r="AK404" s="257"/>
      <c r="AL404" s="257"/>
      <c r="AM404" s="257"/>
      <c r="AN404" s="350"/>
      <c r="AO404" s="262"/>
      <c r="AP404" s="186"/>
      <c r="AQ404" s="186"/>
      <c r="AR404" s="186"/>
      <c r="AS404" s="186"/>
      <c r="AT404" s="186"/>
      <c r="AU404" s="186"/>
      <c r="AV404" s="186"/>
      <c r="AW404" s="186"/>
      <c r="AX404" s="186"/>
      <c r="AY404" s="186"/>
      <c r="AZ404" s="186"/>
      <c r="BA404" s="186"/>
    </row>
    <row r="405" spans="1:53" s="185" customFormat="1" ht="14.25" customHeight="1" x14ac:dyDescent="0.2">
      <c r="A405" s="186"/>
      <c r="B405" s="186"/>
      <c r="C405" s="257"/>
      <c r="D405" s="230"/>
      <c r="E405" s="230"/>
      <c r="F405" s="186"/>
      <c r="G405" s="186"/>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57"/>
      <c r="AE405" s="257"/>
      <c r="AF405" s="257"/>
      <c r="AG405" s="257"/>
      <c r="AH405" s="257"/>
      <c r="AI405" s="257"/>
      <c r="AJ405" s="257"/>
      <c r="AK405" s="257"/>
      <c r="AL405" s="257"/>
      <c r="AM405" s="257"/>
      <c r="AN405" s="350"/>
      <c r="AO405" s="262"/>
      <c r="AP405" s="186"/>
      <c r="AQ405" s="186"/>
      <c r="AR405" s="186"/>
      <c r="AS405" s="186"/>
      <c r="AT405" s="186"/>
      <c r="AU405" s="186"/>
      <c r="AV405" s="186"/>
      <c r="AW405" s="186"/>
      <c r="AX405" s="186"/>
      <c r="AY405" s="186"/>
      <c r="AZ405" s="186"/>
      <c r="BA405" s="186"/>
    </row>
    <row r="406" spans="1:53" s="185" customFormat="1" ht="14.25" customHeight="1" x14ac:dyDescent="0.2">
      <c r="A406" s="186"/>
      <c r="B406" s="186"/>
      <c r="C406" s="257"/>
      <c r="D406" s="230"/>
      <c r="E406" s="230"/>
      <c r="F406" s="186"/>
      <c r="G406" s="186"/>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57"/>
      <c r="AE406" s="257"/>
      <c r="AF406" s="257"/>
      <c r="AG406" s="257"/>
      <c r="AH406" s="257"/>
      <c r="AI406" s="257"/>
      <c r="AJ406" s="257"/>
      <c r="AK406" s="257"/>
      <c r="AL406" s="257"/>
      <c r="AM406" s="257"/>
      <c r="AN406" s="350"/>
      <c r="AO406" s="262"/>
      <c r="AP406" s="186"/>
      <c r="AQ406" s="186"/>
      <c r="AR406" s="186"/>
      <c r="AS406" s="186"/>
      <c r="AT406" s="186"/>
      <c r="AU406" s="186"/>
      <c r="AV406" s="186"/>
      <c r="AW406" s="186"/>
      <c r="AX406" s="186"/>
      <c r="AY406" s="186"/>
      <c r="AZ406" s="186"/>
      <c r="BA406" s="186"/>
    </row>
    <row r="407" spans="1:53" s="185" customFormat="1" ht="14.25" customHeight="1" x14ac:dyDescent="0.2">
      <c r="A407" s="186"/>
      <c r="B407" s="186"/>
      <c r="C407" s="257"/>
      <c r="D407" s="230"/>
      <c r="E407" s="230"/>
      <c r="F407" s="186"/>
      <c r="G407" s="186"/>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57"/>
      <c r="AE407" s="257"/>
      <c r="AF407" s="257"/>
      <c r="AG407" s="257"/>
      <c r="AH407" s="257"/>
      <c r="AI407" s="257"/>
      <c r="AJ407" s="257"/>
      <c r="AK407" s="257"/>
      <c r="AL407" s="257"/>
      <c r="AM407" s="257"/>
      <c r="AN407" s="350"/>
      <c r="AO407" s="262"/>
      <c r="AP407" s="186"/>
      <c r="AQ407" s="186"/>
      <c r="AR407" s="186"/>
      <c r="AS407" s="186"/>
      <c r="AT407" s="186"/>
      <c r="AU407" s="186"/>
      <c r="AV407" s="186"/>
      <c r="AW407" s="186"/>
      <c r="AX407" s="186"/>
      <c r="AY407" s="186"/>
      <c r="AZ407" s="186"/>
      <c r="BA407" s="186"/>
    </row>
    <row r="408" spans="1:53" s="185" customFormat="1" ht="14.25" customHeight="1" x14ac:dyDescent="0.2">
      <c r="A408" s="186"/>
      <c r="B408" s="186"/>
      <c r="C408" s="257"/>
      <c r="D408" s="230"/>
      <c r="E408" s="230"/>
      <c r="F408" s="186"/>
      <c r="G408" s="186"/>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57"/>
      <c r="AE408" s="257"/>
      <c r="AF408" s="257"/>
      <c r="AG408" s="257"/>
      <c r="AH408" s="257"/>
      <c r="AI408" s="257"/>
      <c r="AJ408" s="257"/>
      <c r="AK408" s="257"/>
      <c r="AL408" s="257"/>
      <c r="AM408" s="257"/>
      <c r="AN408" s="350"/>
      <c r="AO408" s="262"/>
      <c r="AP408" s="186"/>
      <c r="AQ408" s="186"/>
      <c r="AR408" s="186"/>
      <c r="AS408" s="186"/>
      <c r="AT408" s="186"/>
      <c r="AU408" s="186"/>
      <c r="AV408" s="186"/>
      <c r="AW408" s="186"/>
      <c r="AX408" s="186"/>
      <c r="AY408" s="186"/>
      <c r="AZ408" s="186"/>
      <c r="BA408" s="186"/>
    </row>
    <row r="409" spans="1:53" s="185" customFormat="1" ht="14.25" customHeight="1" x14ac:dyDescent="0.2">
      <c r="A409" s="186"/>
      <c r="B409" s="186"/>
      <c r="C409" s="257"/>
      <c r="D409" s="230"/>
      <c r="E409" s="230"/>
      <c r="F409" s="186"/>
      <c r="G409" s="186"/>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s="257"/>
      <c r="AG409" s="257"/>
      <c r="AH409" s="257"/>
      <c r="AI409" s="257"/>
      <c r="AJ409" s="257"/>
      <c r="AK409" s="257"/>
      <c r="AL409" s="257"/>
      <c r="AM409" s="257"/>
      <c r="AN409" s="350"/>
      <c r="AO409" s="262"/>
      <c r="AP409" s="186"/>
      <c r="AQ409" s="186"/>
      <c r="AR409" s="186"/>
      <c r="AS409" s="186"/>
      <c r="AT409" s="186"/>
      <c r="AU409" s="186"/>
      <c r="AV409" s="186"/>
      <c r="AW409" s="186"/>
      <c r="AX409" s="186"/>
      <c r="AY409" s="186"/>
      <c r="AZ409" s="186"/>
      <c r="BA409" s="186"/>
    </row>
    <row r="410" spans="1:53" s="185" customFormat="1" ht="14.25" customHeight="1" x14ac:dyDescent="0.2">
      <c r="A410" s="186"/>
      <c r="B410" s="186"/>
      <c r="C410" s="257"/>
      <c r="D410" s="230"/>
      <c r="E410" s="230"/>
      <c r="F410" s="186"/>
      <c r="G410" s="186"/>
      <c r="H410" s="257"/>
      <c r="I410" s="257"/>
      <c r="J410" s="257"/>
      <c r="K410" s="257"/>
      <c r="L410" s="257"/>
      <c r="M410" s="257"/>
      <c r="N410" s="257"/>
      <c r="O410" s="257"/>
      <c r="P410" s="257"/>
      <c r="Q410" s="257"/>
      <c r="R410" s="257"/>
      <c r="S410" s="257"/>
      <c r="T410" s="257"/>
      <c r="U410" s="257"/>
      <c r="V410" s="257"/>
      <c r="W410" s="257"/>
      <c r="X410" s="257"/>
      <c r="Y410" s="257"/>
      <c r="Z410" s="257"/>
      <c r="AA410" s="257"/>
      <c r="AB410" s="257"/>
      <c r="AC410" s="257"/>
      <c r="AD410" s="257"/>
      <c r="AE410" s="257"/>
      <c r="AF410" s="257"/>
      <c r="AG410" s="257"/>
      <c r="AH410" s="257"/>
      <c r="AI410" s="257"/>
      <c r="AJ410" s="257"/>
      <c r="AK410" s="257"/>
      <c r="AL410" s="257"/>
      <c r="AM410" s="257"/>
      <c r="AN410" s="350"/>
      <c r="AO410" s="262"/>
      <c r="AP410" s="186"/>
      <c r="AQ410" s="186"/>
      <c r="AR410" s="186"/>
      <c r="AS410" s="186"/>
      <c r="AT410" s="186"/>
      <c r="AU410" s="186"/>
      <c r="AV410" s="186"/>
      <c r="AW410" s="186"/>
      <c r="AX410" s="186"/>
      <c r="AY410" s="186"/>
      <c r="AZ410" s="186"/>
      <c r="BA410" s="186"/>
    </row>
    <row r="411" spans="1:53" s="185" customFormat="1" ht="14.25" customHeight="1" x14ac:dyDescent="0.2">
      <c r="A411" s="186"/>
      <c r="B411" s="186"/>
      <c r="C411" s="257"/>
      <c r="D411" s="230"/>
      <c r="E411" s="230"/>
      <c r="F411" s="186"/>
      <c r="G411" s="186"/>
      <c r="H411" s="257"/>
      <c r="I411" s="257"/>
      <c r="J411" s="257"/>
      <c r="K411" s="257"/>
      <c r="L411" s="257"/>
      <c r="M411" s="257"/>
      <c r="N411" s="257"/>
      <c r="O411" s="257"/>
      <c r="P411" s="257"/>
      <c r="Q411" s="257"/>
      <c r="R411" s="257"/>
      <c r="S411" s="257"/>
      <c r="T411" s="257"/>
      <c r="U411" s="257"/>
      <c r="V411" s="257"/>
      <c r="W411" s="257"/>
      <c r="X411" s="257"/>
      <c r="Y411" s="257"/>
      <c r="Z411" s="257"/>
      <c r="AA411" s="257"/>
      <c r="AB411" s="257"/>
      <c r="AC411" s="257"/>
      <c r="AD411" s="257"/>
      <c r="AE411" s="257"/>
      <c r="AF411" s="257"/>
      <c r="AG411" s="257"/>
      <c r="AH411" s="257"/>
      <c r="AI411" s="257"/>
      <c r="AJ411" s="257"/>
      <c r="AK411" s="257"/>
      <c r="AL411" s="257"/>
      <c r="AM411" s="257"/>
      <c r="AN411" s="350"/>
      <c r="AO411" s="262"/>
      <c r="AP411" s="186"/>
      <c r="AQ411" s="186"/>
      <c r="AR411" s="186"/>
      <c r="AS411" s="186"/>
      <c r="AT411" s="186"/>
      <c r="AU411" s="186"/>
      <c r="AV411" s="186"/>
      <c r="AW411" s="186"/>
      <c r="AX411" s="186"/>
      <c r="AY411" s="186"/>
      <c r="AZ411" s="186"/>
      <c r="BA411" s="186"/>
    </row>
    <row r="412" spans="1:53" s="185" customFormat="1" ht="14.25" customHeight="1" x14ac:dyDescent="0.2">
      <c r="A412" s="186"/>
      <c r="B412" s="186"/>
      <c r="C412" s="257"/>
      <c r="D412" s="230"/>
      <c r="E412" s="230"/>
      <c r="F412" s="186"/>
      <c r="G412" s="186"/>
      <c r="H412" s="257"/>
      <c r="I412" s="257"/>
      <c r="J412" s="257"/>
      <c r="K412" s="257"/>
      <c r="L412" s="257"/>
      <c r="M412" s="257"/>
      <c r="N412" s="257"/>
      <c r="O412" s="257"/>
      <c r="P412" s="257"/>
      <c r="Q412" s="257"/>
      <c r="R412" s="257"/>
      <c r="S412" s="257"/>
      <c r="T412" s="257"/>
      <c r="U412" s="257"/>
      <c r="V412" s="257"/>
      <c r="W412" s="257"/>
      <c r="X412" s="257"/>
      <c r="Y412" s="257"/>
      <c r="Z412" s="257"/>
      <c r="AA412" s="257"/>
      <c r="AB412" s="257"/>
      <c r="AC412" s="257"/>
      <c r="AD412" s="257"/>
      <c r="AE412" s="257"/>
      <c r="AF412" s="257"/>
      <c r="AG412" s="257"/>
      <c r="AH412" s="257"/>
      <c r="AI412" s="257"/>
      <c r="AJ412" s="257"/>
      <c r="AK412" s="257"/>
      <c r="AL412" s="257"/>
      <c r="AM412" s="257"/>
      <c r="AN412" s="350"/>
      <c r="AO412" s="262"/>
      <c r="AP412" s="186"/>
      <c r="AQ412" s="186"/>
      <c r="AR412" s="186"/>
      <c r="AS412" s="186"/>
      <c r="AT412" s="186"/>
      <c r="AU412" s="186"/>
      <c r="AV412" s="186"/>
      <c r="AW412" s="186"/>
      <c r="AX412" s="186"/>
      <c r="AY412" s="186"/>
      <c r="AZ412" s="186"/>
      <c r="BA412" s="186"/>
    </row>
    <row r="413" spans="1:53" s="185" customFormat="1" ht="14.25" customHeight="1" x14ac:dyDescent="0.2">
      <c r="A413" s="186"/>
      <c r="B413" s="186"/>
      <c r="C413" s="257"/>
      <c r="D413" s="230"/>
      <c r="E413" s="230"/>
      <c r="F413" s="186"/>
      <c r="G413" s="186"/>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57"/>
      <c r="AE413" s="257"/>
      <c r="AF413" s="257"/>
      <c r="AG413" s="257"/>
      <c r="AH413" s="257"/>
      <c r="AI413" s="257"/>
      <c r="AJ413" s="257"/>
      <c r="AK413" s="257"/>
      <c r="AL413" s="257"/>
      <c r="AM413" s="257"/>
      <c r="AN413" s="350"/>
      <c r="AO413" s="262"/>
      <c r="AP413" s="186"/>
      <c r="AQ413" s="186"/>
      <c r="AR413" s="186"/>
      <c r="AS413" s="186"/>
      <c r="AT413" s="186"/>
      <c r="AU413" s="186"/>
      <c r="AV413" s="186"/>
      <c r="AW413" s="186"/>
      <c r="AX413" s="186"/>
      <c r="AY413" s="186"/>
      <c r="AZ413" s="186"/>
      <c r="BA413" s="186"/>
    </row>
    <row r="414" spans="1:53" s="185" customFormat="1" ht="14.25" customHeight="1" x14ac:dyDescent="0.2">
      <c r="A414" s="186"/>
      <c r="B414" s="186"/>
      <c r="C414" s="257"/>
      <c r="D414" s="230"/>
      <c r="E414" s="230"/>
      <c r="F414" s="186"/>
      <c r="G414" s="186"/>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57"/>
      <c r="AE414" s="257"/>
      <c r="AF414" s="257"/>
      <c r="AG414" s="257"/>
      <c r="AH414" s="257"/>
      <c r="AI414" s="257"/>
      <c r="AJ414" s="257"/>
      <c r="AK414" s="257"/>
      <c r="AL414" s="257"/>
      <c r="AM414" s="257"/>
      <c r="AN414" s="350"/>
      <c r="AO414" s="262"/>
      <c r="AP414" s="186"/>
      <c r="AQ414" s="186"/>
      <c r="AR414" s="186"/>
      <c r="AS414" s="186"/>
      <c r="AT414" s="186"/>
      <c r="AU414" s="186"/>
      <c r="AV414" s="186"/>
      <c r="AW414" s="186"/>
      <c r="AX414" s="186"/>
      <c r="AY414" s="186"/>
      <c r="AZ414" s="186"/>
      <c r="BA414" s="186"/>
    </row>
    <row r="415" spans="1:53" s="185" customFormat="1" ht="14.25" customHeight="1" x14ac:dyDescent="0.2">
      <c r="A415" s="186"/>
      <c r="B415" s="186"/>
      <c r="C415" s="257"/>
      <c r="D415" s="230"/>
      <c r="E415" s="230"/>
      <c r="F415" s="186"/>
      <c r="G415" s="186"/>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57"/>
      <c r="AE415" s="257"/>
      <c r="AF415" s="257"/>
      <c r="AG415" s="257"/>
      <c r="AH415" s="257"/>
      <c r="AI415" s="257"/>
      <c r="AJ415" s="257"/>
      <c r="AK415" s="257"/>
      <c r="AL415" s="257"/>
      <c r="AM415" s="257"/>
      <c r="AN415" s="350"/>
      <c r="AO415" s="262"/>
      <c r="AP415" s="186"/>
      <c r="AQ415" s="186"/>
      <c r="AR415" s="186"/>
      <c r="AS415" s="186"/>
      <c r="AT415" s="186"/>
      <c r="AU415" s="186"/>
      <c r="AV415" s="186"/>
      <c r="AW415" s="186"/>
      <c r="AX415" s="186"/>
      <c r="AY415" s="186"/>
      <c r="AZ415" s="186"/>
      <c r="BA415" s="186"/>
    </row>
    <row r="416" spans="1:53" s="185" customFormat="1" ht="14.25" customHeight="1" x14ac:dyDescent="0.2">
      <c r="A416" s="186"/>
      <c r="B416" s="186"/>
      <c r="C416" s="257"/>
      <c r="D416" s="230"/>
      <c r="E416" s="230"/>
      <c r="F416" s="186"/>
      <c r="G416" s="186"/>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57"/>
      <c r="AE416" s="257"/>
      <c r="AF416" s="257"/>
      <c r="AG416" s="257"/>
      <c r="AH416" s="257"/>
      <c r="AI416" s="257"/>
      <c r="AJ416" s="257"/>
      <c r="AK416" s="257"/>
      <c r="AL416" s="257"/>
      <c r="AM416" s="257"/>
      <c r="AN416" s="350"/>
      <c r="AO416" s="262"/>
      <c r="AP416" s="186"/>
      <c r="AQ416" s="186"/>
      <c r="AR416" s="186"/>
      <c r="AS416" s="186"/>
      <c r="AT416" s="186"/>
      <c r="AU416" s="186"/>
      <c r="AV416" s="186"/>
      <c r="AW416" s="186"/>
      <c r="AX416" s="186"/>
      <c r="AY416" s="186"/>
      <c r="AZ416" s="186"/>
      <c r="BA416" s="186"/>
    </row>
    <row r="417" spans="1:53" s="185" customFormat="1" ht="14.25" customHeight="1" x14ac:dyDescent="0.2">
      <c r="A417" s="186"/>
      <c r="B417" s="186"/>
      <c r="C417" s="257"/>
      <c r="D417" s="230"/>
      <c r="E417" s="230"/>
      <c r="F417" s="186"/>
      <c r="G417" s="186"/>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57"/>
      <c r="AE417" s="257"/>
      <c r="AF417" s="257"/>
      <c r="AG417" s="257"/>
      <c r="AH417" s="257"/>
      <c r="AI417" s="257"/>
      <c r="AJ417" s="257"/>
      <c r="AK417" s="257"/>
      <c r="AL417" s="257"/>
      <c r="AM417" s="257"/>
      <c r="AN417" s="350"/>
      <c r="AO417" s="262"/>
      <c r="AP417" s="186"/>
      <c r="AQ417" s="186"/>
      <c r="AR417" s="186"/>
      <c r="AS417" s="186"/>
      <c r="AT417" s="186"/>
      <c r="AU417" s="186"/>
      <c r="AV417" s="186"/>
      <c r="AW417" s="186"/>
      <c r="AX417" s="186"/>
      <c r="AY417" s="186"/>
      <c r="AZ417" s="186"/>
      <c r="BA417" s="186"/>
    </row>
    <row r="418" spans="1:53" s="185" customFormat="1" ht="14.25" customHeight="1" x14ac:dyDescent="0.2">
      <c r="A418" s="186"/>
      <c r="B418" s="186"/>
      <c r="C418" s="257"/>
      <c r="D418" s="230"/>
      <c r="E418" s="230"/>
      <c r="F418" s="186"/>
      <c r="G418" s="186"/>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57"/>
      <c r="AE418" s="257"/>
      <c r="AF418" s="257"/>
      <c r="AG418" s="257"/>
      <c r="AH418" s="257"/>
      <c r="AI418" s="257"/>
      <c r="AJ418" s="257"/>
      <c r="AK418" s="257"/>
      <c r="AL418" s="257"/>
      <c r="AM418" s="257"/>
      <c r="AN418" s="350"/>
      <c r="AO418" s="262"/>
      <c r="AP418" s="186"/>
      <c r="AQ418" s="186"/>
      <c r="AR418" s="186"/>
      <c r="AS418" s="186"/>
      <c r="AT418" s="186"/>
      <c r="AU418" s="186"/>
      <c r="AV418" s="186"/>
      <c r="AW418" s="186"/>
      <c r="AX418" s="186"/>
      <c r="AY418" s="186"/>
      <c r="AZ418" s="186"/>
      <c r="BA418" s="186"/>
    </row>
    <row r="419" spans="1:53" s="185" customFormat="1" ht="14.25" customHeight="1" x14ac:dyDescent="0.2">
      <c r="A419" s="186"/>
      <c r="B419" s="186"/>
      <c r="C419" s="257"/>
      <c r="D419" s="230"/>
      <c r="E419" s="230"/>
      <c r="F419" s="186"/>
      <c r="G419" s="186"/>
      <c r="H419" s="257"/>
      <c r="I419" s="257"/>
      <c r="J419" s="257"/>
      <c r="K419" s="257"/>
      <c r="L419" s="257"/>
      <c r="M419" s="257"/>
      <c r="N419" s="257"/>
      <c r="O419" s="257"/>
      <c r="P419" s="257"/>
      <c r="Q419" s="257"/>
      <c r="R419" s="257"/>
      <c r="S419" s="257"/>
      <c r="T419" s="257"/>
      <c r="U419" s="257"/>
      <c r="V419" s="257"/>
      <c r="W419" s="257"/>
      <c r="X419" s="257"/>
      <c r="Y419" s="257"/>
      <c r="Z419" s="257"/>
      <c r="AA419" s="257"/>
      <c r="AB419" s="257"/>
      <c r="AC419" s="257"/>
      <c r="AD419" s="257"/>
      <c r="AE419" s="257"/>
      <c r="AF419" s="257"/>
      <c r="AG419" s="257"/>
      <c r="AH419" s="257"/>
      <c r="AI419" s="257"/>
      <c r="AJ419" s="257"/>
      <c r="AK419" s="257"/>
      <c r="AL419" s="257"/>
      <c r="AM419" s="257"/>
      <c r="AN419" s="350"/>
      <c r="AO419" s="262"/>
      <c r="AP419" s="186"/>
      <c r="AQ419" s="186"/>
      <c r="AR419" s="186"/>
      <c r="AS419" s="186"/>
      <c r="AT419" s="186"/>
      <c r="AU419" s="186"/>
      <c r="AV419" s="186"/>
      <c r="AW419" s="186"/>
      <c r="AX419" s="186"/>
      <c r="AY419" s="186"/>
      <c r="AZ419" s="186"/>
      <c r="BA419" s="186"/>
    </row>
    <row r="420" spans="1:53" s="185" customFormat="1" ht="14.25" customHeight="1" x14ac:dyDescent="0.2">
      <c r="A420" s="186"/>
      <c r="B420" s="186"/>
      <c r="C420" s="257"/>
      <c r="D420" s="230"/>
      <c r="E420" s="230"/>
      <c r="F420" s="186"/>
      <c r="G420" s="186"/>
      <c r="H420" s="257"/>
      <c r="I420" s="257"/>
      <c r="J420" s="257"/>
      <c r="K420" s="257"/>
      <c r="L420" s="257"/>
      <c r="M420" s="257"/>
      <c r="N420" s="257"/>
      <c r="O420" s="257"/>
      <c r="P420" s="257"/>
      <c r="Q420" s="257"/>
      <c r="R420" s="257"/>
      <c r="S420" s="257"/>
      <c r="T420" s="257"/>
      <c r="U420" s="257"/>
      <c r="V420" s="257"/>
      <c r="W420" s="257"/>
      <c r="X420" s="257"/>
      <c r="Y420" s="257"/>
      <c r="Z420" s="257"/>
      <c r="AA420" s="257"/>
      <c r="AB420" s="257"/>
      <c r="AC420" s="257"/>
      <c r="AD420" s="257"/>
      <c r="AE420" s="257"/>
      <c r="AF420" s="257"/>
      <c r="AG420" s="257"/>
      <c r="AH420" s="257"/>
      <c r="AI420" s="257"/>
      <c r="AJ420" s="257"/>
      <c r="AK420" s="257"/>
      <c r="AL420" s="257"/>
      <c r="AM420" s="257"/>
      <c r="AN420" s="350"/>
      <c r="AO420" s="262"/>
      <c r="AP420" s="186"/>
      <c r="AQ420" s="186"/>
      <c r="AR420" s="186"/>
      <c r="AS420" s="186"/>
      <c r="AT420" s="186"/>
      <c r="AU420" s="186"/>
      <c r="AV420" s="186"/>
      <c r="AW420" s="186"/>
      <c r="AX420" s="186"/>
      <c r="AY420" s="186"/>
      <c r="AZ420" s="186"/>
      <c r="BA420" s="186"/>
    </row>
    <row r="421" spans="1:53" s="185" customFormat="1" ht="14.25" customHeight="1" x14ac:dyDescent="0.2">
      <c r="A421" s="186"/>
      <c r="B421" s="186"/>
      <c r="C421" s="257"/>
      <c r="D421" s="230"/>
      <c r="E421" s="230"/>
      <c r="F421" s="186"/>
      <c r="G421" s="186"/>
      <c r="H421" s="257"/>
      <c r="I421" s="257"/>
      <c r="J421" s="257"/>
      <c r="K421" s="257"/>
      <c r="L421" s="257"/>
      <c r="M421" s="257"/>
      <c r="N421" s="257"/>
      <c r="O421" s="257"/>
      <c r="P421" s="257"/>
      <c r="Q421" s="257"/>
      <c r="R421" s="257"/>
      <c r="S421" s="257"/>
      <c r="T421" s="257"/>
      <c r="U421" s="257"/>
      <c r="V421" s="257"/>
      <c r="W421" s="257"/>
      <c r="X421" s="257"/>
      <c r="Y421" s="257"/>
      <c r="Z421" s="257"/>
      <c r="AA421" s="257"/>
      <c r="AB421" s="257"/>
      <c r="AC421" s="257"/>
      <c r="AD421" s="257"/>
      <c r="AE421" s="257"/>
      <c r="AF421" s="257"/>
      <c r="AG421" s="257"/>
      <c r="AH421" s="257"/>
      <c r="AI421" s="257"/>
      <c r="AJ421" s="257"/>
      <c r="AK421" s="257"/>
      <c r="AL421" s="257"/>
      <c r="AM421" s="257"/>
      <c r="AN421" s="350"/>
      <c r="AO421" s="262"/>
      <c r="AP421" s="186"/>
      <c r="AQ421" s="186"/>
      <c r="AR421" s="186"/>
      <c r="AS421" s="186"/>
      <c r="AT421" s="186"/>
      <c r="AU421" s="186"/>
      <c r="AV421" s="186"/>
      <c r="AW421" s="186"/>
      <c r="AX421" s="186"/>
      <c r="AY421" s="186"/>
      <c r="AZ421" s="186"/>
      <c r="BA421" s="186"/>
    </row>
    <row r="422" spans="1:53" s="185" customFormat="1" ht="14.25" customHeight="1" x14ac:dyDescent="0.2">
      <c r="A422" s="186"/>
      <c r="B422" s="186"/>
      <c r="C422" s="257"/>
      <c r="D422" s="230"/>
      <c r="E422" s="230"/>
      <c r="F422" s="186"/>
      <c r="G422" s="186"/>
      <c r="H422" s="257"/>
      <c r="I422" s="257"/>
      <c r="J422" s="257"/>
      <c r="K422" s="257"/>
      <c r="L422" s="257"/>
      <c r="M422" s="257"/>
      <c r="N422" s="257"/>
      <c r="O422" s="257"/>
      <c r="P422" s="257"/>
      <c r="Q422" s="257"/>
      <c r="R422" s="257"/>
      <c r="S422" s="257"/>
      <c r="T422" s="257"/>
      <c r="U422" s="257"/>
      <c r="V422" s="257"/>
      <c r="W422" s="257"/>
      <c r="X422" s="257"/>
      <c r="Y422" s="257"/>
      <c r="Z422" s="257"/>
      <c r="AA422" s="257"/>
      <c r="AB422" s="257"/>
      <c r="AC422" s="257"/>
      <c r="AD422" s="257"/>
      <c r="AE422" s="257"/>
      <c r="AF422" s="257"/>
      <c r="AG422" s="257"/>
      <c r="AH422" s="257"/>
      <c r="AI422" s="257"/>
      <c r="AJ422" s="257"/>
      <c r="AK422" s="257"/>
      <c r="AL422" s="257"/>
      <c r="AM422" s="257"/>
      <c r="AN422" s="350"/>
      <c r="AO422" s="262"/>
      <c r="AP422" s="186"/>
      <c r="AQ422" s="186"/>
      <c r="AR422" s="186"/>
      <c r="AS422" s="186"/>
      <c r="AT422" s="186"/>
      <c r="AU422" s="186"/>
      <c r="AV422" s="186"/>
      <c r="AW422" s="186"/>
      <c r="AX422" s="186"/>
      <c r="AY422" s="186"/>
      <c r="AZ422" s="186"/>
      <c r="BA422" s="186"/>
    </row>
    <row r="423" spans="1:53" s="185" customFormat="1" ht="14.25" customHeight="1" x14ac:dyDescent="0.2">
      <c r="A423" s="186"/>
      <c r="B423" s="186"/>
      <c r="C423" s="257"/>
      <c r="D423" s="230"/>
      <c r="E423" s="230"/>
      <c r="F423" s="186"/>
      <c r="G423" s="186"/>
      <c r="H423" s="257"/>
      <c r="I423" s="257"/>
      <c r="J423" s="257"/>
      <c r="K423" s="257"/>
      <c r="L423" s="257"/>
      <c r="M423" s="257"/>
      <c r="N423" s="257"/>
      <c r="O423" s="257"/>
      <c r="P423" s="257"/>
      <c r="Q423" s="257"/>
      <c r="R423" s="257"/>
      <c r="S423" s="257"/>
      <c r="T423" s="257"/>
      <c r="U423" s="257"/>
      <c r="V423" s="257"/>
      <c r="W423" s="257"/>
      <c r="X423" s="257"/>
      <c r="Y423" s="257"/>
      <c r="Z423" s="257"/>
      <c r="AA423" s="257"/>
      <c r="AB423" s="257"/>
      <c r="AC423" s="257"/>
      <c r="AD423" s="257"/>
      <c r="AE423" s="257"/>
      <c r="AF423" s="257"/>
      <c r="AG423" s="257"/>
      <c r="AH423" s="257"/>
      <c r="AI423" s="257"/>
      <c r="AJ423" s="257"/>
      <c r="AK423" s="257"/>
      <c r="AL423" s="257"/>
      <c r="AM423" s="257"/>
      <c r="AN423" s="350"/>
      <c r="AO423" s="262"/>
      <c r="AP423" s="186"/>
      <c r="AQ423" s="186"/>
      <c r="AR423" s="186"/>
      <c r="AS423" s="186"/>
      <c r="AT423" s="186"/>
      <c r="AU423" s="186"/>
      <c r="AV423" s="186"/>
      <c r="AW423" s="186"/>
      <c r="AX423" s="186"/>
      <c r="AY423" s="186"/>
      <c r="AZ423" s="186"/>
      <c r="BA423" s="186"/>
    </row>
    <row r="424" spans="1:53" s="185" customFormat="1" ht="14.25" customHeight="1" x14ac:dyDescent="0.2">
      <c r="A424" s="186"/>
      <c r="B424" s="186"/>
      <c r="C424" s="257"/>
      <c r="D424" s="230"/>
      <c r="E424" s="230"/>
      <c r="F424" s="186"/>
      <c r="G424" s="186"/>
      <c r="H424" s="257"/>
      <c r="I424" s="257"/>
      <c r="J424" s="257"/>
      <c r="K424" s="257"/>
      <c r="L424" s="257"/>
      <c r="M424" s="257"/>
      <c r="N424" s="257"/>
      <c r="O424" s="257"/>
      <c r="P424" s="257"/>
      <c r="Q424" s="257"/>
      <c r="R424" s="257"/>
      <c r="S424" s="257"/>
      <c r="T424" s="257"/>
      <c r="U424" s="257"/>
      <c r="V424" s="257"/>
      <c r="W424" s="257"/>
      <c r="X424" s="257"/>
      <c r="Y424" s="257"/>
      <c r="Z424" s="257"/>
      <c r="AA424" s="257"/>
      <c r="AB424" s="257"/>
      <c r="AC424" s="257"/>
      <c r="AD424" s="257"/>
      <c r="AE424" s="257"/>
      <c r="AF424" s="257"/>
      <c r="AG424" s="257"/>
      <c r="AH424" s="257"/>
      <c r="AI424" s="257"/>
      <c r="AJ424" s="257"/>
      <c r="AK424" s="257"/>
      <c r="AL424" s="257"/>
      <c r="AM424" s="257"/>
      <c r="AN424" s="350"/>
      <c r="AO424" s="262"/>
      <c r="AP424" s="186"/>
      <c r="AQ424" s="186"/>
      <c r="AR424" s="186"/>
      <c r="AS424" s="186"/>
      <c r="AT424" s="186"/>
      <c r="AU424" s="186"/>
      <c r="AV424" s="186"/>
      <c r="AW424" s="186"/>
      <c r="AX424" s="186"/>
      <c r="AY424" s="186"/>
      <c r="AZ424" s="186"/>
      <c r="BA424" s="186"/>
    </row>
    <row r="425" spans="1:53" s="185" customFormat="1" ht="14.25" customHeight="1" x14ac:dyDescent="0.2">
      <c r="A425" s="186"/>
      <c r="B425" s="186"/>
      <c r="C425" s="257"/>
      <c r="D425" s="230"/>
      <c r="E425" s="230"/>
      <c r="F425" s="186"/>
      <c r="G425" s="186"/>
      <c r="H425" s="257"/>
      <c r="I425" s="257"/>
      <c r="J425" s="257"/>
      <c r="K425" s="257"/>
      <c r="L425" s="257"/>
      <c r="M425" s="257"/>
      <c r="N425" s="257"/>
      <c r="O425" s="257"/>
      <c r="P425" s="257"/>
      <c r="Q425" s="257"/>
      <c r="R425" s="257"/>
      <c r="S425" s="257"/>
      <c r="T425" s="257"/>
      <c r="U425" s="257"/>
      <c r="V425" s="257"/>
      <c r="W425" s="257"/>
      <c r="X425" s="257"/>
      <c r="Y425" s="257"/>
      <c r="Z425" s="257"/>
      <c r="AA425" s="257"/>
      <c r="AB425" s="257"/>
      <c r="AC425" s="257"/>
      <c r="AD425" s="257"/>
      <c r="AE425" s="257"/>
      <c r="AF425" s="257"/>
      <c r="AG425" s="257"/>
      <c r="AH425" s="257"/>
      <c r="AI425" s="257"/>
      <c r="AJ425" s="257"/>
      <c r="AK425" s="257"/>
      <c r="AL425" s="257"/>
      <c r="AM425" s="257"/>
      <c r="AN425" s="350"/>
      <c r="AO425" s="262"/>
      <c r="AP425" s="186"/>
      <c r="AQ425" s="186"/>
      <c r="AR425" s="186"/>
      <c r="AS425" s="186"/>
      <c r="AT425" s="186"/>
      <c r="AU425" s="186"/>
      <c r="AV425" s="186"/>
      <c r="AW425" s="186"/>
      <c r="AX425" s="186"/>
      <c r="AY425" s="186"/>
      <c r="AZ425" s="186"/>
      <c r="BA425" s="186"/>
    </row>
    <row r="426" spans="1:53" s="185" customFormat="1" ht="14.25" customHeight="1" x14ac:dyDescent="0.2">
      <c r="A426" s="186"/>
      <c r="B426" s="186"/>
      <c r="C426" s="257"/>
      <c r="D426" s="230"/>
      <c r="E426" s="230"/>
      <c r="F426" s="186"/>
      <c r="G426" s="186"/>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257"/>
      <c r="AE426" s="257"/>
      <c r="AF426" s="257"/>
      <c r="AG426" s="257"/>
      <c r="AH426" s="257"/>
      <c r="AI426" s="257"/>
      <c r="AJ426" s="257"/>
      <c r="AK426" s="257"/>
      <c r="AL426" s="257"/>
      <c r="AM426" s="257"/>
      <c r="AN426" s="350"/>
      <c r="AO426" s="262"/>
      <c r="AP426" s="186"/>
      <c r="AQ426" s="186"/>
      <c r="AR426" s="186"/>
      <c r="AS426" s="186"/>
      <c r="AT426" s="186"/>
      <c r="AU426" s="186"/>
      <c r="AV426" s="186"/>
      <c r="AW426" s="186"/>
      <c r="AX426" s="186"/>
      <c r="AY426" s="186"/>
      <c r="AZ426" s="186"/>
      <c r="BA426" s="186"/>
    </row>
    <row r="427" spans="1:53" s="185" customFormat="1" ht="14.25" customHeight="1" x14ac:dyDescent="0.2">
      <c r="A427" s="186"/>
      <c r="B427" s="186"/>
      <c r="C427" s="257"/>
      <c r="D427" s="230"/>
      <c r="E427" s="230"/>
      <c r="F427" s="186"/>
      <c r="G427" s="186"/>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57"/>
      <c r="AE427" s="257"/>
      <c r="AF427" s="257"/>
      <c r="AG427" s="257"/>
      <c r="AH427" s="257"/>
      <c r="AI427" s="257"/>
      <c r="AJ427" s="257"/>
      <c r="AK427" s="257"/>
      <c r="AL427" s="257"/>
      <c r="AM427" s="257"/>
      <c r="AN427" s="350"/>
      <c r="AO427" s="262"/>
      <c r="AP427" s="186"/>
      <c r="AQ427" s="186"/>
      <c r="AR427" s="186"/>
      <c r="AS427" s="186"/>
      <c r="AT427" s="186"/>
      <c r="AU427" s="186"/>
      <c r="AV427" s="186"/>
      <c r="AW427" s="186"/>
      <c r="AX427" s="186"/>
      <c r="AY427" s="186"/>
      <c r="AZ427" s="186"/>
      <c r="BA427" s="186"/>
    </row>
    <row r="428" spans="1:53" s="185" customFormat="1" ht="14.25" customHeight="1" x14ac:dyDescent="0.2">
      <c r="A428" s="186"/>
      <c r="B428" s="186"/>
      <c r="C428" s="257"/>
      <c r="D428" s="230"/>
      <c r="E428" s="230"/>
      <c r="F428" s="186"/>
      <c r="G428" s="186"/>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57"/>
      <c r="AE428" s="257"/>
      <c r="AF428" s="257"/>
      <c r="AG428" s="257"/>
      <c r="AH428" s="257"/>
      <c r="AI428" s="257"/>
      <c r="AJ428" s="257"/>
      <c r="AK428" s="257"/>
      <c r="AL428" s="257"/>
      <c r="AM428" s="257"/>
      <c r="AN428" s="350"/>
      <c r="AO428" s="262"/>
      <c r="AP428" s="186"/>
      <c r="AQ428" s="186"/>
      <c r="AR428" s="186"/>
      <c r="AS428" s="186"/>
      <c r="AT428" s="186"/>
      <c r="AU428" s="186"/>
      <c r="AV428" s="186"/>
      <c r="AW428" s="186"/>
      <c r="AX428" s="186"/>
      <c r="AY428" s="186"/>
      <c r="AZ428" s="186"/>
      <c r="BA428" s="186"/>
    </row>
    <row r="429" spans="1:53" s="185" customFormat="1" ht="14.25" customHeight="1" x14ac:dyDescent="0.2">
      <c r="A429" s="186"/>
      <c r="B429" s="186"/>
      <c r="C429" s="257"/>
      <c r="D429" s="230"/>
      <c r="E429" s="230"/>
      <c r="F429" s="186"/>
      <c r="G429" s="186"/>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57"/>
      <c r="AE429" s="257"/>
      <c r="AF429" s="257"/>
      <c r="AG429" s="257"/>
      <c r="AH429" s="257"/>
      <c r="AI429" s="257"/>
      <c r="AJ429" s="257"/>
      <c r="AK429" s="257"/>
      <c r="AL429" s="257"/>
      <c r="AM429" s="257"/>
      <c r="AN429" s="350"/>
      <c r="AO429" s="262"/>
      <c r="AP429" s="186"/>
      <c r="AQ429" s="186"/>
      <c r="AR429" s="186"/>
      <c r="AS429" s="186"/>
      <c r="AT429" s="186"/>
      <c r="AU429" s="186"/>
      <c r="AV429" s="186"/>
      <c r="AW429" s="186"/>
      <c r="AX429" s="186"/>
      <c r="AY429" s="186"/>
      <c r="AZ429" s="186"/>
      <c r="BA429" s="186"/>
    </row>
    <row r="430" spans="1:53" s="185" customFormat="1" ht="14.25" customHeight="1" x14ac:dyDescent="0.2">
      <c r="A430" s="186"/>
      <c r="B430" s="186"/>
      <c r="C430" s="257"/>
      <c r="D430" s="230"/>
      <c r="E430" s="230"/>
      <c r="F430" s="186"/>
      <c r="G430" s="186"/>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57"/>
      <c r="AE430" s="257"/>
      <c r="AF430" s="257"/>
      <c r="AG430" s="257"/>
      <c r="AH430" s="257"/>
      <c r="AI430" s="257"/>
      <c r="AJ430" s="257"/>
      <c r="AK430" s="257"/>
      <c r="AL430" s="257"/>
      <c r="AM430" s="257"/>
      <c r="AN430" s="350"/>
      <c r="AO430" s="262"/>
      <c r="AP430" s="186"/>
      <c r="AQ430" s="186"/>
      <c r="AR430" s="186"/>
      <c r="AS430" s="186"/>
      <c r="AT430" s="186"/>
      <c r="AU430" s="186"/>
      <c r="AV430" s="186"/>
      <c r="AW430" s="186"/>
      <c r="AX430" s="186"/>
      <c r="AY430" s="186"/>
      <c r="AZ430" s="186"/>
      <c r="BA430" s="186"/>
    </row>
    <row r="431" spans="1:53" s="185" customFormat="1" ht="14.25" customHeight="1" x14ac:dyDescent="0.2">
      <c r="A431" s="186"/>
      <c r="B431" s="186"/>
      <c r="C431" s="257"/>
      <c r="D431" s="230"/>
      <c r="E431" s="230"/>
      <c r="F431" s="186"/>
      <c r="G431" s="186"/>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57"/>
      <c r="AE431" s="257"/>
      <c r="AF431" s="257"/>
      <c r="AG431" s="257"/>
      <c r="AH431" s="257"/>
      <c r="AI431" s="257"/>
      <c r="AJ431" s="257"/>
      <c r="AK431" s="257"/>
      <c r="AL431" s="257"/>
      <c r="AM431" s="257"/>
      <c r="AN431" s="350"/>
      <c r="AO431" s="262"/>
      <c r="AP431" s="186"/>
      <c r="AQ431" s="186"/>
      <c r="AR431" s="186"/>
      <c r="AS431" s="186"/>
      <c r="AT431" s="186"/>
      <c r="AU431" s="186"/>
      <c r="AV431" s="186"/>
      <c r="AW431" s="186"/>
      <c r="AX431" s="186"/>
      <c r="AY431" s="186"/>
      <c r="AZ431" s="186"/>
      <c r="BA431" s="186"/>
    </row>
    <row r="432" spans="1:53" s="185" customFormat="1" ht="14.25" customHeight="1" x14ac:dyDescent="0.2">
      <c r="A432" s="186"/>
      <c r="B432" s="186"/>
      <c r="C432" s="257"/>
      <c r="D432" s="230"/>
      <c r="E432" s="230"/>
      <c r="F432" s="186"/>
      <c r="G432" s="186"/>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350"/>
      <c r="AO432" s="262"/>
      <c r="AP432" s="186"/>
      <c r="AQ432" s="186"/>
      <c r="AR432" s="186"/>
      <c r="AS432" s="186"/>
      <c r="AT432" s="186"/>
      <c r="AU432" s="186"/>
      <c r="AV432" s="186"/>
      <c r="AW432" s="186"/>
      <c r="AX432" s="186"/>
      <c r="AY432" s="186"/>
      <c r="AZ432" s="186"/>
      <c r="BA432" s="186"/>
    </row>
    <row r="433" spans="1:53" s="185" customFormat="1" ht="14.25" customHeight="1" x14ac:dyDescent="0.2">
      <c r="A433" s="186"/>
      <c r="B433" s="186"/>
      <c r="C433" s="257"/>
      <c r="D433" s="230"/>
      <c r="E433" s="230"/>
      <c r="F433" s="186"/>
      <c r="G433" s="186"/>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350"/>
      <c r="AO433" s="262"/>
      <c r="AP433" s="186"/>
      <c r="AQ433" s="186"/>
      <c r="AR433" s="186"/>
      <c r="AS433" s="186"/>
      <c r="AT433" s="186"/>
      <c r="AU433" s="186"/>
      <c r="AV433" s="186"/>
      <c r="AW433" s="186"/>
      <c r="AX433" s="186"/>
      <c r="AY433" s="186"/>
      <c r="AZ433" s="186"/>
      <c r="BA433" s="186"/>
    </row>
    <row r="434" spans="1:53" s="185" customFormat="1" ht="14.25" customHeight="1" x14ac:dyDescent="0.2">
      <c r="A434" s="186"/>
      <c r="B434" s="186"/>
      <c r="C434" s="257"/>
      <c r="D434" s="230"/>
      <c r="E434" s="230"/>
      <c r="F434" s="186"/>
      <c r="G434" s="186"/>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350"/>
      <c r="AO434" s="262"/>
      <c r="AP434" s="186"/>
      <c r="AQ434" s="186"/>
      <c r="AR434" s="186"/>
      <c r="AS434" s="186"/>
      <c r="AT434" s="186"/>
      <c r="AU434" s="186"/>
      <c r="AV434" s="186"/>
      <c r="AW434" s="186"/>
      <c r="AX434" s="186"/>
      <c r="AY434" s="186"/>
      <c r="AZ434" s="186"/>
      <c r="BA434" s="186"/>
    </row>
    <row r="435" spans="1:53" s="185" customFormat="1" ht="14.25" customHeight="1" x14ac:dyDescent="0.2">
      <c r="A435" s="186"/>
      <c r="B435" s="186"/>
      <c r="C435" s="257"/>
      <c r="D435" s="230"/>
      <c r="E435" s="230"/>
      <c r="F435" s="186"/>
      <c r="G435" s="186"/>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57"/>
      <c r="AE435" s="257"/>
      <c r="AF435" s="257"/>
      <c r="AG435" s="257"/>
      <c r="AH435" s="257"/>
      <c r="AI435" s="257"/>
      <c r="AJ435" s="257"/>
      <c r="AK435" s="257"/>
      <c r="AL435" s="257"/>
      <c r="AM435" s="257"/>
      <c r="AN435" s="350"/>
      <c r="AO435" s="262"/>
      <c r="AP435" s="186"/>
      <c r="AQ435" s="186"/>
      <c r="AR435" s="186"/>
      <c r="AS435" s="186"/>
      <c r="AT435" s="186"/>
      <c r="AU435" s="186"/>
      <c r="AV435" s="186"/>
      <c r="AW435" s="186"/>
      <c r="AX435" s="186"/>
      <c r="AY435" s="186"/>
      <c r="AZ435" s="186"/>
      <c r="BA435" s="186"/>
    </row>
    <row r="436" spans="1:53" s="185" customFormat="1" ht="14.25" customHeight="1" x14ac:dyDescent="0.2">
      <c r="A436" s="186"/>
      <c r="B436" s="186"/>
      <c r="C436" s="257"/>
      <c r="D436" s="230"/>
      <c r="E436" s="230"/>
      <c r="F436" s="186"/>
      <c r="G436" s="186"/>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57"/>
      <c r="AE436" s="257"/>
      <c r="AF436" s="257"/>
      <c r="AG436" s="257"/>
      <c r="AH436" s="257"/>
      <c r="AI436" s="257"/>
      <c r="AJ436" s="257"/>
      <c r="AK436" s="257"/>
      <c r="AL436" s="257"/>
      <c r="AM436" s="257"/>
      <c r="AN436" s="350"/>
      <c r="AO436" s="262"/>
      <c r="AP436" s="186"/>
      <c r="AQ436" s="186"/>
      <c r="AR436" s="186"/>
      <c r="AS436" s="186"/>
      <c r="AT436" s="186"/>
      <c r="AU436" s="186"/>
      <c r="AV436" s="186"/>
      <c r="AW436" s="186"/>
      <c r="AX436" s="186"/>
      <c r="AY436" s="186"/>
      <c r="AZ436" s="186"/>
      <c r="BA436" s="186"/>
    </row>
    <row r="437" spans="1:53" s="185" customFormat="1" ht="14.25" customHeight="1" x14ac:dyDescent="0.2">
      <c r="A437" s="186"/>
      <c r="B437" s="186"/>
      <c r="C437" s="257"/>
      <c r="D437" s="230"/>
      <c r="E437" s="230"/>
      <c r="F437" s="186"/>
      <c r="G437" s="186"/>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57"/>
      <c r="AE437" s="257"/>
      <c r="AF437" s="257"/>
      <c r="AG437" s="257"/>
      <c r="AH437" s="257"/>
      <c r="AI437" s="257"/>
      <c r="AJ437" s="257"/>
      <c r="AK437" s="257"/>
      <c r="AL437" s="257"/>
      <c r="AM437" s="257"/>
      <c r="AN437" s="350"/>
      <c r="AO437" s="262"/>
      <c r="AP437" s="186"/>
      <c r="AQ437" s="186"/>
      <c r="AR437" s="186"/>
      <c r="AS437" s="186"/>
      <c r="AT437" s="186"/>
      <c r="AU437" s="186"/>
      <c r="AV437" s="186"/>
      <c r="AW437" s="186"/>
      <c r="AX437" s="186"/>
      <c r="AY437" s="186"/>
      <c r="AZ437" s="186"/>
      <c r="BA437" s="186"/>
    </row>
    <row r="438" spans="1:53" s="185" customFormat="1" ht="14.25" customHeight="1" x14ac:dyDescent="0.2">
      <c r="A438" s="186"/>
      <c r="B438" s="186"/>
      <c r="C438" s="257"/>
      <c r="D438" s="230"/>
      <c r="E438" s="230"/>
      <c r="F438" s="186"/>
      <c r="G438" s="186"/>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s="257"/>
      <c r="AG438" s="257"/>
      <c r="AH438" s="257"/>
      <c r="AI438" s="257"/>
      <c r="AJ438" s="257"/>
      <c r="AK438" s="257"/>
      <c r="AL438" s="257"/>
      <c r="AM438" s="257"/>
      <c r="AN438" s="350"/>
      <c r="AO438" s="262"/>
      <c r="AP438" s="186"/>
      <c r="AQ438" s="186"/>
      <c r="AR438" s="186"/>
      <c r="AS438" s="186"/>
      <c r="AT438" s="186"/>
      <c r="AU438" s="186"/>
      <c r="AV438" s="186"/>
      <c r="AW438" s="186"/>
      <c r="AX438" s="186"/>
      <c r="AY438" s="186"/>
      <c r="AZ438" s="186"/>
      <c r="BA438" s="186"/>
    </row>
    <row r="439" spans="1:53" s="185" customFormat="1" ht="14.25" customHeight="1" x14ac:dyDescent="0.2">
      <c r="A439" s="186"/>
      <c r="B439" s="186"/>
      <c r="C439" s="257"/>
      <c r="D439" s="230"/>
      <c r="E439" s="230"/>
      <c r="F439" s="186"/>
      <c r="G439" s="186"/>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57"/>
      <c r="AE439" s="257"/>
      <c r="AF439" s="257"/>
      <c r="AG439" s="257"/>
      <c r="AH439" s="257"/>
      <c r="AI439" s="257"/>
      <c r="AJ439" s="257"/>
      <c r="AK439" s="257"/>
      <c r="AL439" s="257"/>
      <c r="AM439" s="257"/>
      <c r="AN439" s="350"/>
      <c r="AO439" s="262"/>
      <c r="AP439" s="186"/>
      <c r="AQ439" s="186"/>
      <c r="AR439" s="186"/>
      <c r="AS439" s="186"/>
      <c r="AT439" s="186"/>
      <c r="AU439" s="186"/>
      <c r="AV439" s="186"/>
      <c r="AW439" s="186"/>
      <c r="AX439" s="186"/>
      <c r="AY439" s="186"/>
      <c r="AZ439" s="186"/>
      <c r="BA439" s="186"/>
    </row>
    <row r="440" spans="1:53" s="185" customFormat="1" ht="14.25" customHeight="1" x14ac:dyDescent="0.2">
      <c r="A440" s="186"/>
      <c r="B440" s="186"/>
      <c r="C440" s="257"/>
      <c r="D440" s="230"/>
      <c r="E440" s="230"/>
      <c r="F440" s="186"/>
      <c r="G440" s="186"/>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57"/>
      <c r="AE440" s="257"/>
      <c r="AF440" s="257"/>
      <c r="AG440" s="257"/>
      <c r="AH440" s="257"/>
      <c r="AI440" s="257"/>
      <c r="AJ440" s="257"/>
      <c r="AK440" s="257"/>
      <c r="AL440" s="257"/>
      <c r="AM440" s="257"/>
      <c r="AN440" s="350"/>
      <c r="AO440" s="262"/>
      <c r="AP440" s="186"/>
      <c r="AQ440" s="186"/>
      <c r="AR440" s="186"/>
      <c r="AS440" s="186"/>
      <c r="AT440" s="186"/>
      <c r="AU440" s="186"/>
      <c r="AV440" s="186"/>
      <c r="AW440" s="186"/>
      <c r="AX440" s="186"/>
      <c r="AY440" s="186"/>
      <c r="AZ440" s="186"/>
      <c r="BA440" s="186"/>
    </row>
    <row r="441" spans="1:53" s="185" customFormat="1" ht="14.25" customHeight="1" x14ac:dyDescent="0.2">
      <c r="A441" s="186"/>
      <c r="B441" s="186"/>
      <c r="C441" s="257"/>
      <c r="D441" s="230"/>
      <c r="E441" s="230"/>
      <c r="F441" s="186"/>
      <c r="G441" s="186"/>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57"/>
      <c r="AE441" s="257"/>
      <c r="AF441" s="257"/>
      <c r="AG441" s="257"/>
      <c r="AH441" s="257"/>
      <c r="AI441" s="257"/>
      <c r="AJ441" s="257"/>
      <c r="AK441" s="257"/>
      <c r="AL441" s="257"/>
      <c r="AM441" s="257"/>
      <c r="AN441" s="350"/>
      <c r="AO441" s="262"/>
      <c r="AP441" s="186"/>
      <c r="AQ441" s="186"/>
      <c r="AR441" s="186"/>
      <c r="AS441" s="186"/>
      <c r="AT441" s="186"/>
      <c r="AU441" s="186"/>
      <c r="AV441" s="186"/>
      <c r="AW441" s="186"/>
      <c r="AX441" s="186"/>
      <c r="AY441" s="186"/>
      <c r="AZ441" s="186"/>
      <c r="BA441" s="186"/>
    </row>
    <row r="442" spans="1:53" s="185" customFormat="1" ht="14.25" customHeight="1" x14ac:dyDescent="0.2">
      <c r="A442" s="186"/>
      <c r="B442" s="186"/>
      <c r="C442" s="257"/>
      <c r="D442" s="230"/>
      <c r="E442" s="230"/>
      <c r="F442" s="186"/>
      <c r="G442" s="186"/>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350"/>
      <c r="AO442" s="262"/>
      <c r="AP442" s="186"/>
      <c r="AQ442" s="186"/>
      <c r="AR442" s="186"/>
      <c r="AS442" s="186"/>
      <c r="AT442" s="186"/>
      <c r="AU442" s="186"/>
      <c r="AV442" s="186"/>
      <c r="AW442" s="186"/>
      <c r="AX442" s="186"/>
      <c r="AY442" s="186"/>
      <c r="AZ442" s="186"/>
      <c r="BA442" s="186"/>
    </row>
    <row r="443" spans="1:53" s="185" customFormat="1" ht="14.25" customHeight="1" x14ac:dyDescent="0.2">
      <c r="A443" s="186"/>
      <c r="B443" s="186"/>
      <c r="C443" s="257"/>
      <c r="D443" s="230"/>
      <c r="E443" s="230"/>
      <c r="F443" s="186"/>
      <c r="G443" s="186"/>
      <c r="H443" s="257"/>
      <c r="I443" s="257"/>
      <c r="J443" s="257"/>
      <c r="K443" s="257"/>
      <c r="L443" s="257"/>
      <c r="M443" s="257"/>
      <c r="N443" s="257"/>
      <c r="O443" s="257"/>
      <c r="P443" s="257"/>
      <c r="Q443" s="257"/>
      <c r="R443" s="257"/>
      <c r="S443" s="257"/>
      <c r="T443" s="257"/>
      <c r="U443" s="257"/>
      <c r="V443" s="257"/>
      <c r="W443" s="257"/>
      <c r="X443" s="257"/>
      <c r="Y443" s="257"/>
      <c r="Z443" s="257"/>
      <c r="AA443" s="257"/>
      <c r="AB443" s="257"/>
      <c r="AC443" s="257"/>
      <c r="AD443" s="257"/>
      <c r="AE443" s="257"/>
      <c r="AF443" s="257"/>
      <c r="AG443" s="257"/>
      <c r="AH443" s="257"/>
      <c r="AI443" s="257"/>
      <c r="AJ443" s="257"/>
      <c r="AK443" s="257"/>
      <c r="AL443" s="257"/>
      <c r="AM443" s="257"/>
      <c r="AN443" s="350"/>
      <c r="AO443" s="262"/>
      <c r="AP443" s="186"/>
      <c r="AQ443" s="186"/>
      <c r="AR443" s="186"/>
      <c r="AS443" s="186"/>
      <c r="AT443" s="186"/>
      <c r="AU443" s="186"/>
      <c r="AV443" s="186"/>
      <c r="AW443" s="186"/>
      <c r="AX443" s="186"/>
      <c r="AY443" s="186"/>
      <c r="AZ443" s="186"/>
      <c r="BA443" s="186"/>
    </row>
    <row r="444" spans="1:53" s="185" customFormat="1" ht="14.25" customHeight="1" x14ac:dyDescent="0.2">
      <c r="A444" s="186"/>
      <c r="B444" s="186"/>
      <c r="C444" s="257"/>
      <c r="D444" s="230"/>
      <c r="E444" s="230"/>
      <c r="F444" s="186"/>
      <c r="G444" s="186"/>
      <c r="H444" s="257"/>
      <c r="I444" s="257"/>
      <c r="J444" s="257"/>
      <c r="K444" s="257"/>
      <c r="L444" s="257"/>
      <c r="M444" s="257"/>
      <c r="N444" s="257"/>
      <c r="O444" s="257"/>
      <c r="P444" s="257"/>
      <c r="Q444" s="257"/>
      <c r="R444" s="257"/>
      <c r="S444" s="257"/>
      <c r="T444" s="257"/>
      <c r="U444" s="257"/>
      <c r="V444" s="257"/>
      <c r="W444" s="257"/>
      <c r="X444" s="257"/>
      <c r="Y444" s="257"/>
      <c r="Z444" s="257"/>
      <c r="AA444" s="257"/>
      <c r="AB444" s="257"/>
      <c r="AC444" s="257"/>
      <c r="AD444" s="257"/>
      <c r="AE444" s="257"/>
      <c r="AF444" s="257"/>
      <c r="AG444" s="257"/>
      <c r="AH444" s="257"/>
      <c r="AI444" s="257"/>
      <c r="AJ444" s="257"/>
      <c r="AK444" s="257"/>
      <c r="AL444" s="257"/>
      <c r="AM444" s="257"/>
      <c r="AN444" s="350"/>
      <c r="AO444" s="262"/>
      <c r="AP444" s="186"/>
      <c r="AQ444" s="186"/>
      <c r="AR444" s="186"/>
      <c r="AS444" s="186"/>
      <c r="AT444" s="186"/>
      <c r="AU444" s="186"/>
      <c r="AV444" s="186"/>
      <c r="AW444" s="186"/>
      <c r="AX444" s="186"/>
      <c r="AY444" s="186"/>
      <c r="AZ444" s="186"/>
      <c r="BA444" s="186"/>
    </row>
    <row r="445" spans="1:53" s="185" customFormat="1" ht="14.25" customHeight="1" x14ac:dyDescent="0.2">
      <c r="A445" s="186"/>
      <c r="B445" s="186"/>
      <c r="C445" s="257"/>
      <c r="D445" s="230"/>
      <c r="E445" s="230"/>
      <c r="F445" s="186"/>
      <c r="G445" s="186"/>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57"/>
      <c r="AE445" s="257"/>
      <c r="AF445" s="257"/>
      <c r="AG445" s="257"/>
      <c r="AH445" s="257"/>
      <c r="AI445" s="257"/>
      <c r="AJ445" s="257"/>
      <c r="AK445" s="257"/>
      <c r="AL445" s="257"/>
      <c r="AM445" s="257"/>
      <c r="AN445" s="350"/>
      <c r="AO445" s="262"/>
      <c r="AP445" s="186"/>
      <c r="AQ445" s="186"/>
      <c r="AR445" s="186"/>
      <c r="AS445" s="186"/>
      <c r="AT445" s="186"/>
      <c r="AU445" s="186"/>
      <c r="AV445" s="186"/>
      <c r="AW445" s="186"/>
      <c r="AX445" s="186"/>
      <c r="AY445" s="186"/>
      <c r="AZ445" s="186"/>
      <c r="BA445" s="186"/>
    </row>
    <row r="446" spans="1:53" s="185" customFormat="1" ht="14.25" customHeight="1" x14ac:dyDescent="0.2">
      <c r="A446" s="186"/>
      <c r="B446" s="186"/>
      <c r="C446" s="257"/>
      <c r="D446" s="230"/>
      <c r="E446" s="230"/>
      <c r="F446" s="186"/>
      <c r="G446" s="186"/>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57"/>
      <c r="AE446" s="257"/>
      <c r="AF446" s="257"/>
      <c r="AG446" s="257"/>
      <c r="AH446" s="257"/>
      <c r="AI446" s="257"/>
      <c r="AJ446" s="257"/>
      <c r="AK446" s="257"/>
      <c r="AL446" s="257"/>
      <c r="AM446" s="257"/>
      <c r="AN446" s="350"/>
      <c r="AO446" s="262"/>
      <c r="AP446" s="186"/>
      <c r="AQ446" s="186"/>
      <c r="AR446" s="186"/>
      <c r="AS446" s="186"/>
      <c r="AT446" s="186"/>
      <c r="AU446" s="186"/>
      <c r="AV446" s="186"/>
      <c r="AW446" s="186"/>
      <c r="AX446" s="186"/>
      <c r="AY446" s="186"/>
      <c r="AZ446" s="186"/>
      <c r="BA446" s="186"/>
    </row>
    <row r="447" spans="1:53" s="185" customFormat="1" ht="14.25" customHeight="1" x14ac:dyDescent="0.2">
      <c r="A447" s="186"/>
      <c r="B447" s="186"/>
      <c r="C447" s="257"/>
      <c r="D447" s="230"/>
      <c r="E447" s="230"/>
      <c r="F447" s="186"/>
      <c r="G447" s="186"/>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57"/>
      <c r="AE447" s="257"/>
      <c r="AF447" s="257"/>
      <c r="AG447" s="257"/>
      <c r="AH447" s="257"/>
      <c r="AI447" s="257"/>
      <c r="AJ447" s="257"/>
      <c r="AK447" s="257"/>
      <c r="AL447" s="257"/>
      <c r="AM447" s="257"/>
      <c r="AN447" s="350"/>
      <c r="AO447" s="262"/>
      <c r="AP447" s="186"/>
      <c r="AQ447" s="186"/>
      <c r="AR447" s="186"/>
      <c r="AS447" s="186"/>
      <c r="AT447" s="186"/>
      <c r="AU447" s="186"/>
      <c r="AV447" s="186"/>
      <c r="AW447" s="186"/>
      <c r="AX447" s="186"/>
      <c r="AY447" s="186"/>
      <c r="AZ447" s="186"/>
      <c r="BA447" s="186"/>
    </row>
    <row r="448" spans="1:53" s="185" customFormat="1" ht="14.25" customHeight="1" x14ac:dyDescent="0.2">
      <c r="A448" s="186"/>
      <c r="B448" s="186"/>
      <c r="C448" s="257"/>
      <c r="D448" s="230"/>
      <c r="E448" s="230"/>
      <c r="F448" s="186"/>
      <c r="G448" s="186"/>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57"/>
      <c r="AE448" s="257"/>
      <c r="AF448" s="257"/>
      <c r="AG448" s="257"/>
      <c r="AH448" s="257"/>
      <c r="AI448" s="257"/>
      <c r="AJ448" s="257"/>
      <c r="AK448" s="257"/>
      <c r="AL448" s="257"/>
      <c r="AM448" s="257"/>
      <c r="AN448" s="350"/>
      <c r="AO448" s="262"/>
      <c r="AP448" s="186"/>
      <c r="AQ448" s="186"/>
      <c r="AR448" s="186"/>
      <c r="AS448" s="186"/>
      <c r="AT448" s="186"/>
      <c r="AU448" s="186"/>
      <c r="AV448" s="186"/>
      <c r="AW448" s="186"/>
      <c r="AX448" s="186"/>
      <c r="AY448" s="186"/>
      <c r="AZ448" s="186"/>
      <c r="BA448" s="186"/>
    </row>
    <row r="449" spans="1:53" s="185" customFormat="1" ht="14.25" customHeight="1" x14ac:dyDescent="0.2">
      <c r="A449" s="186"/>
      <c r="B449" s="186"/>
      <c r="C449" s="257"/>
      <c r="D449" s="230"/>
      <c r="E449" s="230"/>
      <c r="F449" s="186"/>
      <c r="G449" s="186"/>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57"/>
      <c r="AE449" s="257"/>
      <c r="AF449" s="257"/>
      <c r="AG449" s="257"/>
      <c r="AH449" s="257"/>
      <c r="AI449" s="257"/>
      <c r="AJ449" s="257"/>
      <c r="AK449" s="257"/>
      <c r="AL449" s="257"/>
      <c r="AM449" s="257"/>
      <c r="AN449" s="350"/>
      <c r="AO449" s="262"/>
      <c r="AP449" s="186"/>
      <c r="AQ449" s="186"/>
      <c r="AR449" s="186"/>
      <c r="AS449" s="186"/>
      <c r="AT449" s="186"/>
      <c r="AU449" s="186"/>
      <c r="AV449" s="186"/>
      <c r="AW449" s="186"/>
      <c r="AX449" s="186"/>
      <c r="AY449" s="186"/>
      <c r="AZ449" s="186"/>
      <c r="BA449" s="186"/>
    </row>
    <row r="450" spans="1:53" s="185" customFormat="1" ht="14.25" customHeight="1" x14ac:dyDescent="0.2">
      <c r="A450" s="186"/>
      <c r="B450" s="186"/>
      <c r="C450" s="257"/>
      <c r="D450" s="230"/>
      <c r="E450" s="230"/>
      <c r="F450" s="186"/>
      <c r="G450" s="186"/>
      <c r="H450" s="257"/>
      <c r="I450" s="257"/>
      <c r="J450" s="257"/>
      <c r="K450" s="257"/>
      <c r="L450" s="257"/>
      <c r="M450" s="257"/>
      <c r="N450" s="257"/>
      <c r="O450" s="257"/>
      <c r="P450" s="257"/>
      <c r="Q450" s="257"/>
      <c r="R450" s="257"/>
      <c r="S450" s="257"/>
      <c r="T450" s="257"/>
      <c r="U450" s="257"/>
      <c r="V450" s="257"/>
      <c r="W450" s="257"/>
      <c r="X450" s="257"/>
      <c r="Y450" s="257"/>
      <c r="Z450" s="257"/>
      <c r="AA450" s="257"/>
      <c r="AB450" s="257"/>
      <c r="AC450" s="257"/>
      <c r="AD450" s="257"/>
      <c r="AE450" s="257"/>
      <c r="AF450" s="257"/>
      <c r="AG450" s="257"/>
      <c r="AH450" s="257"/>
      <c r="AI450" s="257"/>
      <c r="AJ450" s="257"/>
      <c r="AK450" s="257"/>
      <c r="AL450" s="257"/>
      <c r="AM450" s="257"/>
      <c r="AN450" s="350"/>
      <c r="AO450" s="262"/>
      <c r="AP450" s="186"/>
      <c r="AQ450" s="186"/>
      <c r="AR450" s="186"/>
      <c r="AS450" s="186"/>
      <c r="AT450" s="186"/>
      <c r="AU450" s="186"/>
      <c r="AV450" s="186"/>
      <c r="AW450" s="186"/>
      <c r="AX450" s="186"/>
      <c r="AY450" s="186"/>
      <c r="AZ450" s="186"/>
      <c r="BA450" s="186"/>
    </row>
    <row r="451" spans="1:53" s="185" customFormat="1" ht="14.25" customHeight="1" x14ac:dyDescent="0.2">
      <c r="A451" s="186"/>
      <c r="B451" s="186"/>
      <c r="C451" s="257"/>
      <c r="D451" s="230"/>
      <c r="E451" s="230"/>
      <c r="F451" s="186"/>
      <c r="G451" s="186"/>
      <c r="H451" s="257"/>
      <c r="I451" s="257"/>
      <c r="J451" s="257"/>
      <c r="K451" s="257"/>
      <c r="L451" s="257"/>
      <c r="M451" s="257"/>
      <c r="N451" s="257"/>
      <c r="O451" s="257"/>
      <c r="P451" s="257"/>
      <c r="Q451" s="257"/>
      <c r="R451" s="257"/>
      <c r="S451" s="257"/>
      <c r="T451" s="257"/>
      <c r="U451" s="257"/>
      <c r="V451" s="257"/>
      <c r="W451" s="257"/>
      <c r="X451" s="257"/>
      <c r="Y451" s="257"/>
      <c r="Z451" s="257"/>
      <c r="AA451" s="257"/>
      <c r="AB451" s="257"/>
      <c r="AC451" s="257"/>
      <c r="AD451" s="257"/>
      <c r="AE451" s="257"/>
      <c r="AF451" s="257"/>
      <c r="AG451" s="257"/>
      <c r="AH451" s="257"/>
      <c r="AI451" s="257"/>
      <c r="AJ451" s="257"/>
      <c r="AK451" s="257"/>
      <c r="AL451" s="257"/>
      <c r="AM451" s="257"/>
      <c r="AN451" s="350"/>
      <c r="AO451" s="262"/>
      <c r="AP451" s="186"/>
      <c r="AQ451" s="186"/>
      <c r="AR451" s="186"/>
      <c r="AS451" s="186"/>
      <c r="AT451" s="186"/>
      <c r="AU451" s="186"/>
      <c r="AV451" s="186"/>
      <c r="AW451" s="186"/>
      <c r="AX451" s="186"/>
      <c r="AY451" s="186"/>
      <c r="AZ451" s="186"/>
      <c r="BA451" s="186"/>
    </row>
    <row r="452" spans="1:53" s="185" customFormat="1" ht="14.25" customHeight="1" x14ac:dyDescent="0.2">
      <c r="A452" s="186"/>
      <c r="B452" s="186"/>
      <c r="C452" s="257"/>
      <c r="D452" s="230"/>
      <c r="E452" s="230"/>
      <c r="F452" s="186"/>
      <c r="G452" s="186"/>
      <c r="H452" s="257"/>
      <c r="I452" s="257"/>
      <c r="J452" s="257"/>
      <c r="K452" s="257"/>
      <c r="L452" s="257"/>
      <c r="M452" s="257"/>
      <c r="N452" s="257"/>
      <c r="O452" s="257"/>
      <c r="P452" s="257"/>
      <c r="Q452" s="257"/>
      <c r="R452" s="257"/>
      <c r="S452" s="257"/>
      <c r="T452" s="257"/>
      <c r="U452" s="257"/>
      <c r="V452" s="257"/>
      <c r="W452" s="257"/>
      <c r="X452" s="257"/>
      <c r="Y452" s="257"/>
      <c r="Z452" s="257"/>
      <c r="AA452" s="257"/>
      <c r="AB452" s="257"/>
      <c r="AC452" s="257"/>
      <c r="AD452" s="257"/>
      <c r="AE452" s="257"/>
      <c r="AF452" s="257"/>
      <c r="AG452" s="257"/>
      <c r="AH452" s="257"/>
      <c r="AI452" s="257"/>
      <c r="AJ452" s="257"/>
      <c r="AK452" s="257"/>
      <c r="AL452" s="257"/>
      <c r="AM452" s="257"/>
      <c r="AN452" s="350"/>
      <c r="AO452" s="262"/>
      <c r="AP452" s="186"/>
      <c r="AQ452" s="186"/>
      <c r="AR452" s="186"/>
      <c r="AS452" s="186"/>
      <c r="AT452" s="186"/>
      <c r="AU452" s="186"/>
      <c r="AV452" s="186"/>
      <c r="AW452" s="186"/>
      <c r="AX452" s="186"/>
      <c r="AY452" s="186"/>
      <c r="AZ452" s="186"/>
      <c r="BA452" s="186"/>
    </row>
    <row r="453" spans="1:53" s="185" customFormat="1" ht="14.25" customHeight="1" x14ac:dyDescent="0.2">
      <c r="A453" s="186"/>
      <c r="B453" s="186"/>
      <c r="C453" s="257"/>
      <c r="D453" s="230"/>
      <c r="E453" s="230"/>
      <c r="F453" s="186"/>
      <c r="G453" s="186"/>
      <c r="H453" s="257"/>
      <c r="I453" s="257"/>
      <c r="J453" s="257"/>
      <c r="K453" s="257"/>
      <c r="L453" s="257"/>
      <c r="M453" s="257"/>
      <c r="N453" s="257"/>
      <c r="O453" s="257"/>
      <c r="P453" s="257"/>
      <c r="Q453" s="257"/>
      <c r="R453" s="257"/>
      <c r="S453" s="257"/>
      <c r="T453" s="257"/>
      <c r="U453" s="257"/>
      <c r="V453" s="257"/>
      <c r="W453" s="257"/>
      <c r="X453" s="257"/>
      <c r="Y453" s="257"/>
      <c r="Z453" s="257"/>
      <c r="AA453" s="257"/>
      <c r="AB453" s="257"/>
      <c r="AC453" s="257"/>
      <c r="AD453" s="257"/>
      <c r="AE453" s="257"/>
      <c r="AF453" s="257"/>
      <c r="AG453" s="257"/>
      <c r="AH453" s="257"/>
      <c r="AI453" s="257"/>
      <c r="AJ453" s="257"/>
      <c r="AK453" s="257"/>
      <c r="AL453" s="257"/>
      <c r="AM453" s="257"/>
      <c r="AN453" s="350"/>
      <c r="AO453" s="262"/>
      <c r="AP453" s="186"/>
      <c r="AQ453" s="186"/>
      <c r="AR453" s="186"/>
      <c r="AS453" s="186"/>
      <c r="AT453" s="186"/>
      <c r="AU453" s="186"/>
      <c r="AV453" s="186"/>
      <c r="AW453" s="186"/>
      <c r="AX453" s="186"/>
      <c r="AY453" s="186"/>
      <c r="AZ453" s="186"/>
      <c r="BA453" s="186"/>
    </row>
    <row r="454" spans="1:53" s="185" customFormat="1" ht="14.25" customHeight="1" x14ac:dyDescent="0.2">
      <c r="A454" s="186"/>
      <c r="B454" s="186"/>
      <c r="C454" s="257"/>
      <c r="D454" s="230"/>
      <c r="E454" s="230"/>
      <c r="F454" s="186"/>
      <c r="G454" s="186"/>
      <c r="H454" s="257"/>
      <c r="I454" s="257"/>
      <c r="J454" s="257"/>
      <c r="K454" s="257"/>
      <c r="L454" s="257"/>
      <c r="M454" s="257"/>
      <c r="N454" s="257"/>
      <c r="O454" s="257"/>
      <c r="P454" s="257"/>
      <c r="Q454" s="257"/>
      <c r="R454" s="257"/>
      <c r="S454" s="257"/>
      <c r="T454" s="257"/>
      <c r="U454" s="257"/>
      <c r="V454" s="257"/>
      <c r="W454" s="257"/>
      <c r="X454" s="257"/>
      <c r="Y454" s="257"/>
      <c r="Z454" s="257"/>
      <c r="AA454" s="257"/>
      <c r="AB454" s="257"/>
      <c r="AC454" s="257"/>
      <c r="AD454" s="257"/>
      <c r="AE454" s="257"/>
      <c r="AF454" s="257"/>
      <c r="AG454" s="257"/>
      <c r="AH454" s="257"/>
      <c r="AI454" s="257"/>
      <c r="AJ454" s="257"/>
      <c r="AK454" s="257"/>
      <c r="AL454" s="257"/>
      <c r="AM454" s="257"/>
      <c r="AN454" s="350"/>
      <c r="AO454" s="262"/>
      <c r="AP454" s="186"/>
      <c r="AQ454" s="186"/>
      <c r="AR454" s="186"/>
      <c r="AS454" s="186"/>
      <c r="AT454" s="186"/>
      <c r="AU454" s="186"/>
      <c r="AV454" s="186"/>
      <c r="AW454" s="186"/>
      <c r="AX454" s="186"/>
      <c r="AY454" s="186"/>
      <c r="AZ454" s="186"/>
      <c r="BA454" s="186"/>
    </row>
    <row r="455" spans="1:53" s="185" customFormat="1" ht="14.25" customHeight="1" x14ac:dyDescent="0.2">
      <c r="A455" s="186"/>
      <c r="B455" s="186"/>
      <c r="C455" s="257"/>
      <c r="D455" s="230"/>
      <c r="E455" s="230"/>
      <c r="F455" s="186"/>
      <c r="G455" s="186"/>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7"/>
      <c r="AJ455" s="257"/>
      <c r="AK455" s="257"/>
      <c r="AL455" s="257"/>
      <c r="AM455" s="257"/>
      <c r="AN455" s="350"/>
      <c r="AO455" s="262"/>
      <c r="AP455" s="186"/>
      <c r="AQ455" s="186"/>
      <c r="AR455" s="186"/>
      <c r="AS455" s="186"/>
      <c r="AT455" s="186"/>
      <c r="AU455" s="186"/>
      <c r="AV455" s="186"/>
      <c r="AW455" s="186"/>
      <c r="AX455" s="186"/>
      <c r="AY455" s="186"/>
      <c r="AZ455" s="186"/>
      <c r="BA455" s="186"/>
    </row>
    <row r="456" spans="1:53" s="185" customFormat="1" ht="14.25" customHeight="1" x14ac:dyDescent="0.2">
      <c r="A456" s="186"/>
      <c r="B456" s="186"/>
      <c r="C456" s="257"/>
      <c r="D456" s="230"/>
      <c r="E456" s="230"/>
      <c r="F456" s="186"/>
      <c r="G456" s="186"/>
      <c r="H456" s="257"/>
      <c r="I456" s="257"/>
      <c r="J456" s="257"/>
      <c r="K456" s="257"/>
      <c r="L456" s="257"/>
      <c r="M456" s="257"/>
      <c r="N456" s="257"/>
      <c r="O456" s="257"/>
      <c r="P456" s="257"/>
      <c r="Q456" s="257"/>
      <c r="R456" s="257"/>
      <c r="S456" s="257"/>
      <c r="T456" s="257"/>
      <c r="U456" s="257"/>
      <c r="V456" s="257"/>
      <c r="W456" s="257"/>
      <c r="X456" s="257"/>
      <c r="Y456" s="257"/>
      <c r="Z456" s="257"/>
      <c r="AA456" s="257"/>
      <c r="AB456" s="257"/>
      <c r="AC456" s="257"/>
      <c r="AD456" s="257"/>
      <c r="AE456" s="257"/>
      <c r="AF456" s="257"/>
      <c r="AG456" s="257"/>
      <c r="AH456" s="257"/>
      <c r="AI456" s="257"/>
      <c r="AJ456" s="257"/>
      <c r="AK456" s="257"/>
      <c r="AL456" s="257"/>
      <c r="AM456" s="257"/>
      <c r="AN456" s="350"/>
      <c r="AO456" s="262"/>
      <c r="AP456" s="186"/>
      <c r="AQ456" s="186"/>
      <c r="AR456" s="186"/>
      <c r="AS456" s="186"/>
      <c r="AT456" s="186"/>
      <c r="AU456" s="186"/>
      <c r="AV456" s="186"/>
      <c r="AW456" s="186"/>
      <c r="AX456" s="186"/>
      <c r="AY456" s="186"/>
      <c r="AZ456" s="186"/>
      <c r="BA456" s="186"/>
    </row>
    <row r="457" spans="1:53" s="185" customFormat="1" ht="14.25" customHeight="1" x14ac:dyDescent="0.2">
      <c r="A457" s="186"/>
      <c r="B457" s="186"/>
      <c r="C457" s="257"/>
      <c r="D457" s="230"/>
      <c r="E457" s="230"/>
      <c r="F457" s="186"/>
      <c r="G457" s="186"/>
      <c r="H457" s="257"/>
      <c r="I457" s="257"/>
      <c r="J457" s="257"/>
      <c r="K457" s="257"/>
      <c r="L457" s="257"/>
      <c r="M457" s="257"/>
      <c r="N457" s="257"/>
      <c r="O457" s="257"/>
      <c r="P457" s="257"/>
      <c r="Q457" s="257"/>
      <c r="R457" s="257"/>
      <c r="S457" s="257"/>
      <c r="T457" s="257"/>
      <c r="U457" s="257"/>
      <c r="V457" s="257"/>
      <c r="W457" s="257"/>
      <c r="X457" s="257"/>
      <c r="Y457" s="257"/>
      <c r="Z457" s="257"/>
      <c r="AA457" s="257"/>
      <c r="AB457" s="257"/>
      <c r="AC457" s="257"/>
      <c r="AD457" s="257"/>
      <c r="AE457" s="257"/>
      <c r="AF457" s="257"/>
      <c r="AG457" s="257"/>
      <c r="AH457" s="257"/>
      <c r="AI457" s="257"/>
      <c r="AJ457" s="257"/>
      <c r="AK457" s="257"/>
      <c r="AL457" s="257"/>
      <c r="AM457" s="257"/>
      <c r="AN457" s="350"/>
      <c r="AO457" s="262"/>
      <c r="AP457" s="186"/>
      <c r="AQ457" s="186"/>
      <c r="AR457" s="186"/>
      <c r="AS457" s="186"/>
      <c r="AT457" s="186"/>
      <c r="AU457" s="186"/>
      <c r="AV457" s="186"/>
      <c r="AW457" s="186"/>
      <c r="AX457" s="186"/>
      <c r="AY457" s="186"/>
      <c r="AZ457" s="186"/>
      <c r="BA457" s="186"/>
    </row>
    <row r="458" spans="1:53" s="185" customFormat="1" ht="14.25" customHeight="1" x14ac:dyDescent="0.2">
      <c r="A458" s="186"/>
      <c r="B458" s="186"/>
      <c r="C458" s="257"/>
      <c r="D458" s="230"/>
      <c r="E458" s="230"/>
      <c r="F458" s="186"/>
      <c r="G458" s="186"/>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57"/>
      <c r="AE458" s="257"/>
      <c r="AF458" s="257"/>
      <c r="AG458" s="257"/>
      <c r="AH458" s="257"/>
      <c r="AI458" s="257"/>
      <c r="AJ458" s="257"/>
      <c r="AK458" s="257"/>
      <c r="AL458" s="257"/>
      <c r="AM458" s="257"/>
      <c r="AN458" s="350"/>
      <c r="AO458" s="262"/>
      <c r="AP458" s="186"/>
      <c r="AQ458" s="186"/>
      <c r="AR458" s="186"/>
      <c r="AS458" s="186"/>
      <c r="AT458" s="186"/>
      <c r="AU458" s="186"/>
      <c r="AV458" s="186"/>
      <c r="AW458" s="186"/>
      <c r="AX458" s="186"/>
      <c r="AY458" s="186"/>
      <c r="AZ458" s="186"/>
      <c r="BA458" s="186"/>
    </row>
    <row r="459" spans="1:53" s="185" customFormat="1" ht="14.25" customHeight="1" x14ac:dyDescent="0.2">
      <c r="A459" s="186"/>
      <c r="B459" s="186"/>
      <c r="C459" s="257"/>
      <c r="D459" s="230"/>
      <c r="E459" s="230"/>
      <c r="F459" s="186"/>
      <c r="G459" s="186"/>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57"/>
      <c r="AE459" s="257"/>
      <c r="AF459" s="257"/>
      <c r="AG459" s="257"/>
      <c r="AH459" s="257"/>
      <c r="AI459" s="257"/>
      <c r="AJ459" s="257"/>
      <c r="AK459" s="257"/>
      <c r="AL459" s="257"/>
      <c r="AM459" s="257"/>
      <c r="AN459" s="350"/>
      <c r="AO459" s="262"/>
      <c r="AP459" s="186"/>
      <c r="AQ459" s="186"/>
      <c r="AR459" s="186"/>
      <c r="AS459" s="186"/>
      <c r="AT459" s="186"/>
      <c r="AU459" s="186"/>
      <c r="AV459" s="186"/>
      <c r="AW459" s="186"/>
      <c r="AX459" s="186"/>
      <c r="AY459" s="186"/>
      <c r="AZ459" s="186"/>
      <c r="BA459" s="186"/>
    </row>
    <row r="460" spans="1:53" s="185" customFormat="1" ht="14.25" customHeight="1" x14ac:dyDescent="0.2">
      <c r="A460" s="186"/>
      <c r="B460" s="186"/>
      <c r="C460" s="257"/>
      <c r="D460" s="230"/>
      <c r="E460" s="230"/>
      <c r="F460" s="186"/>
      <c r="G460" s="186"/>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57"/>
      <c r="AE460" s="257"/>
      <c r="AF460" s="257"/>
      <c r="AG460" s="257"/>
      <c r="AH460" s="257"/>
      <c r="AI460" s="257"/>
      <c r="AJ460" s="257"/>
      <c r="AK460" s="257"/>
      <c r="AL460" s="257"/>
      <c r="AM460" s="257"/>
      <c r="AN460" s="350"/>
      <c r="AO460" s="262"/>
      <c r="AP460" s="186"/>
      <c r="AQ460" s="186"/>
      <c r="AR460" s="186"/>
      <c r="AS460" s="186"/>
      <c r="AT460" s="186"/>
      <c r="AU460" s="186"/>
      <c r="AV460" s="186"/>
      <c r="AW460" s="186"/>
      <c r="AX460" s="186"/>
      <c r="AY460" s="186"/>
      <c r="AZ460" s="186"/>
      <c r="BA460" s="186"/>
    </row>
    <row r="461" spans="1:53" s="185" customFormat="1" ht="14.25" customHeight="1" x14ac:dyDescent="0.2">
      <c r="A461" s="186"/>
      <c r="B461" s="186"/>
      <c r="C461" s="257"/>
      <c r="D461" s="230"/>
      <c r="E461" s="230"/>
      <c r="F461" s="186"/>
      <c r="G461" s="186"/>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57"/>
      <c r="AE461" s="257"/>
      <c r="AF461" s="257"/>
      <c r="AG461" s="257"/>
      <c r="AH461" s="257"/>
      <c r="AI461" s="257"/>
      <c r="AJ461" s="257"/>
      <c r="AK461" s="257"/>
      <c r="AL461" s="257"/>
      <c r="AM461" s="257"/>
      <c r="AN461" s="350"/>
      <c r="AO461" s="262"/>
      <c r="AP461" s="186"/>
      <c r="AQ461" s="186"/>
      <c r="AR461" s="186"/>
      <c r="AS461" s="186"/>
      <c r="AT461" s="186"/>
      <c r="AU461" s="186"/>
      <c r="AV461" s="186"/>
      <c r="AW461" s="186"/>
      <c r="AX461" s="186"/>
      <c r="AY461" s="186"/>
      <c r="AZ461" s="186"/>
      <c r="BA461" s="186"/>
    </row>
    <row r="462" spans="1:53" s="185" customFormat="1" ht="14.25" customHeight="1" x14ac:dyDescent="0.2">
      <c r="A462" s="186"/>
      <c r="B462" s="186"/>
      <c r="C462" s="257"/>
      <c r="D462" s="230"/>
      <c r="E462" s="230"/>
      <c r="F462" s="186"/>
      <c r="G462" s="186"/>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57"/>
      <c r="AE462" s="257"/>
      <c r="AF462" s="257"/>
      <c r="AG462" s="257"/>
      <c r="AH462" s="257"/>
      <c r="AI462" s="257"/>
      <c r="AJ462" s="257"/>
      <c r="AK462" s="257"/>
      <c r="AL462" s="257"/>
      <c r="AM462" s="257"/>
      <c r="AN462" s="350"/>
      <c r="AO462" s="262"/>
      <c r="AP462" s="186"/>
      <c r="AQ462" s="186"/>
      <c r="AR462" s="186"/>
      <c r="AS462" s="186"/>
      <c r="AT462" s="186"/>
      <c r="AU462" s="186"/>
      <c r="AV462" s="186"/>
      <c r="AW462" s="186"/>
      <c r="AX462" s="186"/>
      <c r="AY462" s="186"/>
      <c r="AZ462" s="186"/>
      <c r="BA462" s="186"/>
    </row>
    <row r="463" spans="1:53" s="185" customFormat="1" ht="14.25" customHeight="1" x14ac:dyDescent="0.2">
      <c r="A463" s="186"/>
      <c r="B463" s="186"/>
      <c r="C463" s="257"/>
      <c r="D463" s="230"/>
      <c r="E463" s="230"/>
      <c r="F463" s="186"/>
      <c r="G463" s="186"/>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c r="AG463" s="257"/>
      <c r="AH463" s="257"/>
      <c r="AI463" s="257"/>
      <c r="AJ463" s="257"/>
      <c r="AK463" s="257"/>
      <c r="AL463" s="257"/>
      <c r="AM463" s="257"/>
      <c r="AN463" s="350"/>
      <c r="AO463" s="262"/>
      <c r="AP463" s="186"/>
      <c r="AQ463" s="186"/>
      <c r="AR463" s="186"/>
      <c r="AS463" s="186"/>
      <c r="AT463" s="186"/>
      <c r="AU463" s="186"/>
      <c r="AV463" s="186"/>
      <c r="AW463" s="186"/>
      <c r="AX463" s="186"/>
      <c r="AY463" s="186"/>
      <c r="AZ463" s="186"/>
      <c r="BA463" s="186"/>
    </row>
    <row r="464" spans="1:53" s="185" customFormat="1" ht="14.25" customHeight="1" x14ac:dyDescent="0.2">
      <c r="A464" s="186"/>
      <c r="B464" s="186"/>
      <c r="C464" s="257"/>
      <c r="D464" s="230"/>
      <c r="E464" s="230"/>
      <c r="F464" s="186"/>
      <c r="G464" s="186"/>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350"/>
      <c r="AO464" s="262"/>
      <c r="AP464" s="186"/>
      <c r="AQ464" s="186"/>
      <c r="AR464" s="186"/>
      <c r="AS464" s="186"/>
      <c r="AT464" s="186"/>
      <c r="AU464" s="186"/>
      <c r="AV464" s="186"/>
      <c r="AW464" s="186"/>
      <c r="AX464" s="186"/>
      <c r="AY464" s="186"/>
      <c r="AZ464" s="186"/>
      <c r="BA464" s="186"/>
    </row>
    <row r="465" spans="1:53" s="185" customFormat="1" ht="14.25" customHeight="1" x14ac:dyDescent="0.2">
      <c r="A465" s="186"/>
      <c r="B465" s="186"/>
      <c r="C465" s="257"/>
      <c r="D465" s="230"/>
      <c r="E465" s="230"/>
      <c r="F465" s="186"/>
      <c r="G465" s="186"/>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s="257"/>
      <c r="AG465" s="257"/>
      <c r="AH465" s="257"/>
      <c r="AI465" s="257"/>
      <c r="AJ465" s="257"/>
      <c r="AK465" s="257"/>
      <c r="AL465" s="257"/>
      <c r="AM465" s="257"/>
      <c r="AN465" s="350"/>
      <c r="AO465" s="262"/>
      <c r="AP465" s="186"/>
      <c r="AQ465" s="186"/>
      <c r="AR465" s="186"/>
      <c r="AS465" s="186"/>
      <c r="AT465" s="186"/>
      <c r="AU465" s="186"/>
      <c r="AV465" s="186"/>
      <c r="AW465" s="186"/>
      <c r="AX465" s="186"/>
      <c r="AY465" s="186"/>
      <c r="AZ465" s="186"/>
      <c r="BA465" s="186"/>
    </row>
    <row r="466" spans="1:53" s="185" customFormat="1" ht="14.25" customHeight="1" x14ac:dyDescent="0.2">
      <c r="A466" s="186"/>
      <c r="B466" s="186"/>
      <c r="C466" s="257"/>
      <c r="D466" s="230"/>
      <c r="E466" s="230"/>
      <c r="F466" s="186"/>
      <c r="G466" s="186"/>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57"/>
      <c r="AE466" s="257"/>
      <c r="AF466" s="257"/>
      <c r="AG466" s="257"/>
      <c r="AH466" s="257"/>
      <c r="AI466" s="257"/>
      <c r="AJ466" s="257"/>
      <c r="AK466" s="257"/>
      <c r="AL466" s="257"/>
      <c r="AM466" s="257"/>
      <c r="AN466" s="350"/>
      <c r="AO466" s="262"/>
      <c r="AP466" s="186"/>
      <c r="AQ466" s="186"/>
      <c r="AR466" s="186"/>
      <c r="AS466" s="186"/>
      <c r="AT466" s="186"/>
      <c r="AU466" s="186"/>
      <c r="AV466" s="186"/>
      <c r="AW466" s="186"/>
      <c r="AX466" s="186"/>
      <c r="AY466" s="186"/>
      <c r="AZ466" s="186"/>
      <c r="BA466" s="186"/>
    </row>
    <row r="467" spans="1:53" s="185" customFormat="1" ht="14.25" customHeight="1" x14ac:dyDescent="0.2">
      <c r="A467" s="186"/>
      <c r="B467" s="186"/>
      <c r="C467" s="257"/>
      <c r="D467" s="230"/>
      <c r="E467" s="230"/>
      <c r="F467" s="186"/>
      <c r="G467" s="186"/>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57"/>
      <c r="AE467" s="257"/>
      <c r="AF467" s="257"/>
      <c r="AG467" s="257"/>
      <c r="AH467" s="257"/>
      <c r="AI467" s="257"/>
      <c r="AJ467" s="257"/>
      <c r="AK467" s="257"/>
      <c r="AL467" s="257"/>
      <c r="AM467" s="257"/>
      <c r="AN467" s="350"/>
      <c r="AO467" s="262"/>
      <c r="AP467" s="186"/>
      <c r="AQ467" s="186"/>
      <c r="AR467" s="186"/>
      <c r="AS467" s="186"/>
      <c r="AT467" s="186"/>
      <c r="AU467" s="186"/>
      <c r="AV467" s="186"/>
      <c r="AW467" s="186"/>
      <c r="AX467" s="186"/>
      <c r="AY467" s="186"/>
      <c r="AZ467" s="186"/>
      <c r="BA467" s="186"/>
    </row>
    <row r="468" spans="1:53" s="185" customFormat="1" ht="14.25" customHeight="1" x14ac:dyDescent="0.2">
      <c r="A468" s="186"/>
      <c r="B468" s="186"/>
      <c r="C468" s="257"/>
      <c r="D468" s="230"/>
      <c r="E468" s="230"/>
      <c r="F468" s="186"/>
      <c r="G468" s="186"/>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57"/>
      <c r="AE468" s="257"/>
      <c r="AF468" s="257"/>
      <c r="AG468" s="257"/>
      <c r="AH468" s="257"/>
      <c r="AI468" s="257"/>
      <c r="AJ468" s="257"/>
      <c r="AK468" s="257"/>
      <c r="AL468" s="257"/>
      <c r="AM468" s="257"/>
      <c r="AN468" s="350"/>
      <c r="AO468" s="262"/>
      <c r="AP468" s="186"/>
      <c r="AQ468" s="186"/>
      <c r="AR468" s="186"/>
      <c r="AS468" s="186"/>
      <c r="AT468" s="186"/>
      <c r="AU468" s="186"/>
      <c r="AV468" s="186"/>
      <c r="AW468" s="186"/>
      <c r="AX468" s="186"/>
      <c r="AY468" s="186"/>
      <c r="AZ468" s="186"/>
      <c r="BA468" s="186"/>
    </row>
    <row r="469" spans="1:53" s="185" customFormat="1" ht="14.25" customHeight="1" x14ac:dyDescent="0.2">
      <c r="A469" s="186"/>
      <c r="B469" s="186"/>
      <c r="C469" s="257"/>
      <c r="D469" s="230"/>
      <c r="E469" s="230"/>
      <c r="F469" s="186"/>
      <c r="G469" s="186"/>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57"/>
      <c r="AE469" s="257"/>
      <c r="AF469" s="257"/>
      <c r="AG469" s="257"/>
      <c r="AH469" s="257"/>
      <c r="AI469" s="257"/>
      <c r="AJ469" s="257"/>
      <c r="AK469" s="257"/>
      <c r="AL469" s="257"/>
      <c r="AM469" s="257"/>
      <c r="AN469" s="350"/>
      <c r="AO469" s="262"/>
      <c r="AP469" s="186"/>
      <c r="AQ469" s="186"/>
      <c r="AR469" s="186"/>
      <c r="AS469" s="186"/>
      <c r="AT469" s="186"/>
      <c r="AU469" s="186"/>
      <c r="AV469" s="186"/>
      <c r="AW469" s="186"/>
      <c r="AX469" s="186"/>
      <c r="AY469" s="186"/>
      <c r="AZ469" s="186"/>
      <c r="BA469" s="186"/>
    </row>
    <row r="470" spans="1:53" s="185" customFormat="1" ht="14.25" customHeight="1" x14ac:dyDescent="0.2">
      <c r="A470" s="186"/>
      <c r="B470" s="186"/>
      <c r="C470" s="257"/>
      <c r="D470" s="230"/>
      <c r="E470" s="230"/>
      <c r="F470" s="186"/>
      <c r="G470" s="186"/>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57"/>
      <c r="AE470" s="257"/>
      <c r="AF470" s="257"/>
      <c r="AG470" s="257"/>
      <c r="AH470" s="257"/>
      <c r="AI470" s="257"/>
      <c r="AJ470" s="257"/>
      <c r="AK470" s="257"/>
      <c r="AL470" s="257"/>
      <c r="AM470" s="257"/>
      <c r="AN470" s="350"/>
      <c r="AO470" s="262"/>
      <c r="AP470" s="186"/>
      <c r="AQ470" s="186"/>
      <c r="AR470" s="186"/>
      <c r="AS470" s="186"/>
      <c r="AT470" s="186"/>
      <c r="AU470" s="186"/>
      <c r="AV470" s="186"/>
      <c r="AW470" s="186"/>
      <c r="AX470" s="186"/>
      <c r="AY470" s="186"/>
      <c r="AZ470" s="186"/>
      <c r="BA470" s="186"/>
    </row>
    <row r="471" spans="1:53" s="185" customFormat="1" ht="14.25" customHeight="1" x14ac:dyDescent="0.2">
      <c r="A471" s="186"/>
      <c r="B471" s="186"/>
      <c r="C471" s="257"/>
      <c r="D471" s="230"/>
      <c r="E471" s="230"/>
      <c r="F471" s="186"/>
      <c r="G471" s="186"/>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57"/>
      <c r="AE471" s="257"/>
      <c r="AF471" s="257"/>
      <c r="AG471" s="257"/>
      <c r="AH471" s="257"/>
      <c r="AI471" s="257"/>
      <c r="AJ471" s="257"/>
      <c r="AK471" s="257"/>
      <c r="AL471" s="257"/>
      <c r="AM471" s="257"/>
      <c r="AN471" s="350"/>
      <c r="AO471" s="262"/>
      <c r="AP471" s="186"/>
      <c r="AQ471" s="186"/>
      <c r="AR471" s="186"/>
      <c r="AS471" s="186"/>
      <c r="AT471" s="186"/>
      <c r="AU471" s="186"/>
      <c r="AV471" s="186"/>
      <c r="AW471" s="186"/>
      <c r="AX471" s="186"/>
      <c r="AY471" s="186"/>
      <c r="AZ471" s="186"/>
      <c r="BA471" s="186"/>
    </row>
    <row r="472" spans="1:53" s="185" customFormat="1" ht="14.25" customHeight="1" x14ac:dyDescent="0.2">
      <c r="A472" s="186"/>
      <c r="B472" s="186"/>
      <c r="C472" s="257"/>
      <c r="D472" s="230"/>
      <c r="E472" s="230"/>
      <c r="F472" s="186"/>
      <c r="G472" s="186"/>
      <c r="H472" s="257"/>
      <c r="I472" s="257"/>
      <c r="J472" s="257"/>
      <c r="K472" s="257"/>
      <c r="L472" s="257"/>
      <c r="M472" s="257"/>
      <c r="N472" s="257"/>
      <c r="O472" s="257"/>
      <c r="P472" s="257"/>
      <c r="Q472" s="257"/>
      <c r="R472" s="257"/>
      <c r="S472" s="257"/>
      <c r="T472" s="257"/>
      <c r="U472" s="257"/>
      <c r="V472" s="257"/>
      <c r="W472" s="257"/>
      <c r="X472" s="257"/>
      <c r="Y472" s="257"/>
      <c r="Z472" s="257"/>
      <c r="AA472" s="257"/>
      <c r="AB472" s="257"/>
      <c r="AC472" s="257"/>
      <c r="AD472" s="257"/>
      <c r="AE472" s="257"/>
      <c r="AF472" s="257"/>
      <c r="AG472" s="257"/>
      <c r="AH472" s="257"/>
      <c r="AI472" s="257"/>
      <c r="AJ472" s="257"/>
      <c r="AK472" s="257"/>
      <c r="AL472" s="257"/>
      <c r="AM472" s="257"/>
      <c r="AN472" s="350"/>
      <c r="AO472" s="262"/>
      <c r="AP472" s="186"/>
      <c r="AQ472" s="186"/>
      <c r="AR472" s="186"/>
      <c r="AS472" s="186"/>
      <c r="AT472" s="186"/>
      <c r="AU472" s="186"/>
      <c r="AV472" s="186"/>
      <c r="AW472" s="186"/>
      <c r="AX472" s="186"/>
      <c r="AY472" s="186"/>
      <c r="AZ472" s="186"/>
      <c r="BA472" s="186"/>
    </row>
    <row r="473" spans="1:53" s="185" customFormat="1" ht="14.25" customHeight="1" x14ac:dyDescent="0.2">
      <c r="A473" s="186"/>
      <c r="B473" s="186"/>
      <c r="C473" s="257"/>
      <c r="D473" s="230"/>
      <c r="E473" s="230"/>
      <c r="F473" s="186"/>
      <c r="G473" s="186"/>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7"/>
      <c r="AE473" s="257"/>
      <c r="AF473" s="257"/>
      <c r="AG473" s="257"/>
      <c r="AH473" s="257"/>
      <c r="AI473" s="257"/>
      <c r="AJ473" s="257"/>
      <c r="AK473" s="257"/>
      <c r="AL473" s="257"/>
      <c r="AM473" s="257"/>
      <c r="AN473" s="350"/>
      <c r="AO473" s="262"/>
      <c r="AP473" s="186"/>
      <c r="AQ473" s="186"/>
      <c r="AR473" s="186"/>
      <c r="AS473" s="186"/>
      <c r="AT473" s="186"/>
      <c r="AU473" s="186"/>
      <c r="AV473" s="186"/>
      <c r="AW473" s="186"/>
      <c r="AX473" s="186"/>
      <c r="AY473" s="186"/>
      <c r="AZ473" s="186"/>
      <c r="BA473" s="186"/>
    </row>
    <row r="474" spans="1:53" s="185" customFormat="1" ht="14.25" customHeight="1" x14ac:dyDescent="0.2">
      <c r="A474" s="186"/>
      <c r="B474" s="186"/>
      <c r="C474" s="257"/>
      <c r="D474" s="230"/>
      <c r="E474" s="230"/>
      <c r="F474" s="186"/>
      <c r="G474" s="186"/>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7"/>
      <c r="AF474" s="257"/>
      <c r="AG474" s="257"/>
      <c r="AH474" s="257"/>
      <c r="AI474" s="257"/>
      <c r="AJ474" s="257"/>
      <c r="AK474" s="257"/>
      <c r="AL474" s="257"/>
      <c r="AM474" s="257"/>
      <c r="AN474" s="350"/>
      <c r="AO474" s="262"/>
      <c r="AP474" s="186"/>
      <c r="AQ474" s="186"/>
      <c r="AR474" s="186"/>
      <c r="AS474" s="186"/>
      <c r="AT474" s="186"/>
      <c r="AU474" s="186"/>
      <c r="AV474" s="186"/>
      <c r="AW474" s="186"/>
      <c r="AX474" s="186"/>
      <c r="AY474" s="186"/>
      <c r="AZ474" s="186"/>
      <c r="BA474" s="186"/>
    </row>
    <row r="475" spans="1:53" s="185" customFormat="1" ht="14.25" customHeight="1" x14ac:dyDescent="0.2">
      <c r="A475" s="186"/>
      <c r="B475" s="186"/>
      <c r="C475" s="257"/>
      <c r="D475" s="230"/>
      <c r="E475" s="230"/>
      <c r="F475" s="186"/>
      <c r="G475" s="186"/>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57"/>
      <c r="AE475" s="257"/>
      <c r="AF475" s="257"/>
      <c r="AG475" s="257"/>
      <c r="AH475" s="257"/>
      <c r="AI475" s="257"/>
      <c r="AJ475" s="257"/>
      <c r="AK475" s="257"/>
      <c r="AL475" s="257"/>
      <c r="AM475" s="257"/>
      <c r="AN475" s="350"/>
      <c r="AO475" s="262"/>
      <c r="AP475" s="186"/>
      <c r="AQ475" s="186"/>
      <c r="AR475" s="186"/>
      <c r="AS475" s="186"/>
      <c r="AT475" s="186"/>
      <c r="AU475" s="186"/>
      <c r="AV475" s="186"/>
      <c r="AW475" s="186"/>
      <c r="AX475" s="186"/>
      <c r="AY475" s="186"/>
      <c r="AZ475" s="186"/>
      <c r="BA475" s="186"/>
    </row>
    <row r="476" spans="1:53" s="185" customFormat="1" ht="14.25" customHeight="1" x14ac:dyDescent="0.2">
      <c r="A476" s="186"/>
      <c r="B476" s="186"/>
      <c r="C476" s="257"/>
      <c r="D476" s="230"/>
      <c r="E476" s="230"/>
      <c r="F476" s="186"/>
      <c r="G476" s="186"/>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57"/>
      <c r="AE476" s="257"/>
      <c r="AF476" s="257"/>
      <c r="AG476" s="257"/>
      <c r="AH476" s="257"/>
      <c r="AI476" s="257"/>
      <c r="AJ476" s="257"/>
      <c r="AK476" s="257"/>
      <c r="AL476" s="257"/>
      <c r="AM476" s="257"/>
      <c r="AN476" s="350"/>
      <c r="AO476" s="262"/>
      <c r="AP476" s="186"/>
      <c r="AQ476" s="186"/>
      <c r="AR476" s="186"/>
      <c r="AS476" s="186"/>
      <c r="AT476" s="186"/>
      <c r="AU476" s="186"/>
      <c r="AV476" s="186"/>
      <c r="AW476" s="186"/>
      <c r="AX476" s="186"/>
      <c r="AY476" s="186"/>
      <c r="AZ476" s="186"/>
      <c r="BA476" s="186"/>
    </row>
    <row r="477" spans="1:53" s="185" customFormat="1" ht="14.25" customHeight="1" x14ac:dyDescent="0.2">
      <c r="A477" s="186"/>
      <c r="B477" s="186"/>
      <c r="C477" s="257"/>
      <c r="D477" s="230"/>
      <c r="E477" s="230"/>
      <c r="F477" s="186"/>
      <c r="G477" s="186"/>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57"/>
      <c r="AE477" s="257"/>
      <c r="AF477" s="257"/>
      <c r="AG477" s="257"/>
      <c r="AH477" s="257"/>
      <c r="AI477" s="257"/>
      <c r="AJ477" s="257"/>
      <c r="AK477" s="257"/>
      <c r="AL477" s="257"/>
      <c r="AM477" s="257"/>
      <c r="AN477" s="350"/>
      <c r="AO477" s="262"/>
      <c r="AP477" s="186"/>
      <c r="AQ477" s="186"/>
      <c r="AR477" s="186"/>
      <c r="AS477" s="186"/>
      <c r="AT477" s="186"/>
      <c r="AU477" s="186"/>
      <c r="AV477" s="186"/>
      <c r="AW477" s="186"/>
      <c r="AX477" s="186"/>
      <c r="AY477" s="186"/>
      <c r="AZ477" s="186"/>
      <c r="BA477" s="186"/>
    </row>
    <row r="478" spans="1:53" s="185" customFormat="1" ht="14.25" customHeight="1" x14ac:dyDescent="0.2">
      <c r="A478" s="186"/>
      <c r="B478" s="186"/>
      <c r="C478" s="257"/>
      <c r="D478" s="230"/>
      <c r="E478" s="230"/>
      <c r="F478" s="186"/>
      <c r="G478" s="186"/>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57"/>
      <c r="AE478" s="257"/>
      <c r="AF478" s="257"/>
      <c r="AG478" s="257"/>
      <c r="AH478" s="257"/>
      <c r="AI478" s="257"/>
      <c r="AJ478" s="257"/>
      <c r="AK478" s="257"/>
      <c r="AL478" s="257"/>
      <c r="AM478" s="257"/>
      <c r="AN478" s="350"/>
      <c r="AO478" s="262"/>
      <c r="AP478" s="186"/>
      <c r="AQ478" s="186"/>
      <c r="AR478" s="186"/>
      <c r="AS478" s="186"/>
      <c r="AT478" s="186"/>
      <c r="AU478" s="186"/>
      <c r="AV478" s="186"/>
      <c r="AW478" s="186"/>
      <c r="AX478" s="186"/>
      <c r="AY478" s="186"/>
      <c r="AZ478" s="186"/>
      <c r="BA478" s="186"/>
    </row>
    <row r="479" spans="1:53" s="185" customFormat="1" ht="14.25" customHeight="1" x14ac:dyDescent="0.2">
      <c r="A479" s="186"/>
      <c r="B479" s="186"/>
      <c r="C479" s="257"/>
      <c r="D479" s="230"/>
      <c r="E479" s="230"/>
      <c r="F479" s="186"/>
      <c r="G479" s="186"/>
      <c r="H479" s="257"/>
      <c r="I479" s="257"/>
      <c r="J479" s="257"/>
      <c r="K479" s="257"/>
      <c r="L479" s="257"/>
      <c r="M479" s="257"/>
      <c r="N479" s="257"/>
      <c r="O479" s="257"/>
      <c r="P479" s="257"/>
      <c r="Q479" s="257"/>
      <c r="R479" s="257"/>
      <c r="S479" s="257"/>
      <c r="T479" s="257"/>
      <c r="U479" s="257"/>
      <c r="V479" s="257"/>
      <c r="W479" s="257"/>
      <c r="X479" s="257"/>
      <c r="Y479" s="257"/>
      <c r="Z479" s="257"/>
      <c r="AA479" s="257"/>
      <c r="AB479" s="257"/>
      <c r="AC479" s="257"/>
      <c r="AD479" s="257"/>
      <c r="AE479" s="257"/>
      <c r="AF479" s="257"/>
      <c r="AG479" s="257"/>
      <c r="AH479" s="257"/>
      <c r="AI479" s="257"/>
      <c r="AJ479" s="257"/>
      <c r="AK479" s="257"/>
      <c r="AL479" s="257"/>
      <c r="AM479" s="257"/>
      <c r="AN479" s="350"/>
      <c r="AO479" s="262"/>
      <c r="AP479" s="186"/>
      <c r="AQ479" s="186"/>
      <c r="AR479" s="186"/>
      <c r="AS479" s="186"/>
      <c r="AT479" s="186"/>
      <c r="AU479" s="186"/>
      <c r="AV479" s="186"/>
      <c r="AW479" s="186"/>
      <c r="AX479" s="186"/>
      <c r="AY479" s="186"/>
      <c r="AZ479" s="186"/>
      <c r="BA479" s="186"/>
    </row>
    <row r="480" spans="1:53" s="185" customFormat="1" ht="14.25" customHeight="1" x14ac:dyDescent="0.2">
      <c r="A480" s="186"/>
      <c r="B480" s="186"/>
      <c r="C480" s="257"/>
      <c r="D480" s="230"/>
      <c r="E480" s="230"/>
      <c r="F480" s="186"/>
      <c r="G480" s="186"/>
      <c r="H480" s="257"/>
      <c r="I480" s="257"/>
      <c r="J480" s="257"/>
      <c r="K480" s="257"/>
      <c r="L480" s="257"/>
      <c r="M480" s="257"/>
      <c r="N480" s="257"/>
      <c r="O480" s="257"/>
      <c r="P480" s="257"/>
      <c r="Q480" s="257"/>
      <c r="R480" s="257"/>
      <c r="S480" s="257"/>
      <c r="T480" s="257"/>
      <c r="U480" s="257"/>
      <c r="V480" s="257"/>
      <c r="W480" s="257"/>
      <c r="X480" s="257"/>
      <c r="Y480" s="257"/>
      <c r="Z480" s="257"/>
      <c r="AA480" s="257"/>
      <c r="AB480" s="257"/>
      <c r="AC480" s="257"/>
      <c r="AD480" s="257"/>
      <c r="AE480" s="257"/>
      <c r="AF480" s="257"/>
      <c r="AG480" s="257"/>
      <c r="AH480" s="257"/>
      <c r="AI480" s="257"/>
      <c r="AJ480" s="257"/>
      <c r="AK480" s="257"/>
      <c r="AL480" s="257"/>
      <c r="AM480" s="257"/>
      <c r="AN480" s="350"/>
      <c r="AO480" s="262"/>
      <c r="AP480" s="186"/>
      <c r="AQ480" s="186"/>
      <c r="AR480" s="186"/>
      <c r="AS480" s="186"/>
      <c r="AT480" s="186"/>
      <c r="AU480" s="186"/>
      <c r="AV480" s="186"/>
      <c r="AW480" s="186"/>
      <c r="AX480" s="186"/>
      <c r="AY480" s="186"/>
      <c r="AZ480" s="186"/>
      <c r="BA480" s="186"/>
    </row>
    <row r="481" spans="1:53" s="185" customFormat="1" ht="14.25" customHeight="1" x14ac:dyDescent="0.2">
      <c r="A481" s="186"/>
      <c r="B481" s="186"/>
      <c r="C481" s="257"/>
      <c r="D481" s="230"/>
      <c r="E481" s="230"/>
      <c r="F481" s="186"/>
      <c r="G481" s="186"/>
      <c r="H481" s="257"/>
      <c r="I481" s="257"/>
      <c r="J481" s="257"/>
      <c r="K481" s="257"/>
      <c r="L481" s="257"/>
      <c r="M481" s="257"/>
      <c r="N481" s="257"/>
      <c r="O481" s="257"/>
      <c r="P481" s="257"/>
      <c r="Q481" s="257"/>
      <c r="R481" s="257"/>
      <c r="S481" s="257"/>
      <c r="T481" s="257"/>
      <c r="U481" s="257"/>
      <c r="V481" s="257"/>
      <c r="W481" s="257"/>
      <c r="X481" s="257"/>
      <c r="Y481" s="257"/>
      <c r="Z481" s="257"/>
      <c r="AA481" s="257"/>
      <c r="AB481" s="257"/>
      <c r="AC481" s="257"/>
      <c r="AD481" s="257"/>
      <c r="AE481" s="257"/>
      <c r="AF481" s="257"/>
      <c r="AG481" s="257"/>
      <c r="AH481" s="257"/>
      <c r="AI481" s="257"/>
      <c r="AJ481" s="257"/>
      <c r="AK481" s="257"/>
      <c r="AL481" s="257"/>
      <c r="AM481" s="257"/>
      <c r="AN481" s="350"/>
      <c r="AO481" s="262"/>
      <c r="AP481" s="186"/>
      <c r="AQ481" s="186"/>
      <c r="AR481" s="186"/>
      <c r="AS481" s="186"/>
      <c r="AT481" s="186"/>
      <c r="AU481" s="186"/>
      <c r="AV481" s="186"/>
      <c r="AW481" s="186"/>
      <c r="AX481" s="186"/>
      <c r="AY481" s="186"/>
      <c r="AZ481" s="186"/>
      <c r="BA481" s="186"/>
    </row>
    <row r="482" spans="1:53" s="185" customFormat="1" ht="14.25" customHeight="1" x14ac:dyDescent="0.2">
      <c r="A482" s="186"/>
      <c r="B482" s="186"/>
      <c r="C482" s="257"/>
      <c r="D482" s="230"/>
      <c r="E482" s="230"/>
      <c r="F482" s="186"/>
      <c r="G482" s="186"/>
      <c r="H482" s="257"/>
      <c r="I482" s="257"/>
      <c r="J482" s="257"/>
      <c r="K482" s="257"/>
      <c r="L482" s="257"/>
      <c r="M482" s="257"/>
      <c r="N482" s="257"/>
      <c r="O482" s="257"/>
      <c r="P482" s="257"/>
      <c r="Q482" s="257"/>
      <c r="R482" s="257"/>
      <c r="S482" s="257"/>
      <c r="T482" s="257"/>
      <c r="U482" s="257"/>
      <c r="V482" s="257"/>
      <c r="W482" s="257"/>
      <c r="X482" s="257"/>
      <c r="Y482" s="257"/>
      <c r="Z482" s="257"/>
      <c r="AA482" s="257"/>
      <c r="AB482" s="257"/>
      <c r="AC482" s="257"/>
      <c r="AD482" s="257"/>
      <c r="AE482" s="257"/>
      <c r="AF482" s="257"/>
      <c r="AG482" s="257"/>
      <c r="AH482" s="257"/>
      <c r="AI482" s="257"/>
      <c r="AJ482" s="257"/>
      <c r="AK482" s="257"/>
      <c r="AL482" s="257"/>
      <c r="AM482" s="257"/>
      <c r="AN482" s="350"/>
      <c r="AO482" s="262"/>
      <c r="AP482" s="186"/>
      <c r="AQ482" s="186"/>
      <c r="AR482" s="186"/>
      <c r="AS482" s="186"/>
      <c r="AT482" s="186"/>
      <c r="AU482" s="186"/>
      <c r="AV482" s="186"/>
      <c r="AW482" s="186"/>
      <c r="AX482" s="186"/>
      <c r="AY482" s="186"/>
      <c r="AZ482" s="186"/>
      <c r="BA482" s="186"/>
    </row>
    <row r="483" spans="1:53" s="185" customFormat="1" ht="14.25" customHeight="1" x14ac:dyDescent="0.2">
      <c r="A483" s="186"/>
      <c r="B483" s="186"/>
      <c r="C483" s="257"/>
      <c r="D483" s="230"/>
      <c r="E483" s="230"/>
      <c r="F483" s="186"/>
      <c r="G483" s="186"/>
      <c r="H483" s="257"/>
      <c r="I483" s="257"/>
      <c r="J483" s="257"/>
      <c r="K483" s="257"/>
      <c r="L483" s="257"/>
      <c r="M483" s="257"/>
      <c r="N483" s="257"/>
      <c r="O483" s="257"/>
      <c r="P483" s="257"/>
      <c r="Q483" s="257"/>
      <c r="R483" s="257"/>
      <c r="S483" s="257"/>
      <c r="T483" s="257"/>
      <c r="U483" s="257"/>
      <c r="V483" s="257"/>
      <c r="W483" s="257"/>
      <c r="X483" s="257"/>
      <c r="Y483" s="257"/>
      <c r="Z483" s="257"/>
      <c r="AA483" s="257"/>
      <c r="AB483" s="257"/>
      <c r="AC483" s="257"/>
      <c r="AD483" s="257"/>
      <c r="AE483" s="257"/>
      <c r="AF483" s="257"/>
      <c r="AG483" s="257"/>
      <c r="AH483" s="257"/>
      <c r="AI483" s="257"/>
      <c r="AJ483" s="257"/>
      <c r="AK483" s="257"/>
      <c r="AL483" s="257"/>
      <c r="AM483" s="257"/>
      <c r="AN483" s="350"/>
      <c r="AO483" s="262"/>
      <c r="AP483" s="186"/>
      <c r="AQ483" s="186"/>
      <c r="AR483" s="186"/>
      <c r="AS483" s="186"/>
      <c r="AT483" s="186"/>
      <c r="AU483" s="186"/>
      <c r="AV483" s="186"/>
      <c r="AW483" s="186"/>
      <c r="AX483" s="186"/>
      <c r="AY483" s="186"/>
      <c r="AZ483" s="186"/>
      <c r="BA483" s="186"/>
    </row>
    <row r="484" spans="1:53" s="185" customFormat="1" ht="14.25" customHeight="1" x14ac:dyDescent="0.2">
      <c r="A484" s="186"/>
      <c r="B484" s="186"/>
      <c r="C484" s="257"/>
      <c r="D484" s="230"/>
      <c r="E484" s="230"/>
      <c r="F484" s="186"/>
      <c r="G484" s="186"/>
      <c r="H484" s="257"/>
      <c r="I484" s="257"/>
      <c r="J484" s="257"/>
      <c r="K484" s="257"/>
      <c r="L484" s="257"/>
      <c r="M484" s="257"/>
      <c r="N484" s="257"/>
      <c r="O484" s="257"/>
      <c r="P484" s="257"/>
      <c r="Q484" s="257"/>
      <c r="R484" s="257"/>
      <c r="S484" s="257"/>
      <c r="T484" s="257"/>
      <c r="U484" s="257"/>
      <c r="V484" s="257"/>
      <c r="W484" s="257"/>
      <c r="X484" s="257"/>
      <c r="Y484" s="257"/>
      <c r="Z484" s="257"/>
      <c r="AA484" s="257"/>
      <c r="AB484" s="257"/>
      <c r="AC484" s="257"/>
      <c r="AD484" s="257"/>
      <c r="AE484" s="257"/>
      <c r="AF484" s="257"/>
      <c r="AG484" s="257"/>
      <c r="AH484" s="257"/>
      <c r="AI484" s="257"/>
      <c r="AJ484" s="257"/>
      <c r="AK484" s="257"/>
      <c r="AL484" s="257"/>
      <c r="AM484" s="257"/>
      <c r="AN484" s="350"/>
      <c r="AO484" s="262"/>
      <c r="AP484" s="186"/>
      <c r="AQ484" s="186"/>
      <c r="AR484" s="186"/>
      <c r="AS484" s="186"/>
      <c r="AT484" s="186"/>
      <c r="AU484" s="186"/>
      <c r="AV484" s="186"/>
      <c r="AW484" s="186"/>
      <c r="AX484" s="186"/>
      <c r="AY484" s="186"/>
      <c r="AZ484" s="186"/>
      <c r="BA484" s="186"/>
    </row>
    <row r="485" spans="1:53" s="185" customFormat="1" ht="14.25" customHeight="1" x14ac:dyDescent="0.2">
      <c r="A485" s="186"/>
      <c r="B485" s="186"/>
      <c r="C485" s="257"/>
      <c r="D485" s="230"/>
      <c r="E485" s="230"/>
      <c r="F485" s="186"/>
      <c r="G485" s="186"/>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57"/>
      <c r="AE485" s="257"/>
      <c r="AF485" s="257"/>
      <c r="AG485" s="257"/>
      <c r="AH485" s="257"/>
      <c r="AI485" s="257"/>
      <c r="AJ485" s="257"/>
      <c r="AK485" s="257"/>
      <c r="AL485" s="257"/>
      <c r="AM485" s="257"/>
      <c r="AN485" s="350"/>
      <c r="AO485" s="262"/>
      <c r="AP485" s="186"/>
      <c r="AQ485" s="186"/>
      <c r="AR485" s="186"/>
      <c r="AS485" s="186"/>
      <c r="AT485" s="186"/>
      <c r="AU485" s="186"/>
      <c r="AV485" s="186"/>
      <c r="AW485" s="186"/>
      <c r="AX485" s="186"/>
      <c r="AY485" s="186"/>
      <c r="AZ485" s="186"/>
      <c r="BA485" s="186"/>
    </row>
    <row r="486" spans="1:53" s="185" customFormat="1" ht="14.25" customHeight="1" x14ac:dyDescent="0.2">
      <c r="A486" s="186"/>
      <c r="B486" s="186"/>
      <c r="C486" s="257"/>
      <c r="D486" s="230"/>
      <c r="E486" s="230"/>
      <c r="F486" s="186"/>
      <c r="G486" s="186"/>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57"/>
      <c r="AE486" s="257"/>
      <c r="AF486" s="257"/>
      <c r="AG486" s="257"/>
      <c r="AH486" s="257"/>
      <c r="AI486" s="257"/>
      <c r="AJ486" s="257"/>
      <c r="AK486" s="257"/>
      <c r="AL486" s="257"/>
      <c r="AM486" s="257"/>
      <c r="AN486" s="350"/>
      <c r="AO486" s="262"/>
      <c r="AP486" s="186"/>
      <c r="AQ486" s="186"/>
      <c r="AR486" s="186"/>
      <c r="AS486" s="186"/>
      <c r="AT486" s="186"/>
      <c r="AU486" s="186"/>
      <c r="AV486" s="186"/>
      <c r="AW486" s="186"/>
      <c r="AX486" s="186"/>
      <c r="AY486" s="186"/>
      <c r="AZ486" s="186"/>
      <c r="BA486" s="186"/>
    </row>
    <row r="487" spans="1:53" s="185" customFormat="1" ht="14.25" customHeight="1" x14ac:dyDescent="0.2">
      <c r="A487" s="186"/>
      <c r="B487" s="186"/>
      <c r="C487" s="257"/>
      <c r="D487" s="230"/>
      <c r="E487" s="230"/>
      <c r="F487" s="186"/>
      <c r="G487" s="186"/>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57"/>
      <c r="AE487" s="257"/>
      <c r="AF487" s="257"/>
      <c r="AG487" s="257"/>
      <c r="AH487" s="257"/>
      <c r="AI487" s="257"/>
      <c r="AJ487" s="257"/>
      <c r="AK487" s="257"/>
      <c r="AL487" s="257"/>
      <c r="AM487" s="257"/>
      <c r="AN487" s="350"/>
      <c r="AO487" s="262"/>
      <c r="AP487" s="186"/>
      <c r="AQ487" s="186"/>
      <c r="AR487" s="186"/>
      <c r="AS487" s="186"/>
      <c r="AT487" s="186"/>
      <c r="AU487" s="186"/>
      <c r="AV487" s="186"/>
      <c r="AW487" s="186"/>
      <c r="AX487" s="186"/>
      <c r="AY487" s="186"/>
      <c r="AZ487" s="186"/>
      <c r="BA487" s="186"/>
    </row>
    <row r="488" spans="1:53" s="185" customFormat="1" ht="14.25" customHeight="1" x14ac:dyDescent="0.2">
      <c r="A488" s="186"/>
      <c r="B488" s="186"/>
      <c r="C488" s="257"/>
      <c r="D488" s="230"/>
      <c r="E488" s="230"/>
      <c r="F488" s="186"/>
      <c r="G488" s="186"/>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57"/>
      <c r="AE488" s="257"/>
      <c r="AF488" s="257"/>
      <c r="AG488" s="257"/>
      <c r="AH488" s="257"/>
      <c r="AI488" s="257"/>
      <c r="AJ488" s="257"/>
      <c r="AK488" s="257"/>
      <c r="AL488" s="257"/>
      <c r="AM488" s="257"/>
      <c r="AN488" s="350"/>
      <c r="AO488" s="262"/>
      <c r="AP488" s="186"/>
      <c r="AQ488" s="186"/>
      <c r="AR488" s="186"/>
      <c r="AS488" s="186"/>
      <c r="AT488" s="186"/>
      <c r="AU488" s="186"/>
      <c r="AV488" s="186"/>
      <c r="AW488" s="186"/>
      <c r="AX488" s="186"/>
      <c r="AY488" s="186"/>
      <c r="AZ488" s="186"/>
      <c r="BA488" s="186"/>
    </row>
    <row r="489" spans="1:53" s="185" customFormat="1" ht="14.25" customHeight="1" x14ac:dyDescent="0.2">
      <c r="A489" s="186"/>
      <c r="B489" s="186"/>
      <c r="C489" s="257"/>
      <c r="D489" s="230"/>
      <c r="E489" s="230"/>
      <c r="F489" s="186"/>
      <c r="G489" s="186"/>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57"/>
      <c r="AE489" s="257"/>
      <c r="AF489" s="257"/>
      <c r="AG489" s="257"/>
      <c r="AH489" s="257"/>
      <c r="AI489" s="257"/>
      <c r="AJ489" s="257"/>
      <c r="AK489" s="257"/>
      <c r="AL489" s="257"/>
      <c r="AM489" s="257"/>
      <c r="AN489" s="350"/>
      <c r="AO489" s="262"/>
      <c r="AP489" s="186"/>
      <c r="AQ489" s="186"/>
      <c r="AR489" s="186"/>
      <c r="AS489" s="186"/>
      <c r="AT489" s="186"/>
      <c r="AU489" s="186"/>
      <c r="AV489" s="186"/>
      <c r="AW489" s="186"/>
      <c r="AX489" s="186"/>
      <c r="AY489" s="186"/>
      <c r="AZ489" s="186"/>
      <c r="BA489" s="186"/>
    </row>
    <row r="490" spans="1:53" s="185" customFormat="1" ht="14.25" customHeight="1" x14ac:dyDescent="0.2">
      <c r="A490" s="186"/>
      <c r="B490" s="186"/>
      <c r="C490" s="257"/>
      <c r="D490" s="230"/>
      <c r="E490" s="230"/>
      <c r="F490" s="186"/>
      <c r="G490" s="186"/>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57"/>
      <c r="AE490" s="257"/>
      <c r="AF490" s="257"/>
      <c r="AG490" s="257"/>
      <c r="AH490" s="257"/>
      <c r="AI490" s="257"/>
      <c r="AJ490" s="257"/>
      <c r="AK490" s="257"/>
      <c r="AL490" s="257"/>
      <c r="AM490" s="257"/>
      <c r="AN490" s="350"/>
      <c r="AO490" s="262"/>
      <c r="AP490" s="186"/>
      <c r="AQ490" s="186"/>
      <c r="AR490" s="186"/>
      <c r="AS490" s="186"/>
      <c r="AT490" s="186"/>
      <c r="AU490" s="186"/>
      <c r="AV490" s="186"/>
      <c r="AW490" s="186"/>
      <c r="AX490" s="186"/>
      <c r="AY490" s="186"/>
      <c r="AZ490" s="186"/>
      <c r="BA490" s="186"/>
    </row>
    <row r="491" spans="1:53" s="185" customFormat="1" ht="14.25" customHeight="1" x14ac:dyDescent="0.2">
      <c r="A491" s="186"/>
      <c r="B491" s="186"/>
      <c r="C491" s="257"/>
      <c r="D491" s="230"/>
      <c r="E491" s="230"/>
      <c r="F491" s="186"/>
      <c r="G491" s="186"/>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s="257"/>
      <c r="AG491" s="257"/>
      <c r="AH491" s="257"/>
      <c r="AI491" s="257"/>
      <c r="AJ491" s="257"/>
      <c r="AK491" s="257"/>
      <c r="AL491" s="257"/>
      <c r="AM491" s="257"/>
      <c r="AN491" s="350"/>
      <c r="AO491" s="262"/>
      <c r="AP491" s="186"/>
      <c r="AQ491" s="186"/>
      <c r="AR491" s="186"/>
      <c r="AS491" s="186"/>
      <c r="AT491" s="186"/>
      <c r="AU491" s="186"/>
      <c r="AV491" s="186"/>
      <c r="AW491" s="186"/>
      <c r="AX491" s="186"/>
      <c r="AY491" s="186"/>
      <c r="AZ491" s="186"/>
      <c r="BA491" s="186"/>
    </row>
    <row r="492" spans="1:53" s="185" customFormat="1" ht="14.25" customHeight="1" x14ac:dyDescent="0.2">
      <c r="A492" s="186"/>
      <c r="B492" s="186"/>
      <c r="C492" s="257"/>
      <c r="D492" s="230"/>
      <c r="E492" s="230"/>
      <c r="F492" s="186"/>
      <c r="G492" s="186"/>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57"/>
      <c r="AE492" s="257"/>
      <c r="AF492" s="257"/>
      <c r="AG492" s="257"/>
      <c r="AH492" s="257"/>
      <c r="AI492" s="257"/>
      <c r="AJ492" s="257"/>
      <c r="AK492" s="257"/>
      <c r="AL492" s="257"/>
      <c r="AM492" s="257"/>
      <c r="AN492" s="350"/>
      <c r="AO492" s="262"/>
      <c r="AP492" s="186"/>
      <c r="AQ492" s="186"/>
      <c r="AR492" s="186"/>
      <c r="AS492" s="186"/>
      <c r="AT492" s="186"/>
      <c r="AU492" s="186"/>
      <c r="AV492" s="186"/>
      <c r="AW492" s="186"/>
      <c r="AX492" s="186"/>
      <c r="AY492" s="186"/>
      <c r="AZ492" s="186"/>
      <c r="BA492" s="186"/>
    </row>
    <row r="493" spans="1:53" s="185" customFormat="1" ht="14.25" customHeight="1" x14ac:dyDescent="0.2">
      <c r="A493" s="186"/>
      <c r="B493" s="186"/>
      <c r="C493" s="257"/>
      <c r="D493" s="230"/>
      <c r="E493" s="230"/>
      <c r="F493" s="186"/>
      <c r="G493" s="186"/>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57"/>
      <c r="AE493" s="257"/>
      <c r="AF493" s="257"/>
      <c r="AG493" s="257"/>
      <c r="AH493" s="257"/>
      <c r="AI493" s="257"/>
      <c r="AJ493" s="257"/>
      <c r="AK493" s="257"/>
      <c r="AL493" s="257"/>
      <c r="AM493" s="257"/>
      <c r="AN493" s="350"/>
      <c r="AO493" s="262"/>
      <c r="AP493" s="186"/>
      <c r="AQ493" s="186"/>
      <c r="AR493" s="186"/>
      <c r="AS493" s="186"/>
      <c r="AT493" s="186"/>
      <c r="AU493" s="186"/>
      <c r="AV493" s="186"/>
      <c r="AW493" s="186"/>
      <c r="AX493" s="186"/>
      <c r="AY493" s="186"/>
      <c r="AZ493" s="186"/>
      <c r="BA493" s="186"/>
    </row>
    <row r="494" spans="1:53" s="185" customFormat="1" ht="14.25" customHeight="1" x14ac:dyDescent="0.2">
      <c r="A494" s="186"/>
      <c r="B494" s="186"/>
      <c r="C494" s="257"/>
      <c r="D494" s="230"/>
      <c r="E494" s="230"/>
      <c r="F494" s="186"/>
      <c r="G494" s="186"/>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57"/>
      <c r="AE494" s="257"/>
      <c r="AF494" s="257"/>
      <c r="AG494" s="257"/>
      <c r="AH494" s="257"/>
      <c r="AI494" s="257"/>
      <c r="AJ494" s="257"/>
      <c r="AK494" s="257"/>
      <c r="AL494" s="257"/>
      <c r="AM494" s="257"/>
      <c r="AN494" s="350"/>
      <c r="AO494" s="262"/>
      <c r="AP494" s="186"/>
      <c r="AQ494" s="186"/>
      <c r="AR494" s="186"/>
      <c r="AS494" s="186"/>
      <c r="AT494" s="186"/>
      <c r="AU494" s="186"/>
      <c r="AV494" s="186"/>
      <c r="AW494" s="186"/>
      <c r="AX494" s="186"/>
      <c r="AY494" s="186"/>
      <c r="AZ494" s="186"/>
      <c r="BA494" s="186"/>
    </row>
    <row r="495" spans="1:53" s="185" customFormat="1" ht="14.25" customHeight="1" x14ac:dyDescent="0.2">
      <c r="A495" s="186"/>
      <c r="B495" s="186"/>
      <c r="C495" s="257"/>
      <c r="D495" s="230"/>
      <c r="E495" s="230"/>
      <c r="F495" s="186"/>
      <c r="G495" s="186"/>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57"/>
      <c r="AE495" s="257"/>
      <c r="AF495" s="257"/>
      <c r="AG495" s="257"/>
      <c r="AH495" s="257"/>
      <c r="AI495" s="257"/>
      <c r="AJ495" s="257"/>
      <c r="AK495" s="257"/>
      <c r="AL495" s="257"/>
      <c r="AM495" s="257"/>
      <c r="AN495" s="350"/>
      <c r="AO495" s="262"/>
      <c r="AP495" s="186"/>
      <c r="AQ495" s="186"/>
      <c r="AR495" s="186"/>
      <c r="AS495" s="186"/>
      <c r="AT495" s="186"/>
      <c r="AU495" s="186"/>
      <c r="AV495" s="186"/>
      <c r="AW495" s="186"/>
      <c r="AX495" s="186"/>
      <c r="AY495" s="186"/>
      <c r="AZ495" s="186"/>
      <c r="BA495" s="186"/>
    </row>
    <row r="496" spans="1:53" s="185" customFormat="1" ht="14.25" customHeight="1" x14ac:dyDescent="0.2">
      <c r="A496" s="186"/>
      <c r="B496" s="186"/>
      <c r="C496" s="257"/>
      <c r="D496" s="230"/>
      <c r="E496" s="230"/>
      <c r="F496" s="186"/>
      <c r="G496" s="186"/>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57"/>
      <c r="AE496" s="257"/>
      <c r="AF496" s="257"/>
      <c r="AG496" s="257"/>
      <c r="AH496" s="257"/>
      <c r="AI496" s="257"/>
      <c r="AJ496" s="257"/>
      <c r="AK496" s="257"/>
      <c r="AL496" s="257"/>
      <c r="AM496" s="257"/>
      <c r="AN496" s="350"/>
      <c r="AO496" s="262"/>
      <c r="AP496" s="186"/>
      <c r="AQ496" s="186"/>
      <c r="AR496" s="186"/>
      <c r="AS496" s="186"/>
      <c r="AT496" s="186"/>
      <c r="AU496" s="186"/>
      <c r="AV496" s="186"/>
      <c r="AW496" s="186"/>
      <c r="AX496" s="186"/>
      <c r="AY496" s="186"/>
      <c r="AZ496" s="186"/>
      <c r="BA496" s="186"/>
    </row>
    <row r="497" spans="1:53" s="185" customFormat="1" ht="14.25" customHeight="1" x14ac:dyDescent="0.2">
      <c r="A497" s="186"/>
      <c r="B497" s="186"/>
      <c r="C497" s="257"/>
      <c r="D497" s="230"/>
      <c r="E497" s="230"/>
      <c r="F497" s="186"/>
      <c r="G497" s="186"/>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57"/>
      <c r="AE497" s="257"/>
      <c r="AF497" s="257"/>
      <c r="AG497" s="257"/>
      <c r="AH497" s="257"/>
      <c r="AI497" s="257"/>
      <c r="AJ497" s="257"/>
      <c r="AK497" s="257"/>
      <c r="AL497" s="257"/>
      <c r="AM497" s="257"/>
      <c r="AN497" s="350"/>
      <c r="AO497" s="262"/>
      <c r="AP497" s="186"/>
      <c r="AQ497" s="186"/>
      <c r="AR497" s="186"/>
      <c r="AS497" s="186"/>
      <c r="AT497" s="186"/>
      <c r="AU497" s="186"/>
      <c r="AV497" s="186"/>
      <c r="AW497" s="186"/>
      <c r="AX497" s="186"/>
      <c r="AY497" s="186"/>
      <c r="AZ497" s="186"/>
      <c r="BA497" s="186"/>
    </row>
    <row r="498" spans="1:53" ht="14.25" customHeight="1" x14ac:dyDescent="0.2">
      <c r="A498" s="186"/>
      <c r="B498" s="118"/>
      <c r="C498" s="385"/>
      <c r="D498" s="386"/>
      <c r="E498" s="386"/>
      <c r="F498" s="118"/>
      <c r="G498" s="118"/>
      <c r="H498" s="385"/>
      <c r="I498" s="385"/>
      <c r="J498" s="385"/>
      <c r="K498" s="385"/>
      <c r="L498" s="385"/>
      <c r="M498" s="385"/>
      <c r="N498" s="385"/>
      <c r="O498" s="385"/>
      <c r="P498" s="385"/>
      <c r="Q498" s="385"/>
      <c r="R498" s="385"/>
      <c r="S498" s="385"/>
      <c r="T498" s="385"/>
      <c r="U498" s="385"/>
      <c r="V498" s="385"/>
      <c r="W498" s="385"/>
      <c r="X498" s="385"/>
      <c r="Y498" s="385"/>
      <c r="Z498" s="385"/>
      <c r="AA498" s="385"/>
      <c r="AB498" s="385"/>
      <c r="AC498" s="385"/>
      <c r="AD498" s="385"/>
      <c r="AE498" s="385"/>
      <c r="AF498" s="385"/>
      <c r="AG498" s="385"/>
      <c r="AH498" s="385"/>
      <c r="AI498" s="385"/>
      <c r="AJ498" s="385"/>
      <c r="AK498" s="385"/>
      <c r="AL498" s="385"/>
      <c r="AM498" s="257"/>
      <c r="AN498" s="350"/>
      <c r="AP498" s="186"/>
      <c r="AQ498" s="186"/>
      <c r="AR498" s="186"/>
      <c r="AS498" s="186"/>
      <c r="AT498" s="186"/>
      <c r="AU498" s="186"/>
      <c r="AV498" s="186"/>
      <c r="AW498" s="186"/>
      <c r="AX498" s="186"/>
      <c r="AY498" s="186"/>
      <c r="AZ498" s="186"/>
      <c r="BA498" s="186"/>
    </row>
    <row r="499" spans="1:53" ht="14.25" customHeight="1" x14ac:dyDescent="0.2">
      <c r="A499" s="186"/>
      <c r="B499" s="118"/>
      <c r="C499" s="385"/>
      <c r="D499" s="386"/>
      <c r="E499" s="386"/>
      <c r="F499" s="118"/>
      <c r="G499" s="118"/>
      <c r="H499" s="385"/>
      <c r="I499" s="385"/>
      <c r="J499" s="385"/>
      <c r="K499" s="385"/>
      <c r="L499" s="385"/>
      <c r="M499" s="385"/>
      <c r="N499" s="385"/>
      <c r="O499" s="385"/>
      <c r="P499" s="385"/>
      <c r="Q499" s="385"/>
      <c r="R499" s="385"/>
      <c r="S499" s="385"/>
      <c r="T499" s="385"/>
      <c r="U499" s="385"/>
      <c r="V499" s="385"/>
      <c r="W499" s="385"/>
      <c r="X499" s="385"/>
      <c r="Y499" s="385"/>
      <c r="Z499" s="385"/>
      <c r="AA499" s="385"/>
      <c r="AB499" s="385"/>
      <c r="AC499" s="385"/>
      <c r="AD499" s="385"/>
      <c r="AE499" s="385"/>
      <c r="AF499" s="385"/>
      <c r="AG499" s="385"/>
      <c r="AH499" s="385"/>
      <c r="AI499" s="385"/>
      <c r="AJ499" s="385"/>
      <c r="AK499" s="385"/>
      <c r="AL499" s="385"/>
      <c r="AM499" s="257"/>
      <c r="AN499" s="350"/>
      <c r="AP499" s="186"/>
      <c r="AQ499" s="186"/>
      <c r="AR499" s="186"/>
      <c r="AS499" s="186"/>
      <c r="AT499" s="186"/>
      <c r="AU499" s="186"/>
      <c r="AV499" s="186"/>
      <c r="AW499" s="186"/>
      <c r="AX499" s="186"/>
      <c r="AY499" s="186"/>
      <c r="AZ499" s="186"/>
      <c r="BA499" s="186"/>
    </row>
    <row r="500" spans="1:53" ht="14.25" customHeight="1" x14ac:dyDescent="0.2">
      <c r="A500" s="186"/>
      <c r="B500" s="118"/>
      <c r="C500" s="385"/>
      <c r="D500" s="386"/>
      <c r="E500" s="386"/>
      <c r="F500" s="118"/>
      <c r="G500" s="118"/>
      <c r="H500" s="385"/>
      <c r="I500" s="385"/>
      <c r="J500" s="385"/>
      <c r="K500" s="385"/>
      <c r="L500" s="385"/>
      <c r="M500" s="385"/>
      <c r="N500" s="385"/>
      <c r="O500" s="385"/>
      <c r="P500" s="385"/>
      <c r="Q500" s="385"/>
      <c r="R500" s="385"/>
      <c r="S500" s="385"/>
      <c r="T500" s="385"/>
      <c r="U500" s="385"/>
      <c r="V500" s="385"/>
      <c r="W500" s="385"/>
      <c r="X500" s="385"/>
      <c r="Y500" s="385"/>
      <c r="Z500" s="385"/>
      <c r="AA500" s="385"/>
      <c r="AB500" s="385"/>
      <c r="AC500" s="385"/>
      <c r="AD500" s="385"/>
      <c r="AE500" s="385"/>
      <c r="AF500" s="385"/>
      <c r="AG500" s="385"/>
      <c r="AH500" s="385"/>
      <c r="AI500" s="385"/>
      <c r="AJ500" s="385"/>
      <c r="AK500" s="385"/>
      <c r="AL500" s="385"/>
      <c r="AM500" s="257"/>
      <c r="AN500" s="350"/>
      <c r="AP500" s="186"/>
      <c r="AQ500" s="186"/>
      <c r="AR500" s="186"/>
      <c r="AS500" s="186"/>
      <c r="AT500" s="186"/>
      <c r="AU500" s="186"/>
      <c r="AV500" s="186"/>
      <c r="AW500" s="186"/>
      <c r="AX500" s="186"/>
      <c r="AY500" s="186"/>
      <c r="AZ500" s="186"/>
      <c r="BA500" s="186"/>
    </row>
    <row r="501" spans="1:53" ht="14.25" customHeight="1" x14ac:dyDescent="0.2">
      <c r="A501" s="186"/>
      <c r="B501" s="118"/>
      <c r="C501" s="385"/>
      <c r="D501" s="386"/>
      <c r="E501" s="386"/>
      <c r="F501" s="118"/>
      <c r="G501" s="118"/>
      <c r="H501" s="385"/>
      <c r="I501" s="385"/>
      <c r="J501" s="385"/>
      <c r="K501" s="385"/>
      <c r="L501" s="385"/>
      <c r="M501" s="385"/>
      <c r="N501" s="385"/>
      <c r="O501" s="385"/>
      <c r="P501" s="385"/>
      <c r="Q501" s="385"/>
      <c r="R501" s="385"/>
      <c r="S501" s="385"/>
      <c r="T501" s="385"/>
      <c r="U501" s="385"/>
      <c r="V501" s="385"/>
      <c r="W501" s="385"/>
      <c r="X501" s="385"/>
      <c r="Y501" s="385"/>
      <c r="Z501" s="385"/>
      <c r="AA501" s="385"/>
      <c r="AB501" s="385"/>
      <c r="AC501" s="385"/>
      <c r="AD501" s="385"/>
      <c r="AE501" s="385"/>
      <c r="AF501" s="385"/>
      <c r="AG501" s="385"/>
      <c r="AH501" s="385"/>
      <c r="AI501" s="385"/>
      <c r="AJ501" s="385"/>
      <c r="AK501" s="385"/>
      <c r="AL501" s="385"/>
      <c r="AM501" s="257"/>
      <c r="AN501" s="350"/>
      <c r="AP501" s="186"/>
      <c r="AQ501" s="186"/>
      <c r="AR501" s="186"/>
      <c r="AS501" s="186"/>
      <c r="AT501" s="186"/>
      <c r="AU501" s="186"/>
      <c r="AV501" s="186"/>
      <c r="AW501" s="186"/>
      <c r="AX501" s="186"/>
      <c r="AY501" s="186"/>
      <c r="AZ501" s="186"/>
      <c r="BA501" s="186"/>
    </row>
  </sheetData>
  <mergeCells count="3">
    <mergeCell ref="AM47:AM51"/>
    <mergeCell ref="B4:C4"/>
    <mergeCell ref="AM41:AM43"/>
  </mergeCells>
  <phoneticPr fontId="1" type="noConversion"/>
  <conditionalFormatting sqref="K80:AL81">
    <cfRule type="cellIs" dxfId="11" priority="10" operator="lessThanOrEqual">
      <formula>-0.0009</formula>
    </cfRule>
    <cfRule type="cellIs" dxfId="10" priority="11" operator="greaterThanOrEqual">
      <formula>0.0009</formula>
    </cfRule>
  </conditionalFormatting>
  <conditionalFormatting sqref="K82:AL83">
    <cfRule type="cellIs" dxfId="9" priority="2" operator="greaterThanOrEqual">
      <formula>0.09</formula>
    </cfRule>
    <cfRule type="cellIs" dxfId="8" priority="3" operator="lessThanOrEqual">
      <formula>-0.09</formula>
    </cfRule>
  </conditionalFormatting>
  <conditionalFormatting sqref="K76:AM79">
    <cfRule type="cellIs" dxfId="7" priority="4" operator="greaterThanOrEqual">
      <formula>0.009</formula>
    </cfRule>
    <cfRule type="cellIs" dxfId="6" priority="5" operator="lessThanOrEqual">
      <formula>-0.009</formula>
    </cfRule>
  </conditionalFormatting>
  <conditionalFormatting sqref="K84:AM85">
    <cfRule type="cellIs" dxfId="5" priority="6" operator="lessThanOrEqual">
      <formula>-0.009</formula>
    </cfRule>
    <cfRule type="cellIs" dxfId="4" priority="8" operator="greaterThanOrEqual">
      <formula>0.009</formula>
    </cfRule>
  </conditionalFormatting>
  <pageMargins left="0.70866141732283472" right="0.70866141732283472" top="0.74803149606299213" bottom="0.74803149606299213" header="0.31496062992125984" footer="0.31496062992125984"/>
  <pageSetup paperSize="8" scale="75"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C94A-3A0B-4FDE-8172-A12186BF70CC}">
  <sheetPr>
    <pageSetUpPr fitToPage="1"/>
  </sheetPr>
  <dimension ref="A1:BA501"/>
  <sheetViews>
    <sheetView topLeftCell="A16" zoomScale="70" zoomScaleNormal="70" workbookViewId="0">
      <selection activeCell="K43" sqref="K43"/>
    </sheetView>
  </sheetViews>
  <sheetFormatPr defaultColWidth="9.140625" defaultRowHeight="14.25" customHeight="1" x14ac:dyDescent="0.2"/>
  <cols>
    <col min="1" max="1" width="3.140625" style="185" customWidth="1"/>
    <col min="2" max="2" width="17.42578125" style="42" customWidth="1"/>
    <col min="3" max="3" width="15.85546875" style="43" customWidth="1"/>
    <col min="4" max="4" width="56.140625" style="46" customWidth="1"/>
    <col min="5" max="5" width="58" style="46" customWidth="1"/>
    <col min="6" max="6" width="5.85546875" style="42" bestFit="1" customWidth="1"/>
    <col min="7" max="7" width="7.140625" style="42" customWidth="1"/>
    <col min="8" max="8" width="16.5703125" style="43" bestFit="1" customWidth="1"/>
    <col min="9" max="9" width="18.5703125" style="43" customWidth="1"/>
    <col min="10" max="10" width="16.140625" style="43" customWidth="1"/>
    <col min="11" max="35" width="24.140625" style="43" customWidth="1"/>
    <col min="36" max="36" width="23.5703125" style="43" customWidth="1"/>
    <col min="37" max="37" width="20.5703125" style="43" customWidth="1"/>
    <col min="38" max="38" width="20.85546875" style="43" customWidth="1"/>
    <col min="39" max="39" width="26.42578125" style="191" customWidth="1"/>
    <col min="40" max="40" width="54.85546875" style="266" customWidth="1"/>
    <col min="41" max="41" width="18.140625" style="262" customWidth="1"/>
    <col min="42" max="53" width="9.140625" style="185"/>
    <col min="54" max="16384" width="9.140625" style="42"/>
  </cols>
  <sheetData>
    <row r="1" spans="1:53" s="185" customFormat="1" ht="27.75" customHeight="1" x14ac:dyDescent="0.2">
      <c r="A1" s="186"/>
      <c r="B1" s="140" t="s">
        <v>304</v>
      </c>
      <c r="C1" s="158"/>
      <c r="D1" s="159"/>
      <c r="E1" s="251"/>
      <c r="F1" s="186"/>
      <c r="G1" s="186"/>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350"/>
      <c r="AO1" s="262"/>
      <c r="AP1" s="186"/>
      <c r="AQ1" s="186"/>
      <c r="AR1" s="186"/>
      <c r="AS1" s="186"/>
      <c r="AT1" s="186"/>
      <c r="AU1" s="186"/>
      <c r="AV1" s="186"/>
      <c r="AW1" s="186"/>
      <c r="AX1" s="186"/>
      <c r="AY1" s="186"/>
      <c r="AZ1" s="186"/>
      <c r="BA1" s="186"/>
    </row>
    <row r="2" spans="1:53" s="185" customFormat="1" x14ac:dyDescent="0.2">
      <c r="A2" s="186"/>
      <c r="B2" s="186"/>
      <c r="C2" s="189"/>
      <c r="D2" s="251"/>
      <c r="E2" s="251"/>
      <c r="F2" s="186"/>
      <c r="G2" s="186"/>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350"/>
      <c r="AO2" s="262"/>
      <c r="AP2" s="186"/>
      <c r="AQ2" s="186"/>
      <c r="AR2" s="186"/>
      <c r="AS2" s="186"/>
      <c r="AT2" s="186"/>
      <c r="AU2" s="186"/>
      <c r="AV2" s="186"/>
      <c r="AW2" s="186"/>
      <c r="AX2" s="186"/>
      <c r="AY2" s="186"/>
      <c r="AZ2" s="186"/>
      <c r="BA2" s="186"/>
    </row>
    <row r="3" spans="1:53" s="185" customFormat="1" ht="23.25" customHeight="1" x14ac:dyDescent="0.2">
      <c r="A3" s="186"/>
      <c r="B3" s="611" t="s">
        <v>38</v>
      </c>
      <c r="C3" s="612"/>
      <c r="D3" s="610"/>
      <c r="E3" s="251"/>
      <c r="F3" s="186"/>
      <c r="G3" s="186"/>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350"/>
      <c r="AO3" s="262"/>
      <c r="AP3" s="186"/>
      <c r="AQ3" s="186"/>
      <c r="AR3" s="186"/>
      <c r="AS3" s="186"/>
      <c r="AT3" s="186"/>
      <c r="AU3" s="186"/>
      <c r="AV3" s="186"/>
      <c r="AW3" s="186"/>
      <c r="AX3" s="186"/>
      <c r="AY3" s="186"/>
      <c r="AZ3" s="186"/>
      <c r="BA3" s="186"/>
    </row>
    <row r="4" spans="1:53" s="185" customFormat="1" ht="21.75" customHeight="1" x14ac:dyDescent="0.25">
      <c r="A4" s="186"/>
      <c r="B4" s="1270" t="s">
        <v>7</v>
      </c>
      <c r="C4" s="1271"/>
      <c r="D4" s="555" t="s">
        <v>39</v>
      </c>
      <c r="E4" s="267"/>
      <c r="F4" s="189"/>
      <c r="G4" s="186"/>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62"/>
      <c r="AN4" s="186"/>
      <c r="AO4" s="186"/>
      <c r="AP4" s="186"/>
      <c r="AQ4" s="186"/>
      <c r="AR4" s="186"/>
      <c r="AS4" s="186"/>
      <c r="AT4" s="186"/>
      <c r="AU4" s="186"/>
      <c r="AV4" s="186"/>
      <c r="AW4" s="186"/>
      <c r="AX4" s="186"/>
      <c r="AY4" s="186"/>
      <c r="AZ4" s="186"/>
      <c r="BA4" s="186"/>
    </row>
    <row r="5" spans="1:53" s="185" customFormat="1" ht="15.75" customHeight="1" x14ac:dyDescent="0.25">
      <c r="A5" s="186"/>
      <c r="B5" s="556" t="s">
        <v>40</v>
      </c>
      <c r="C5" s="573"/>
      <c r="D5" s="557" t="s">
        <v>10</v>
      </c>
      <c r="E5" s="251"/>
      <c r="F5" s="186"/>
      <c r="G5" s="186"/>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62"/>
      <c r="AN5" s="186"/>
      <c r="AO5" s="186"/>
      <c r="AP5" s="186"/>
      <c r="AQ5" s="186"/>
      <c r="AR5" s="186"/>
      <c r="AS5" s="186"/>
      <c r="AT5" s="186"/>
      <c r="AU5" s="186"/>
      <c r="AV5" s="186"/>
      <c r="AW5" s="186"/>
      <c r="AX5" s="186"/>
      <c r="AY5" s="186"/>
      <c r="AZ5" s="186"/>
      <c r="BA5" s="186"/>
    </row>
    <row r="6" spans="1:53" s="185" customFormat="1" ht="15.75" customHeight="1" x14ac:dyDescent="0.25">
      <c r="A6" s="186"/>
      <c r="B6" s="556" t="s">
        <v>41</v>
      </c>
      <c r="C6" s="573"/>
      <c r="D6" s="558" t="s">
        <v>12</v>
      </c>
      <c r="E6" s="251"/>
      <c r="F6" s="186"/>
      <c r="G6" s="186"/>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62"/>
      <c r="AN6" s="186"/>
      <c r="AO6" s="186"/>
      <c r="AP6" s="186"/>
      <c r="AQ6" s="186"/>
      <c r="AR6" s="186"/>
      <c r="AS6" s="186"/>
      <c r="AT6" s="186"/>
      <c r="AU6" s="186"/>
      <c r="AV6" s="186"/>
      <c r="AW6" s="186"/>
      <c r="AX6" s="186"/>
      <c r="AY6" s="186"/>
      <c r="AZ6" s="186"/>
      <c r="BA6" s="186"/>
    </row>
    <row r="7" spans="1:53" s="185" customFormat="1" ht="15.75" customHeight="1" x14ac:dyDescent="0.25">
      <c r="A7" s="186"/>
      <c r="B7" s="574" t="s">
        <v>42</v>
      </c>
      <c r="C7" s="575"/>
      <c r="D7" s="562" t="s">
        <v>16</v>
      </c>
      <c r="E7" s="251"/>
      <c r="F7" s="186"/>
      <c r="G7" s="186"/>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62"/>
      <c r="AN7" s="186"/>
      <c r="AO7" s="186"/>
      <c r="AP7" s="186"/>
      <c r="AQ7" s="186"/>
      <c r="AR7" s="186"/>
      <c r="AS7" s="186"/>
      <c r="AT7" s="186"/>
      <c r="AU7" s="186"/>
      <c r="AV7" s="186"/>
      <c r="AW7" s="186"/>
      <c r="AX7" s="186"/>
      <c r="AY7" s="186"/>
      <c r="AZ7" s="186"/>
      <c r="BA7" s="186"/>
    </row>
    <row r="8" spans="1:53" s="185" customFormat="1" ht="15.75" customHeight="1" x14ac:dyDescent="0.25">
      <c r="A8" s="186"/>
      <c r="B8" s="576" t="s">
        <v>43</v>
      </c>
      <c r="C8" s="577"/>
      <c r="D8" s="559" t="s">
        <v>560</v>
      </c>
      <c r="E8" s="251"/>
      <c r="F8" s="186"/>
      <c r="G8" s="186"/>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351"/>
      <c r="AK8" s="257"/>
      <c r="AL8" s="257"/>
      <c r="AM8" s="262"/>
      <c r="AN8" s="186"/>
      <c r="AO8" s="186"/>
      <c r="AP8" s="186"/>
      <c r="AQ8" s="186"/>
      <c r="AR8" s="186"/>
      <c r="AS8" s="186"/>
      <c r="AT8" s="186"/>
      <c r="AU8" s="186"/>
      <c r="AV8" s="186"/>
      <c r="AW8" s="186"/>
      <c r="AX8" s="186"/>
      <c r="AY8" s="186"/>
      <c r="AZ8" s="186"/>
      <c r="BA8" s="186"/>
    </row>
    <row r="9" spans="1:53" s="185" customFormat="1" ht="15.75" customHeight="1" x14ac:dyDescent="0.25">
      <c r="A9" s="186"/>
      <c r="B9" s="263"/>
      <c r="C9" s="257"/>
      <c r="D9" s="230"/>
      <c r="E9" s="251"/>
      <c r="F9" s="186"/>
      <c r="G9" s="186"/>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351"/>
      <c r="AK9" s="257"/>
      <c r="AL9" s="257"/>
      <c r="AM9" s="262"/>
      <c r="AN9" s="186"/>
      <c r="AO9" s="186"/>
      <c r="AP9" s="186"/>
      <c r="AQ9" s="186"/>
      <c r="AR9" s="186"/>
      <c r="AS9" s="186"/>
      <c r="AT9" s="186"/>
      <c r="AU9" s="186"/>
      <c r="AV9" s="186"/>
      <c r="AW9" s="186"/>
      <c r="AX9" s="186"/>
      <c r="AY9" s="186"/>
      <c r="AZ9" s="186"/>
      <c r="BA9" s="186"/>
    </row>
    <row r="10" spans="1:53" s="229" customFormat="1" ht="21.75" customHeight="1" thickBot="1" x14ac:dyDescent="0.3">
      <c r="A10" s="187"/>
      <c r="B10" s="187"/>
      <c r="C10" s="227"/>
      <c r="D10" s="352"/>
      <c r="E10" s="352"/>
      <c r="F10" s="187"/>
      <c r="G10" s="187"/>
      <c r="H10" s="187"/>
      <c r="I10" s="187"/>
      <c r="J10" s="187"/>
      <c r="K10" s="145" t="s">
        <v>305</v>
      </c>
      <c r="L10" s="353" t="s">
        <v>306</v>
      </c>
      <c r="M10" s="353" t="s">
        <v>307</v>
      </c>
      <c r="N10" s="353" t="s">
        <v>308</v>
      </c>
      <c r="O10" s="353" t="s">
        <v>309</v>
      </c>
      <c r="P10" s="354" t="s">
        <v>310</v>
      </c>
      <c r="Q10" s="354" t="s">
        <v>311</v>
      </c>
      <c r="R10" s="354" t="s">
        <v>312</v>
      </c>
      <c r="S10" s="354" t="s">
        <v>313</v>
      </c>
      <c r="T10" s="354" t="s">
        <v>314</v>
      </c>
      <c r="U10" s="354" t="s">
        <v>315</v>
      </c>
      <c r="V10" s="354" t="s">
        <v>316</v>
      </c>
      <c r="W10" s="354" t="s">
        <v>317</v>
      </c>
      <c r="X10" s="354" t="s">
        <v>318</v>
      </c>
      <c r="Y10" s="354" t="s">
        <v>319</v>
      </c>
      <c r="Z10" s="354" t="s">
        <v>320</v>
      </c>
      <c r="AA10" s="354" t="s">
        <v>321</v>
      </c>
      <c r="AB10" s="354" t="s">
        <v>322</v>
      </c>
      <c r="AC10" s="354" t="s">
        <v>323</v>
      </c>
      <c r="AD10" s="354" t="s">
        <v>324</v>
      </c>
      <c r="AE10" s="354" t="s">
        <v>325</v>
      </c>
      <c r="AF10" s="354" t="s">
        <v>326</v>
      </c>
      <c r="AG10" s="354" t="s">
        <v>327</v>
      </c>
      <c r="AH10" s="354" t="s">
        <v>328</v>
      </c>
      <c r="AI10" s="354" t="s">
        <v>329</v>
      </c>
      <c r="AJ10" s="354" t="s">
        <v>330</v>
      </c>
      <c r="AK10" s="354" t="s">
        <v>331</v>
      </c>
      <c r="AL10" s="355" t="s">
        <v>332</v>
      </c>
      <c r="AM10" s="268"/>
      <c r="AN10" s="187"/>
      <c r="AO10" s="187"/>
      <c r="AP10" s="187"/>
      <c r="AQ10" s="187"/>
      <c r="AR10" s="187"/>
      <c r="AS10" s="187"/>
      <c r="AT10" s="187"/>
      <c r="AU10" s="187"/>
      <c r="AV10" s="187"/>
      <c r="AW10" s="187"/>
      <c r="AX10" s="187"/>
      <c r="AY10" s="187"/>
      <c r="AZ10" s="187"/>
      <c r="BA10" s="187"/>
    </row>
    <row r="11" spans="1:53" s="47" customFormat="1" ht="39" thickBot="1" x14ac:dyDescent="0.3">
      <c r="A11" s="264"/>
      <c r="B11" s="108" t="s">
        <v>333</v>
      </c>
      <c r="C11" s="109" t="s">
        <v>62</v>
      </c>
      <c r="D11" s="109" t="s">
        <v>63</v>
      </c>
      <c r="E11" s="110" t="s">
        <v>64</v>
      </c>
      <c r="F11" s="111" t="s">
        <v>65</v>
      </c>
      <c r="G11" s="111" t="s">
        <v>66</v>
      </c>
      <c r="H11" s="130" t="s">
        <v>67</v>
      </c>
      <c r="I11" s="117" t="s">
        <v>334</v>
      </c>
      <c r="J11" s="117" t="s">
        <v>80</v>
      </c>
      <c r="K11" s="117" t="s">
        <v>39</v>
      </c>
      <c r="L11" s="117" t="s">
        <v>335</v>
      </c>
      <c r="M11" s="117" t="s">
        <v>336</v>
      </c>
      <c r="N11" s="117" t="s">
        <v>337</v>
      </c>
      <c r="O11" s="117" t="s">
        <v>338</v>
      </c>
      <c r="P11" s="117" t="s">
        <v>339</v>
      </c>
      <c r="Q11" s="117" t="s">
        <v>340</v>
      </c>
      <c r="R11" s="117" t="s">
        <v>341</v>
      </c>
      <c r="S11" s="117" t="s">
        <v>342</v>
      </c>
      <c r="T11" s="117" t="s">
        <v>343</v>
      </c>
      <c r="U11" s="117" t="s">
        <v>344</v>
      </c>
      <c r="V11" s="117" t="s">
        <v>345</v>
      </c>
      <c r="W11" s="117" t="s">
        <v>346</v>
      </c>
      <c r="X11" s="117" t="s">
        <v>347</v>
      </c>
      <c r="Y11" s="117" t="s">
        <v>348</v>
      </c>
      <c r="Z11" s="117" t="s">
        <v>349</v>
      </c>
      <c r="AA11" s="117" t="s">
        <v>350</v>
      </c>
      <c r="AB11" s="117" t="s">
        <v>351</v>
      </c>
      <c r="AC11" s="117" t="s">
        <v>352</v>
      </c>
      <c r="AD11" s="117" t="s">
        <v>353</v>
      </c>
      <c r="AE11" s="117" t="s">
        <v>354</v>
      </c>
      <c r="AF11" s="117" t="s">
        <v>355</v>
      </c>
      <c r="AG11" s="117" t="s">
        <v>356</v>
      </c>
      <c r="AH11" s="117" t="s">
        <v>357</v>
      </c>
      <c r="AI11" s="117" t="s">
        <v>358</v>
      </c>
      <c r="AJ11" s="117" t="s">
        <v>359</v>
      </c>
      <c r="AK11" s="117" t="s">
        <v>360</v>
      </c>
      <c r="AL11" s="117" t="s">
        <v>361</v>
      </c>
      <c r="AM11" s="264"/>
      <c r="AN11" s="264"/>
      <c r="AO11" s="264"/>
      <c r="AP11" s="264"/>
      <c r="AQ11" s="264"/>
      <c r="AR11" s="264"/>
      <c r="AS11" s="264"/>
      <c r="AT11" s="264"/>
      <c r="AU11" s="264"/>
      <c r="AV11" s="264"/>
      <c r="AW11" s="264"/>
      <c r="AX11" s="264"/>
      <c r="AY11" s="264"/>
      <c r="AZ11" s="264"/>
      <c r="BA11" s="264"/>
    </row>
    <row r="12" spans="1:53" s="68" customFormat="1" ht="23.25" customHeight="1" x14ac:dyDescent="0.25">
      <c r="A12" s="184"/>
      <c r="B12" s="613"/>
      <c r="C12" s="614"/>
      <c r="D12" s="615" t="s">
        <v>362</v>
      </c>
      <c r="E12" s="616"/>
      <c r="F12" s="617"/>
      <c r="G12" s="617"/>
      <c r="H12" s="618"/>
      <c r="I12" s="619"/>
      <c r="J12" s="619"/>
      <c r="K12" s="620"/>
      <c r="L12" s="620"/>
      <c r="M12" s="620"/>
      <c r="N12" s="620"/>
      <c r="O12" s="621"/>
      <c r="P12" s="622"/>
      <c r="Q12" s="623"/>
      <c r="R12" s="623"/>
      <c r="S12" s="623"/>
      <c r="T12" s="623"/>
      <c r="U12" s="623"/>
      <c r="V12" s="623"/>
      <c r="W12" s="623"/>
      <c r="X12" s="623"/>
      <c r="Y12" s="623"/>
      <c r="Z12" s="623"/>
      <c r="AA12" s="623"/>
      <c r="AB12" s="623"/>
      <c r="AC12" s="623"/>
      <c r="AD12" s="623"/>
      <c r="AE12" s="623"/>
      <c r="AF12" s="623"/>
      <c r="AG12" s="623"/>
      <c r="AH12" s="623"/>
      <c r="AI12" s="623"/>
      <c r="AJ12" s="624"/>
      <c r="AK12" s="622"/>
      <c r="AL12" s="624"/>
      <c r="AM12" s="272"/>
      <c r="AN12" s="184"/>
      <c r="AO12" s="184"/>
      <c r="AP12" s="184"/>
      <c r="AQ12" s="184"/>
      <c r="AR12" s="184"/>
      <c r="AS12" s="184"/>
      <c r="AT12" s="184"/>
      <c r="AU12" s="184"/>
      <c r="AV12" s="184"/>
      <c r="AW12" s="184"/>
      <c r="AX12" s="184"/>
      <c r="AY12" s="184"/>
      <c r="AZ12" s="184"/>
      <c r="BA12" s="184"/>
    </row>
    <row r="13" spans="1:53" s="68" customFormat="1" ht="15" x14ac:dyDescent="0.25">
      <c r="A13" s="184"/>
      <c r="B13" s="48"/>
      <c r="C13" s="100"/>
      <c r="D13" s="49" t="s">
        <v>363</v>
      </c>
      <c r="E13" s="95"/>
      <c r="F13" s="69"/>
      <c r="G13" s="69"/>
      <c r="H13" s="70"/>
      <c r="I13" s="131"/>
      <c r="J13" s="131"/>
      <c r="K13" s="131"/>
      <c r="L13" s="131"/>
      <c r="M13" s="131"/>
      <c r="N13" s="131"/>
      <c r="O13" s="119"/>
      <c r="P13" s="137"/>
      <c r="Q13" s="139"/>
      <c r="R13" s="139"/>
      <c r="S13" s="139"/>
      <c r="T13" s="139"/>
      <c r="U13" s="139"/>
      <c r="V13" s="139"/>
      <c r="W13" s="139"/>
      <c r="X13" s="139"/>
      <c r="Y13" s="139"/>
      <c r="Z13" s="139"/>
      <c r="AA13" s="139"/>
      <c r="AB13" s="139"/>
      <c r="AC13" s="139"/>
      <c r="AD13" s="139"/>
      <c r="AE13" s="139"/>
      <c r="AF13" s="139"/>
      <c r="AG13" s="139"/>
      <c r="AH13" s="139"/>
      <c r="AI13" s="139"/>
      <c r="AJ13" s="138"/>
      <c r="AK13" s="137"/>
      <c r="AL13" s="138"/>
      <c r="AM13" s="272"/>
      <c r="AN13" s="184"/>
      <c r="AO13" s="184"/>
      <c r="AP13" s="184"/>
      <c r="AQ13" s="184"/>
      <c r="AR13" s="184"/>
      <c r="AS13" s="184"/>
      <c r="AT13" s="184"/>
      <c r="AU13" s="184"/>
      <c r="AV13" s="184"/>
      <c r="AW13" s="184"/>
      <c r="AX13" s="184"/>
      <c r="AY13" s="184"/>
      <c r="AZ13" s="184"/>
      <c r="BA13" s="184"/>
    </row>
    <row r="14" spans="1:53" s="44" customFormat="1" ht="12.75" x14ac:dyDescent="0.2">
      <c r="A14" s="189"/>
      <c r="B14" s="78" t="s">
        <v>364</v>
      </c>
      <c r="C14" s="77" t="s">
        <v>365</v>
      </c>
      <c r="D14" s="81" t="s">
        <v>366</v>
      </c>
      <c r="E14" s="424" t="s">
        <v>228</v>
      </c>
      <c r="F14" s="75" t="s">
        <v>200</v>
      </c>
      <c r="G14" s="76" t="s">
        <v>368</v>
      </c>
      <c r="H14" s="76"/>
      <c r="I14" s="425"/>
      <c r="J14" s="425"/>
      <c r="K14" s="420"/>
      <c r="L14" s="426"/>
      <c r="M14" s="426"/>
      <c r="N14" s="426"/>
      <c r="O14" s="427"/>
      <c r="P14" s="428"/>
      <c r="Q14" s="429"/>
      <c r="R14" s="429"/>
      <c r="S14" s="429"/>
      <c r="T14" s="429"/>
      <c r="U14" s="429"/>
      <c r="V14" s="429"/>
      <c r="W14" s="429"/>
      <c r="X14" s="429"/>
      <c r="Y14" s="429"/>
      <c r="Z14" s="429"/>
      <c r="AA14" s="429"/>
      <c r="AB14" s="429"/>
      <c r="AC14" s="429"/>
      <c r="AD14" s="429"/>
      <c r="AE14" s="429"/>
      <c r="AF14" s="429"/>
      <c r="AG14" s="429"/>
      <c r="AH14" s="429"/>
      <c r="AI14" s="429"/>
      <c r="AJ14" s="430"/>
      <c r="AK14" s="431"/>
      <c r="AL14" s="430"/>
      <c r="AM14" s="202"/>
      <c r="AN14" s="189"/>
      <c r="AO14" s="189"/>
      <c r="AP14" s="189"/>
      <c r="AQ14" s="189"/>
      <c r="AR14" s="189"/>
      <c r="AS14" s="189"/>
      <c r="AT14" s="189"/>
      <c r="AU14" s="189"/>
      <c r="AV14" s="189"/>
      <c r="AW14" s="189"/>
      <c r="AX14" s="189"/>
      <c r="AY14" s="189"/>
      <c r="AZ14" s="189"/>
      <c r="BA14" s="189"/>
    </row>
    <row r="15" spans="1:53" s="44" customFormat="1" ht="12.75" x14ac:dyDescent="0.2">
      <c r="A15" s="189"/>
      <c r="B15" s="56" t="s">
        <v>136</v>
      </c>
      <c r="C15" s="358" t="s">
        <v>372</v>
      </c>
      <c r="D15" s="59" t="s">
        <v>373</v>
      </c>
      <c r="E15" s="714" t="s">
        <v>561</v>
      </c>
      <c r="F15" s="50" t="s">
        <v>200</v>
      </c>
      <c r="G15" s="758" t="s">
        <v>368</v>
      </c>
      <c r="H15" s="759" t="s">
        <v>87</v>
      </c>
      <c r="I15" s="356"/>
      <c r="J15" s="356"/>
      <c r="K15" s="392" cm="1">
        <f t="array" ref="K15">IF(AND(ISBLANK(L15:Z15),ISBLANK(AA15:AK15)),"",SUM(L15:AK15))</f>
        <v>0</v>
      </c>
      <c r="L15" s="917">
        <v>0</v>
      </c>
      <c r="M15" s="917">
        <v>0</v>
      </c>
      <c r="N15" s="917">
        <v>0</v>
      </c>
      <c r="O15" s="939">
        <v>0</v>
      </c>
      <c r="P15" s="919">
        <v>0</v>
      </c>
      <c r="Q15" s="143">
        <v>0</v>
      </c>
      <c r="R15" s="143">
        <v>0</v>
      </c>
      <c r="S15" s="143">
        <v>0</v>
      </c>
      <c r="T15" s="143">
        <v>0</v>
      </c>
      <c r="U15" s="143">
        <v>0</v>
      </c>
      <c r="V15" s="143">
        <v>0</v>
      </c>
      <c r="W15" s="143">
        <v>0</v>
      </c>
      <c r="X15" s="143">
        <v>0</v>
      </c>
      <c r="Y15" s="143">
        <v>0</v>
      </c>
      <c r="Z15" s="143">
        <v>0</v>
      </c>
      <c r="AA15" s="143">
        <v>0</v>
      </c>
      <c r="AB15" s="143">
        <v>0</v>
      </c>
      <c r="AC15" s="143">
        <v>0</v>
      </c>
      <c r="AD15" s="143">
        <v>0</v>
      </c>
      <c r="AE15" s="143">
        <v>0</v>
      </c>
      <c r="AF15" s="143">
        <v>0</v>
      </c>
      <c r="AG15" s="143">
        <v>0</v>
      </c>
      <c r="AH15" s="143">
        <v>0</v>
      </c>
      <c r="AI15" s="143">
        <v>0</v>
      </c>
      <c r="AJ15" s="144">
        <v>0</v>
      </c>
      <c r="AK15" s="142">
        <v>0</v>
      </c>
      <c r="AL15" s="144">
        <v>0</v>
      </c>
      <c r="AM15" s="202"/>
      <c r="AN15" s="189"/>
      <c r="AO15" s="189"/>
      <c r="AP15" s="189"/>
      <c r="AQ15" s="189"/>
      <c r="AR15" s="189"/>
      <c r="AS15" s="189"/>
      <c r="AT15" s="189"/>
      <c r="AU15" s="189"/>
      <c r="AV15" s="189"/>
      <c r="AW15" s="189"/>
      <c r="AX15" s="189"/>
      <c r="AY15" s="189"/>
      <c r="AZ15" s="189"/>
      <c r="BA15" s="189"/>
    </row>
    <row r="16" spans="1:53" s="44" customFormat="1" ht="12.75" x14ac:dyDescent="0.2">
      <c r="A16" s="189"/>
      <c r="B16" s="56" t="s">
        <v>136</v>
      </c>
      <c r="C16" s="358" t="s">
        <v>375</v>
      </c>
      <c r="D16" s="61" t="s">
        <v>376</v>
      </c>
      <c r="E16" s="714" t="s">
        <v>561</v>
      </c>
      <c r="F16" s="50" t="s">
        <v>200</v>
      </c>
      <c r="G16" s="758" t="s">
        <v>368</v>
      </c>
      <c r="H16" s="759" t="s">
        <v>87</v>
      </c>
      <c r="I16" s="356"/>
      <c r="J16" s="356"/>
      <c r="K16" s="392" cm="1">
        <f t="array" ref="K16">IF(AND(ISBLANK(L16:Z16),ISBLANK(AA16:AK16)),"",SUM(L16:AK16))</f>
        <v>173.40100000000001</v>
      </c>
      <c r="L16" s="917">
        <v>0</v>
      </c>
      <c r="M16" s="917">
        <v>0</v>
      </c>
      <c r="N16" s="917">
        <v>0</v>
      </c>
      <c r="O16" s="939">
        <v>0</v>
      </c>
      <c r="P16" s="919">
        <v>19.397000000000002</v>
      </c>
      <c r="Q16" s="143">
        <v>20.111000000000001</v>
      </c>
      <c r="R16" s="143">
        <v>0</v>
      </c>
      <c r="S16" s="143">
        <v>0</v>
      </c>
      <c r="T16" s="143">
        <v>0.36599999999999999</v>
      </c>
      <c r="U16" s="143">
        <v>0</v>
      </c>
      <c r="V16" s="143">
        <v>0</v>
      </c>
      <c r="W16" s="143">
        <v>0</v>
      </c>
      <c r="X16" s="143">
        <v>2.0219999999999998</v>
      </c>
      <c r="Y16" s="143">
        <v>0</v>
      </c>
      <c r="Z16" s="143">
        <v>0</v>
      </c>
      <c r="AA16" s="143">
        <v>0</v>
      </c>
      <c r="AB16" s="143">
        <v>0</v>
      </c>
      <c r="AC16" s="143">
        <v>73.137</v>
      </c>
      <c r="AD16" s="143">
        <v>12</v>
      </c>
      <c r="AE16" s="143">
        <v>0</v>
      </c>
      <c r="AF16" s="143">
        <v>46.206000000000003</v>
      </c>
      <c r="AG16" s="143">
        <v>0.16200000000000001</v>
      </c>
      <c r="AH16" s="143">
        <v>0</v>
      </c>
      <c r="AI16" s="143">
        <v>0</v>
      </c>
      <c r="AJ16" s="144">
        <v>0</v>
      </c>
      <c r="AK16" s="142">
        <v>0</v>
      </c>
      <c r="AL16" s="144">
        <v>0</v>
      </c>
      <c r="AM16" s="202"/>
      <c r="AN16" s="189"/>
      <c r="AO16" s="189"/>
      <c r="AP16" s="189"/>
      <c r="AQ16" s="189"/>
      <c r="AR16" s="189"/>
      <c r="AS16" s="189"/>
      <c r="AT16" s="189"/>
      <c r="AU16" s="189"/>
      <c r="AV16" s="189"/>
      <c r="AW16" s="189"/>
      <c r="AX16" s="189"/>
      <c r="AY16" s="189"/>
      <c r="AZ16" s="189"/>
      <c r="BA16" s="189"/>
    </row>
    <row r="17" spans="1:53" s="44" customFormat="1" ht="12.75" x14ac:dyDescent="0.2">
      <c r="A17" s="189"/>
      <c r="B17" s="56" t="s">
        <v>136</v>
      </c>
      <c r="C17" s="358" t="s">
        <v>377</v>
      </c>
      <c r="D17" s="59" t="s">
        <v>378</v>
      </c>
      <c r="E17" s="714" t="s">
        <v>561</v>
      </c>
      <c r="F17" s="50" t="s">
        <v>200</v>
      </c>
      <c r="G17" s="758" t="s">
        <v>368</v>
      </c>
      <c r="H17" s="759" t="s">
        <v>87</v>
      </c>
      <c r="I17" s="356"/>
      <c r="J17" s="356"/>
      <c r="K17" s="392" cm="1">
        <f t="array" ref="K17">IF(AND(ISBLANK(L17:Z17),ISBLANK(AA17:AK17)),"",SUM(L17:AK17))</f>
        <v>0</v>
      </c>
      <c r="L17" s="917">
        <v>0</v>
      </c>
      <c r="M17" s="917">
        <v>0</v>
      </c>
      <c r="N17" s="917">
        <v>0</v>
      </c>
      <c r="O17" s="939">
        <v>0</v>
      </c>
      <c r="P17" s="919">
        <v>0</v>
      </c>
      <c r="Q17" s="143">
        <v>0</v>
      </c>
      <c r="R17" s="143">
        <v>0</v>
      </c>
      <c r="S17" s="143">
        <v>0</v>
      </c>
      <c r="T17" s="143">
        <v>0</v>
      </c>
      <c r="U17" s="143">
        <v>0</v>
      </c>
      <c r="V17" s="143">
        <v>0</v>
      </c>
      <c r="W17" s="143">
        <v>0</v>
      </c>
      <c r="X17" s="143">
        <v>0</v>
      </c>
      <c r="Y17" s="143">
        <v>0</v>
      </c>
      <c r="Z17" s="143">
        <v>0</v>
      </c>
      <c r="AA17" s="143">
        <v>0</v>
      </c>
      <c r="AB17" s="143">
        <v>0</v>
      </c>
      <c r="AC17" s="143">
        <v>0</v>
      </c>
      <c r="AD17" s="143">
        <v>0</v>
      </c>
      <c r="AE17" s="143">
        <v>0</v>
      </c>
      <c r="AF17" s="143">
        <v>0</v>
      </c>
      <c r="AG17" s="143">
        <v>0</v>
      </c>
      <c r="AH17" s="143">
        <v>0</v>
      </c>
      <c r="AI17" s="143">
        <v>0</v>
      </c>
      <c r="AJ17" s="144">
        <v>0</v>
      </c>
      <c r="AK17" s="142">
        <v>0</v>
      </c>
      <c r="AL17" s="144">
        <v>0</v>
      </c>
      <c r="AM17" s="202"/>
      <c r="AN17" s="189"/>
      <c r="AO17" s="189"/>
      <c r="AP17" s="189"/>
      <c r="AQ17" s="189"/>
      <c r="AR17" s="189"/>
      <c r="AS17" s="189"/>
      <c r="AT17" s="189"/>
      <c r="AU17" s="189"/>
      <c r="AV17" s="189"/>
      <c r="AW17" s="189"/>
      <c r="AX17" s="189"/>
      <c r="AY17" s="189"/>
      <c r="AZ17" s="189"/>
      <c r="BA17" s="189"/>
    </row>
    <row r="18" spans="1:53" s="44" customFormat="1" ht="12.75" x14ac:dyDescent="0.2">
      <c r="A18" s="189"/>
      <c r="B18" s="56" t="s">
        <v>136</v>
      </c>
      <c r="C18" s="358" t="s">
        <v>379</v>
      </c>
      <c r="D18" s="61" t="s">
        <v>380</v>
      </c>
      <c r="E18" s="714" t="s">
        <v>561</v>
      </c>
      <c r="F18" s="57" t="s">
        <v>200</v>
      </c>
      <c r="G18" s="758" t="s">
        <v>368</v>
      </c>
      <c r="H18" s="759" t="s">
        <v>87</v>
      </c>
      <c r="I18" s="356"/>
      <c r="J18" s="356"/>
      <c r="K18" s="392" cm="1">
        <f t="array" ref="K18">IF(AND(ISBLANK(L18:Z18),ISBLANK(AA18:AK18)),"",SUM(L18:AK18))</f>
        <v>173.40100000000001</v>
      </c>
      <c r="L18" s="917">
        <v>0</v>
      </c>
      <c r="M18" s="917">
        <v>0</v>
      </c>
      <c r="N18" s="917">
        <v>0</v>
      </c>
      <c r="O18" s="939">
        <v>0</v>
      </c>
      <c r="P18" s="919">
        <v>0</v>
      </c>
      <c r="Q18" s="143">
        <v>0</v>
      </c>
      <c r="R18" s="143">
        <v>20.711000000000002</v>
      </c>
      <c r="S18" s="143">
        <v>1.5169999999999999</v>
      </c>
      <c r="T18" s="143">
        <v>0</v>
      </c>
      <c r="U18" s="143">
        <v>0</v>
      </c>
      <c r="V18" s="143">
        <v>0</v>
      </c>
      <c r="W18" s="143">
        <v>0</v>
      </c>
      <c r="X18" s="143">
        <v>0</v>
      </c>
      <c r="Y18" s="143">
        <v>0</v>
      </c>
      <c r="Z18" s="143">
        <v>0</v>
      </c>
      <c r="AA18" s="143">
        <v>2.3879999999999999</v>
      </c>
      <c r="AB18" s="143">
        <v>0</v>
      </c>
      <c r="AC18" s="143">
        <v>0</v>
      </c>
      <c r="AD18" s="143">
        <v>63.486000000000004</v>
      </c>
      <c r="AE18" s="143">
        <v>62</v>
      </c>
      <c r="AF18" s="143">
        <v>23.137</v>
      </c>
      <c r="AG18" s="143">
        <v>0</v>
      </c>
      <c r="AH18" s="143">
        <v>0</v>
      </c>
      <c r="AI18" s="143">
        <v>0.16200000000000001</v>
      </c>
      <c r="AJ18" s="144">
        <v>0</v>
      </c>
      <c r="AK18" s="142">
        <v>0</v>
      </c>
      <c r="AL18" s="144">
        <v>0</v>
      </c>
      <c r="AM18" s="202"/>
      <c r="AN18" s="189"/>
      <c r="AO18" s="189"/>
      <c r="AP18" s="189"/>
      <c r="AQ18" s="189"/>
      <c r="AR18" s="189"/>
      <c r="AS18" s="189"/>
      <c r="AT18" s="189"/>
      <c r="AU18" s="189"/>
      <c r="AV18" s="189"/>
      <c r="AW18" s="189"/>
      <c r="AX18" s="189"/>
      <c r="AY18" s="189"/>
      <c r="AZ18" s="189"/>
      <c r="BA18" s="189"/>
    </row>
    <row r="19" spans="1:53" s="44" customFormat="1" ht="12.95" customHeight="1" x14ac:dyDescent="0.4">
      <c r="A19" s="189"/>
      <c r="B19" s="56" t="s">
        <v>136</v>
      </c>
      <c r="C19" s="551" t="s">
        <v>381</v>
      </c>
      <c r="D19" s="59" t="s">
        <v>382</v>
      </c>
      <c r="E19" s="714" t="s">
        <v>562</v>
      </c>
      <c r="F19" s="50" t="s">
        <v>200</v>
      </c>
      <c r="G19" s="758" t="s">
        <v>368</v>
      </c>
      <c r="H19" s="759" t="s">
        <v>87</v>
      </c>
      <c r="I19" s="356"/>
      <c r="J19" s="356"/>
      <c r="K19" s="392" cm="1">
        <f t="array" ref="K19">IF(AND(ISBLANK(L19:Z19),ISBLANK(AA19:AK19)),"",SUM(L19:AK19))</f>
        <v>0</v>
      </c>
      <c r="L19" s="917">
        <v>0</v>
      </c>
      <c r="M19" s="917">
        <v>0</v>
      </c>
      <c r="N19" s="917">
        <v>0</v>
      </c>
      <c r="O19" s="939">
        <v>0</v>
      </c>
      <c r="P19" s="919">
        <v>0</v>
      </c>
      <c r="Q19" s="792">
        <v>0</v>
      </c>
      <c r="R19" s="792">
        <v>0</v>
      </c>
      <c r="S19" s="792">
        <v>0</v>
      </c>
      <c r="T19" s="792">
        <v>0</v>
      </c>
      <c r="U19" s="792">
        <v>0</v>
      </c>
      <c r="V19" s="792">
        <v>0</v>
      </c>
      <c r="W19" s="792">
        <v>0</v>
      </c>
      <c r="X19" s="792">
        <v>0</v>
      </c>
      <c r="Y19" s="792">
        <v>0</v>
      </c>
      <c r="Z19" s="792">
        <v>0</v>
      </c>
      <c r="AA19" s="792">
        <v>0</v>
      </c>
      <c r="AB19" s="792">
        <v>0</v>
      </c>
      <c r="AC19" s="792">
        <v>0</v>
      </c>
      <c r="AD19" s="792">
        <v>0</v>
      </c>
      <c r="AE19" s="792">
        <v>0</v>
      </c>
      <c r="AF19" s="792">
        <v>0</v>
      </c>
      <c r="AG19" s="792">
        <v>0</v>
      </c>
      <c r="AH19" s="792">
        <v>0</v>
      </c>
      <c r="AI19" s="792">
        <v>0</v>
      </c>
      <c r="AJ19" s="789">
        <v>0</v>
      </c>
      <c r="AK19" s="791">
        <v>0</v>
      </c>
      <c r="AL19" s="789">
        <v>0</v>
      </c>
      <c r="AM19" s="202"/>
      <c r="AN19" s="189"/>
      <c r="AO19" s="189"/>
      <c r="AP19" s="189"/>
      <c r="AQ19" s="189"/>
      <c r="AR19" s="189"/>
      <c r="AS19" s="189"/>
      <c r="AT19" s="189"/>
      <c r="AU19" s="189"/>
      <c r="AV19" s="189"/>
      <c r="AW19" s="189"/>
      <c r="AX19" s="189"/>
      <c r="AY19" s="189"/>
      <c r="AZ19" s="189"/>
      <c r="BA19" s="189"/>
    </row>
    <row r="20" spans="1:53" s="44" customFormat="1" ht="12.6" customHeight="1" x14ac:dyDescent="0.4">
      <c r="A20" s="189"/>
      <c r="B20" s="56" t="s">
        <v>136</v>
      </c>
      <c r="C20" s="551" t="s">
        <v>383</v>
      </c>
      <c r="D20" s="61" t="s">
        <v>384</v>
      </c>
      <c r="E20" s="714" t="s">
        <v>562</v>
      </c>
      <c r="F20" s="50" t="s">
        <v>200</v>
      </c>
      <c r="G20" s="758" t="s">
        <v>368</v>
      </c>
      <c r="H20" s="759" t="s">
        <v>87</v>
      </c>
      <c r="I20" s="356"/>
      <c r="J20" s="356"/>
      <c r="K20" s="392" cm="1">
        <f t="array" ref="K20">IF(AND(ISBLANK(L20:Z20),ISBLANK(AA20:AL20)),"",SUM(L20:AL20))</f>
        <v>3.3</v>
      </c>
      <c r="L20" s="920">
        <v>0</v>
      </c>
      <c r="M20" s="920">
        <v>3.05</v>
      </c>
      <c r="N20" s="920">
        <v>0</v>
      </c>
      <c r="O20" s="921">
        <v>0</v>
      </c>
      <c r="P20" s="919">
        <v>0</v>
      </c>
      <c r="Q20" s="792">
        <v>0</v>
      </c>
      <c r="R20" s="792">
        <v>0</v>
      </c>
      <c r="S20" s="792">
        <v>0</v>
      </c>
      <c r="T20" s="792">
        <v>0</v>
      </c>
      <c r="U20" s="792">
        <v>0</v>
      </c>
      <c r="V20" s="792">
        <v>0</v>
      </c>
      <c r="W20" s="792">
        <v>0</v>
      </c>
      <c r="X20" s="792">
        <v>0</v>
      </c>
      <c r="Y20" s="792">
        <v>0</v>
      </c>
      <c r="Z20" s="792">
        <v>0</v>
      </c>
      <c r="AA20" s="792">
        <v>0</v>
      </c>
      <c r="AB20" s="792">
        <v>0</v>
      </c>
      <c r="AC20" s="792">
        <v>0</v>
      </c>
      <c r="AD20" s="792">
        <v>0</v>
      </c>
      <c r="AE20" s="792">
        <v>0</v>
      </c>
      <c r="AF20" s="792">
        <v>0</v>
      </c>
      <c r="AG20" s="792">
        <v>0</v>
      </c>
      <c r="AH20" s="792">
        <v>0</v>
      </c>
      <c r="AI20" s="792">
        <v>0</v>
      </c>
      <c r="AJ20" s="789">
        <v>0.25</v>
      </c>
      <c r="AK20" s="791">
        <v>0</v>
      </c>
      <c r="AL20" s="789">
        <v>0</v>
      </c>
      <c r="AM20" s="202"/>
      <c r="AN20" s="189"/>
      <c r="AO20" s="189"/>
      <c r="AP20" s="189"/>
      <c r="AQ20" s="189"/>
      <c r="AR20" s="189"/>
      <c r="AS20" s="189"/>
      <c r="AT20" s="189"/>
      <c r="AU20" s="189"/>
      <c r="AV20" s="189"/>
      <c r="AW20" s="189"/>
      <c r="AX20" s="189"/>
      <c r="AY20" s="189"/>
      <c r="AZ20" s="189"/>
      <c r="BA20" s="189"/>
    </row>
    <row r="21" spans="1:53" s="44" customFormat="1" ht="15" customHeight="1" x14ac:dyDescent="0.4">
      <c r="A21" s="189"/>
      <c r="B21" s="56" t="s">
        <v>136</v>
      </c>
      <c r="C21" s="551" t="s">
        <v>385</v>
      </c>
      <c r="D21" s="59" t="s">
        <v>386</v>
      </c>
      <c r="E21" s="714" t="s">
        <v>562</v>
      </c>
      <c r="F21" s="275" t="s">
        <v>200</v>
      </c>
      <c r="G21" s="760" t="s">
        <v>368</v>
      </c>
      <c r="H21" s="759" t="s">
        <v>87</v>
      </c>
      <c r="I21" s="356"/>
      <c r="J21" s="356"/>
      <c r="K21" s="392" cm="1">
        <f t="array" ref="K21">IF(AND(ISBLANK(L21:Z21),ISBLANK(AA21:AK21)),"",SUM(L21:AK21))</f>
        <v>0</v>
      </c>
      <c r="L21" s="917">
        <v>0</v>
      </c>
      <c r="M21" s="917">
        <v>0</v>
      </c>
      <c r="N21" s="917">
        <v>0</v>
      </c>
      <c r="O21" s="939">
        <v>0</v>
      </c>
      <c r="P21" s="919">
        <v>0</v>
      </c>
      <c r="Q21" s="792">
        <v>0</v>
      </c>
      <c r="R21" s="792">
        <v>0</v>
      </c>
      <c r="S21" s="792">
        <v>0</v>
      </c>
      <c r="T21" s="792">
        <v>0</v>
      </c>
      <c r="U21" s="792">
        <v>0</v>
      </c>
      <c r="V21" s="792">
        <v>0</v>
      </c>
      <c r="W21" s="792">
        <v>0</v>
      </c>
      <c r="X21" s="792">
        <v>0</v>
      </c>
      <c r="Y21" s="792">
        <v>0</v>
      </c>
      <c r="Z21" s="792">
        <v>0</v>
      </c>
      <c r="AA21" s="792">
        <v>0</v>
      </c>
      <c r="AB21" s="792">
        <v>0</v>
      </c>
      <c r="AC21" s="792">
        <v>0</v>
      </c>
      <c r="AD21" s="792">
        <v>0</v>
      </c>
      <c r="AE21" s="792">
        <v>0</v>
      </c>
      <c r="AF21" s="792">
        <v>0</v>
      </c>
      <c r="AG21" s="792">
        <v>0</v>
      </c>
      <c r="AH21" s="792">
        <v>0</v>
      </c>
      <c r="AI21" s="792">
        <v>0</v>
      </c>
      <c r="AJ21" s="789">
        <v>0</v>
      </c>
      <c r="AK21" s="791">
        <v>0</v>
      </c>
      <c r="AL21" s="789">
        <v>0</v>
      </c>
      <c r="AM21" s="202"/>
      <c r="AN21" s="189"/>
      <c r="AO21" s="189"/>
      <c r="AP21" s="189"/>
      <c r="AQ21" s="189"/>
      <c r="AR21" s="189"/>
      <c r="AS21" s="189"/>
      <c r="AT21" s="189"/>
      <c r="AU21" s="189"/>
      <c r="AV21" s="189"/>
      <c r="AW21" s="189"/>
      <c r="AX21" s="189"/>
      <c r="AY21" s="189"/>
      <c r="AZ21" s="189"/>
      <c r="BA21" s="189"/>
    </row>
    <row r="22" spans="1:53" s="44" customFormat="1" ht="14.1" customHeight="1" x14ac:dyDescent="0.4">
      <c r="A22" s="189"/>
      <c r="B22" s="56" t="s">
        <v>136</v>
      </c>
      <c r="C22" s="551" t="s">
        <v>387</v>
      </c>
      <c r="D22" s="402" t="s">
        <v>388</v>
      </c>
      <c r="E22" s="714" t="s">
        <v>562</v>
      </c>
      <c r="F22" s="55" t="s">
        <v>200</v>
      </c>
      <c r="G22" s="55" t="s">
        <v>368</v>
      </c>
      <c r="H22" s="761" t="s">
        <v>87</v>
      </c>
      <c r="I22" s="356"/>
      <c r="J22" s="356"/>
      <c r="K22" s="392" cm="1">
        <f t="array" ref="K22">IF(AND(ISBLANK(L22:Z22),ISBLANK(AA22:AK22)),"",SUM(L22:AK22))</f>
        <v>131.19999999999999</v>
      </c>
      <c r="L22" s="920">
        <v>0</v>
      </c>
      <c r="M22" s="920">
        <v>7.8</v>
      </c>
      <c r="N22" s="920">
        <v>0</v>
      </c>
      <c r="O22" s="921">
        <v>0</v>
      </c>
      <c r="P22" s="919">
        <v>0</v>
      </c>
      <c r="Q22" s="792">
        <v>47.2</v>
      </c>
      <c r="R22" s="792">
        <v>3.6</v>
      </c>
      <c r="S22" s="792">
        <v>0</v>
      </c>
      <c r="T22" s="792">
        <v>0</v>
      </c>
      <c r="U22" s="792">
        <v>0</v>
      </c>
      <c r="V22" s="792">
        <v>0</v>
      </c>
      <c r="W22" s="792">
        <v>0</v>
      </c>
      <c r="X22" s="792">
        <v>0</v>
      </c>
      <c r="Y22" s="792">
        <v>0</v>
      </c>
      <c r="Z22" s="792">
        <v>0</v>
      </c>
      <c r="AA22" s="792">
        <v>0</v>
      </c>
      <c r="AB22" s="792">
        <v>0</v>
      </c>
      <c r="AC22" s="792">
        <v>0</v>
      </c>
      <c r="AD22" s="792">
        <v>18</v>
      </c>
      <c r="AE22" s="792">
        <v>54.6</v>
      </c>
      <c r="AF22" s="792">
        <v>0</v>
      </c>
      <c r="AG22" s="792">
        <v>0</v>
      </c>
      <c r="AH22" s="792">
        <v>0</v>
      </c>
      <c r="AI22" s="792">
        <v>0</v>
      </c>
      <c r="AJ22" s="789">
        <v>0</v>
      </c>
      <c r="AK22" s="791">
        <v>0</v>
      </c>
      <c r="AL22" s="789">
        <v>0</v>
      </c>
      <c r="AM22" s="202"/>
      <c r="AN22" s="189"/>
      <c r="AO22" s="189"/>
      <c r="AP22" s="189"/>
      <c r="AQ22" s="189"/>
      <c r="AR22" s="189"/>
      <c r="AS22" s="189"/>
      <c r="AT22" s="189"/>
      <c r="AU22" s="189"/>
      <c r="AV22" s="189"/>
      <c r="AW22" s="189"/>
      <c r="AX22" s="189"/>
      <c r="AY22" s="189"/>
      <c r="AZ22" s="189"/>
      <c r="BA22" s="189"/>
    </row>
    <row r="23" spans="1:53" s="44" customFormat="1" ht="12.75" x14ac:dyDescent="0.2">
      <c r="A23" s="189"/>
      <c r="B23" s="56" t="s">
        <v>389</v>
      </c>
      <c r="C23" s="358" t="s">
        <v>390</v>
      </c>
      <c r="D23" s="403" t="s">
        <v>549</v>
      </c>
      <c r="E23" s="714" t="s">
        <v>561</v>
      </c>
      <c r="F23" s="55" t="s">
        <v>200</v>
      </c>
      <c r="G23" s="55" t="s">
        <v>368</v>
      </c>
      <c r="H23" s="761" t="s">
        <v>392</v>
      </c>
      <c r="I23" s="356"/>
      <c r="J23" s="356"/>
      <c r="K23" s="392" cm="1">
        <f t="array" ref="K23">IF(AND(ISBLANK(L23:Z23),ISBLANK(AA23:AK23)),"",SUM(L23:AK23))</f>
        <v>0</v>
      </c>
      <c r="L23" s="917">
        <v>0</v>
      </c>
      <c r="M23" s="917">
        <v>0</v>
      </c>
      <c r="N23" s="917">
        <v>0</v>
      </c>
      <c r="O23" s="939">
        <v>0</v>
      </c>
      <c r="P23" s="919">
        <v>0</v>
      </c>
      <c r="Q23" s="792">
        <v>0</v>
      </c>
      <c r="R23" s="792">
        <v>0</v>
      </c>
      <c r="S23" s="792">
        <v>0</v>
      </c>
      <c r="T23" s="792">
        <v>0</v>
      </c>
      <c r="U23" s="792">
        <v>0</v>
      </c>
      <c r="V23" s="792">
        <v>0</v>
      </c>
      <c r="W23" s="792">
        <v>0</v>
      </c>
      <c r="X23" s="792">
        <v>0</v>
      </c>
      <c r="Y23" s="792">
        <v>0</v>
      </c>
      <c r="Z23" s="792">
        <v>0</v>
      </c>
      <c r="AA23" s="792">
        <v>0</v>
      </c>
      <c r="AB23" s="792">
        <v>0</v>
      </c>
      <c r="AC23" s="792">
        <v>0</v>
      </c>
      <c r="AD23" s="792">
        <v>0</v>
      </c>
      <c r="AE23" s="792">
        <v>0</v>
      </c>
      <c r="AF23" s="792">
        <v>0</v>
      </c>
      <c r="AG23" s="792">
        <v>0</v>
      </c>
      <c r="AH23" s="792">
        <v>0</v>
      </c>
      <c r="AI23" s="792">
        <v>0</v>
      </c>
      <c r="AJ23" s="789">
        <v>0</v>
      </c>
      <c r="AK23" s="791">
        <v>0</v>
      </c>
      <c r="AL23" s="789">
        <v>50.800000000000004</v>
      </c>
      <c r="AM23" s="202"/>
      <c r="AN23" s="189"/>
      <c r="AO23" s="189"/>
      <c r="AP23" s="189"/>
      <c r="AQ23" s="189"/>
      <c r="AR23" s="189"/>
      <c r="AS23" s="189"/>
      <c r="AT23" s="189"/>
      <c r="AU23" s="189"/>
      <c r="AV23" s="189"/>
      <c r="AW23" s="189"/>
      <c r="AX23" s="189"/>
      <c r="AY23" s="189"/>
      <c r="AZ23" s="189"/>
      <c r="BA23" s="189"/>
    </row>
    <row r="24" spans="1:53" s="44" customFormat="1" ht="44.1" customHeight="1" x14ac:dyDescent="0.2">
      <c r="A24" s="189"/>
      <c r="B24" s="56" t="s">
        <v>563</v>
      </c>
      <c r="C24" s="358" t="s">
        <v>564</v>
      </c>
      <c r="D24" s="712" t="s">
        <v>565</v>
      </c>
      <c r="E24" s="713" t="s">
        <v>566</v>
      </c>
      <c r="F24" s="55" t="s">
        <v>200</v>
      </c>
      <c r="G24" s="55" t="s">
        <v>368</v>
      </c>
      <c r="H24" s="761" t="s">
        <v>87</v>
      </c>
      <c r="I24" s="356" t="s">
        <v>567</v>
      </c>
      <c r="J24" s="356"/>
      <c r="K24" s="392" cm="1">
        <f t="array" ref="K24">IF(AND(ISBLANK(L24:Z24),ISBLANK(AA24:AK24)),"",SUM(L24:AK24))</f>
        <v>1556.38</v>
      </c>
      <c r="L24" s="917">
        <v>10.1</v>
      </c>
      <c r="M24" s="917">
        <v>70.83</v>
      </c>
      <c r="N24" s="917">
        <v>75.940000000000012</v>
      </c>
      <c r="O24" s="939">
        <v>40.25</v>
      </c>
      <c r="P24" s="940">
        <v>50.71</v>
      </c>
      <c r="Q24" s="792">
        <v>193.01999999999998</v>
      </c>
      <c r="R24" s="792">
        <v>164.17999999999998</v>
      </c>
      <c r="S24" s="792">
        <v>26.17</v>
      </c>
      <c r="T24" s="792">
        <v>4.7799999999999994</v>
      </c>
      <c r="U24" s="792">
        <v>10.450000000000001</v>
      </c>
      <c r="V24" s="792">
        <v>6.73</v>
      </c>
      <c r="W24" s="792">
        <v>4.67</v>
      </c>
      <c r="X24" s="792">
        <v>2.27</v>
      </c>
      <c r="Y24" s="792">
        <v>10.36</v>
      </c>
      <c r="Z24" s="792">
        <v>21.279999999999998</v>
      </c>
      <c r="AA24" s="792">
        <v>85.88</v>
      </c>
      <c r="AB24" s="792">
        <v>12.43</v>
      </c>
      <c r="AC24" s="792">
        <v>0</v>
      </c>
      <c r="AD24" s="792">
        <v>340.95850000000002</v>
      </c>
      <c r="AE24" s="792">
        <v>245.43150000000003</v>
      </c>
      <c r="AF24" s="792">
        <v>0</v>
      </c>
      <c r="AG24" s="792">
        <v>74.390000000000015</v>
      </c>
      <c r="AH24" s="792">
        <v>7.8</v>
      </c>
      <c r="AI24" s="792">
        <v>11.299999999999999</v>
      </c>
      <c r="AJ24" s="789">
        <v>13</v>
      </c>
      <c r="AK24" s="791">
        <v>73.45</v>
      </c>
      <c r="AL24" s="789">
        <v>0</v>
      </c>
      <c r="AM24" s="202"/>
      <c r="AN24" s="189"/>
      <c r="AO24" s="189"/>
      <c r="AP24" s="189"/>
      <c r="AQ24" s="189"/>
      <c r="AR24" s="189"/>
      <c r="AS24" s="189"/>
      <c r="AT24" s="189"/>
      <c r="AU24" s="189"/>
      <c r="AV24" s="189"/>
      <c r="AW24" s="189"/>
      <c r="AX24" s="189"/>
      <c r="AY24" s="189"/>
      <c r="AZ24" s="189"/>
      <c r="BA24" s="189"/>
    </row>
    <row r="25" spans="1:53" s="44" customFormat="1" ht="38.1" customHeight="1" x14ac:dyDescent="0.2">
      <c r="A25" s="189"/>
      <c r="B25" s="135" t="s">
        <v>568</v>
      </c>
      <c r="C25" s="1055" t="s">
        <v>569</v>
      </c>
      <c r="D25" s="181" t="s">
        <v>570</v>
      </c>
      <c r="E25" s="713" t="s">
        <v>571</v>
      </c>
      <c r="F25" s="55" t="s">
        <v>200</v>
      </c>
      <c r="G25" s="55" t="s">
        <v>368</v>
      </c>
      <c r="H25" s="761" t="s">
        <v>87</v>
      </c>
      <c r="I25" s="356"/>
      <c r="J25" s="356"/>
      <c r="K25" s="392" cm="1">
        <f t="array" ref="K25">IF(AND(ISBLANK(L25:Z25),ISBLANK(AA25:AK25)),"",SUM(L25:AK25))</f>
        <v>0</v>
      </c>
      <c r="L25" s="917">
        <v>0</v>
      </c>
      <c r="M25" s="917">
        <v>0</v>
      </c>
      <c r="N25" s="917">
        <v>0</v>
      </c>
      <c r="O25" s="939">
        <v>0</v>
      </c>
      <c r="P25" s="940">
        <v>0</v>
      </c>
      <c r="Q25" s="792">
        <v>0</v>
      </c>
      <c r="R25" s="792">
        <v>0</v>
      </c>
      <c r="S25" s="792">
        <v>0</v>
      </c>
      <c r="T25" s="792">
        <v>0</v>
      </c>
      <c r="U25" s="792">
        <v>0</v>
      </c>
      <c r="V25" s="792">
        <v>0</v>
      </c>
      <c r="W25" s="792">
        <v>0</v>
      </c>
      <c r="X25" s="792">
        <v>0</v>
      </c>
      <c r="Y25" s="792">
        <v>0</v>
      </c>
      <c r="Z25" s="792">
        <v>0</v>
      </c>
      <c r="AA25" s="792">
        <v>0</v>
      </c>
      <c r="AB25" s="792">
        <v>0</v>
      </c>
      <c r="AC25" s="792">
        <v>0</v>
      </c>
      <c r="AD25" s="792">
        <v>0</v>
      </c>
      <c r="AE25" s="792">
        <v>0</v>
      </c>
      <c r="AF25" s="792">
        <v>0</v>
      </c>
      <c r="AG25" s="792">
        <v>0</v>
      </c>
      <c r="AH25" s="792">
        <v>0</v>
      </c>
      <c r="AI25" s="792">
        <v>0</v>
      </c>
      <c r="AJ25" s="789">
        <v>0</v>
      </c>
      <c r="AK25" s="791">
        <v>0</v>
      </c>
      <c r="AL25" s="789">
        <v>0</v>
      </c>
      <c r="AM25" s="202"/>
      <c r="AN25" s="189"/>
      <c r="AO25" s="189"/>
      <c r="AP25" s="189"/>
      <c r="AQ25" s="189"/>
      <c r="AR25" s="189"/>
      <c r="AS25" s="189"/>
      <c r="AT25" s="189"/>
      <c r="AU25" s="189"/>
      <c r="AV25" s="189"/>
      <c r="AW25" s="189"/>
      <c r="AX25" s="189"/>
      <c r="AY25" s="189"/>
      <c r="AZ25" s="189"/>
      <c r="BA25" s="189"/>
    </row>
    <row r="26" spans="1:53" s="44" customFormat="1" ht="38.25" x14ac:dyDescent="0.2">
      <c r="A26" s="189"/>
      <c r="B26" s="135" t="s">
        <v>572</v>
      </c>
      <c r="C26" s="358" t="s">
        <v>573</v>
      </c>
      <c r="D26" s="713" t="s">
        <v>574</v>
      </c>
      <c r="E26" s="715" t="s">
        <v>575</v>
      </c>
      <c r="F26" s="57" t="s">
        <v>200</v>
      </c>
      <c r="G26" s="404" t="s">
        <v>368</v>
      </c>
      <c r="H26" s="759" t="s">
        <v>87</v>
      </c>
      <c r="I26" s="356"/>
      <c r="J26" s="356"/>
      <c r="K26" s="392" cm="1">
        <f t="array" ref="K26">IF(AND(ISBLANK(L26:Z26),ISBLANK(AA26:AK26)),"",SUM(L26:AK26))</f>
        <v>1403.4700000000003</v>
      </c>
      <c r="L26" s="794">
        <v>9.85</v>
      </c>
      <c r="M26" s="794">
        <v>68.44</v>
      </c>
      <c r="N26" s="794">
        <v>68.290000000000006</v>
      </c>
      <c r="O26" s="795">
        <v>38.340000000000003</v>
      </c>
      <c r="P26" s="791">
        <v>27.130000000000003</v>
      </c>
      <c r="Q26" s="792">
        <v>162.63</v>
      </c>
      <c r="R26" s="792">
        <v>140.74999999999997</v>
      </c>
      <c r="S26" s="792">
        <v>21.810000000000002</v>
      </c>
      <c r="T26" s="792">
        <v>4.76</v>
      </c>
      <c r="U26" s="792">
        <v>10.14</v>
      </c>
      <c r="V26" s="792">
        <v>6.45</v>
      </c>
      <c r="W26" s="792">
        <v>4.55</v>
      </c>
      <c r="X26" s="792">
        <v>2.2200000000000002</v>
      </c>
      <c r="Y26" s="792">
        <v>9.94</v>
      </c>
      <c r="Z26" s="792">
        <v>20.7</v>
      </c>
      <c r="AA26" s="792">
        <v>81.739999999999995</v>
      </c>
      <c r="AB26" s="792">
        <v>12.23</v>
      </c>
      <c r="AC26" s="792">
        <v>0</v>
      </c>
      <c r="AD26" s="792">
        <v>295.5385</v>
      </c>
      <c r="AE26" s="792">
        <v>242.74150000000003</v>
      </c>
      <c r="AF26" s="792">
        <v>0</v>
      </c>
      <c r="AG26" s="792">
        <v>72.13000000000001</v>
      </c>
      <c r="AH26" s="792">
        <v>7.8</v>
      </c>
      <c r="AI26" s="792">
        <v>11.18</v>
      </c>
      <c r="AJ26" s="789">
        <v>12.58</v>
      </c>
      <c r="AK26" s="791">
        <v>71.53</v>
      </c>
      <c r="AL26" s="789">
        <v>0</v>
      </c>
      <c r="AM26" s="202"/>
      <c r="AN26" s="189"/>
      <c r="AO26" s="189"/>
      <c r="AP26" s="189"/>
      <c r="AQ26" s="189"/>
      <c r="AR26" s="189"/>
      <c r="AS26" s="189"/>
      <c r="AT26" s="189"/>
      <c r="AU26" s="189"/>
      <c r="AV26" s="189"/>
      <c r="AW26" s="189"/>
      <c r="AX26" s="189"/>
      <c r="AY26" s="189"/>
      <c r="AZ26" s="189"/>
      <c r="BA26" s="189"/>
    </row>
    <row r="27" spans="1:53" s="44" customFormat="1" ht="51" x14ac:dyDescent="0.2">
      <c r="A27" s="189"/>
      <c r="B27" s="135" t="s">
        <v>576</v>
      </c>
      <c r="C27" s="358" t="s">
        <v>577</v>
      </c>
      <c r="D27" s="713" t="s">
        <v>578</v>
      </c>
      <c r="E27" s="716" t="s">
        <v>579</v>
      </c>
      <c r="F27" s="58" t="s">
        <v>200</v>
      </c>
      <c r="G27" s="762" t="s">
        <v>368</v>
      </c>
      <c r="H27" s="759" t="s">
        <v>87</v>
      </c>
      <c r="I27" s="356"/>
      <c r="J27" s="356"/>
      <c r="K27" s="392" cm="1">
        <f t="array" ref="K27">IF(AND(ISBLANK(L27:Z27),ISBLANK(AA27:AK27)),"",SUM(L27:AK27))</f>
        <v>1275.5699999999997</v>
      </c>
      <c r="L27" s="920">
        <v>9.85</v>
      </c>
      <c r="M27" s="920">
        <v>63.69</v>
      </c>
      <c r="N27" s="920">
        <v>68.290000000000006</v>
      </c>
      <c r="O27" s="921">
        <v>38.340000000000003</v>
      </c>
      <c r="P27" s="791">
        <v>46.527000000000001</v>
      </c>
      <c r="Q27" s="792">
        <v>135.541</v>
      </c>
      <c r="R27" s="792">
        <v>116.43899999999996</v>
      </c>
      <c r="S27" s="792">
        <v>20.293000000000003</v>
      </c>
      <c r="T27" s="792">
        <v>5.1259999999999994</v>
      </c>
      <c r="U27" s="792">
        <v>10.14</v>
      </c>
      <c r="V27" s="792">
        <v>6.45</v>
      </c>
      <c r="W27" s="792">
        <v>4.55</v>
      </c>
      <c r="X27" s="792">
        <v>4.242</v>
      </c>
      <c r="Y27" s="792">
        <v>9.94</v>
      </c>
      <c r="Z27" s="792">
        <v>20.7</v>
      </c>
      <c r="AA27" s="792">
        <v>79.35199999999999</v>
      </c>
      <c r="AB27" s="792">
        <v>12.23</v>
      </c>
      <c r="AC27" s="792">
        <v>73.137</v>
      </c>
      <c r="AD27" s="792">
        <v>226.05250000000001</v>
      </c>
      <c r="AE27" s="792">
        <v>126.14150000000004</v>
      </c>
      <c r="AF27" s="792">
        <v>23.069000000000003</v>
      </c>
      <c r="AG27" s="792">
        <v>72.292000000000016</v>
      </c>
      <c r="AH27" s="792">
        <v>7.8</v>
      </c>
      <c r="AI27" s="792">
        <v>11.017999999999999</v>
      </c>
      <c r="AJ27" s="789">
        <v>12.83</v>
      </c>
      <c r="AK27" s="791">
        <v>71.53</v>
      </c>
      <c r="AL27" s="789">
        <v>0</v>
      </c>
      <c r="AM27" s="202"/>
      <c r="AN27" s="189"/>
      <c r="AO27" s="189"/>
      <c r="AP27" s="189"/>
      <c r="AQ27" s="189"/>
      <c r="AR27" s="189"/>
      <c r="AS27" s="189"/>
      <c r="AT27" s="189"/>
      <c r="AU27" s="189"/>
      <c r="AV27" s="189"/>
      <c r="AW27" s="189"/>
      <c r="AX27" s="189"/>
      <c r="AY27" s="189"/>
      <c r="AZ27" s="189"/>
      <c r="BA27" s="189"/>
    </row>
    <row r="28" spans="1:53" s="45" customFormat="1" ht="12.75" x14ac:dyDescent="0.2">
      <c r="A28" s="265"/>
      <c r="B28" s="48"/>
      <c r="C28" s="100"/>
      <c r="D28" s="49" t="s">
        <v>402</v>
      </c>
      <c r="E28" s="105"/>
      <c r="F28" s="71"/>
      <c r="G28" s="763"/>
      <c r="H28" s="764"/>
      <c r="I28" s="133"/>
      <c r="J28" s="133"/>
      <c r="K28" s="941"/>
      <c r="L28" s="941"/>
      <c r="M28" s="941"/>
      <c r="N28" s="941"/>
      <c r="O28" s="942"/>
      <c r="P28" s="943"/>
      <c r="Q28" s="944"/>
      <c r="R28" s="944"/>
      <c r="S28" s="944"/>
      <c r="T28" s="944"/>
      <c r="U28" s="944"/>
      <c r="V28" s="944"/>
      <c r="W28" s="944"/>
      <c r="X28" s="944"/>
      <c r="Y28" s="944"/>
      <c r="Z28" s="944"/>
      <c r="AA28" s="944"/>
      <c r="AB28" s="944"/>
      <c r="AC28" s="944"/>
      <c r="AD28" s="944"/>
      <c r="AE28" s="944"/>
      <c r="AF28" s="944"/>
      <c r="AG28" s="944"/>
      <c r="AH28" s="944"/>
      <c r="AI28" s="944"/>
      <c r="AJ28" s="945"/>
      <c r="AK28" s="943"/>
      <c r="AL28" s="945"/>
      <c r="AM28" s="273"/>
      <c r="AN28" s="265"/>
      <c r="AO28" s="265"/>
      <c r="AP28" s="265"/>
      <c r="AQ28" s="265"/>
      <c r="AR28" s="265"/>
      <c r="AS28" s="265"/>
      <c r="AT28" s="265"/>
      <c r="AU28" s="265"/>
      <c r="AV28" s="265"/>
      <c r="AW28" s="265"/>
      <c r="AX28" s="265"/>
      <c r="AY28" s="265"/>
      <c r="AZ28" s="265"/>
      <c r="BA28" s="265"/>
    </row>
    <row r="29" spans="1:53" s="44" customFormat="1" ht="17.45" customHeight="1" x14ac:dyDescent="0.2">
      <c r="A29" s="189"/>
      <c r="B29" s="56" t="s">
        <v>403</v>
      </c>
      <c r="C29" s="55" t="s">
        <v>404</v>
      </c>
      <c r="D29" s="59" t="s">
        <v>405</v>
      </c>
      <c r="E29" s="96" t="s">
        <v>580</v>
      </c>
      <c r="F29" s="55" t="s">
        <v>200</v>
      </c>
      <c r="G29" s="55" t="s">
        <v>368</v>
      </c>
      <c r="H29" s="127" t="s">
        <v>87</v>
      </c>
      <c r="I29" s="132" t="s">
        <v>406</v>
      </c>
      <c r="J29" s="132"/>
      <c r="K29" s="392" cm="1">
        <f t="array" ref="K29">IF(AND(ISBLANK(L29:Z29),ISBLANK(AA29:AK29)),"",SUM(L29:AK29))</f>
        <v>94.690000000000026</v>
      </c>
      <c r="L29" s="913">
        <v>0.25</v>
      </c>
      <c r="M29" s="913">
        <v>2.2000000000000002</v>
      </c>
      <c r="N29" s="913">
        <v>7.65</v>
      </c>
      <c r="O29" s="946">
        <v>1.91</v>
      </c>
      <c r="P29" s="142">
        <v>1.1399999999999999</v>
      </c>
      <c r="Q29" s="143">
        <v>7.94</v>
      </c>
      <c r="R29" s="143">
        <v>19.23</v>
      </c>
      <c r="S29" s="143">
        <v>2.0299999999999998</v>
      </c>
      <c r="T29" s="143">
        <v>0.02</v>
      </c>
      <c r="U29" s="143">
        <v>0.31</v>
      </c>
      <c r="V29" s="143">
        <v>0.28000000000000003</v>
      </c>
      <c r="W29" s="143">
        <v>0.12</v>
      </c>
      <c r="X29" s="143">
        <v>0.05</v>
      </c>
      <c r="Y29" s="143">
        <v>0.42</v>
      </c>
      <c r="Z29" s="143">
        <v>0.57999999999999996</v>
      </c>
      <c r="AA29" s="143">
        <v>4.1399999999999997</v>
      </c>
      <c r="AB29" s="143">
        <v>0.2</v>
      </c>
      <c r="AC29" s="143">
        <v>0</v>
      </c>
      <c r="AD29" s="143">
        <v>41.58</v>
      </c>
      <c r="AE29" s="143">
        <v>0.48</v>
      </c>
      <c r="AF29" s="143">
        <v>0</v>
      </c>
      <c r="AG29" s="143">
        <v>2.2599999999999998</v>
      </c>
      <c r="AH29" s="143">
        <v>0</v>
      </c>
      <c r="AI29" s="143">
        <v>0.12</v>
      </c>
      <c r="AJ29" s="144">
        <v>0.4</v>
      </c>
      <c r="AK29" s="142">
        <v>1.38</v>
      </c>
      <c r="AL29" s="144">
        <v>0</v>
      </c>
      <c r="AM29" s="202"/>
      <c r="AN29" s="189"/>
      <c r="AO29" s="189"/>
      <c r="AP29" s="189"/>
      <c r="AQ29" s="189"/>
      <c r="AR29" s="189"/>
      <c r="AS29" s="189"/>
      <c r="AT29" s="189"/>
      <c r="AU29" s="189"/>
      <c r="AV29" s="189"/>
      <c r="AW29" s="189"/>
      <c r="AX29" s="189"/>
      <c r="AY29" s="189"/>
      <c r="AZ29" s="189"/>
      <c r="BA29" s="189"/>
    </row>
    <row r="30" spans="1:53" s="44" customFormat="1" ht="12.75" x14ac:dyDescent="0.2">
      <c r="A30" s="189"/>
      <c r="B30" s="56" t="s">
        <v>407</v>
      </c>
      <c r="C30" s="55" t="s">
        <v>408</v>
      </c>
      <c r="D30" s="61" t="s">
        <v>409</v>
      </c>
      <c r="E30" s="97" t="s">
        <v>580</v>
      </c>
      <c r="F30" s="55" t="s">
        <v>200</v>
      </c>
      <c r="G30" s="55" t="s">
        <v>368</v>
      </c>
      <c r="H30" s="357" t="s">
        <v>87</v>
      </c>
      <c r="I30" s="356" t="s">
        <v>410</v>
      </c>
      <c r="J30" s="356"/>
      <c r="K30" s="392" cm="1">
        <f t="array" ref="K30">IF(AND(ISBLANK(L30:Z30),ISBLANK(AA30:AK30)),"",SUM(L30:AK30))</f>
        <v>58.220000000000006</v>
      </c>
      <c r="L30" s="798">
        <v>0</v>
      </c>
      <c r="M30" s="798">
        <v>0.19</v>
      </c>
      <c r="N30" s="798">
        <v>0</v>
      </c>
      <c r="O30" s="799">
        <v>0</v>
      </c>
      <c r="P30" s="791">
        <v>22.439999999999998</v>
      </c>
      <c r="Q30" s="792">
        <v>22.45</v>
      </c>
      <c r="R30" s="792">
        <v>4.2</v>
      </c>
      <c r="S30" s="792">
        <v>2.33</v>
      </c>
      <c r="T30" s="792">
        <v>0</v>
      </c>
      <c r="U30" s="792">
        <v>0</v>
      </c>
      <c r="V30" s="792">
        <v>0</v>
      </c>
      <c r="W30" s="792">
        <v>0</v>
      </c>
      <c r="X30" s="792">
        <v>0</v>
      </c>
      <c r="Y30" s="792">
        <v>0</v>
      </c>
      <c r="Z30" s="792">
        <v>0</v>
      </c>
      <c r="AA30" s="792">
        <v>0</v>
      </c>
      <c r="AB30" s="792">
        <v>0</v>
      </c>
      <c r="AC30" s="792">
        <v>0</v>
      </c>
      <c r="AD30" s="792">
        <v>3.84</v>
      </c>
      <c r="AE30" s="792">
        <v>2.21</v>
      </c>
      <c r="AF30" s="792">
        <v>0</v>
      </c>
      <c r="AG30" s="792">
        <v>0</v>
      </c>
      <c r="AH30" s="792">
        <v>0</v>
      </c>
      <c r="AI30" s="792">
        <v>0</v>
      </c>
      <c r="AJ30" s="789">
        <v>0.02</v>
      </c>
      <c r="AK30" s="791">
        <v>0.54</v>
      </c>
      <c r="AL30" s="789">
        <v>0</v>
      </c>
      <c r="AM30" s="202"/>
      <c r="AN30" s="189"/>
      <c r="AO30" s="189"/>
      <c r="AP30" s="189"/>
      <c r="AQ30" s="189"/>
      <c r="AR30" s="189"/>
      <c r="AS30" s="189"/>
      <c r="AT30" s="189"/>
      <c r="AU30" s="189"/>
      <c r="AV30" s="189"/>
      <c r="AW30" s="189"/>
      <c r="AX30" s="189"/>
      <c r="AY30" s="189"/>
      <c r="AZ30" s="189"/>
      <c r="BA30" s="189"/>
    </row>
    <row r="31" spans="1:53" s="44" customFormat="1" ht="12.75" x14ac:dyDescent="0.2">
      <c r="A31" s="189"/>
      <c r="B31" s="416" t="s">
        <v>136</v>
      </c>
      <c r="C31" s="417" t="s">
        <v>412</v>
      </c>
      <c r="D31" s="82" t="s">
        <v>413</v>
      </c>
      <c r="E31" s="418" t="s">
        <v>228</v>
      </c>
      <c r="F31" s="80" t="s">
        <v>200</v>
      </c>
      <c r="G31" s="80" t="s">
        <v>368</v>
      </c>
      <c r="H31" s="419"/>
      <c r="I31" s="414"/>
      <c r="J31" s="414"/>
      <c r="K31" s="420"/>
      <c r="L31" s="423"/>
      <c r="M31" s="423"/>
      <c r="N31" s="423"/>
      <c r="O31" s="947"/>
      <c r="P31" s="948"/>
      <c r="Q31" s="949"/>
      <c r="R31" s="949"/>
      <c r="S31" s="949"/>
      <c r="T31" s="949"/>
      <c r="U31" s="949"/>
      <c r="V31" s="949"/>
      <c r="W31" s="949"/>
      <c r="X31" s="949"/>
      <c r="Y31" s="949"/>
      <c r="Z31" s="949"/>
      <c r="AA31" s="949"/>
      <c r="AB31" s="949"/>
      <c r="AC31" s="949"/>
      <c r="AD31" s="949"/>
      <c r="AE31" s="949"/>
      <c r="AF31" s="949"/>
      <c r="AG31" s="949"/>
      <c r="AH31" s="949"/>
      <c r="AI31" s="949"/>
      <c r="AJ31" s="950"/>
      <c r="AK31" s="948"/>
      <c r="AL31" s="950"/>
      <c r="AM31" s="202"/>
      <c r="AN31" s="189"/>
      <c r="AO31" s="189"/>
      <c r="AP31" s="189"/>
      <c r="AQ31" s="189"/>
      <c r="AR31" s="189"/>
      <c r="AS31" s="189"/>
      <c r="AT31" s="189"/>
      <c r="AU31" s="189"/>
      <c r="AV31" s="189"/>
      <c r="AW31" s="189"/>
      <c r="AX31" s="189"/>
      <c r="AY31" s="189"/>
      <c r="AZ31" s="189"/>
      <c r="BA31" s="189"/>
    </row>
    <row r="32" spans="1:53" s="44" customFormat="1" ht="13.5" thickBot="1" x14ac:dyDescent="0.25">
      <c r="A32" s="189"/>
      <c r="B32" s="421" t="s">
        <v>136</v>
      </c>
      <c r="C32" s="422" t="s">
        <v>416</v>
      </c>
      <c r="D32" s="79" t="s">
        <v>417</v>
      </c>
      <c r="E32" s="418" t="s">
        <v>228</v>
      </c>
      <c r="F32" s="80" t="s">
        <v>200</v>
      </c>
      <c r="G32" s="80" t="s">
        <v>368</v>
      </c>
      <c r="H32" s="419"/>
      <c r="I32" s="413"/>
      <c r="J32" s="413"/>
      <c r="K32" s="423"/>
      <c r="L32" s="951"/>
      <c r="M32" s="951"/>
      <c r="N32" s="951"/>
      <c r="O32" s="952"/>
      <c r="P32" s="953"/>
      <c r="Q32" s="954"/>
      <c r="R32" s="954"/>
      <c r="S32" s="954"/>
      <c r="T32" s="954"/>
      <c r="U32" s="954"/>
      <c r="V32" s="954"/>
      <c r="W32" s="954"/>
      <c r="X32" s="954"/>
      <c r="Y32" s="954"/>
      <c r="Z32" s="954"/>
      <c r="AA32" s="954"/>
      <c r="AB32" s="954"/>
      <c r="AC32" s="954"/>
      <c r="AD32" s="954"/>
      <c r="AE32" s="954"/>
      <c r="AF32" s="954"/>
      <c r="AG32" s="954"/>
      <c r="AH32" s="954"/>
      <c r="AI32" s="954"/>
      <c r="AJ32" s="955"/>
      <c r="AK32" s="953"/>
      <c r="AL32" s="955"/>
      <c r="AM32" s="202"/>
      <c r="AN32" s="189"/>
      <c r="AO32" s="189"/>
      <c r="AP32" s="189"/>
      <c r="AQ32" s="189"/>
      <c r="AR32" s="189"/>
      <c r="AS32" s="189"/>
      <c r="AT32" s="189"/>
      <c r="AU32" s="189"/>
      <c r="AV32" s="189"/>
      <c r="AW32" s="189"/>
      <c r="AX32" s="189"/>
      <c r="AY32" s="189"/>
      <c r="AZ32" s="189"/>
      <c r="BA32" s="189"/>
    </row>
    <row r="33" spans="1:53" s="45" customFormat="1" ht="24.75" customHeight="1" x14ac:dyDescent="0.2">
      <c r="A33" s="265"/>
      <c r="B33" s="625"/>
      <c r="C33" s="626"/>
      <c r="D33" s="615" t="s">
        <v>418</v>
      </c>
      <c r="E33" s="615"/>
      <c r="F33" s="626"/>
      <c r="G33" s="626"/>
      <c r="H33" s="655"/>
      <c r="I33" s="656"/>
      <c r="J33" s="634"/>
      <c r="K33" s="634"/>
      <c r="L33" s="634"/>
      <c r="M33" s="634"/>
      <c r="N33" s="634"/>
      <c r="O33" s="818"/>
      <c r="P33" s="656"/>
      <c r="Q33" s="819"/>
      <c r="R33" s="819"/>
      <c r="S33" s="819"/>
      <c r="T33" s="819"/>
      <c r="U33" s="819"/>
      <c r="V33" s="819"/>
      <c r="W33" s="819"/>
      <c r="X33" s="819"/>
      <c r="Y33" s="819"/>
      <c r="Z33" s="819"/>
      <c r="AA33" s="819"/>
      <c r="AB33" s="819"/>
      <c r="AC33" s="819"/>
      <c r="AD33" s="819"/>
      <c r="AE33" s="819"/>
      <c r="AF33" s="819"/>
      <c r="AG33" s="819"/>
      <c r="AH33" s="819"/>
      <c r="AI33" s="819"/>
      <c r="AJ33" s="836"/>
      <c r="AK33" s="656"/>
      <c r="AL33" s="820"/>
      <c r="AM33" s="273"/>
      <c r="AN33" s="265"/>
      <c r="AO33" s="265"/>
      <c r="AP33" s="265"/>
      <c r="AQ33" s="265"/>
      <c r="AR33" s="265"/>
      <c r="AS33" s="265"/>
      <c r="AT33" s="265"/>
      <c r="AU33" s="265"/>
      <c r="AV33" s="265"/>
      <c r="AW33" s="265"/>
      <c r="AX33" s="265"/>
      <c r="AY33" s="265"/>
      <c r="AZ33" s="265"/>
      <c r="BA33" s="265"/>
    </row>
    <row r="34" spans="1:53" s="44" customFormat="1" ht="38.25" x14ac:dyDescent="0.2">
      <c r="A34" s="189"/>
      <c r="B34" s="56" t="s">
        <v>419</v>
      </c>
      <c r="C34" s="55" t="s">
        <v>420</v>
      </c>
      <c r="D34" s="61" t="s">
        <v>421</v>
      </c>
      <c r="E34" s="61" t="s">
        <v>581</v>
      </c>
      <c r="F34" s="55" t="s">
        <v>200</v>
      </c>
      <c r="G34" s="55" t="s">
        <v>368</v>
      </c>
      <c r="H34" s="141" t="s">
        <v>87</v>
      </c>
      <c r="I34" s="363" t="s">
        <v>423</v>
      </c>
      <c r="J34" s="356"/>
      <c r="K34" s="392" cm="1">
        <f t="array" ref="K34">IF(AND(ISBLANK(L34:Z34),ISBLANK(AA34:AK34)),"",SUM(L34:AK34))</f>
        <v>1169.2512023054735</v>
      </c>
      <c r="L34" s="807">
        <v>9.4668987138000098</v>
      </c>
      <c r="M34" s="807">
        <v>57.212651905530322</v>
      </c>
      <c r="N34" s="807">
        <v>60.474996119970676</v>
      </c>
      <c r="O34" s="808">
        <v>28.024678752469544</v>
      </c>
      <c r="P34" s="791">
        <v>45.083845961434207</v>
      </c>
      <c r="Q34" s="792">
        <v>129.7994030493191</v>
      </c>
      <c r="R34" s="792">
        <v>111.61628368596034</v>
      </c>
      <c r="S34" s="792">
        <v>18.563812531051504</v>
      </c>
      <c r="T34" s="792">
        <v>4.8160817182042805</v>
      </c>
      <c r="U34" s="792">
        <v>8.7196237242669028</v>
      </c>
      <c r="V34" s="792">
        <v>4.7899808483342445</v>
      </c>
      <c r="W34" s="792">
        <v>4.1450243669761084</v>
      </c>
      <c r="X34" s="792">
        <v>3.9618505443624805</v>
      </c>
      <c r="Y34" s="792">
        <v>8.773788696847415</v>
      </c>
      <c r="Z34" s="792">
        <v>17.666816256001677</v>
      </c>
      <c r="AA34" s="792">
        <v>69.302746538512309</v>
      </c>
      <c r="AB34" s="792">
        <v>11.389780907554483</v>
      </c>
      <c r="AC34" s="792">
        <v>71.801441499591135</v>
      </c>
      <c r="AD34" s="792">
        <v>215.92215157145316</v>
      </c>
      <c r="AE34" s="792">
        <v>108.01701346314442</v>
      </c>
      <c r="AF34" s="792">
        <v>22.565548276354708</v>
      </c>
      <c r="AG34" s="792">
        <v>70.137317945157093</v>
      </c>
      <c r="AH34" s="792">
        <v>5.0373175458528525</v>
      </c>
      <c r="AI34" s="792">
        <v>8.0150650712691043</v>
      </c>
      <c r="AJ34" s="789">
        <v>9.1993128632307428</v>
      </c>
      <c r="AK34" s="791">
        <v>64.747769748824822</v>
      </c>
      <c r="AL34" s="871">
        <v>0</v>
      </c>
      <c r="AM34" s="202"/>
      <c r="AN34" s="189"/>
      <c r="AO34" s="189"/>
      <c r="AP34" s="189"/>
      <c r="AQ34" s="189"/>
      <c r="AR34" s="189"/>
      <c r="AS34" s="189"/>
      <c r="AT34" s="189"/>
      <c r="AU34" s="189"/>
      <c r="AV34" s="189"/>
      <c r="AW34" s="189"/>
      <c r="AX34" s="189"/>
      <c r="AY34" s="189"/>
      <c r="AZ34" s="189"/>
      <c r="BA34" s="189"/>
    </row>
    <row r="35" spans="1:53" s="44" customFormat="1" ht="12.75" x14ac:dyDescent="0.2">
      <c r="A35" s="189"/>
      <c r="B35" s="78" t="s">
        <v>424</v>
      </c>
      <c r="C35" s="77" t="s">
        <v>425</v>
      </c>
      <c r="D35" s="81" t="s">
        <v>550</v>
      </c>
      <c r="E35" s="81" t="s">
        <v>228</v>
      </c>
      <c r="F35" s="77" t="s">
        <v>200</v>
      </c>
      <c r="G35" s="77" t="s">
        <v>368</v>
      </c>
      <c r="H35" s="373"/>
      <c r="I35" s="415"/>
      <c r="J35" s="414"/>
      <c r="K35" s="873"/>
      <c r="L35" s="956"/>
      <c r="M35" s="956"/>
      <c r="N35" s="956"/>
      <c r="O35" s="957"/>
      <c r="P35" s="948"/>
      <c r="Q35" s="949"/>
      <c r="R35" s="949"/>
      <c r="S35" s="949"/>
      <c r="T35" s="949"/>
      <c r="U35" s="949"/>
      <c r="V35" s="949"/>
      <c r="W35" s="949"/>
      <c r="X35" s="949"/>
      <c r="Y35" s="949"/>
      <c r="Z35" s="949"/>
      <c r="AA35" s="949"/>
      <c r="AB35" s="949"/>
      <c r="AC35" s="949"/>
      <c r="AD35" s="949"/>
      <c r="AE35" s="949"/>
      <c r="AF35" s="949"/>
      <c r="AG35" s="949"/>
      <c r="AH35" s="949"/>
      <c r="AI35" s="949"/>
      <c r="AJ35" s="950"/>
      <c r="AK35" s="948"/>
      <c r="AL35" s="958"/>
      <c r="AM35" s="202"/>
      <c r="AN35" s="189"/>
      <c r="AO35" s="189"/>
      <c r="AP35" s="189"/>
      <c r="AQ35" s="189"/>
      <c r="AR35" s="189"/>
      <c r="AS35" s="189"/>
      <c r="AT35" s="189"/>
      <c r="AU35" s="189"/>
      <c r="AV35" s="189"/>
      <c r="AW35" s="189"/>
      <c r="AX35" s="189"/>
      <c r="AY35" s="189"/>
      <c r="AZ35" s="189"/>
      <c r="BA35" s="189"/>
    </row>
    <row r="36" spans="1:53" s="45" customFormat="1" ht="12.75" x14ac:dyDescent="0.2">
      <c r="A36" s="265"/>
      <c r="B36" s="62"/>
      <c r="C36" s="72"/>
      <c r="D36" s="63" t="s">
        <v>427</v>
      </c>
      <c r="E36" s="72"/>
      <c r="F36" s="72"/>
      <c r="G36" s="72"/>
      <c r="H36" s="406"/>
      <c r="I36" s="405"/>
      <c r="J36" s="133"/>
      <c r="K36" s="133"/>
      <c r="L36" s="133"/>
      <c r="M36" s="133"/>
      <c r="N36" s="133"/>
      <c r="O36" s="464"/>
      <c r="P36" s="405"/>
      <c r="Q36" s="796"/>
      <c r="R36" s="796"/>
      <c r="S36" s="796"/>
      <c r="T36" s="796"/>
      <c r="U36" s="796"/>
      <c r="V36" s="796"/>
      <c r="W36" s="796"/>
      <c r="X36" s="796"/>
      <c r="Y36" s="796"/>
      <c r="Z36" s="796"/>
      <c r="AA36" s="796"/>
      <c r="AB36" s="796"/>
      <c r="AC36" s="796"/>
      <c r="AD36" s="796"/>
      <c r="AE36" s="796"/>
      <c r="AF36" s="796"/>
      <c r="AG36" s="796"/>
      <c r="AH36" s="796"/>
      <c r="AI36" s="796"/>
      <c r="AJ36" s="797"/>
      <c r="AK36" s="405"/>
      <c r="AL36" s="959"/>
      <c r="AM36" s="273"/>
      <c r="AN36" s="265"/>
      <c r="AO36" s="265"/>
      <c r="AP36" s="265"/>
      <c r="AQ36" s="265"/>
      <c r="AR36" s="265"/>
      <c r="AS36" s="265"/>
      <c r="AT36" s="265"/>
      <c r="AU36" s="265"/>
      <c r="AV36" s="265"/>
      <c r="AW36" s="265"/>
      <c r="AX36" s="265"/>
      <c r="AY36" s="265"/>
      <c r="AZ36" s="265"/>
      <c r="BA36" s="265"/>
    </row>
    <row r="37" spans="1:53" s="44" customFormat="1" ht="12.75" x14ac:dyDescent="0.2">
      <c r="A37" s="189"/>
      <c r="B37" s="553" t="s">
        <v>428</v>
      </c>
      <c r="C37" s="358" t="s">
        <v>429</v>
      </c>
      <c r="D37" s="61" t="s">
        <v>430</v>
      </c>
      <c r="E37" s="61" t="s">
        <v>582</v>
      </c>
      <c r="F37" s="55" t="s">
        <v>200</v>
      </c>
      <c r="G37" s="55" t="s">
        <v>368</v>
      </c>
      <c r="H37" s="141" t="s">
        <v>87</v>
      </c>
      <c r="I37" s="363" t="s">
        <v>423</v>
      </c>
      <c r="J37" s="356"/>
      <c r="K37" s="392" cm="1">
        <f t="array" ref="K37">IF(AND(ISBLANK(L37:Z37),ISBLANK(AA37:AK37)),"",SUM(L37:AK37))</f>
        <v>298.95499821157807</v>
      </c>
      <c r="L37" s="794">
        <v>1.072673350675498</v>
      </c>
      <c r="M37" s="794">
        <v>11.187345726847889</v>
      </c>
      <c r="N37" s="794">
        <v>22.641183969462599</v>
      </c>
      <c r="O37" s="795">
        <v>8.3766142494011842</v>
      </c>
      <c r="P37" s="791">
        <v>13.96582150270233</v>
      </c>
      <c r="Q37" s="792">
        <v>41.608352529914249</v>
      </c>
      <c r="R37" s="792">
        <v>34.492505938202697</v>
      </c>
      <c r="S37" s="792">
        <v>4.3555287000932408</v>
      </c>
      <c r="T37" s="792">
        <v>0.66072523176401565</v>
      </c>
      <c r="U37" s="792">
        <v>1.5242067034519184</v>
      </c>
      <c r="V37" s="792">
        <v>0.67485379395277789</v>
      </c>
      <c r="W37" s="792">
        <v>1.2346720974505592</v>
      </c>
      <c r="X37" s="792">
        <v>0.74397110364673658</v>
      </c>
      <c r="Y37" s="792">
        <v>2.9497151833766084</v>
      </c>
      <c r="Z37" s="792">
        <v>3.6856730383654339</v>
      </c>
      <c r="AA37" s="792">
        <v>12.787388264102722</v>
      </c>
      <c r="AB37" s="792">
        <v>2.8968652150317311</v>
      </c>
      <c r="AC37" s="792">
        <v>18.717232760363519</v>
      </c>
      <c r="AD37" s="792">
        <v>53.945048614073833</v>
      </c>
      <c r="AE37" s="792">
        <v>21.779519964500139</v>
      </c>
      <c r="AF37" s="792">
        <v>6.6786405730820366</v>
      </c>
      <c r="AG37" s="792">
        <v>13.935394028079157</v>
      </c>
      <c r="AH37" s="792">
        <v>0.70180889079275355</v>
      </c>
      <c r="AI37" s="792">
        <v>1.2028367256921539</v>
      </c>
      <c r="AJ37" s="789">
        <v>3.2196327561911171</v>
      </c>
      <c r="AK37" s="791">
        <v>13.916787300361218</v>
      </c>
      <c r="AL37" s="871">
        <v>0</v>
      </c>
      <c r="AM37" s="202"/>
      <c r="AN37" s="189"/>
      <c r="AO37" s="189"/>
      <c r="AP37" s="189"/>
      <c r="AQ37" s="189"/>
      <c r="AR37" s="189"/>
      <c r="AS37" s="189"/>
      <c r="AT37" s="189"/>
      <c r="AU37" s="189"/>
      <c r="AV37" s="189"/>
      <c r="AW37" s="189"/>
      <c r="AX37" s="189"/>
      <c r="AY37" s="189"/>
      <c r="AZ37" s="189"/>
      <c r="BA37" s="189"/>
    </row>
    <row r="38" spans="1:53" s="44" customFormat="1" ht="12.75" x14ac:dyDescent="0.2">
      <c r="A38" s="189"/>
      <c r="B38" s="135" t="s">
        <v>431</v>
      </c>
      <c r="C38" s="358" t="s">
        <v>432</v>
      </c>
      <c r="D38" s="61" t="s">
        <v>433</v>
      </c>
      <c r="E38" s="61" t="s">
        <v>582</v>
      </c>
      <c r="F38" s="55" t="s">
        <v>200</v>
      </c>
      <c r="G38" s="55" t="s">
        <v>368</v>
      </c>
      <c r="H38" s="141" t="s">
        <v>87</v>
      </c>
      <c r="I38" s="363" t="s">
        <v>423</v>
      </c>
      <c r="J38" s="356"/>
      <c r="K38" s="392" cm="1">
        <f t="array" ref="K38">IF(AND(ISBLANK(L38:Z38),ISBLANK(AA38:AK38)),"",SUM(L38:AK38))</f>
        <v>1.9377880305289097</v>
      </c>
      <c r="L38" s="807">
        <v>1.4607727010749642E-2</v>
      </c>
      <c r="M38" s="807">
        <v>5.4288573194552971E-2</v>
      </c>
      <c r="N38" s="807">
        <v>0.11812538454946171</v>
      </c>
      <c r="O38" s="808">
        <v>0.1521112712447576</v>
      </c>
      <c r="P38" s="791">
        <v>8.4762157833835811E-2</v>
      </c>
      <c r="Q38" s="792">
        <v>0.18838442440805581</v>
      </c>
      <c r="R38" s="792">
        <v>0.19897997019242247</v>
      </c>
      <c r="S38" s="792">
        <v>3.9658606144101674E-2</v>
      </c>
      <c r="T38" s="792">
        <v>5.3479883909128452E-3</v>
      </c>
      <c r="U38" s="792">
        <v>1.2512314336341E-2</v>
      </c>
      <c r="V38" s="792">
        <v>4.1285275533686078E-3</v>
      </c>
      <c r="W38" s="792">
        <v>4.7293613023065926E-3</v>
      </c>
      <c r="X38" s="792">
        <v>7.065662768344954E-3</v>
      </c>
      <c r="Y38" s="792">
        <v>1.9565066662673058E-2</v>
      </c>
      <c r="Z38" s="792">
        <v>7.0675894802063599E-2</v>
      </c>
      <c r="AA38" s="792">
        <v>0.10243160431058962</v>
      </c>
      <c r="AB38" s="792">
        <v>2.2667694485254061E-2</v>
      </c>
      <c r="AC38" s="792">
        <v>7.6495399214479898E-2</v>
      </c>
      <c r="AD38" s="792">
        <v>0.33466926260314434</v>
      </c>
      <c r="AE38" s="792">
        <v>0.17411223872320938</v>
      </c>
      <c r="AF38" s="792">
        <v>3.1329795858051637E-2</v>
      </c>
      <c r="AG38" s="792">
        <v>7.7425533026544854E-2</v>
      </c>
      <c r="AH38" s="792">
        <v>1.2054569730486934E-2</v>
      </c>
      <c r="AI38" s="792">
        <v>1.9464560534268878E-2</v>
      </c>
      <c r="AJ38" s="789">
        <v>1.2479244256011877E-2</v>
      </c>
      <c r="AK38" s="791">
        <v>9.9715197392919799E-2</v>
      </c>
      <c r="AL38" s="871">
        <v>0</v>
      </c>
      <c r="AM38" s="202"/>
      <c r="AN38" s="189"/>
      <c r="AO38" s="189"/>
      <c r="AP38" s="189"/>
      <c r="AQ38" s="189"/>
      <c r="AR38" s="189"/>
      <c r="AS38" s="189"/>
      <c r="AT38" s="189"/>
      <c r="AU38" s="189"/>
      <c r="AV38" s="189"/>
      <c r="AW38" s="189"/>
      <c r="AX38" s="189"/>
      <c r="AY38" s="189"/>
      <c r="AZ38" s="189"/>
      <c r="BA38" s="189"/>
    </row>
    <row r="39" spans="1:53" s="44" customFormat="1" ht="12.75" x14ac:dyDescent="0.2">
      <c r="A39" s="189"/>
      <c r="B39" s="135" t="s">
        <v>434</v>
      </c>
      <c r="C39" s="358" t="s">
        <v>435</v>
      </c>
      <c r="D39" s="61" t="s">
        <v>436</v>
      </c>
      <c r="E39" s="61" t="s">
        <v>582</v>
      </c>
      <c r="F39" s="55" t="s">
        <v>200</v>
      </c>
      <c r="G39" s="52" t="s">
        <v>368</v>
      </c>
      <c r="H39" s="141" t="s">
        <v>87</v>
      </c>
      <c r="I39" s="363" t="s">
        <v>423</v>
      </c>
      <c r="J39" s="356"/>
      <c r="K39" s="392" cm="1">
        <f t="array" ref="K39">IF(AND(ISBLANK(L39:Z39),ISBLANK(AA39:AK39)),"",SUM(L39:AK39))</f>
        <v>529.87776415805399</v>
      </c>
      <c r="L39" s="807">
        <v>3.5533022732264454</v>
      </c>
      <c r="M39" s="807">
        <v>27.892426851575181</v>
      </c>
      <c r="N39" s="807">
        <v>21.780221549605518</v>
      </c>
      <c r="O39" s="808">
        <v>5.8354983599338519</v>
      </c>
      <c r="P39" s="791">
        <v>18.152529593769628</v>
      </c>
      <c r="Q39" s="792">
        <v>50.393085508538952</v>
      </c>
      <c r="R39" s="792">
        <v>40.963564789328892</v>
      </c>
      <c r="S39" s="792">
        <v>7.3211858061214281</v>
      </c>
      <c r="T39" s="792">
        <v>2.776114101284088</v>
      </c>
      <c r="U39" s="792">
        <v>4.7434546056396716</v>
      </c>
      <c r="V39" s="792">
        <v>2.2772431954380008</v>
      </c>
      <c r="W39" s="792">
        <v>1.3636664185857905</v>
      </c>
      <c r="X39" s="792">
        <v>1.9866476317397197</v>
      </c>
      <c r="Y39" s="792">
        <v>3.7053969197647327</v>
      </c>
      <c r="Z39" s="792">
        <v>8.5875639984939838</v>
      </c>
      <c r="AA39" s="792">
        <v>37.486134303022794</v>
      </c>
      <c r="AB39" s="792">
        <v>5.7541274645781586</v>
      </c>
      <c r="AC39" s="792">
        <v>36.580844137606697</v>
      </c>
      <c r="AD39" s="792">
        <v>107.59132732991699</v>
      </c>
      <c r="AE39" s="792">
        <v>56.073401380762895</v>
      </c>
      <c r="AF39" s="792">
        <v>9.6850008061337984</v>
      </c>
      <c r="AG39" s="792">
        <v>35.854971535591247</v>
      </c>
      <c r="AH39" s="792">
        <v>2.7288063041182178</v>
      </c>
      <c r="AI39" s="792">
        <v>3.70418260962354</v>
      </c>
      <c r="AJ39" s="789">
        <v>3.7659955082161489</v>
      </c>
      <c r="AK39" s="791">
        <v>29.321071175437631</v>
      </c>
      <c r="AL39" s="871">
        <v>0</v>
      </c>
      <c r="AM39" s="202"/>
      <c r="AN39" s="189"/>
      <c r="AO39" s="189"/>
      <c r="AP39" s="189"/>
      <c r="AQ39" s="189"/>
      <c r="AR39" s="189"/>
      <c r="AS39" s="189"/>
      <c r="AT39" s="189"/>
      <c r="AU39" s="189"/>
      <c r="AV39" s="189"/>
      <c r="AW39" s="189"/>
      <c r="AX39" s="189"/>
      <c r="AY39" s="189"/>
      <c r="AZ39" s="189"/>
      <c r="BA39" s="189"/>
    </row>
    <row r="40" spans="1:53" s="44" customFormat="1" ht="12.75" x14ac:dyDescent="0.2">
      <c r="A40" s="189"/>
      <c r="B40" s="135" t="s">
        <v>437</v>
      </c>
      <c r="C40" s="720" t="s">
        <v>438</v>
      </c>
      <c r="D40" s="66" t="s">
        <v>439</v>
      </c>
      <c r="E40" s="66" t="s">
        <v>582</v>
      </c>
      <c r="F40" s="55" t="s">
        <v>200</v>
      </c>
      <c r="G40" s="52" t="s">
        <v>368</v>
      </c>
      <c r="H40" s="141" t="s">
        <v>87</v>
      </c>
      <c r="I40" s="363" t="s">
        <v>423</v>
      </c>
      <c r="J40" s="356"/>
      <c r="K40" s="392" cm="1">
        <f t="array" ref="K40">IF(AND(ISBLANK(L40:Z40),ISBLANK(AA40:AK40)),"",SUM(L40:AK40))</f>
        <v>123.92052813150562</v>
      </c>
      <c r="L40" s="807">
        <v>1.354458168115529</v>
      </c>
      <c r="M40" s="807">
        <v>5.7082050167713323</v>
      </c>
      <c r="N40" s="807">
        <v>5.7971542762558714</v>
      </c>
      <c r="O40" s="808">
        <v>8.2565017984389595</v>
      </c>
      <c r="P40" s="791">
        <v>3.600031213920976</v>
      </c>
      <c r="Q40" s="792">
        <v>15.218273684751463</v>
      </c>
      <c r="R40" s="792">
        <v>12.069138861031607</v>
      </c>
      <c r="S40" s="792">
        <v>3.4677046856302964</v>
      </c>
      <c r="T40" s="792">
        <v>0.48952126292386827</v>
      </c>
      <c r="U40" s="792">
        <v>0.78074796028810034</v>
      </c>
      <c r="V40" s="792">
        <v>0.46313107243845175</v>
      </c>
      <c r="W40" s="792">
        <v>0.52656558871899362</v>
      </c>
      <c r="X40" s="792">
        <v>0.50261717484127499</v>
      </c>
      <c r="Y40" s="792">
        <v>0.82460812352678092</v>
      </c>
      <c r="Z40" s="792">
        <v>1.9865689673027467</v>
      </c>
      <c r="AA40" s="792">
        <v>10.706493112286722</v>
      </c>
      <c r="AB40" s="792">
        <v>1.0357995843721213</v>
      </c>
      <c r="AC40" s="792">
        <v>5.1864179220521454</v>
      </c>
      <c r="AD40" s="792">
        <v>20.027548557178552</v>
      </c>
      <c r="AE40" s="792">
        <v>9.9243188695329767</v>
      </c>
      <c r="AF40" s="792">
        <v>1.6183776972299484</v>
      </c>
      <c r="AG40" s="792">
        <v>6.8699627130521232</v>
      </c>
      <c r="AH40" s="792">
        <v>0.53705760566735916</v>
      </c>
      <c r="AI40" s="792">
        <v>0.73334132699573595</v>
      </c>
      <c r="AJ40" s="789">
        <v>0.75393756425872194</v>
      </c>
      <c r="AK40" s="791">
        <v>5.4820453239229661</v>
      </c>
      <c r="AL40" s="871">
        <v>0</v>
      </c>
      <c r="AM40" s="202"/>
      <c r="AN40" s="189"/>
      <c r="AO40" s="189"/>
      <c r="AP40" s="189"/>
      <c r="AQ40" s="189"/>
      <c r="AR40" s="189"/>
      <c r="AS40" s="189"/>
      <c r="AT40" s="189"/>
      <c r="AU40" s="189"/>
      <c r="AV40" s="189"/>
      <c r="AW40" s="189"/>
      <c r="AX40" s="189"/>
      <c r="AY40" s="189"/>
      <c r="AZ40" s="189"/>
      <c r="BA40" s="189"/>
    </row>
    <row r="41" spans="1:53" s="44" customFormat="1" ht="38.25" x14ac:dyDescent="0.2">
      <c r="A41" s="189"/>
      <c r="B41" s="554" t="s">
        <v>440</v>
      </c>
      <c r="C41" s="720" t="s">
        <v>441</v>
      </c>
      <c r="D41" s="66" t="s">
        <v>583</v>
      </c>
      <c r="E41" s="66" t="s">
        <v>584</v>
      </c>
      <c r="F41" s="55" t="s">
        <v>444</v>
      </c>
      <c r="G41" s="52" t="s">
        <v>165</v>
      </c>
      <c r="H41" s="141" t="s">
        <v>87</v>
      </c>
      <c r="I41" s="363" t="s">
        <v>423</v>
      </c>
      <c r="J41" s="356"/>
      <c r="K41" s="809">
        <f>IFERROR((SUM(L39:AL39)*1000000)/(SUM(L67:AL67)*1000),"")</f>
        <v>122.53888761760214</v>
      </c>
      <c r="L41" s="810">
        <v>116.12337519842265</v>
      </c>
      <c r="M41" s="810">
        <v>118.97681440359695</v>
      </c>
      <c r="N41" s="810">
        <v>127.26073861763213</v>
      </c>
      <c r="O41" s="811">
        <v>126.03818684279928</v>
      </c>
      <c r="P41" s="812">
        <v>126.49091995137418</v>
      </c>
      <c r="Q41" s="813">
        <v>124.33444300724786</v>
      </c>
      <c r="R41" s="813">
        <v>126.1971566214069</v>
      </c>
      <c r="S41" s="813">
        <v>125.82763111651266</v>
      </c>
      <c r="T41" s="813">
        <v>135.34787503572116</v>
      </c>
      <c r="U41" s="813">
        <v>122.53639149072522</v>
      </c>
      <c r="V41" s="813">
        <v>120.62668210089637</v>
      </c>
      <c r="W41" s="813">
        <v>134.85322107591765</v>
      </c>
      <c r="X41" s="813">
        <v>135.69109708189129</v>
      </c>
      <c r="Y41" s="813">
        <v>115.86303314506513</v>
      </c>
      <c r="Z41" s="813">
        <v>148.68217748301828</v>
      </c>
      <c r="AA41" s="813">
        <v>126.2409294576188</v>
      </c>
      <c r="AB41" s="813">
        <v>125.784347743578</v>
      </c>
      <c r="AC41" s="813">
        <v>118.0577890533464</v>
      </c>
      <c r="AD41" s="813">
        <v>118.67737510851977</v>
      </c>
      <c r="AE41" s="813">
        <v>122.7419156213781</v>
      </c>
      <c r="AF41" s="813">
        <v>119.87395802535998</v>
      </c>
      <c r="AG41" s="813">
        <v>118.75406356390558</v>
      </c>
      <c r="AH41" s="813">
        <v>125.09117973546222</v>
      </c>
      <c r="AI41" s="813">
        <v>125.87084358694972</v>
      </c>
      <c r="AJ41" s="814">
        <v>117.373254104296</v>
      </c>
      <c r="AK41" s="812">
        <v>124.51900562462659</v>
      </c>
      <c r="AL41" s="960">
        <v>0</v>
      </c>
      <c r="AM41" s="1266"/>
      <c r="AN41" s="189"/>
      <c r="AO41" s="189"/>
      <c r="AP41" s="189"/>
      <c r="AQ41" s="189"/>
      <c r="AR41" s="189"/>
      <c r="AS41" s="189"/>
      <c r="AT41" s="189"/>
      <c r="AU41" s="189"/>
      <c r="AV41" s="189"/>
      <c r="AW41" s="189"/>
      <c r="AX41" s="189"/>
      <c r="AY41" s="189"/>
      <c r="AZ41" s="189"/>
      <c r="BA41" s="189"/>
    </row>
    <row r="42" spans="1:53" s="44" customFormat="1" ht="38.25" x14ac:dyDescent="0.2">
      <c r="A42" s="189"/>
      <c r="B42" s="60" t="s">
        <v>445</v>
      </c>
      <c r="C42" s="101" t="s">
        <v>446</v>
      </c>
      <c r="D42" s="66" t="s">
        <v>585</v>
      </c>
      <c r="E42" s="66" t="s">
        <v>586</v>
      </c>
      <c r="F42" s="55" t="s">
        <v>444</v>
      </c>
      <c r="G42" s="52" t="s">
        <v>165</v>
      </c>
      <c r="H42" s="141" t="s">
        <v>87</v>
      </c>
      <c r="I42" s="363" t="s">
        <v>423</v>
      </c>
      <c r="J42" s="356"/>
      <c r="K42" s="809">
        <f>IFERROR((SUM(L40:AL40)*1000000)/(SUM(L68:AL68)*1000),"")</f>
        <v>166.87567178108503</v>
      </c>
      <c r="L42" s="810">
        <v>161.47681209202128</v>
      </c>
      <c r="M42" s="810">
        <v>165.33657043617623</v>
      </c>
      <c r="N42" s="810">
        <v>171.20251178756166</v>
      </c>
      <c r="O42" s="811">
        <v>170.66450519060319</v>
      </c>
      <c r="P42" s="812">
        <v>174.39492982424119</v>
      </c>
      <c r="Q42" s="813">
        <v>162.83988986160676</v>
      </c>
      <c r="R42" s="813">
        <v>160.29724499306846</v>
      </c>
      <c r="S42" s="813">
        <v>180.14113420556342</v>
      </c>
      <c r="T42" s="813">
        <v>181.81734537761159</v>
      </c>
      <c r="U42" s="813">
        <v>169.75374888873461</v>
      </c>
      <c r="V42" s="813">
        <v>170.14084255856307</v>
      </c>
      <c r="W42" s="813">
        <v>199.7132000232898</v>
      </c>
      <c r="X42" s="813">
        <v>190.08618395052792</v>
      </c>
      <c r="Y42" s="813">
        <v>159.99541218536564</v>
      </c>
      <c r="Z42" s="813">
        <v>189.99659413168621</v>
      </c>
      <c r="AA42" s="813">
        <v>167.09195144622856</v>
      </c>
      <c r="AB42" s="813">
        <v>172.29577261451249</v>
      </c>
      <c r="AC42" s="813">
        <v>169.31135160731489</v>
      </c>
      <c r="AD42" s="813">
        <v>161.98665673454545</v>
      </c>
      <c r="AE42" s="813">
        <v>170.62116713647856</v>
      </c>
      <c r="AF42" s="813">
        <v>172.9792466382379</v>
      </c>
      <c r="AG42" s="813">
        <v>162.77219460020405</v>
      </c>
      <c r="AH42" s="813">
        <v>180.69815681352034</v>
      </c>
      <c r="AI42" s="813">
        <v>168.24184068705819</v>
      </c>
      <c r="AJ42" s="814">
        <v>154.7029337115589</v>
      </c>
      <c r="AK42" s="812">
        <v>173.45147671547431</v>
      </c>
      <c r="AL42" s="960">
        <v>0</v>
      </c>
      <c r="AM42" s="1266"/>
      <c r="AN42" s="189"/>
      <c r="AO42" s="189"/>
      <c r="AP42" s="189"/>
      <c r="AQ42" s="189"/>
      <c r="AR42" s="189"/>
      <c r="AS42" s="189"/>
      <c r="AT42" s="189"/>
      <c r="AU42" s="189"/>
      <c r="AV42" s="189"/>
      <c r="AW42" s="189"/>
      <c r="AX42" s="189"/>
      <c r="AY42" s="189"/>
      <c r="AZ42" s="189"/>
      <c r="BA42" s="189"/>
    </row>
    <row r="43" spans="1:53" s="44" customFormat="1" ht="38.25" x14ac:dyDescent="0.2">
      <c r="A43" s="189"/>
      <c r="B43" s="60" t="s">
        <v>449</v>
      </c>
      <c r="C43" s="720" t="s">
        <v>450</v>
      </c>
      <c r="D43" s="61" t="s">
        <v>587</v>
      </c>
      <c r="E43" s="66" t="s">
        <v>588</v>
      </c>
      <c r="F43" s="55" t="s">
        <v>444</v>
      </c>
      <c r="G43" s="52" t="s">
        <v>165</v>
      </c>
      <c r="H43" s="141" t="s">
        <v>87</v>
      </c>
      <c r="I43" s="363" t="s">
        <v>423</v>
      </c>
      <c r="J43" s="356"/>
      <c r="K43" s="809">
        <f>IFERROR(((SUM(L39:AK39)+SUM(L40:AK40))*1000000)/((SUM(L67:AL67)+SUM(L68:AL68))*1000),"")</f>
        <v>129.03696338197716</v>
      </c>
      <c r="L43" s="810">
        <v>125.88095974419278</v>
      </c>
      <c r="M43" s="810">
        <v>124.92772127412411</v>
      </c>
      <c r="N43" s="810">
        <v>134.51865362348025</v>
      </c>
      <c r="O43" s="811">
        <v>148.84133756915875</v>
      </c>
      <c r="P43" s="812">
        <v>132.51511909141479</v>
      </c>
      <c r="Q43" s="813">
        <v>131.54945006382897</v>
      </c>
      <c r="R43" s="813">
        <v>132.61757057188771</v>
      </c>
      <c r="S43" s="813">
        <v>139.32982478742437</v>
      </c>
      <c r="T43" s="813">
        <v>140.73992096494476</v>
      </c>
      <c r="U43" s="813">
        <v>127.55064425796699</v>
      </c>
      <c r="V43" s="813">
        <v>126.86634772263771</v>
      </c>
      <c r="W43" s="813">
        <v>148.26702548128583</v>
      </c>
      <c r="X43" s="813">
        <v>144.01207269446382</v>
      </c>
      <c r="Y43" s="813">
        <v>121.98817969634638</v>
      </c>
      <c r="Z43" s="813">
        <v>155.01486464658717</v>
      </c>
      <c r="AA43" s="813">
        <v>133.49141991117364</v>
      </c>
      <c r="AB43" s="813">
        <v>131.18673315360661</v>
      </c>
      <c r="AC43" s="813">
        <v>122.66888215487228</v>
      </c>
      <c r="AD43" s="813">
        <v>123.87491693368041</v>
      </c>
      <c r="AE43" s="813">
        <v>128.14949780451798</v>
      </c>
      <c r="AF43" s="813">
        <v>125.3853617268541</v>
      </c>
      <c r="AG43" s="813">
        <v>124.15265378842597</v>
      </c>
      <c r="AH43" s="813">
        <v>131.75891521452513</v>
      </c>
      <c r="AI43" s="813">
        <v>131.3370677856345</v>
      </c>
      <c r="AJ43" s="814">
        <v>122.29557395469445</v>
      </c>
      <c r="AK43" s="812">
        <v>130.30955675343409</v>
      </c>
      <c r="AL43" s="960">
        <v>0</v>
      </c>
      <c r="AM43" s="1266"/>
      <c r="AN43" s="189"/>
      <c r="AO43" s="189"/>
      <c r="AP43" s="189"/>
      <c r="AQ43" s="189"/>
      <c r="AR43" s="189"/>
      <c r="AS43" s="189"/>
      <c r="AT43" s="189"/>
      <c r="AU43" s="189"/>
      <c r="AV43" s="189"/>
      <c r="AW43" s="189"/>
      <c r="AX43" s="189"/>
      <c r="AY43" s="189"/>
      <c r="AZ43" s="189"/>
      <c r="BA43" s="189"/>
    </row>
    <row r="44" spans="1:53" s="44" customFormat="1" ht="12.75" x14ac:dyDescent="0.2">
      <c r="A44" s="189"/>
      <c r="B44" s="60" t="s">
        <v>453</v>
      </c>
      <c r="C44" s="101" t="s">
        <v>454</v>
      </c>
      <c r="D44" s="66" t="s">
        <v>455</v>
      </c>
      <c r="E44" s="66" t="s">
        <v>580</v>
      </c>
      <c r="F44" s="55" t="s">
        <v>200</v>
      </c>
      <c r="G44" s="52" t="s">
        <v>368</v>
      </c>
      <c r="H44" s="141" t="s">
        <v>87</v>
      </c>
      <c r="I44" s="363" t="s">
        <v>423</v>
      </c>
      <c r="J44" s="356"/>
      <c r="K44" s="815" cm="1">
        <f t="array" ref="K44">IF(AND(ISBLANK(L44:Z44),ISBLANK(AA44:AK44)),"",SUM(L44:AK44))</f>
        <v>20.581799966076932</v>
      </c>
      <c r="L44" s="807">
        <v>0.13832950707237179</v>
      </c>
      <c r="M44" s="807">
        <v>1.1019321435109686</v>
      </c>
      <c r="N44" s="807">
        <v>0.97322468026387976</v>
      </c>
      <c r="O44" s="808">
        <v>0.21990257877236935</v>
      </c>
      <c r="P44" s="791">
        <v>0.77630854928719384</v>
      </c>
      <c r="Q44" s="792">
        <v>2.0688936500481452</v>
      </c>
      <c r="R44" s="792">
        <v>1.6899810595002793</v>
      </c>
      <c r="S44" s="792">
        <v>0.29326265892317249</v>
      </c>
      <c r="T44" s="792">
        <v>0.10539086529829773</v>
      </c>
      <c r="U44" s="792">
        <v>0.15521348000625251</v>
      </c>
      <c r="V44" s="792">
        <v>8.3944327864489743E-2</v>
      </c>
      <c r="W44" s="792">
        <v>7.1467762892535633E-2</v>
      </c>
      <c r="X44" s="792">
        <v>6.8209357969706744E-2</v>
      </c>
      <c r="Y44" s="792">
        <v>0.14311992916740696</v>
      </c>
      <c r="Z44" s="792">
        <v>0.31832750525331088</v>
      </c>
      <c r="AA44" s="792">
        <v>1.2011498058243733</v>
      </c>
      <c r="AB44" s="792">
        <v>0.20372327469549734</v>
      </c>
      <c r="AC44" s="792">
        <v>1.5114287069311438</v>
      </c>
      <c r="AD44" s="792">
        <v>4.0927793400357624</v>
      </c>
      <c r="AE44" s="792">
        <v>2.1868837470853091</v>
      </c>
      <c r="AF44" s="792">
        <v>0.42814782907294391</v>
      </c>
      <c r="AG44" s="792">
        <v>1.2305460052307038</v>
      </c>
      <c r="AH44" s="792">
        <v>9.1901144262762302E-2</v>
      </c>
      <c r="AI44" s="792">
        <v>0.12666216049278226</v>
      </c>
      <c r="AJ44" s="789">
        <v>0.15312360240157114</v>
      </c>
      <c r="AK44" s="791">
        <v>1.1479462942137038</v>
      </c>
      <c r="AL44" s="871">
        <v>0</v>
      </c>
      <c r="AM44" s="202"/>
      <c r="AN44" s="189"/>
      <c r="AO44" s="189"/>
      <c r="AP44" s="189"/>
      <c r="AQ44" s="189"/>
      <c r="AR44" s="189"/>
      <c r="AS44" s="189"/>
      <c r="AT44" s="189"/>
      <c r="AU44" s="189"/>
      <c r="AV44" s="189"/>
      <c r="AW44" s="189"/>
      <c r="AX44" s="189"/>
      <c r="AY44" s="189"/>
      <c r="AZ44" s="189"/>
      <c r="BA44" s="189"/>
    </row>
    <row r="45" spans="1:53" s="44" customFormat="1" ht="12.75" x14ac:dyDescent="0.2">
      <c r="A45" s="189"/>
      <c r="B45" s="60" t="s">
        <v>456</v>
      </c>
      <c r="C45" s="101" t="s">
        <v>457</v>
      </c>
      <c r="D45" s="61" t="s">
        <v>458</v>
      </c>
      <c r="E45" s="66" t="s">
        <v>580</v>
      </c>
      <c r="F45" s="55" t="s">
        <v>200</v>
      </c>
      <c r="G45" s="55" t="s">
        <v>368</v>
      </c>
      <c r="H45" s="141" t="s">
        <v>87</v>
      </c>
      <c r="I45" s="363" t="s">
        <v>423</v>
      </c>
      <c r="J45" s="356"/>
      <c r="K45" s="815" cm="1">
        <f t="array" ref="K45">IF(AND(ISBLANK(L45:Z45),ISBLANK(AA45:AK45)),"",SUM(L45:AK45))</f>
        <v>6.9382770970093004</v>
      </c>
      <c r="L45" s="807">
        <v>3.7543633829480075E-2</v>
      </c>
      <c r="M45" s="807">
        <v>0.31441398696499195</v>
      </c>
      <c r="N45" s="807">
        <v>0.26282262950118562</v>
      </c>
      <c r="O45" s="808">
        <v>1.4364866013028965</v>
      </c>
      <c r="P45" s="791">
        <v>0.21602274565276175</v>
      </c>
      <c r="Q45" s="792">
        <v>0.53145858060863405</v>
      </c>
      <c r="R45" s="792">
        <v>0.40632437059677856</v>
      </c>
      <c r="S45" s="792">
        <v>7.0559059736762172E-2</v>
      </c>
      <c r="T45" s="792">
        <v>2.6216224796308342E-2</v>
      </c>
      <c r="U45" s="792">
        <v>3.6792785503388034E-2</v>
      </c>
      <c r="V45" s="792">
        <v>2.0034565858618718E-2</v>
      </c>
      <c r="W45" s="792">
        <v>1.9966132607311664E-2</v>
      </c>
      <c r="X45" s="792">
        <v>1.4170296990521499E-2</v>
      </c>
      <c r="Y45" s="792">
        <v>3.0756398706035585E-2</v>
      </c>
      <c r="Z45" s="792">
        <v>6.0856449543384046E-2</v>
      </c>
      <c r="AA45" s="792">
        <v>0.27751547041020086</v>
      </c>
      <c r="AB45" s="792">
        <v>4.9028231256508459E-2</v>
      </c>
      <c r="AC45" s="792">
        <v>0.42805716670501931</v>
      </c>
      <c r="AD45" s="792">
        <v>1.2770529948643095</v>
      </c>
      <c r="AE45" s="792">
        <v>0.61751580743675505</v>
      </c>
      <c r="AF45" s="792">
        <v>0.11370855806889253</v>
      </c>
      <c r="AG45" s="792">
        <v>0.29688262921448588</v>
      </c>
      <c r="AH45" s="792">
        <v>2.3059900362484002E-2</v>
      </c>
      <c r="AI45" s="792">
        <v>2.9650459540327849E-2</v>
      </c>
      <c r="AJ45" s="789">
        <v>3.8841318892696014E-2</v>
      </c>
      <c r="AK45" s="791">
        <v>0.30254009805856252</v>
      </c>
      <c r="AL45" s="871">
        <v>0</v>
      </c>
      <c r="AM45" s="202"/>
      <c r="AN45" s="189"/>
      <c r="AO45" s="189"/>
      <c r="AP45" s="189"/>
      <c r="AQ45" s="189"/>
      <c r="AR45" s="189"/>
      <c r="AS45" s="189"/>
      <c r="AT45" s="189"/>
      <c r="AU45" s="189"/>
      <c r="AV45" s="189"/>
      <c r="AW45" s="189"/>
      <c r="AX45" s="189"/>
      <c r="AY45" s="189"/>
      <c r="AZ45" s="189"/>
      <c r="BA45" s="189"/>
    </row>
    <row r="46" spans="1:53" s="45" customFormat="1" ht="12.75" x14ac:dyDescent="0.2">
      <c r="A46" s="265"/>
      <c r="B46" s="696"/>
      <c r="C46" s="100"/>
      <c r="D46" s="49" t="s">
        <v>459</v>
      </c>
      <c r="E46" s="49"/>
      <c r="F46" s="72"/>
      <c r="G46" s="72"/>
      <c r="H46" s="406"/>
      <c r="I46" s="405"/>
      <c r="J46" s="133"/>
      <c r="K46" s="133"/>
      <c r="L46" s="133"/>
      <c r="M46" s="133"/>
      <c r="N46" s="133"/>
      <c r="O46" s="464"/>
      <c r="P46" s="405"/>
      <c r="Q46" s="796"/>
      <c r="R46" s="796"/>
      <c r="S46" s="796"/>
      <c r="T46" s="796"/>
      <c r="U46" s="796"/>
      <c r="V46" s="796"/>
      <c r="W46" s="796"/>
      <c r="X46" s="796"/>
      <c r="Y46" s="796"/>
      <c r="Z46" s="796"/>
      <c r="AA46" s="796"/>
      <c r="AB46" s="796"/>
      <c r="AC46" s="796"/>
      <c r="AD46" s="796"/>
      <c r="AE46" s="796"/>
      <c r="AF46" s="796"/>
      <c r="AG46" s="796"/>
      <c r="AH46" s="796"/>
      <c r="AI46" s="796"/>
      <c r="AJ46" s="797"/>
      <c r="AK46" s="405"/>
      <c r="AL46" s="821"/>
      <c r="AM46" s="273"/>
      <c r="AN46" s="265"/>
      <c r="AO46" s="265"/>
      <c r="AP46" s="265"/>
      <c r="AQ46" s="265"/>
      <c r="AR46" s="265"/>
      <c r="AS46" s="265"/>
      <c r="AT46" s="265"/>
      <c r="AU46" s="265"/>
      <c r="AV46" s="265"/>
      <c r="AW46" s="265"/>
      <c r="AX46" s="265"/>
      <c r="AY46" s="265"/>
      <c r="AZ46" s="265"/>
      <c r="BA46" s="265"/>
    </row>
    <row r="47" spans="1:53" s="44" customFormat="1" ht="12.75" x14ac:dyDescent="0.2">
      <c r="A47" s="189"/>
      <c r="B47" s="78" t="s">
        <v>460</v>
      </c>
      <c r="C47" s="77" t="s">
        <v>461</v>
      </c>
      <c r="D47" s="82" t="s">
        <v>462</v>
      </c>
      <c r="E47" s="82" t="s">
        <v>228</v>
      </c>
      <c r="F47" s="77" t="s">
        <v>200</v>
      </c>
      <c r="G47" s="77" t="s">
        <v>368</v>
      </c>
      <c r="H47" s="373"/>
      <c r="I47" s="415"/>
      <c r="J47" s="414"/>
      <c r="K47" s="873">
        <v>1.0280292596318212</v>
      </c>
      <c r="L47" s="961">
        <v>7.5138523651233219E-3</v>
      </c>
      <c r="M47" s="961">
        <v>4.7190668864336316E-2</v>
      </c>
      <c r="N47" s="961">
        <v>4.9304678822213004E-2</v>
      </c>
      <c r="O47" s="962">
        <v>1.0846079648787367E-2</v>
      </c>
      <c r="P47" s="948">
        <v>3.6558440472442354E-2</v>
      </c>
      <c r="Q47" s="949">
        <v>0.11140421342633645</v>
      </c>
      <c r="R47" s="949">
        <v>0.10061472944665907</v>
      </c>
      <c r="S47" s="949">
        <v>1.9009800211151756E-2</v>
      </c>
      <c r="T47" s="949">
        <v>5.9480111378980901E-3</v>
      </c>
      <c r="U47" s="949">
        <v>7.7401064974018377E-3</v>
      </c>
      <c r="V47" s="949">
        <v>4.8383370161784265E-3</v>
      </c>
      <c r="W47" s="949">
        <v>4.1975271433695354E-3</v>
      </c>
      <c r="X47" s="949">
        <v>4.3626138936814236E-3</v>
      </c>
      <c r="Y47" s="949">
        <v>8.9479818493973899E-3</v>
      </c>
      <c r="Z47" s="949">
        <v>2.3063616856378751E-2</v>
      </c>
      <c r="AA47" s="949">
        <v>6.3958840395919092E-2</v>
      </c>
      <c r="AB47" s="949">
        <v>1.0595417810333569E-2</v>
      </c>
      <c r="AC47" s="949">
        <v>6.4680902725257394E-2</v>
      </c>
      <c r="AD47" s="949">
        <v>0.18906166988328441</v>
      </c>
      <c r="AE47" s="949">
        <v>9.4702782896148377E-2</v>
      </c>
      <c r="AF47" s="949">
        <v>2.2943580490821219E-2</v>
      </c>
      <c r="AG47" s="949">
        <v>6.2909770712310562E-2</v>
      </c>
      <c r="AH47" s="949">
        <v>4.5525464034077943E-3</v>
      </c>
      <c r="AI47" s="949">
        <v>7.0359464054601337E-3</v>
      </c>
      <c r="AJ47" s="950">
        <v>7.8870652076889272E-3</v>
      </c>
      <c r="AK47" s="948">
        <v>5.7930252668334896E-2</v>
      </c>
      <c r="AL47" s="958">
        <v>0</v>
      </c>
      <c r="AM47" s="1266"/>
      <c r="AN47" s="189"/>
      <c r="AO47" s="189"/>
      <c r="AP47" s="189"/>
      <c r="AQ47" s="189"/>
      <c r="AR47" s="189"/>
      <c r="AS47" s="189"/>
      <c r="AT47" s="189"/>
      <c r="AU47" s="189"/>
      <c r="AV47" s="189"/>
      <c r="AW47" s="189"/>
      <c r="AX47" s="189"/>
      <c r="AY47" s="189"/>
      <c r="AZ47" s="189"/>
      <c r="BA47" s="189"/>
    </row>
    <row r="48" spans="1:53" s="44" customFormat="1" ht="12.75" x14ac:dyDescent="0.2">
      <c r="A48" s="189"/>
      <c r="B48" s="78" t="s">
        <v>463</v>
      </c>
      <c r="C48" s="77" t="s">
        <v>464</v>
      </c>
      <c r="D48" s="82" t="s">
        <v>465</v>
      </c>
      <c r="E48" s="82" t="s">
        <v>228</v>
      </c>
      <c r="F48" s="77" t="s">
        <v>200</v>
      </c>
      <c r="G48" s="77" t="s">
        <v>368</v>
      </c>
      <c r="H48" s="373"/>
      <c r="I48" s="415"/>
      <c r="J48" s="414"/>
      <c r="K48" s="873">
        <v>5.707150478635143E-2</v>
      </c>
      <c r="L48" s="956">
        <v>4.1978795088495712E-4</v>
      </c>
      <c r="M48" s="956">
        <v>1.3264252806141417E-3</v>
      </c>
      <c r="N48" s="956">
        <v>3.3511310500007343E-3</v>
      </c>
      <c r="O48" s="957">
        <v>7.6053763060071784E-3</v>
      </c>
      <c r="P48" s="948">
        <v>2.2329311802419399E-3</v>
      </c>
      <c r="Q48" s="949">
        <v>5.4084861353594993E-3</v>
      </c>
      <c r="R48" s="949">
        <v>6.5502071170830765E-3</v>
      </c>
      <c r="S48" s="949">
        <v>1.1488081077563684E-3</v>
      </c>
      <c r="T48" s="949">
        <v>1.3166616631255158E-4</v>
      </c>
      <c r="U48" s="949">
        <v>3.5273077914642722E-4</v>
      </c>
      <c r="V48" s="949">
        <v>1.1712147626048926E-4</v>
      </c>
      <c r="W48" s="949">
        <v>1.2425608477138704E-4</v>
      </c>
      <c r="X48" s="949">
        <v>2.1971647627077494E-4</v>
      </c>
      <c r="Y48" s="949">
        <v>6.1719414263486838E-4</v>
      </c>
      <c r="Z48" s="949">
        <v>2.2424692649929364E-3</v>
      </c>
      <c r="AA48" s="949">
        <v>2.9560049424371421E-3</v>
      </c>
      <c r="AB48" s="949">
        <v>6.319699242660461E-4</v>
      </c>
      <c r="AC48" s="949">
        <v>1.7942873608079505E-3</v>
      </c>
      <c r="AD48" s="949">
        <v>8.5807773239510044E-3</v>
      </c>
      <c r="AE48" s="949">
        <v>4.1576506374958544E-3</v>
      </c>
      <c r="AF48" s="949">
        <v>8.0385155643712366E-4</v>
      </c>
      <c r="AG48" s="949">
        <v>2.3105594640616236E-3</v>
      </c>
      <c r="AH48" s="949">
        <v>3.2478230785638017E-4</v>
      </c>
      <c r="AI48" s="949">
        <v>5.9408012696683817E-4</v>
      </c>
      <c r="AJ48" s="950">
        <v>3.5229644872165244E-4</v>
      </c>
      <c r="AK48" s="948">
        <v>2.6928316824950328E-3</v>
      </c>
      <c r="AL48" s="958">
        <v>0</v>
      </c>
      <c r="AM48" s="1267"/>
      <c r="AN48" s="189"/>
      <c r="AO48" s="189"/>
      <c r="AP48" s="189"/>
      <c r="AQ48" s="189"/>
      <c r="AR48" s="189"/>
      <c r="AS48" s="189"/>
      <c r="AT48" s="189"/>
      <c r="AU48" s="189"/>
      <c r="AV48" s="189"/>
      <c r="AW48" s="189"/>
      <c r="AX48" s="189"/>
      <c r="AY48" s="189"/>
      <c r="AZ48" s="189"/>
      <c r="BA48" s="189"/>
    </row>
    <row r="49" spans="1:53" s="44" customFormat="1" ht="12.75" x14ac:dyDescent="0.2">
      <c r="A49" s="189"/>
      <c r="B49" s="78" t="s">
        <v>466</v>
      </c>
      <c r="C49" s="77" t="s">
        <v>467</v>
      </c>
      <c r="D49" s="82" t="s">
        <v>468</v>
      </c>
      <c r="E49" s="82" t="s">
        <v>228</v>
      </c>
      <c r="F49" s="77" t="s">
        <v>200</v>
      </c>
      <c r="G49" s="77" t="s">
        <v>368</v>
      </c>
      <c r="H49" s="373"/>
      <c r="I49" s="415"/>
      <c r="J49" s="414"/>
      <c r="K49" s="873">
        <v>21.159061038615874</v>
      </c>
      <c r="L49" s="956">
        <v>0.13915884762573846</v>
      </c>
      <c r="M49" s="956">
        <v>1.1403495025185033</v>
      </c>
      <c r="N49" s="956">
        <v>0.86068347772891896</v>
      </c>
      <c r="O49" s="957">
        <v>0.17900748983001144</v>
      </c>
      <c r="P49" s="948">
        <v>0.72883771401134911</v>
      </c>
      <c r="Q49" s="949">
        <v>1.9836797978909386</v>
      </c>
      <c r="R49" s="949">
        <v>1.5802983226638252</v>
      </c>
      <c r="S49" s="949">
        <v>0.2839438037166675</v>
      </c>
      <c r="T49" s="949">
        <v>0.11352350524736464</v>
      </c>
      <c r="U49" s="949">
        <v>0.18727254995054496</v>
      </c>
      <c r="V49" s="949">
        <v>8.9824182281963857E-2</v>
      </c>
      <c r="W49" s="949">
        <v>5.4768304693326518E-2</v>
      </c>
      <c r="X49" s="949">
        <v>7.6756907495860283E-2</v>
      </c>
      <c r="Y49" s="949">
        <v>0.14279717802065559</v>
      </c>
      <c r="Z49" s="949">
        <v>0.32999384860899716</v>
      </c>
      <c r="AA49" s="949">
        <v>1.4668702412177397</v>
      </c>
      <c r="AB49" s="949">
        <v>0.22767958877652833</v>
      </c>
      <c r="AC49" s="949">
        <v>1.5149280620191043</v>
      </c>
      <c r="AD49" s="949">
        <v>4.3366574620527638</v>
      </c>
      <c r="AE49" s="949">
        <v>2.3173413140983472</v>
      </c>
      <c r="AF49" s="949">
        <v>0.39168925908416852</v>
      </c>
      <c r="AG49" s="949">
        <v>1.4326907951265873</v>
      </c>
      <c r="AH49" s="949">
        <v>0.10893910917191466</v>
      </c>
      <c r="AI49" s="949">
        <v>0.14385278236495827</v>
      </c>
      <c r="AJ49" s="950">
        <v>0.14861415411639528</v>
      </c>
      <c r="AK49" s="948">
        <v>1.177699584971432</v>
      </c>
      <c r="AL49" s="958">
        <v>0</v>
      </c>
      <c r="AM49" s="1267"/>
      <c r="AN49" s="189"/>
      <c r="AO49" s="189"/>
      <c r="AP49" s="189"/>
      <c r="AQ49" s="189"/>
      <c r="AR49" s="189"/>
      <c r="AS49" s="189"/>
      <c r="AT49" s="189"/>
      <c r="AU49" s="189"/>
      <c r="AV49" s="189"/>
      <c r="AW49" s="189"/>
      <c r="AX49" s="189"/>
      <c r="AY49" s="189"/>
      <c r="AZ49" s="189"/>
      <c r="BA49" s="189"/>
    </row>
    <row r="50" spans="1:53" s="44" customFormat="1" ht="12.75" x14ac:dyDescent="0.2">
      <c r="A50" s="189"/>
      <c r="B50" s="78" t="s">
        <v>469</v>
      </c>
      <c r="C50" s="77" t="s">
        <v>470</v>
      </c>
      <c r="D50" s="82" t="s">
        <v>471</v>
      </c>
      <c r="E50" s="82" t="s">
        <v>228</v>
      </c>
      <c r="F50" s="77" t="s">
        <v>200</v>
      </c>
      <c r="G50" s="77" t="s">
        <v>368</v>
      </c>
      <c r="H50" s="373"/>
      <c r="I50" s="415"/>
      <c r="J50" s="414"/>
      <c r="K50" s="873">
        <v>10.919681249121906</v>
      </c>
      <c r="L50" s="956">
        <v>0.11690730979042967</v>
      </c>
      <c r="M50" s="956">
        <v>0.53108595011446591</v>
      </c>
      <c r="N50" s="956">
        <v>0.50986313935265926</v>
      </c>
      <c r="O50" s="957">
        <v>0.65999989294148265</v>
      </c>
      <c r="P50" s="948">
        <v>0.32465103149417979</v>
      </c>
      <c r="Q50" s="949">
        <v>1.3086693548762687</v>
      </c>
      <c r="R50" s="949">
        <v>0.99964209259093872</v>
      </c>
      <c r="S50" s="949">
        <v>0.29823198360701064</v>
      </c>
      <c r="T50" s="949">
        <v>4.5552857952884586E-2</v>
      </c>
      <c r="U50" s="949">
        <v>6.8379125642792721E-2</v>
      </c>
      <c r="V50" s="949">
        <v>4.0482997554871059E-2</v>
      </c>
      <c r="W50" s="949">
        <v>4.7520682465154666E-2</v>
      </c>
      <c r="X50" s="949">
        <v>4.236889997860141E-2</v>
      </c>
      <c r="Y50" s="949">
        <v>6.9177661494020229E-2</v>
      </c>
      <c r="Z50" s="949">
        <v>0.16640488476467261</v>
      </c>
      <c r="AA50" s="949">
        <v>0.91923101043519828</v>
      </c>
      <c r="AB50" s="949">
        <v>9.1093228227498768E-2</v>
      </c>
      <c r="AC50" s="949">
        <v>0.49118294591105338</v>
      </c>
      <c r="AD50" s="949">
        <v>1.8286417706368463</v>
      </c>
      <c r="AE50" s="949">
        <v>0.92951650300889366</v>
      </c>
      <c r="AF50" s="949">
        <v>0.14775299969085937</v>
      </c>
      <c r="AG50" s="949">
        <v>0.60955605967383442</v>
      </c>
      <c r="AH50" s="949">
        <v>4.795458263275626E-2</v>
      </c>
      <c r="AI50" s="949">
        <v>6.2336446753229385E-2</v>
      </c>
      <c r="AJ50" s="950">
        <v>6.5983057423701683E-2</v>
      </c>
      <c r="AK50" s="948">
        <v>0.49361238539513125</v>
      </c>
      <c r="AL50" s="958">
        <v>0</v>
      </c>
      <c r="AM50" s="1267"/>
      <c r="AN50" s="189"/>
      <c r="AO50" s="189"/>
      <c r="AP50" s="189"/>
      <c r="AQ50" s="189"/>
      <c r="AR50" s="189"/>
      <c r="AS50" s="189"/>
      <c r="AT50" s="189"/>
      <c r="AU50" s="189"/>
      <c r="AV50" s="189"/>
      <c r="AW50" s="189"/>
      <c r="AX50" s="189"/>
      <c r="AY50" s="189"/>
      <c r="AZ50" s="189"/>
      <c r="BA50" s="189"/>
    </row>
    <row r="51" spans="1:53" s="44" customFormat="1" ht="12.75" x14ac:dyDescent="0.2">
      <c r="A51" s="189"/>
      <c r="B51" s="78" t="s">
        <v>472</v>
      </c>
      <c r="C51" s="77" t="s">
        <v>473</v>
      </c>
      <c r="D51" s="82" t="s">
        <v>474</v>
      </c>
      <c r="E51" s="82" t="s">
        <v>228</v>
      </c>
      <c r="F51" s="77" t="s">
        <v>200</v>
      </c>
      <c r="G51" s="77" t="s">
        <v>368</v>
      </c>
      <c r="H51" s="373"/>
      <c r="I51" s="415"/>
      <c r="J51" s="414"/>
      <c r="K51" s="873">
        <v>2.9810925858606474</v>
      </c>
      <c r="L51" s="956">
        <v>2.0708890288887848E-2</v>
      </c>
      <c r="M51" s="956">
        <v>0.17936364312201769</v>
      </c>
      <c r="N51" s="956">
        <v>0.16203932699291923</v>
      </c>
      <c r="O51" s="957">
        <v>7.215630031170378E-2</v>
      </c>
      <c r="P51" s="948">
        <v>0.1075612547684974</v>
      </c>
      <c r="Q51" s="949">
        <v>0.32448266419543503</v>
      </c>
      <c r="R51" s="949">
        <v>0.31607365226950895</v>
      </c>
      <c r="S51" s="949">
        <v>7.0250208705836495E-2</v>
      </c>
      <c r="T51" s="949">
        <v>1.4597206682794817E-2</v>
      </c>
      <c r="U51" s="949">
        <v>2.5407321990539591E-2</v>
      </c>
      <c r="V51" s="949">
        <v>1.2277914579134429E-2</v>
      </c>
      <c r="W51" s="949">
        <v>9.5295335990859091E-3</v>
      </c>
      <c r="X51" s="949">
        <v>1.164994459243456E-2</v>
      </c>
      <c r="Y51" s="949">
        <v>1.9961284390053451E-2</v>
      </c>
      <c r="Z51" s="949">
        <v>5.6655994548275836E-2</v>
      </c>
      <c r="AA51" s="949">
        <v>0.19780121400253373</v>
      </c>
      <c r="AB51" s="949">
        <v>2.8517489390790952E-2</v>
      </c>
      <c r="AC51" s="949">
        <v>0.26529683545042421</v>
      </c>
      <c r="AD51" s="949">
        <v>0.61440131432772449</v>
      </c>
      <c r="AE51" s="949">
        <v>0.21577235769251574</v>
      </c>
      <c r="AF51" s="949">
        <v>5.2480350349615283E-2</v>
      </c>
      <c r="AG51" s="949">
        <v>2.5931515278435974E-2</v>
      </c>
      <c r="AH51" s="949">
        <v>1.2184230866837821E-2</v>
      </c>
      <c r="AI51" s="949">
        <v>1.8147344484186676E-2</v>
      </c>
      <c r="AJ51" s="950">
        <v>2.0088813257566188E-2</v>
      </c>
      <c r="AK51" s="948">
        <v>0.1244132463275897</v>
      </c>
      <c r="AL51" s="958">
        <v>0</v>
      </c>
      <c r="AM51" s="1267"/>
      <c r="AN51" s="189"/>
      <c r="AO51" s="189"/>
      <c r="AP51" s="189"/>
      <c r="AQ51" s="189"/>
      <c r="AR51" s="189"/>
      <c r="AS51" s="189"/>
      <c r="AT51" s="189"/>
      <c r="AU51" s="189"/>
      <c r="AV51" s="189"/>
      <c r="AW51" s="189"/>
      <c r="AX51" s="189"/>
      <c r="AY51" s="189"/>
      <c r="AZ51" s="189"/>
      <c r="BA51" s="189"/>
    </row>
    <row r="52" spans="1:53" s="44" customFormat="1" ht="12.75" x14ac:dyDescent="0.2">
      <c r="A52" s="189"/>
      <c r="B52" s="60" t="s">
        <v>475</v>
      </c>
      <c r="C52" s="101" t="s">
        <v>476</v>
      </c>
      <c r="D52" s="66" t="s">
        <v>477</v>
      </c>
      <c r="E52" s="66" t="s">
        <v>580</v>
      </c>
      <c r="F52" s="55" t="s">
        <v>200</v>
      </c>
      <c r="G52" s="55" t="s">
        <v>368</v>
      </c>
      <c r="H52" s="141" t="s">
        <v>87</v>
      </c>
      <c r="I52" s="363" t="s">
        <v>478</v>
      </c>
      <c r="J52" s="356"/>
      <c r="K52" s="815" cm="1">
        <f t="array" ref="K52">IF(AND(ISBLANK(L52:Z52),ISBLANK(AA52:AK52)),"",SUM(L52:AK52))</f>
        <v>150.90379338601716</v>
      </c>
      <c r="L52" s="807">
        <v>3.0112753658488716</v>
      </c>
      <c r="M52" s="807">
        <v>9.0547234167654658</v>
      </c>
      <c r="N52" s="807">
        <v>7.3170218763854438</v>
      </c>
      <c r="O52" s="808">
        <v>2.817948754337531</v>
      </c>
      <c r="P52" s="791">
        <v>7.088528826340772</v>
      </c>
      <c r="Q52" s="792">
        <v>16.057310154525275</v>
      </c>
      <c r="R52" s="792">
        <v>18.792609693019646</v>
      </c>
      <c r="S52" s="792">
        <v>2.3433284100540783</v>
      </c>
      <c r="T52" s="792">
        <v>0.57301279655953508</v>
      </c>
      <c r="U52" s="792">
        <v>1.1775440401808059</v>
      </c>
      <c r="V52" s="792">
        <v>1.1191048123201284</v>
      </c>
      <c r="W52" s="792">
        <v>0.80781670143290296</v>
      </c>
      <c r="X52" s="792">
        <v>0.50381123396932725</v>
      </c>
      <c r="Y52" s="792">
        <v>0.85912577574641535</v>
      </c>
      <c r="Z52" s="792">
        <v>2.3787895881974372</v>
      </c>
      <c r="AA52" s="792">
        <v>4.0908166675610804</v>
      </c>
      <c r="AB52" s="792">
        <v>1.0690517490057936</v>
      </c>
      <c r="AC52" s="792">
        <v>6.963082373251483</v>
      </c>
      <c r="AD52" s="792">
        <v>21.676382478555976</v>
      </c>
      <c r="AE52" s="792">
        <v>13.699770846769724</v>
      </c>
      <c r="AF52" s="792">
        <v>3.3946729757371301</v>
      </c>
      <c r="AG52" s="792">
        <v>9.7387368007075956</v>
      </c>
      <c r="AH52" s="792">
        <v>0.76867387953601596</v>
      </c>
      <c r="AI52" s="792">
        <v>1.9669606282554943</v>
      </c>
      <c r="AJ52" s="789">
        <v>1.0123774825604006</v>
      </c>
      <c r="AK52" s="791">
        <v>12.621316058392827</v>
      </c>
      <c r="AL52" s="871">
        <v>0</v>
      </c>
      <c r="AM52" s="202"/>
      <c r="AN52" s="189"/>
      <c r="AO52" s="189"/>
      <c r="AP52" s="189"/>
      <c r="AQ52" s="189"/>
      <c r="AR52" s="189"/>
      <c r="AS52" s="189"/>
      <c r="AT52" s="189"/>
      <c r="AU52" s="189"/>
      <c r="AV52" s="189"/>
      <c r="AW52" s="189"/>
      <c r="AX52" s="189"/>
      <c r="AY52" s="189"/>
      <c r="AZ52" s="189"/>
      <c r="BA52" s="189"/>
    </row>
    <row r="53" spans="1:53" s="44" customFormat="1" ht="26.25" thickBot="1" x14ac:dyDescent="0.25">
      <c r="A53" s="189"/>
      <c r="B53" s="396" t="s">
        <v>479</v>
      </c>
      <c r="C53" s="397" t="s">
        <v>480</v>
      </c>
      <c r="D53" s="401" t="s">
        <v>481</v>
      </c>
      <c r="E53" s="401" t="s">
        <v>589</v>
      </c>
      <c r="F53" s="407" t="s">
        <v>200</v>
      </c>
      <c r="G53" s="407" t="s">
        <v>368</v>
      </c>
      <c r="H53" s="408" t="s">
        <v>87</v>
      </c>
      <c r="I53" s="465" t="s">
        <v>478</v>
      </c>
      <c r="J53" s="395"/>
      <c r="K53" s="937" cm="1">
        <f t="array" ref="K53">IF(AND(ISBLANK(L53:Z53),ISBLANK(AA53:AK53)),"",SUM(L53:AK53))</f>
        <v>187.04004671072073</v>
      </c>
      <c r="L53" s="798">
        <v>3.2959840538699359</v>
      </c>
      <c r="M53" s="798">
        <v>10.954039606665402</v>
      </c>
      <c r="N53" s="798">
        <v>8.9022636303321558</v>
      </c>
      <c r="O53" s="799">
        <v>3.7475638933755238</v>
      </c>
      <c r="P53" s="816">
        <v>8.2883701982674829</v>
      </c>
      <c r="Q53" s="817">
        <v>19.790954671049612</v>
      </c>
      <c r="R53" s="817">
        <v>21.79578869710766</v>
      </c>
      <c r="S53" s="817">
        <v>3.0159130144025013</v>
      </c>
      <c r="T53" s="817">
        <v>0.75276604374678968</v>
      </c>
      <c r="U53" s="817">
        <v>1.4666958750412316</v>
      </c>
      <c r="V53" s="817">
        <v>1.2666453652285368</v>
      </c>
      <c r="W53" s="817">
        <v>0.92395700541861103</v>
      </c>
      <c r="X53" s="817">
        <v>0.63916931640617569</v>
      </c>
      <c r="Y53" s="817">
        <v>1.1006270756431769</v>
      </c>
      <c r="Z53" s="817">
        <v>2.957150402240754</v>
      </c>
      <c r="AA53" s="817">
        <v>6.7416339785549084</v>
      </c>
      <c r="AB53" s="817">
        <v>1.4275694431352113</v>
      </c>
      <c r="AC53" s="817">
        <v>9.3009654067181309</v>
      </c>
      <c r="AD53" s="817">
        <v>28.653725472780547</v>
      </c>
      <c r="AE53" s="817">
        <v>17.261261455103121</v>
      </c>
      <c r="AF53" s="817">
        <v>4.0103430169090313</v>
      </c>
      <c r="AG53" s="817">
        <v>11.872135500962825</v>
      </c>
      <c r="AH53" s="817">
        <v>0.94262913091878886</v>
      </c>
      <c r="AI53" s="817">
        <v>2.1989272283902954</v>
      </c>
      <c r="AJ53" s="926">
        <v>1.2553028690144743</v>
      </c>
      <c r="AK53" s="816">
        <v>14.477664359437812</v>
      </c>
      <c r="AL53" s="963">
        <v>0</v>
      </c>
      <c r="AM53" s="202"/>
      <c r="AN53" s="189"/>
      <c r="AO53" s="189"/>
      <c r="AP53" s="189"/>
      <c r="AQ53" s="189"/>
      <c r="AR53" s="189"/>
      <c r="AS53" s="189"/>
      <c r="AT53" s="189"/>
      <c r="AU53" s="189"/>
      <c r="AV53" s="189"/>
      <c r="AW53" s="189"/>
      <c r="AX53" s="189"/>
      <c r="AY53" s="189"/>
      <c r="AZ53" s="189"/>
      <c r="BA53" s="189"/>
    </row>
    <row r="54" spans="1:53" s="45" customFormat="1" ht="23.25" customHeight="1" x14ac:dyDescent="0.2">
      <c r="A54" s="265"/>
      <c r="B54" s="657"/>
      <c r="C54" s="658"/>
      <c r="D54" s="659" t="s">
        <v>483</v>
      </c>
      <c r="E54" s="660"/>
      <c r="F54" s="661"/>
      <c r="G54" s="662"/>
      <c r="H54" s="663"/>
      <c r="I54" s="634"/>
      <c r="J54" s="634"/>
      <c r="K54" s="634"/>
      <c r="L54" s="634"/>
      <c r="M54" s="634"/>
      <c r="N54" s="634"/>
      <c r="O54" s="818"/>
      <c r="P54" s="656"/>
      <c r="Q54" s="819"/>
      <c r="R54" s="819"/>
      <c r="S54" s="819"/>
      <c r="T54" s="819"/>
      <c r="U54" s="819"/>
      <c r="V54" s="819"/>
      <c r="W54" s="819"/>
      <c r="X54" s="819"/>
      <c r="Y54" s="819"/>
      <c r="Z54" s="819"/>
      <c r="AA54" s="819"/>
      <c r="AB54" s="819"/>
      <c r="AC54" s="819"/>
      <c r="AD54" s="819"/>
      <c r="AE54" s="819"/>
      <c r="AF54" s="819"/>
      <c r="AG54" s="819"/>
      <c r="AH54" s="819"/>
      <c r="AI54" s="819"/>
      <c r="AJ54" s="836"/>
      <c r="AK54" s="656"/>
      <c r="AL54" s="818"/>
      <c r="AM54" s="273"/>
      <c r="AN54" s="265"/>
      <c r="AO54" s="265"/>
      <c r="AP54" s="265"/>
      <c r="AQ54" s="265"/>
      <c r="AR54" s="265"/>
      <c r="AS54" s="265"/>
      <c r="AT54" s="265"/>
      <c r="AU54" s="265"/>
      <c r="AV54" s="265"/>
      <c r="AW54" s="265"/>
      <c r="AX54" s="265"/>
      <c r="AY54" s="265"/>
      <c r="AZ54" s="265"/>
      <c r="BA54" s="265"/>
    </row>
    <row r="55" spans="1:53" s="45" customFormat="1" ht="12.75" x14ac:dyDescent="0.2">
      <c r="A55" s="265"/>
      <c r="B55" s="696"/>
      <c r="C55" s="697"/>
      <c r="D55" s="698" t="s">
        <v>484</v>
      </c>
      <c r="E55" s="699"/>
      <c r="F55" s="700"/>
      <c r="G55" s="701"/>
      <c r="H55" s="702"/>
      <c r="I55" s="703"/>
      <c r="J55" s="703"/>
      <c r="K55" s="703"/>
      <c r="L55" s="703"/>
      <c r="M55" s="703"/>
      <c r="N55" s="703"/>
      <c r="O55" s="708"/>
      <c r="P55" s="964"/>
      <c r="Q55" s="965"/>
      <c r="R55" s="965"/>
      <c r="S55" s="965"/>
      <c r="T55" s="965"/>
      <c r="U55" s="965"/>
      <c r="V55" s="965"/>
      <c r="W55" s="965"/>
      <c r="X55" s="965"/>
      <c r="Y55" s="965"/>
      <c r="Z55" s="965"/>
      <c r="AA55" s="965"/>
      <c r="AB55" s="965"/>
      <c r="AC55" s="965"/>
      <c r="AD55" s="965"/>
      <c r="AE55" s="965"/>
      <c r="AF55" s="965"/>
      <c r="AG55" s="965"/>
      <c r="AH55" s="965"/>
      <c r="AI55" s="965"/>
      <c r="AJ55" s="966"/>
      <c r="AK55" s="964"/>
      <c r="AL55" s="708"/>
      <c r="AM55" s="273"/>
      <c r="AN55" s="265"/>
      <c r="AO55" s="265"/>
      <c r="AP55" s="265"/>
      <c r="AQ55" s="265"/>
      <c r="AR55" s="265"/>
      <c r="AS55" s="265"/>
      <c r="AT55" s="265"/>
      <c r="AU55" s="265"/>
      <c r="AV55" s="265"/>
      <c r="AW55" s="265"/>
      <c r="AX55" s="265"/>
      <c r="AY55" s="265"/>
      <c r="AZ55" s="265"/>
      <c r="BA55" s="265"/>
    </row>
    <row r="56" spans="1:53" s="44" customFormat="1" ht="12.75" x14ac:dyDescent="0.2">
      <c r="A56" s="189"/>
      <c r="B56" s="681" t="s">
        <v>81</v>
      </c>
      <c r="C56" s="682" t="s">
        <v>82</v>
      </c>
      <c r="D56" s="683" t="s">
        <v>83</v>
      </c>
      <c r="E56" s="684" t="s">
        <v>590</v>
      </c>
      <c r="F56" s="685" t="s">
        <v>85</v>
      </c>
      <c r="G56" s="686" t="s">
        <v>86</v>
      </c>
      <c r="H56" s="687"/>
      <c r="I56" s="688"/>
      <c r="J56" s="688"/>
      <c r="K56" s="790">
        <f>'AR outturn data template'!K56</f>
        <v>105.88499999999999</v>
      </c>
      <c r="L56" s="967">
        <f>IF('AR outturn data template'!L56="","",'AR outturn data template'!L56)</f>
        <v>0.81778342197101594</v>
      </c>
      <c r="M56" s="967">
        <f>IF('AR outturn data template'!M56="","",'AR outturn data template'!M56)</f>
        <v>4.4567120904978816</v>
      </c>
      <c r="N56" s="967">
        <f>IF('AR outturn data template'!N56="","",'AR outturn data template'!N56)</f>
        <v>5.1956229996899674</v>
      </c>
      <c r="O56" s="967">
        <f>IF('AR outturn data template'!O56="","",'AR outturn data template'!O56)</f>
        <v>1.4470000000000001</v>
      </c>
      <c r="P56" s="967">
        <f>IF('AR outturn data template'!P56="","",'AR outturn data template'!P56)</f>
        <v>3.6721381475916801</v>
      </c>
      <c r="Q56" s="967">
        <f>IF('AR outturn data template'!Q56="","",'AR outturn data template'!Q56)</f>
        <v>11.876539950553687</v>
      </c>
      <c r="R56" s="967">
        <f>IF('AR outturn data template'!R56="","",'AR outturn data template'!R56)</f>
        <v>11.278769327387057</v>
      </c>
      <c r="S56" s="967">
        <f>IF('AR outturn data template'!S56="","",'AR outturn data template'!S56)</f>
        <v>2.102160024802652</v>
      </c>
      <c r="T56" s="967">
        <f>IF('AR outturn data template'!T56="","",'AR outturn data template'!T56)</f>
        <v>0.56290067014857748</v>
      </c>
      <c r="U56" s="967">
        <f>IF('AR outturn data template'!U56="","",'AR outturn data template'!U56)</f>
        <v>0.82027413290087692</v>
      </c>
      <c r="V56" s="967">
        <f>IF('AR outturn data template'!V56="","",'AR outturn data template'!V56)</f>
        <v>0.51474692550459888</v>
      </c>
      <c r="W56" s="967">
        <f>IF('AR outturn data template'!W56="","",'AR outturn data template'!W56)</f>
        <v>0.42093014714650256</v>
      </c>
      <c r="X56" s="967">
        <f>IF('AR outturn data template'!X56="","",'AR outturn data template'!X56)</f>
        <v>0.49482123806571116</v>
      </c>
      <c r="Y56" s="967">
        <f>IF('AR outturn data template'!Y56="","",'AR outturn data template'!Y56)</f>
        <v>1.0236821921728552</v>
      </c>
      <c r="Z56" s="967">
        <f>IF('AR outturn data template'!Z56="","",'AR outturn data template'!Z56)</f>
        <v>2.6808351975070157</v>
      </c>
      <c r="AA56" s="967">
        <f>IF('AR outturn data template'!AA56="","",'AR outturn data template'!AA56)</f>
        <v>6.9939162910495822</v>
      </c>
      <c r="AB56" s="967">
        <f>IF('AR outturn data template'!AB56="","",'AR outturn data template'!AB56)</f>
        <v>1.1141780226244704</v>
      </c>
      <c r="AC56" s="967">
        <f>IF('AR outturn data template'!AC56="","",'AR outturn data template'!AC56)</f>
        <v>5.8938522970276557</v>
      </c>
      <c r="AD56" s="967">
        <f>IF('AR outturn data template'!AD56="","",'AR outturn data template'!AD56)</f>
        <v>18.774148752315313</v>
      </c>
      <c r="AE56" s="967">
        <f>IF('AR outturn data template'!AE56="","",'AR outturn data template'!AE56)</f>
        <v>8.8179469286844263</v>
      </c>
      <c r="AF56" s="967">
        <f>IF('AR outturn data template'!AF56="","",'AR outturn data template'!AF56)</f>
        <v>2.2524329175709297</v>
      </c>
      <c r="AG56" s="967">
        <f>IF('AR outturn data template'!AG56="","",'AR outturn data template'!AG56)</f>
        <v>6.7207683257414956</v>
      </c>
      <c r="AH56" s="967">
        <f>IF('AR outturn data template'!AH56="","",'AR outturn data template'!AH56)</f>
        <v>0.46576294388399991</v>
      </c>
      <c r="AI56" s="967">
        <f>IF('AR outturn data template'!AI56="","",'AR outturn data template'!AI56)</f>
        <v>0.78706465383606394</v>
      </c>
      <c r="AJ56" s="967">
        <f>IF('AR outturn data template'!AJ56="","",'AR outturn data template'!AJ56)</f>
        <v>0.83687887243328329</v>
      </c>
      <c r="AK56" s="967">
        <f>IF('AR outturn data template'!AK56="","",'AR outturn data template'!AK56)</f>
        <v>5.863133528892706</v>
      </c>
      <c r="AL56" s="968">
        <f>IF('AR outturn data template'!AL56="","",'AR outturn data template'!AL56)</f>
        <v>0</v>
      </c>
      <c r="AM56" s="202"/>
      <c r="AN56" s="189"/>
      <c r="AO56" s="189"/>
      <c r="AP56" s="189"/>
      <c r="AQ56" s="189"/>
      <c r="AR56" s="189"/>
      <c r="AS56" s="189"/>
      <c r="AT56" s="189"/>
      <c r="AU56" s="189"/>
      <c r="AV56" s="189"/>
      <c r="AW56" s="189"/>
      <c r="AX56" s="189"/>
      <c r="AY56" s="189"/>
      <c r="AZ56" s="189"/>
      <c r="BA56" s="189"/>
    </row>
    <row r="57" spans="1:53" s="44" customFormat="1" ht="12.75" x14ac:dyDescent="0.2">
      <c r="A57" s="189"/>
      <c r="B57" s="681" t="s">
        <v>88</v>
      </c>
      <c r="C57" s="682" t="s">
        <v>89</v>
      </c>
      <c r="D57" s="683" t="s">
        <v>90</v>
      </c>
      <c r="E57" s="684" t="s">
        <v>590</v>
      </c>
      <c r="F57" s="689" t="s">
        <v>85</v>
      </c>
      <c r="G57" s="765" t="s">
        <v>86</v>
      </c>
      <c r="H57" s="766"/>
      <c r="I57" s="688"/>
      <c r="J57" s="688"/>
      <c r="K57" s="790">
        <f>'AR outturn data template'!K57</f>
        <v>1.4070000000160001</v>
      </c>
      <c r="L57" s="967">
        <f>IF('AR outturn data template'!L57="","",'AR outturn data template'!L57)</f>
        <v>1.0433628320000001E-2</v>
      </c>
      <c r="M57" s="967">
        <f>IF('AR outturn data template'!M57="","",'AR outturn data template'!M57)</f>
        <v>2.8455349957999997E-2</v>
      </c>
      <c r="N57" s="967">
        <f>IF('AR outturn data template'!N57="","",'AR outturn data template'!N57)</f>
        <v>8.1572003221E-2</v>
      </c>
      <c r="O57" s="967">
        <f>IF('AR outturn data template'!O57="","",'AR outturn data template'!O57)</f>
        <v>0.22800000000000001</v>
      </c>
      <c r="P57" s="967">
        <f>IF('AR outturn data template'!P57="","",'AR outturn data template'!P57)</f>
        <v>5.1219629930000003E-2</v>
      </c>
      <c r="Q57" s="967">
        <f>IF('AR outturn data template'!Q57="","",'AR outturn data template'!Q57)</f>
        <v>0.132791633144</v>
      </c>
      <c r="R57" s="967">
        <f>IF('AR outturn data template'!R57="","",'AR outturn data template'!R57)</f>
        <v>0.17547465807899998</v>
      </c>
      <c r="S57" s="967">
        <f>IF('AR outturn data template'!S57="","",'AR outturn data template'!S57)</f>
        <v>2.8455349964000003E-2</v>
      </c>
      <c r="T57" s="967">
        <f>IF('AR outturn data template'!T57="","",'AR outturn data template'!T57)</f>
        <v>2.8455349960000002E-3</v>
      </c>
      <c r="U57" s="967">
        <f>IF('AR outturn data template'!U57="","",'AR outturn data template'!U57)</f>
        <v>8.536604988000001E-3</v>
      </c>
      <c r="V57" s="967">
        <f>IF('AR outturn data template'!V57="","",'AR outturn data template'!V57)</f>
        <v>2.8455349960000002E-3</v>
      </c>
      <c r="W57" s="967">
        <f>IF('AR outturn data template'!W57="","",'AR outturn data template'!W57)</f>
        <v>2.8455349960000002E-3</v>
      </c>
      <c r="X57" s="967">
        <f>IF('AR outturn data template'!X57="","",'AR outturn data template'!X57)</f>
        <v>5.6910699920000004E-3</v>
      </c>
      <c r="Y57" s="967">
        <f>IF('AR outturn data template'!Y57="","",'AR outturn data template'!Y57)</f>
        <v>1.6124698309999998E-2</v>
      </c>
      <c r="Z57" s="967">
        <f>IF('AR outturn data template'!Z57="","",'AR outturn data template'!Z57)</f>
        <v>5.8807723257000004E-2</v>
      </c>
      <c r="AA57" s="967">
        <f>IF('AR outturn data template'!AA57="","",'AR outturn data template'!AA57)</f>
        <v>7.303539823300001E-2</v>
      </c>
      <c r="AB57" s="967">
        <f>IF('AR outturn data template'!AB57="","",'AR outturn data template'!AB57)</f>
        <v>1.517618665E-2</v>
      </c>
      <c r="AC57" s="967">
        <f>IF('AR outturn data template'!AC57="","",'AR outturn data template'!AC57)</f>
        <v>3.6991954952000007E-2</v>
      </c>
      <c r="AD57" s="967">
        <f>IF('AR outturn data template'!AD57="","",'AR outturn data template'!AD57)</f>
        <v>0.192547868058</v>
      </c>
      <c r="AE57" s="967">
        <f>IF('AR outturn data template'!AE57="","",'AR outturn data template'!AE57)</f>
        <v>8.6314561545000001E-2</v>
      </c>
      <c r="AF57" s="967">
        <f>IF('AR outturn data template'!AF57="","",'AR outturn data template'!AF57)</f>
        <v>1.8021721639999998E-2</v>
      </c>
      <c r="AG57" s="967">
        <f>IF('AR outturn data template'!AG57="","",'AR outturn data template'!AG57)</f>
        <v>5.6910699917999998E-2</v>
      </c>
      <c r="AH57" s="967">
        <f>IF('AR outturn data template'!AH57="","",'AR outturn data template'!AH57)</f>
        <v>7.5880933229999998E-3</v>
      </c>
      <c r="AI57" s="967">
        <f>IF('AR outturn data template'!AI57="","",'AR outturn data template'!AI57)</f>
        <v>1.517618665E-2</v>
      </c>
      <c r="AJ57" s="967">
        <f>IF('AR outturn data template'!AJ57="","",'AR outturn data template'!AJ57)</f>
        <v>8.536604988000001E-3</v>
      </c>
      <c r="AK57" s="967">
        <f>IF('AR outturn data template'!AK57="","",'AR outturn data template'!AK57)</f>
        <v>6.2601769907999996E-2</v>
      </c>
      <c r="AL57" s="968">
        <f>IF('AR outturn data template'!AL57="","",'AR outturn data template'!AL57)</f>
        <v>0</v>
      </c>
      <c r="AM57" s="202"/>
      <c r="AN57" s="189"/>
      <c r="AO57" s="189"/>
      <c r="AP57" s="189"/>
      <c r="AQ57" s="189"/>
      <c r="AR57" s="189"/>
      <c r="AS57" s="189"/>
      <c r="AT57" s="189"/>
      <c r="AU57" s="189"/>
      <c r="AV57" s="189"/>
      <c r="AW57" s="189"/>
      <c r="AX57" s="189"/>
      <c r="AY57" s="189"/>
      <c r="AZ57" s="189"/>
      <c r="BA57" s="189"/>
    </row>
    <row r="58" spans="1:53" s="44" customFormat="1" ht="12.75" x14ac:dyDescent="0.2">
      <c r="A58" s="189"/>
      <c r="B58" s="690" t="s">
        <v>91</v>
      </c>
      <c r="C58" s="691" t="s">
        <v>92</v>
      </c>
      <c r="D58" s="683" t="s">
        <v>485</v>
      </c>
      <c r="E58" s="684" t="s">
        <v>590</v>
      </c>
      <c r="F58" s="689" t="s">
        <v>85</v>
      </c>
      <c r="G58" s="767" t="s">
        <v>86</v>
      </c>
      <c r="H58" s="766"/>
      <c r="I58" s="688"/>
      <c r="J58" s="688"/>
      <c r="K58" s="790">
        <f>'AR outturn data template'!K58</f>
        <v>15.548000000009388</v>
      </c>
      <c r="L58" s="967">
        <f>IF('AR outturn data template'!L58="","",'AR outturn data template'!L58)</f>
        <v>0.11879443191239475</v>
      </c>
      <c r="M58" s="967">
        <f>IF('AR outturn data template'!M58="","",'AR outturn data template'!M58)</f>
        <v>0.63072736465470225</v>
      </c>
      <c r="N58" s="967">
        <f>IF('AR outturn data template'!N58="","",'AR outturn data template'!N58)</f>
        <v>0.763707387764194</v>
      </c>
      <c r="O58" s="967">
        <f>IF('AR outturn data template'!O58="","",'AR outturn data template'!O58)</f>
        <v>0.46700000000000003</v>
      </c>
      <c r="P58" s="967">
        <f>IF('AR outturn data template'!P58="","",'AR outturn data template'!P58)</f>
        <v>0.53599350272296242</v>
      </c>
      <c r="Q58" s="967">
        <f>IF('AR outturn data template'!Q58="","",'AR outturn data template'!Q58)</f>
        <v>1.7142369616475792</v>
      </c>
      <c r="R58" s="967">
        <f>IF('AR outturn data template'!R58="","",'AR outturn data template'!R58)</f>
        <v>1.6569310946507336</v>
      </c>
      <c r="S58" s="967">
        <f>IF('AR outturn data template'!S58="","",'AR outturn data template'!S58)</f>
        <v>0.30632772397869473</v>
      </c>
      <c r="T58" s="967">
        <f>IF('AR outturn data template'!T58="","",'AR outturn data template'!T58)</f>
        <v>7.9224086699702378E-2</v>
      </c>
      <c r="U58" s="967">
        <f>IF('AR outturn data template'!U58="","",'AR outturn data template'!U58)</f>
        <v>0.11802415567358268</v>
      </c>
      <c r="V58" s="967">
        <f>IF('AR outturn data template'!V58="","",'AR outturn data template'!V58)</f>
        <v>7.2589679379740216E-2</v>
      </c>
      <c r="W58" s="967">
        <f>IF('AR outturn data template'!W58="","",'AR outturn data template'!W58)</f>
        <v>5.9664023739124279E-2</v>
      </c>
      <c r="X58" s="967">
        <f>IF('AR outturn data template'!X58="","",'AR outturn data template'!X58)</f>
        <v>7.1514560241279904E-2</v>
      </c>
      <c r="Y58" s="967">
        <f>IF('AR outturn data template'!Y58="","",'AR outturn data template'!Y58)</f>
        <v>0.15050254823272777</v>
      </c>
      <c r="Z58" s="967">
        <f>IF('AR outturn data template'!Z58="","",'AR outturn data template'!Z58)</f>
        <v>0.40386996195011871</v>
      </c>
      <c r="AA58" s="967">
        <f>IF('AR outturn data template'!AA58="","",'AR outturn data template'!AA58)</f>
        <v>1.0064577266968295</v>
      </c>
      <c r="AB58" s="967">
        <f>IF('AR outturn data template'!AB58="","",'AR outturn data template'!AB58)</f>
        <v>0.16241394092539396</v>
      </c>
      <c r="AC58" s="967">
        <f>IF('AR outturn data template'!AC58="","",'AR outturn data template'!AC58)</f>
        <v>0.83374056582718359</v>
      </c>
      <c r="AD58" s="967">
        <f>IF('AR outturn data template'!AD58="","",'AR outturn data template'!AD58)</f>
        <v>2.6996318270405761</v>
      </c>
      <c r="AE58" s="967">
        <f>IF('AR outturn data template'!AE58="","",'AR outturn data template'!AE58)</f>
        <v>1.2655585471834716</v>
      </c>
      <c r="AF58" s="967">
        <f>IF('AR outturn data template'!AF58="","",'AR outturn data template'!AF58)</f>
        <v>0.32090775646181213</v>
      </c>
      <c r="AG58" s="967">
        <f>IF('AR outturn data template'!AG58="","",'AR outturn data template'!AG58)</f>
        <v>0.95936042358609419</v>
      </c>
      <c r="AH58" s="967">
        <f>IF('AR outturn data template'!AH58="","",'AR outturn data template'!AH58)</f>
        <v>6.862447382021554E-2</v>
      </c>
      <c r="AI58" s="967">
        <f>IF('AR outturn data template'!AI58="","",'AR outturn data template'!AI58)</f>
        <v>0.11734572568289237</v>
      </c>
      <c r="AJ58" s="967">
        <f>IF('AR outturn data template'!AJ58="","",'AR outturn data template'!AJ58)</f>
        <v>0.12031188233563858</v>
      </c>
      <c r="AK58" s="967">
        <f>IF('AR outturn data template'!AK58="","",'AR outturn data template'!AK58)</f>
        <v>0.84453964720174612</v>
      </c>
      <c r="AL58" s="968">
        <f>IF('AR outturn data template'!AL58="","",'AR outturn data template'!AL58)</f>
        <v>0</v>
      </c>
      <c r="AM58" s="202"/>
      <c r="AN58" s="189"/>
      <c r="AO58" s="189"/>
      <c r="AP58" s="189"/>
      <c r="AQ58" s="189"/>
      <c r="AR58" s="189"/>
      <c r="AS58" s="189"/>
      <c r="AT58" s="189"/>
      <c r="AU58" s="189"/>
      <c r="AV58" s="189"/>
      <c r="AW58" s="189"/>
      <c r="AX58" s="189"/>
      <c r="AY58" s="189"/>
      <c r="AZ58" s="189"/>
      <c r="BA58" s="189"/>
    </row>
    <row r="59" spans="1:53" s="44" customFormat="1" ht="12.75" x14ac:dyDescent="0.2">
      <c r="A59" s="189"/>
      <c r="B59" s="681" t="s">
        <v>94</v>
      </c>
      <c r="C59" s="682" t="s">
        <v>95</v>
      </c>
      <c r="D59" s="683" t="s">
        <v>96</v>
      </c>
      <c r="E59" s="684" t="s">
        <v>590</v>
      </c>
      <c r="F59" s="689" t="s">
        <v>85</v>
      </c>
      <c r="G59" s="768" t="s">
        <v>86</v>
      </c>
      <c r="H59" s="766"/>
      <c r="I59" s="688"/>
      <c r="J59" s="688"/>
      <c r="K59" s="790">
        <f>'AR outturn data template'!K59</f>
        <v>1858.3659999999998</v>
      </c>
      <c r="L59" s="967">
        <f>IF('AR outturn data template'!L59="","",'AR outturn data template'!L59)</f>
        <v>12.735970488605281</v>
      </c>
      <c r="M59" s="967">
        <f>IF('AR outturn data template'!M59="","",'AR outturn data template'!M59)</f>
        <v>95.222545972797036</v>
      </c>
      <c r="N59" s="967">
        <f>IF('AR outturn data template'!N59="","",'AR outturn data template'!N59)</f>
        <v>77.228459112422769</v>
      </c>
      <c r="O59" s="967">
        <f>IF('AR outturn data template'!O59="","",'AR outturn data template'!O59)</f>
        <v>22.79</v>
      </c>
      <c r="P59" s="967">
        <f>IF('AR outturn data template'!P59="","",'AR outturn data template'!P59)</f>
        <v>63.296552372530094</v>
      </c>
      <c r="Q59" s="967">
        <f>IF('AR outturn data template'!Q59="","",'AR outturn data template'!Q59)</f>
        <v>179.43847529985459</v>
      </c>
      <c r="R59" s="967">
        <f>IF('AR outturn data template'!R59="","",'AR outturn data template'!R59)</f>
        <v>149.06169451715488</v>
      </c>
      <c r="S59" s="967">
        <f>IF('AR outturn data template'!S59="","",'AR outturn data template'!S59)</f>
        <v>26.444702513822556</v>
      </c>
      <c r="T59" s="967">
        <f>IF('AR outturn data template'!T59="","",'AR outturn data template'!T59)</f>
        <v>9.474417147228209</v>
      </c>
      <c r="U59" s="967">
        <f>IF('AR outturn data template'!U59="","",'AR outturn data template'!U59)</f>
        <v>16.848189782780914</v>
      </c>
      <c r="V59" s="967">
        <f>IF('AR outturn data template'!V59="","",'AR outturn data template'!V59)</f>
        <v>8.1003414375900622</v>
      </c>
      <c r="W59" s="967">
        <f>IF('AR outturn data template'!W59="","",'AR outturn data template'!W59)</f>
        <v>4.751719933985374</v>
      </c>
      <c r="X59" s="967">
        <f>IF('AR outturn data template'!X59="","",'AR outturn data template'!X59)</f>
        <v>7.2156488466795592</v>
      </c>
      <c r="Y59" s="967">
        <f>IF('AR outturn data template'!Y59="","",'AR outturn data template'!Y59)</f>
        <v>13.496565928754579</v>
      </c>
      <c r="Z59" s="967">
        <f>IF('AR outturn data template'!Z59="","",'AR outturn data template'!Z59)</f>
        <v>31.367556421841531</v>
      </c>
      <c r="AA59" s="967">
        <f>IF('AR outturn data template'!AA59="","",'AR outturn data template'!AA59)</f>
        <v>134.11499333474723</v>
      </c>
      <c r="AB59" s="967">
        <f>IF('AR outturn data template'!AB59="","",'AR outturn data template'!AB59)</f>
        <v>20.381956229053525</v>
      </c>
      <c r="AC59" s="967">
        <f>IF('AR outturn data template'!AC59="","",'AR outturn data template'!AC59)</f>
        <v>122.90321607686224</v>
      </c>
      <c r="AD59" s="967">
        <f>IF('AR outturn data template'!AD59="","",'AR outturn data template'!AD59)</f>
        <v>373.24319736726608</v>
      </c>
      <c r="AE59" s="967">
        <f>IF('AR outturn data template'!AE59="","",'AR outturn data template'!AE59)</f>
        <v>190.18488824238509</v>
      </c>
      <c r="AF59" s="967">
        <f>IF('AR outturn data template'!AF59="","",'AR outturn data template'!AF59)</f>
        <v>33.500226004681224</v>
      </c>
      <c r="AG59" s="967">
        <f>IF('AR outturn data template'!AG59="","",'AR outturn data template'!AG59)</f>
        <v>127.56086236430281</v>
      </c>
      <c r="AH59" s="967">
        <f>IF('AR outturn data template'!AH59="","",'AR outturn data template'!AH59)</f>
        <v>9.5764970615640372</v>
      </c>
      <c r="AI59" s="967">
        <f>IF('AR outturn data template'!AI59="","",'AR outturn data template'!AI59)</f>
        <v>13.398489148314276</v>
      </c>
      <c r="AJ59" s="967">
        <f>IF('AR outturn data template'!AJ59="","",'AR outturn data template'!AJ59)</f>
        <v>13.381475829258303</v>
      </c>
      <c r="AK59" s="967">
        <f>IF('AR outturn data template'!AK59="","",'AR outturn data template'!AK59)</f>
        <v>102.64735856551768</v>
      </c>
      <c r="AL59" s="968">
        <f>IF('AR outturn data template'!AL59="","",'AR outturn data template'!AL59)</f>
        <v>0</v>
      </c>
      <c r="AM59" s="202"/>
      <c r="AN59" s="189"/>
      <c r="AO59" s="189"/>
      <c r="AP59" s="189"/>
      <c r="AQ59" s="189"/>
      <c r="AR59" s="189"/>
      <c r="AS59" s="189"/>
      <c r="AT59" s="189"/>
      <c r="AU59" s="189"/>
      <c r="AV59" s="189"/>
      <c r="AW59" s="189"/>
      <c r="AX59" s="189"/>
      <c r="AY59" s="189"/>
      <c r="AZ59" s="189"/>
      <c r="BA59" s="189"/>
    </row>
    <row r="60" spans="1:53" s="44" customFormat="1" ht="12.75" x14ac:dyDescent="0.2">
      <c r="A60" s="189"/>
      <c r="B60" s="681" t="s">
        <v>97</v>
      </c>
      <c r="C60" s="682" t="s">
        <v>98</v>
      </c>
      <c r="D60" s="683" t="s">
        <v>99</v>
      </c>
      <c r="E60" s="684" t="s">
        <v>590</v>
      </c>
      <c r="F60" s="689" t="s">
        <v>85</v>
      </c>
      <c r="G60" s="768" t="s">
        <v>86</v>
      </c>
      <c r="H60" s="766"/>
      <c r="I60" s="688"/>
      <c r="J60" s="688"/>
      <c r="K60" s="790">
        <f>'AR outturn data template'!K60</f>
        <v>54.815999999999995</v>
      </c>
      <c r="L60" s="967">
        <f>IF('AR outturn data template'!L60="","",'AR outturn data template'!L60)</f>
        <v>0.28316318395164919</v>
      </c>
      <c r="M60" s="967">
        <f>IF('AR outturn data template'!M60="","",'AR outturn data template'!M60)</f>
        <v>2.609038320581238</v>
      </c>
      <c r="N60" s="967">
        <f>IF('AR outturn data template'!N60="","",'AR outturn data template'!N60)</f>
        <v>2.3198181701279497</v>
      </c>
      <c r="O60" s="967">
        <f>IF('AR outturn data template'!O60="","",'AR outturn data template'!O60)</f>
        <v>7.7140000000000004</v>
      </c>
      <c r="P60" s="967">
        <f>IF('AR outturn data template'!P60="","",'AR outturn data template'!P60)</f>
        <v>1.4945564842795596</v>
      </c>
      <c r="Q60" s="967">
        <f>IF('AR outturn data template'!Q60="","",'AR outturn data template'!Q60)</f>
        <v>4.6729496560149153</v>
      </c>
      <c r="R60" s="967">
        <f>IF('AR outturn data template'!R60="","",'AR outturn data template'!R60)</f>
        <v>4.9394561820870573</v>
      </c>
      <c r="S60" s="967">
        <f>IF('AR outturn data template'!S60="","",'AR outturn data template'!S60)</f>
        <v>1.1644518099402044</v>
      </c>
      <c r="T60" s="967">
        <f>IF('AR outturn data template'!T60="","",'AR outturn data template'!T60)</f>
        <v>0.18928020317623609</v>
      </c>
      <c r="U60" s="967">
        <f>IF('AR outturn data template'!U60="","",'AR outturn data template'!U60)</f>
        <v>0.40430251398444028</v>
      </c>
      <c r="V60" s="967">
        <f>IF('AR outturn data template'!V60="","",'AR outturn data template'!V60)</f>
        <v>0.16656657879508774</v>
      </c>
      <c r="W60" s="967">
        <f>IF('AR outturn data template'!W60="","",'AR outturn data template'!W60)</f>
        <v>0.11659660515656145</v>
      </c>
      <c r="X60" s="967">
        <f>IF('AR outturn data template'!X60="","",'AR outturn data template'!X60)</f>
        <v>0.18019475342377678</v>
      </c>
      <c r="Y60" s="967">
        <f>IF('AR outturn data template'!Y60="","",'AR outturn data template'!Y60)</f>
        <v>0.28770590882787889</v>
      </c>
      <c r="Z60" s="967">
        <f>IF('AR outturn data template'!Z60="","",'AR outturn data template'!Z60)</f>
        <v>0.82526168584838933</v>
      </c>
      <c r="AA60" s="967">
        <f>IF('AR outturn data template'!AA60="","",'AR outturn data template'!AA60)</f>
        <v>3.13599440622388</v>
      </c>
      <c r="AB60" s="967">
        <f>IF('AR outturn data template'!AB60="","",'AR outturn data template'!AB60)</f>
        <v>0.41187372211148976</v>
      </c>
      <c r="AC60" s="967">
        <f>IF('AR outturn data template'!AC60="","",'AR outturn data template'!AC60)</f>
        <v>3.744719539638655</v>
      </c>
      <c r="AD60" s="967">
        <f>IF('AR outturn data template'!AD60="","",'AR outturn data template'!AD60)</f>
        <v>9.0142803960650664</v>
      </c>
      <c r="AE60" s="967">
        <f>IF('AR outturn data template'!AE60="","",'AR outturn data template'!AE60)</f>
        <v>4.111166012987848</v>
      </c>
      <c r="AF60" s="967">
        <f>IF('AR outturn data template'!AF60="","",'AR outturn data template'!AF60)</f>
        <v>0.67535176493281046</v>
      </c>
      <c r="AG60" s="967">
        <f>IF('AR outturn data template'!AG60="","",'AR outturn data template'!AG60)</f>
        <v>2.9785132771812513</v>
      </c>
      <c r="AH60" s="967">
        <f>IF('AR outturn data template'!AH60="","",'AR outturn data template'!AH60)</f>
        <v>0.17110930367131744</v>
      </c>
      <c r="AI60" s="967">
        <f>IF('AR outturn data template'!AI60="","",'AR outturn data template'!AI60)</f>
        <v>0.28467742557705911</v>
      </c>
      <c r="AJ60" s="967">
        <f>IF('AR outturn data template'!AJ60="","",'AR outturn data template'!AJ60)</f>
        <v>0.29224863370410853</v>
      </c>
      <c r="AK60" s="967">
        <f>IF('AR outturn data template'!AK60="","",'AR outturn data template'!AK60)</f>
        <v>2.6287234617115667</v>
      </c>
      <c r="AL60" s="968">
        <f>IF('AR outturn data template'!AL60="","",'AR outturn data template'!AL60)</f>
        <v>0</v>
      </c>
      <c r="AM60" s="202"/>
      <c r="AN60" s="189"/>
      <c r="AO60" s="189"/>
      <c r="AP60" s="189"/>
      <c r="AQ60" s="189"/>
      <c r="AR60" s="189"/>
      <c r="AS60" s="189"/>
      <c r="AT60" s="189"/>
      <c r="AU60" s="189"/>
      <c r="AV60" s="189"/>
      <c r="AW60" s="189"/>
      <c r="AX60" s="189"/>
      <c r="AY60" s="189"/>
      <c r="AZ60" s="189"/>
      <c r="BA60" s="189"/>
    </row>
    <row r="61" spans="1:53" s="44" customFormat="1" ht="12.75" x14ac:dyDescent="0.2">
      <c r="A61" s="189"/>
      <c r="B61" s="681" t="s">
        <v>100</v>
      </c>
      <c r="C61" s="682" t="s">
        <v>101</v>
      </c>
      <c r="D61" s="683" t="s">
        <v>102</v>
      </c>
      <c r="E61" s="684" t="s">
        <v>590</v>
      </c>
      <c r="F61" s="689" t="s">
        <v>85</v>
      </c>
      <c r="G61" s="768" t="s">
        <v>86</v>
      </c>
      <c r="H61" s="766"/>
      <c r="I61" s="688"/>
      <c r="J61" s="688"/>
      <c r="K61" s="790">
        <f>'AR outturn data template'!K61</f>
        <v>269.20600000000007</v>
      </c>
      <c r="L61" s="967">
        <f>IF('AR outturn data template'!L61="","",'AR outturn data template'!L61)</f>
        <v>2.984174248440159</v>
      </c>
      <c r="M61" s="967">
        <f>IF('AR outturn data template'!M61="","",'AR outturn data template'!M61)</f>
        <v>11.792392739648326</v>
      </c>
      <c r="N61" s="967">
        <f>IF('AR outturn data template'!N61="","",'AR outturn data template'!N61)</f>
        <v>12.569560748723767</v>
      </c>
      <c r="O61" s="967">
        <f>IF('AR outturn data template'!O61="","",'AR outturn data template'!O61)</f>
        <v>19.786000000000001</v>
      </c>
      <c r="P61" s="967">
        <f>IF('AR outturn data template'!P61="","",'AR outturn data template'!P61)</f>
        <v>7.6481254679523554</v>
      </c>
      <c r="Q61" s="967">
        <f>IF('AR outturn data template'!Q61="","",'AR outturn data template'!Q61)</f>
        <v>33.60119841179808</v>
      </c>
      <c r="R61" s="967">
        <f>IF('AR outturn data template'!R61="","",'AR outturn data template'!R61)</f>
        <v>27.430069427112873</v>
      </c>
      <c r="S61" s="967">
        <f>IF('AR outturn data template'!S61="","",'AR outturn data template'!S61)</f>
        <v>7.6471823028927952</v>
      </c>
      <c r="T61" s="967">
        <f>IF('AR outturn data template'!T61="","",'AR outturn data template'!T61)</f>
        <v>1.0110729438457176</v>
      </c>
      <c r="U61" s="967">
        <f>IF('AR outturn data template'!U61="","",'AR outturn data template'!U61)</f>
        <v>1.6995834373227454</v>
      </c>
      <c r="V61" s="967">
        <f>IF('AR outturn data template'!V61="","",'AR outturn data template'!V61)</f>
        <v>1.0101297787861601</v>
      </c>
      <c r="W61" s="967">
        <f>IF('AR outturn data template'!W61="","",'AR outturn data template'!W61)</f>
        <v>1.1176505955757232</v>
      </c>
      <c r="X61" s="967">
        <f>IF('AR outturn data template'!X61="","",'AR outturn data template'!X61)</f>
        <v>1.1270822461712988</v>
      </c>
      <c r="Y61" s="967">
        <f>IF('AR outturn data template'!Y61="","",'AR outturn data template'!Y61)</f>
        <v>1.8561488372093025</v>
      </c>
      <c r="Z61" s="967">
        <f>IF('AR outturn data template'!Z61="","",'AR outturn data template'!Z61)</f>
        <v>4.4762613726602378</v>
      </c>
      <c r="AA61" s="967">
        <f>IF('AR outturn data template'!AA61="","",'AR outturn data template'!AA61)</f>
        <v>23.640432217810552</v>
      </c>
      <c r="AB61" s="967">
        <f>IF('AR outturn data template'!AB61="","",'AR outturn data template'!AB61)</f>
        <v>2.2466191718661377</v>
      </c>
      <c r="AC61" s="967">
        <f>IF('AR outturn data template'!AC61="","",'AR outturn data template'!AC61)</f>
        <v>10.533267385138975</v>
      </c>
      <c r="AD61" s="967">
        <f>IF('AR outturn data template'!AD61="","",'AR outturn data template'!AD61)</f>
        <v>42.066104821327286</v>
      </c>
      <c r="AE61" s="967">
        <f>IF('AR outturn data template'!AE61="","",'AR outturn data template'!AE61)</f>
        <v>20.472340782756667</v>
      </c>
      <c r="AF61" s="967">
        <f>IF('AR outturn data template'!AF61="","",'AR outturn data template'!AF61)</f>
        <v>3.4019963698241638</v>
      </c>
      <c r="AG61" s="967">
        <f>IF('AR outturn data template'!AG61="","",'AR outturn data template'!AG61)</f>
        <v>14.960484174702215</v>
      </c>
      <c r="AH61" s="967">
        <f>IF('AR outturn data template'!AH61="","",'AR outturn data template'!AH61)</f>
        <v>1.1506613726602382</v>
      </c>
      <c r="AI61" s="967">
        <f>IF('AR outturn data template'!AI61="","",'AR outturn data template'!AI61)</f>
        <v>1.6354482132728305</v>
      </c>
      <c r="AJ61" s="967">
        <f>IF('AR outturn data template'!AJ61="","",'AR outturn data template'!AJ61)</f>
        <v>1.6420503686897334</v>
      </c>
      <c r="AK61" s="967">
        <f>IF('AR outturn data template'!AK61="","",'AR outturn data template'!AK61)</f>
        <v>11.699962563811685</v>
      </c>
      <c r="AL61" s="968">
        <f>IF('AR outturn data template'!AL61="","",'AR outturn data template'!AL61)</f>
        <v>0</v>
      </c>
      <c r="AM61" s="202"/>
      <c r="AN61" s="189"/>
      <c r="AO61" s="189"/>
      <c r="AP61" s="189"/>
      <c r="AQ61" s="189"/>
      <c r="AR61" s="189"/>
      <c r="AS61" s="189"/>
      <c r="AT61" s="189"/>
      <c r="AU61" s="189"/>
      <c r="AV61" s="189"/>
      <c r="AW61" s="189"/>
      <c r="AX61" s="189"/>
      <c r="AY61" s="189"/>
      <c r="AZ61" s="189"/>
      <c r="BA61" s="189"/>
    </row>
    <row r="62" spans="1:53" s="44" customFormat="1" ht="12.75" x14ac:dyDescent="0.2">
      <c r="A62" s="189"/>
      <c r="B62" s="681" t="s">
        <v>103</v>
      </c>
      <c r="C62" s="1056" t="s">
        <v>104</v>
      </c>
      <c r="D62" s="683" t="s">
        <v>105</v>
      </c>
      <c r="E62" s="684" t="s">
        <v>590</v>
      </c>
      <c r="F62" s="689" t="s">
        <v>85</v>
      </c>
      <c r="G62" s="768" t="s">
        <v>86</v>
      </c>
      <c r="H62" s="766"/>
      <c r="I62" s="688"/>
      <c r="J62" s="688"/>
      <c r="K62" s="790">
        <f>'AR outturn data template'!K62</f>
        <v>6.1020000000000012</v>
      </c>
      <c r="L62" s="967">
        <f>IF('AR outturn data template'!L62="","",'AR outturn data template'!L62)</f>
        <v>5.7000000000000002E-2</v>
      </c>
      <c r="M62" s="967">
        <f>IF('AR outturn data template'!M62="","",'AR outturn data template'!M62)</f>
        <v>0.19500000000000001</v>
      </c>
      <c r="N62" s="967">
        <f>IF('AR outturn data template'!N62="","",'AR outturn data template'!N62)</f>
        <v>0.39500000000000002</v>
      </c>
      <c r="O62" s="967">
        <f>IF('AR outturn data template'!O62="","",'AR outturn data template'!O62)</f>
        <v>1.3540000000000001</v>
      </c>
      <c r="P62" s="967">
        <f>IF('AR outturn data template'!P62="","",'AR outturn data template'!P62)</f>
        <v>0.17199999999999999</v>
      </c>
      <c r="Q62" s="967">
        <f>IF('AR outturn data template'!Q62="","",'AR outturn data template'!Q62)</f>
        <v>0.67300000000000004</v>
      </c>
      <c r="R62" s="967">
        <f>IF('AR outturn data template'!R62="","",'AR outturn data template'!R62)</f>
        <v>0.82399999999999995</v>
      </c>
      <c r="S62" s="967">
        <f>IF('AR outturn data template'!S62="","",'AR outturn data template'!S62)</f>
        <v>0.156</v>
      </c>
      <c r="T62" s="967">
        <f>IF('AR outturn data template'!T62="","",'AR outturn data template'!T62)</f>
        <v>1.2E-2</v>
      </c>
      <c r="U62" s="967">
        <f>IF('AR outturn data template'!U62="","",'AR outturn data template'!U62)</f>
        <v>2.5000000000000001E-2</v>
      </c>
      <c r="V62" s="967">
        <f>IF('AR outturn data template'!V62="","",'AR outturn data template'!V62)</f>
        <v>2.7E-2</v>
      </c>
      <c r="W62" s="967">
        <f>IF('AR outturn data template'!W62="","",'AR outturn data template'!W62)</f>
        <v>1.9E-2</v>
      </c>
      <c r="X62" s="967">
        <f>IF('AR outturn data template'!X62="","",'AR outturn data template'!X62)</f>
        <v>1.7000000000000001E-2</v>
      </c>
      <c r="Y62" s="967">
        <f>IF('AR outturn data template'!Y62="","",'AR outturn data template'!Y62)</f>
        <v>2.5999999999999999E-2</v>
      </c>
      <c r="Z62" s="967">
        <f>IF('AR outturn data template'!Z62="","",'AR outturn data template'!Z62)</f>
        <v>0.10299999999999999</v>
      </c>
      <c r="AA62" s="967">
        <f>IF('AR outturn data template'!AA62="","",'AR outturn data template'!AA62)</f>
        <v>0.25600000000000001</v>
      </c>
      <c r="AB62" s="967">
        <f>IF('AR outturn data template'!AB62="","",'AR outturn data template'!AB62)</f>
        <v>3.5999999999999997E-2</v>
      </c>
      <c r="AC62" s="967">
        <f>IF('AR outturn data template'!AC62="","",'AR outturn data template'!AC62)</f>
        <v>0.29099999999999998</v>
      </c>
      <c r="AD62" s="967">
        <f>IF('AR outturn data template'!AD62="","",'AR outturn data template'!AD62)</f>
        <v>0.67400000000000004</v>
      </c>
      <c r="AE62" s="967">
        <f>IF('AR outturn data template'!AE62="","",'AR outturn data template'!AE62)</f>
        <v>0.311</v>
      </c>
      <c r="AF62" s="967">
        <f>IF('AR outturn data template'!AF62="","",'AR outturn data template'!AF62)</f>
        <v>5.1999999999999998E-2</v>
      </c>
      <c r="AG62" s="967">
        <f>IF('AR outturn data template'!AG62="","",'AR outturn data template'!AG62)</f>
        <v>0.186</v>
      </c>
      <c r="AH62" s="967">
        <f>IF('AR outturn data template'!AH62="","",'AR outturn data template'!AH62)</f>
        <v>1.4E-2</v>
      </c>
      <c r="AI62" s="967">
        <f>IF('AR outturn data template'!AI62="","",'AR outturn data template'!AI62)</f>
        <v>1.0999999999999999E-2</v>
      </c>
      <c r="AJ62" s="967">
        <f>IF('AR outturn data template'!AJ62="","",'AR outturn data template'!AJ62)</f>
        <v>2.1000000000000001E-2</v>
      </c>
      <c r="AK62" s="967">
        <f>IF('AR outturn data template'!AK62="","",'AR outturn data template'!AK62)</f>
        <v>0.19500000000000001</v>
      </c>
      <c r="AL62" s="968">
        <f>IF('AR outturn data template'!AL62="","",'AR outturn data template'!AL62)</f>
        <v>0</v>
      </c>
      <c r="AM62" s="202"/>
      <c r="AN62" s="189"/>
      <c r="AO62" s="189"/>
      <c r="AP62" s="189"/>
      <c r="AQ62" s="189"/>
      <c r="AR62" s="189"/>
      <c r="AS62" s="189"/>
      <c r="AT62" s="189"/>
      <c r="AU62" s="189"/>
      <c r="AV62" s="189"/>
      <c r="AW62" s="189"/>
      <c r="AX62" s="189"/>
      <c r="AY62" s="189"/>
      <c r="AZ62" s="189"/>
      <c r="BA62" s="189"/>
    </row>
    <row r="63" spans="1:53" s="44" customFormat="1" ht="60.75" customHeight="1" x14ac:dyDescent="0.2">
      <c r="A63" s="189"/>
      <c r="B63" s="681" t="s">
        <v>488</v>
      </c>
      <c r="C63" s="682" t="s">
        <v>489</v>
      </c>
      <c r="D63" s="683" t="s">
        <v>490</v>
      </c>
      <c r="E63" s="769" t="s">
        <v>591</v>
      </c>
      <c r="F63" s="770" t="s">
        <v>85</v>
      </c>
      <c r="G63" s="771" t="s">
        <v>86</v>
      </c>
      <c r="H63" s="766"/>
      <c r="I63" s="688"/>
      <c r="J63" s="688"/>
      <c r="K63" s="790">
        <f>'AR outturn data template'!K63</f>
        <v>2311.3300000000258</v>
      </c>
      <c r="L63" s="967">
        <f>IF('AR outturn data template'!L63="","",'AR outturn data template'!L63)</f>
        <v>17.007319403200498</v>
      </c>
      <c r="M63" s="967">
        <f>IF('AR outturn data template'!M63="","",'AR outturn data template'!M63)</f>
        <v>114.93487183813717</v>
      </c>
      <c r="N63" s="967">
        <f>IF('AR outturn data template'!N63="","",'AR outturn data template'!N63)</f>
        <v>98.553740421949627</v>
      </c>
      <c r="O63" s="967">
        <f>IF('AR outturn data template'!O63="","",'AR outturn data template'!O63)</f>
        <v>53.786000000000001</v>
      </c>
      <c r="P63" s="967">
        <f>IF('AR outturn data template'!P63="","",'AR outturn data template'!P63)</f>
        <v>76.870585605006639</v>
      </c>
      <c r="Q63" s="967">
        <f>IF('AR outturn data template'!Q63="","",'AR outturn data template'!Q63)</f>
        <v>232.10919191301286</v>
      </c>
      <c r="R63" s="967">
        <f>IF('AR outturn data template'!R63="","",'AR outturn data template'!R63)</f>
        <v>195.36639520647162</v>
      </c>
      <c r="S63" s="967">
        <f>IF('AR outturn data template'!S63="","",'AR outturn data template'!S63)</f>
        <v>37.849279725400898</v>
      </c>
      <c r="T63" s="967">
        <f>IF('AR outturn data template'!T63="","",'AR outturn data template'!T63)</f>
        <v>11.331740586094444</v>
      </c>
      <c r="U63" s="967">
        <f>IF('AR outturn data template'!U63="","",'AR outturn data template'!U63)</f>
        <v>19.923910627650557</v>
      </c>
      <c r="V63" s="967">
        <f>IF('AR outturn data template'!V63="","",'AR outturn data template'!V63)</f>
        <v>9.8942199350516482</v>
      </c>
      <c r="W63" s="967">
        <f>IF('AR outturn data template'!W63="","",'AR outturn data template'!W63)</f>
        <v>6.4884068405992856</v>
      </c>
      <c r="X63" s="967">
        <f>IF('AR outturn data template'!X63="","",'AR outturn data template'!X63)</f>
        <v>9.1119527145736257</v>
      </c>
      <c r="Y63" s="967">
        <f>IF('AR outturn data template'!Y63="","",'AR outturn data template'!Y63)</f>
        <v>16.856730113507343</v>
      </c>
      <c r="Z63" s="967">
        <f>IF('AR outturn data template'!Z63="","",'AR outturn data template'!Z63)</f>
        <v>39.915592363064292</v>
      </c>
      <c r="AA63" s="967">
        <f>IF('AR outturn data template'!AA63="","",'AR outturn data template'!AA63)</f>
        <v>169.22082937476108</v>
      </c>
      <c r="AB63" s="967">
        <f>IF('AR outturn data template'!AB63="","",'AR outturn data template'!AB63)</f>
        <v>24.368217273231018</v>
      </c>
      <c r="AC63" s="967">
        <f>IF('AR outturn data template'!AC63="","",'AR outturn data template'!AC63)</f>
        <v>144.2367878194467</v>
      </c>
      <c r="AD63" s="967">
        <f>IF('AR outturn data template'!AD63="","",'AR outturn data template'!AD63)</f>
        <v>446.66391103207229</v>
      </c>
      <c r="AE63" s="967">
        <f>IF('AR outturn data template'!AE63="","",'AR outturn data template'!AE63)</f>
        <v>225.24921507554251</v>
      </c>
      <c r="AF63" s="967">
        <f>IF('AR outturn data template'!AF63="","",'AR outturn data template'!AF63)</f>
        <v>40.220936535110937</v>
      </c>
      <c r="AG63" s="967">
        <f>IF('AR outturn data template'!AG63="","",'AR outturn data template'!AG63)</f>
        <v>153.42289926543188</v>
      </c>
      <c r="AH63" s="967">
        <f>IF('AR outturn data template'!AH63="","",'AR outturn data template'!AH63)</f>
        <v>11.454243248922808</v>
      </c>
      <c r="AI63" s="967">
        <f>IF('AR outturn data template'!AI63="","",'AR outturn data template'!AI63)</f>
        <v>16.24920135333312</v>
      </c>
      <c r="AJ63" s="967">
        <f>IF('AR outturn data template'!AJ63="","",'AR outturn data template'!AJ63)</f>
        <v>16.302502191409069</v>
      </c>
      <c r="AK63" s="967">
        <f>IF('AR outturn data template'!AK63="","",'AR outturn data template'!AK63)</f>
        <v>123.94131953704338</v>
      </c>
      <c r="AL63" s="968">
        <f>IF('AR outturn data template'!AL63="","",'AR outturn data template'!AL63)</f>
        <v>0</v>
      </c>
      <c r="AM63" s="202"/>
      <c r="AN63" s="189"/>
      <c r="AO63" s="189"/>
      <c r="AP63" s="189"/>
      <c r="AQ63" s="189"/>
      <c r="AR63" s="189"/>
      <c r="AS63" s="189"/>
      <c r="AT63" s="189"/>
      <c r="AU63" s="189"/>
      <c r="AV63" s="189"/>
      <c r="AW63" s="189"/>
      <c r="AX63" s="189"/>
      <c r="AY63" s="189"/>
      <c r="AZ63" s="189"/>
      <c r="BA63" s="189"/>
    </row>
    <row r="64" spans="1:53" s="45" customFormat="1" ht="12.75" x14ac:dyDescent="0.2">
      <c r="A64" s="265"/>
      <c r="B64" s="696"/>
      <c r="C64" s="697"/>
      <c r="D64" s="698" t="s">
        <v>492</v>
      </c>
      <c r="E64" s="780"/>
      <c r="F64" s="772"/>
      <c r="G64" s="773"/>
      <c r="H64" s="774"/>
      <c r="I64" s="703"/>
      <c r="J64" s="703"/>
      <c r="K64" s="704"/>
      <c r="L64" s="704"/>
      <c r="M64" s="704"/>
      <c r="N64" s="704"/>
      <c r="O64" s="704"/>
      <c r="P64" s="704"/>
      <c r="Q64" s="704"/>
      <c r="R64" s="704"/>
      <c r="S64" s="704"/>
      <c r="T64" s="704"/>
      <c r="U64" s="704"/>
      <c r="V64" s="704"/>
      <c r="W64" s="704"/>
      <c r="X64" s="704"/>
      <c r="Y64" s="704"/>
      <c r="Z64" s="704"/>
      <c r="AA64" s="704"/>
      <c r="AB64" s="704"/>
      <c r="AC64" s="704"/>
      <c r="AD64" s="704"/>
      <c r="AE64" s="704"/>
      <c r="AF64" s="704"/>
      <c r="AG64" s="704"/>
      <c r="AH64" s="704"/>
      <c r="AI64" s="704"/>
      <c r="AJ64" s="704"/>
      <c r="AK64" s="704"/>
      <c r="AL64" s="705"/>
      <c r="AM64" s="273"/>
      <c r="AN64" s="265"/>
      <c r="AO64" s="265"/>
      <c r="AP64" s="265"/>
      <c r="AQ64" s="265"/>
      <c r="AR64" s="265"/>
      <c r="AS64" s="265"/>
      <c r="AT64" s="265"/>
      <c r="AU64" s="265"/>
      <c r="AV64" s="265"/>
      <c r="AW64" s="265"/>
      <c r="AX64" s="265"/>
      <c r="AY64" s="265"/>
      <c r="AZ64" s="265"/>
      <c r="BA64" s="265"/>
    </row>
    <row r="65" spans="1:53" s="44" customFormat="1" ht="12.75" x14ac:dyDescent="0.2">
      <c r="A65" s="189"/>
      <c r="B65" s="681" t="s">
        <v>493</v>
      </c>
      <c r="C65" s="682" t="s">
        <v>494</v>
      </c>
      <c r="D65" s="683" t="s">
        <v>495</v>
      </c>
      <c r="E65" s="684" t="s">
        <v>590</v>
      </c>
      <c r="F65" s="689" t="s">
        <v>85</v>
      </c>
      <c r="G65" s="768" t="s">
        <v>86</v>
      </c>
      <c r="H65" s="766"/>
      <c r="I65" s="688"/>
      <c r="J65" s="688"/>
      <c r="K65" s="790">
        <f>'AR outturn data template'!K65</f>
        <v>76.660898712243323</v>
      </c>
      <c r="L65" s="967">
        <f>IF('AR outturn data template'!L65="","",'AR outturn data template'!L65)</f>
        <v>0.59428639110076698</v>
      </c>
      <c r="M65" s="967">
        <f>IF('AR outturn data template'!M65="","",'AR outturn data template'!M65)</f>
        <v>3.2387099973897633</v>
      </c>
      <c r="N65" s="967">
        <f>IF('AR outturn data template'!N65="","",'AR outturn data template'!N65)</f>
        <v>3.7756794269122844</v>
      </c>
      <c r="O65" s="967">
        <f>IF('AR outturn data template'!O65="","",'AR outturn data template'!O65)</f>
        <v>0.76539820895522392</v>
      </c>
      <c r="P65" s="967">
        <f>IF('AR outturn data template'!P65="","",'AR outturn data template'!P65)</f>
        <v>2.6685570637956277</v>
      </c>
      <c r="Q65" s="967">
        <f>IF('AR outturn data template'!Q65="","",'AR outturn data template'!Q65)</f>
        <v>8.6307277408086005</v>
      </c>
      <c r="R65" s="967">
        <f>IF('AR outturn data template'!R65="","",'AR outturn data template'!R65)</f>
        <v>8.1963255056892574</v>
      </c>
      <c r="S65" s="967">
        <f>IF('AR outturn data template'!S65="","",'AR outturn data template'!S65)</f>
        <v>1.5276478601696872</v>
      </c>
      <c r="T65" s="967">
        <f>IF('AR outturn data template'!T65="","",'AR outturn data template'!T65)</f>
        <v>0.40906210473738075</v>
      </c>
      <c r="U65" s="967">
        <f>IF('AR outturn data template'!U65="","",'AR outturn data template'!U65)</f>
        <v>0.59609640041376422</v>
      </c>
      <c r="V65" s="967">
        <f>IF('AR outturn data template'!V65="","",'AR outturn data template'!V65)</f>
        <v>0.37406859135276704</v>
      </c>
      <c r="W65" s="967">
        <f>IF('AR outturn data template'!W65="","",'AR outturn data template'!W65)</f>
        <v>0.30589157389653687</v>
      </c>
      <c r="X65" s="967">
        <f>IF('AR outturn data template'!X65="","",'AR outturn data template'!X65)</f>
        <v>0.35958851684878895</v>
      </c>
      <c r="Y65" s="967">
        <f>IF('AR outturn data template'!Y65="","",'AR outturn data template'!Y65)</f>
        <v>0.74391382764187364</v>
      </c>
      <c r="Z65" s="967">
        <f>IF('AR outturn data template'!Z65="","",'AR outturn data template'!Z65)</f>
        <v>1.9481733572227173</v>
      </c>
      <c r="AA65" s="967">
        <f>IF('AR outturn data template'!AA65="","",'AR outturn data template'!AA65)</f>
        <v>5.0825061508963065</v>
      </c>
      <c r="AB65" s="967">
        <f>IF('AR outturn data template'!AB65="","",'AR outturn data template'!AB65)</f>
        <v>0.80967749934744082</v>
      </c>
      <c r="AC65" s="967">
        <f>IF('AR outturn data template'!AC65="","",'AR outturn data template'!AC65)</f>
        <v>4.2830853709891823</v>
      </c>
      <c r="AD65" s="967">
        <f>IF('AR outturn data template'!AD65="","",'AR outturn data template'!AD65)</f>
        <v>13.64324686493568</v>
      </c>
      <c r="AE65" s="967">
        <f>IF('AR outturn data template'!AE65="","",'AR outturn data template'!AE65)</f>
        <v>6.4080363044479656</v>
      </c>
      <c r="AF65" s="967">
        <f>IF('AR outturn data template'!AF65="","",'AR outturn data template'!AF65)</f>
        <v>1.6368517553871884</v>
      </c>
      <c r="AG65" s="967">
        <f>IF('AR outturn data template'!AG65="","",'AR outturn data template'!AG65)</f>
        <v>4.8840084629042728</v>
      </c>
      <c r="AH65" s="967">
        <f>IF('AR outturn data template'!AH65="","",'AR outturn data template'!AH65)</f>
        <v>0.33847174153048759</v>
      </c>
      <c r="AI65" s="967">
        <f>IF('AR outturn data template'!AI65="","",'AR outturn data template'!AI65)</f>
        <v>0.57196294290713401</v>
      </c>
      <c r="AJ65" s="967">
        <f>IF('AR outturn data template'!AJ65="","",'AR outturn data template'!AJ65)</f>
        <v>0.60816312916707937</v>
      </c>
      <c r="AK65" s="967">
        <f>IF('AR outturn data template'!AK65="","",'AR outturn data template'!AK65)</f>
        <v>4.2607619227955507</v>
      </c>
      <c r="AL65" s="968">
        <f>IF('AR outturn data template'!AL65="","",'AR outturn data template'!AL65)</f>
        <v>0</v>
      </c>
      <c r="AM65" s="202"/>
      <c r="AN65" s="189"/>
      <c r="AO65" s="189"/>
      <c r="AP65" s="189"/>
      <c r="AQ65" s="189"/>
      <c r="AR65" s="189"/>
      <c r="AS65" s="189"/>
      <c r="AT65" s="189"/>
      <c r="AU65" s="189"/>
      <c r="AV65" s="189"/>
      <c r="AW65" s="189"/>
      <c r="AX65" s="189"/>
      <c r="AY65" s="189"/>
      <c r="AZ65" s="189"/>
      <c r="BA65" s="189"/>
    </row>
    <row r="66" spans="1:53" s="44" customFormat="1" ht="12.75" x14ac:dyDescent="0.2">
      <c r="A66" s="189"/>
      <c r="B66" s="681" t="s">
        <v>496</v>
      </c>
      <c r="C66" s="682" t="s">
        <v>497</v>
      </c>
      <c r="D66" s="683" t="s">
        <v>498</v>
      </c>
      <c r="E66" s="684" t="s">
        <v>590</v>
      </c>
      <c r="F66" s="770" t="s">
        <v>85</v>
      </c>
      <c r="G66" s="771" t="s">
        <v>86</v>
      </c>
      <c r="H66" s="766"/>
      <c r="I66" s="688"/>
      <c r="J66" s="688"/>
      <c r="K66" s="790">
        <f>'AR outturn data template'!K66</f>
        <v>1.1291012877566868</v>
      </c>
      <c r="L66" s="967">
        <f>IF('AR outturn data template'!L66="","",'AR outturn data template'!L66)</f>
        <v>8.9247743082750998E-3</v>
      </c>
      <c r="M66" s="967">
        <f>IF('AR outturn data template'!M66="","",'AR outturn data template'!M66)</f>
        <v>2.4340293563201738E-2</v>
      </c>
      <c r="N66" s="967">
        <f>IF('AR outturn data template'!N66="","",'AR outturn data template'!N66)</f>
        <v>6.9775508221411764E-2</v>
      </c>
      <c r="O66" s="967">
        <f>IF('AR outturn data template'!O66="","",'AR outturn data template'!O66)</f>
        <v>0.12060179104477609</v>
      </c>
      <c r="P66" s="967">
        <f>IF('AR outturn data template'!P66="","",'AR outturn data template'!P66)</f>
        <v>4.3812528418553286E-2</v>
      </c>
      <c r="Q66" s="967">
        <f>IF('AR outturn data template'!Q66="","",'AR outturn data template'!Q66)</f>
        <v>0.11358803663397735</v>
      </c>
      <c r="R66" s="967">
        <f>IF('AR outturn data template'!R66="","",'AR outturn data template'!R66)</f>
        <v>0.15009847697706916</v>
      </c>
      <c r="S66" s="967">
        <f>IF('AR outturn data template'!S66="","",'AR outturn data template'!S66)</f>
        <v>2.4340293568334052E-2</v>
      </c>
      <c r="T66" s="967">
        <f>IF('AR outturn data template'!T66="","",'AR outturn data template'!T66)</f>
        <v>2.4340293564912513E-3</v>
      </c>
      <c r="U66" s="967">
        <f>IF('AR outturn data template'!U66="","",'AR outturn data template'!U66)</f>
        <v>7.3020880694737531E-3</v>
      </c>
      <c r="V66" s="967">
        <f>IF('AR outturn data template'!V66="","",'AR outturn data template'!V66)</f>
        <v>2.4340293564912513E-3</v>
      </c>
      <c r="W66" s="967">
        <f>IF('AR outturn data template'!W66="","",'AR outturn data template'!W66)</f>
        <v>2.4340293564912513E-3</v>
      </c>
      <c r="X66" s="967">
        <f>IF('AR outturn data template'!X66="","",'AR outturn data template'!X66)</f>
        <v>4.8680587129825027E-3</v>
      </c>
      <c r="Y66" s="967">
        <f>IF('AR outturn data template'!Y66="","",'AR outturn data template'!Y66)</f>
        <v>1.3792833019546829E-2</v>
      </c>
      <c r="Z66" s="967">
        <f>IF('AR outturn data template'!Z66="","",'AR outturn data template'!Z66)</f>
        <v>5.0303273372903294E-2</v>
      </c>
      <c r="AA66" s="967">
        <f>IF('AR outturn data template'!AA66="","",'AR outturn data template'!AA66)</f>
        <v>6.2473420151938013E-2</v>
      </c>
      <c r="AB66" s="967">
        <f>IF('AR outturn data template'!AB66="","",'AR outturn data template'!AB66)</f>
        <v>1.2981489905278469E-2</v>
      </c>
      <c r="AC66" s="967">
        <f>IF('AR outturn data template'!AC66="","",'AR outturn data template'!AC66)</f>
        <v>3.1642381637807811E-2</v>
      </c>
      <c r="AD66" s="967">
        <f>IF('AR outturn data template'!AD66="","",'AR outturn data template'!AD66)</f>
        <v>0.16470265311858284</v>
      </c>
      <c r="AE66" s="967">
        <f>IF('AR outturn data template'!AE66="","",'AR outturn data template'!AE66)</f>
        <v>7.3832223813282818E-2</v>
      </c>
      <c r="AF66" s="967">
        <f>IF('AR outturn data template'!AF66="","",'AR outturn data template'!AF66)</f>
        <v>1.5415519256637407E-2</v>
      </c>
      <c r="AG66" s="967">
        <f>IF('AR outturn data template'!AG66="","",'AR outturn data template'!AG66)</f>
        <v>4.8680587128114239E-2</v>
      </c>
      <c r="AH66" s="967">
        <f>IF('AR outturn data template'!AH66="","",'AR outturn data template'!AH66)</f>
        <v>6.4907449509284641E-3</v>
      </c>
      <c r="AI66" s="967">
        <f>IF('AR outturn data template'!AI66="","",'AR outturn data template'!AI66)</f>
        <v>1.2981489905278469E-2</v>
      </c>
      <c r="AJ66" s="967">
        <f>IF('AR outturn data template'!AJ66="","",'AR outturn data template'!AJ66)</f>
        <v>7.3020880694737531E-3</v>
      </c>
      <c r="AK66" s="967">
        <f>IF('AR outturn data template'!AK66="","",'AR outturn data template'!AK66)</f>
        <v>5.3548645839385969E-2</v>
      </c>
      <c r="AL66" s="968">
        <f>IF('AR outturn data template'!AL66="","",'AR outturn data template'!AL66)</f>
        <v>0</v>
      </c>
      <c r="AM66" s="202"/>
      <c r="AN66" s="189"/>
      <c r="AO66" s="189"/>
      <c r="AP66" s="189"/>
      <c r="AQ66" s="189"/>
      <c r="AR66" s="189"/>
      <c r="AS66" s="189"/>
      <c r="AT66" s="189"/>
      <c r="AU66" s="189"/>
      <c r="AV66" s="189"/>
      <c r="AW66" s="189"/>
      <c r="AX66" s="189"/>
      <c r="AY66" s="189"/>
      <c r="AZ66" s="189"/>
      <c r="BA66" s="189"/>
    </row>
    <row r="67" spans="1:53" s="44" customFormat="1" ht="12.75" x14ac:dyDescent="0.2">
      <c r="A67" s="189"/>
      <c r="B67" s="681" t="s">
        <v>499</v>
      </c>
      <c r="C67" s="682" t="s">
        <v>500</v>
      </c>
      <c r="D67" s="683" t="s">
        <v>501</v>
      </c>
      <c r="E67" s="684" t="s">
        <v>590</v>
      </c>
      <c r="F67" s="689" t="s">
        <v>85</v>
      </c>
      <c r="G67" s="768" t="s">
        <v>86</v>
      </c>
      <c r="H67" s="766"/>
      <c r="I67" s="688"/>
      <c r="J67" s="688"/>
      <c r="K67" s="790">
        <f>'AR outturn data template'!K67</f>
        <v>4324.1600642859066</v>
      </c>
      <c r="L67" s="967">
        <f>IF('AR outturn data template'!L67="","",'AR outturn data template'!L67)</f>
        <v>30.599371290705569</v>
      </c>
      <c r="M67" s="967">
        <f>IF('AR outturn data template'!M67="","",'AR outturn data template'!M67)</f>
        <v>234.43581836842262</v>
      </c>
      <c r="N67" s="967">
        <f>IF('AR outturn data template'!N67="","",'AR outturn data template'!N67)</f>
        <v>171.14643358346692</v>
      </c>
      <c r="O67" s="967">
        <f>IF('AR outturn data template'!O67="","",'AR outturn data template'!O67)</f>
        <v>46.29944706529426</v>
      </c>
      <c r="P67" s="967">
        <f>IF('AR outturn data template'!P67="","",'AR outturn data template'!P67)</f>
        <v>143.50855856489818</v>
      </c>
      <c r="Q67" s="967">
        <f>IF('AR outturn data template'!Q67="","",'AR outturn data template'!Q67)</f>
        <v>405.3027004399849</v>
      </c>
      <c r="R67" s="967">
        <f>IF('AR outturn data template'!R67="","",'AR outturn data template'!R67)</f>
        <v>324.59974444765118</v>
      </c>
      <c r="S67" s="967">
        <f>IF('AR outturn data template'!S67="","",'AR outturn data template'!S67)</f>
        <v>58.184245711041221</v>
      </c>
      <c r="T67" s="967">
        <f>IF('AR outturn data template'!T67="","",'AR outturn data template'!T67)</f>
        <v>20.51095446124598</v>
      </c>
      <c r="U67" s="967">
        <f>IF('AR outturn data template'!U67="","",'AR outturn data template'!U67)</f>
        <v>38.710578530449901</v>
      </c>
      <c r="V67" s="967">
        <f>IF('AR outturn data template'!V67="","",'AR outturn data template'!V67)</f>
        <v>18.878436808311076</v>
      </c>
      <c r="W67" s="967">
        <f>IF('AR outturn data template'!W67="","",'AR outturn data template'!W67)</f>
        <v>10.11222726239586</v>
      </c>
      <c r="X67" s="967">
        <f>IF('AR outturn data template'!X67="","",'AR outturn data template'!X67)</f>
        <v>14.640957840739935</v>
      </c>
      <c r="Y67" s="967">
        <f>IF('AR outturn data template'!Y67="","",'AR outturn data template'!Y67)</f>
        <v>31.980838229268763</v>
      </c>
      <c r="Z67" s="967">
        <f>IF('AR outturn data template'!Z67="","",'AR outturn data template'!Z67)</f>
        <v>57.757857356338562</v>
      </c>
      <c r="AA67" s="967">
        <f>IF('AR outturn data template'!AA67="","",'AR outturn data template'!AA67)</f>
        <v>296.94120967009769</v>
      </c>
      <c r="AB67" s="967">
        <f>IF('AR outturn data template'!AB67="","",'AR outturn data template'!AB67)</f>
        <v>45.745973706588941</v>
      </c>
      <c r="AC67" s="967">
        <f>IF('AR outturn data template'!AC67="","",'AR outturn data template'!AC67)</f>
        <v>309.85540582228782</v>
      </c>
      <c r="AD67" s="967">
        <f>IF('AR outturn data template'!AD67="","",'AR outturn data template'!AD67)</f>
        <v>906.58667864480844</v>
      </c>
      <c r="AE67" s="967">
        <f>IF('AR outturn data template'!AE67="","",'AR outturn data template'!AE67)</f>
        <v>456.83987492693598</v>
      </c>
      <c r="AF67" s="967">
        <f>IF('AR outturn data template'!AF67="","",'AR outturn data template'!AF67)</f>
        <v>80.793201172892651</v>
      </c>
      <c r="AG67" s="967">
        <f>IF('AR outturn data template'!AG67="","",'AR outturn data template'!AG67)</f>
        <v>301.92627064333232</v>
      </c>
      <c r="AH67" s="967">
        <f>IF('AR outturn data template'!AH67="","",'AR outturn data template'!AH67)</f>
        <v>21.814538082453033</v>
      </c>
      <c r="AI67" s="967">
        <f>IF('AR outturn data template'!AI67="","",'AR outturn data template'!AI67)</f>
        <v>29.428440328714771</v>
      </c>
      <c r="AJ67" s="967">
        <f>IF('AR outturn data template'!AJ67="","",'AR outturn data template'!AJ67)</f>
        <v>32.085636007584363</v>
      </c>
      <c r="AK67" s="967">
        <f>IF('AR outturn data template'!AK67="","",'AR outturn data template'!AK67)</f>
        <v>235.47466531999589</v>
      </c>
      <c r="AL67" s="968">
        <f>IF('AR outturn data template'!AL67="","",'AR outturn data template'!AL67)</f>
        <v>0</v>
      </c>
      <c r="AM67" s="202"/>
      <c r="AN67" s="189"/>
      <c r="AO67" s="189"/>
      <c r="AP67" s="189"/>
      <c r="AQ67" s="189"/>
      <c r="AR67" s="189"/>
      <c r="AS67" s="189"/>
      <c r="AT67" s="189"/>
      <c r="AU67" s="189"/>
      <c r="AV67" s="189"/>
      <c r="AW67" s="189"/>
      <c r="AX67" s="189"/>
      <c r="AY67" s="189"/>
      <c r="AZ67" s="189"/>
      <c r="BA67" s="189"/>
    </row>
    <row r="68" spans="1:53" s="44" customFormat="1" ht="12.75" x14ac:dyDescent="0.2">
      <c r="A68" s="189"/>
      <c r="B68" s="681" t="s">
        <v>502</v>
      </c>
      <c r="C68" s="682" t="s">
        <v>503</v>
      </c>
      <c r="D68" s="683" t="s">
        <v>504</v>
      </c>
      <c r="E68" s="684" t="s">
        <v>590</v>
      </c>
      <c r="F68" s="689" t="s">
        <v>85</v>
      </c>
      <c r="G68" s="768" t="s">
        <v>86</v>
      </c>
      <c r="H68" s="766"/>
      <c r="I68" s="688"/>
      <c r="J68" s="688"/>
      <c r="K68" s="790">
        <f>'AR outturn data template'!K68</f>
        <v>742.59193571409332</v>
      </c>
      <c r="L68" s="967">
        <f>IF('AR outturn data template'!L68="","",'AR outturn data template'!L68)</f>
        <v>8.3879422102020431</v>
      </c>
      <c r="M68" s="967">
        <f>IF('AR outturn data template'!M68="","",'AR outturn data template'!M68)</f>
        <v>34.524757600284403</v>
      </c>
      <c r="N68" s="967">
        <f>IF('AR outturn data template'!N68="","",'AR outturn data template'!N68)</f>
        <v>33.861385652152862</v>
      </c>
      <c r="O68" s="967">
        <f>IF('AR outturn data template'!O68="","",'AR outturn data template'!O68)</f>
        <v>48.378552934705745</v>
      </c>
      <c r="P68" s="967">
        <f>IF('AR outturn data template'!P68="","",'AR outturn data template'!P68)</f>
        <v>20.64298094875328</v>
      </c>
      <c r="Q68" s="967">
        <f>IF('AR outturn data template'!Q68="","",'AR outturn data template'!Q68)</f>
        <v>93.455440787174837</v>
      </c>
      <c r="R68" s="967">
        <f>IF('AR outturn data template'!R68="","",'AR outturn data template'!R68)</f>
        <v>75.292241370420925</v>
      </c>
      <c r="S68" s="967">
        <f>IF('AR outturn data template'!S68="","",'AR outturn data template'!S68)</f>
        <v>19.249932564947741</v>
      </c>
      <c r="T68" s="967">
        <f>IF('AR outturn data template'!T68="","",'AR outturn data template'!T68)</f>
        <v>2.6923793321654466</v>
      </c>
      <c r="U68" s="967">
        <f>IF('AR outturn data template'!U68="","",'AR outturn data template'!U68)</f>
        <v>4.5992973080072774</v>
      </c>
      <c r="V68" s="967">
        <f>IF('AR outturn data template'!V68="","",'AR outturn data template'!V68)</f>
        <v>2.7220452507106896</v>
      </c>
      <c r="W68" s="967">
        <f>IF('AR outturn data template'!W68="","",'AR outturn data template'!W68)</f>
        <v>2.636608840365021</v>
      </c>
      <c r="X68" s="967">
        <f>IF('AR outturn data template'!X68="","",'AR outturn data template'!X68)</f>
        <v>2.6441541641558062</v>
      </c>
      <c r="Y68" s="967">
        <f>IF('AR outturn data template'!Y68="","",'AR outturn data template'!Y68)</f>
        <v>5.1539485555461795</v>
      </c>
      <c r="Z68" s="967">
        <f>IF('AR outturn data template'!Z68="","",'AR outturn data template'!Z68)</f>
        <v>10.4558135706678</v>
      </c>
      <c r="AA68" s="967">
        <f>IF('AR outturn data template'!AA68="","",'AR outturn data template'!AA68)</f>
        <v>64.075456774661887</v>
      </c>
      <c r="AB68" s="967">
        <f>IF('AR outturn data template'!AB68="","",'AR outturn data template'!AB68)</f>
        <v>6.0117527473502026</v>
      </c>
      <c r="AC68" s="967">
        <f>IF('AR outturn data template'!AC68="","",'AR outturn data template'!AC68)</f>
        <v>30.632428793558059</v>
      </c>
      <c r="AD68" s="967">
        <f>IF('AR outturn data template'!AD68="","",'AR outturn data template'!AD68)</f>
        <v>123.63702641260484</v>
      </c>
      <c r="AE68" s="967">
        <f>IF('AR outturn data template'!AE68="","",'AR outturn data template'!AE68)</f>
        <v>58.165812812630627</v>
      </c>
      <c r="AF68" s="967">
        <f>IF('AR outturn data template'!AF68="","",'AR outturn data template'!AF68)</f>
        <v>9.3559067268604821</v>
      </c>
      <c r="AG68" s="967">
        <f>IF('AR outturn data template'!AG68="","",'AR outturn data template'!AG68)</f>
        <v>42.205996730128945</v>
      </c>
      <c r="AH68" s="967">
        <f>IF('AR outturn data template'!AH68="","",'AR outturn data template'!AH68)</f>
        <v>2.9721255331984384</v>
      </c>
      <c r="AI68" s="967">
        <f>IF('AR outturn data template'!AI68="","",'AR outturn data template'!AI68)</f>
        <v>4.358852256970982</v>
      </c>
      <c r="AJ68" s="967">
        <f>IF('AR outturn data template'!AJ68="","",'AR outturn data template'!AJ68)</f>
        <v>4.8734535678840212</v>
      </c>
      <c r="AK68" s="967">
        <f>IF('AR outturn data template'!AK68="","",'AR outturn data template'!AK68)</f>
        <v>31.605642267984742</v>
      </c>
      <c r="AL68" s="968">
        <f>IF('AR outturn data template'!AL68="","",'AR outturn data template'!AL68)</f>
        <v>0</v>
      </c>
      <c r="AM68" s="202"/>
      <c r="AN68" s="189"/>
      <c r="AO68" s="189"/>
      <c r="AP68" s="189"/>
      <c r="AQ68" s="189"/>
      <c r="AR68" s="189"/>
      <c r="AS68" s="189"/>
      <c r="AT68" s="189"/>
      <c r="AU68" s="189"/>
      <c r="AV68" s="189"/>
      <c r="AW68" s="189"/>
      <c r="AX68" s="189"/>
      <c r="AY68" s="189"/>
      <c r="AZ68" s="189"/>
      <c r="BA68" s="189"/>
    </row>
    <row r="69" spans="1:53" s="44" customFormat="1" ht="40.5" customHeight="1" x14ac:dyDescent="0.2">
      <c r="A69" s="189"/>
      <c r="B69" s="681" t="s">
        <v>505</v>
      </c>
      <c r="C69" s="682" t="s">
        <v>506</v>
      </c>
      <c r="D69" s="683" t="s">
        <v>507</v>
      </c>
      <c r="E69" s="775" t="s">
        <v>592</v>
      </c>
      <c r="F69" s="689" t="s">
        <v>85</v>
      </c>
      <c r="G69" s="768" t="s">
        <v>86</v>
      </c>
      <c r="H69" s="766"/>
      <c r="I69" s="688"/>
      <c r="J69" s="688"/>
      <c r="K69" s="790">
        <f>'AR outturn data template'!K69</f>
        <v>5144.5419999999995</v>
      </c>
      <c r="L69" s="967">
        <f>IF('AR outturn data template'!L69="","",'AR outturn data template'!L69)</f>
        <v>39.590524666316654</v>
      </c>
      <c r="M69" s="967">
        <f>IF('AR outturn data template'!M69="","",'AR outturn data template'!M69)</f>
        <v>272.22362625966002</v>
      </c>
      <c r="N69" s="967">
        <f>IF('AR outturn data template'!N69="","",'AR outturn data template'!N69)</f>
        <v>208.85327417075348</v>
      </c>
      <c r="O69" s="967">
        <f>IF('AR outturn data template'!O69="","",'AR outturn data template'!O69)</f>
        <v>95.564000000000007</v>
      </c>
      <c r="P69" s="967">
        <f>IF('AR outturn data template'!P69="","",'AR outturn data template'!P69)</f>
        <v>166.86390910586564</v>
      </c>
      <c r="Q69" s="967">
        <f>IF('AR outturn data template'!Q69="","",'AR outturn data template'!Q69)</f>
        <v>507.50245700460232</v>
      </c>
      <c r="R69" s="967">
        <f>IF('AR outturn data template'!R69="","",'AR outturn data template'!R69)</f>
        <v>408.23840980073845</v>
      </c>
      <c r="S69" s="967">
        <f>IF('AR outturn data template'!S69="","",'AR outturn data template'!S69)</f>
        <v>78.986166429726978</v>
      </c>
      <c r="T69" s="967">
        <f>IF('AR outturn data template'!T69="","",'AR outturn data template'!T69)</f>
        <v>23.614829927505301</v>
      </c>
      <c r="U69" s="967">
        <f>IF('AR outturn data template'!U69="","",'AR outturn data template'!U69)</f>
        <v>43.913274326940417</v>
      </c>
      <c r="V69" s="967">
        <f>IF('AR outturn data template'!V69="","",'AR outturn data template'!V69)</f>
        <v>21.976984679731022</v>
      </c>
      <c r="W69" s="967">
        <f>IF('AR outturn data template'!W69="","",'AR outturn data template'!W69)</f>
        <v>13.057161706013909</v>
      </c>
      <c r="X69" s="967">
        <f>IF('AR outturn data template'!X69="","",'AR outturn data template'!X69)</f>
        <v>17.649568580457512</v>
      </c>
      <c r="Y69" s="967">
        <f>IF('AR outturn data template'!Y69="","",'AR outturn data template'!Y69)</f>
        <v>37.892493445476362</v>
      </c>
      <c r="Z69" s="967">
        <f>IF('AR outturn data template'!Z69="","",'AR outturn data template'!Z69)</f>
        <v>70.21214755760198</v>
      </c>
      <c r="AA69" s="967">
        <f>IF('AR outturn data template'!AA69="","",'AR outturn data template'!AA69)</f>
        <v>366.16164601580783</v>
      </c>
      <c r="AB69" s="967">
        <f>IF('AR outturn data template'!AB69="","",'AR outturn data template'!AB69)</f>
        <v>52.580385443191858</v>
      </c>
      <c r="AC69" s="967">
        <f>IF('AR outturn data template'!AC69="","",'AR outturn data template'!AC69)</f>
        <v>344.80256236847288</v>
      </c>
      <c r="AD69" s="967">
        <f>IF('AR outturn data template'!AD69="","",'AR outturn data template'!AD69)</f>
        <v>1044.0316545754674</v>
      </c>
      <c r="AE69" s="967">
        <f>IF('AR outturn data template'!AE69="","",'AR outturn data template'!AE69)</f>
        <v>521.48755626782781</v>
      </c>
      <c r="AF69" s="967">
        <f>IF('AR outturn data template'!AF69="","",'AR outturn data template'!AF69)</f>
        <v>91.801375174396952</v>
      </c>
      <c r="AG69" s="967">
        <f>IF('AR outturn data template'!AG69="","",'AR outturn data template'!AG69)</f>
        <v>349.06495642349364</v>
      </c>
      <c r="AH69" s="967">
        <f>IF('AR outturn data template'!AH69="","",'AR outturn data template'!AH69)</f>
        <v>25.131626102132891</v>
      </c>
      <c r="AI69" s="967">
        <f>IF('AR outturn data template'!AI69="","",'AR outturn data template'!AI69)</f>
        <v>34.372237018498168</v>
      </c>
      <c r="AJ69" s="967">
        <f>IF('AR outturn data template'!AJ69="","",'AR outturn data template'!AJ69)</f>
        <v>37.574554792704937</v>
      </c>
      <c r="AK69" s="967">
        <f>IF('AR outturn data template'!AK69="","",'AR outturn data template'!AK69)</f>
        <v>271.39461815661559</v>
      </c>
      <c r="AL69" s="968">
        <f>IF('AR outturn data template'!AL69="","",'AR outturn data template'!AL69)</f>
        <v>0</v>
      </c>
      <c r="AM69" s="202"/>
      <c r="AN69" s="189"/>
      <c r="AO69" s="189"/>
      <c r="AP69" s="189"/>
      <c r="AQ69" s="189"/>
      <c r="AR69" s="189"/>
      <c r="AS69" s="189"/>
      <c r="AT69" s="189"/>
      <c r="AU69" s="189"/>
      <c r="AV69" s="189"/>
      <c r="AW69" s="189"/>
      <c r="AX69" s="189"/>
      <c r="AY69" s="189"/>
      <c r="AZ69" s="189"/>
      <c r="BA69" s="189"/>
    </row>
    <row r="70" spans="1:53" s="45" customFormat="1" ht="12.75" x14ac:dyDescent="0.2">
      <c r="A70" s="265"/>
      <c r="B70" s="696"/>
      <c r="C70" s="697"/>
      <c r="D70" s="698" t="s">
        <v>509</v>
      </c>
      <c r="E70" s="105"/>
      <c r="F70" s="706"/>
      <c r="G70" s="776"/>
      <c r="H70" s="707"/>
      <c r="I70" s="703"/>
      <c r="J70" s="703"/>
      <c r="K70" s="703"/>
      <c r="L70" s="703"/>
      <c r="M70" s="703"/>
      <c r="N70" s="703"/>
      <c r="O70" s="703"/>
      <c r="P70" s="703"/>
      <c r="Q70" s="703"/>
      <c r="R70" s="703"/>
      <c r="S70" s="703"/>
      <c r="T70" s="703"/>
      <c r="U70" s="703"/>
      <c r="V70" s="703"/>
      <c r="W70" s="703"/>
      <c r="X70" s="703"/>
      <c r="Y70" s="703"/>
      <c r="Z70" s="703"/>
      <c r="AA70" s="703"/>
      <c r="AB70" s="703"/>
      <c r="AC70" s="703"/>
      <c r="AD70" s="703"/>
      <c r="AE70" s="703"/>
      <c r="AF70" s="703"/>
      <c r="AG70" s="703"/>
      <c r="AH70" s="703"/>
      <c r="AI70" s="703"/>
      <c r="AJ70" s="703"/>
      <c r="AK70" s="703"/>
      <c r="AL70" s="708"/>
      <c r="AM70" s="273"/>
      <c r="AN70" s="265"/>
      <c r="AO70" s="265"/>
      <c r="AP70" s="265"/>
      <c r="AQ70" s="265"/>
      <c r="AR70" s="265"/>
      <c r="AS70" s="265"/>
      <c r="AT70" s="265"/>
      <c r="AU70" s="265"/>
      <c r="AV70" s="265"/>
      <c r="AW70" s="265"/>
      <c r="AX70" s="265"/>
      <c r="AY70" s="265"/>
      <c r="AZ70" s="265"/>
      <c r="BA70" s="265"/>
    </row>
    <row r="71" spans="1:53" s="44" customFormat="1" ht="51.75" thickBot="1" x14ac:dyDescent="0.25">
      <c r="A71" s="189"/>
      <c r="B71" s="692" t="s">
        <v>166</v>
      </c>
      <c r="C71" s="693" t="s">
        <v>167</v>
      </c>
      <c r="D71" s="694" t="s">
        <v>168</v>
      </c>
      <c r="E71" s="777" t="s">
        <v>593</v>
      </c>
      <c r="F71" s="778" t="s">
        <v>164</v>
      </c>
      <c r="G71" s="767" t="s">
        <v>165</v>
      </c>
      <c r="H71" s="779"/>
      <c r="I71" s="695" t="s">
        <v>511</v>
      </c>
      <c r="J71" s="695"/>
      <c r="K71" s="969">
        <f>'AR outturn data template'!K71</f>
        <v>84.915443981923616</v>
      </c>
      <c r="L71" s="970">
        <f>IF('AR outturn data template'!L71="","",'AR outturn data template'!L71)</f>
        <v>79.300910986609424</v>
      </c>
      <c r="M71" s="970">
        <f>IF('AR outturn data template'!M71="","",'AR outturn data template'!M71)</f>
        <v>86.708644120915579</v>
      </c>
      <c r="N71" s="970">
        <f>IF('AR outturn data template'!N71="","",'AR outturn data template'!N71)</f>
        <v>83.478640106484733</v>
      </c>
      <c r="O71" s="970">
        <f>IF('AR outturn data template'!O71="","",'AR outturn data template'!O71)</f>
        <v>44.129037255053831</v>
      </c>
      <c r="P71" s="970">
        <f>IF('AR outturn data template'!P71="","",'AR outturn data template'!P71)</f>
        <v>87.171844634163719</v>
      </c>
      <c r="Q71" s="970">
        <f>IF('AR outturn data template'!Q71="","",'AR outturn data template'!Q71)</f>
        <v>82.165882777804143</v>
      </c>
      <c r="R71" s="970">
        <f>IF('AR outturn data template'!R71="","",'AR outturn data template'!R71)</f>
        <v>81.787338883249888</v>
      </c>
      <c r="S71" s="970">
        <f>IF('AR outturn data template'!S71="","",'AR outturn data template'!S71)</f>
        <v>74.676525281636216</v>
      </c>
      <c r="T71" s="970">
        <f>IF('AR outturn data template'!T71="","",'AR outturn data template'!T71)</f>
        <v>88.655570264533139</v>
      </c>
      <c r="U71" s="970">
        <f>IF('AR outturn data template'!U71="","",'AR outturn data template'!U71)</f>
        <v>88.781801890145204</v>
      </c>
      <c r="V71" s="970">
        <f>IF('AR outturn data template'!V71="","",'AR outturn data template'!V71)</f>
        <v>87.062645444046325</v>
      </c>
      <c r="W71" s="970">
        <f>IF('AR outturn data template'!W71="","",'AR outturn data template'!W71)</f>
        <v>79.129824150299697</v>
      </c>
      <c r="X71" s="970">
        <f>IF('AR outturn data template'!X71="","",'AR outturn data template'!X71)</f>
        <v>84.493108916481248</v>
      </c>
      <c r="Y71" s="970">
        <f>IF('AR outturn data template'!Y71="","",'AR outturn data template'!Y71)</f>
        <v>86.14964585032105</v>
      </c>
      <c r="Z71" s="970">
        <f>IF('AR outturn data template'!Z71="","",'AR outturn data template'!Z71)</f>
        <v>85.302645009791632</v>
      </c>
      <c r="AA71" s="970">
        <f>IF('AR outturn data template'!AA71="","",'AR outturn data template'!AA71)</f>
        <v>83.225032935092116</v>
      </c>
      <c r="AB71" s="970">
        <f>IF('AR outturn data template'!AB71="","",'AR outturn data template'!AB71)</f>
        <v>88.323624316670006</v>
      </c>
      <c r="AC71" s="970">
        <f>IF('AR outturn data template'!AC71="","",'AR outturn data template'!AC71)</f>
        <v>89.402230700701125</v>
      </c>
      <c r="AD71" s="970">
        <f>IF('AR outturn data template'!AD71="","",'AR outturn data template'!AD71)</f>
        <v>87.822428329440442</v>
      </c>
      <c r="AE71" s="970">
        <f>IF('AR outturn data template'!AE71="","",'AR outturn data template'!AE71)</f>
        <v>88.425433876949867</v>
      </c>
      <c r="AF71" s="970">
        <f>IF('AR outturn data template'!AF71="","",'AR outturn data template'!AF71)</f>
        <v>89.026322436030043</v>
      </c>
      <c r="AG71" s="970">
        <f>IF('AR outturn data template'!AG71="","",'AR outturn data template'!AG71)</f>
        <v>87.558849242643035</v>
      </c>
      <c r="AH71" s="970">
        <f>IF('AR outturn data template'!AH71="","",'AR outturn data template'!AH71)</f>
        <v>87.759000160042305</v>
      </c>
      <c r="AI71" s="970">
        <f>IF('AR outturn data template'!AI71="","",'AR outturn data template'!AI71)</f>
        <v>87.402647322443713</v>
      </c>
      <c r="AJ71" s="970">
        <f>IF('AR outturn data template'!AJ71="","",'AR outturn data template'!AJ71)</f>
        <v>87.250911460482001</v>
      </c>
      <c r="AK71" s="970">
        <f>IF('AR outturn data template'!AK71="","",'AR outturn data template'!AK71)</f>
        <v>87.604714051824928</v>
      </c>
      <c r="AL71" s="971">
        <f>IF('AR outturn data template'!AL71="","",'AR outturn data template'!AL71)</f>
        <v>0</v>
      </c>
      <c r="AM71" s="202"/>
      <c r="AN71" s="189"/>
      <c r="AO71" s="189"/>
      <c r="AP71" s="189"/>
      <c r="AQ71" s="189"/>
      <c r="AR71" s="189"/>
      <c r="AS71" s="189"/>
      <c r="AT71" s="189"/>
      <c r="AU71" s="189"/>
      <c r="AV71" s="189"/>
      <c r="AW71" s="189"/>
      <c r="AX71" s="189"/>
      <c r="AY71" s="189"/>
      <c r="AZ71" s="189"/>
      <c r="BA71" s="189"/>
    </row>
    <row r="72" spans="1:53" s="45" customFormat="1" ht="22.5" customHeight="1" x14ac:dyDescent="0.2">
      <c r="A72" s="265"/>
      <c r="B72" s="625"/>
      <c r="C72" s="626"/>
      <c r="D72" s="664" t="s">
        <v>512</v>
      </c>
      <c r="E72" s="664"/>
      <c r="F72" s="665"/>
      <c r="G72" s="626"/>
      <c r="H72" s="666"/>
      <c r="I72" s="667"/>
      <c r="J72" s="641"/>
      <c r="K72" s="803"/>
      <c r="L72" s="804"/>
      <c r="M72" s="802"/>
      <c r="N72" s="802"/>
      <c r="O72" s="803"/>
      <c r="P72" s="804"/>
      <c r="Q72" s="805"/>
      <c r="R72" s="805"/>
      <c r="S72" s="805"/>
      <c r="T72" s="805"/>
      <c r="U72" s="805"/>
      <c r="V72" s="805"/>
      <c r="W72" s="805"/>
      <c r="X72" s="805"/>
      <c r="Y72" s="805"/>
      <c r="Z72" s="805"/>
      <c r="AA72" s="805"/>
      <c r="AB72" s="805"/>
      <c r="AC72" s="805"/>
      <c r="AD72" s="805"/>
      <c r="AE72" s="805"/>
      <c r="AF72" s="805"/>
      <c r="AG72" s="805"/>
      <c r="AH72" s="805"/>
      <c r="AI72" s="805"/>
      <c r="AJ72" s="806"/>
      <c r="AK72" s="804"/>
      <c r="AL72" s="972"/>
      <c r="AM72" s="273"/>
      <c r="AN72" s="265"/>
      <c r="AO72" s="265"/>
      <c r="AP72" s="265"/>
      <c r="AQ72" s="265"/>
      <c r="AR72" s="265"/>
      <c r="AS72" s="265"/>
      <c r="AT72" s="265"/>
      <c r="AU72" s="265"/>
      <c r="AV72" s="265"/>
      <c r="AW72" s="265"/>
      <c r="AX72" s="265"/>
      <c r="AY72" s="265"/>
      <c r="AZ72" s="265"/>
      <c r="BA72" s="265"/>
    </row>
    <row r="73" spans="1:53" s="45" customFormat="1" ht="22.5" customHeight="1" x14ac:dyDescent="0.2">
      <c r="B73" s="135" t="s">
        <v>594</v>
      </c>
      <c r="C73" s="358" t="s">
        <v>595</v>
      </c>
      <c r="D73" s="718" t="s">
        <v>596</v>
      </c>
      <c r="E73" s="718" t="s">
        <v>597</v>
      </c>
      <c r="F73" s="358" t="s">
        <v>200</v>
      </c>
      <c r="G73" s="358" t="s">
        <v>368</v>
      </c>
      <c r="H73" s="719" t="s">
        <v>87</v>
      </c>
      <c r="I73" s="409" t="s">
        <v>517</v>
      </c>
      <c r="J73" s="393"/>
      <c r="K73" s="973" cm="1">
        <f t="array" ref="K73">IF(AND(ISBLANK(L73:Z73),ISBLANK(AA73:AK73)),"",SUM(L73:AK73))</f>
        <v>44.981315863515505</v>
      </c>
      <c r="L73" s="865">
        <v>0.32615254774304603</v>
      </c>
      <c r="M73" s="866">
        <v>2.6956898950681145</v>
      </c>
      <c r="N73" s="866">
        <v>3.0951628121164863</v>
      </c>
      <c r="O73" s="867">
        <v>1.1387769609374416</v>
      </c>
      <c r="P73" s="865">
        <v>1.443003690659947</v>
      </c>
      <c r="Q73" s="868">
        <v>5.7400054452004126</v>
      </c>
      <c r="R73" s="868">
        <v>4.8186284276222144</v>
      </c>
      <c r="S73" s="868">
        <v>0.73415659164794067</v>
      </c>
      <c r="T73" s="868">
        <v>0.15601774511734098</v>
      </c>
      <c r="U73" s="868">
        <v>0.28470905794718526</v>
      </c>
      <c r="V73" s="868">
        <v>0.18800212754969994</v>
      </c>
      <c r="W73" s="868">
        <v>0.14864156314305377</v>
      </c>
      <c r="X73" s="868">
        <v>7.1957096283487426E-2</v>
      </c>
      <c r="Y73" s="868">
        <v>0.28704721663395499</v>
      </c>
      <c r="Z73" s="868">
        <v>0.60658793770301989</v>
      </c>
      <c r="AA73" s="868">
        <v>2.4663067949786126</v>
      </c>
      <c r="AB73" s="868">
        <v>0.35215942996002475</v>
      </c>
      <c r="AC73" s="868">
        <v>1.3172468862081277</v>
      </c>
      <c r="AD73" s="868">
        <v>7.1182241051441046</v>
      </c>
      <c r="AE73" s="868">
        <v>4.7340221767053841</v>
      </c>
      <c r="AF73" s="868">
        <v>0.49825808174678077</v>
      </c>
      <c r="AG73" s="868">
        <v>2.1518611394350762</v>
      </c>
      <c r="AH73" s="868">
        <v>0.14383535387527441</v>
      </c>
      <c r="AI73" s="868">
        <v>0.30492371172910993</v>
      </c>
      <c r="AJ73" s="869">
        <v>0.35554564274609679</v>
      </c>
      <c r="AK73" s="869">
        <v>3.8043934256135552</v>
      </c>
      <c r="AL73" s="869">
        <v>0</v>
      </c>
      <c r="AM73" s="394"/>
    </row>
    <row r="74" spans="1:53" s="44" customFormat="1" ht="21" customHeight="1" thickBot="1" x14ac:dyDescent="0.25">
      <c r="A74" s="189"/>
      <c r="B74" s="364" t="s">
        <v>513</v>
      </c>
      <c r="C74" s="411" t="s">
        <v>514</v>
      </c>
      <c r="D74" s="366" t="s">
        <v>515</v>
      </c>
      <c r="E74" s="717" t="s">
        <v>598</v>
      </c>
      <c r="F74" s="407" t="s">
        <v>200</v>
      </c>
      <c r="G74" s="407" t="s">
        <v>368</v>
      </c>
      <c r="H74" s="412" t="s">
        <v>87</v>
      </c>
      <c r="I74" s="410"/>
      <c r="J74" s="134"/>
      <c r="K74" s="974" cm="1">
        <f t="array" ref="K74">IF(AND(ISBLANK(L74:Z74),ISBLANK(AA74:AK74)),"",SUM(L74:AK74))</f>
        <v>61.337481831010898</v>
      </c>
      <c r="L74" s="870">
        <f t="shared" ref="L74:AK74" si="0">L27-L34-L73</f>
        <v>5.6948738456943815E-2</v>
      </c>
      <c r="M74" s="870">
        <f t="shared" si="0"/>
        <v>3.7816581994015612</v>
      </c>
      <c r="N74" s="870">
        <f t="shared" si="0"/>
        <v>4.719841067912844</v>
      </c>
      <c r="O74" s="870">
        <f t="shared" si="0"/>
        <v>9.1765442865930176</v>
      </c>
      <c r="P74" s="870">
        <f t="shared" si="0"/>
        <v>1.5034790584689262E-4</v>
      </c>
      <c r="Q74" s="870">
        <f t="shared" si="0"/>
        <v>1.5915054804880313E-3</v>
      </c>
      <c r="R74" s="870">
        <f t="shared" si="0"/>
        <v>4.0878864174098695E-3</v>
      </c>
      <c r="S74" s="870">
        <f t="shared" si="0"/>
        <v>0.9950308773005585</v>
      </c>
      <c r="T74" s="870">
        <f t="shared" si="0"/>
        <v>0.15390053667837791</v>
      </c>
      <c r="U74" s="870">
        <f t="shared" si="0"/>
        <v>1.1356672177859126</v>
      </c>
      <c r="V74" s="870">
        <f t="shared" si="0"/>
        <v>1.4720170241160557</v>
      </c>
      <c r="W74" s="870">
        <f t="shared" si="0"/>
        <v>0.25633406988083762</v>
      </c>
      <c r="X74" s="870">
        <f t="shared" si="0"/>
        <v>0.20819235935403205</v>
      </c>
      <c r="Y74" s="870">
        <f t="shared" si="0"/>
        <v>0.87916408651862943</v>
      </c>
      <c r="Z74" s="870">
        <f t="shared" si="0"/>
        <v>2.4265958062953019</v>
      </c>
      <c r="AA74" s="870">
        <f t="shared" si="0"/>
        <v>7.5829466665090681</v>
      </c>
      <c r="AB74" s="870">
        <f t="shared" si="0"/>
        <v>0.48805966248549254</v>
      </c>
      <c r="AC74" s="870">
        <f t="shared" si="0"/>
        <v>1.8311614200737569E-2</v>
      </c>
      <c r="AD74" s="870">
        <f t="shared" si="0"/>
        <v>3.0121243234027482</v>
      </c>
      <c r="AE74" s="870">
        <f t="shared" si="0"/>
        <v>13.390464360150229</v>
      </c>
      <c r="AF74" s="870">
        <f t="shared" si="0"/>
        <v>5.1936418985141231E-3</v>
      </c>
      <c r="AG74" s="870">
        <f t="shared" si="0"/>
        <v>2.8209154078462362E-3</v>
      </c>
      <c r="AH74" s="870">
        <f t="shared" si="0"/>
        <v>2.6188471002718727</v>
      </c>
      <c r="AI74" s="870">
        <f t="shared" si="0"/>
        <v>2.6980112170017847</v>
      </c>
      <c r="AJ74" s="870">
        <f t="shared" si="0"/>
        <v>3.2751414940231607</v>
      </c>
      <c r="AK74" s="870">
        <f t="shared" si="0"/>
        <v>2.9778368255616234</v>
      </c>
      <c r="AL74" s="870">
        <f>AL27-AL34-AL73</f>
        <v>0</v>
      </c>
      <c r="AM74" s="202"/>
      <c r="AN74" s="189"/>
      <c r="AO74" s="189"/>
      <c r="AP74" s="189"/>
      <c r="AQ74" s="189"/>
      <c r="AR74" s="189"/>
      <c r="AS74" s="189"/>
      <c r="AT74" s="189"/>
      <c r="AU74" s="189"/>
      <c r="AV74" s="189"/>
      <c r="AW74" s="189"/>
      <c r="AX74" s="189"/>
      <c r="AY74" s="189"/>
      <c r="AZ74" s="189"/>
      <c r="BA74" s="189"/>
    </row>
    <row r="75" spans="1:53" s="190" customFormat="1" ht="12.75" x14ac:dyDescent="0.2">
      <c r="A75" s="189"/>
      <c r="B75" s="189"/>
      <c r="C75" s="277"/>
      <c r="D75" s="251"/>
      <c r="E75" s="251"/>
      <c r="F75" s="269"/>
      <c r="G75" s="270"/>
      <c r="H75" s="270"/>
      <c r="I75" s="270"/>
      <c r="J75" s="270"/>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77"/>
      <c r="AN75" s="267"/>
      <c r="AO75" s="202"/>
      <c r="AP75" s="189"/>
      <c r="AQ75" s="189"/>
      <c r="AR75" s="189"/>
      <c r="AS75" s="189"/>
      <c r="AT75" s="189"/>
      <c r="AU75" s="189"/>
      <c r="AV75" s="189"/>
      <c r="AW75" s="189"/>
      <c r="AX75" s="189"/>
      <c r="AY75" s="189"/>
      <c r="AZ75" s="189"/>
      <c r="BA75" s="189"/>
    </row>
    <row r="76" spans="1:53" s="190" customFormat="1" ht="12.75" x14ac:dyDescent="0.2">
      <c r="A76" s="189"/>
      <c r="B76" s="189"/>
      <c r="C76" s="189"/>
      <c r="D76" s="189"/>
      <c r="E76" s="189"/>
      <c r="F76" s="189"/>
      <c r="G76" s="189"/>
      <c r="H76" s="189"/>
      <c r="I76" s="189"/>
      <c r="J76" s="189"/>
      <c r="K76" s="838"/>
      <c r="L76" s="838"/>
      <c r="M76" s="838"/>
      <c r="N76" s="838"/>
      <c r="O76" s="838"/>
      <c r="P76" s="838"/>
      <c r="Q76" s="838"/>
      <c r="R76" s="838"/>
      <c r="S76" s="838"/>
      <c r="T76" s="838"/>
      <c r="U76" s="838"/>
      <c r="V76" s="838"/>
      <c r="W76" s="838"/>
      <c r="X76" s="838"/>
      <c r="Y76" s="838"/>
      <c r="Z76" s="838"/>
      <c r="AA76" s="838"/>
      <c r="AB76" s="838"/>
      <c r="AC76" s="838"/>
      <c r="AD76" s="838"/>
      <c r="AE76" s="838"/>
      <c r="AF76" s="838"/>
      <c r="AG76" s="838"/>
      <c r="AH76" s="838"/>
      <c r="AI76" s="838"/>
      <c r="AJ76" s="838"/>
      <c r="AK76" s="838"/>
      <c r="AL76" s="838"/>
      <c r="AM76" s="189"/>
      <c r="AN76" s="271"/>
      <c r="AO76" s="202"/>
      <c r="AP76" s="189"/>
      <c r="AQ76" s="189"/>
      <c r="AR76" s="189"/>
      <c r="AS76" s="189"/>
      <c r="AT76" s="189"/>
      <c r="AU76" s="189"/>
      <c r="AV76" s="189"/>
      <c r="AW76" s="189"/>
      <c r="AX76" s="189"/>
      <c r="AY76" s="189"/>
      <c r="AZ76" s="189"/>
      <c r="BA76" s="189"/>
    </row>
    <row r="77" spans="1:53" s="44" customFormat="1" ht="12.75" x14ac:dyDescent="0.2">
      <c r="A77" s="189"/>
      <c r="B77" s="83" t="s">
        <v>518</v>
      </c>
      <c r="C77" s="282"/>
      <c r="D77" s="84" t="s">
        <v>519</v>
      </c>
      <c r="E77" s="85" t="s">
        <v>520</v>
      </c>
      <c r="F77" s="85"/>
      <c r="G77" s="85"/>
      <c r="H77" s="85"/>
      <c r="I77" s="85"/>
      <c r="J77" s="367"/>
      <c r="K77" s="847">
        <f>IFERROR(K34-(SUM(K37:K40)+K44+K45+K53),"")</f>
        <v>-2.2737367544323206E-13</v>
      </c>
      <c r="L77" s="847">
        <f t="shared" ref="L77:AJ77" si="1">IFERROR(L34-(SUM(L37:L40)+L44+L45+L53),"")</f>
        <v>0</v>
      </c>
      <c r="M77" s="847">
        <f t="shared" si="1"/>
        <v>0</v>
      </c>
      <c r="N77" s="847">
        <f t="shared" si="1"/>
        <v>0</v>
      </c>
      <c r="O77" s="847">
        <f t="shared" si="1"/>
        <v>0</v>
      </c>
      <c r="P77" s="847">
        <f t="shared" si="1"/>
        <v>0</v>
      </c>
      <c r="Q77" s="847">
        <f t="shared" si="1"/>
        <v>0</v>
      </c>
      <c r="R77" s="847">
        <f t="shared" si="1"/>
        <v>-1.4210854715202004E-14</v>
      </c>
      <c r="S77" s="847">
        <f t="shared" si="1"/>
        <v>0</v>
      </c>
      <c r="T77" s="847">
        <f t="shared" si="1"/>
        <v>0</v>
      </c>
      <c r="U77" s="847">
        <f t="shared" si="1"/>
        <v>0</v>
      </c>
      <c r="V77" s="847">
        <f t="shared" si="1"/>
        <v>8.8817841970012523E-16</v>
      </c>
      <c r="W77" s="847">
        <f t="shared" si="1"/>
        <v>8.8817841970012523E-16</v>
      </c>
      <c r="X77" s="847">
        <f t="shared" si="1"/>
        <v>0</v>
      </c>
      <c r="Y77" s="847">
        <f t="shared" si="1"/>
        <v>0</v>
      </c>
      <c r="Z77" s="847">
        <f t="shared" si="1"/>
        <v>0</v>
      </c>
      <c r="AA77" s="847">
        <f t="shared" si="1"/>
        <v>0</v>
      </c>
      <c r="AB77" s="847">
        <f t="shared" si="1"/>
        <v>1.7763568394002505E-15</v>
      </c>
      <c r="AC77" s="847">
        <f t="shared" si="1"/>
        <v>0</v>
      </c>
      <c r="AD77" s="847">
        <f t="shared" si="1"/>
        <v>0</v>
      </c>
      <c r="AE77" s="847">
        <f t="shared" si="1"/>
        <v>0</v>
      </c>
      <c r="AF77" s="847">
        <f t="shared" si="1"/>
        <v>3.5527136788005009E-15</v>
      </c>
      <c r="AG77" s="847">
        <f t="shared" si="1"/>
        <v>0</v>
      </c>
      <c r="AH77" s="847">
        <f t="shared" si="1"/>
        <v>0</v>
      </c>
      <c r="AI77" s="847">
        <f t="shared" si="1"/>
        <v>1.7763568394002505E-15</v>
      </c>
      <c r="AJ77" s="847">
        <f t="shared" si="1"/>
        <v>1.7763568394002505E-15</v>
      </c>
      <c r="AK77" s="847">
        <f>IFERROR(AK34-(SUM(AK37:AK40)+AK44+AK45+AK53),"")</f>
        <v>0</v>
      </c>
      <c r="AL77" s="847">
        <f t="shared" ref="AL77" si="2">IFERROR(AL34-(SUM(AL37:AL40)+AL44+AL45+AL53),"")</f>
        <v>0</v>
      </c>
      <c r="AM77" s="278"/>
      <c r="AN77" s="271"/>
      <c r="AO77" s="202"/>
      <c r="AP77" s="189"/>
      <c r="AQ77" s="189"/>
      <c r="AR77" s="189"/>
      <c r="AS77" s="189"/>
      <c r="AT77" s="189"/>
      <c r="AU77" s="189"/>
      <c r="AV77" s="189"/>
      <c r="AW77" s="189"/>
      <c r="AX77" s="189"/>
      <c r="AY77" s="189"/>
      <c r="AZ77" s="189"/>
      <c r="BA77" s="189"/>
    </row>
    <row r="78" spans="1:53" s="44" customFormat="1" ht="12.75" x14ac:dyDescent="0.2">
      <c r="A78" s="189"/>
      <c r="B78" s="86" t="s">
        <v>521</v>
      </c>
      <c r="C78" s="391"/>
      <c r="D78" s="87" t="s">
        <v>599</v>
      </c>
      <c r="E78" s="88" t="s">
        <v>600</v>
      </c>
      <c r="F78" s="88"/>
      <c r="G78" s="88"/>
      <c r="H78" s="88"/>
      <c r="I78" s="88"/>
      <c r="J78" s="369"/>
      <c r="K78" s="853">
        <f>IFERROR(K26-(K24-(K29+K30)),"")</f>
        <v>2.2737367544323206E-13</v>
      </c>
      <c r="L78" s="853">
        <f t="shared" ref="L78:AL78" si="3">IFERROR(L26-(L24-(L29+L30)),"")</f>
        <v>0</v>
      </c>
      <c r="M78" s="853">
        <f t="shared" si="3"/>
        <v>0</v>
      </c>
      <c r="N78" s="853">
        <f t="shared" si="3"/>
        <v>0</v>
      </c>
      <c r="O78" s="853">
        <f t="shared" si="3"/>
        <v>0</v>
      </c>
      <c r="P78" s="853">
        <f t="shared" si="3"/>
        <v>0</v>
      </c>
      <c r="Q78" s="853">
        <f t="shared" si="3"/>
        <v>0</v>
      </c>
      <c r="R78" s="853">
        <f t="shared" si="3"/>
        <v>0</v>
      </c>
      <c r="S78" s="853">
        <f t="shared" si="3"/>
        <v>0</v>
      </c>
      <c r="T78" s="853">
        <f t="shared" si="3"/>
        <v>0</v>
      </c>
      <c r="U78" s="853">
        <f t="shared" si="3"/>
        <v>0</v>
      </c>
      <c r="V78" s="853">
        <f t="shared" si="3"/>
        <v>0</v>
      </c>
      <c r="W78" s="853">
        <f t="shared" si="3"/>
        <v>0</v>
      </c>
      <c r="X78" s="853">
        <f t="shared" si="3"/>
        <v>0</v>
      </c>
      <c r="Y78" s="853">
        <f t="shared" si="3"/>
        <v>0</v>
      </c>
      <c r="Z78" s="853">
        <f t="shared" si="3"/>
        <v>0</v>
      </c>
      <c r="AA78" s="853">
        <f t="shared" si="3"/>
        <v>0</v>
      </c>
      <c r="AB78" s="853">
        <f t="shared" si="3"/>
        <v>0</v>
      </c>
      <c r="AC78" s="853">
        <f t="shared" si="3"/>
        <v>0</v>
      </c>
      <c r="AD78" s="853">
        <f t="shared" si="3"/>
        <v>0</v>
      </c>
      <c r="AE78" s="853">
        <f t="shared" si="3"/>
        <v>0</v>
      </c>
      <c r="AF78" s="853">
        <f t="shared" si="3"/>
        <v>0</v>
      </c>
      <c r="AG78" s="853">
        <f t="shared" si="3"/>
        <v>0</v>
      </c>
      <c r="AH78" s="853">
        <f t="shared" si="3"/>
        <v>0</v>
      </c>
      <c r="AI78" s="853">
        <f t="shared" si="3"/>
        <v>0</v>
      </c>
      <c r="AJ78" s="853">
        <f t="shared" si="3"/>
        <v>0</v>
      </c>
      <c r="AK78" s="853">
        <f t="shared" si="3"/>
        <v>0</v>
      </c>
      <c r="AL78" s="853">
        <f t="shared" si="3"/>
        <v>0</v>
      </c>
      <c r="AM78" s="278"/>
      <c r="AN78" s="271"/>
      <c r="AO78" s="202"/>
      <c r="AP78" s="189"/>
      <c r="AQ78" s="189"/>
      <c r="AR78" s="189"/>
      <c r="AS78" s="189"/>
      <c r="AT78" s="189"/>
      <c r="AU78" s="189"/>
      <c r="AV78" s="189"/>
      <c r="AW78" s="189"/>
      <c r="AX78" s="189"/>
      <c r="AY78" s="189"/>
      <c r="AZ78" s="189"/>
      <c r="BA78" s="189"/>
    </row>
    <row r="79" spans="1:53" s="44" customFormat="1" ht="25.5" x14ac:dyDescent="0.2">
      <c r="A79" s="189"/>
      <c r="B79" s="86" t="s">
        <v>523</v>
      </c>
      <c r="C79" s="391"/>
      <c r="D79" s="391" t="s">
        <v>601</v>
      </c>
      <c r="E79" s="1057" t="s">
        <v>602</v>
      </c>
      <c r="F79" s="88"/>
      <c r="G79" s="88"/>
      <c r="H79" s="88"/>
      <c r="I79" s="88"/>
      <c r="J79" s="369"/>
      <c r="K79" s="853">
        <f>IFERROR(K27-(K26+(K15+K16+K19+K20)-(K17+K18+K21+K22)), "")</f>
        <v>-4.5474735088646412E-13</v>
      </c>
      <c r="L79" s="853">
        <f t="shared" ref="L79:AK79" si="4">IFERROR(L27-(L26+(L15+L16+L19+L20)-(L17+L18+L21+L22)), "")</f>
        <v>0</v>
      </c>
      <c r="M79" s="853">
        <f t="shared" si="4"/>
        <v>0</v>
      </c>
      <c r="N79" s="853">
        <f t="shared" si="4"/>
        <v>0</v>
      </c>
      <c r="O79" s="853">
        <f t="shared" si="4"/>
        <v>0</v>
      </c>
      <c r="P79" s="853">
        <f t="shared" si="4"/>
        <v>0</v>
      </c>
      <c r="Q79" s="853">
        <f t="shared" si="4"/>
        <v>0</v>
      </c>
      <c r="R79" s="853">
        <f t="shared" si="4"/>
        <v>0</v>
      </c>
      <c r="S79" s="853">
        <f t="shared" si="4"/>
        <v>0</v>
      </c>
      <c r="T79" s="853">
        <f t="shared" si="4"/>
        <v>0</v>
      </c>
      <c r="U79" s="853">
        <f t="shared" si="4"/>
        <v>0</v>
      </c>
      <c r="V79" s="853">
        <f t="shared" si="4"/>
        <v>0</v>
      </c>
      <c r="W79" s="853">
        <f t="shared" si="4"/>
        <v>0</v>
      </c>
      <c r="X79" s="853">
        <f t="shared" si="4"/>
        <v>0</v>
      </c>
      <c r="Y79" s="853">
        <f t="shared" si="4"/>
        <v>0</v>
      </c>
      <c r="Z79" s="853">
        <f t="shared" si="4"/>
        <v>0</v>
      </c>
      <c r="AA79" s="853">
        <f t="shared" si="4"/>
        <v>0</v>
      </c>
      <c r="AB79" s="853">
        <f t="shared" si="4"/>
        <v>0</v>
      </c>
      <c r="AC79" s="853">
        <f t="shared" si="4"/>
        <v>0</v>
      </c>
      <c r="AD79" s="853">
        <f t="shared" si="4"/>
        <v>0</v>
      </c>
      <c r="AE79" s="853">
        <f t="shared" si="4"/>
        <v>0</v>
      </c>
      <c r="AF79" s="853">
        <f t="shared" si="4"/>
        <v>0</v>
      </c>
      <c r="AG79" s="853">
        <f t="shared" si="4"/>
        <v>0</v>
      </c>
      <c r="AH79" s="853">
        <f t="shared" si="4"/>
        <v>0</v>
      </c>
      <c r="AI79" s="853">
        <f t="shared" si="4"/>
        <v>0</v>
      </c>
      <c r="AJ79" s="853">
        <f t="shared" si="4"/>
        <v>0</v>
      </c>
      <c r="AK79" s="853">
        <f t="shared" si="4"/>
        <v>0</v>
      </c>
      <c r="AL79" s="853">
        <f>IFERROR(AL27-(AL26+(AL15+AL16+AL19+AL20)-(AL17+AL18+AL21+AL22)), "")</f>
        <v>0</v>
      </c>
      <c r="AM79" s="278"/>
      <c r="AN79" s="267"/>
      <c r="AO79" s="202"/>
      <c r="AP79" s="189"/>
      <c r="AQ79" s="189"/>
      <c r="AR79" s="189"/>
      <c r="AS79" s="189"/>
      <c r="AT79" s="189"/>
      <c r="AU79" s="189"/>
      <c r="AV79" s="189"/>
      <c r="AW79" s="189"/>
      <c r="AX79" s="189"/>
      <c r="AY79" s="189"/>
      <c r="AZ79" s="189"/>
      <c r="BA79" s="189"/>
    </row>
    <row r="80" spans="1:53" s="44" customFormat="1" ht="12.75" x14ac:dyDescent="0.2">
      <c r="A80" s="189"/>
      <c r="B80" s="89" t="s">
        <v>525</v>
      </c>
      <c r="C80" s="90"/>
      <c r="D80" s="90" t="s">
        <v>543</v>
      </c>
      <c r="E80" s="91" t="s">
        <v>603</v>
      </c>
      <c r="F80" s="91"/>
      <c r="G80" s="91"/>
      <c r="H80" s="91"/>
      <c r="I80" s="91"/>
      <c r="J80" s="371"/>
      <c r="K80" s="860">
        <f>IFERROR(K74-((K27-K34)-K73), "")</f>
        <v>1.9184653865522705E-13</v>
      </c>
      <c r="L80" s="860">
        <f t="shared" ref="L80:AK80" si="5">IFERROR(L74-((L27-L34)-L73), "")</f>
        <v>0</v>
      </c>
      <c r="M80" s="860">
        <f t="shared" si="5"/>
        <v>0</v>
      </c>
      <c r="N80" s="860">
        <f t="shared" si="5"/>
        <v>0</v>
      </c>
      <c r="O80" s="860">
        <f t="shared" si="5"/>
        <v>0</v>
      </c>
      <c r="P80" s="860">
        <f t="shared" si="5"/>
        <v>0</v>
      </c>
      <c r="Q80" s="860">
        <f t="shared" si="5"/>
        <v>0</v>
      </c>
      <c r="R80" s="860">
        <f t="shared" si="5"/>
        <v>0</v>
      </c>
      <c r="S80" s="860">
        <f t="shared" si="5"/>
        <v>0</v>
      </c>
      <c r="T80" s="860">
        <f t="shared" si="5"/>
        <v>0</v>
      </c>
      <c r="U80" s="860">
        <f t="shared" si="5"/>
        <v>0</v>
      </c>
      <c r="V80" s="860">
        <f t="shared" si="5"/>
        <v>0</v>
      </c>
      <c r="W80" s="860">
        <f t="shared" si="5"/>
        <v>0</v>
      </c>
      <c r="X80" s="860">
        <f t="shared" si="5"/>
        <v>0</v>
      </c>
      <c r="Y80" s="860">
        <f t="shared" si="5"/>
        <v>0</v>
      </c>
      <c r="Z80" s="860">
        <f t="shared" si="5"/>
        <v>0</v>
      </c>
      <c r="AA80" s="860">
        <f t="shared" si="5"/>
        <v>0</v>
      </c>
      <c r="AB80" s="860">
        <f t="shared" si="5"/>
        <v>0</v>
      </c>
      <c r="AC80" s="860">
        <f t="shared" si="5"/>
        <v>0</v>
      </c>
      <c r="AD80" s="860">
        <f t="shared" si="5"/>
        <v>0</v>
      </c>
      <c r="AE80" s="860">
        <f t="shared" si="5"/>
        <v>0</v>
      </c>
      <c r="AF80" s="860">
        <f t="shared" si="5"/>
        <v>0</v>
      </c>
      <c r="AG80" s="860">
        <f t="shared" si="5"/>
        <v>0</v>
      </c>
      <c r="AH80" s="860">
        <f t="shared" si="5"/>
        <v>0</v>
      </c>
      <c r="AI80" s="860">
        <f t="shared" si="5"/>
        <v>0</v>
      </c>
      <c r="AJ80" s="860">
        <f t="shared" si="5"/>
        <v>0</v>
      </c>
      <c r="AK80" s="860">
        <f t="shared" si="5"/>
        <v>0</v>
      </c>
      <c r="AL80" s="860">
        <f>IFERROR(AL74-((AL27-AL34)-AL73), "")</f>
        <v>0</v>
      </c>
      <c r="AM80" s="278"/>
      <c r="AN80" s="267"/>
      <c r="AO80" s="202"/>
      <c r="AP80" s="189"/>
      <c r="AQ80" s="189"/>
      <c r="AR80" s="189"/>
      <c r="AS80" s="189"/>
      <c r="AT80" s="189"/>
      <c r="AU80" s="189"/>
      <c r="AV80" s="189"/>
      <c r="AW80" s="189"/>
      <c r="AX80" s="189"/>
      <c r="AY80" s="189"/>
      <c r="AZ80" s="189"/>
      <c r="BA80" s="189"/>
    </row>
    <row r="81" spans="1:53" s="185" customFormat="1" x14ac:dyDescent="0.2">
      <c r="A81" s="186"/>
      <c r="B81" s="186"/>
      <c r="C81" s="257"/>
      <c r="D81" s="230"/>
      <c r="E81" s="230"/>
      <c r="F81" s="186"/>
      <c r="G81" s="186"/>
      <c r="H81" s="257"/>
      <c r="I81" s="257"/>
      <c r="J81" s="257"/>
      <c r="K81" s="189" t="s">
        <v>545</v>
      </c>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7"/>
      <c r="AI81" s="257"/>
      <c r="AJ81" s="186"/>
      <c r="AK81" s="257"/>
      <c r="AL81" s="257"/>
      <c r="AM81" s="257"/>
      <c r="AN81" s="350"/>
      <c r="AO81" s="262"/>
      <c r="AP81" s="186"/>
      <c r="AQ81" s="186"/>
      <c r="AR81" s="186"/>
      <c r="AS81" s="186"/>
      <c r="AT81" s="186"/>
      <c r="AU81" s="186"/>
      <c r="AV81" s="186"/>
      <c r="AW81" s="186"/>
      <c r="AX81" s="186"/>
      <c r="AY81" s="186"/>
      <c r="AZ81" s="186"/>
      <c r="BA81" s="186"/>
    </row>
    <row r="82" spans="1:53" s="185" customFormat="1" x14ac:dyDescent="0.2">
      <c r="A82" s="186"/>
      <c r="B82" s="186"/>
      <c r="C82" s="257"/>
      <c r="D82" s="230"/>
      <c r="E82" s="230"/>
      <c r="F82" s="186"/>
      <c r="G82" s="186"/>
      <c r="H82" s="257"/>
      <c r="I82" s="257"/>
      <c r="J82" s="257"/>
      <c r="K82" s="276" t="s">
        <v>546</v>
      </c>
      <c r="L82" s="257"/>
      <c r="M82" s="257"/>
      <c r="N82" s="257"/>
      <c r="O82" s="257"/>
      <c r="P82" s="257"/>
      <c r="Q82" s="257"/>
      <c r="R82" s="257"/>
      <c r="S82" s="257"/>
      <c r="T82" s="257"/>
      <c r="U82" s="257"/>
      <c r="V82" s="257"/>
      <c r="W82" s="257"/>
      <c r="X82" s="257"/>
      <c r="Y82" s="257"/>
      <c r="Z82" s="257"/>
      <c r="AA82" s="257"/>
      <c r="AB82" s="257"/>
      <c r="AC82" s="257"/>
      <c r="AD82" s="257"/>
      <c r="AE82" s="257"/>
      <c r="AF82" s="257"/>
      <c r="AG82" s="257"/>
      <c r="AH82" s="257"/>
      <c r="AI82" s="257"/>
      <c r="AJ82" s="186"/>
      <c r="AK82" s="257"/>
      <c r="AL82" s="257"/>
      <c r="AM82" s="257"/>
      <c r="AN82" s="350"/>
      <c r="AO82" s="262"/>
      <c r="AP82" s="186"/>
      <c r="AQ82" s="186"/>
      <c r="AR82" s="186"/>
      <c r="AS82" s="186"/>
      <c r="AT82" s="186"/>
      <c r="AU82" s="186"/>
      <c r="AV82" s="186"/>
      <c r="AW82" s="186"/>
      <c r="AX82" s="186"/>
      <c r="AY82" s="186"/>
      <c r="AZ82" s="186"/>
      <c r="BA82" s="186"/>
    </row>
    <row r="83" spans="1:53" s="185" customFormat="1" x14ac:dyDescent="0.2">
      <c r="A83" s="186"/>
      <c r="B83" s="186"/>
      <c r="C83" s="257"/>
      <c r="D83" s="230"/>
      <c r="E83" s="274"/>
      <c r="F83" s="186"/>
      <c r="G83" s="186"/>
      <c r="H83" s="257"/>
      <c r="I83" s="257"/>
      <c r="J83" s="257"/>
      <c r="K83" s="276" t="s">
        <v>547</v>
      </c>
      <c r="L83" s="257"/>
      <c r="M83" s="257"/>
      <c r="N83" s="257"/>
      <c r="O83" s="257"/>
      <c r="P83" s="257"/>
      <c r="Q83" s="257"/>
      <c r="R83" s="257"/>
      <c r="S83" s="257"/>
      <c r="T83" s="257"/>
      <c r="U83" s="257"/>
      <c r="V83" s="257"/>
      <c r="W83" s="257"/>
      <c r="X83" s="257"/>
      <c r="Y83" s="257"/>
      <c r="Z83" s="257"/>
      <c r="AA83" s="257"/>
      <c r="AB83" s="257"/>
      <c r="AC83" s="257"/>
      <c r="AD83" s="257"/>
      <c r="AE83" s="257"/>
      <c r="AF83" s="257"/>
      <c r="AG83" s="257"/>
      <c r="AH83" s="257"/>
      <c r="AI83" s="257"/>
      <c r="AJ83" s="186"/>
      <c r="AK83" s="257"/>
      <c r="AL83" s="257"/>
      <c r="AM83" s="257"/>
      <c r="AN83" s="350"/>
      <c r="AO83" s="262"/>
      <c r="AP83" s="186"/>
      <c r="AQ83" s="186"/>
      <c r="AR83" s="186"/>
      <c r="AS83" s="186"/>
      <c r="AT83" s="186"/>
      <c r="AU83" s="186"/>
      <c r="AV83" s="186"/>
      <c r="AW83" s="186"/>
      <c r="AX83" s="186"/>
      <c r="AY83" s="186"/>
      <c r="AZ83" s="186"/>
      <c r="BA83" s="186"/>
    </row>
    <row r="84" spans="1:53" s="185" customFormat="1" x14ac:dyDescent="0.2">
      <c r="A84" s="186"/>
      <c r="B84" s="186"/>
      <c r="C84" s="257"/>
      <c r="D84" s="230"/>
      <c r="E84" s="274"/>
      <c r="F84" s="186"/>
      <c r="G84" s="186"/>
      <c r="H84" s="257"/>
      <c r="I84" s="257"/>
      <c r="J84" s="257"/>
      <c r="K84" s="257"/>
      <c r="L84" s="257"/>
      <c r="M84" s="257"/>
      <c r="N84" s="257"/>
      <c r="O84" s="257"/>
      <c r="P84" s="257"/>
      <c r="Q84" s="257"/>
      <c r="R84" s="257"/>
      <c r="S84" s="257"/>
      <c r="T84" s="257"/>
      <c r="U84" s="257"/>
      <c r="V84" s="257"/>
      <c r="W84" s="257"/>
      <c r="X84" s="257"/>
      <c r="Y84" s="257"/>
      <c r="Z84" s="257"/>
      <c r="AA84" s="257"/>
      <c r="AB84" s="257"/>
      <c r="AC84" s="257"/>
      <c r="AD84" s="257"/>
      <c r="AE84" s="257"/>
      <c r="AF84" s="257"/>
      <c r="AG84" s="257"/>
      <c r="AH84" s="257"/>
      <c r="AI84" s="257"/>
      <c r="AJ84" s="189"/>
      <c r="AK84" s="257"/>
      <c r="AL84" s="257"/>
      <c r="AM84" s="257"/>
      <c r="AN84" s="350"/>
      <c r="AO84" s="262"/>
      <c r="AP84" s="186"/>
      <c r="AQ84" s="186"/>
      <c r="AR84" s="186"/>
      <c r="AS84" s="186"/>
      <c r="AT84" s="186"/>
      <c r="AU84" s="186"/>
      <c r="AV84" s="186"/>
      <c r="AW84" s="186"/>
      <c r="AX84" s="186"/>
      <c r="AY84" s="186"/>
      <c r="AZ84" s="186"/>
      <c r="BA84" s="186"/>
    </row>
    <row r="85" spans="1:53" s="185" customFormat="1" x14ac:dyDescent="0.2">
      <c r="A85" s="186"/>
      <c r="B85" s="186"/>
      <c r="C85" s="257"/>
      <c r="D85" s="230"/>
      <c r="E85" s="274"/>
      <c r="F85" s="186"/>
      <c r="G85" s="186"/>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c r="AE85" s="257"/>
      <c r="AF85" s="257"/>
      <c r="AG85" s="257"/>
      <c r="AH85" s="257"/>
      <c r="AI85" s="257"/>
      <c r="AJ85" s="257"/>
      <c r="AK85" s="257"/>
      <c r="AL85" s="257"/>
      <c r="AM85" s="257"/>
      <c r="AN85" s="350"/>
      <c r="AO85" s="262"/>
      <c r="AP85" s="186"/>
      <c r="AQ85" s="186"/>
      <c r="AR85" s="186"/>
      <c r="AS85" s="186"/>
      <c r="AT85" s="186"/>
      <c r="AU85" s="186"/>
      <c r="AV85" s="186"/>
      <c r="AW85" s="186"/>
      <c r="AX85" s="186"/>
      <c r="AY85" s="186"/>
      <c r="AZ85" s="186"/>
      <c r="BA85" s="186"/>
    </row>
    <row r="86" spans="1:53" s="185" customFormat="1" ht="14.25" customHeight="1" x14ac:dyDescent="0.2">
      <c r="A86" s="186"/>
      <c r="B86" s="186"/>
      <c r="C86" s="257"/>
      <c r="D86" s="230"/>
      <c r="E86" s="230"/>
      <c r="F86" s="186"/>
      <c r="G86" s="186"/>
      <c r="H86" s="257"/>
      <c r="I86" s="257"/>
      <c r="J86" s="257"/>
      <c r="K86" s="257"/>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7"/>
      <c r="AJ86" s="257"/>
      <c r="AK86" s="257"/>
      <c r="AL86" s="257"/>
      <c r="AM86" s="257"/>
      <c r="AN86" s="350"/>
      <c r="AO86" s="262"/>
      <c r="AP86" s="186"/>
      <c r="AQ86" s="186"/>
      <c r="AR86" s="186"/>
      <c r="AS86" s="186"/>
      <c r="AT86" s="186"/>
      <c r="AU86" s="186"/>
      <c r="AV86" s="186"/>
      <c r="AW86" s="186"/>
      <c r="AX86" s="186"/>
      <c r="AY86" s="186"/>
      <c r="AZ86" s="186"/>
      <c r="BA86" s="186"/>
    </row>
    <row r="87" spans="1:53" s="185" customFormat="1" ht="14.25" customHeight="1" x14ac:dyDescent="0.2">
      <c r="A87" s="186"/>
      <c r="B87" s="186"/>
      <c r="C87" s="257"/>
      <c r="D87" s="230"/>
      <c r="E87" s="230"/>
      <c r="F87" s="186"/>
      <c r="G87" s="186"/>
      <c r="H87" s="257"/>
      <c r="I87" s="257"/>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257"/>
      <c r="AL87" s="257"/>
      <c r="AM87" s="257"/>
      <c r="AN87" s="350"/>
      <c r="AO87" s="262"/>
      <c r="AP87" s="186"/>
      <c r="AQ87" s="186"/>
      <c r="AR87" s="186"/>
      <c r="AS87" s="186"/>
      <c r="AT87" s="186"/>
      <c r="AU87" s="186"/>
      <c r="AV87" s="186"/>
      <c r="AW87" s="186"/>
      <c r="AX87" s="186"/>
      <c r="AY87" s="186"/>
      <c r="AZ87" s="186"/>
      <c r="BA87" s="186"/>
    </row>
    <row r="88" spans="1:53" s="185" customFormat="1" ht="14.25" customHeight="1" x14ac:dyDescent="0.2">
      <c r="A88" s="186"/>
      <c r="B88" s="186"/>
      <c r="C88" s="257"/>
      <c r="D88" s="230"/>
      <c r="E88" s="230"/>
      <c r="F88" s="186"/>
      <c r="G88" s="186"/>
      <c r="H88" s="257"/>
      <c r="I88" s="257"/>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257"/>
      <c r="AK88" s="257"/>
      <c r="AL88" s="257"/>
      <c r="AM88" s="257"/>
      <c r="AN88" s="350"/>
      <c r="AO88" s="262"/>
      <c r="AP88" s="186"/>
      <c r="AQ88" s="186"/>
      <c r="AR88" s="186"/>
      <c r="AS88" s="186"/>
      <c r="AT88" s="186"/>
      <c r="AU88" s="186"/>
      <c r="AV88" s="186"/>
      <c r="AW88" s="186"/>
      <c r="AX88" s="186"/>
      <c r="AY88" s="186"/>
      <c r="AZ88" s="186"/>
      <c r="BA88" s="186"/>
    </row>
    <row r="89" spans="1:53" s="185" customFormat="1" ht="14.25" customHeight="1" x14ac:dyDescent="0.2">
      <c r="A89" s="186"/>
      <c r="B89" s="186"/>
      <c r="C89" s="257"/>
      <c r="D89" s="230"/>
      <c r="E89" s="230"/>
      <c r="F89" s="186"/>
      <c r="G89" s="186"/>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7"/>
      <c r="AL89" s="257"/>
      <c r="AM89" s="257"/>
      <c r="AN89" s="350"/>
      <c r="AO89" s="262"/>
      <c r="AP89" s="186"/>
      <c r="AQ89" s="186"/>
      <c r="AR89" s="186"/>
      <c r="AS89" s="186"/>
      <c r="AT89" s="186"/>
      <c r="AU89" s="186"/>
      <c r="AV89" s="186"/>
      <c r="AW89" s="186"/>
      <c r="AX89" s="186"/>
      <c r="AY89" s="186"/>
      <c r="AZ89" s="186"/>
      <c r="BA89" s="186"/>
    </row>
    <row r="90" spans="1:53" s="185" customFormat="1" ht="14.25" customHeight="1" x14ac:dyDescent="0.2">
      <c r="A90" s="186"/>
      <c r="B90" s="186"/>
      <c r="C90" s="257"/>
      <c r="D90" s="230"/>
      <c r="E90" s="230"/>
      <c r="F90" s="186"/>
      <c r="G90" s="186"/>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350"/>
      <c r="AO90" s="262"/>
      <c r="AP90" s="186"/>
      <c r="AQ90" s="186"/>
      <c r="AR90" s="186"/>
      <c r="AS90" s="186"/>
      <c r="AT90" s="186"/>
      <c r="AU90" s="186"/>
      <c r="AV90" s="186"/>
      <c r="AW90" s="186"/>
      <c r="AX90" s="186"/>
      <c r="AY90" s="186"/>
      <c r="AZ90" s="186"/>
      <c r="BA90" s="186"/>
    </row>
    <row r="91" spans="1:53" s="185" customFormat="1" ht="14.25" customHeight="1" x14ac:dyDescent="0.2">
      <c r="A91" s="186"/>
      <c r="B91" s="186"/>
      <c r="C91" s="257"/>
      <c r="D91" s="230"/>
      <c r="E91" s="230"/>
      <c r="F91" s="186"/>
      <c r="G91" s="186"/>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c r="AE91" s="257"/>
      <c r="AF91" s="257"/>
      <c r="AG91" s="257"/>
      <c r="AH91" s="257"/>
      <c r="AI91" s="257"/>
      <c r="AJ91" s="257"/>
      <c r="AK91" s="257"/>
      <c r="AL91" s="257"/>
      <c r="AM91" s="257"/>
      <c r="AN91" s="350"/>
      <c r="AO91" s="262"/>
      <c r="AP91" s="186"/>
      <c r="AQ91" s="186"/>
      <c r="AR91" s="186"/>
      <c r="AS91" s="186"/>
      <c r="AT91" s="186"/>
      <c r="AU91" s="186"/>
      <c r="AV91" s="186"/>
      <c r="AW91" s="186"/>
      <c r="AX91" s="186"/>
      <c r="AY91" s="186"/>
      <c r="AZ91" s="186"/>
      <c r="BA91" s="186"/>
    </row>
    <row r="92" spans="1:53" s="185" customFormat="1" ht="14.25" customHeight="1" x14ac:dyDescent="0.2">
      <c r="A92" s="186"/>
      <c r="B92" s="186"/>
      <c r="C92" s="257"/>
      <c r="D92" s="230"/>
      <c r="E92" s="230"/>
      <c r="F92" s="186"/>
      <c r="G92" s="186"/>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c r="AF92" s="257"/>
      <c r="AG92" s="257"/>
      <c r="AH92" s="257"/>
      <c r="AI92" s="257"/>
      <c r="AJ92" s="257"/>
      <c r="AK92" s="257"/>
      <c r="AL92" s="257"/>
      <c r="AM92" s="257"/>
      <c r="AN92" s="350"/>
      <c r="AO92" s="262"/>
      <c r="AP92" s="186"/>
      <c r="AQ92" s="186"/>
      <c r="AR92" s="186"/>
      <c r="AS92" s="186"/>
      <c r="AT92" s="186"/>
      <c r="AU92" s="186"/>
      <c r="AV92" s="186"/>
      <c r="AW92" s="186"/>
      <c r="AX92" s="186"/>
      <c r="AY92" s="186"/>
      <c r="AZ92" s="186"/>
      <c r="BA92" s="186"/>
    </row>
    <row r="93" spans="1:53" s="185" customFormat="1" ht="14.25" customHeight="1" x14ac:dyDescent="0.2">
      <c r="A93" s="186"/>
      <c r="B93" s="186"/>
      <c r="C93" s="257"/>
      <c r="D93" s="230"/>
      <c r="E93" s="230"/>
      <c r="F93" s="186"/>
      <c r="G93" s="186"/>
      <c r="H93" s="257"/>
      <c r="I93" s="257"/>
      <c r="J93" s="257"/>
      <c r="K93" s="257"/>
      <c r="L93" s="257"/>
      <c r="M93" s="257"/>
      <c r="N93" s="257"/>
      <c r="O93" s="257"/>
      <c r="P93" s="257"/>
      <c r="Q93" s="257"/>
      <c r="R93" s="257"/>
      <c r="S93" s="257"/>
      <c r="T93" s="257"/>
      <c r="U93" s="257"/>
      <c r="V93" s="257"/>
      <c r="W93" s="257"/>
      <c r="X93" s="257"/>
      <c r="Y93" s="257"/>
      <c r="Z93" s="257"/>
      <c r="AA93" s="257"/>
      <c r="AB93" s="257"/>
      <c r="AC93" s="257"/>
      <c r="AD93" s="257"/>
      <c r="AE93" s="257"/>
      <c r="AF93" s="257"/>
      <c r="AG93" s="257"/>
      <c r="AH93" s="257"/>
      <c r="AI93" s="257"/>
      <c r="AJ93" s="257"/>
      <c r="AK93" s="257"/>
      <c r="AL93" s="257"/>
      <c r="AM93" s="257"/>
      <c r="AN93" s="350"/>
      <c r="AO93" s="262"/>
      <c r="AP93" s="186"/>
      <c r="AQ93" s="186"/>
      <c r="AR93" s="186"/>
      <c r="AS93" s="186"/>
      <c r="AT93" s="186"/>
      <c r="AU93" s="186"/>
      <c r="AV93" s="186"/>
      <c r="AW93" s="186"/>
      <c r="AX93" s="186"/>
      <c r="AY93" s="186"/>
      <c r="AZ93" s="186"/>
      <c r="BA93" s="186"/>
    </row>
    <row r="94" spans="1:53" s="185" customFormat="1" ht="14.25" customHeight="1" x14ac:dyDescent="0.2">
      <c r="A94" s="186"/>
      <c r="B94" s="186"/>
      <c r="C94" s="257"/>
      <c r="D94" s="230"/>
      <c r="E94" s="230"/>
      <c r="F94" s="186"/>
      <c r="G94" s="186"/>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257"/>
      <c r="AN94" s="350"/>
      <c r="AO94" s="262"/>
      <c r="AP94" s="186"/>
      <c r="AQ94" s="186"/>
      <c r="AR94" s="186"/>
      <c r="AS94" s="186"/>
      <c r="AT94" s="186"/>
      <c r="AU94" s="186"/>
      <c r="AV94" s="186"/>
      <c r="AW94" s="186"/>
      <c r="AX94" s="186"/>
      <c r="AY94" s="186"/>
      <c r="AZ94" s="186"/>
      <c r="BA94" s="186"/>
    </row>
    <row r="95" spans="1:53" s="185" customFormat="1" ht="14.25" customHeight="1" x14ac:dyDescent="0.2">
      <c r="A95" s="186"/>
      <c r="B95" s="186"/>
      <c r="C95" s="257"/>
      <c r="D95" s="230"/>
      <c r="E95" s="230"/>
      <c r="F95" s="186"/>
      <c r="G95" s="186"/>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350"/>
      <c r="AO95" s="262"/>
      <c r="AP95" s="186"/>
      <c r="AQ95" s="186"/>
      <c r="AR95" s="186"/>
      <c r="AS95" s="186"/>
      <c r="AT95" s="186"/>
      <c r="AU95" s="186"/>
      <c r="AV95" s="186"/>
      <c r="AW95" s="186"/>
      <c r="AX95" s="186"/>
      <c r="AY95" s="186"/>
      <c r="AZ95" s="186"/>
      <c r="BA95" s="186"/>
    </row>
    <row r="96" spans="1:53" s="185" customFormat="1" ht="14.25" customHeight="1" x14ac:dyDescent="0.2">
      <c r="A96" s="186"/>
      <c r="B96" s="186"/>
      <c r="C96" s="257"/>
      <c r="D96" s="230"/>
      <c r="E96" s="230"/>
      <c r="F96" s="186"/>
      <c r="G96" s="186"/>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7"/>
      <c r="AI96" s="257"/>
      <c r="AJ96" s="257"/>
      <c r="AK96" s="257"/>
      <c r="AL96" s="257"/>
      <c r="AM96" s="257"/>
      <c r="AN96" s="350"/>
      <c r="AO96" s="262"/>
      <c r="AP96" s="186"/>
      <c r="AQ96" s="186"/>
      <c r="AR96" s="186"/>
      <c r="AS96" s="186"/>
      <c r="AT96" s="186"/>
      <c r="AU96" s="186"/>
      <c r="AV96" s="186"/>
      <c r="AW96" s="186"/>
      <c r="AX96" s="186"/>
      <c r="AY96" s="186"/>
      <c r="AZ96" s="186"/>
      <c r="BA96" s="186"/>
    </row>
    <row r="97" spans="1:53" s="185" customFormat="1" ht="14.25" customHeight="1" x14ac:dyDescent="0.2">
      <c r="A97" s="186"/>
      <c r="B97" s="186"/>
      <c r="C97" s="257"/>
      <c r="D97" s="230"/>
      <c r="E97" s="230"/>
      <c r="F97" s="186"/>
      <c r="G97" s="186"/>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350"/>
      <c r="AO97" s="262"/>
      <c r="AP97" s="186"/>
      <c r="AQ97" s="186"/>
      <c r="AR97" s="186"/>
      <c r="AS97" s="186"/>
      <c r="AT97" s="186"/>
      <c r="AU97" s="186"/>
      <c r="AV97" s="186"/>
      <c r="AW97" s="186"/>
      <c r="AX97" s="186"/>
      <c r="AY97" s="186"/>
      <c r="AZ97" s="186"/>
      <c r="BA97" s="186"/>
    </row>
    <row r="98" spans="1:53" s="185" customFormat="1" ht="14.25" customHeight="1" x14ac:dyDescent="0.2">
      <c r="A98" s="186"/>
      <c r="B98" s="186"/>
      <c r="C98" s="257"/>
      <c r="D98" s="230"/>
      <c r="E98" s="230"/>
      <c r="F98" s="186"/>
      <c r="G98" s="186"/>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350"/>
      <c r="AO98" s="262"/>
      <c r="AP98" s="186"/>
      <c r="AQ98" s="186"/>
      <c r="AR98" s="186"/>
      <c r="AS98" s="186"/>
      <c r="AT98" s="186"/>
      <c r="AU98" s="186"/>
      <c r="AV98" s="186"/>
      <c r="AW98" s="186"/>
      <c r="AX98" s="186"/>
      <c r="AY98" s="186"/>
      <c r="AZ98" s="186"/>
      <c r="BA98" s="186"/>
    </row>
    <row r="99" spans="1:53" s="185" customFormat="1" ht="14.25" customHeight="1" x14ac:dyDescent="0.2">
      <c r="A99" s="186"/>
      <c r="B99" s="186"/>
      <c r="C99" s="257"/>
      <c r="D99" s="230"/>
      <c r="E99" s="230"/>
      <c r="F99" s="186"/>
      <c r="G99" s="186"/>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350"/>
      <c r="AO99" s="262"/>
      <c r="AP99" s="186"/>
      <c r="AQ99" s="186"/>
      <c r="AR99" s="186"/>
      <c r="AS99" s="186"/>
      <c r="AT99" s="186"/>
      <c r="AU99" s="186"/>
      <c r="AV99" s="186"/>
      <c r="AW99" s="186"/>
      <c r="AX99" s="186"/>
      <c r="AY99" s="186"/>
      <c r="AZ99" s="186"/>
      <c r="BA99" s="186"/>
    </row>
    <row r="100" spans="1:53" s="185" customFormat="1" ht="14.25" customHeight="1" x14ac:dyDescent="0.2">
      <c r="A100" s="186"/>
      <c r="B100" s="186"/>
      <c r="C100" s="257"/>
      <c r="D100" s="230"/>
      <c r="E100" s="230"/>
      <c r="F100" s="186"/>
      <c r="G100" s="186"/>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350"/>
      <c r="AO100" s="262"/>
      <c r="AP100" s="186"/>
      <c r="AQ100" s="186"/>
      <c r="AR100" s="186"/>
      <c r="AS100" s="186"/>
      <c r="AT100" s="186"/>
      <c r="AU100" s="186"/>
      <c r="AV100" s="186"/>
      <c r="AW100" s="186"/>
      <c r="AX100" s="186"/>
      <c r="AY100" s="186"/>
      <c r="AZ100" s="186"/>
      <c r="BA100" s="186"/>
    </row>
    <row r="101" spans="1:53" s="185" customFormat="1" ht="14.25" customHeight="1" x14ac:dyDescent="0.2">
      <c r="A101" s="186"/>
      <c r="B101" s="186"/>
      <c r="C101" s="257"/>
      <c r="D101" s="230"/>
      <c r="E101" s="230"/>
      <c r="F101" s="186"/>
      <c r="G101" s="186"/>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350"/>
      <c r="AO101" s="262"/>
      <c r="AP101" s="186"/>
      <c r="AQ101" s="186"/>
      <c r="AR101" s="186"/>
      <c r="AS101" s="186"/>
      <c r="AT101" s="186"/>
      <c r="AU101" s="186"/>
      <c r="AV101" s="186"/>
      <c r="AW101" s="186"/>
      <c r="AX101" s="186"/>
      <c r="AY101" s="186"/>
      <c r="AZ101" s="186"/>
      <c r="BA101" s="186"/>
    </row>
    <row r="102" spans="1:53" s="185" customFormat="1" ht="14.25" customHeight="1" x14ac:dyDescent="0.2">
      <c r="A102" s="186"/>
      <c r="B102" s="186"/>
      <c r="C102" s="257"/>
      <c r="D102" s="230"/>
      <c r="E102" s="230"/>
      <c r="F102" s="186"/>
      <c r="G102" s="186"/>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350"/>
      <c r="AO102" s="262"/>
      <c r="AP102" s="186"/>
      <c r="AQ102" s="186"/>
      <c r="AR102" s="186"/>
      <c r="AS102" s="186"/>
      <c r="AT102" s="186"/>
      <c r="AU102" s="186"/>
      <c r="AV102" s="186"/>
      <c r="AW102" s="186"/>
      <c r="AX102" s="186"/>
      <c r="AY102" s="186"/>
      <c r="AZ102" s="186"/>
      <c r="BA102" s="186"/>
    </row>
    <row r="103" spans="1:53" s="185" customFormat="1" ht="14.25" customHeight="1" x14ac:dyDescent="0.2">
      <c r="A103" s="186"/>
      <c r="B103" s="186"/>
      <c r="C103" s="257"/>
      <c r="D103" s="230"/>
      <c r="E103" s="230"/>
      <c r="F103" s="186"/>
      <c r="G103" s="186"/>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7"/>
      <c r="AI103" s="257"/>
      <c r="AJ103" s="257"/>
      <c r="AK103" s="257"/>
      <c r="AL103" s="257"/>
      <c r="AM103" s="257"/>
      <c r="AN103" s="350"/>
      <c r="AO103" s="262"/>
      <c r="AP103" s="186"/>
      <c r="AQ103" s="186"/>
      <c r="AR103" s="186"/>
      <c r="AS103" s="186"/>
      <c r="AT103" s="186"/>
      <c r="AU103" s="186"/>
      <c r="AV103" s="186"/>
      <c r="AW103" s="186"/>
      <c r="AX103" s="186"/>
      <c r="AY103" s="186"/>
      <c r="AZ103" s="186"/>
      <c r="BA103" s="186"/>
    </row>
    <row r="104" spans="1:53" s="185" customFormat="1" ht="14.25" customHeight="1" x14ac:dyDescent="0.2">
      <c r="A104" s="186"/>
      <c r="B104" s="186"/>
      <c r="C104" s="257"/>
      <c r="D104" s="230"/>
      <c r="E104" s="230"/>
      <c r="F104" s="186"/>
      <c r="G104" s="186"/>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c r="AE104" s="257"/>
      <c r="AF104" s="257"/>
      <c r="AG104" s="257"/>
      <c r="AH104" s="257"/>
      <c r="AI104" s="257"/>
      <c r="AJ104" s="257"/>
      <c r="AK104" s="257"/>
      <c r="AL104" s="257"/>
      <c r="AM104" s="257"/>
      <c r="AN104" s="350"/>
      <c r="AO104" s="262"/>
      <c r="AP104" s="186"/>
      <c r="AQ104" s="186"/>
      <c r="AR104" s="186"/>
      <c r="AS104" s="186"/>
      <c r="AT104" s="186"/>
      <c r="AU104" s="186"/>
      <c r="AV104" s="186"/>
      <c r="AW104" s="186"/>
      <c r="AX104" s="186"/>
      <c r="AY104" s="186"/>
      <c r="AZ104" s="186"/>
      <c r="BA104" s="186"/>
    </row>
    <row r="105" spans="1:53" s="185" customFormat="1" ht="14.25" customHeight="1" x14ac:dyDescent="0.2">
      <c r="A105" s="186"/>
      <c r="B105" s="186"/>
      <c r="C105" s="257"/>
      <c r="D105" s="230"/>
      <c r="E105" s="230"/>
      <c r="F105" s="186"/>
      <c r="G105" s="186"/>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7"/>
      <c r="AI105" s="257"/>
      <c r="AJ105" s="257"/>
      <c r="AK105" s="257"/>
      <c r="AL105" s="257"/>
      <c r="AM105" s="257"/>
      <c r="AN105" s="350"/>
      <c r="AO105" s="262"/>
      <c r="AP105" s="186"/>
      <c r="AQ105" s="186"/>
      <c r="AR105" s="186"/>
      <c r="AS105" s="186"/>
      <c r="AT105" s="186"/>
      <c r="AU105" s="186"/>
      <c r="AV105" s="186"/>
      <c r="AW105" s="186"/>
      <c r="AX105" s="186"/>
      <c r="AY105" s="186"/>
      <c r="AZ105" s="186"/>
      <c r="BA105" s="186"/>
    </row>
    <row r="106" spans="1:53" s="185" customFormat="1" ht="14.25" customHeight="1" x14ac:dyDescent="0.2">
      <c r="A106" s="186"/>
      <c r="B106" s="186"/>
      <c r="C106" s="257"/>
      <c r="D106" s="230"/>
      <c r="E106" s="230"/>
      <c r="F106" s="186"/>
      <c r="G106" s="186"/>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7"/>
      <c r="AI106" s="257"/>
      <c r="AJ106" s="257"/>
      <c r="AK106" s="257"/>
      <c r="AL106" s="257"/>
      <c r="AM106" s="257"/>
      <c r="AN106" s="350"/>
      <c r="AO106" s="262"/>
      <c r="AP106" s="186"/>
      <c r="AQ106" s="186"/>
      <c r="AR106" s="186"/>
      <c r="AS106" s="186"/>
      <c r="AT106" s="186"/>
      <c r="AU106" s="186"/>
      <c r="AV106" s="186"/>
      <c r="AW106" s="186"/>
      <c r="AX106" s="186"/>
      <c r="AY106" s="186"/>
      <c r="AZ106" s="186"/>
      <c r="BA106" s="186"/>
    </row>
    <row r="107" spans="1:53" s="185" customFormat="1" ht="14.25" customHeight="1" x14ac:dyDescent="0.2">
      <c r="A107" s="186"/>
      <c r="B107" s="186"/>
      <c r="C107" s="257"/>
      <c r="D107" s="230"/>
      <c r="E107" s="230"/>
      <c r="F107" s="186"/>
      <c r="G107" s="186"/>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7"/>
      <c r="AN107" s="350"/>
      <c r="AO107" s="262"/>
      <c r="AP107" s="186"/>
      <c r="AQ107" s="186"/>
      <c r="AR107" s="186"/>
      <c r="AS107" s="186"/>
      <c r="AT107" s="186"/>
      <c r="AU107" s="186"/>
      <c r="AV107" s="186"/>
      <c r="AW107" s="186"/>
      <c r="AX107" s="186"/>
      <c r="AY107" s="186"/>
      <c r="AZ107" s="186"/>
      <c r="BA107" s="186"/>
    </row>
    <row r="108" spans="1:53" s="185" customFormat="1" ht="14.25" customHeight="1" x14ac:dyDescent="0.2">
      <c r="A108" s="186"/>
      <c r="B108" s="186"/>
      <c r="C108" s="257"/>
      <c r="D108" s="230"/>
      <c r="E108" s="230"/>
      <c r="F108" s="186"/>
      <c r="G108" s="186"/>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F108" s="257"/>
      <c r="AG108" s="257"/>
      <c r="AH108" s="257"/>
      <c r="AI108" s="257"/>
      <c r="AJ108" s="257"/>
      <c r="AK108" s="257"/>
      <c r="AL108" s="257"/>
      <c r="AM108" s="257"/>
      <c r="AN108" s="350"/>
      <c r="AO108" s="262"/>
      <c r="AP108" s="186"/>
      <c r="AQ108" s="186"/>
      <c r="AR108" s="186"/>
      <c r="AS108" s="186"/>
      <c r="AT108" s="186"/>
      <c r="AU108" s="186"/>
      <c r="AV108" s="186"/>
      <c r="AW108" s="186"/>
      <c r="AX108" s="186"/>
      <c r="AY108" s="186"/>
      <c r="AZ108" s="186"/>
      <c r="BA108" s="186"/>
    </row>
    <row r="109" spans="1:53" s="185" customFormat="1" ht="14.25" customHeight="1" x14ac:dyDescent="0.2">
      <c r="A109" s="186"/>
      <c r="B109" s="186"/>
      <c r="C109" s="257"/>
      <c r="D109" s="230"/>
      <c r="E109" s="230"/>
      <c r="F109" s="186"/>
      <c r="G109" s="186"/>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257"/>
      <c r="AK109" s="257"/>
      <c r="AL109" s="257"/>
      <c r="AM109" s="257"/>
      <c r="AN109" s="350"/>
      <c r="AO109" s="262"/>
      <c r="AP109" s="186"/>
      <c r="AQ109" s="186"/>
      <c r="AR109" s="186"/>
      <c r="AS109" s="186"/>
      <c r="AT109" s="186"/>
      <c r="AU109" s="186"/>
      <c r="AV109" s="186"/>
      <c r="AW109" s="186"/>
      <c r="AX109" s="186"/>
      <c r="AY109" s="186"/>
      <c r="AZ109" s="186"/>
      <c r="BA109" s="186"/>
    </row>
    <row r="110" spans="1:53" s="185" customFormat="1" ht="14.25" customHeight="1" x14ac:dyDescent="0.2">
      <c r="A110" s="186"/>
      <c r="B110" s="186"/>
      <c r="C110" s="257"/>
      <c r="D110" s="230"/>
      <c r="E110" s="230"/>
      <c r="F110" s="186"/>
      <c r="G110" s="186"/>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350"/>
      <c r="AO110" s="262"/>
      <c r="AP110" s="186"/>
      <c r="AQ110" s="186"/>
      <c r="AR110" s="186"/>
      <c r="AS110" s="186"/>
      <c r="AT110" s="186"/>
      <c r="AU110" s="186"/>
      <c r="AV110" s="186"/>
      <c r="AW110" s="186"/>
      <c r="AX110" s="186"/>
      <c r="AY110" s="186"/>
      <c r="AZ110" s="186"/>
      <c r="BA110" s="186"/>
    </row>
    <row r="111" spans="1:53" s="185" customFormat="1" ht="14.25" customHeight="1" x14ac:dyDescent="0.2">
      <c r="A111" s="186"/>
      <c r="B111" s="186"/>
      <c r="C111" s="257"/>
      <c r="D111" s="230"/>
      <c r="E111" s="230"/>
      <c r="F111" s="186"/>
      <c r="G111" s="186"/>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350"/>
      <c r="AO111" s="262"/>
      <c r="AP111" s="186"/>
      <c r="AQ111" s="186"/>
      <c r="AR111" s="186"/>
      <c r="AS111" s="186"/>
      <c r="AT111" s="186"/>
      <c r="AU111" s="186"/>
      <c r="AV111" s="186"/>
      <c r="AW111" s="186"/>
      <c r="AX111" s="186"/>
      <c r="AY111" s="186"/>
      <c r="AZ111" s="186"/>
      <c r="BA111" s="186"/>
    </row>
    <row r="112" spans="1:53" s="185" customFormat="1" ht="14.25" customHeight="1" x14ac:dyDescent="0.2">
      <c r="A112" s="186"/>
      <c r="B112" s="186"/>
      <c r="C112" s="257"/>
      <c r="D112" s="230"/>
      <c r="E112" s="230"/>
      <c r="F112" s="186"/>
      <c r="G112" s="186"/>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7"/>
      <c r="AJ112" s="257"/>
      <c r="AK112" s="257"/>
      <c r="AL112" s="257"/>
      <c r="AM112" s="257"/>
      <c r="AN112" s="350"/>
      <c r="AO112" s="262"/>
      <c r="AP112" s="186"/>
      <c r="AQ112" s="186"/>
      <c r="AR112" s="186"/>
      <c r="AS112" s="186"/>
      <c r="AT112" s="186"/>
      <c r="AU112" s="186"/>
      <c r="AV112" s="186"/>
      <c r="AW112" s="186"/>
      <c r="AX112" s="186"/>
      <c r="AY112" s="186"/>
      <c r="AZ112" s="186"/>
      <c r="BA112" s="186"/>
    </row>
    <row r="113" spans="1:53" s="185" customFormat="1" ht="14.25" customHeight="1" x14ac:dyDescent="0.2">
      <c r="A113" s="186"/>
      <c r="B113" s="186"/>
      <c r="C113" s="257"/>
      <c r="D113" s="230"/>
      <c r="E113" s="230"/>
      <c r="F113" s="186"/>
      <c r="G113" s="186"/>
      <c r="H113" s="257"/>
      <c r="I113" s="257"/>
      <c r="J113" s="257"/>
      <c r="K113" s="257"/>
      <c r="L113" s="257"/>
      <c r="M113" s="257"/>
      <c r="N113" s="257"/>
      <c r="O113" s="257"/>
      <c r="P113" s="257"/>
      <c r="Q113" s="257"/>
      <c r="R113" s="257"/>
      <c r="S113" s="257"/>
      <c r="T113" s="257"/>
      <c r="U113" s="257"/>
      <c r="V113" s="257"/>
      <c r="W113" s="257"/>
      <c r="X113" s="257"/>
      <c r="Y113" s="257"/>
      <c r="Z113" s="257"/>
      <c r="AA113" s="257"/>
      <c r="AB113" s="257"/>
      <c r="AC113" s="257"/>
      <c r="AD113" s="257"/>
      <c r="AE113" s="257"/>
      <c r="AF113" s="257"/>
      <c r="AG113" s="257"/>
      <c r="AH113" s="257"/>
      <c r="AI113" s="257"/>
      <c r="AJ113" s="257"/>
      <c r="AK113" s="257"/>
      <c r="AL113" s="257"/>
      <c r="AM113" s="257"/>
      <c r="AN113" s="350"/>
      <c r="AO113" s="262"/>
      <c r="AP113" s="186"/>
      <c r="AQ113" s="186"/>
      <c r="AR113" s="186"/>
      <c r="AS113" s="186"/>
      <c r="AT113" s="186"/>
      <c r="AU113" s="186"/>
      <c r="AV113" s="186"/>
      <c r="AW113" s="186"/>
      <c r="AX113" s="186"/>
      <c r="AY113" s="186"/>
      <c r="AZ113" s="186"/>
      <c r="BA113" s="186"/>
    </row>
    <row r="114" spans="1:53" s="185" customFormat="1" ht="14.25" customHeight="1" x14ac:dyDescent="0.2">
      <c r="A114" s="186"/>
      <c r="B114" s="186"/>
      <c r="C114" s="257"/>
      <c r="D114" s="230"/>
      <c r="E114" s="230"/>
      <c r="F114" s="186"/>
      <c r="G114" s="186"/>
      <c r="H114" s="257"/>
      <c r="I114" s="257"/>
      <c r="J114" s="257"/>
      <c r="K114" s="257"/>
      <c r="L114" s="257"/>
      <c r="M114" s="257"/>
      <c r="N114" s="257"/>
      <c r="O114" s="257"/>
      <c r="P114" s="257"/>
      <c r="Q114" s="257"/>
      <c r="R114" s="257"/>
      <c r="S114" s="257"/>
      <c r="T114" s="257"/>
      <c r="U114" s="257"/>
      <c r="V114" s="257"/>
      <c r="W114" s="257"/>
      <c r="X114" s="257"/>
      <c r="Y114" s="257"/>
      <c r="Z114" s="257"/>
      <c r="AA114" s="257"/>
      <c r="AB114" s="257"/>
      <c r="AC114" s="257"/>
      <c r="AD114" s="257"/>
      <c r="AE114" s="257"/>
      <c r="AF114" s="257"/>
      <c r="AG114" s="257"/>
      <c r="AH114" s="257"/>
      <c r="AI114" s="257"/>
      <c r="AJ114" s="257"/>
      <c r="AK114" s="257"/>
      <c r="AL114" s="257"/>
      <c r="AM114" s="257"/>
      <c r="AN114" s="350"/>
      <c r="AO114" s="262"/>
      <c r="AP114" s="186"/>
      <c r="AQ114" s="186"/>
      <c r="AR114" s="186"/>
      <c r="AS114" s="186"/>
      <c r="AT114" s="186"/>
      <c r="AU114" s="186"/>
      <c r="AV114" s="186"/>
      <c r="AW114" s="186"/>
      <c r="AX114" s="186"/>
      <c r="AY114" s="186"/>
      <c r="AZ114" s="186"/>
      <c r="BA114" s="186"/>
    </row>
    <row r="115" spans="1:53" s="185" customFormat="1" ht="14.25" customHeight="1" x14ac:dyDescent="0.2">
      <c r="A115" s="186"/>
      <c r="B115" s="186"/>
      <c r="C115" s="257"/>
      <c r="D115" s="230"/>
      <c r="E115" s="230"/>
      <c r="F115" s="186"/>
      <c r="G115" s="186"/>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57"/>
      <c r="AE115" s="257"/>
      <c r="AF115" s="257"/>
      <c r="AG115" s="257"/>
      <c r="AH115" s="257"/>
      <c r="AI115" s="257"/>
      <c r="AJ115" s="257"/>
      <c r="AK115" s="257"/>
      <c r="AL115" s="257"/>
      <c r="AM115" s="257"/>
      <c r="AN115" s="350"/>
      <c r="AO115" s="262"/>
      <c r="AP115" s="186"/>
      <c r="AQ115" s="186"/>
      <c r="AR115" s="186"/>
      <c r="AS115" s="186"/>
      <c r="AT115" s="186"/>
      <c r="AU115" s="186"/>
      <c r="AV115" s="186"/>
      <c r="AW115" s="186"/>
      <c r="AX115" s="186"/>
      <c r="AY115" s="186"/>
      <c r="AZ115" s="186"/>
      <c r="BA115" s="186"/>
    </row>
    <row r="116" spans="1:53" s="185" customFormat="1" ht="14.25" customHeight="1" x14ac:dyDescent="0.2">
      <c r="A116" s="186"/>
      <c r="B116" s="186"/>
      <c r="C116" s="257"/>
      <c r="D116" s="230"/>
      <c r="E116" s="230"/>
      <c r="F116" s="186"/>
      <c r="G116" s="186"/>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57"/>
      <c r="AE116" s="257"/>
      <c r="AF116" s="257"/>
      <c r="AG116" s="257"/>
      <c r="AH116" s="257"/>
      <c r="AI116" s="257"/>
      <c r="AJ116" s="257"/>
      <c r="AK116" s="257"/>
      <c r="AL116" s="257"/>
      <c r="AM116" s="257"/>
      <c r="AN116" s="350"/>
      <c r="AO116" s="262"/>
      <c r="AP116" s="186"/>
      <c r="AQ116" s="186"/>
      <c r="AR116" s="186"/>
      <c r="AS116" s="186"/>
      <c r="AT116" s="186"/>
      <c r="AU116" s="186"/>
      <c r="AV116" s="186"/>
      <c r="AW116" s="186"/>
      <c r="AX116" s="186"/>
      <c r="AY116" s="186"/>
      <c r="AZ116" s="186"/>
      <c r="BA116" s="186"/>
    </row>
    <row r="117" spans="1:53" s="185" customFormat="1" ht="14.25" customHeight="1" x14ac:dyDescent="0.2">
      <c r="A117" s="186"/>
      <c r="B117" s="186"/>
      <c r="C117" s="257"/>
      <c r="D117" s="230"/>
      <c r="E117" s="230"/>
      <c r="F117" s="186"/>
      <c r="G117" s="186"/>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7"/>
      <c r="AF117" s="257"/>
      <c r="AG117" s="257"/>
      <c r="AH117" s="257"/>
      <c r="AI117" s="257"/>
      <c r="AJ117" s="257"/>
      <c r="AK117" s="257"/>
      <c r="AL117" s="257"/>
      <c r="AM117" s="257"/>
      <c r="AN117" s="350"/>
      <c r="AO117" s="262"/>
      <c r="AP117" s="186"/>
      <c r="AQ117" s="186"/>
      <c r="AR117" s="186"/>
      <c r="AS117" s="186"/>
      <c r="AT117" s="186"/>
      <c r="AU117" s="186"/>
      <c r="AV117" s="186"/>
      <c r="AW117" s="186"/>
      <c r="AX117" s="186"/>
      <c r="AY117" s="186"/>
      <c r="AZ117" s="186"/>
      <c r="BA117" s="186"/>
    </row>
    <row r="118" spans="1:53" s="185" customFormat="1" ht="14.25" customHeight="1" x14ac:dyDescent="0.2">
      <c r="A118" s="186"/>
      <c r="B118" s="186"/>
      <c r="C118" s="257"/>
      <c r="D118" s="230"/>
      <c r="E118" s="230"/>
      <c r="F118" s="186"/>
      <c r="G118" s="186"/>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57"/>
      <c r="AE118" s="257"/>
      <c r="AF118" s="257"/>
      <c r="AG118" s="257"/>
      <c r="AH118" s="257"/>
      <c r="AI118" s="257"/>
      <c r="AJ118" s="257"/>
      <c r="AK118" s="257"/>
      <c r="AL118" s="257"/>
      <c r="AM118" s="257"/>
      <c r="AN118" s="350"/>
      <c r="AO118" s="262"/>
      <c r="AP118" s="186"/>
      <c r="AQ118" s="186"/>
      <c r="AR118" s="186"/>
      <c r="AS118" s="186"/>
      <c r="AT118" s="186"/>
      <c r="AU118" s="186"/>
      <c r="AV118" s="186"/>
      <c r="AW118" s="186"/>
      <c r="AX118" s="186"/>
      <c r="AY118" s="186"/>
      <c r="AZ118" s="186"/>
      <c r="BA118" s="186"/>
    </row>
    <row r="119" spans="1:53" s="185" customFormat="1" ht="14.25" customHeight="1" x14ac:dyDescent="0.2">
      <c r="A119" s="186"/>
      <c r="B119" s="186"/>
      <c r="C119" s="257"/>
      <c r="D119" s="230"/>
      <c r="E119" s="230"/>
      <c r="F119" s="186"/>
      <c r="G119" s="186"/>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57"/>
      <c r="AE119" s="257"/>
      <c r="AF119" s="257"/>
      <c r="AG119" s="257"/>
      <c r="AH119" s="257"/>
      <c r="AI119" s="257"/>
      <c r="AJ119" s="257"/>
      <c r="AK119" s="257"/>
      <c r="AL119" s="257"/>
      <c r="AM119" s="257"/>
      <c r="AN119" s="350"/>
      <c r="AO119" s="262"/>
      <c r="AP119" s="186"/>
      <c r="AQ119" s="186"/>
      <c r="AR119" s="186"/>
      <c r="AS119" s="186"/>
      <c r="AT119" s="186"/>
      <c r="AU119" s="186"/>
      <c r="AV119" s="186"/>
      <c r="AW119" s="186"/>
      <c r="AX119" s="186"/>
      <c r="AY119" s="186"/>
      <c r="AZ119" s="186"/>
      <c r="BA119" s="186"/>
    </row>
    <row r="120" spans="1:53" s="185" customFormat="1" ht="14.25" customHeight="1" x14ac:dyDescent="0.2">
      <c r="A120" s="186"/>
      <c r="B120" s="186"/>
      <c r="C120" s="257"/>
      <c r="D120" s="230"/>
      <c r="E120" s="230"/>
      <c r="F120" s="186"/>
      <c r="G120" s="186"/>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c r="AD120" s="257"/>
      <c r="AE120" s="257"/>
      <c r="AF120" s="257"/>
      <c r="AG120" s="257"/>
      <c r="AH120" s="257"/>
      <c r="AI120" s="257"/>
      <c r="AJ120" s="257"/>
      <c r="AK120" s="257"/>
      <c r="AL120" s="257"/>
      <c r="AM120" s="257"/>
      <c r="AN120" s="350"/>
      <c r="AO120" s="262"/>
      <c r="AP120" s="186"/>
      <c r="AQ120" s="186"/>
      <c r="AR120" s="186"/>
      <c r="AS120" s="186"/>
      <c r="AT120" s="186"/>
      <c r="AU120" s="186"/>
      <c r="AV120" s="186"/>
      <c r="AW120" s="186"/>
      <c r="AX120" s="186"/>
      <c r="AY120" s="186"/>
      <c r="AZ120" s="186"/>
      <c r="BA120" s="186"/>
    </row>
    <row r="121" spans="1:53" s="185" customFormat="1" ht="14.25" customHeight="1" x14ac:dyDescent="0.2">
      <c r="A121" s="186"/>
      <c r="B121" s="186"/>
      <c r="C121" s="257"/>
      <c r="D121" s="230"/>
      <c r="E121" s="230"/>
      <c r="F121" s="186"/>
      <c r="G121" s="186"/>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c r="AE121" s="257"/>
      <c r="AF121" s="257"/>
      <c r="AG121" s="257"/>
      <c r="AH121" s="257"/>
      <c r="AI121" s="257"/>
      <c r="AJ121" s="257"/>
      <c r="AK121" s="257"/>
      <c r="AL121" s="257"/>
      <c r="AM121" s="257"/>
      <c r="AN121" s="350"/>
      <c r="AO121" s="262"/>
      <c r="AP121" s="186"/>
      <c r="AQ121" s="186"/>
      <c r="AR121" s="186"/>
      <c r="AS121" s="186"/>
      <c r="AT121" s="186"/>
      <c r="AU121" s="186"/>
      <c r="AV121" s="186"/>
      <c r="AW121" s="186"/>
      <c r="AX121" s="186"/>
      <c r="AY121" s="186"/>
      <c r="AZ121" s="186"/>
      <c r="BA121" s="186"/>
    </row>
    <row r="122" spans="1:53" s="185" customFormat="1" ht="14.25" customHeight="1" x14ac:dyDescent="0.2">
      <c r="A122" s="186"/>
      <c r="B122" s="186"/>
      <c r="C122" s="257"/>
      <c r="D122" s="230"/>
      <c r="E122" s="230"/>
      <c r="F122" s="186"/>
      <c r="G122" s="186"/>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257"/>
      <c r="AE122" s="257"/>
      <c r="AF122" s="257"/>
      <c r="AG122" s="257"/>
      <c r="AH122" s="257"/>
      <c r="AI122" s="257"/>
      <c r="AJ122" s="257"/>
      <c r="AK122" s="257"/>
      <c r="AL122" s="257"/>
      <c r="AM122" s="257"/>
      <c r="AN122" s="350"/>
      <c r="AO122" s="262"/>
      <c r="AP122" s="186"/>
      <c r="AQ122" s="186"/>
      <c r="AR122" s="186"/>
      <c r="AS122" s="186"/>
      <c r="AT122" s="186"/>
      <c r="AU122" s="186"/>
      <c r="AV122" s="186"/>
      <c r="AW122" s="186"/>
      <c r="AX122" s="186"/>
      <c r="AY122" s="186"/>
      <c r="AZ122" s="186"/>
      <c r="BA122" s="186"/>
    </row>
    <row r="123" spans="1:53" s="185" customFormat="1" ht="14.25" customHeight="1" x14ac:dyDescent="0.2">
      <c r="A123" s="186"/>
      <c r="B123" s="186"/>
      <c r="C123" s="257"/>
      <c r="D123" s="230"/>
      <c r="E123" s="230"/>
      <c r="F123" s="186"/>
      <c r="G123" s="186"/>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257"/>
      <c r="AE123" s="257"/>
      <c r="AF123" s="257"/>
      <c r="AG123" s="257"/>
      <c r="AH123" s="257"/>
      <c r="AI123" s="257"/>
      <c r="AJ123" s="257"/>
      <c r="AK123" s="257"/>
      <c r="AL123" s="257"/>
      <c r="AM123" s="257"/>
      <c r="AN123" s="350"/>
      <c r="AO123" s="262"/>
      <c r="AP123" s="186"/>
      <c r="AQ123" s="186"/>
      <c r="AR123" s="186"/>
      <c r="AS123" s="186"/>
      <c r="AT123" s="186"/>
      <c r="AU123" s="186"/>
      <c r="AV123" s="186"/>
      <c r="AW123" s="186"/>
      <c r="AX123" s="186"/>
      <c r="AY123" s="186"/>
      <c r="AZ123" s="186"/>
      <c r="BA123" s="186"/>
    </row>
    <row r="124" spans="1:53" s="185" customFormat="1" ht="14.25" customHeight="1" x14ac:dyDescent="0.2">
      <c r="A124" s="186"/>
      <c r="B124" s="186"/>
      <c r="C124" s="257"/>
      <c r="D124" s="230"/>
      <c r="E124" s="230"/>
      <c r="F124" s="186"/>
      <c r="G124" s="186"/>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s="257"/>
      <c r="AG124" s="257"/>
      <c r="AH124" s="257"/>
      <c r="AI124" s="257"/>
      <c r="AJ124" s="257"/>
      <c r="AK124" s="257"/>
      <c r="AL124" s="257"/>
      <c r="AM124" s="257"/>
      <c r="AN124" s="350"/>
      <c r="AO124" s="262"/>
      <c r="AP124" s="186"/>
      <c r="AQ124" s="186"/>
      <c r="AR124" s="186"/>
      <c r="AS124" s="186"/>
      <c r="AT124" s="186"/>
      <c r="AU124" s="186"/>
      <c r="AV124" s="186"/>
      <c r="AW124" s="186"/>
      <c r="AX124" s="186"/>
      <c r="AY124" s="186"/>
      <c r="AZ124" s="186"/>
      <c r="BA124" s="186"/>
    </row>
    <row r="125" spans="1:53" s="185" customFormat="1" ht="14.25" customHeight="1" x14ac:dyDescent="0.2">
      <c r="A125" s="186"/>
      <c r="B125" s="186"/>
      <c r="C125" s="257"/>
      <c r="D125" s="230"/>
      <c r="E125" s="230"/>
      <c r="F125" s="186"/>
      <c r="G125" s="186"/>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c r="AD125" s="257"/>
      <c r="AE125" s="257"/>
      <c r="AF125" s="257"/>
      <c r="AG125" s="257"/>
      <c r="AH125" s="257"/>
      <c r="AI125" s="257"/>
      <c r="AJ125" s="257"/>
      <c r="AK125" s="257"/>
      <c r="AL125" s="257"/>
      <c r="AM125" s="257"/>
      <c r="AN125" s="350"/>
      <c r="AO125" s="262"/>
      <c r="AP125" s="186"/>
      <c r="AQ125" s="186"/>
      <c r="AR125" s="186"/>
      <c r="AS125" s="186"/>
      <c r="AT125" s="186"/>
      <c r="AU125" s="186"/>
      <c r="AV125" s="186"/>
      <c r="AW125" s="186"/>
      <c r="AX125" s="186"/>
      <c r="AY125" s="186"/>
      <c r="AZ125" s="186"/>
      <c r="BA125" s="186"/>
    </row>
    <row r="126" spans="1:53" s="185" customFormat="1" ht="14.25" customHeight="1" x14ac:dyDescent="0.2">
      <c r="A126" s="186"/>
      <c r="B126" s="186"/>
      <c r="C126" s="257"/>
      <c r="D126" s="230"/>
      <c r="E126" s="230"/>
      <c r="F126" s="186"/>
      <c r="G126" s="186"/>
      <c r="H126" s="257"/>
      <c r="I126" s="257"/>
      <c r="J126" s="257"/>
      <c r="K126" s="257"/>
      <c r="L126" s="257"/>
      <c r="M126" s="257"/>
      <c r="N126" s="257"/>
      <c r="O126" s="257"/>
      <c r="P126" s="257"/>
      <c r="Q126" s="257"/>
      <c r="R126" s="257"/>
      <c r="S126" s="257"/>
      <c r="T126" s="257"/>
      <c r="U126" s="257"/>
      <c r="V126" s="257"/>
      <c r="W126" s="257"/>
      <c r="X126" s="257"/>
      <c r="Y126" s="257"/>
      <c r="Z126" s="257"/>
      <c r="AA126" s="257"/>
      <c r="AB126" s="257"/>
      <c r="AC126" s="257"/>
      <c r="AD126" s="257"/>
      <c r="AE126" s="257"/>
      <c r="AF126" s="257"/>
      <c r="AG126" s="257"/>
      <c r="AH126" s="257"/>
      <c r="AI126" s="257"/>
      <c r="AJ126" s="257"/>
      <c r="AK126" s="257"/>
      <c r="AL126" s="257"/>
      <c r="AM126" s="257"/>
      <c r="AN126" s="350"/>
      <c r="AO126" s="262"/>
      <c r="AP126" s="186"/>
      <c r="AQ126" s="186"/>
      <c r="AR126" s="186"/>
      <c r="AS126" s="186"/>
      <c r="AT126" s="186"/>
      <c r="AU126" s="186"/>
      <c r="AV126" s="186"/>
      <c r="AW126" s="186"/>
      <c r="AX126" s="186"/>
      <c r="AY126" s="186"/>
      <c r="AZ126" s="186"/>
      <c r="BA126" s="186"/>
    </row>
    <row r="127" spans="1:53" s="185" customFormat="1" ht="14.25" customHeight="1" x14ac:dyDescent="0.2">
      <c r="A127" s="186"/>
      <c r="B127" s="186"/>
      <c r="C127" s="257"/>
      <c r="D127" s="230"/>
      <c r="E127" s="230"/>
      <c r="F127" s="186"/>
      <c r="G127" s="186"/>
      <c r="H127" s="257"/>
      <c r="I127" s="257"/>
      <c r="J127" s="257"/>
      <c r="K127" s="257"/>
      <c r="L127" s="257"/>
      <c r="M127" s="257"/>
      <c r="N127" s="257"/>
      <c r="O127" s="257"/>
      <c r="P127" s="257"/>
      <c r="Q127" s="257"/>
      <c r="R127" s="257"/>
      <c r="S127" s="257"/>
      <c r="T127" s="257"/>
      <c r="U127" s="257"/>
      <c r="V127" s="257"/>
      <c r="W127" s="257"/>
      <c r="X127" s="257"/>
      <c r="Y127" s="257"/>
      <c r="Z127" s="257"/>
      <c r="AA127" s="257"/>
      <c r="AB127" s="257"/>
      <c r="AC127" s="257"/>
      <c r="AD127" s="257"/>
      <c r="AE127" s="257"/>
      <c r="AF127" s="257"/>
      <c r="AG127" s="257"/>
      <c r="AH127" s="257"/>
      <c r="AI127" s="257"/>
      <c r="AJ127" s="257"/>
      <c r="AK127" s="257"/>
      <c r="AL127" s="257"/>
      <c r="AM127" s="257"/>
      <c r="AN127" s="350"/>
      <c r="AO127" s="262"/>
      <c r="AP127" s="186"/>
      <c r="AQ127" s="186"/>
      <c r="AR127" s="186"/>
      <c r="AS127" s="186"/>
      <c r="AT127" s="186"/>
      <c r="AU127" s="186"/>
      <c r="AV127" s="186"/>
      <c r="AW127" s="186"/>
      <c r="AX127" s="186"/>
      <c r="AY127" s="186"/>
      <c r="AZ127" s="186"/>
      <c r="BA127" s="186"/>
    </row>
    <row r="128" spans="1:53" s="185" customFormat="1" ht="14.25" customHeight="1" x14ac:dyDescent="0.2">
      <c r="A128" s="186"/>
      <c r="B128" s="186"/>
      <c r="C128" s="257"/>
      <c r="D128" s="230"/>
      <c r="E128" s="230"/>
      <c r="F128" s="186"/>
      <c r="G128" s="186"/>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257"/>
      <c r="AL128" s="257"/>
      <c r="AM128" s="257"/>
      <c r="AN128" s="350"/>
      <c r="AO128" s="262"/>
      <c r="AP128" s="186"/>
      <c r="AQ128" s="186"/>
      <c r="AR128" s="186"/>
      <c r="AS128" s="186"/>
      <c r="AT128" s="186"/>
      <c r="AU128" s="186"/>
      <c r="AV128" s="186"/>
      <c r="AW128" s="186"/>
      <c r="AX128" s="186"/>
      <c r="AY128" s="186"/>
      <c r="AZ128" s="186"/>
      <c r="BA128" s="186"/>
    </row>
    <row r="129" spans="1:53" s="185" customFormat="1" ht="14.25" customHeight="1" x14ac:dyDescent="0.2">
      <c r="A129" s="186"/>
      <c r="B129" s="186"/>
      <c r="C129" s="257"/>
      <c r="D129" s="230"/>
      <c r="E129" s="230"/>
      <c r="F129" s="186"/>
      <c r="G129" s="186"/>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7"/>
      <c r="AI129" s="257"/>
      <c r="AJ129" s="257"/>
      <c r="AK129" s="257"/>
      <c r="AL129" s="257"/>
      <c r="AM129" s="257"/>
      <c r="AN129" s="350"/>
      <c r="AO129" s="262"/>
      <c r="AP129" s="186"/>
      <c r="AQ129" s="186"/>
      <c r="AR129" s="186"/>
      <c r="AS129" s="186"/>
      <c r="AT129" s="186"/>
      <c r="AU129" s="186"/>
      <c r="AV129" s="186"/>
      <c r="AW129" s="186"/>
      <c r="AX129" s="186"/>
      <c r="AY129" s="186"/>
      <c r="AZ129" s="186"/>
      <c r="BA129" s="186"/>
    </row>
    <row r="130" spans="1:53" s="185" customFormat="1" ht="14.25" customHeight="1" x14ac:dyDescent="0.2">
      <c r="A130" s="186"/>
      <c r="B130" s="186"/>
      <c r="C130" s="257"/>
      <c r="D130" s="230"/>
      <c r="E130" s="230"/>
      <c r="F130" s="186"/>
      <c r="G130" s="186"/>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57"/>
      <c r="AE130" s="257"/>
      <c r="AF130" s="257"/>
      <c r="AG130" s="257"/>
      <c r="AH130" s="257"/>
      <c r="AI130" s="257"/>
      <c r="AJ130" s="257"/>
      <c r="AK130" s="257"/>
      <c r="AL130" s="257"/>
      <c r="AM130" s="257"/>
      <c r="AN130" s="350"/>
      <c r="AO130" s="262"/>
      <c r="AP130" s="186"/>
      <c r="AQ130" s="186"/>
      <c r="AR130" s="186"/>
      <c r="AS130" s="186"/>
      <c r="AT130" s="186"/>
      <c r="AU130" s="186"/>
      <c r="AV130" s="186"/>
      <c r="AW130" s="186"/>
      <c r="AX130" s="186"/>
      <c r="AY130" s="186"/>
      <c r="AZ130" s="186"/>
      <c r="BA130" s="186"/>
    </row>
    <row r="131" spans="1:53" s="185" customFormat="1" ht="14.25" customHeight="1" x14ac:dyDescent="0.2">
      <c r="A131" s="186"/>
      <c r="B131" s="186"/>
      <c r="C131" s="257"/>
      <c r="D131" s="230"/>
      <c r="E131" s="230"/>
      <c r="F131" s="186"/>
      <c r="G131" s="186"/>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57"/>
      <c r="AE131" s="257"/>
      <c r="AF131" s="257"/>
      <c r="AG131" s="257"/>
      <c r="AH131" s="257"/>
      <c r="AI131" s="257"/>
      <c r="AJ131" s="257"/>
      <c r="AK131" s="257"/>
      <c r="AL131" s="257"/>
      <c r="AM131" s="257"/>
      <c r="AN131" s="350"/>
      <c r="AO131" s="262"/>
      <c r="AP131" s="186"/>
      <c r="AQ131" s="186"/>
      <c r="AR131" s="186"/>
      <c r="AS131" s="186"/>
      <c r="AT131" s="186"/>
      <c r="AU131" s="186"/>
      <c r="AV131" s="186"/>
      <c r="AW131" s="186"/>
      <c r="AX131" s="186"/>
      <c r="AY131" s="186"/>
      <c r="AZ131" s="186"/>
      <c r="BA131" s="186"/>
    </row>
    <row r="132" spans="1:53" s="185" customFormat="1" ht="14.25" customHeight="1" x14ac:dyDescent="0.2">
      <c r="A132" s="186"/>
      <c r="B132" s="186"/>
      <c r="C132" s="257"/>
      <c r="D132" s="230"/>
      <c r="E132" s="230"/>
      <c r="F132" s="186"/>
      <c r="G132" s="186"/>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257"/>
      <c r="AL132" s="257"/>
      <c r="AM132" s="257"/>
      <c r="AN132" s="350"/>
      <c r="AO132" s="262"/>
      <c r="AP132" s="186"/>
      <c r="AQ132" s="186"/>
      <c r="AR132" s="186"/>
      <c r="AS132" s="186"/>
      <c r="AT132" s="186"/>
      <c r="AU132" s="186"/>
      <c r="AV132" s="186"/>
      <c r="AW132" s="186"/>
      <c r="AX132" s="186"/>
      <c r="AY132" s="186"/>
      <c r="AZ132" s="186"/>
      <c r="BA132" s="186"/>
    </row>
    <row r="133" spans="1:53" s="185" customFormat="1" ht="14.25" customHeight="1" x14ac:dyDescent="0.2">
      <c r="A133" s="186"/>
      <c r="B133" s="186"/>
      <c r="C133" s="257"/>
      <c r="D133" s="230"/>
      <c r="E133" s="230"/>
      <c r="F133" s="186"/>
      <c r="G133" s="186"/>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57"/>
      <c r="AE133" s="257"/>
      <c r="AF133" s="257"/>
      <c r="AG133" s="257"/>
      <c r="AH133" s="257"/>
      <c r="AI133" s="257"/>
      <c r="AJ133" s="257"/>
      <c r="AK133" s="257"/>
      <c r="AL133" s="257"/>
      <c r="AM133" s="257"/>
      <c r="AN133" s="350"/>
      <c r="AO133" s="262"/>
      <c r="AP133" s="186"/>
      <c r="AQ133" s="186"/>
      <c r="AR133" s="186"/>
      <c r="AS133" s="186"/>
      <c r="AT133" s="186"/>
      <c r="AU133" s="186"/>
      <c r="AV133" s="186"/>
      <c r="AW133" s="186"/>
      <c r="AX133" s="186"/>
      <c r="AY133" s="186"/>
      <c r="AZ133" s="186"/>
      <c r="BA133" s="186"/>
    </row>
    <row r="134" spans="1:53" s="185" customFormat="1" ht="14.25" customHeight="1" x14ac:dyDescent="0.2">
      <c r="A134" s="186"/>
      <c r="B134" s="186"/>
      <c r="C134" s="257"/>
      <c r="D134" s="230"/>
      <c r="E134" s="230"/>
      <c r="F134" s="186"/>
      <c r="G134" s="186"/>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7"/>
      <c r="AI134" s="257"/>
      <c r="AJ134" s="257"/>
      <c r="AK134" s="257"/>
      <c r="AL134" s="257"/>
      <c r="AM134" s="257"/>
      <c r="AN134" s="350"/>
      <c r="AO134" s="262"/>
      <c r="AP134" s="186"/>
      <c r="AQ134" s="186"/>
      <c r="AR134" s="186"/>
      <c r="AS134" s="186"/>
      <c r="AT134" s="186"/>
      <c r="AU134" s="186"/>
      <c r="AV134" s="186"/>
      <c r="AW134" s="186"/>
      <c r="AX134" s="186"/>
      <c r="AY134" s="186"/>
      <c r="AZ134" s="186"/>
      <c r="BA134" s="186"/>
    </row>
    <row r="135" spans="1:53" s="185" customFormat="1" ht="14.25" customHeight="1" x14ac:dyDescent="0.2">
      <c r="A135" s="186"/>
      <c r="B135" s="186"/>
      <c r="C135" s="257"/>
      <c r="D135" s="230"/>
      <c r="E135" s="230"/>
      <c r="F135" s="186"/>
      <c r="G135" s="186"/>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57"/>
      <c r="AE135" s="257"/>
      <c r="AF135" s="257"/>
      <c r="AG135" s="257"/>
      <c r="AH135" s="257"/>
      <c r="AI135" s="257"/>
      <c r="AJ135" s="257"/>
      <c r="AK135" s="257"/>
      <c r="AL135" s="257"/>
      <c r="AM135" s="257"/>
      <c r="AN135" s="350"/>
      <c r="AO135" s="262"/>
      <c r="AP135" s="186"/>
      <c r="AQ135" s="186"/>
      <c r="AR135" s="186"/>
      <c r="AS135" s="186"/>
      <c r="AT135" s="186"/>
      <c r="AU135" s="186"/>
      <c r="AV135" s="186"/>
      <c r="AW135" s="186"/>
      <c r="AX135" s="186"/>
      <c r="AY135" s="186"/>
      <c r="AZ135" s="186"/>
      <c r="BA135" s="186"/>
    </row>
    <row r="136" spans="1:53" s="185" customFormat="1" ht="14.25" customHeight="1" x14ac:dyDescent="0.2">
      <c r="A136" s="186"/>
      <c r="B136" s="186"/>
      <c r="C136" s="257"/>
      <c r="D136" s="230"/>
      <c r="E136" s="230"/>
      <c r="F136" s="186"/>
      <c r="G136" s="186"/>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257"/>
      <c r="AG136" s="257"/>
      <c r="AH136" s="257"/>
      <c r="AI136" s="257"/>
      <c r="AJ136" s="257"/>
      <c r="AK136" s="257"/>
      <c r="AL136" s="257"/>
      <c r="AM136" s="257"/>
      <c r="AN136" s="350"/>
      <c r="AO136" s="262"/>
      <c r="AP136" s="186"/>
      <c r="AQ136" s="186"/>
      <c r="AR136" s="186"/>
      <c r="AS136" s="186"/>
      <c r="AT136" s="186"/>
      <c r="AU136" s="186"/>
      <c r="AV136" s="186"/>
      <c r="AW136" s="186"/>
      <c r="AX136" s="186"/>
      <c r="AY136" s="186"/>
      <c r="AZ136" s="186"/>
      <c r="BA136" s="186"/>
    </row>
    <row r="137" spans="1:53" s="185" customFormat="1" ht="14.25" customHeight="1" x14ac:dyDescent="0.2">
      <c r="A137" s="186"/>
      <c r="B137" s="186"/>
      <c r="C137" s="257"/>
      <c r="D137" s="230"/>
      <c r="E137" s="230"/>
      <c r="F137" s="186"/>
      <c r="G137" s="186"/>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F137" s="257"/>
      <c r="AG137" s="257"/>
      <c r="AH137" s="257"/>
      <c r="AI137" s="257"/>
      <c r="AJ137" s="257"/>
      <c r="AK137" s="257"/>
      <c r="AL137" s="257"/>
      <c r="AM137" s="257"/>
      <c r="AN137" s="350"/>
      <c r="AO137" s="262"/>
      <c r="AP137" s="186"/>
      <c r="AQ137" s="186"/>
      <c r="AR137" s="186"/>
      <c r="AS137" s="186"/>
      <c r="AT137" s="186"/>
      <c r="AU137" s="186"/>
      <c r="AV137" s="186"/>
      <c r="AW137" s="186"/>
      <c r="AX137" s="186"/>
      <c r="AY137" s="186"/>
      <c r="AZ137" s="186"/>
      <c r="BA137" s="186"/>
    </row>
    <row r="138" spans="1:53" s="185" customFormat="1" ht="14.25" customHeight="1" x14ac:dyDescent="0.2">
      <c r="A138" s="186"/>
      <c r="B138" s="186"/>
      <c r="C138" s="257"/>
      <c r="D138" s="230"/>
      <c r="E138" s="230"/>
      <c r="F138" s="186"/>
      <c r="G138" s="186"/>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7"/>
      <c r="AG138" s="257"/>
      <c r="AH138" s="257"/>
      <c r="AI138" s="257"/>
      <c r="AJ138" s="257"/>
      <c r="AK138" s="257"/>
      <c r="AL138" s="257"/>
      <c r="AM138" s="257"/>
      <c r="AN138" s="350"/>
      <c r="AO138" s="262"/>
      <c r="AP138" s="186"/>
      <c r="AQ138" s="186"/>
      <c r="AR138" s="186"/>
      <c r="AS138" s="186"/>
      <c r="AT138" s="186"/>
      <c r="AU138" s="186"/>
      <c r="AV138" s="186"/>
      <c r="AW138" s="186"/>
      <c r="AX138" s="186"/>
      <c r="AY138" s="186"/>
      <c r="AZ138" s="186"/>
      <c r="BA138" s="186"/>
    </row>
    <row r="139" spans="1:53" s="185" customFormat="1" ht="14.25" customHeight="1" x14ac:dyDescent="0.2">
      <c r="A139" s="186"/>
      <c r="B139" s="186"/>
      <c r="C139" s="257"/>
      <c r="D139" s="230"/>
      <c r="E139" s="230"/>
      <c r="F139" s="186"/>
      <c r="G139" s="186"/>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57"/>
      <c r="AE139" s="257"/>
      <c r="AF139" s="257"/>
      <c r="AG139" s="257"/>
      <c r="AH139" s="257"/>
      <c r="AI139" s="257"/>
      <c r="AJ139" s="257"/>
      <c r="AK139" s="257"/>
      <c r="AL139" s="257"/>
      <c r="AM139" s="257"/>
      <c r="AN139" s="350"/>
      <c r="AO139" s="262"/>
      <c r="AP139" s="186"/>
      <c r="AQ139" s="186"/>
      <c r="AR139" s="186"/>
      <c r="AS139" s="186"/>
      <c r="AT139" s="186"/>
      <c r="AU139" s="186"/>
      <c r="AV139" s="186"/>
      <c r="AW139" s="186"/>
      <c r="AX139" s="186"/>
      <c r="AY139" s="186"/>
      <c r="AZ139" s="186"/>
      <c r="BA139" s="186"/>
    </row>
    <row r="140" spans="1:53" s="185" customFormat="1" ht="14.25" customHeight="1" x14ac:dyDescent="0.2">
      <c r="A140" s="186"/>
      <c r="B140" s="186"/>
      <c r="C140" s="257"/>
      <c r="D140" s="230"/>
      <c r="E140" s="230"/>
      <c r="F140" s="186"/>
      <c r="G140" s="186"/>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57"/>
      <c r="AE140" s="257"/>
      <c r="AF140" s="257"/>
      <c r="AG140" s="257"/>
      <c r="AH140" s="257"/>
      <c r="AI140" s="257"/>
      <c r="AJ140" s="257"/>
      <c r="AK140" s="257"/>
      <c r="AL140" s="257"/>
      <c r="AM140" s="257"/>
      <c r="AN140" s="350"/>
      <c r="AO140" s="262"/>
      <c r="AP140" s="186"/>
      <c r="AQ140" s="186"/>
      <c r="AR140" s="186"/>
      <c r="AS140" s="186"/>
      <c r="AT140" s="186"/>
      <c r="AU140" s="186"/>
      <c r="AV140" s="186"/>
      <c r="AW140" s="186"/>
      <c r="AX140" s="186"/>
      <c r="AY140" s="186"/>
      <c r="AZ140" s="186"/>
      <c r="BA140" s="186"/>
    </row>
    <row r="141" spans="1:53" s="185" customFormat="1" ht="14.25" customHeight="1" x14ac:dyDescent="0.2">
      <c r="A141" s="186"/>
      <c r="B141" s="186"/>
      <c r="C141" s="257"/>
      <c r="D141" s="230"/>
      <c r="E141" s="230"/>
      <c r="F141" s="186"/>
      <c r="G141" s="186"/>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257"/>
      <c r="AM141" s="257"/>
      <c r="AN141" s="350"/>
      <c r="AO141" s="262"/>
      <c r="AP141" s="186"/>
      <c r="AQ141" s="186"/>
      <c r="AR141" s="186"/>
      <c r="AS141" s="186"/>
      <c r="AT141" s="186"/>
      <c r="AU141" s="186"/>
      <c r="AV141" s="186"/>
      <c r="AW141" s="186"/>
      <c r="AX141" s="186"/>
      <c r="AY141" s="186"/>
      <c r="AZ141" s="186"/>
      <c r="BA141" s="186"/>
    </row>
    <row r="142" spans="1:53" s="185" customFormat="1" ht="14.25" customHeight="1" x14ac:dyDescent="0.2">
      <c r="A142" s="186"/>
      <c r="B142" s="186"/>
      <c r="C142" s="257"/>
      <c r="D142" s="230"/>
      <c r="E142" s="230"/>
      <c r="F142" s="186"/>
      <c r="G142" s="186"/>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57"/>
      <c r="AE142" s="257"/>
      <c r="AF142" s="257"/>
      <c r="AG142" s="257"/>
      <c r="AH142" s="257"/>
      <c r="AI142" s="257"/>
      <c r="AJ142" s="257"/>
      <c r="AK142" s="257"/>
      <c r="AL142" s="257"/>
      <c r="AM142" s="257"/>
      <c r="AN142" s="350"/>
      <c r="AO142" s="262"/>
      <c r="AP142" s="186"/>
      <c r="AQ142" s="186"/>
      <c r="AR142" s="186"/>
      <c r="AS142" s="186"/>
      <c r="AT142" s="186"/>
      <c r="AU142" s="186"/>
      <c r="AV142" s="186"/>
      <c r="AW142" s="186"/>
      <c r="AX142" s="186"/>
      <c r="AY142" s="186"/>
      <c r="AZ142" s="186"/>
      <c r="BA142" s="186"/>
    </row>
    <row r="143" spans="1:53" s="185" customFormat="1" ht="14.25" customHeight="1" x14ac:dyDescent="0.2">
      <c r="A143" s="186"/>
      <c r="B143" s="186"/>
      <c r="C143" s="257"/>
      <c r="D143" s="230"/>
      <c r="E143" s="230"/>
      <c r="F143" s="186"/>
      <c r="G143" s="186"/>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7"/>
      <c r="AF143" s="257"/>
      <c r="AG143" s="257"/>
      <c r="AH143" s="257"/>
      <c r="AI143" s="257"/>
      <c r="AJ143" s="257"/>
      <c r="AK143" s="257"/>
      <c r="AL143" s="257"/>
      <c r="AM143" s="257"/>
      <c r="AN143" s="350"/>
      <c r="AO143" s="262"/>
      <c r="AP143" s="186"/>
      <c r="AQ143" s="186"/>
      <c r="AR143" s="186"/>
      <c r="AS143" s="186"/>
      <c r="AT143" s="186"/>
      <c r="AU143" s="186"/>
      <c r="AV143" s="186"/>
      <c r="AW143" s="186"/>
      <c r="AX143" s="186"/>
      <c r="AY143" s="186"/>
      <c r="AZ143" s="186"/>
      <c r="BA143" s="186"/>
    </row>
    <row r="144" spans="1:53" s="185" customFormat="1" ht="14.25" customHeight="1" x14ac:dyDescent="0.2">
      <c r="A144" s="186"/>
      <c r="B144" s="186"/>
      <c r="C144" s="257"/>
      <c r="D144" s="230"/>
      <c r="E144" s="230"/>
      <c r="F144" s="186"/>
      <c r="G144" s="186"/>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c r="AE144" s="257"/>
      <c r="AF144" s="257"/>
      <c r="AG144" s="257"/>
      <c r="AH144" s="257"/>
      <c r="AI144" s="257"/>
      <c r="AJ144" s="257"/>
      <c r="AK144" s="257"/>
      <c r="AL144" s="257"/>
      <c r="AM144" s="257"/>
      <c r="AN144" s="350"/>
      <c r="AO144" s="262"/>
      <c r="AP144" s="186"/>
      <c r="AQ144" s="186"/>
      <c r="AR144" s="186"/>
      <c r="AS144" s="186"/>
      <c r="AT144" s="186"/>
      <c r="AU144" s="186"/>
      <c r="AV144" s="186"/>
      <c r="AW144" s="186"/>
      <c r="AX144" s="186"/>
      <c r="AY144" s="186"/>
      <c r="AZ144" s="186"/>
      <c r="BA144" s="186"/>
    </row>
    <row r="145" spans="1:53" s="185" customFormat="1" ht="14.25" customHeight="1" x14ac:dyDescent="0.2">
      <c r="A145" s="186"/>
      <c r="B145" s="186"/>
      <c r="C145" s="257"/>
      <c r="D145" s="230"/>
      <c r="E145" s="230"/>
      <c r="F145" s="186"/>
      <c r="G145" s="186"/>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57"/>
      <c r="AE145" s="257"/>
      <c r="AF145" s="257"/>
      <c r="AG145" s="257"/>
      <c r="AH145" s="257"/>
      <c r="AI145" s="257"/>
      <c r="AJ145" s="257"/>
      <c r="AK145" s="257"/>
      <c r="AL145" s="257"/>
      <c r="AM145" s="257"/>
      <c r="AN145" s="350"/>
      <c r="AO145" s="262"/>
      <c r="AP145" s="186"/>
      <c r="AQ145" s="186"/>
      <c r="AR145" s="186"/>
      <c r="AS145" s="186"/>
      <c r="AT145" s="186"/>
      <c r="AU145" s="186"/>
      <c r="AV145" s="186"/>
      <c r="AW145" s="186"/>
      <c r="AX145" s="186"/>
      <c r="AY145" s="186"/>
      <c r="AZ145" s="186"/>
      <c r="BA145" s="186"/>
    </row>
    <row r="146" spans="1:53" s="185" customFormat="1" ht="14.25" customHeight="1" x14ac:dyDescent="0.2">
      <c r="A146" s="186"/>
      <c r="B146" s="186"/>
      <c r="C146" s="257"/>
      <c r="D146" s="230"/>
      <c r="E146" s="230"/>
      <c r="F146" s="186"/>
      <c r="G146" s="186"/>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257"/>
      <c r="AE146" s="257"/>
      <c r="AF146" s="257"/>
      <c r="AG146" s="257"/>
      <c r="AH146" s="257"/>
      <c r="AI146" s="257"/>
      <c r="AJ146" s="257"/>
      <c r="AK146" s="257"/>
      <c r="AL146" s="257"/>
      <c r="AM146" s="257"/>
      <c r="AN146" s="350"/>
      <c r="AO146" s="262"/>
      <c r="AP146" s="186"/>
      <c r="AQ146" s="186"/>
      <c r="AR146" s="186"/>
      <c r="AS146" s="186"/>
      <c r="AT146" s="186"/>
      <c r="AU146" s="186"/>
      <c r="AV146" s="186"/>
      <c r="AW146" s="186"/>
      <c r="AX146" s="186"/>
      <c r="AY146" s="186"/>
      <c r="AZ146" s="186"/>
      <c r="BA146" s="186"/>
    </row>
    <row r="147" spans="1:53" s="185" customFormat="1" ht="14.25" customHeight="1" x14ac:dyDescent="0.2">
      <c r="A147" s="186"/>
      <c r="B147" s="186"/>
      <c r="C147" s="257"/>
      <c r="D147" s="230"/>
      <c r="E147" s="230"/>
      <c r="F147" s="186"/>
      <c r="G147" s="186"/>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57"/>
      <c r="AE147" s="257"/>
      <c r="AF147" s="257"/>
      <c r="AG147" s="257"/>
      <c r="AH147" s="257"/>
      <c r="AI147" s="257"/>
      <c r="AJ147" s="257"/>
      <c r="AK147" s="257"/>
      <c r="AL147" s="257"/>
      <c r="AM147" s="257"/>
      <c r="AN147" s="350"/>
      <c r="AO147" s="262"/>
      <c r="AP147" s="186"/>
      <c r="AQ147" s="186"/>
      <c r="AR147" s="186"/>
      <c r="AS147" s="186"/>
      <c r="AT147" s="186"/>
      <c r="AU147" s="186"/>
      <c r="AV147" s="186"/>
      <c r="AW147" s="186"/>
      <c r="AX147" s="186"/>
      <c r="AY147" s="186"/>
      <c r="AZ147" s="186"/>
      <c r="BA147" s="186"/>
    </row>
    <row r="148" spans="1:53" s="185" customFormat="1" ht="14.25" customHeight="1" x14ac:dyDescent="0.2">
      <c r="A148" s="186"/>
      <c r="B148" s="186"/>
      <c r="C148" s="257"/>
      <c r="D148" s="230"/>
      <c r="E148" s="230"/>
      <c r="F148" s="186"/>
      <c r="G148" s="186"/>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57"/>
      <c r="AE148" s="257"/>
      <c r="AF148" s="257"/>
      <c r="AG148" s="257"/>
      <c r="AH148" s="257"/>
      <c r="AI148" s="257"/>
      <c r="AJ148" s="257"/>
      <c r="AK148" s="257"/>
      <c r="AL148" s="257"/>
      <c r="AM148" s="257"/>
      <c r="AN148" s="350"/>
      <c r="AO148" s="262"/>
      <c r="AP148" s="186"/>
      <c r="AQ148" s="186"/>
      <c r="AR148" s="186"/>
      <c r="AS148" s="186"/>
      <c r="AT148" s="186"/>
      <c r="AU148" s="186"/>
      <c r="AV148" s="186"/>
      <c r="AW148" s="186"/>
      <c r="AX148" s="186"/>
      <c r="AY148" s="186"/>
      <c r="AZ148" s="186"/>
      <c r="BA148" s="186"/>
    </row>
    <row r="149" spans="1:53" s="185" customFormat="1" ht="14.25" customHeight="1" x14ac:dyDescent="0.2">
      <c r="A149" s="186"/>
      <c r="B149" s="186"/>
      <c r="C149" s="257"/>
      <c r="D149" s="230"/>
      <c r="E149" s="230"/>
      <c r="F149" s="186"/>
      <c r="G149" s="186"/>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57"/>
      <c r="AE149" s="257"/>
      <c r="AF149" s="257"/>
      <c r="AG149" s="257"/>
      <c r="AH149" s="257"/>
      <c r="AI149" s="257"/>
      <c r="AJ149" s="257"/>
      <c r="AK149" s="257"/>
      <c r="AL149" s="257"/>
      <c r="AM149" s="257"/>
      <c r="AN149" s="350"/>
      <c r="AO149" s="262"/>
      <c r="AP149" s="186"/>
      <c r="AQ149" s="186"/>
      <c r="AR149" s="186"/>
      <c r="AS149" s="186"/>
      <c r="AT149" s="186"/>
      <c r="AU149" s="186"/>
      <c r="AV149" s="186"/>
      <c r="AW149" s="186"/>
      <c r="AX149" s="186"/>
      <c r="AY149" s="186"/>
      <c r="AZ149" s="186"/>
      <c r="BA149" s="186"/>
    </row>
    <row r="150" spans="1:53" s="185" customFormat="1" ht="14.25" customHeight="1" x14ac:dyDescent="0.2">
      <c r="A150" s="186"/>
      <c r="B150" s="186"/>
      <c r="C150" s="257"/>
      <c r="D150" s="230"/>
      <c r="E150" s="230"/>
      <c r="F150" s="186"/>
      <c r="G150" s="186"/>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57"/>
      <c r="AE150" s="257"/>
      <c r="AF150" s="257"/>
      <c r="AG150" s="257"/>
      <c r="AH150" s="257"/>
      <c r="AI150" s="257"/>
      <c r="AJ150" s="257"/>
      <c r="AK150" s="257"/>
      <c r="AL150" s="257"/>
      <c r="AM150" s="257"/>
      <c r="AN150" s="350"/>
      <c r="AO150" s="262"/>
      <c r="AP150" s="186"/>
      <c r="AQ150" s="186"/>
      <c r="AR150" s="186"/>
      <c r="AS150" s="186"/>
      <c r="AT150" s="186"/>
      <c r="AU150" s="186"/>
      <c r="AV150" s="186"/>
      <c r="AW150" s="186"/>
      <c r="AX150" s="186"/>
      <c r="AY150" s="186"/>
      <c r="AZ150" s="186"/>
      <c r="BA150" s="186"/>
    </row>
    <row r="151" spans="1:53" s="185" customFormat="1" ht="14.25" customHeight="1" x14ac:dyDescent="0.2">
      <c r="A151" s="186"/>
      <c r="B151" s="186"/>
      <c r="C151" s="257"/>
      <c r="D151" s="230"/>
      <c r="E151" s="230"/>
      <c r="F151" s="186"/>
      <c r="G151" s="186"/>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57"/>
      <c r="AE151" s="257"/>
      <c r="AF151" s="257"/>
      <c r="AG151" s="257"/>
      <c r="AH151" s="257"/>
      <c r="AI151" s="257"/>
      <c r="AJ151" s="257"/>
      <c r="AK151" s="257"/>
      <c r="AL151" s="257"/>
      <c r="AM151" s="257"/>
      <c r="AN151" s="350"/>
      <c r="AO151" s="262"/>
      <c r="AP151" s="186"/>
      <c r="AQ151" s="186"/>
      <c r="AR151" s="186"/>
      <c r="AS151" s="186"/>
      <c r="AT151" s="186"/>
      <c r="AU151" s="186"/>
      <c r="AV151" s="186"/>
      <c r="AW151" s="186"/>
      <c r="AX151" s="186"/>
      <c r="AY151" s="186"/>
      <c r="AZ151" s="186"/>
      <c r="BA151" s="186"/>
    </row>
    <row r="152" spans="1:53" s="185" customFormat="1" ht="14.25" customHeight="1" x14ac:dyDescent="0.2">
      <c r="A152" s="186"/>
      <c r="B152" s="186"/>
      <c r="C152" s="257"/>
      <c r="D152" s="230"/>
      <c r="E152" s="230"/>
      <c r="F152" s="186"/>
      <c r="G152" s="186"/>
      <c r="H152" s="257"/>
      <c r="I152" s="257"/>
      <c r="J152" s="257"/>
      <c r="K152" s="257"/>
      <c r="L152" s="257"/>
      <c r="M152" s="257"/>
      <c r="N152" s="257"/>
      <c r="O152" s="257"/>
      <c r="P152" s="257"/>
      <c r="Q152" s="257"/>
      <c r="R152" s="257"/>
      <c r="S152" s="257"/>
      <c r="T152" s="257"/>
      <c r="U152" s="257"/>
      <c r="V152" s="257"/>
      <c r="W152" s="257"/>
      <c r="X152" s="257"/>
      <c r="Y152" s="257"/>
      <c r="Z152" s="257"/>
      <c r="AA152" s="257"/>
      <c r="AB152" s="257"/>
      <c r="AC152" s="257"/>
      <c r="AD152" s="257"/>
      <c r="AE152" s="257"/>
      <c r="AF152" s="257"/>
      <c r="AG152" s="257"/>
      <c r="AH152" s="257"/>
      <c r="AI152" s="257"/>
      <c r="AJ152" s="257"/>
      <c r="AK152" s="257"/>
      <c r="AL152" s="257"/>
      <c r="AM152" s="257"/>
      <c r="AN152" s="350"/>
      <c r="AO152" s="262"/>
      <c r="AP152" s="186"/>
      <c r="AQ152" s="186"/>
      <c r="AR152" s="186"/>
      <c r="AS152" s="186"/>
      <c r="AT152" s="186"/>
      <c r="AU152" s="186"/>
      <c r="AV152" s="186"/>
      <c r="AW152" s="186"/>
      <c r="AX152" s="186"/>
      <c r="AY152" s="186"/>
      <c r="AZ152" s="186"/>
      <c r="BA152" s="186"/>
    </row>
    <row r="153" spans="1:53" s="185" customFormat="1" ht="14.25" customHeight="1" x14ac:dyDescent="0.2">
      <c r="A153" s="186"/>
      <c r="B153" s="186"/>
      <c r="C153" s="257"/>
      <c r="D153" s="230"/>
      <c r="E153" s="230"/>
      <c r="F153" s="186"/>
      <c r="G153" s="186"/>
      <c r="H153" s="257"/>
      <c r="I153" s="257"/>
      <c r="J153" s="257"/>
      <c r="K153" s="257"/>
      <c r="L153" s="257"/>
      <c r="M153" s="257"/>
      <c r="N153" s="257"/>
      <c r="O153" s="257"/>
      <c r="P153" s="257"/>
      <c r="Q153" s="257"/>
      <c r="R153" s="257"/>
      <c r="S153" s="257"/>
      <c r="T153" s="257"/>
      <c r="U153" s="257"/>
      <c r="V153" s="257"/>
      <c r="W153" s="257"/>
      <c r="X153" s="257"/>
      <c r="Y153" s="257"/>
      <c r="Z153" s="257"/>
      <c r="AA153" s="257"/>
      <c r="AB153" s="257"/>
      <c r="AC153" s="257"/>
      <c r="AD153" s="257"/>
      <c r="AE153" s="257"/>
      <c r="AF153" s="257"/>
      <c r="AG153" s="257"/>
      <c r="AH153" s="257"/>
      <c r="AI153" s="257"/>
      <c r="AJ153" s="257"/>
      <c r="AK153" s="257"/>
      <c r="AL153" s="257"/>
      <c r="AM153" s="257"/>
      <c r="AN153" s="350"/>
      <c r="AO153" s="262"/>
      <c r="AP153" s="186"/>
      <c r="AQ153" s="186"/>
      <c r="AR153" s="186"/>
      <c r="AS153" s="186"/>
      <c r="AT153" s="186"/>
      <c r="AU153" s="186"/>
      <c r="AV153" s="186"/>
      <c r="AW153" s="186"/>
      <c r="AX153" s="186"/>
      <c r="AY153" s="186"/>
      <c r="AZ153" s="186"/>
      <c r="BA153" s="186"/>
    </row>
    <row r="154" spans="1:53" s="185" customFormat="1" ht="14.25" customHeight="1" x14ac:dyDescent="0.2">
      <c r="A154" s="186"/>
      <c r="B154" s="186"/>
      <c r="C154" s="257"/>
      <c r="D154" s="230"/>
      <c r="E154" s="230"/>
      <c r="F154" s="186"/>
      <c r="G154" s="186"/>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s="257"/>
      <c r="AG154" s="257"/>
      <c r="AH154" s="257"/>
      <c r="AI154" s="257"/>
      <c r="AJ154" s="257"/>
      <c r="AK154" s="257"/>
      <c r="AL154" s="257"/>
      <c r="AM154" s="257"/>
      <c r="AN154" s="350"/>
      <c r="AO154" s="262"/>
      <c r="AP154" s="186"/>
      <c r="AQ154" s="186"/>
      <c r="AR154" s="186"/>
      <c r="AS154" s="186"/>
      <c r="AT154" s="186"/>
      <c r="AU154" s="186"/>
      <c r="AV154" s="186"/>
      <c r="AW154" s="186"/>
      <c r="AX154" s="186"/>
      <c r="AY154" s="186"/>
      <c r="AZ154" s="186"/>
      <c r="BA154" s="186"/>
    </row>
    <row r="155" spans="1:53" s="185" customFormat="1" ht="14.25" customHeight="1" x14ac:dyDescent="0.2">
      <c r="A155" s="186"/>
      <c r="B155" s="186"/>
      <c r="C155" s="257"/>
      <c r="D155" s="230"/>
      <c r="E155" s="230"/>
      <c r="F155" s="186"/>
      <c r="G155" s="186"/>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350"/>
      <c r="AO155" s="262"/>
      <c r="AP155" s="186"/>
      <c r="AQ155" s="186"/>
      <c r="AR155" s="186"/>
      <c r="AS155" s="186"/>
      <c r="AT155" s="186"/>
      <c r="AU155" s="186"/>
      <c r="AV155" s="186"/>
      <c r="AW155" s="186"/>
      <c r="AX155" s="186"/>
      <c r="AY155" s="186"/>
      <c r="AZ155" s="186"/>
      <c r="BA155" s="186"/>
    </row>
    <row r="156" spans="1:53" s="185" customFormat="1" ht="14.25" customHeight="1" x14ac:dyDescent="0.2">
      <c r="A156" s="186"/>
      <c r="B156" s="186"/>
      <c r="C156" s="257"/>
      <c r="D156" s="230"/>
      <c r="E156" s="230"/>
      <c r="F156" s="186"/>
      <c r="G156" s="186"/>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57"/>
      <c r="AE156" s="257"/>
      <c r="AF156" s="257"/>
      <c r="AG156" s="257"/>
      <c r="AH156" s="257"/>
      <c r="AI156" s="257"/>
      <c r="AJ156" s="257"/>
      <c r="AK156" s="257"/>
      <c r="AL156" s="257"/>
      <c r="AM156" s="257"/>
      <c r="AN156" s="350"/>
      <c r="AO156" s="262"/>
      <c r="AP156" s="186"/>
      <c r="AQ156" s="186"/>
      <c r="AR156" s="186"/>
      <c r="AS156" s="186"/>
      <c r="AT156" s="186"/>
      <c r="AU156" s="186"/>
      <c r="AV156" s="186"/>
      <c r="AW156" s="186"/>
      <c r="AX156" s="186"/>
      <c r="AY156" s="186"/>
      <c r="AZ156" s="186"/>
      <c r="BA156" s="186"/>
    </row>
    <row r="157" spans="1:53" s="185" customFormat="1" ht="14.25" customHeight="1" x14ac:dyDescent="0.2">
      <c r="A157" s="186"/>
      <c r="B157" s="186"/>
      <c r="C157" s="257"/>
      <c r="D157" s="230"/>
      <c r="E157" s="230"/>
      <c r="F157" s="186"/>
      <c r="G157" s="186"/>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7"/>
      <c r="AF157" s="257"/>
      <c r="AG157" s="257"/>
      <c r="AH157" s="257"/>
      <c r="AI157" s="257"/>
      <c r="AJ157" s="257"/>
      <c r="AK157" s="257"/>
      <c r="AL157" s="257"/>
      <c r="AM157" s="257"/>
      <c r="AN157" s="350"/>
      <c r="AO157" s="262"/>
      <c r="AP157" s="186"/>
      <c r="AQ157" s="186"/>
      <c r="AR157" s="186"/>
      <c r="AS157" s="186"/>
      <c r="AT157" s="186"/>
      <c r="AU157" s="186"/>
      <c r="AV157" s="186"/>
      <c r="AW157" s="186"/>
      <c r="AX157" s="186"/>
      <c r="AY157" s="186"/>
      <c r="AZ157" s="186"/>
      <c r="BA157" s="186"/>
    </row>
    <row r="158" spans="1:53" s="185" customFormat="1" ht="14.25" customHeight="1" x14ac:dyDescent="0.2">
      <c r="A158" s="186"/>
      <c r="B158" s="186"/>
      <c r="C158" s="257"/>
      <c r="D158" s="230"/>
      <c r="E158" s="230"/>
      <c r="F158" s="186"/>
      <c r="G158" s="186"/>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257"/>
      <c r="AE158" s="257"/>
      <c r="AF158" s="257"/>
      <c r="AG158" s="257"/>
      <c r="AH158" s="257"/>
      <c r="AI158" s="257"/>
      <c r="AJ158" s="257"/>
      <c r="AK158" s="257"/>
      <c r="AL158" s="257"/>
      <c r="AM158" s="257"/>
      <c r="AN158" s="350"/>
      <c r="AO158" s="262"/>
      <c r="AP158" s="186"/>
      <c r="AQ158" s="186"/>
      <c r="AR158" s="186"/>
      <c r="AS158" s="186"/>
      <c r="AT158" s="186"/>
      <c r="AU158" s="186"/>
      <c r="AV158" s="186"/>
      <c r="AW158" s="186"/>
      <c r="AX158" s="186"/>
      <c r="AY158" s="186"/>
      <c r="AZ158" s="186"/>
      <c r="BA158" s="186"/>
    </row>
    <row r="159" spans="1:53" s="185" customFormat="1" ht="14.25" customHeight="1" x14ac:dyDescent="0.2">
      <c r="A159" s="186"/>
      <c r="B159" s="186"/>
      <c r="C159" s="257"/>
      <c r="D159" s="230"/>
      <c r="E159" s="230"/>
      <c r="F159" s="186"/>
      <c r="G159" s="186"/>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257"/>
      <c r="AL159" s="257"/>
      <c r="AM159" s="257"/>
      <c r="AN159" s="350"/>
      <c r="AO159" s="262"/>
      <c r="AP159" s="186"/>
      <c r="AQ159" s="186"/>
      <c r="AR159" s="186"/>
      <c r="AS159" s="186"/>
      <c r="AT159" s="186"/>
      <c r="AU159" s="186"/>
      <c r="AV159" s="186"/>
      <c r="AW159" s="186"/>
      <c r="AX159" s="186"/>
      <c r="AY159" s="186"/>
      <c r="AZ159" s="186"/>
      <c r="BA159" s="186"/>
    </row>
    <row r="160" spans="1:53" s="185" customFormat="1" ht="14.25" customHeight="1" x14ac:dyDescent="0.2">
      <c r="A160" s="186"/>
      <c r="B160" s="186"/>
      <c r="C160" s="257"/>
      <c r="D160" s="230"/>
      <c r="E160" s="230"/>
      <c r="F160" s="186"/>
      <c r="G160" s="186"/>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c r="AE160" s="257"/>
      <c r="AF160" s="257"/>
      <c r="AG160" s="257"/>
      <c r="AH160" s="257"/>
      <c r="AI160" s="257"/>
      <c r="AJ160" s="257"/>
      <c r="AK160" s="257"/>
      <c r="AL160" s="257"/>
      <c r="AM160" s="257"/>
      <c r="AN160" s="350"/>
      <c r="AO160" s="262"/>
      <c r="AP160" s="186"/>
      <c r="AQ160" s="186"/>
      <c r="AR160" s="186"/>
      <c r="AS160" s="186"/>
      <c r="AT160" s="186"/>
      <c r="AU160" s="186"/>
      <c r="AV160" s="186"/>
      <c r="AW160" s="186"/>
      <c r="AX160" s="186"/>
      <c r="AY160" s="186"/>
      <c r="AZ160" s="186"/>
      <c r="BA160" s="186"/>
    </row>
    <row r="161" spans="1:53" s="185" customFormat="1" ht="14.25" customHeight="1" x14ac:dyDescent="0.2">
      <c r="A161" s="186"/>
      <c r="B161" s="186"/>
      <c r="C161" s="257"/>
      <c r="D161" s="230"/>
      <c r="E161" s="230"/>
      <c r="F161" s="186"/>
      <c r="G161" s="186"/>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57"/>
      <c r="AE161" s="257"/>
      <c r="AF161" s="257"/>
      <c r="AG161" s="257"/>
      <c r="AH161" s="257"/>
      <c r="AI161" s="257"/>
      <c r="AJ161" s="257"/>
      <c r="AK161" s="257"/>
      <c r="AL161" s="257"/>
      <c r="AM161" s="257"/>
      <c r="AN161" s="350"/>
      <c r="AO161" s="262"/>
      <c r="AP161" s="186"/>
      <c r="AQ161" s="186"/>
      <c r="AR161" s="186"/>
      <c r="AS161" s="186"/>
      <c r="AT161" s="186"/>
      <c r="AU161" s="186"/>
      <c r="AV161" s="186"/>
      <c r="AW161" s="186"/>
      <c r="AX161" s="186"/>
      <c r="AY161" s="186"/>
      <c r="AZ161" s="186"/>
      <c r="BA161" s="186"/>
    </row>
    <row r="162" spans="1:53" s="185" customFormat="1" ht="14.25" customHeight="1" x14ac:dyDescent="0.2">
      <c r="A162" s="186"/>
      <c r="B162" s="186"/>
      <c r="C162" s="257"/>
      <c r="D162" s="230"/>
      <c r="E162" s="230"/>
      <c r="F162" s="186"/>
      <c r="G162" s="186"/>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c r="AF162" s="257"/>
      <c r="AG162" s="257"/>
      <c r="AH162" s="257"/>
      <c r="AI162" s="257"/>
      <c r="AJ162" s="257"/>
      <c r="AK162" s="257"/>
      <c r="AL162" s="257"/>
      <c r="AM162" s="257"/>
      <c r="AN162" s="350"/>
      <c r="AO162" s="262"/>
      <c r="AP162" s="186"/>
      <c r="AQ162" s="186"/>
      <c r="AR162" s="186"/>
      <c r="AS162" s="186"/>
      <c r="AT162" s="186"/>
      <c r="AU162" s="186"/>
      <c r="AV162" s="186"/>
      <c r="AW162" s="186"/>
      <c r="AX162" s="186"/>
      <c r="AY162" s="186"/>
      <c r="AZ162" s="186"/>
      <c r="BA162" s="186"/>
    </row>
    <row r="163" spans="1:53" s="185" customFormat="1" ht="14.25" customHeight="1" x14ac:dyDescent="0.2">
      <c r="A163" s="186"/>
      <c r="B163" s="186"/>
      <c r="C163" s="257"/>
      <c r="D163" s="230"/>
      <c r="E163" s="230"/>
      <c r="F163" s="186"/>
      <c r="G163" s="186"/>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57"/>
      <c r="AE163" s="257"/>
      <c r="AF163" s="257"/>
      <c r="AG163" s="257"/>
      <c r="AH163" s="257"/>
      <c r="AI163" s="257"/>
      <c r="AJ163" s="257"/>
      <c r="AK163" s="257"/>
      <c r="AL163" s="257"/>
      <c r="AM163" s="257"/>
      <c r="AN163" s="350"/>
      <c r="AO163" s="262"/>
      <c r="AP163" s="186"/>
      <c r="AQ163" s="186"/>
      <c r="AR163" s="186"/>
      <c r="AS163" s="186"/>
      <c r="AT163" s="186"/>
      <c r="AU163" s="186"/>
      <c r="AV163" s="186"/>
      <c r="AW163" s="186"/>
      <c r="AX163" s="186"/>
      <c r="AY163" s="186"/>
      <c r="AZ163" s="186"/>
      <c r="BA163" s="186"/>
    </row>
    <row r="164" spans="1:53" s="185" customFormat="1" ht="14.25" customHeight="1" x14ac:dyDescent="0.2">
      <c r="A164" s="186"/>
      <c r="B164" s="186"/>
      <c r="C164" s="257"/>
      <c r="D164" s="230"/>
      <c r="E164" s="230"/>
      <c r="F164" s="186"/>
      <c r="G164" s="186"/>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257"/>
      <c r="AL164" s="257"/>
      <c r="AM164" s="257"/>
      <c r="AN164" s="350"/>
      <c r="AO164" s="262"/>
      <c r="AP164" s="186"/>
      <c r="AQ164" s="186"/>
      <c r="AR164" s="186"/>
      <c r="AS164" s="186"/>
      <c r="AT164" s="186"/>
      <c r="AU164" s="186"/>
      <c r="AV164" s="186"/>
      <c r="AW164" s="186"/>
      <c r="AX164" s="186"/>
      <c r="AY164" s="186"/>
      <c r="AZ164" s="186"/>
      <c r="BA164" s="186"/>
    </row>
    <row r="165" spans="1:53" s="185" customFormat="1" ht="14.25" customHeight="1" x14ac:dyDescent="0.2">
      <c r="A165" s="186"/>
      <c r="B165" s="186"/>
      <c r="C165" s="257"/>
      <c r="D165" s="230"/>
      <c r="E165" s="230"/>
      <c r="F165" s="186"/>
      <c r="G165" s="186"/>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F165" s="257"/>
      <c r="AG165" s="257"/>
      <c r="AH165" s="257"/>
      <c r="AI165" s="257"/>
      <c r="AJ165" s="257"/>
      <c r="AK165" s="257"/>
      <c r="AL165" s="257"/>
      <c r="AM165" s="257"/>
      <c r="AN165" s="350"/>
      <c r="AO165" s="262"/>
      <c r="AP165" s="186"/>
      <c r="AQ165" s="186"/>
      <c r="AR165" s="186"/>
      <c r="AS165" s="186"/>
      <c r="AT165" s="186"/>
      <c r="AU165" s="186"/>
      <c r="AV165" s="186"/>
      <c r="AW165" s="186"/>
      <c r="AX165" s="186"/>
      <c r="AY165" s="186"/>
      <c r="AZ165" s="186"/>
      <c r="BA165" s="186"/>
    </row>
    <row r="166" spans="1:53" s="185" customFormat="1" ht="14.25" customHeight="1" x14ac:dyDescent="0.2">
      <c r="A166" s="186"/>
      <c r="B166" s="186"/>
      <c r="C166" s="257"/>
      <c r="D166" s="230"/>
      <c r="E166" s="230"/>
      <c r="F166" s="186"/>
      <c r="G166" s="186"/>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350"/>
      <c r="AO166" s="262"/>
      <c r="AP166" s="186"/>
      <c r="AQ166" s="186"/>
      <c r="AR166" s="186"/>
      <c r="AS166" s="186"/>
      <c r="AT166" s="186"/>
      <c r="AU166" s="186"/>
      <c r="AV166" s="186"/>
      <c r="AW166" s="186"/>
      <c r="AX166" s="186"/>
      <c r="AY166" s="186"/>
      <c r="AZ166" s="186"/>
      <c r="BA166" s="186"/>
    </row>
    <row r="167" spans="1:53" s="185" customFormat="1" ht="14.25" customHeight="1" x14ac:dyDescent="0.2">
      <c r="A167" s="186"/>
      <c r="B167" s="186"/>
      <c r="C167" s="257"/>
      <c r="D167" s="230"/>
      <c r="E167" s="230"/>
      <c r="F167" s="186"/>
      <c r="G167" s="186"/>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57"/>
      <c r="AE167" s="257"/>
      <c r="AF167" s="257"/>
      <c r="AG167" s="257"/>
      <c r="AH167" s="257"/>
      <c r="AI167" s="257"/>
      <c r="AJ167" s="257"/>
      <c r="AK167" s="257"/>
      <c r="AL167" s="257"/>
      <c r="AM167" s="257"/>
      <c r="AN167" s="350"/>
      <c r="AO167" s="262"/>
      <c r="AP167" s="186"/>
      <c r="AQ167" s="186"/>
      <c r="AR167" s="186"/>
      <c r="AS167" s="186"/>
      <c r="AT167" s="186"/>
      <c r="AU167" s="186"/>
      <c r="AV167" s="186"/>
      <c r="AW167" s="186"/>
      <c r="AX167" s="186"/>
      <c r="AY167" s="186"/>
      <c r="AZ167" s="186"/>
      <c r="BA167" s="186"/>
    </row>
    <row r="168" spans="1:53" s="185" customFormat="1" ht="14.25" customHeight="1" x14ac:dyDescent="0.2">
      <c r="A168" s="186"/>
      <c r="B168" s="186"/>
      <c r="C168" s="257"/>
      <c r="D168" s="230"/>
      <c r="E168" s="230"/>
      <c r="F168" s="186"/>
      <c r="G168" s="186"/>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7"/>
      <c r="AL168" s="257"/>
      <c r="AM168" s="257"/>
      <c r="AN168" s="350"/>
      <c r="AO168" s="262"/>
      <c r="AP168" s="186"/>
      <c r="AQ168" s="186"/>
      <c r="AR168" s="186"/>
      <c r="AS168" s="186"/>
      <c r="AT168" s="186"/>
      <c r="AU168" s="186"/>
      <c r="AV168" s="186"/>
      <c r="AW168" s="186"/>
      <c r="AX168" s="186"/>
      <c r="AY168" s="186"/>
      <c r="AZ168" s="186"/>
      <c r="BA168" s="186"/>
    </row>
    <row r="169" spans="1:53" s="185" customFormat="1" ht="14.25" customHeight="1" x14ac:dyDescent="0.2">
      <c r="A169" s="186"/>
      <c r="B169" s="186"/>
      <c r="C169" s="257"/>
      <c r="D169" s="230"/>
      <c r="E169" s="230"/>
      <c r="F169" s="186"/>
      <c r="G169" s="186"/>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57"/>
      <c r="AE169" s="257"/>
      <c r="AF169" s="257"/>
      <c r="AG169" s="257"/>
      <c r="AH169" s="257"/>
      <c r="AI169" s="257"/>
      <c r="AJ169" s="257"/>
      <c r="AK169" s="257"/>
      <c r="AL169" s="257"/>
      <c r="AM169" s="257"/>
      <c r="AN169" s="350"/>
      <c r="AO169" s="262"/>
      <c r="AP169" s="186"/>
      <c r="AQ169" s="186"/>
      <c r="AR169" s="186"/>
      <c r="AS169" s="186"/>
      <c r="AT169" s="186"/>
      <c r="AU169" s="186"/>
      <c r="AV169" s="186"/>
      <c r="AW169" s="186"/>
      <c r="AX169" s="186"/>
      <c r="AY169" s="186"/>
      <c r="AZ169" s="186"/>
      <c r="BA169" s="186"/>
    </row>
    <row r="170" spans="1:53" s="185" customFormat="1" ht="14.25" customHeight="1" x14ac:dyDescent="0.2">
      <c r="A170" s="186"/>
      <c r="B170" s="186"/>
      <c r="C170" s="257"/>
      <c r="D170" s="230"/>
      <c r="E170" s="230"/>
      <c r="F170" s="186"/>
      <c r="G170" s="186"/>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57"/>
      <c r="AE170" s="257"/>
      <c r="AF170" s="257"/>
      <c r="AG170" s="257"/>
      <c r="AH170" s="257"/>
      <c r="AI170" s="257"/>
      <c r="AJ170" s="257"/>
      <c r="AK170" s="257"/>
      <c r="AL170" s="257"/>
      <c r="AM170" s="257"/>
      <c r="AN170" s="350"/>
      <c r="AO170" s="262"/>
      <c r="AP170" s="186"/>
      <c r="AQ170" s="186"/>
      <c r="AR170" s="186"/>
      <c r="AS170" s="186"/>
      <c r="AT170" s="186"/>
      <c r="AU170" s="186"/>
      <c r="AV170" s="186"/>
      <c r="AW170" s="186"/>
      <c r="AX170" s="186"/>
      <c r="AY170" s="186"/>
      <c r="AZ170" s="186"/>
      <c r="BA170" s="186"/>
    </row>
    <row r="171" spans="1:53" s="185" customFormat="1" ht="14.25" customHeight="1" x14ac:dyDescent="0.2">
      <c r="A171" s="186"/>
      <c r="B171" s="186"/>
      <c r="C171" s="257"/>
      <c r="D171" s="230"/>
      <c r="E171" s="230"/>
      <c r="F171" s="186"/>
      <c r="G171" s="186"/>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350"/>
      <c r="AO171" s="262"/>
      <c r="AP171" s="186"/>
      <c r="AQ171" s="186"/>
      <c r="AR171" s="186"/>
      <c r="AS171" s="186"/>
      <c r="AT171" s="186"/>
      <c r="AU171" s="186"/>
      <c r="AV171" s="186"/>
      <c r="AW171" s="186"/>
      <c r="AX171" s="186"/>
      <c r="AY171" s="186"/>
      <c r="AZ171" s="186"/>
      <c r="BA171" s="186"/>
    </row>
    <row r="172" spans="1:53" s="185" customFormat="1" ht="14.25" customHeight="1" x14ac:dyDescent="0.2">
      <c r="A172" s="186"/>
      <c r="B172" s="186"/>
      <c r="C172" s="257"/>
      <c r="D172" s="230"/>
      <c r="E172" s="230"/>
      <c r="F172" s="186"/>
      <c r="G172" s="186"/>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57"/>
      <c r="AE172" s="257"/>
      <c r="AF172" s="257"/>
      <c r="AG172" s="257"/>
      <c r="AH172" s="257"/>
      <c r="AI172" s="257"/>
      <c r="AJ172" s="257"/>
      <c r="AK172" s="257"/>
      <c r="AL172" s="257"/>
      <c r="AM172" s="257"/>
      <c r="AN172" s="350"/>
      <c r="AO172" s="262"/>
      <c r="AP172" s="186"/>
      <c r="AQ172" s="186"/>
      <c r="AR172" s="186"/>
      <c r="AS172" s="186"/>
      <c r="AT172" s="186"/>
      <c r="AU172" s="186"/>
      <c r="AV172" s="186"/>
      <c r="AW172" s="186"/>
      <c r="AX172" s="186"/>
      <c r="AY172" s="186"/>
      <c r="AZ172" s="186"/>
      <c r="BA172" s="186"/>
    </row>
    <row r="173" spans="1:53" s="185" customFormat="1" ht="14.25" customHeight="1" x14ac:dyDescent="0.2">
      <c r="A173" s="186"/>
      <c r="B173" s="186"/>
      <c r="C173" s="257"/>
      <c r="D173" s="230"/>
      <c r="E173" s="230"/>
      <c r="F173" s="186"/>
      <c r="G173" s="186"/>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57"/>
      <c r="AE173" s="257"/>
      <c r="AF173" s="257"/>
      <c r="AG173" s="257"/>
      <c r="AH173" s="257"/>
      <c r="AI173" s="257"/>
      <c r="AJ173" s="257"/>
      <c r="AK173" s="257"/>
      <c r="AL173" s="257"/>
      <c r="AM173" s="257"/>
      <c r="AN173" s="350"/>
      <c r="AO173" s="262"/>
      <c r="AP173" s="186"/>
      <c r="AQ173" s="186"/>
      <c r="AR173" s="186"/>
      <c r="AS173" s="186"/>
      <c r="AT173" s="186"/>
      <c r="AU173" s="186"/>
      <c r="AV173" s="186"/>
      <c r="AW173" s="186"/>
      <c r="AX173" s="186"/>
      <c r="AY173" s="186"/>
      <c r="AZ173" s="186"/>
      <c r="BA173" s="186"/>
    </row>
    <row r="174" spans="1:53" s="185" customFormat="1" ht="14.25" customHeight="1" x14ac:dyDescent="0.2">
      <c r="A174" s="186"/>
      <c r="B174" s="186"/>
      <c r="C174" s="257"/>
      <c r="D174" s="230"/>
      <c r="E174" s="230"/>
      <c r="F174" s="186"/>
      <c r="G174" s="186"/>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350"/>
      <c r="AO174" s="262"/>
      <c r="AP174" s="186"/>
      <c r="AQ174" s="186"/>
      <c r="AR174" s="186"/>
      <c r="AS174" s="186"/>
      <c r="AT174" s="186"/>
      <c r="AU174" s="186"/>
      <c r="AV174" s="186"/>
      <c r="AW174" s="186"/>
      <c r="AX174" s="186"/>
      <c r="AY174" s="186"/>
      <c r="AZ174" s="186"/>
      <c r="BA174" s="186"/>
    </row>
    <row r="175" spans="1:53" s="185" customFormat="1" ht="14.25" customHeight="1" x14ac:dyDescent="0.2">
      <c r="A175" s="186"/>
      <c r="B175" s="186"/>
      <c r="C175" s="257"/>
      <c r="D175" s="230"/>
      <c r="E175" s="230"/>
      <c r="F175" s="186"/>
      <c r="G175" s="186"/>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350"/>
      <c r="AO175" s="262"/>
      <c r="AP175" s="186"/>
      <c r="AQ175" s="186"/>
      <c r="AR175" s="186"/>
      <c r="AS175" s="186"/>
      <c r="AT175" s="186"/>
      <c r="AU175" s="186"/>
      <c r="AV175" s="186"/>
      <c r="AW175" s="186"/>
      <c r="AX175" s="186"/>
      <c r="AY175" s="186"/>
      <c r="AZ175" s="186"/>
      <c r="BA175" s="186"/>
    </row>
    <row r="176" spans="1:53" s="185" customFormat="1" ht="14.25" customHeight="1" x14ac:dyDescent="0.2">
      <c r="A176" s="186"/>
      <c r="B176" s="186"/>
      <c r="C176" s="257"/>
      <c r="D176" s="230"/>
      <c r="E176" s="230"/>
      <c r="F176" s="186"/>
      <c r="G176" s="186"/>
      <c r="H176" s="257"/>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350"/>
      <c r="AO176" s="262"/>
      <c r="AP176" s="186"/>
      <c r="AQ176" s="186"/>
      <c r="AR176" s="186"/>
      <c r="AS176" s="186"/>
      <c r="AT176" s="186"/>
      <c r="AU176" s="186"/>
      <c r="AV176" s="186"/>
      <c r="AW176" s="186"/>
      <c r="AX176" s="186"/>
      <c r="AY176" s="186"/>
      <c r="AZ176" s="186"/>
      <c r="BA176" s="186"/>
    </row>
    <row r="177" spans="1:53" s="185" customFormat="1" ht="14.25" customHeight="1" x14ac:dyDescent="0.2">
      <c r="A177" s="186"/>
      <c r="B177" s="186"/>
      <c r="C177" s="257"/>
      <c r="D177" s="230"/>
      <c r="E177" s="230"/>
      <c r="F177" s="186"/>
      <c r="G177" s="186"/>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350"/>
      <c r="AO177" s="262"/>
      <c r="AP177" s="186"/>
      <c r="AQ177" s="186"/>
      <c r="AR177" s="186"/>
      <c r="AS177" s="186"/>
      <c r="AT177" s="186"/>
      <c r="AU177" s="186"/>
      <c r="AV177" s="186"/>
      <c r="AW177" s="186"/>
      <c r="AX177" s="186"/>
      <c r="AY177" s="186"/>
      <c r="AZ177" s="186"/>
      <c r="BA177" s="186"/>
    </row>
    <row r="178" spans="1:53" s="185" customFormat="1" ht="14.25" customHeight="1" x14ac:dyDescent="0.2">
      <c r="A178" s="186"/>
      <c r="B178" s="186"/>
      <c r="C178" s="257"/>
      <c r="D178" s="230"/>
      <c r="E178" s="230"/>
      <c r="F178" s="186"/>
      <c r="G178" s="186"/>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257"/>
      <c r="AE178" s="257"/>
      <c r="AF178" s="257"/>
      <c r="AG178" s="257"/>
      <c r="AH178" s="257"/>
      <c r="AI178" s="257"/>
      <c r="AJ178" s="257"/>
      <c r="AK178" s="257"/>
      <c r="AL178" s="257"/>
      <c r="AM178" s="257"/>
      <c r="AN178" s="350"/>
      <c r="AO178" s="262"/>
      <c r="AP178" s="186"/>
      <c r="AQ178" s="186"/>
      <c r="AR178" s="186"/>
      <c r="AS178" s="186"/>
      <c r="AT178" s="186"/>
      <c r="AU178" s="186"/>
      <c r="AV178" s="186"/>
      <c r="AW178" s="186"/>
      <c r="AX178" s="186"/>
      <c r="AY178" s="186"/>
      <c r="AZ178" s="186"/>
      <c r="BA178" s="186"/>
    </row>
    <row r="179" spans="1:53" s="185" customFormat="1" ht="14.25" customHeight="1" x14ac:dyDescent="0.2">
      <c r="A179" s="186"/>
      <c r="B179" s="186"/>
      <c r="C179" s="257"/>
      <c r="D179" s="230"/>
      <c r="E179" s="230"/>
      <c r="F179" s="186"/>
      <c r="G179" s="186"/>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257"/>
      <c r="AE179" s="257"/>
      <c r="AF179" s="257"/>
      <c r="AG179" s="257"/>
      <c r="AH179" s="257"/>
      <c r="AI179" s="257"/>
      <c r="AJ179" s="257"/>
      <c r="AK179" s="257"/>
      <c r="AL179" s="257"/>
      <c r="AM179" s="257"/>
      <c r="AN179" s="350"/>
      <c r="AO179" s="262"/>
      <c r="AP179" s="186"/>
      <c r="AQ179" s="186"/>
      <c r="AR179" s="186"/>
      <c r="AS179" s="186"/>
      <c r="AT179" s="186"/>
      <c r="AU179" s="186"/>
      <c r="AV179" s="186"/>
      <c r="AW179" s="186"/>
      <c r="AX179" s="186"/>
      <c r="AY179" s="186"/>
      <c r="AZ179" s="186"/>
      <c r="BA179" s="186"/>
    </row>
    <row r="180" spans="1:53" s="185" customFormat="1" ht="14.25" customHeight="1" x14ac:dyDescent="0.2">
      <c r="A180" s="186"/>
      <c r="B180" s="186"/>
      <c r="C180" s="257"/>
      <c r="D180" s="230"/>
      <c r="E180" s="230"/>
      <c r="F180" s="186"/>
      <c r="G180" s="186"/>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57"/>
      <c r="AE180" s="257"/>
      <c r="AF180" s="257"/>
      <c r="AG180" s="257"/>
      <c r="AH180" s="257"/>
      <c r="AI180" s="257"/>
      <c r="AJ180" s="257"/>
      <c r="AK180" s="257"/>
      <c r="AL180" s="257"/>
      <c r="AM180" s="257"/>
      <c r="AN180" s="350"/>
      <c r="AO180" s="262"/>
      <c r="AP180" s="186"/>
      <c r="AQ180" s="186"/>
      <c r="AR180" s="186"/>
      <c r="AS180" s="186"/>
      <c r="AT180" s="186"/>
      <c r="AU180" s="186"/>
      <c r="AV180" s="186"/>
      <c r="AW180" s="186"/>
      <c r="AX180" s="186"/>
      <c r="AY180" s="186"/>
      <c r="AZ180" s="186"/>
      <c r="BA180" s="186"/>
    </row>
    <row r="181" spans="1:53" s="185" customFormat="1" ht="14.25" customHeight="1" x14ac:dyDescent="0.2">
      <c r="A181" s="186"/>
      <c r="B181" s="186"/>
      <c r="C181" s="257"/>
      <c r="D181" s="230"/>
      <c r="E181" s="230"/>
      <c r="F181" s="186"/>
      <c r="G181" s="186"/>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57"/>
      <c r="AE181" s="257"/>
      <c r="AF181" s="257"/>
      <c r="AG181" s="257"/>
      <c r="AH181" s="257"/>
      <c r="AI181" s="257"/>
      <c r="AJ181" s="257"/>
      <c r="AK181" s="257"/>
      <c r="AL181" s="257"/>
      <c r="AM181" s="257"/>
      <c r="AN181" s="350"/>
      <c r="AO181" s="262"/>
      <c r="AP181" s="186"/>
      <c r="AQ181" s="186"/>
      <c r="AR181" s="186"/>
      <c r="AS181" s="186"/>
      <c r="AT181" s="186"/>
      <c r="AU181" s="186"/>
      <c r="AV181" s="186"/>
      <c r="AW181" s="186"/>
      <c r="AX181" s="186"/>
      <c r="AY181" s="186"/>
      <c r="AZ181" s="186"/>
      <c r="BA181" s="186"/>
    </row>
    <row r="182" spans="1:53" s="185" customFormat="1" ht="14.25" customHeight="1" x14ac:dyDescent="0.2">
      <c r="A182" s="186"/>
      <c r="B182" s="186"/>
      <c r="C182" s="257"/>
      <c r="D182" s="230"/>
      <c r="E182" s="230"/>
      <c r="F182" s="186"/>
      <c r="G182" s="186"/>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57"/>
      <c r="AE182" s="257"/>
      <c r="AF182" s="257"/>
      <c r="AG182" s="257"/>
      <c r="AH182" s="257"/>
      <c r="AI182" s="257"/>
      <c r="AJ182" s="257"/>
      <c r="AK182" s="257"/>
      <c r="AL182" s="257"/>
      <c r="AM182" s="257"/>
      <c r="AN182" s="350"/>
      <c r="AO182" s="262"/>
      <c r="AP182" s="186"/>
      <c r="AQ182" s="186"/>
      <c r="AR182" s="186"/>
      <c r="AS182" s="186"/>
      <c r="AT182" s="186"/>
      <c r="AU182" s="186"/>
      <c r="AV182" s="186"/>
      <c r="AW182" s="186"/>
      <c r="AX182" s="186"/>
      <c r="AY182" s="186"/>
      <c r="AZ182" s="186"/>
      <c r="BA182" s="186"/>
    </row>
    <row r="183" spans="1:53" s="185" customFormat="1" ht="14.25" customHeight="1" x14ac:dyDescent="0.2">
      <c r="A183" s="186"/>
      <c r="B183" s="186"/>
      <c r="C183" s="257"/>
      <c r="D183" s="230"/>
      <c r="E183" s="230"/>
      <c r="F183" s="186"/>
      <c r="G183" s="186"/>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257"/>
      <c r="AL183" s="257"/>
      <c r="AM183" s="257"/>
      <c r="AN183" s="350"/>
      <c r="AO183" s="262"/>
      <c r="AP183" s="186"/>
      <c r="AQ183" s="186"/>
      <c r="AR183" s="186"/>
      <c r="AS183" s="186"/>
      <c r="AT183" s="186"/>
      <c r="AU183" s="186"/>
      <c r="AV183" s="186"/>
      <c r="AW183" s="186"/>
      <c r="AX183" s="186"/>
      <c r="AY183" s="186"/>
      <c r="AZ183" s="186"/>
      <c r="BA183" s="186"/>
    </row>
    <row r="184" spans="1:53" s="185" customFormat="1" ht="14.25" customHeight="1" x14ac:dyDescent="0.2">
      <c r="A184" s="186"/>
      <c r="B184" s="186"/>
      <c r="C184" s="257"/>
      <c r="D184" s="230"/>
      <c r="E184" s="230"/>
      <c r="F184" s="186"/>
      <c r="G184" s="186"/>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57"/>
      <c r="AE184" s="257"/>
      <c r="AF184" s="257"/>
      <c r="AG184" s="257"/>
      <c r="AH184" s="257"/>
      <c r="AI184" s="257"/>
      <c r="AJ184" s="257"/>
      <c r="AK184" s="257"/>
      <c r="AL184" s="257"/>
      <c r="AM184" s="257"/>
      <c r="AN184" s="350"/>
      <c r="AO184" s="262"/>
      <c r="AP184" s="186"/>
      <c r="AQ184" s="186"/>
      <c r="AR184" s="186"/>
      <c r="AS184" s="186"/>
      <c r="AT184" s="186"/>
      <c r="AU184" s="186"/>
      <c r="AV184" s="186"/>
      <c r="AW184" s="186"/>
      <c r="AX184" s="186"/>
      <c r="AY184" s="186"/>
      <c r="AZ184" s="186"/>
      <c r="BA184" s="186"/>
    </row>
    <row r="185" spans="1:53" s="185" customFormat="1" ht="14.25" customHeight="1" x14ac:dyDescent="0.2">
      <c r="A185" s="186"/>
      <c r="B185" s="186"/>
      <c r="C185" s="257"/>
      <c r="D185" s="230"/>
      <c r="E185" s="230"/>
      <c r="F185" s="186"/>
      <c r="G185" s="186"/>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s="257"/>
      <c r="AG185" s="257"/>
      <c r="AH185" s="257"/>
      <c r="AI185" s="257"/>
      <c r="AJ185" s="257"/>
      <c r="AK185" s="257"/>
      <c r="AL185" s="257"/>
      <c r="AM185" s="257"/>
      <c r="AN185" s="350"/>
      <c r="AO185" s="262"/>
      <c r="AP185" s="186"/>
      <c r="AQ185" s="186"/>
      <c r="AR185" s="186"/>
      <c r="AS185" s="186"/>
      <c r="AT185" s="186"/>
      <c r="AU185" s="186"/>
      <c r="AV185" s="186"/>
      <c r="AW185" s="186"/>
      <c r="AX185" s="186"/>
      <c r="AY185" s="186"/>
      <c r="AZ185" s="186"/>
      <c r="BA185" s="186"/>
    </row>
    <row r="186" spans="1:53" s="185" customFormat="1" ht="14.25" customHeight="1" x14ac:dyDescent="0.2">
      <c r="A186" s="186"/>
      <c r="B186" s="186"/>
      <c r="C186" s="257"/>
      <c r="D186" s="230"/>
      <c r="E186" s="230"/>
      <c r="F186" s="186"/>
      <c r="G186" s="186"/>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c r="AD186" s="257"/>
      <c r="AE186" s="257"/>
      <c r="AF186" s="257"/>
      <c r="AG186" s="257"/>
      <c r="AH186" s="257"/>
      <c r="AI186" s="257"/>
      <c r="AJ186" s="257"/>
      <c r="AK186" s="257"/>
      <c r="AL186" s="257"/>
      <c r="AM186" s="257"/>
      <c r="AN186" s="350"/>
      <c r="AO186" s="262"/>
      <c r="AP186" s="186"/>
      <c r="AQ186" s="186"/>
      <c r="AR186" s="186"/>
      <c r="AS186" s="186"/>
      <c r="AT186" s="186"/>
      <c r="AU186" s="186"/>
      <c r="AV186" s="186"/>
      <c r="AW186" s="186"/>
      <c r="AX186" s="186"/>
      <c r="AY186" s="186"/>
      <c r="AZ186" s="186"/>
      <c r="BA186" s="186"/>
    </row>
    <row r="187" spans="1:53" s="185" customFormat="1" ht="14.25" customHeight="1" x14ac:dyDescent="0.2">
      <c r="A187" s="186"/>
      <c r="B187" s="186"/>
      <c r="C187" s="257"/>
      <c r="D187" s="230"/>
      <c r="E187" s="230"/>
      <c r="F187" s="186"/>
      <c r="G187" s="186"/>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c r="AD187" s="257"/>
      <c r="AE187" s="257"/>
      <c r="AF187" s="257"/>
      <c r="AG187" s="257"/>
      <c r="AH187" s="257"/>
      <c r="AI187" s="257"/>
      <c r="AJ187" s="257"/>
      <c r="AK187" s="257"/>
      <c r="AL187" s="257"/>
      <c r="AM187" s="257"/>
      <c r="AN187" s="350"/>
      <c r="AO187" s="262"/>
      <c r="AP187" s="186"/>
      <c r="AQ187" s="186"/>
      <c r="AR187" s="186"/>
      <c r="AS187" s="186"/>
      <c r="AT187" s="186"/>
      <c r="AU187" s="186"/>
      <c r="AV187" s="186"/>
      <c r="AW187" s="186"/>
      <c r="AX187" s="186"/>
      <c r="AY187" s="186"/>
      <c r="AZ187" s="186"/>
      <c r="BA187" s="186"/>
    </row>
    <row r="188" spans="1:53" s="185" customFormat="1" ht="14.25" customHeight="1" x14ac:dyDescent="0.2">
      <c r="A188" s="186"/>
      <c r="B188" s="186"/>
      <c r="C188" s="257"/>
      <c r="D188" s="230"/>
      <c r="E188" s="230"/>
      <c r="F188" s="186"/>
      <c r="G188" s="186"/>
      <c r="H188" s="257"/>
      <c r="I188" s="257"/>
      <c r="J188" s="257"/>
      <c r="K188" s="257"/>
      <c r="L188" s="257"/>
      <c r="M188" s="257"/>
      <c r="N188" s="257"/>
      <c r="O188" s="257"/>
      <c r="P188" s="257"/>
      <c r="Q188" s="257"/>
      <c r="R188" s="257"/>
      <c r="S188" s="257"/>
      <c r="T188" s="257"/>
      <c r="U188" s="257"/>
      <c r="V188" s="257"/>
      <c r="W188" s="257"/>
      <c r="X188" s="257"/>
      <c r="Y188" s="257"/>
      <c r="Z188" s="257"/>
      <c r="AA188" s="257"/>
      <c r="AB188" s="257"/>
      <c r="AC188" s="257"/>
      <c r="AD188" s="257"/>
      <c r="AE188" s="257"/>
      <c r="AF188" s="257"/>
      <c r="AG188" s="257"/>
      <c r="AH188" s="257"/>
      <c r="AI188" s="257"/>
      <c r="AJ188" s="257"/>
      <c r="AK188" s="257"/>
      <c r="AL188" s="257"/>
      <c r="AM188" s="257"/>
      <c r="AN188" s="350"/>
      <c r="AO188" s="262"/>
      <c r="AP188" s="186"/>
      <c r="AQ188" s="186"/>
      <c r="AR188" s="186"/>
      <c r="AS188" s="186"/>
      <c r="AT188" s="186"/>
      <c r="AU188" s="186"/>
      <c r="AV188" s="186"/>
      <c r="AW188" s="186"/>
      <c r="AX188" s="186"/>
      <c r="AY188" s="186"/>
      <c r="AZ188" s="186"/>
      <c r="BA188" s="186"/>
    </row>
    <row r="189" spans="1:53" s="185" customFormat="1" ht="14.25" customHeight="1" x14ac:dyDescent="0.2">
      <c r="A189" s="186"/>
      <c r="B189" s="186"/>
      <c r="C189" s="257"/>
      <c r="D189" s="230"/>
      <c r="E189" s="230"/>
      <c r="F189" s="186"/>
      <c r="G189" s="186"/>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c r="AD189" s="257"/>
      <c r="AE189" s="257"/>
      <c r="AF189" s="257"/>
      <c r="AG189" s="257"/>
      <c r="AH189" s="257"/>
      <c r="AI189" s="257"/>
      <c r="AJ189" s="257"/>
      <c r="AK189" s="257"/>
      <c r="AL189" s="257"/>
      <c r="AM189" s="257"/>
      <c r="AN189" s="350"/>
      <c r="AO189" s="262"/>
      <c r="AP189" s="186"/>
      <c r="AQ189" s="186"/>
      <c r="AR189" s="186"/>
      <c r="AS189" s="186"/>
      <c r="AT189" s="186"/>
      <c r="AU189" s="186"/>
      <c r="AV189" s="186"/>
      <c r="AW189" s="186"/>
      <c r="AX189" s="186"/>
      <c r="AY189" s="186"/>
      <c r="AZ189" s="186"/>
      <c r="BA189" s="186"/>
    </row>
    <row r="190" spans="1:53" s="185" customFormat="1" ht="14.25" customHeight="1" x14ac:dyDescent="0.2">
      <c r="A190" s="186"/>
      <c r="B190" s="186"/>
      <c r="C190" s="257"/>
      <c r="D190" s="230"/>
      <c r="E190" s="230"/>
      <c r="F190" s="186"/>
      <c r="G190" s="186"/>
      <c r="H190" s="257"/>
      <c r="I190" s="257"/>
      <c r="J190" s="257"/>
      <c r="K190" s="257"/>
      <c r="L190" s="257"/>
      <c r="M190" s="257"/>
      <c r="N190" s="257"/>
      <c r="O190" s="257"/>
      <c r="P190" s="257"/>
      <c r="Q190" s="257"/>
      <c r="R190" s="257"/>
      <c r="S190" s="257"/>
      <c r="T190" s="257"/>
      <c r="U190" s="257"/>
      <c r="V190" s="257"/>
      <c r="W190" s="257"/>
      <c r="X190" s="257"/>
      <c r="Y190" s="257"/>
      <c r="Z190" s="257"/>
      <c r="AA190" s="257"/>
      <c r="AB190" s="257"/>
      <c r="AC190" s="257"/>
      <c r="AD190" s="257"/>
      <c r="AE190" s="257"/>
      <c r="AF190" s="257"/>
      <c r="AG190" s="257"/>
      <c r="AH190" s="257"/>
      <c r="AI190" s="257"/>
      <c r="AJ190" s="257"/>
      <c r="AK190" s="257"/>
      <c r="AL190" s="257"/>
      <c r="AM190" s="257"/>
      <c r="AN190" s="350"/>
      <c r="AO190" s="262"/>
      <c r="AP190" s="186"/>
      <c r="AQ190" s="186"/>
      <c r="AR190" s="186"/>
      <c r="AS190" s="186"/>
      <c r="AT190" s="186"/>
      <c r="AU190" s="186"/>
      <c r="AV190" s="186"/>
      <c r="AW190" s="186"/>
      <c r="AX190" s="186"/>
      <c r="AY190" s="186"/>
      <c r="AZ190" s="186"/>
      <c r="BA190" s="186"/>
    </row>
    <row r="191" spans="1:53" s="185" customFormat="1" ht="14.25" customHeight="1" x14ac:dyDescent="0.2">
      <c r="A191" s="186"/>
      <c r="B191" s="186"/>
      <c r="C191" s="257"/>
      <c r="D191" s="230"/>
      <c r="E191" s="230"/>
      <c r="F191" s="186"/>
      <c r="G191" s="186"/>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257"/>
      <c r="AG191" s="257"/>
      <c r="AH191" s="257"/>
      <c r="AI191" s="257"/>
      <c r="AJ191" s="257"/>
      <c r="AK191" s="257"/>
      <c r="AL191" s="257"/>
      <c r="AM191" s="257"/>
      <c r="AN191" s="350"/>
      <c r="AO191" s="262"/>
      <c r="AP191" s="186"/>
      <c r="AQ191" s="186"/>
      <c r="AR191" s="186"/>
      <c r="AS191" s="186"/>
      <c r="AT191" s="186"/>
      <c r="AU191" s="186"/>
      <c r="AV191" s="186"/>
      <c r="AW191" s="186"/>
      <c r="AX191" s="186"/>
      <c r="AY191" s="186"/>
      <c r="AZ191" s="186"/>
      <c r="BA191" s="186"/>
    </row>
    <row r="192" spans="1:53" s="185" customFormat="1" ht="14.25" customHeight="1" x14ac:dyDescent="0.2">
      <c r="A192" s="186"/>
      <c r="B192" s="186"/>
      <c r="C192" s="257"/>
      <c r="D192" s="230"/>
      <c r="E192" s="230"/>
      <c r="F192" s="186"/>
      <c r="G192" s="186"/>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c r="AE192" s="257"/>
      <c r="AF192" s="257"/>
      <c r="AG192" s="257"/>
      <c r="AH192" s="257"/>
      <c r="AI192" s="257"/>
      <c r="AJ192" s="257"/>
      <c r="AK192" s="257"/>
      <c r="AL192" s="257"/>
      <c r="AM192" s="257"/>
      <c r="AN192" s="350"/>
      <c r="AO192" s="262"/>
      <c r="AP192" s="186"/>
      <c r="AQ192" s="186"/>
      <c r="AR192" s="186"/>
      <c r="AS192" s="186"/>
      <c r="AT192" s="186"/>
      <c r="AU192" s="186"/>
      <c r="AV192" s="186"/>
      <c r="AW192" s="186"/>
      <c r="AX192" s="186"/>
      <c r="AY192" s="186"/>
      <c r="AZ192" s="186"/>
      <c r="BA192" s="186"/>
    </row>
    <row r="193" spans="1:53" s="185" customFormat="1" ht="14.25" customHeight="1" x14ac:dyDescent="0.2">
      <c r="A193" s="186"/>
      <c r="B193" s="186"/>
      <c r="C193" s="257"/>
      <c r="D193" s="230"/>
      <c r="E193" s="230"/>
      <c r="F193" s="186"/>
      <c r="G193" s="186"/>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57"/>
      <c r="AE193" s="257"/>
      <c r="AF193" s="257"/>
      <c r="AG193" s="257"/>
      <c r="AH193" s="257"/>
      <c r="AI193" s="257"/>
      <c r="AJ193" s="257"/>
      <c r="AK193" s="257"/>
      <c r="AL193" s="257"/>
      <c r="AM193" s="257"/>
      <c r="AN193" s="350"/>
      <c r="AO193" s="262"/>
      <c r="AP193" s="186"/>
      <c r="AQ193" s="186"/>
      <c r="AR193" s="186"/>
      <c r="AS193" s="186"/>
      <c r="AT193" s="186"/>
      <c r="AU193" s="186"/>
      <c r="AV193" s="186"/>
      <c r="AW193" s="186"/>
      <c r="AX193" s="186"/>
      <c r="AY193" s="186"/>
      <c r="AZ193" s="186"/>
      <c r="BA193" s="186"/>
    </row>
    <row r="194" spans="1:53" s="185" customFormat="1" ht="14.25" customHeight="1" x14ac:dyDescent="0.2">
      <c r="A194" s="186"/>
      <c r="B194" s="186"/>
      <c r="C194" s="257"/>
      <c r="D194" s="230"/>
      <c r="E194" s="230"/>
      <c r="F194" s="186"/>
      <c r="G194" s="186"/>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57"/>
      <c r="AE194" s="257"/>
      <c r="AF194" s="257"/>
      <c r="AG194" s="257"/>
      <c r="AH194" s="257"/>
      <c r="AI194" s="257"/>
      <c r="AJ194" s="257"/>
      <c r="AK194" s="257"/>
      <c r="AL194" s="257"/>
      <c r="AM194" s="257"/>
      <c r="AN194" s="350"/>
      <c r="AO194" s="262"/>
      <c r="AP194" s="186"/>
      <c r="AQ194" s="186"/>
      <c r="AR194" s="186"/>
      <c r="AS194" s="186"/>
      <c r="AT194" s="186"/>
      <c r="AU194" s="186"/>
      <c r="AV194" s="186"/>
      <c r="AW194" s="186"/>
      <c r="AX194" s="186"/>
      <c r="AY194" s="186"/>
      <c r="AZ194" s="186"/>
      <c r="BA194" s="186"/>
    </row>
    <row r="195" spans="1:53" s="185" customFormat="1" ht="14.25" customHeight="1" x14ac:dyDescent="0.2">
      <c r="A195" s="186"/>
      <c r="B195" s="186"/>
      <c r="C195" s="257"/>
      <c r="D195" s="230"/>
      <c r="E195" s="230"/>
      <c r="F195" s="186"/>
      <c r="G195" s="186"/>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57"/>
      <c r="AE195" s="257"/>
      <c r="AF195" s="257"/>
      <c r="AG195" s="257"/>
      <c r="AH195" s="257"/>
      <c r="AI195" s="257"/>
      <c r="AJ195" s="257"/>
      <c r="AK195" s="257"/>
      <c r="AL195" s="257"/>
      <c r="AM195" s="257"/>
      <c r="AN195" s="350"/>
      <c r="AO195" s="262"/>
      <c r="AP195" s="186"/>
      <c r="AQ195" s="186"/>
      <c r="AR195" s="186"/>
      <c r="AS195" s="186"/>
      <c r="AT195" s="186"/>
      <c r="AU195" s="186"/>
      <c r="AV195" s="186"/>
      <c r="AW195" s="186"/>
      <c r="AX195" s="186"/>
      <c r="AY195" s="186"/>
      <c r="AZ195" s="186"/>
      <c r="BA195" s="186"/>
    </row>
    <row r="196" spans="1:53" s="185" customFormat="1" ht="14.25" customHeight="1" x14ac:dyDescent="0.2">
      <c r="A196" s="186"/>
      <c r="B196" s="186"/>
      <c r="C196" s="257"/>
      <c r="D196" s="230"/>
      <c r="E196" s="230"/>
      <c r="F196" s="186"/>
      <c r="G196" s="186"/>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57"/>
      <c r="AE196" s="257"/>
      <c r="AF196" s="257"/>
      <c r="AG196" s="257"/>
      <c r="AH196" s="257"/>
      <c r="AI196" s="257"/>
      <c r="AJ196" s="257"/>
      <c r="AK196" s="257"/>
      <c r="AL196" s="257"/>
      <c r="AM196" s="257"/>
      <c r="AN196" s="350"/>
      <c r="AO196" s="262"/>
      <c r="AP196" s="186"/>
      <c r="AQ196" s="186"/>
      <c r="AR196" s="186"/>
      <c r="AS196" s="186"/>
      <c r="AT196" s="186"/>
      <c r="AU196" s="186"/>
      <c r="AV196" s="186"/>
      <c r="AW196" s="186"/>
      <c r="AX196" s="186"/>
      <c r="AY196" s="186"/>
      <c r="AZ196" s="186"/>
      <c r="BA196" s="186"/>
    </row>
    <row r="197" spans="1:53" s="185" customFormat="1" ht="14.25" customHeight="1" x14ac:dyDescent="0.2">
      <c r="A197" s="186"/>
      <c r="B197" s="186"/>
      <c r="C197" s="257"/>
      <c r="D197" s="230"/>
      <c r="E197" s="230"/>
      <c r="F197" s="186"/>
      <c r="G197" s="186"/>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57"/>
      <c r="AE197" s="257"/>
      <c r="AF197" s="257"/>
      <c r="AG197" s="257"/>
      <c r="AH197" s="257"/>
      <c r="AI197" s="257"/>
      <c r="AJ197" s="257"/>
      <c r="AK197" s="257"/>
      <c r="AL197" s="257"/>
      <c r="AM197" s="257"/>
      <c r="AN197" s="350"/>
      <c r="AO197" s="262"/>
      <c r="AP197" s="186"/>
      <c r="AQ197" s="186"/>
      <c r="AR197" s="186"/>
      <c r="AS197" s="186"/>
      <c r="AT197" s="186"/>
      <c r="AU197" s="186"/>
      <c r="AV197" s="186"/>
      <c r="AW197" s="186"/>
      <c r="AX197" s="186"/>
      <c r="AY197" s="186"/>
      <c r="AZ197" s="186"/>
      <c r="BA197" s="186"/>
    </row>
    <row r="198" spans="1:53" s="185" customFormat="1" ht="14.25" customHeight="1" x14ac:dyDescent="0.2">
      <c r="A198" s="186"/>
      <c r="B198" s="186"/>
      <c r="C198" s="257"/>
      <c r="D198" s="230"/>
      <c r="E198" s="230"/>
      <c r="F198" s="186"/>
      <c r="G198" s="186"/>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57"/>
      <c r="AE198" s="257"/>
      <c r="AF198" s="257"/>
      <c r="AG198" s="257"/>
      <c r="AH198" s="257"/>
      <c r="AI198" s="257"/>
      <c r="AJ198" s="257"/>
      <c r="AK198" s="257"/>
      <c r="AL198" s="257"/>
      <c r="AM198" s="257"/>
      <c r="AN198" s="350"/>
      <c r="AO198" s="262"/>
      <c r="AP198" s="186"/>
      <c r="AQ198" s="186"/>
      <c r="AR198" s="186"/>
      <c r="AS198" s="186"/>
      <c r="AT198" s="186"/>
      <c r="AU198" s="186"/>
      <c r="AV198" s="186"/>
      <c r="AW198" s="186"/>
      <c r="AX198" s="186"/>
      <c r="AY198" s="186"/>
      <c r="AZ198" s="186"/>
      <c r="BA198" s="186"/>
    </row>
    <row r="199" spans="1:53" s="185" customFormat="1" ht="14.25" customHeight="1" x14ac:dyDescent="0.2">
      <c r="A199" s="186"/>
      <c r="B199" s="186"/>
      <c r="C199" s="257"/>
      <c r="D199" s="230"/>
      <c r="E199" s="230"/>
      <c r="F199" s="186"/>
      <c r="G199" s="186"/>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57"/>
      <c r="AE199" s="257"/>
      <c r="AF199" s="257"/>
      <c r="AG199" s="257"/>
      <c r="AH199" s="257"/>
      <c r="AI199" s="257"/>
      <c r="AJ199" s="257"/>
      <c r="AK199" s="257"/>
      <c r="AL199" s="257"/>
      <c r="AM199" s="257"/>
      <c r="AN199" s="350"/>
      <c r="AO199" s="262"/>
      <c r="AP199" s="186"/>
      <c r="AQ199" s="186"/>
      <c r="AR199" s="186"/>
      <c r="AS199" s="186"/>
      <c r="AT199" s="186"/>
      <c r="AU199" s="186"/>
      <c r="AV199" s="186"/>
      <c r="AW199" s="186"/>
      <c r="AX199" s="186"/>
      <c r="AY199" s="186"/>
      <c r="AZ199" s="186"/>
      <c r="BA199" s="186"/>
    </row>
    <row r="200" spans="1:53" s="185" customFormat="1" ht="14.25" customHeight="1" x14ac:dyDescent="0.2">
      <c r="A200" s="186"/>
      <c r="B200" s="186"/>
      <c r="C200" s="257"/>
      <c r="D200" s="230"/>
      <c r="E200" s="230"/>
      <c r="F200" s="186"/>
      <c r="G200" s="186"/>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57"/>
      <c r="AE200" s="257"/>
      <c r="AF200" s="257"/>
      <c r="AG200" s="257"/>
      <c r="AH200" s="257"/>
      <c r="AI200" s="257"/>
      <c r="AJ200" s="257"/>
      <c r="AK200" s="257"/>
      <c r="AL200" s="257"/>
      <c r="AM200" s="257"/>
      <c r="AN200" s="350"/>
      <c r="AO200" s="262"/>
      <c r="AP200" s="186"/>
      <c r="AQ200" s="186"/>
      <c r="AR200" s="186"/>
      <c r="AS200" s="186"/>
      <c r="AT200" s="186"/>
      <c r="AU200" s="186"/>
      <c r="AV200" s="186"/>
      <c r="AW200" s="186"/>
      <c r="AX200" s="186"/>
      <c r="AY200" s="186"/>
      <c r="AZ200" s="186"/>
      <c r="BA200" s="186"/>
    </row>
    <row r="201" spans="1:53" s="185" customFormat="1" ht="14.25" customHeight="1" x14ac:dyDescent="0.2">
      <c r="A201" s="186"/>
      <c r="B201" s="186"/>
      <c r="C201" s="257"/>
      <c r="D201" s="230"/>
      <c r="E201" s="230"/>
      <c r="F201" s="186"/>
      <c r="G201" s="186"/>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57"/>
      <c r="AE201" s="257"/>
      <c r="AF201" s="257"/>
      <c r="AG201" s="257"/>
      <c r="AH201" s="257"/>
      <c r="AI201" s="257"/>
      <c r="AJ201" s="257"/>
      <c r="AK201" s="257"/>
      <c r="AL201" s="257"/>
      <c r="AM201" s="257"/>
      <c r="AN201" s="350"/>
      <c r="AO201" s="262"/>
      <c r="AP201" s="186"/>
      <c r="AQ201" s="186"/>
      <c r="AR201" s="186"/>
      <c r="AS201" s="186"/>
      <c r="AT201" s="186"/>
      <c r="AU201" s="186"/>
      <c r="AV201" s="186"/>
      <c r="AW201" s="186"/>
      <c r="AX201" s="186"/>
      <c r="AY201" s="186"/>
      <c r="AZ201" s="186"/>
      <c r="BA201" s="186"/>
    </row>
    <row r="202" spans="1:53" s="185" customFormat="1" ht="14.25" customHeight="1" x14ac:dyDescent="0.2">
      <c r="A202" s="186"/>
      <c r="B202" s="186"/>
      <c r="C202" s="257"/>
      <c r="D202" s="230"/>
      <c r="E202" s="230"/>
      <c r="F202" s="186"/>
      <c r="G202" s="186"/>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257"/>
      <c r="AL202" s="257"/>
      <c r="AM202" s="257"/>
      <c r="AN202" s="350"/>
      <c r="AO202" s="262"/>
      <c r="AP202" s="186"/>
      <c r="AQ202" s="186"/>
      <c r="AR202" s="186"/>
      <c r="AS202" s="186"/>
      <c r="AT202" s="186"/>
      <c r="AU202" s="186"/>
      <c r="AV202" s="186"/>
      <c r="AW202" s="186"/>
      <c r="AX202" s="186"/>
      <c r="AY202" s="186"/>
      <c r="AZ202" s="186"/>
      <c r="BA202" s="186"/>
    </row>
    <row r="203" spans="1:53" s="185" customFormat="1" ht="14.25" customHeight="1" x14ac:dyDescent="0.2">
      <c r="A203" s="186"/>
      <c r="B203" s="186"/>
      <c r="C203" s="257"/>
      <c r="D203" s="230"/>
      <c r="E203" s="230"/>
      <c r="F203" s="186"/>
      <c r="G203" s="186"/>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57"/>
      <c r="AE203" s="257"/>
      <c r="AF203" s="257"/>
      <c r="AG203" s="257"/>
      <c r="AH203" s="257"/>
      <c r="AI203" s="257"/>
      <c r="AJ203" s="257"/>
      <c r="AK203" s="257"/>
      <c r="AL203" s="257"/>
      <c r="AM203" s="257"/>
      <c r="AN203" s="350"/>
      <c r="AO203" s="262"/>
      <c r="AP203" s="186"/>
      <c r="AQ203" s="186"/>
      <c r="AR203" s="186"/>
      <c r="AS203" s="186"/>
      <c r="AT203" s="186"/>
      <c r="AU203" s="186"/>
      <c r="AV203" s="186"/>
      <c r="AW203" s="186"/>
      <c r="AX203" s="186"/>
      <c r="AY203" s="186"/>
      <c r="AZ203" s="186"/>
      <c r="BA203" s="186"/>
    </row>
    <row r="204" spans="1:53" s="185" customFormat="1" ht="14.25" customHeight="1" x14ac:dyDescent="0.2">
      <c r="A204" s="186"/>
      <c r="B204" s="186"/>
      <c r="C204" s="257"/>
      <c r="D204" s="230"/>
      <c r="E204" s="230"/>
      <c r="F204" s="186"/>
      <c r="G204" s="186"/>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57"/>
      <c r="AE204" s="257"/>
      <c r="AF204" s="257"/>
      <c r="AG204" s="257"/>
      <c r="AH204" s="257"/>
      <c r="AI204" s="257"/>
      <c r="AJ204" s="257"/>
      <c r="AK204" s="257"/>
      <c r="AL204" s="257"/>
      <c r="AM204" s="257"/>
      <c r="AN204" s="350"/>
      <c r="AO204" s="262"/>
      <c r="AP204" s="186"/>
      <c r="AQ204" s="186"/>
      <c r="AR204" s="186"/>
      <c r="AS204" s="186"/>
      <c r="AT204" s="186"/>
      <c r="AU204" s="186"/>
      <c r="AV204" s="186"/>
      <c r="AW204" s="186"/>
      <c r="AX204" s="186"/>
      <c r="AY204" s="186"/>
      <c r="AZ204" s="186"/>
      <c r="BA204" s="186"/>
    </row>
    <row r="205" spans="1:53" s="185" customFormat="1" ht="14.25" customHeight="1" x14ac:dyDescent="0.2">
      <c r="A205" s="186"/>
      <c r="B205" s="186"/>
      <c r="C205" s="257"/>
      <c r="D205" s="230"/>
      <c r="E205" s="230"/>
      <c r="F205" s="186"/>
      <c r="G205" s="186"/>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57"/>
      <c r="AE205" s="257"/>
      <c r="AF205" s="257"/>
      <c r="AG205" s="257"/>
      <c r="AH205" s="257"/>
      <c r="AI205" s="257"/>
      <c r="AJ205" s="257"/>
      <c r="AK205" s="257"/>
      <c r="AL205" s="257"/>
      <c r="AM205" s="257"/>
      <c r="AN205" s="350"/>
      <c r="AO205" s="262"/>
      <c r="AP205" s="186"/>
      <c r="AQ205" s="186"/>
      <c r="AR205" s="186"/>
      <c r="AS205" s="186"/>
      <c r="AT205" s="186"/>
      <c r="AU205" s="186"/>
      <c r="AV205" s="186"/>
      <c r="AW205" s="186"/>
      <c r="AX205" s="186"/>
      <c r="AY205" s="186"/>
      <c r="AZ205" s="186"/>
      <c r="BA205" s="186"/>
    </row>
    <row r="206" spans="1:53" s="185" customFormat="1" ht="14.25" customHeight="1" x14ac:dyDescent="0.2">
      <c r="A206" s="186"/>
      <c r="B206" s="186"/>
      <c r="C206" s="257"/>
      <c r="D206" s="230"/>
      <c r="E206" s="230"/>
      <c r="F206" s="186"/>
      <c r="G206" s="186"/>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57"/>
      <c r="AE206" s="257"/>
      <c r="AF206" s="257"/>
      <c r="AG206" s="257"/>
      <c r="AH206" s="257"/>
      <c r="AI206" s="257"/>
      <c r="AJ206" s="257"/>
      <c r="AK206" s="257"/>
      <c r="AL206" s="257"/>
      <c r="AM206" s="257"/>
      <c r="AN206" s="350"/>
      <c r="AO206" s="262"/>
      <c r="AP206" s="186"/>
      <c r="AQ206" s="186"/>
      <c r="AR206" s="186"/>
      <c r="AS206" s="186"/>
      <c r="AT206" s="186"/>
      <c r="AU206" s="186"/>
      <c r="AV206" s="186"/>
      <c r="AW206" s="186"/>
      <c r="AX206" s="186"/>
      <c r="AY206" s="186"/>
      <c r="AZ206" s="186"/>
      <c r="BA206" s="186"/>
    </row>
    <row r="207" spans="1:53" s="185" customFormat="1" ht="14.25" customHeight="1" x14ac:dyDescent="0.2">
      <c r="A207" s="186"/>
      <c r="B207" s="186"/>
      <c r="C207" s="257"/>
      <c r="D207" s="230"/>
      <c r="E207" s="230"/>
      <c r="F207" s="186"/>
      <c r="G207" s="186"/>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57"/>
      <c r="AE207" s="257"/>
      <c r="AF207" s="257"/>
      <c r="AG207" s="257"/>
      <c r="AH207" s="257"/>
      <c r="AI207" s="257"/>
      <c r="AJ207" s="257"/>
      <c r="AK207" s="257"/>
      <c r="AL207" s="257"/>
      <c r="AM207" s="257"/>
      <c r="AN207" s="350"/>
      <c r="AO207" s="262"/>
      <c r="AP207" s="186"/>
      <c r="AQ207" s="186"/>
      <c r="AR207" s="186"/>
      <c r="AS207" s="186"/>
      <c r="AT207" s="186"/>
      <c r="AU207" s="186"/>
      <c r="AV207" s="186"/>
      <c r="AW207" s="186"/>
      <c r="AX207" s="186"/>
      <c r="AY207" s="186"/>
      <c r="AZ207" s="186"/>
      <c r="BA207" s="186"/>
    </row>
    <row r="208" spans="1:53" s="185" customFormat="1" ht="14.25" customHeight="1" x14ac:dyDescent="0.2">
      <c r="A208" s="186"/>
      <c r="B208" s="186"/>
      <c r="C208" s="257"/>
      <c r="D208" s="230"/>
      <c r="E208" s="230"/>
      <c r="F208" s="186"/>
      <c r="G208" s="186"/>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F208" s="257"/>
      <c r="AG208" s="257"/>
      <c r="AH208" s="257"/>
      <c r="AI208" s="257"/>
      <c r="AJ208" s="257"/>
      <c r="AK208" s="257"/>
      <c r="AL208" s="257"/>
      <c r="AM208" s="257"/>
      <c r="AN208" s="350"/>
      <c r="AO208" s="262"/>
      <c r="AP208" s="186"/>
      <c r="AQ208" s="186"/>
      <c r="AR208" s="186"/>
      <c r="AS208" s="186"/>
      <c r="AT208" s="186"/>
      <c r="AU208" s="186"/>
      <c r="AV208" s="186"/>
      <c r="AW208" s="186"/>
      <c r="AX208" s="186"/>
      <c r="AY208" s="186"/>
      <c r="AZ208" s="186"/>
      <c r="BA208" s="186"/>
    </row>
    <row r="209" spans="1:53" s="185" customFormat="1" ht="14.25" customHeight="1" x14ac:dyDescent="0.2">
      <c r="A209" s="186"/>
      <c r="B209" s="186"/>
      <c r="C209" s="257"/>
      <c r="D209" s="230"/>
      <c r="E209" s="230"/>
      <c r="F209" s="186"/>
      <c r="G209" s="186"/>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350"/>
      <c r="AO209" s="262"/>
      <c r="AP209" s="186"/>
      <c r="AQ209" s="186"/>
      <c r="AR209" s="186"/>
      <c r="AS209" s="186"/>
      <c r="AT209" s="186"/>
      <c r="AU209" s="186"/>
      <c r="AV209" s="186"/>
      <c r="AW209" s="186"/>
      <c r="AX209" s="186"/>
      <c r="AY209" s="186"/>
      <c r="AZ209" s="186"/>
      <c r="BA209" s="186"/>
    </row>
    <row r="210" spans="1:53" s="185" customFormat="1" ht="14.25" customHeight="1" x14ac:dyDescent="0.2">
      <c r="A210" s="186"/>
      <c r="B210" s="186"/>
      <c r="C210" s="257"/>
      <c r="D210" s="230"/>
      <c r="E210" s="230"/>
      <c r="F210" s="186"/>
      <c r="G210" s="186"/>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57"/>
      <c r="AE210" s="257"/>
      <c r="AF210" s="257"/>
      <c r="AG210" s="257"/>
      <c r="AH210" s="257"/>
      <c r="AI210" s="257"/>
      <c r="AJ210" s="257"/>
      <c r="AK210" s="257"/>
      <c r="AL210" s="257"/>
      <c r="AM210" s="257"/>
      <c r="AN210" s="350"/>
      <c r="AO210" s="262"/>
      <c r="AP210" s="186"/>
      <c r="AQ210" s="186"/>
      <c r="AR210" s="186"/>
      <c r="AS210" s="186"/>
      <c r="AT210" s="186"/>
      <c r="AU210" s="186"/>
      <c r="AV210" s="186"/>
      <c r="AW210" s="186"/>
      <c r="AX210" s="186"/>
      <c r="AY210" s="186"/>
      <c r="AZ210" s="186"/>
      <c r="BA210" s="186"/>
    </row>
    <row r="211" spans="1:53" s="185" customFormat="1" ht="14.25" customHeight="1" x14ac:dyDescent="0.2">
      <c r="A211" s="186"/>
      <c r="B211" s="186"/>
      <c r="C211" s="257"/>
      <c r="D211" s="230"/>
      <c r="E211" s="230"/>
      <c r="F211" s="186"/>
      <c r="G211" s="186"/>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350"/>
      <c r="AO211" s="262"/>
      <c r="AP211" s="186"/>
      <c r="AQ211" s="186"/>
      <c r="AR211" s="186"/>
      <c r="AS211" s="186"/>
      <c r="AT211" s="186"/>
      <c r="AU211" s="186"/>
      <c r="AV211" s="186"/>
      <c r="AW211" s="186"/>
      <c r="AX211" s="186"/>
      <c r="AY211" s="186"/>
      <c r="AZ211" s="186"/>
      <c r="BA211" s="186"/>
    </row>
    <row r="212" spans="1:53" s="185" customFormat="1" ht="14.25" customHeight="1" x14ac:dyDescent="0.2">
      <c r="A212" s="186"/>
      <c r="B212" s="186"/>
      <c r="C212" s="257"/>
      <c r="D212" s="230"/>
      <c r="E212" s="230"/>
      <c r="F212" s="186"/>
      <c r="G212" s="186"/>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350"/>
      <c r="AO212" s="262"/>
      <c r="AP212" s="186"/>
      <c r="AQ212" s="186"/>
      <c r="AR212" s="186"/>
      <c r="AS212" s="186"/>
      <c r="AT212" s="186"/>
      <c r="AU212" s="186"/>
      <c r="AV212" s="186"/>
      <c r="AW212" s="186"/>
      <c r="AX212" s="186"/>
      <c r="AY212" s="186"/>
      <c r="AZ212" s="186"/>
      <c r="BA212" s="186"/>
    </row>
    <row r="213" spans="1:53" s="185" customFormat="1" ht="14.25" customHeight="1" x14ac:dyDescent="0.2">
      <c r="A213" s="186"/>
      <c r="B213" s="186"/>
      <c r="C213" s="257"/>
      <c r="D213" s="230"/>
      <c r="E213" s="230"/>
      <c r="F213" s="186"/>
      <c r="G213" s="186"/>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c r="AF213" s="257"/>
      <c r="AG213" s="257"/>
      <c r="AH213" s="257"/>
      <c r="AI213" s="257"/>
      <c r="AJ213" s="257"/>
      <c r="AK213" s="257"/>
      <c r="AL213" s="257"/>
      <c r="AM213" s="257"/>
      <c r="AN213" s="350"/>
      <c r="AO213" s="262"/>
      <c r="AP213" s="186"/>
      <c r="AQ213" s="186"/>
      <c r="AR213" s="186"/>
      <c r="AS213" s="186"/>
      <c r="AT213" s="186"/>
      <c r="AU213" s="186"/>
      <c r="AV213" s="186"/>
      <c r="AW213" s="186"/>
      <c r="AX213" s="186"/>
      <c r="AY213" s="186"/>
      <c r="AZ213" s="186"/>
      <c r="BA213" s="186"/>
    </row>
    <row r="214" spans="1:53" s="185" customFormat="1" ht="14.25" customHeight="1" x14ac:dyDescent="0.2">
      <c r="A214" s="186"/>
      <c r="B214" s="186"/>
      <c r="C214" s="257"/>
      <c r="D214" s="230"/>
      <c r="E214" s="230"/>
      <c r="F214" s="186"/>
      <c r="G214" s="186"/>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257"/>
      <c r="AL214" s="257"/>
      <c r="AM214" s="257"/>
      <c r="AN214" s="350"/>
      <c r="AO214" s="262"/>
      <c r="AP214" s="186"/>
      <c r="AQ214" s="186"/>
      <c r="AR214" s="186"/>
      <c r="AS214" s="186"/>
      <c r="AT214" s="186"/>
      <c r="AU214" s="186"/>
      <c r="AV214" s="186"/>
      <c r="AW214" s="186"/>
      <c r="AX214" s="186"/>
      <c r="AY214" s="186"/>
      <c r="AZ214" s="186"/>
      <c r="BA214" s="186"/>
    </row>
    <row r="215" spans="1:53" s="185" customFormat="1" ht="14.25" customHeight="1" x14ac:dyDescent="0.2">
      <c r="A215" s="186"/>
      <c r="B215" s="186"/>
      <c r="C215" s="257"/>
      <c r="D215" s="230"/>
      <c r="E215" s="230"/>
      <c r="F215" s="186"/>
      <c r="G215" s="186"/>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350"/>
      <c r="AO215" s="262"/>
      <c r="AP215" s="186"/>
      <c r="AQ215" s="186"/>
      <c r="AR215" s="186"/>
      <c r="AS215" s="186"/>
      <c r="AT215" s="186"/>
      <c r="AU215" s="186"/>
      <c r="AV215" s="186"/>
      <c r="AW215" s="186"/>
      <c r="AX215" s="186"/>
      <c r="AY215" s="186"/>
      <c r="AZ215" s="186"/>
      <c r="BA215" s="186"/>
    </row>
    <row r="216" spans="1:53" s="185" customFormat="1" ht="14.25" customHeight="1" x14ac:dyDescent="0.2">
      <c r="A216" s="186"/>
      <c r="B216" s="186"/>
      <c r="C216" s="257"/>
      <c r="D216" s="230"/>
      <c r="E216" s="230"/>
      <c r="F216" s="186"/>
      <c r="G216" s="186"/>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F216" s="257"/>
      <c r="AG216" s="257"/>
      <c r="AH216" s="257"/>
      <c r="AI216" s="257"/>
      <c r="AJ216" s="257"/>
      <c r="AK216" s="257"/>
      <c r="AL216" s="257"/>
      <c r="AM216" s="257"/>
      <c r="AN216" s="350"/>
      <c r="AO216" s="262"/>
      <c r="AP216" s="186"/>
      <c r="AQ216" s="186"/>
      <c r="AR216" s="186"/>
      <c r="AS216" s="186"/>
      <c r="AT216" s="186"/>
      <c r="AU216" s="186"/>
      <c r="AV216" s="186"/>
      <c r="AW216" s="186"/>
      <c r="AX216" s="186"/>
      <c r="AY216" s="186"/>
      <c r="AZ216" s="186"/>
      <c r="BA216" s="186"/>
    </row>
    <row r="217" spans="1:53" s="185" customFormat="1" ht="14.25" customHeight="1" x14ac:dyDescent="0.2">
      <c r="A217" s="186"/>
      <c r="B217" s="186"/>
      <c r="C217" s="257"/>
      <c r="D217" s="230"/>
      <c r="E217" s="230"/>
      <c r="F217" s="186"/>
      <c r="G217" s="186"/>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350"/>
      <c r="AO217" s="262"/>
      <c r="AP217" s="186"/>
      <c r="AQ217" s="186"/>
      <c r="AR217" s="186"/>
      <c r="AS217" s="186"/>
      <c r="AT217" s="186"/>
      <c r="AU217" s="186"/>
      <c r="AV217" s="186"/>
      <c r="AW217" s="186"/>
      <c r="AX217" s="186"/>
      <c r="AY217" s="186"/>
      <c r="AZ217" s="186"/>
      <c r="BA217" s="186"/>
    </row>
    <row r="218" spans="1:53" s="185" customFormat="1" ht="14.25" customHeight="1" x14ac:dyDescent="0.2">
      <c r="A218" s="186"/>
      <c r="B218" s="186"/>
      <c r="C218" s="257"/>
      <c r="D218" s="230"/>
      <c r="E218" s="230"/>
      <c r="F218" s="186"/>
      <c r="G218" s="186"/>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c r="AF218" s="257"/>
      <c r="AG218" s="257"/>
      <c r="AH218" s="257"/>
      <c r="AI218" s="257"/>
      <c r="AJ218" s="257"/>
      <c r="AK218" s="257"/>
      <c r="AL218" s="257"/>
      <c r="AM218" s="257"/>
      <c r="AN218" s="350"/>
      <c r="AO218" s="262"/>
      <c r="AP218" s="186"/>
      <c r="AQ218" s="186"/>
      <c r="AR218" s="186"/>
      <c r="AS218" s="186"/>
      <c r="AT218" s="186"/>
      <c r="AU218" s="186"/>
      <c r="AV218" s="186"/>
      <c r="AW218" s="186"/>
      <c r="AX218" s="186"/>
      <c r="AY218" s="186"/>
      <c r="AZ218" s="186"/>
      <c r="BA218" s="186"/>
    </row>
    <row r="219" spans="1:53" s="185" customFormat="1" ht="14.25" customHeight="1" x14ac:dyDescent="0.2">
      <c r="A219" s="186"/>
      <c r="B219" s="186"/>
      <c r="C219" s="257"/>
      <c r="D219" s="230"/>
      <c r="E219" s="230"/>
      <c r="F219" s="186"/>
      <c r="G219" s="186"/>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57"/>
      <c r="AE219" s="257"/>
      <c r="AF219" s="257"/>
      <c r="AG219" s="257"/>
      <c r="AH219" s="257"/>
      <c r="AI219" s="257"/>
      <c r="AJ219" s="257"/>
      <c r="AK219" s="257"/>
      <c r="AL219" s="257"/>
      <c r="AM219" s="257"/>
      <c r="AN219" s="350"/>
      <c r="AO219" s="262"/>
      <c r="AP219" s="186"/>
      <c r="AQ219" s="186"/>
      <c r="AR219" s="186"/>
      <c r="AS219" s="186"/>
      <c r="AT219" s="186"/>
      <c r="AU219" s="186"/>
      <c r="AV219" s="186"/>
      <c r="AW219" s="186"/>
      <c r="AX219" s="186"/>
      <c r="AY219" s="186"/>
      <c r="AZ219" s="186"/>
      <c r="BA219" s="186"/>
    </row>
    <row r="220" spans="1:53" s="185" customFormat="1" ht="14.25" customHeight="1" x14ac:dyDescent="0.2">
      <c r="A220" s="186"/>
      <c r="B220" s="186"/>
      <c r="C220" s="257"/>
      <c r="D220" s="230"/>
      <c r="E220" s="230"/>
      <c r="F220" s="186"/>
      <c r="G220" s="186"/>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57"/>
      <c r="AE220" s="257"/>
      <c r="AF220" s="257"/>
      <c r="AG220" s="257"/>
      <c r="AH220" s="257"/>
      <c r="AI220" s="257"/>
      <c r="AJ220" s="257"/>
      <c r="AK220" s="257"/>
      <c r="AL220" s="257"/>
      <c r="AM220" s="257"/>
      <c r="AN220" s="350"/>
      <c r="AO220" s="262"/>
      <c r="AP220" s="186"/>
      <c r="AQ220" s="186"/>
      <c r="AR220" s="186"/>
      <c r="AS220" s="186"/>
      <c r="AT220" s="186"/>
      <c r="AU220" s="186"/>
      <c r="AV220" s="186"/>
      <c r="AW220" s="186"/>
      <c r="AX220" s="186"/>
      <c r="AY220" s="186"/>
      <c r="AZ220" s="186"/>
      <c r="BA220" s="186"/>
    </row>
    <row r="221" spans="1:53" s="185" customFormat="1" ht="14.25" customHeight="1" x14ac:dyDescent="0.2">
      <c r="A221" s="186"/>
      <c r="B221" s="186"/>
      <c r="C221" s="257"/>
      <c r="D221" s="230"/>
      <c r="E221" s="230"/>
      <c r="F221" s="186"/>
      <c r="G221" s="186"/>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7"/>
      <c r="AF221" s="257"/>
      <c r="AG221" s="257"/>
      <c r="AH221" s="257"/>
      <c r="AI221" s="257"/>
      <c r="AJ221" s="257"/>
      <c r="AK221" s="257"/>
      <c r="AL221" s="257"/>
      <c r="AM221" s="257"/>
      <c r="AN221" s="350"/>
      <c r="AO221" s="262"/>
      <c r="AP221" s="186"/>
      <c r="AQ221" s="186"/>
      <c r="AR221" s="186"/>
      <c r="AS221" s="186"/>
      <c r="AT221" s="186"/>
      <c r="AU221" s="186"/>
      <c r="AV221" s="186"/>
      <c r="AW221" s="186"/>
      <c r="AX221" s="186"/>
      <c r="AY221" s="186"/>
      <c r="AZ221" s="186"/>
      <c r="BA221" s="186"/>
    </row>
    <row r="222" spans="1:53" s="185" customFormat="1" ht="14.25" customHeight="1" x14ac:dyDescent="0.2">
      <c r="A222" s="186"/>
      <c r="B222" s="186"/>
      <c r="C222" s="257"/>
      <c r="D222" s="230"/>
      <c r="E222" s="230"/>
      <c r="F222" s="186"/>
      <c r="G222" s="186"/>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s="257"/>
      <c r="AG222" s="257"/>
      <c r="AH222" s="257"/>
      <c r="AI222" s="257"/>
      <c r="AJ222" s="257"/>
      <c r="AK222" s="257"/>
      <c r="AL222" s="257"/>
      <c r="AM222" s="257"/>
      <c r="AN222" s="350"/>
      <c r="AO222" s="262"/>
      <c r="AP222" s="186"/>
      <c r="AQ222" s="186"/>
      <c r="AR222" s="186"/>
      <c r="AS222" s="186"/>
      <c r="AT222" s="186"/>
      <c r="AU222" s="186"/>
      <c r="AV222" s="186"/>
      <c r="AW222" s="186"/>
      <c r="AX222" s="186"/>
      <c r="AY222" s="186"/>
      <c r="AZ222" s="186"/>
      <c r="BA222" s="186"/>
    </row>
    <row r="223" spans="1:53" s="185" customFormat="1" ht="14.25" customHeight="1" x14ac:dyDescent="0.2">
      <c r="A223" s="186"/>
      <c r="B223" s="186"/>
      <c r="C223" s="257"/>
      <c r="D223" s="230"/>
      <c r="E223" s="230"/>
      <c r="F223" s="186"/>
      <c r="G223" s="186"/>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7"/>
      <c r="AJ223" s="257"/>
      <c r="AK223" s="257"/>
      <c r="AL223" s="257"/>
      <c r="AM223" s="257"/>
      <c r="AN223" s="350"/>
      <c r="AO223" s="262"/>
      <c r="AP223" s="186"/>
      <c r="AQ223" s="186"/>
      <c r="AR223" s="186"/>
      <c r="AS223" s="186"/>
      <c r="AT223" s="186"/>
      <c r="AU223" s="186"/>
      <c r="AV223" s="186"/>
      <c r="AW223" s="186"/>
      <c r="AX223" s="186"/>
      <c r="AY223" s="186"/>
      <c r="AZ223" s="186"/>
      <c r="BA223" s="186"/>
    </row>
    <row r="224" spans="1:53" s="185" customFormat="1" ht="14.25" customHeight="1" x14ac:dyDescent="0.2">
      <c r="A224" s="186"/>
      <c r="B224" s="186"/>
      <c r="C224" s="257"/>
      <c r="D224" s="230"/>
      <c r="E224" s="230"/>
      <c r="F224" s="186"/>
      <c r="G224" s="186"/>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7"/>
      <c r="AJ224" s="257"/>
      <c r="AK224" s="257"/>
      <c r="AL224" s="257"/>
      <c r="AM224" s="257"/>
      <c r="AN224" s="350"/>
      <c r="AO224" s="262"/>
      <c r="AP224" s="186"/>
      <c r="AQ224" s="186"/>
      <c r="AR224" s="186"/>
      <c r="AS224" s="186"/>
      <c r="AT224" s="186"/>
      <c r="AU224" s="186"/>
      <c r="AV224" s="186"/>
      <c r="AW224" s="186"/>
      <c r="AX224" s="186"/>
      <c r="AY224" s="186"/>
      <c r="AZ224" s="186"/>
      <c r="BA224" s="186"/>
    </row>
    <row r="225" spans="1:53" s="185" customFormat="1" ht="14.25" customHeight="1" x14ac:dyDescent="0.2">
      <c r="A225" s="186"/>
      <c r="B225" s="186"/>
      <c r="C225" s="257"/>
      <c r="D225" s="230"/>
      <c r="E225" s="230"/>
      <c r="F225" s="186"/>
      <c r="G225" s="186"/>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7"/>
      <c r="AJ225" s="257"/>
      <c r="AK225" s="257"/>
      <c r="AL225" s="257"/>
      <c r="AM225" s="257"/>
      <c r="AN225" s="350"/>
      <c r="AO225" s="262"/>
      <c r="AP225" s="186"/>
      <c r="AQ225" s="186"/>
      <c r="AR225" s="186"/>
      <c r="AS225" s="186"/>
      <c r="AT225" s="186"/>
      <c r="AU225" s="186"/>
      <c r="AV225" s="186"/>
      <c r="AW225" s="186"/>
      <c r="AX225" s="186"/>
      <c r="AY225" s="186"/>
      <c r="AZ225" s="186"/>
      <c r="BA225" s="186"/>
    </row>
    <row r="226" spans="1:53" s="185" customFormat="1" ht="14.25" customHeight="1" x14ac:dyDescent="0.2">
      <c r="A226" s="186"/>
      <c r="B226" s="186"/>
      <c r="C226" s="257"/>
      <c r="D226" s="230"/>
      <c r="E226" s="230"/>
      <c r="F226" s="186"/>
      <c r="G226" s="186"/>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c r="AG226" s="257"/>
      <c r="AH226" s="257"/>
      <c r="AI226" s="257"/>
      <c r="AJ226" s="257"/>
      <c r="AK226" s="257"/>
      <c r="AL226" s="257"/>
      <c r="AM226" s="257"/>
      <c r="AN226" s="350"/>
      <c r="AO226" s="262"/>
      <c r="AP226" s="186"/>
      <c r="AQ226" s="186"/>
      <c r="AR226" s="186"/>
      <c r="AS226" s="186"/>
      <c r="AT226" s="186"/>
      <c r="AU226" s="186"/>
      <c r="AV226" s="186"/>
      <c r="AW226" s="186"/>
      <c r="AX226" s="186"/>
      <c r="AY226" s="186"/>
      <c r="AZ226" s="186"/>
      <c r="BA226" s="186"/>
    </row>
    <row r="227" spans="1:53" s="185" customFormat="1" ht="14.25" customHeight="1" x14ac:dyDescent="0.2">
      <c r="A227" s="186"/>
      <c r="B227" s="186"/>
      <c r="C227" s="257"/>
      <c r="D227" s="230"/>
      <c r="E227" s="230"/>
      <c r="F227" s="186"/>
      <c r="G227" s="186"/>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257"/>
      <c r="AL227" s="257"/>
      <c r="AM227" s="257"/>
      <c r="AN227" s="350"/>
      <c r="AO227" s="262"/>
      <c r="AP227" s="186"/>
      <c r="AQ227" s="186"/>
      <c r="AR227" s="186"/>
      <c r="AS227" s="186"/>
      <c r="AT227" s="186"/>
      <c r="AU227" s="186"/>
      <c r="AV227" s="186"/>
      <c r="AW227" s="186"/>
      <c r="AX227" s="186"/>
      <c r="AY227" s="186"/>
      <c r="AZ227" s="186"/>
      <c r="BA227" s="186"/>
    </row>
    <row r="228" spans="1:53" s="185" customFormat="1" ht="14.25" customHeight="1" x14ac:dyDescent="0.2">
      <c r="A228" s="186"/>
      <c r="B228" s="186"/>
      <c r="C228" s="257"/>
      <c r="D228" s="230"/>
      <c r="E228" s="230"/>
      <c r="F228" s="186"/>
      <c r="G228" s="186"/>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257"/>
      <c r="AL228" s="257"/>
      <c r="AM228" s="257"/>
      <c r="AN228" s="350"/>
      <c r="AO228" s="262"/>
      <c r="AP228" s="186"/>
      <c r="AQ228" s="186"/>
      <c r="AR228" s="186"/>
      <c r="AS228" s="186"/>
      <c r="AT228" s="186"/>
      <c r="AU228" s="186"/>
      <c r="AV228" s="186"/>
      <c r="AW228" s="186"/>
      <c r="AX228" s="186"/>
      <c r="AY228" s="186"/>
      <c r="AZ228" s="186"/>
      <c r="BA228" s="186"/>
    </row>
    <row r="229" spans="1:53" s="185" customFormat="1" ht="14.25" customHeight="1" x14ac:dyDescent="0.2">
      <c r="A229" s="186"/>
      <c r="B229" s="186"/>
      <c r="C229" s="257"/>
      <c r="D229" s="230"/>
      <c r="E229" s="230"/>
      <c r="F229" s="186"/>
      <c r="G229" s="186"/>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7"/>
      <c r="AJ229" s="257"/>
      <c r="AK229" s="257"/>
      <c r="AL229" s="257"/>
      <c r="AM229" s="257"/>
      <c r="AN229" s="350"/>
      <c r="AO229" s="262"/>
      <c r="AP229" s="186"/>
      <c r="AQ229" s="186"/>
      <c r="AR229" s="186"/>
      <c r="AS229" s="186"/>
      <c r="AT229" s="186"/>
      <c r="AU229" s="186"/>
      <c r="AV229" s="186"/>
      <c r="AW229" s="186"/>
      <c r="AX229" s="186"/>
      <c r="AY229" s="186"/>
      <c r="AZ229" s="186"/>
      <c r="BA229" s="186"/>
    </row>
    <row r="230" spans="1:53" s="185" customFormat="1" ht="14.25" customHeight="1" x14ac:dyDescent="0.2">
      <c r="A230" s="186"/>
      <c r="B230" s="186"/>
      <c r="C230" s="257"/>
      <c r="D230" s="230"/>
      <c r="E230" s="230"/>
      <c r="F230" s="186"/>
      <c r="G230" s="186"/>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257"/>
      <c r="AL230" s="257"/>
      <c r="AM230" s="257"/>
      <c r="AN230" s="350"/>
      <c r="AO230" s="262"/>
      <c r="AP230" s="186"/>
      <c r="AQ230" s="186"/>
      <c r="AR230" s="186"/>
      <c r="AS230" s="186"/>
      <c r="AT230" s="186"/>
      <c r="AU230" s="186"/>
      <c r="AV230" s="186"/>
      <c r="AW230" s="186"/>
      <c r="AX230" s="186"/>
      <c r="AY230" s="186"/>
      <c r="AZ230" s="186"/>
      <c r="BA230" s="186"/>
    </row>
    <row r="231" spans="1:53" s="185" customFormat="1" ht="14.25" customHeight="1" x14ac:dyDescent="0.2">
      <c r="A231" s="186"/>
      <c r="B231" s="186"/>
      <c r="C231" s="257"/>
      <c r="D231" s="230"/>
      <c r="E231" s="230"/>
      <c r="F231" s="186"/>
      <c r="G231" s="186"/>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257"/>
      <c r="AL231" s="257"/>
      <c r="AM231" s="257"/>
      <c r="AN231" s="350"/>
      <c r="AO231" s="262"/>
      <c r="AP231" s="186"/>
      <c r="AQ231" s="186"/>
      <c r="AR231" s="186"/>
      <c r="AS231" s="186"/>
      <c r="AT231" s="186"/>
      <c r="AU231" s="186"/>
      <c r="AV231" s="186"/>
      <c r="AW231" s="186"/>
      <c r="AX231" s="186"/>
      <c r="AY231" s="186"/>
      <c r="AZ231" s="186"/>
      <c r="BA231" s="186"/>
    </row>
    <row r="232" spans="1:53" s="185" customFormat="1" ht="14.25" customHeight="1" x14ac:dyDescent="0.2">
      <c r="A232" s="186"/>
      <c r="B232" s="186"/>
      <c r="C232" s="257"/>
      <c r="D232" s="230"/>
      <c r="E232" s="230"/>
      <c r="F232" s="186"/>
      <c r="G232" s="186"/>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7"/>
      <c r="AJ232" s="257"/>
      <c r="AK232" s="257"/>
      <c r="AL232" s="257"/>
      <c r="AM232" s="257"/>
      <c r="AN232" s="350"/>
      <c r="AO232" s="262"/>
      <c r="AP232" s="186"/>
      <c r="AQ232" s="186"/>
      <c r="AR232" s="186"/>
      <c r="AS232" s="186"/>
      <c r="AT232" s="186"/>
      <c r="AU232" s="186"/>
      <c r="AV232" s="186"/>
      <c r="AW232" s="186"/>
      <c r="AX232" s="186"/>
      <c r="AY232" s="186"/>
      <c r="AZ232" s="186"/>
      <c r="BA232" s="186"/>
    </row>
    <row r="233" spans="1:53" s="185" customFormat="1" ht="14.25" customHeight="1" x14ac:dyDescent="0.2">
      <c r="A233" s="186"/>
      <c r="B233" s="186"/>
      <c r="C233" s="257"/>
      <c r="D233" s="230"/>
      <c r="E233" s="230"/>
      <c r="F233" s="186"/>
      <c r="G233" s="186"/>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7"/>
      <c r="AJ233" s="257"/>
      <c r="AK233" s="257"/>
      <c r="AL233" s="257"/>
      <c r="AM233" s="257"/>
      <c r="AN233" s="350"/>
      <c r="AO233" s="262"/>
      <c r="AP233" s="186"/>
      <c r="AQ233" s="186"/>
      <c r="AR233" s="186"/>
      <c r="AS233" s="186"/>
      <c r="AT233" s="186"/>
      <c r="AU233" s="186"/>
      <c r="AV233" s="186"/>
      <c r="AW233" s="186"/>
      <c r="AX233" s="186"/>
      <c r="AY233" s="186"/>
      <c r="AZ233" s="186"/>
      <c r="BA233" s="186"/>
    </row>
    <row r="234" spans="1:53" s="185" customFormat="1" ht="14.25" customHeight="1" x14ac:dyDescent="0.2">
      <c r="A234" s="186"/>
      <c r="B234" s="186"/>
      <c r="C234" s="257"/>
      <c r="D234" s="230"/>
      <c r="E234" s="230"/>
      <c r="F234" s="186"/>
      <c r="G234" s="186"/>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c r="AL234" s="257"/>
      <c r="AM234" s="257"/>
      <c r="AN234" s="350"/>
      <c r="AO234" s="262"/>
      <c r="AP234" s="186"/>
      <c r="AQ234" s="186"/>
      <c r="AR234" s="186"/>
      <c r="AS234" s="186"/>
      <c r="AT234" s="186"/>
      <c r="AU234" s="186"/>
      <c r="AV234" s="186"/>
      <c r="AW234" s="186"/>
      <c r="AX234" s="186"/>
      <c r="AY234" s="186"/>
      <c r="AZ234" s="186"/>
      <c r="BA234" s="186"/>
    </row>
    <row r="235" spans="1:53" s="185" customFormat="1" ht="14.25" customHeight="1" x14ac:dyDescent="0.2">
      <c r="A235" s="186"/>
      <c r="B235" s="186"/>
      <c r="C235" s="257"/>
      <c r="D235" s="230"/>
      <c r="E235" s="230"/>
      <c r="F235" s="186"/>
      <c r="G235" s="186"/>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257"/>
      <c r="AL235" s="257"/>
      <c r="AM235" s="257"/>
      <c r="AN235" s="350"/>
      <c r="AO235" s="262"/>
      <c r="AP235" s="186"/>
      <c r="AQ235" s="186"/>
      <c r="AR235" s="186"/>
      <c r="AS235" s="186"/>
      <c r="AT235" s="186"/>
      <c r="AU235" s="186"/>
      <c r="AV235" s="186"/>
      <c r="AW235" s="186"/>
      <c r="AX235" s="186"/>
      <c r="AY235" s="186"/>
      <c r="AZ235" s="186"/>
      <c r="BA235" s="186"/>
    </row>
    <row r="236" spans="1:53" s="185" customFormat="1" ht="14.25" customHeight="1" x14ac:dyDescent="0.2">
      <c r="A236" s="186"/>
      <c r="B236" s="186"/>
      <c r="C236" s="257"/>
      <c r="D236" s="230"/>
      <c r="E236" s="230"/>
      <c r="F236" s="186"/>
      <c r="G236" s="186"/>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257"/>
      <c r="AL236" s="257"/>
      <c r="AM236" s="257"/>
      <c r="AN236" s="350"/>
      <c r="AO236" s="262"/>
      <c r="AP236" s="186"/>
      <c r="AQ236" s="186"/>
      <c r="AR236" s="186"/>
      <c r="AS236" s="186"/>
      <c r="AT236" s="186"/>
      <c r="AU236" s="186"/>
      <c r="AV236" s="186"/>
      <c r="AW236" s="186"/>
      <c r="AX236" s="186"/>
      <c r="AY236" s="186"/>
      <c r="AZ236" s="186"/>
      <c r="BA236" s="186"/>
    </row>
    <row r="237" spans="1:53" s="185" customFormat="1" ht="14.25" customHeight="1" x14ac:dyDescent="0.2">
      <c r="A237" s="186"/>
      <c r="B237" s="186"/>
      <c r="C237" s="257"/>
      <c r="D237" s="230"/>
      <c r="E237" s="230"/>
      <c r="F237" s="186"/>
      <c r="G237" s="186"/>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7"/>
      <c r="AJ237" s="257"/>
      <c r="AK237" s="257"/>
      <c r="AL237" s="257"/>
      <c r="AM237" s="257"/>
      <c r="AN237" s="350"/>
      <c r="AO237" s="262"/>
      <c r="AP237" s="186"/>
      <c r="AQ237" s="186"/>
      <c r="AR237" s="186"/>
      <c r="AS237" s="186"/>
      <c r="AT237" s="186"/>
      <c r="AU237" s="186"/>
      <c r="AV237" s="186"/>
      <c r="AW237" s="186"/>
      <c r="AX237" s="186"/>
      <c r="AY237" s="186"/>
      <c r="AZ237" s="186"/>
      <c r="BA237" s="186"/>
    </row>
    <row r="238" spans="1:53" s="185" customFormat="1" ht="14.25" customHeight="1" x14ac:dyDescent="0.2">
      <c r="A238" s="186"/>
      <c r="B238" s="186"/>
      <c r="C238" s="257"/>
      <c r="D238" s="230"/>
      <c r="E238" s="230"/>
      <c r="F238" s="186"/>
      <c r="G238" s="186"/>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257"/>
      <c r="AL238" s="257"/>
      <c r="AM238" s="257"/>
      <c r="AN238" s="350"/>
      <c r="AO238" s="262"/>
      <c r="AP238" s="186"/>
      <c r="AQ238" s="186"/>
      <c r="AR238" s="186"/>
      <c r="AS238" s="186"/>
      <c r="AT238" s="186"/>
      <c r="AU238" s="186"/>
      <c r="AV238" s="186"/>
      <c r="AW238" s="186"/>
      <c r="AX238" s="186"/>
      <c r="AY238" s="186"/>
      <c r="AZ238" s="186"/>
      <c r="BA238" s="186"/>
    </row>
    <row r="239" spans="1:53" s="185" customFormat="1" ht="14.25" customHeight="1" x14ac:dyDescent="0.2">
      <c r="A239" s="186"/>
      <c r="B239" s="186"/>
      <c r="C239" s="257"/>
      <c r="D239" s="230"/>
      <c r="E239" s="230"/>
      <c r="F239" s="186"/>
      <c r="G239" s="186"/>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350"/>
      <c r="AO239" s="262"/>
      <c r="AP239" s="186"/>
      <c r="AQ239" s="186"/>
      <c r="AR239" s="186"/>
      <c r="AS239" s="186"/>
      <c r="AT239" s="186"/>
      <c r="AU239" s="186"/>
      <c r="AV239" s="186"/>
      <c r="AW239" s="186"/>
      <c r="AX239" s="186"/>
      <c r="AY239" s="186"/>
      <c r="AZ239" s="186"/>
      <c r="BA239" s="186"/>
    </row>
    <row r="240" spans="1:53" s="185" customFormat="1" ht="14.25" customHeight="1" x14ac:dyDescent="0.2">
      <c r="A240" s="186"/>
      <c r="B240" s="186"/>
      <c r="C240" s="257"/>
      <c r="D240" s="230"/>
      <c r="E240" s="230"/>
      <c r="F240" s="186"/>
      <c r="G240" s="186"/>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257"/>
      <c r="AL240" s="257"/>
      <c r="AM240" s="257"/>
      <c r="AN240" s="350"/>
      <c r="AO240" s="262"/>
      <c r="AP240" s="186"/>
      <c r="AQ240" s="186"/>
      <c r="AR240" s="186"/>
      <c r="AS240" s="186"/>
      <c r="AT240" s="186"/>
      <c r="AU240" s="186"/>
      <c r="AV240" s="186"/>
      <c r="AW240" s="186"/>
      <c r="AX240" s="186"/>
      <c r="AY240" s="186"/>
      <c r="AZ240" s="186"/>
      <c r="BA240" s="186"/>
    </row>
    <row r="241" spans="1:53" s="185" customFormat="1" ht="14.25" customHeight="1" x14ac:dyDescent="0.2">
      <c r="A241" s="186"/>
      <c r="B241" s="186"/>
      <c r="C241" s="257"/>
      <c r="D241" s="230"/>
      <c r="E241" s="230"/>
      <c r="F241" s="186"/>
      <c r="G241" s="186"/>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257"/>
      <c r="AL241" s="257"/>
      <c r="AM241" s="257"/>
      <c r="AN241" s="350"/>
      <c r="AO241" s="262"/>
      <c r="AP241" s="186"/>
      <c r="AQ241" s="186"/>
      <c r="AR241" s="186"/>
      <c r="AS241" s="186"/>
      <c r="AT241" s="186"/>
      <c r="AU241" s="186"/>
      <c r="AV241" s="186"/>
      <c r="AW241" s="186"/>
      <c r="AX241" s="186"/>
      <c r="AY241" s="186"/>
      <c r="AZ241" s="186"/>
      <c r="BA241" s="186"/>
    </row>
    <row r="242" spans="1:53" s="185" customFormat="1" ht="14.25" customHeight="1" x14ac:dyDescent="0.2">
      <c r="A242" s="186"/>
      <c r="B242" s="186"/>
      <c r="C242" s="257"/>
      <c r="D242" s="230"/>
      <c r="E242" s="230"/>
      <c r="F242" s="186"/>
      <c r="G242" s="186"/>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257"/>
      <c r="AL242" s="257"/>
      <c r="AM242" s="257"/>
      <c r="AN242" s="350"/>
      <c r="AO242" s="262"/>
      <c r="AP242" s="186"/>
      <c r="AQ242" s="186"/>
      <c r="AR242" s="186"/>
      <c r="AS242" s="186"/>
      <c r="AT242" s="186"/>
      <c r="AU242" s="186"/>
      <c r="AV242" s="186"/>
      <c r="AW242" s="186"/>
      <c r="AX242" s="186"/>
      <c r="AY242" s="186"/>
      <c r="AZ242" s="186"/>
      <c r="BA242" s="186"/>
    </row>
    <row r="243" spans="1:53" s="185" customFormat="1" ht="14.25" customHeight="1" x14ac:dyDescent="0.2">
      <c r="A243" s="186"/>
      <c r="B243" s="186"/>
      <c r="C243" s="257"/>
      <c r="D243" s="230"/>
      <c r="E243" s="230"/>
      <c r="F243" s="186"/>
      <c r="G243" s="186"/>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7"/>
      <c r="AF243" s="257"/>
      <c r="AG243" s="257"/>
      <c r="AH243" s="257"/>
      <c r="AI243" s="257"/>
      <c r="AJ243" s="257"/>
      <c r="AK243" s="257"/>
      <c r="AL243" s="257"/>
      <c r="AM243" s="257"/>
      <c r="AN243" s="350"/>
      <c r="AO243" s="262"/>
      <c r="AP243" s="186"/>
      <c r="AQ243" s="186"/>
      <c r="AR243" s="186"/>
      <c r="AS243" s="186"/>
      <c r="AT243" s="186"/>
      <c r="AU243" s="186"/>
      <c r="AV243" s="186"/>
      <c r="AW243" s="186"/>
      <c r="AX243" s="186"/>
      <c r="AY243" s="186"/>
      <c r="AZ243" s="186"/>
      <c r="BA243" s="186"/>
    </row>
    <row r="244" spans="1:53" s="185" customFormat="1" ht="14.25" customHeight="1" x14ac:dyDescent="0.2">
      <c r="A244" s="186"/>
      <c r="B244" s="186"/>
      <c r="C244" s="257"/>
      <c r="D244" s="230"/>
      <c r="E244" s="230"/>
      <c r="F244" s="186"/>
      <c r="G244" s="186"/>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7"/>
      <c r="AJ244" s="257"/>
      <c r="AK244" s="257"/>
      <c r="AL244" s="257"/>
      <c r="AM244" s="257"/>
      <c r="AN244" s="350"/>
      <c r="AO244" s="262"/>
      <c r="AP244" s="186"/>
      <c r="AQ244" s="186"/>
      <c r="AR244" s="186"/>
      <c r="AS244" s="186"/>
      <c r="AT244" s="186"/>
      <c r="AU244" s="186"/>
      <c r="AV244" s="186"/>
      <c r="AW244" s="186"/>
      <c r="AX244" s="186"/>
      <c r="AY244" s="186"/>
      <c r="AZ244" s="186"/>
      <c r="BA244" s="186"/>
    </row>
    <row r="245" spans="1:53" s="185" customFormat="1" ht="14.25" customHeight="1" x14ac:dyDescent="0.2">
      <c r="A245" s="186"/>
      <c r="B245" s="186"/>
      <c r="C245" s="257"/>
      <c r="D245" s="230"/>
      <c r="E245" s="230"/>
      <c r="F245" s="186"/>
      <c r="G245" s="186"/>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7"/>
      <c r="AJ245" s="257"/>
      <c r="AK245" s="257"/>
      <c r="AL245" s="257"/>
      <c r="AM245" s="257"/>
      <c r="AN245" s="350"/>
      <c r="AO245" s="262"/>
      <c r="AP245" s="186"/>
      <c r="AQ245" s="186"/>
      <c r="AR245" s="186"/>
      <c r="AS245" s="186"/>
      <c r="AT245" s="186"/>
      <c r="AU245" s="186"/>
      <c r="AV245" s="186"/>
      <c r="AW245" s="186"/>
      <c r="AX245" s="186"/>
      <c r="AY245" s="186"/>
      <c r="AZ245" s="186"/>
      <c r="BA245" s="186"/>
    </row>
    <row r="246" spans="1:53" s="185" customFormat="1" ht="14.25" customHeight="1" x14ac:dyDescent="0.2">
      <c r="A246" s="186"/>
      <c r="B246" s="186"/>
      <c r="C246" s="257"/>
      <c r="D246" s="230"/>
      <c r="E246" s="230"/>
      <c r="F246" s="186"/>
      <c r="G246" s="186"/>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257"/>
      <c r="AL246" s="257"/>
      <c r="AM246" s="257"/>
      <c r="AN246" s="350"/>
      <c r="AO246" s="262"/>
      <c r="AP246" s="186"/>
      <c r="AQ246" s="186"/>
      <c r="AR246" s="186"/>
      <c r="AS246" s="186"/>
      <c r="AT246" s="186"/>
      <c r="AU246" s="186"/>
      <c r="AV246" s="186"/>
      <c r="AW246" s="186"/>
      <c r="AX246" s="186"/>
      <c r="AY246" s="186"/>
      <c r="AZ246" s="186"/>
      <c r="BA246" s="186"/>
    </row>
    <row r="247" spans="1:53" s="185" customFormat="1" ht="14.25" customHeight="1" x14ac:dyDescent="0.2">
      <c r="A247" s="186"/>
      <c r="B247" s="186"/>
      <c r="C247" s="257"/>
      <c r="D247" s="230"/>
      <c r="E247" s="230"/>
      <c r="F247" s="186"/>
      <c r="G247" s="186"/>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7"/>
      <c r="AJ247" s="257"/>
      <c r="AK247" s="257"/>
      <c r="AL247" s="257"/>
      <c r="AM247" s="257"/>
      <c r="AN247" s="350"/>
      <c r="AO247" s="262"/>
      <c r="AP247" s="186"/>
      <c r="AQ247" s="186"/>
      <c r="AR247" s="186"/>
      <c r="AS247" s="186"/>
      <c r="AT247" s="186"/>
      <c r="AU247" s="186"/>
      <c r="AV247" s="186"/>
      <c r="AW247" s="186"/>
      <c r="AX247" s="186"/>
      <c r="AY247" s="186"/>
      <c r="AZ247" s="186"/>
      <c r="BA247" s="186"/>
    </row>
    <row r="248" spans="1:53" s="185" customFormat="1" ht="14.25" customHeight="1" x14ac:dyDescent="0.2">
      <c r="A248" s="186"/>
      <c r="B248" s="186"/>
      <c r="C248" s="257"/>
      <c r="D248" s="230"/>
      <c r="E248" s="230"/>
      <c r="F248" s="186"/>
      <c r="G248" s="186"/>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7"/>
      <c r="AJ248" s="257"/>
      <c r="AK248" s="257"/>
      <c r="AL248" s="257"/>
      <c r="AM248" s="257"/>
      <c r="AN248" s="350"/>
      <c r="AO248" s="262"/>
      <c r="AP248" s="186"/>
      <c r="AQ248" s="186"/>
      <c r="AR248" s="186"/>
      <c r="AS248" s="186"/>
      <c r="AT248" s="186"/>
      <c r="AU248" s="186"/>
      <c r="AV248" s="186"/>
      <c r="AW248" s="186"/>
      <c r="AX248" s="186"/>
      <c r="AY248" s="186"/>
      <c r="AZ248" s="186"/>
      <c r="BA248" s="186"/>
    </row>
    <row r="249" spans="1:53" s="185" customFormat="1" ht="14.25" customHeight="1" x14ac:dyDescent="0.2">
      <c r="A249" s="186"/>
      <c r="B249" s="186"/>
      <c r="C249" s="257"/>
      <c r="D249" s="230"/>
      <c r="E249" s="230"/>
      <c r="F249" s="186"/>
      <c r="G249" s="186"/>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7"/>
      <c r="AJ249" s="257"/>
      <c r="AK249" s="257"/>
      <c r="AL249" s="257"/>
      <c r="AM249" s="257"/>
      <c r="AN249" s="350"/>
      <c r="AO249" s="262"/>
      <c r="AP249" s="186"/>
      <c r="AQ249" s="186"/>
      <c r="AR249" s="186"/>
      <c r="AS249" s="186"/>
      <c r="AT249" s="186"/>
      <c r="AU249" s="186"/>
      <c r="AV249" s="186"/>
      <c r="AW249" s="186"/>
      <c r="AX249" s="186"/>
      <c r="AY249" s="186"/>
      <c r="AZ249" s="186"/>
      <c r="BA249" s="186"/>
    </row>
    <row r="250" spans="1:53" s="185" customFormat="1" ht="14.25" customHeight="1" x14ac:dyDescent="0.2">
      <c r="A250" s="186"/>
      <c r="B250" s="186"/>
      <c r="C250" s="257"/>
      <c r="D250" s="230"/>
      <c r="E250" s="230"/>
      <c r="F250" s="186"/>
      <c r="G250" s="186"/>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7"/>
      <c r="AJ250" s="257"/>
      <c r="AK250" s="257"/>
      <c r="AL250" s="257"/>
      <c r="AM250" s="257"/>
      <c r="AN250" s="350"/>
      <c r="AO250" s="262"/>
      <c r="AP250" s="186"/>
      <c r="AQ250" s="186"/>
      <c r="AR250" s="186"/>
      <c r="AS250" s="186"/>
      <c r="AT250" s="186"/>
      <c r="AU250" s="186"/>
      <c r="AV250" s="186"/>
      <c r="AW250" s="186"/>
      <c r="AX250" s="186"/>
      <c r="AY250" s="186"/>
      <c r="AZ250" s="186"/>
      <c r="BA250" s="186"/>
    </row>
    <row r="251" spans="1:53" s="185" customFormat="1" ht="14.25" customHeight="1" x14ac:dyDescent="0.2">
      <c r="A251" s="186"/>
      <c r="B251" s="186"/>
      <c r="C251" s="257"/>
      <c r="D251" s="230"/>
      <c r="E251" s="230"/>
      <c r="F251" s="186"/>
      <c r="G251" s="186"/>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7"/>
      <c r="AJ251" s="257"/>
      <c r="AK251" s="257"/>
      <c r="AL251" s="257"/>
      <c r="AM251" s="257"/>
      <c r="AN251" s="350"/>
      <c r="AO251" s="262"/>
      <c r="AP251" s="186"/>
      <c r="AQ251" s="186"/>
      <c r="AR251" s="186"/>
      <c r="AS251" s="186"/>
      <c r="AT251" s="186"/>
      <c r="AU251" s="186"/>
      <c r="AV251" s="186"/>
      <c r="AW251" s="186"/>
      <c r="AX251" s="186"/>
      <c r="AY251" s="186"/>
      <c r="AZ251" s="186"/>
      <c r="BA251" s="186"/>
    </row>
    <row r="252" spans="1:53" s="185" customFormat="1" ht="14.25" customHeight="1" x14ac:dyDescent="0.2">
      <c r="A252" s="186"/>
      <c r="B252" s="186"/>
      <c r="C252" s="257"/>
      <c r="D252" s="230"/>
      <c r="E252" s="230"/>
      <c r="F252" s="186"/>
      <c r="G252" s="186"/>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257"/>
      <c r="AL252" s="257"/>
      <c r="AM252" s="257"/>
      <c r="AN252" s="350"/>
      <c r="AO252" s="262"/>
      <c r="AP252" s="186"/>
      <c r="AQ252" s="186"/>
      <c r="AR252" s="186"/>
      <c r="AS252" s="186"/>
      <c r="AT252" s="186"/>
      <c r="AU252" s="186"/>
      <c r="AV252" s="186"/>
      <c r="AW252" s="186"/>
      <c r="AX252" s="186"/>
      <c r="AY252" s="186"/>
      <c r="AZ252" s="186"/>
      <c r="BA252" s="186"/>
    </row>
    <row r="253" spans="1:53" s="185" customFormat="1" ht="14.25" customHeight="1" x14ac:dyDescent="0.2">
      <c r="A253" s="186"/>
      <c r="B253" s="186"/>
      <c r="C253" s="257"/>
      <c r="D253" s="230"/>
      <c r="E253" s="230"/>
      <c r="F253" s="186"/>
      <c r="G253" s="186"/>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257"/>
      <c r="AL253" s="257"/>
      <c r="AM253" s="257"/>
      <c r="AN253" s="350"/>
      <c r="AO253" s="262"/>
      <c r="AP253" s="186"/>
      <c r="AQ253" s="186"/>
      <c r="AR253" s="186"/>
      <c r="AS253" s="186"/>
      <c r="AT253" s="186"/>
      <c r="AU253" s="186"/>
      <c r="AV253" s="186"/>
      <c r="AW253" s="186"/>
      <c r="AX253" s="186"/>
      <c r="AY253" s="186"/>
      <c r="AZ253" s="186"/>
      <c r="BA253" s="186"/>
    </row>
    <row r="254" spans="1:53" s="185" customFormat="1" ht="14.25" customHeight="1" x14ac:dyDescent="0.2">
      <c r="A254" s="186"/>
      <c r="B254" s="186"/>
      <c r="C254" s="257"/>
      <c r="D254" s="230"/>
      <c r="E254" s="230"/>
      <c r="F254" s="186"/>
      <c r="G254" s="186"/>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257"/>
      <c r="AL254" s="257"/>
      <c r="AM254" s="257"/>
      <c r="AN254" s="350"/>
      <c r="AO254" s="262"/>
      <c r="AP254" s="186"/>
      <c r="AQ254" s="186"/>
      <c r="AR254" s="186"/>
      <c r="AS254" s="186"/>
      <c r="AT254" s="186"/>
      <c r="AU254" s="186"/>
      <c r="AV254" s="186"/>
      <c r="AW254" s="186"/>
      <c r="AX254" s="186"/>
      <c r="AY254" s="186"/>
      <c r="AZ254" s="186"/>
      <c r="BA254" s="186"/>
    </row>
    <row r="255" spans="1:53" s="185" customFormat="1" ht="14.25" customHeight="1" x14ac:dyDescent="0.2">
      <c r="A255" s="186"/>
      <c r="B255" s="186"/>
      <c r="C255" s="257"/>
      <c r="D255" s="230"/>
      <c r="E255" s="230"/>
      <c r="F255" s="186"/>
      <c r="G255" s="186"/>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257"/>
      <c r="AL255" s="257"/>
      <c r="AM255" s="257"/>
      <c r="AN255" s="350"/>
      <c r="AO255" s="262"/>
      <c r="AP255" s="186"/>
      <c r="AQ255" s="186"/>
      <c r="AR255" s="186"/>
      <c r="AS255" s="186"/>
      <c r="AT255" s="186"/>
      <c r="AU255" s="186"/>
      <c r="AV255" s="186"/>
      <c r="AW255" s="186"/>
      <c r="AX255" s="186"/>
      <c r="AY255" s="186"/>
      <c r="AZ255" s="186"/>
      <c r="BA255" s="186"/>
    </row>
    <row r="256" spans="1:53" s="185" customFormat="1" ht="14.25" customHeight="1" x14ac:dyDescent="0.2">
      <c r="A256" s="186"/>
      <c r="B256" s="186"/>
      <c r="C256" s="257"/>
      <c r="D256" s="230"/>
      <c r="E256" s="230"/>
      <c r="F256" s="186"/>
      <c r="G256" s="186"/>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257"/>
      <c r="AL256" s="257"/>
      <c r="AM256" s="257"/>
      <c r="AN256" s="350"/>
      <c r="AO256" s="262"/>
      <c r="AP256" s="186"/>
      <c r="AQ256" s="186"/>
      <c r="AR256" s="186"/>
      <c r="AS256" s="186"/>
      <c r="AT256" s="186"/>
      <c r="AU256" s="186"/>
      <c r="AV256" s="186"/>
      <c r="AW256" s="186"/>
      <c r="AX256" s="186"/>
      <c r="AY256" s="186"/>
      <c r="AZ256" s="186"/>
      <c r="BA256" s="186"/>
    </row>
    <row r="257" spans="1:53" s="185" customFormat="1" ht="14.25" customHeight="1" x14ac:dyDescent="0.2">
      <c r="A257" s="186"/>
      <c r="B257" s="186"/>
      <c r="C257" s="257"/>
      <c r="D257" s="230"/>
      <c r="E257" s="230"/>
      <c r="F257" s="186"/>
      <c r="G257" s="186"/>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257"/>
      <c r="AL257" s="257"/>
      <c r="AM257" s="257"/>
      <c r="AN257" s="350"/>
      <c r="AO257" s="262"/>
      <c r="AP257" s="186"/>
      <c r="AQ257" s="186"/>
      <c r="AR257" s="186"/>
      <c r="AS257" s="186"/>
      <c r="AT257" s="186"/>
      <c r="AU257" s="186"/>
      <c r="AV257" s="186"/>
      <c r="AW257" s="186"/>
      <c r="AX257" s="186"/>
      <c r="AY257" s="186"/>
      <c r="AZ257" s="186"/>
      <c r="BA257" s="186"/>
    </row>
    <row r="258" spans="1:53" s="185" customFormat="1" ht="14.25" customHeight="1" x14ac:dyDescent="0.2">
      <c r="A258" s="186"/>
      <c r="B258" s="186"/>
      <c r="C258" s="257"/>
      <c r="D258" s="230"/>
      <c r="E258" s="230"/>
      <c r="F258" s="186"/>
      <c r="G258" s="186"/>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257"/>
      <c r="AL258" s="257"/>
      <c r="AM258" s="257"/>
      <c r="AN258" s="350"/>
      <c r="AO258" s="262"/>
      <c r="AP258" s="186"/>
      <c r="AQ258" s="186"/>
      <c r="AR258" s="186"/>
      <c r="AS258" s="186"/>
      <c r="AT258" s="186"/>
      <c r="AU258" s="186"/>
      <c r="AV258" s="186"/>
      <c r="AW258" s="186"/>
      <c r="AX258" s="186"/>
      <c r="AY258" s="186"/>
      <c r="AZ258" s="186"/>
      <c r="BA258" s="186"/>
    </row>
    <row r="259" spans="1:53" s="185" customFormat="1" ht="14.25" customHeight="1" x14ac:dyDescent="0.2">
      <c r="A259" s="186"/>
      <c r="B259" s="186"/>
      <c r="C259" s="257"/>
      <c r="D259" s="230"/>
      <c r="E259" s="230"/>
      <c r="F259" s="186"/>
      <c r="G259" s="186"/>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c r="AL259" s="257"/>
      <c r="AM259" s="257"/>
      <c r="AN259" s="350"/>
      <c r="AO259" s="262"/>
      <c r="AP259" s="186"/>
      <c r="AQ259" s="186"/>
      <c r="AR259" s="186"/>
      <c r="AS259" s="186"/>
      <c r="AT259" s="186"/>
      <c r="AU259" s="186"/>
      <c r="AV259" s="186"/>
      <c r="AW259" s="186"/>
      <c r="AX259" s="186"/>
      <c r="AY259" s="186"/>
      <c r="AZ259" s="186"/>
      <c r="BA259" s="186"/>
    </row>
    <row r="260" spans="1:53" s="185" customFormat="1" ht="14.25" customHeight="1" x14ac:dyDescent="0.2">
      <c r="A260" s="186"/>
      <c r="B260" s="186"/>
      <c r="C260" s="257"/>
      <c r="D260" s="230"/>
      <c r="E260" s="230"/>
      <c r="F260" s="186"/>
      <c r="G260" s="186"/>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257"/>
      <c r="AL260" s="257"/>
      <c r="AM260" s="257"/>
      <c r="AN260" s="350"/>
      <c r="AO260" s="262"/>
      <c r="AP260" s="186"/>
      <c r="AQ260" s="186"/>
      <c r="AR260" s="186"/>
      <c r="AS260" s="186"/>
      <c r="AT260" s="186"/>
      <c r="AU260" s="186"/>
      <c r="AV260" s="186"/>
      <c r="AW260" s="186"/>
      <c r="AX260" s="186"/>
      <c r="AY260" s="186"/>
      <c r="AZ260" s="186"/>
      <c r="BA260" s="186"/>
    </row>
    <row r="261" spans="1:53" s="185" customFormat="1" ht="14.25" customHeight="1" x14ac:dyDescent="0.2">
      <c r="A261" s="186"/>
      <c r="B261" s="186"/>
      <c r="C261" s="257"/>
      <c r="D261" s="230"/>
      <c r="E261" s="230"/>
      <c r="F261" s="186"/>
      <c r="G261" s="186"/>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257"/>
      <c r="AL261" s="257"/>
      <c r="AM261" s="257"/>
      <c r="AN261" s="350"/>
      <c r="AO261" s="262"/>
      <c r="AP261" s="186"/>
      <c r="AQ261" s="186"/>
      <c r="AR261" s="186"/>
      <c r="AS261" s="186"/>
      <c r="AT261" s="186"/>
      <c r="AU261" s="186"/>
      <c r="AV261" s="186"/>
      <c r="AW261" s="186"/>
      <c r="AX261" s="186"/>
      <c r="AY261" s="186"/>
      <c r="AZ261" s="186"/>
      <c r="BA261" s="186"/>
    </row>
    <row r="262" spans="1:53" s="185" customFormat="1" ht="14.25" customHeight="1" x14ac:dyDescent="0.2">
      <c r="A262" s="186"/>
      <c r="B262" s="186"/>
      <c r="C262" s="257"/>
      <c r="D262" s="230"/>
      <c r="E262" s="230"/>
      <c r="F262" s="186"/>
      <c r="G262" s="186"/>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257"/>
      <c r="AL262" s="257"/>
      <c r="AM262" s="257"/>
      <c r="AN262" s="350"/>
      <c r="AO262" s="262"/>
      <c r="AP262" s="186"/>
      <c r="AQ262" s="186"/>
      <c r="AR262" s="186"/>
      <c r="AS262" s="186"/>
      <c r="AT262" s="186"/>
      <c r="AU262" s="186"/>
      <c r="AV262" s="186"/>
      <c r="AW262" s="186"/>
      <c r="AX262" s="186"/>
      <c r="AY262" s="186"/>
      <c r="AZ262" s="186"/>
      <c r="BA262" s="186"/>
    </row>
    <row r="263" spans="1:53" s="185" customFormat="1" ht="14.25" customHeight="1" x14ac:dyDescent="0.2">
      <c r="A263" s="186"/>
      <c r="B263" s="186"/>
      <c r="C263" s="257"/>
      <c r="D263" s="230"/>
      <c r="E263" s="230"/>
      <c r="F263" s="186"/>
      <c r="G263" s="186"/>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257"/>
      <c r="AL263" s="257"/>
      <c r="AM263" s="257"/>
      <c r="AN263" s="350"/>
      <c r="AO263" s="262"/>
      <c r="AP263" s="186"/>
      <c r="AQ263" s="186"/>
      <c r="AR263" s="186"/>
      <c r="AS263" s="186"/>
      <c r="AT263" s="186"/>
      <c r="AU263" s="186"/>
      <c r="AV263" s="186"/>
      <c r="AW263" s="186"/>
      <c r="AX263" s="186"/>
      <c r="AY263" s="186"/>
      <c r="AZ263" s="186"/>
      <c r="BA263" s="186"/>
    </row>
    <row r="264" spans="1:53" s="185" customFormat="1" ht="14.25" customHeight="1" x14ac:dyDescent="0.2">
      <c r="A264" s="186"/>
      <c r="B264" s="186"/>
      <c r="C264" s="257"/>
      <c r="D264" s="230"/>
      <c r="E264" s="230"/>
      <c r="F264" s="186"/>
      <c r="G264" s="186"/>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7"/>
      <c r="AJ264" s="257"/>
      <c r="AK264" s="257"/>
      <c r="AL264" s="257"/>
      <c r="AM264" s="257"/>
      <c r="AN264" s="350"/>
      <c r="AO264" s="262"/>
      <c r="AP264" s="186"/>
      <c r="AQ264" s="186"/>
      <c r="AR264" s="186"/>
      <c r="AS264" s="186"/>
      <c r="AT264" s="186"/>
      <c r="AU264" s="186"/>
      <c r="AV264" s="186"/>
      <c r="AW264" s="186"/>
      <c r="AX264" s="186"/>
      <c r="AY264" s="186"/>
      <c r="AZ264" s="186"/>
      <c r="BA264" s="186"/>
    </row>
    <row r="265" spans="1:53" s="185" customFormat="1" ht="14.25" customHeight="1" x14ac:dyDescent="0.2">
      <c r="A265" s="186"/>
      <c r="B265" s="186"/>
      <c r="C265" s="257"/>
      <c r="D265" s="230"/>
      <c r="E265" s="230"/>
      <c r="F265" s="186"/>
      <c r="G265" s="186"/>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57"/>
      <c r="AE265" s="257"/>
      <c r="AF265" s="257"/>
      <c r="AG265" s="257"/>
      <c r="AH265" s="257"/>
      <c r="AI265" s="257"/>
      <c r="AJ265" s="257"/>
      <c r="AK265" s="257"/>
      <c r="AL265" s="257"/>
      <c r="AM265" s="257"/>
      <c r="AN265" s="350"/>
      <c r="AO265" s="262"/>
      <c r="AP265" s="186"/>
      <c r="AQ265" s="186"/>
      <c r="AR265" s="186"/>
      <c r="AS265" s="186"/>
      <c r="AT265" s="186"/>
      <c r="AU265" s="186"/>
      <c r="AV265" s="186"/>
      <c r="AW265" s="186"/>
      <c r="AX265" s="186"/>
      <c r="AY265" s="186"/>
      <c r="AZ265" s="186"/>
      <c r="BA265" s="186"/>
    </row>
    <row r="266" spans="1:53" s="185" customFormat="1" ht="14.25" customHeight="1" x14ac:dyDescent="0.2">
      <c r="A266" s="186"/>
      <c r="B266" s="186"/>
      <c r="C266" s="257"/>
      <c r="D266" s="230"/>
      <c r="E266" s="230"/>
      <c r="F266" s="186"/>
      <c r="G266" s="186"/>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257"/>
      <c r="AL266" s="257"/>
      <c r="AM266" s="257"/>
      <c r="AN266" s="350"/>
      <c r="AO266" s="262"/>
      <c r="AP266" s="186"/>
      <c r="AQ266" s="186"/>
      <c r="AR266" s="186"/>
      <c r="AS266" s="186"/>
      <c r="AT266" s="186"/>
      <c r="AU266" s="186"/>
      <c r="AV266" s="186"/>
      <c r="AW266" s="186"/>
      <c r="AX266" s="186"/>
      <c r="AY266" s="186"/>
      <c r="AZ266" s="186"/>
      <c r="BA266" s="186"/>
    </row>
    <row r="267" spans="1:53" s="185" customFormat="1" ht="14.25" customHeight="1" x14ac:dyDescent="0.2">
      <c r="A267" s="186"/>
      <c r="B267" s="186"/>
      <c r="C267" s="257"/>
      <c r="D267" s="230"/>
      <c r="E267" s="230"/>
      <c r="F267" s="186"/>
      <c r="G267" s="186"/>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7"/>
      <c r="AJ267" s="257"/>
      <c r="AK267" s="257"/>
      <c r="AL267" s="257"/>
      <c r="AM267" s="257"/>
      <c r="AN267" s="350"/>
      <c r="AO267" s="262"/>
      <c r="AP267" s="186"/>
      <c r="AQ267" s="186"/>
      <c r="AR267" s="186"/>
      <c r="AS267" s="186"/>
      <c r="AT267" s="186"/>
      <c r="AU267" s="186"/>
      <c r="AV267" s="186"/>
      <c r="AW267" s="186"/>
      <c r="AX267" s="186"/>
      <c r="AY267" s="186"/>
      <c r="AZ267" s="186"/>
      <c r="BA267" s="186"/>
    </row>
    <row r="268" spans="1:53" s="185" customFormat="1" ht="14.25" customHeight="1" x14ac:dyDescent="0.2">
      <c r="A268" s="186"/>
      <c r="B268" s="186"/>
      <c r="C268" s="257"/>
      <c r="D268" s="230"/>
      <c r="E268" s="230"/>
      <c r="F268" s="186"/>
      <c r="G268" s="186"/>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57"/>
      <c r="AE268" s="257"/>
      <c r="AF268" s="257"/>
      <c r="AG268" s="257"/>
      <c r="AH268" s="257"/>
      <c r="AI268" s="257"/>
      <c r="AJ268" s="257"/>
      <c r="AK268" s="257"/>
      <c r="AL268" s="257"/>
      <c r="AM268" s="257"/>
      <c r="AN268" s="350"/>
      <c r="AO268" s="262"/>
      <c r="AP268" s="186"/>
      <c r="AQ268" s="186"/>
      <c r="AR268" s="186"/>
      <c r="AS268" s="186"/>
      <c r="AT268" s="186"/>
      <c r="AU268" s="186"/>
      <c r="AV268" s="186"/>
      <c r="AW268" s="186"/>
      <c r="AX268" s="186"/>
      <c r="AY268" s="186"/>
      <c r="AZ268" s="186"/>
      <c r="BA268" s="186"/>
    </row>
    <row r="269" spans="1:53" s="185" customFormat="1" ht="14.25" customHeight="1" x14ac:dyDescent="0.2">
      <c r="A269" s="186"/>
      <c r="B269" s="186"/>
      <c r="C269" s="257"/>
      <c r="D269" s="230"/>
      <c r="E269" s="230"/>
      <c r="F269" s="186"/>
      <c r="G269" s="186"/>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257"/>
      <c r="AG269" s="257"/>
      <c r="AH269" s="257"/>
      <c r="AI269" s="257"/>
      <c r="AJ269" s="257"/>
      <c r="AK269" s="257"/>
      <c r="AL269" s="257"/>
      <c r="AM269" s="257"/>
      <c r="AN269" s="350"/>
      <c r="AO269" s="262"/>
      <c r="AP269" s="186"/>
      <c r="AQ269" s="186"/>
      <c r="AR269" s="186"/>
      <c r="AS269" s="186"/>
      <c r="AT269" s="186"/>
      <c r="AU269" s="186"/>
      <c r="AV269" s="186"/>
      <c r="AW269" s="186"/>
      <c r="AX269" s="186"/>
      <c r="AY269" s="186"/>
      <c r="AZ269" s="186"/>
      <c r="BA269" s="186"/>
    </row>
    <row r="270" spans="1:53" s="185" customFormat="1" ht="14.25" customHeight="1" x14ac:dyDescent="0.2">
      <c r="A270" s="186"/>
      <c r="B270" s="186"/>
      <c r="C270" s="257"/>
      <c r="D270" s="230"/>
      <c r="E270" s="230"/>
      <c r="F270" s="186"/>
      <c r="G270" s="186"/>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F270" s="257"/>
      <c r="AG270" s="257"/>
      <c r="AH270" s="257"/>
      <c r="AI270" s="257"/>
      <c r="AJ270" s="257"/>
      <c r="AK270" s="257"/>
      <c r="AL270" s="257"/>
      <c r="AM270" s="257"/>
      <c r="AN270" s="350"/>
      <c r="AO270" s="262"/>
      <c r="AP270" s="186"/>
      <c r="AQ270" s="186"/>
      <c r="AR270" s="186"/>
      <c r="AS270" s="186"/>
      <c r="AT270" s="186"/>
      <c r="AU270" s="186"/>
      <c r="AV270" s="186"/>
      <c r="AW270" s="186"/>
      <c r="AX270" s="186"/>
      <c r="AY270" s="186"/>
      <c r="AZ270" s="186"/>
      <c r="BA270" s="186"/>
    </row>
    <row r="271" spans="1:53" s="185" customFormat="1" ht="14.25" customHeight="1" x14ac:dyDescent="0.2">
      <c r="A271" s="186"/>
      <c r="B271" s="186"/>
      <c r="C271" s="257"/>
      <c r="D271" s="230"/>
      <c r="E271" s="230"/>
      <c r="F271" s="186"/>
      <c r="G271" s="186"/>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57"/>
      <c r="AE271" s="257"/>
      <c r="AF271" s="257"/>
      <c r="AG271" s="257"/>
      <c r="AH271" s="257"/>
      <c r="AI271" s="257"/>
      <c r="AJ271" s="257"/>
      <c r="AK271" s="257"/>
      <c r="AL271" s="257"/>
      <c r="AM271" s="257"/>
      <c r="AN271" s="350"/>
      <c r="AO271" s="262"/>
      <c r="AP271" s="186"/>
      <c r="AQ271" s="186"/>
      <c r="AR271" s="186"/>
      <c r="AS271" s="186"/>
      <c r="AT271" s="186"/>
      <c r="AU271" s="186"/>
      <c r="AV271" s="186"/>
      <c r="AW271" s="186"/>
      <c r="AX271" s="186"/>
      <c r="AY271" s="186"/>
      <c r="AZ271" s="186"/>
      <c r="BA271" s="186"/>
    </row>
    <row r="272" spans="1:53" s="185" customFormat="1" ht="14.25" customHeight="1" x14ac:dyDescent="0.2">
      <c r="A272" s="186"/>
      <c r="B272" s="186"/>
      <c r="C272" s="257"/>
      <c r="D272" s="230"/>
      <c r="E272" s="230"/>
      <c r="F272" s="186"/>
      <c r="G272" s="186"/>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7"/>
      <c r="AJ272" s="257"/>
      <c r="AK272" s="257"/>
      <c r="AL272" s="257"/>
      <c r="AM272" s="257"/>
      <c r="AN272" s="350"/>
      <c r="AO272" s="262"/>
      <c r="AP272" s="186"/>
      <c r="AQ272" s="186"/>
      <c r="AR272" s="186"/>
      <c r="AS272" s="186"/>
      <c r="AT272" s="186"/>
      <c r="AU272" s="186"/>
      <c r="AV272" s="186"/>
      <c r="AW272" s="186"/>
      <c r="AX272" s="186"/>
      <c r="AY272" s="186"/>
      <c r="AZ272" s="186"/>
      <c r="BA272" s="186"/>
    </row>
    <row r="273" spans="1:53" s="185" customFormat="1" ht="14.25" customHeight="1" x14ac:dyDescent="0.2">
      <c r="A273" s="186"/>
      <c r="B273" s="186"/>
      <c r="C273" s="257"/>
      <c r="D273" s="230"/>
      <c r="E273" s="230"/>
      <c r="F273" s="186"/>
      <c r="G273" s="186"/>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257"/>
      <c r="AL273" s="257"/>
      <c r="AM273" s="257"/>
      <c r="AN273" s="350"/>
      <c r="AO273" s="262"/>
      <c r="AP273" s="186"/>
      <c r="AQ273" s="186"/>
      <c r="AR273" s="186"/>
      <c r="AS273" s="186"/>
      <c r="AT273" s="186"/>
      <c r="AU273" s="186"/>
      <c r="AV273" s="186"/>
      <c r="AW273" s="186"/>
      <c r="AX273" s="186"/>
      <c r="AY273" s="186"/>
      <c r="AZ273" s="186"/>
      <c r="BA273" s="186"/>
    </row>
    <row r="274" spans="1:53" s="185" customFormat="1" ht="14.25" customHeight="1" x14ac:dyDescent="0.2">
      <c r="A274" s="186"/>
      <c r="B274" s="186"/>
      <c r="C274" s="257"/>
      <c r="D274" s="230"/>
      <c r="E274" s="230"/>
      <c r="F274" s="186"/>
      <c r="G274" s="186"/>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7"/>
      <c r="AJ274" s="257"/>
      <c r="AK274" s="257"/>
      <c r="AL274" s="257"/>
      <c r="AM274" s="257"/>
      <c r="AN274" s="350"/>
      <c r="AO274" s="262"/>
      <c r="AP274" s="186"/>
      <c r="AQ274" s="186"/>
      <c r="AR274" s="186"/>
      <c r="AS274" s="186"/>
      <c r="AT274" s="186"/>
      <c r="AU274" s="186"/>
      <c r="AV274" s="186"/>
      <c r="AW274" s="186"/>
      <c r="AX274" s="186"/>
      <c r="AY274" s="186"/>
      <c r="AZ274" s="186"/>
      <c r="BA274" s="186"/>
    </row>
    <row r="275" spans="1:53" s="185" customFormat="1" ht="14.25" customHeight="1" x14ac:dyDescent="0.2">
      <c r="A275" s="186"/>
      <c r="B275" s="186"/>
      <c r="C275" s="257"/>
      <c r="D275" s="230"/>
      <c r="E275" s="230"/>
      <c r="F275" s="186"/>
      <c r="G275" s="186"/>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350"/>
      <c r="AO275" s="262"/>
      <c r="AP275" s="186"/>
      <c r="AQ275" s="186"/>
      <c r="AR275" s="186"/>
      <c r="AS275" s="186"/>
      <c r="AT275" s="186"/>
      <c r="AU275" s="186"/>
      <c r="AV275" s="186"/>
      <c r="AW275" s="186"/>
      <c r="AX275" s="186"/>
      <c r="AY275" s="186"/>
      <c r="AZ275" s="186"/>
      <c r="BA275" s="186"/>
    </row>
    <row r="276" spans="1:53" s="185" customFormat="1" ht="14.25" customHeight="1" x14ac:dyDescent="0.2">
      <c r="A276" s="186"/>
      <c r="B276" s="186"/>
      <c r="C276" s="257"/>
      <c r="D276" s="230"/>
      <c r="E276" s="230"/>
      <c r="F276" s="186"/>
      <c r="G276" s="186"/>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7"/>
      <c r="AJ276" s="257"/>
      <c r="AK276" s="257"/>
      <c r="AL276" s="257"/>
      <c r="AM276" s="257"/>
      <c r="AN276" s="350"/>
      <c r="AO276" s="262"/>
      <c r="AP276" s="186"/>
      <c r="AQ276" s="186"/>
      <c r="AR276" s="186"/>
      <c r="AS276" s="186"/>
      <c r="AT276" s="186"/>
      <c r="AU276" s="186"/>
      <c r="AV276" s="186"/>
      <c r="AW276" s="186"/>
      <c r="AX276" s="186"/>
      <c r="AY276" s="186"/>
      <c r="AZ276" s="186"/>
      <c r="BA276" s="186"/>
    </row>
    <row r="277" spans="1:53" s="185" customFormat="1" ht="14.25" customHeight="1" x14ac:dyDescent="0.2">
      <c r="A277" s="186"/>
      <c r="B277" s="186"/>
      <c r="C277" s="257"/>
      <c r="D277" s="230"/>
      <c r="E277" s="230"/>
      <c r="F277" s="186"/>
      <c r="G277" s="186"/>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57"/>
      <c r="AE277" s="257"/>
      <c r="AF277" s="257"/>
      <c r="AG277" s="257"/>
      <c r="AH277" s="257"/>
      <c r="AI277" s="257"/>
      <c r="AJ277" s="257"/>
      <c r="AK277" s="257"/>
      <c r="AL277" s="257"/>
      <c r="AM277" s="257"/>
      <c r="AN277" s="350"/>
      <c r="AO277" s="262"/>
      <c r="AP277" s="186"/>
      <c r="AQ277" s="186"/>
      <c r="AR277" s="186"/>
      <c r="AS277" s="186"/>
      <c r="AT277" s="186"/>
      <c r="AU277" s="186"/>
      <c r="AV277" s="186"/>
      <c r="AW277" s="186"/>
      <c r="AX277" s="186"/>
      <c r="AY277" s="186"/>
      <c r="AZ277" s="186"/>
      <c r="BA277" s="186"/>
    </row>
    <row r="278" spans="1:53" s="185" customFormat="1" ht="14.25" customHeight="1" x14ac:dyDescent="0.2">
      <c r="A278" s="186"/>
      <c r="B278" s="186"/>
      <c r="C278" s="257"/>
      <c r="D278" s="230"/>
      <c r="E278" s="230"/>
      <c r="F278" s="186"/>
      <c r="G278" s="186"/>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c r="AG278" s="257"/>
      <c r="AH278" s="257"/>
      <c r="AI278" s="257"/>
      <c r="AJ278" s="257"/>
      <c r="AK278" s="257"/>
      <c r="AL278" s="257"/>
      <c r="AM278" s="257"/>
      <c r="AN278" s="350"/>
      <c r="AO278" s="262"/>
      <c r="AP278" s="186"/>
      <c r="AQ278" s="186"/>
      <c r="AR278" s="186"/>
      <c r="AS278" s="186"/>
      <c r="AT278" s="186"/>
      <c r="AU278" s="186"/>
      <c r="AV278" s="186"/>
      <c r="AW278" s="186"/>
      <c r="AX278" s="186"/>
      <c r="AY278" s="186"/>
      <c r="AZ278" s="186"/>
      <c r="BA278" s="186"/>
    </row>
    <row r="279" spans="1:53" s="185" customFormat="1" ht="14.25" customHeight="1" x14ac:dyDescent="0.2">
      <c r="A279" s="186"/>
      <c r="B279" s="186"/>
      <c r="C279" s="257"/>
      <c r="D279" s="230"/>
      <c r="E279" s="230"/>
      <c r="F279" s="186"/>
      <c r="G279" s="186"/>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257"/>
      <c r="AL279" s="257"/>
      <c r="AM279" s="257"/>
      <c r="AN279" s="350"/>
      <c r="AO279" s="262"/>
      <c r="AP279" s="186"/>
      <c r="AQ279" s="186"/>
      <c r="AR279" s="186"/>
      <c r="AS279" s="186"/>
      <c r="AT279" s="186"/>
      <c r="AU279" s="186"/>
      <c r="AV279" s="186"/>
      <c r="AW279" s="186"/>
      <c r="AX279" s="186"/>
      <c r="AY279" s="186"/>
      <c r="AZ279" s="186"/>
      <c r="BA279" s="186"/>
    </row>
    <row r="280" spans="1:53" s="185" customFormat="1" ht="14.25" customHeight="1" x14ac:dyDescent="0.2">
      <c r="A280" s="186"/>
      <c r="B280" s="186"/>
      <c r="C280" s="257"/>
      <c r="D280" s="230"/>
      <c r="E280" s="230"/>
      <c r="F280" s="186"/>
      <c r="G280" s="186"/>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257"/>
      <c r="AL280" s="257"/>
      <c r="AM280" s="257"/>
      <c r="AN280" s="350"/>
      <c r="AO280" s="262"/>
      <c r="AP280" s="186"/>
      <c r="AQ280" s="186"/>
      <c r="AR280" s="186"/>
      <c r="AS280" s="186"/>
      <c r="AT280" s="186"/>
      <c r="AU280" s="186"/>
      <c r="AV280" s="186"/>
      <c r="AW280" s="186"/>
      <c r="AX280" s="186"/>
      <c r="AY280" s="186"/>
      <c r="AZ280" s="186"/>
      <c r="BA280" s="186"/>
    </row>
    <row r="281" spans="1:53" s="185" customFormat="1" ht="14.25" customHeight="1" x14ac:dyDescent="0.2">
      <c r="A281" s="186"/>
      <c r="B281" s="186"/>
      <c r="C281" s="257"/>
      <c r="D281" s="230"/>
      <c r="E281" s="230"/>
      <c r="F281" s="186"/>
      <c r="G281" s="186"/>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7"/>
      <c r="AJ281" s="257"/>
      <c r="AK281" s="257"/>
      <c r="AL281" s="257"/>
      <c r="AM281" s="257"/>
      <c r="AN281" s="350"/>
      <c r="AO281" s="262"/>
      <c r="AP281" s="186"/>
      <c r="AQ281" s="186"/>
      <c r="AR281" s="186"/>
      <c r="AS281" s="186"/>
      <c r="AT281" s="186"/>
      <c r="AU281" s="186"/>
      <c r="AV281" s="186"/>
      <c r="AW281" s="186"/>
      <c r="AX281" s="186"/>
      <c r="AY281" s="186"/>
      <c r="AZ281" s="186"/>
      <c r="BA281" s="186"/>
    </row>
    <row r="282" spans="1:53" s="185" customFormat="1" ht="14.25" customHeight="1" x14ac:dyDescent="0.2">
      <c r="A282" s="186"/>
      <c r="B282" s="186"/>
      <c r="C282" s="257"/>
      <c r="D282" s="230"/>
      <c r="E282" s="230"/>
      <c r="F282" s="186"/>
      <c r="G282" s="186"/>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c r="AG282" s="257"/>
      <c r="AH282" s="257"/>
      <c r="AI282" s="257"/>
      <c r="AJ282" s="257"/>
      <c r="AK282" s="257"/>
      <c r="AL282" s="257"/>
      <c r="AM282" s="257"/>
      <c r="AN282" s="350"/>
      <c r="AO282" s="262"/>
      <c r="AP282" s="186"/>
      <c r="AQ282" s="186"/>
      <c r="AR282" s="186"/>
      <c r="AS282" s="186"/>
      <c r="AT282" s="186"/>
      <c r="AU282" s="186"/>
      <c r="AV282" s="186"/>
      <c r="AW282" s="186"/>
      <c r="AX282" s="186"/>
      <c r="AY282" s="186"/>
      <c r="AZ282" s="186"/>
      <c r="BA282" s="186"/>
    </row>
    <row r="283" spans="1:53" s="185" customFormat="1" ht="14.25" customHeight="1" x14ac:dyDescent="0.2">
      <c r="A283" s="186"/>
      <c r="B283" s="186"/>
      <c r="C283" s="257"/>
      <c r="D283" s="230"/>
      <c r="E283" s="230"/>
      <c r="F283" s="186"/>
      <c r="G283" s="186"/>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257"/>
      <c r="AL283" s="257"/>
      <c r="AM283" s="257"/>
      <c r="AN283" s="350"/>
      <c r="AO283" s="262"/>
      <c r="AP283" s="186"/>
      <c r="AQ283" s="186"/>
      <c r="AR283" s="186"/>
      <c r="AS283" s="186"/>
      <c r="AT283" s="186"/>
      <c r="AU283" s="186"/>
      <c r="AV283" s="186"/>
      <c r="AW283" s="186"/>
      <c r="AX283" s="186"/>
      <c r="AY283" s="186"/>
      <c r="AZ283" s="186"/>
      <c r="BA283" s="186"/>
    </row>
    <row r="284" spans="1:53" s="185" customFormat="1" ht="14.25" customHeight="1" x14ac:dyDescent="0.2">
      <c r="A284" s="186"/>
      <c r="B284" s="186"/>
      <c r="C284" s="257"/>
      <c r="D284" s="230"/>
      <c r="E284" s="230"/>
      <c r="F284" s="186"/>
      <c r="G284" s="186"/>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257"/>
      <c r="AL284" s="257"/>
      <c r="AM284" s="257"/>
      <c r="AN284" s="350"/>
      <c r="AO284" s="262"/>
      <c r="AP284" s="186"/>
      <c r="AQ284" s="186"/>
      <c r="AR284" s="186"/>
      <c r="AS284" s="186"/>
      <c r="AT284" s="186"/>
      <c r="AU284" s="186"/>
      <c r="AV284" s="186"/>
      <c r="AW284" s="186"/>
      <c r="AX284" s="186"/>
      <c r="AY284" s="186"/>
      <c r="AZ284" s="186"/>
      <c r="BA284" s="186"/>
    </row>
    <row r="285" spans="1:53" s="185" customFormat="1" ht="14.25" customHeight="1" x14ac:dyDescent="0.2">
      <c r="A285" s="186"/>
      <c r="B285" s="186"/>
      <c r="C285" s="257"/>
      <c r="D285" s="230"/>
      <c r="E285" s="230"/>
      <c r="F285" s="186"/>
      <c r="G285" s="186"/>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257"/>
      <c r="AL285" s="257"/>
      <c r="AM285" s="257"/>
      <c r="AN285" s="350"/>
      <c r="AO285" s="262"/>
      <c r="AP285" s="186"/>
      <c r="AQ285" s="186"/>
      <c r="AR285" s="186"/>
      <c r="AS285" s="186"/>
      <c r="AT285" s="186"/>
      <c r="AU285" s="186"/>
      <c r="AV285" s="186"/>
      <c r="AW285" s="186"/>
      <c r="AX285" s="186"/>
      <c r="AY285" s="186"/>
      <c r="AZ285" s="186"/>
      <c r="BA285" s="186"/>
    </row>
    <row r="286" spans="1:53" s="185" customFormat="1" ht="14.25" customHeight="1" x14ac:dyDescent="0.2">
      <c r="A286" s="186"/>
      <c r="B286" s="186"/>
      <c r="C286" s="257"/>
      <c r="D286" s="230"/>
      <c r="E286" s="230"/>
      <c r="F286" s="186"/>
      <c r="G286" s="186"/>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c r="AG286" s="257"/>
      <c r="AH286" s="257"/>
      <c r="AI286" s="257"/>
      <c r="AJ286" s="257"/>
      <c r="AK286" s="257"/>
      <c r="AL286" s="257"/>
      <c r="AM286" s="257"/>
      <c r="AN286" s="350"/>
      <c r="AO286" s="262"/>
      <c r="AP286" s="186"/>
      <c r="AQ286" s="186"/>
      <c r="AR286" s="186"/>
      <c r="AS286" s="186"/>
      <c r="AT286" s="186"/>
      <c r="AU286" s="186"/>
      <c r="AV286" s="186"/>
      <c r="AW286" s="186"/>
      <c r="AX286" s="186"/>
      <c r="AY286" s="186"/>
      <c r="AZ286" s="186"/>
      <c r="BA286" s="186"/>
    </row>
    <row r="287" spans="1:53" s="185" customFormat="1" ht="14.25" customHeight="1" x14ac:dyDescent="0.2">
      <c r="A287" s="186"/>
      <c r="B287" s="186"/>
      <c r="C287" s="257"/>
      <c r="D287" s="230"/>
      <c r="E287" s="230"/>
      <c r="F287" s="186"/>
      <c r="G287" s="186"/>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c r="AG287" s="257"/>
      <c r="AH287" s="257"/>
      <c r="AI287" s="257"/>
      <c r="AJ287" s="257"/>
      <c r="AK287" s="257"/>
      <c r="AL287" s="257"/>
      <c r="AM287" s="257"/>
      <c r="AN287" s="350"/>
      <c r="AO287" s="262"/>
      <c r="AP287" s="186"/>
      <c r="AQ287" s="186"/>
      <c r="AR287" s="186"/>
      <c r="AS287" s="186"/>
      <c r="AT287" s="186"/>
      <c r="AU287" s="186"/>
      <c r="AV287" s="186"/>
      <c r="AW287" s="186"/>
      <c r="AX287" s="186"/>
      <c r="AY287" s="186"/>
      <c r="AZ287" s="186"/>
      <c r="BA287" s="186"/>
    </row>
    <row r="288" spans="1:53" s="185" customFormat="1" ht="14.25" customHeight="1" x14ac:dyDescent="0.2">
      <c r="A288" s="186"/>
      <c r="B288" s="186"/>
      <c r="C288" s="257"/>
      <c r="D288" s="230"/>
      <c r="E288" s="230"/>
      <c r="F288" s="186"/>
      <c r="G288" s="186"/>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c r="AG288" s="257"/>
      <c r="AH288" s="257"/>
      <c r="AI288" s="257"/>
      <c r="AJ288" s="257"/>
      <c r="AK288" s="257"/>
      <c r="AL288" s="257"/>
      <c r="AM288" s="257"/>
      <c r="AN288" s="350"/>
      <c r="AO288" s="262"/>
      <c r="AP288" s="186"/>
      <c r="AQ288" s="186"/>
      <c r="AR288" s="186"/>
      <c r="AS288" s="186"/>
      <c r="AT288" s="186"/>
      <c r="AU288" s="186"/>
      <c r="AV288" s="186"/>
      <c r="AW288" s="186"/>
      <c r="AX288" s="186"/>
      <c r="AY288" s="186"/>
      <c r="AZ288" s="186"/>
      <c r="BA288" s="186"/>
    </row>
    <row r="289" spans="1:53" s="185" customFormat="1" ht="14.25" customHeight="1" x14ac:dyDescent="0.2">
      <c r="A289" s="186"/>
      <c r="B289" s="186"/>
      <c r="C289" s="257"/>
      <c r="D289" s="230"/>
      <c r="E289" s="230"/>
      <c r="F289" s="186"/>
      <c r="G289" s="186"/>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c r="AG289" s="257"/>
      <c r="AH289" s="257"/>
      <c r="AI289" s="257"/>
      <c r="AJ289" s="257"/>
      <c r="AK289" s="257"/>
      <c r="AL289" s="257"/>
      <c r="AM289" s="257"/>
      <c r="AN289" s="350"/>
      <c r="AO289" s="262"/>
      <c r="AP289" s="186"/>
      <c r="AQ289" s="186"/>
      <c r="AR289" s="186"/>
      <c r="AS289" s="186"/>
      <c r="AT289" s="186"/>
      <c r="AU289" s="186"/>
      <c r="AV289" s="186"/>
      <c r="AW289" s="186"/>
      <c r="AX289" s="186"/>
      <c r="AY289" s="186"/>
      <c r="AZ289" s="186"/>
      <c r="BA289" s="186"/>
    </row>
    <row r="290" spans="1:53" s="185" customFormat="1" ht="14.25" customHeight="1" x14ac:dyDescent="0.2">
      <c r="A290" s="186"/>
      <c r="B290" s="186"/>
      <c r="C290" s="257"/>
      <c r="D290" s="230"/>
      <c r="E290" s="230"/>
      <c r="F290" s="186"/>
      <c r="G290" s="186"/>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57"/>
      <c r="AF290" s="257"/>
      <c r="AG290" s="257"/>
      <c r="AH290" s="257"/>
      <c r="AI290" s="257"/>
      <c r="AJ290" s="257"/>
      <c r="AK290" s="257"/>
      <c r="AL290" s="257"/>
      <c r="AM290" s="257"/>
      <c r="AN290" s="350"/>
      <c r="AO290" s="262"/>
      <c r="AP290" s="186"/>
      <c r="AQ290" s="186"/>
      <c r="AR290" s="186"/>
      <c r="AS290" s="186"/>
      <c r="AT290" s="186"/>
      <c r="AU290" s="186"/>
      <c r="AV290" s="186"/>
      <c r="AW290" s="186"/>
      <c r="AX290" s="186"/>
      <c r="AY290" s="186"/>
      <c r="AZ290" s="186"/>
      <c r="BA290" s="186"/>
    </row>
    <row r="291" spans="1:53" s="185" customFormat="1" ht="14.25" customHeight="1" x14ac:dyDescent="0.2">
      <c r="A291" s="186"/>
      <c r="B291" s="186"/>
      <c r="C291" s="257"/>
      <c r="D291" s="230"/>
      <c r="E291" s="230"/>
      <c r="F291" s="186"/>
      <c r="G291" s="186"/>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7"/>
      <c r="AJ291" s="257"/>
      <c r="AK291" s="257"/>
      <c r="AL291" s="257"/>
      <c r="AM291" s="257"/>
      <c r="AN291" s="350"/>
      <c r="AO291" s="262"/>
      <c r="AP291" s="186"/>
      <c r="AQ291" s="186"/>
      <c r="AR291" s="186"/>
      <c r="AS291" s="186"/>
      <c r="AT291" s="186"/>
      <c r="AU291" s="186"/>
      <c r="AV291" s="186"/>
      <c r="AW291" s="186"/>
      <c r="AX291" s="186"/>
      <c r="AY291" s="186"/>
      <c r="AZ291" s="186"/>
      <c r="BA291" s="186"/>
    </row>
    <row r="292" spans="1:53" s="185" customFormat="1" ht="14.25" customHeight="1" x14ac:dyDescent="0.2">
      <c r="A292" s="186"/>
      <c r="B292" s="186"/>
      <c r="C292" s="257"/>
      <c r="D292" s="230"/>
      <c r="E292" s="230"/>
      <c r="F292" s="186"/>
      <c r="G292" s="186"/>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c r="AG292" s="257"/>
      <c r="AH292" s="257"/>
      <c r="AI292" s="257"/>
      <c r="AJ292" s="257"/>
      <c r="AK292" s="257"/>
      <c r="AL292" s="257"/>
      <c r="AM292" s="257"/>
      <c r="AN292" s="350"/>
      <c r="AO292" s="262"/>
      <c r="AP292" s="186"/>
      <c r="AQ292" s="186"/>
      <c r="AR292" s="186"/>
      <c r="AS292" s="186"/>
      <c r="AT292" s="186"/>
      <c r="AU292" s="186"/>
      <c r="AV292" s="186"/>
      <c r="AW292" s="186"/>
      <c r="AX292" s="186"/>
      <c r="AY292" s="186"/>
      <c r="AZ292" s="186"/>
      <c r="BA292" s="186"/>
    </row>
    <row r="293" spans="1:53" s="185" customFormat="1" ht="14.25" customHeight="1" x14ac:dyDescent="0.2">
      <c r="A293" s="186"/>
      <c r="B293" s="186"/>
      <c r="C293" s="257"/>
      <c r="D293" s="230"/>
      <c r="E293" s="230"/>
      <c r="F293" s="186"/>
      <c r="G293" s="186"/>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c r="AG293" s="257"/>
      <c r="AH293" s="257"/>
      <c r="AI293" s="257"/>
      <c r="AJ293" s="257"/>
      <c r="AK293" s="257"/>
      <c r="AL293" s="257"/>
      <c r="AM293" s="257"/>
      <c r="AN293" s="350"/>
      <c r="AO293" s="262"/>
      <c r="AP293" s="186"/>
      <c r="AQ293" s="186"/>
      <c r="AR293" s="186"/>
      <c r="AS293" s="186"/>
      <c r="AT293" s="186"/>
      <c r="AU293" s="186"/>
      <c r="AV293" s="186"/>
      <c r="AW293" s="186"/>
      <c r="AX293" s="186"/>
      <c r="AY293" s="186"/>
      <c r="AZ293" s="186"/>
      <c r="BA293" s="186"/>
    </row>
    <row r="294" spans="1:53" s="185" customFormat="1" ht="14.25" customHeight="1" x14ac:dyDescent="0.2">
      <c r="A294" s="186"/>
      <c r="B294" s="186"/>
      <c r="C294" s="257"/>
      <c r="D294" s="230"/>
      <c r="E294" s="230"/>
      <c r="F294" s="186"/>
      <c r="G294" s="186"/>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c r="AG294" s="257"/>
      <c r="AH294" s="257"/>
      <c r="AI294" s="257"/>
      <c r="AJ294" s="257"/>
      <c r="AK294" s="257"/>
      <c r="AL294" s="257"/>
      <c r="AM294" s="257"/>
      <c r="AN294" s="350"/>
      <c r="AO294" s="262"/>
      <c r="AP294" s="186"/>
      <c r="AQ294" s="186"/>
      <c r="AR294" s="186"/>
      <c r="AS294" s="186"/>
      <c r="AT294" s="186"/>
      <c r="AU294" s="186"/>
      <c r="AV294" s="186"/>
      <c r="AW294" s="186"/>
      <c r="AX294" s="186"/>
      <c r="AY294" s="186"/>
      <c r="AZ294" s="186"/>
      <c r="BA294" s="186"/>
    </row>
    <row r="295" spans="1:53" s="185" customFormat="1" ht="14.25" customHeight="1" x14ac:dyDescent="0.2">
      <c r="A295" s="186"/>
      <c r="B295" s="186"/>
      <c r="C295" s="257"/>
      <c r="D295" s="230"/>
      <c r="E295" s="230"/>
      <c r="F295" s="186"/>
      <c r="G295" s="186"/>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c r="AG295" s="257"/>
      <c r="AH295" s="257"/>
      <c r="AI295" s="257"/>
      <c r="AJ295" s="257"/>
      <c r="AK295" s="257"/>
      <c r="AL295" s="257"/>
      <c r="AM295" s="257"/>
      <c r="AN295" s="350"/>
      <c r="AO295" s="262"/>
      <c r="AP295" s="186"/>
      <c r="AQ295" s="186"/>
      <c r="AR295" s="186"/>
      <c r="AS295" s="186"/>
      <c r="AT295" s="186"/>
      <c r="AU295" s="186"/>
      <c r="AV295" s="186"/>
      <c r="AW295" s="186"/>
      <c r="AX295" s="186"/>
      <c r="AY295" s="186"/>
      <c r="AZ295" s="186"/>
      <c r="BA295" s="186"/>
    </row>
    <row r="296" spans="1:53" s="185" customFormat="1" ht="14.25" customHeight="1" x14ac:dyDescent="0.2">
      <c r="A296" s="186"/>
      <c r="B296" s="186"/>
      <c r="C296" s="257"/>
      <c r="D296" s="230"/>
      <c r="E296" s="230"/>
      <c r="F296" s="186"/>
      <c r="G296" s="186"/>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c r="AG296" s="257"/>
      <c r="AH296" s="257"/>
      <c r="AI296" s="257"/>
      <c r="AJ296" s="257"/>
      <c r="AK296" s="257"/>
      <c r="AL296" s="257"/>
      <c r="AM296" s="257"/>
      <c r="AN296" s="350"/>
      <c r="AO296" s="262"/>
      <c r="AP296" s="186"/>
      <c r="AQ296" s="186"/>
      <c r="AR296" s="186"/>
      <c r="AS296" s="186"/>
      <c r="AT296" s="186"/>
      <c r="AU296" s="186"/>
      <c r="AV296" s="186"/>
      <c r="AW296" s="186"/>
      <c r="AX296" s="186"/>
      <c r="AY296" s="186"/>
      <c r="AZ296" s="186"/>
      <c r="BA296" s="186"/>
    </row>
    <row r="297" spans="1:53" s="185" customFormat="1" ht="14.25" customHeight="1" x14ac:dyDescent="0.2">
      <c r="A297" s="186"/>
      <c r="B297" s="186"/>
      <c r="C297" s="257"/>
      <c r="D297" s="230"/>
      <c r="E297" s="230"/>
      <c r="F297" s="186"/>
      <c r="G297" s="186"/>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7"/>
      <c r="AF297" s="257"/>
      <c r="AG297" s="257"/>
      <c r="AH297" s="257"/>
      <c r="AI297" s="257"/>
      <c r="AJ297" s="257"/>
      <c r="AK297" s="257"/>
      <c r="AL297" s="257"/>
      <c r="AM297" s="257"/>
      <c r="AN297" s="350"/>
      <c r="AO297" s="262"/>
      <c r="AP297" s="186"/>
      <c r="AQ297" s="186"/>
      <c r="AR297" s="186"/>
      <c r="AS297" s="186"/>
      <c r="AT297" s="186"/>
      <c r="AU297" s="186"/>
      <c r="AV297" s="186"/>
      <c r="AW297" s="186"/>
      <c r="AX297" s="186"/>
      <c r="AY297" s="186"/>
      <c r="AZ297" s="186"/>
      <c r="BA297" s="186"/>
    </row>
    <row r="298" spans="1:53" s="185" customFormat="1" ht="14.25" customHeight="1" x14ac:dyDescent="0.2">
      <c r="A298" s="186"/>
      <c r="B298" s="186"/>
      <c r="C298" s="257"/>
      <c r="D298" s="230"/>
      <c r="E298" s="230"/>
      <c r="F298" s="186"/>
      <c r="G298" s="186"/>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c r="AG298" s="257"/>
      <c r="AH298" s="257"/>
      <c r="AI298" s="257"/>
      <c r="AJ298" s="257"/>
      <c r="AK298" s="257"/>
      <c r="AL298" s="257"/>
      <c r="AM298" s="257"/>
      <c r="AN298" s="350"/>
      <c r="AO298" s="262"/>
      <c r="AP298" s="186"/>
      <c r="AQ298" s="186"/>
      <c r="AR298" s="186"/>
      <c r="AS298" s="186"/>
      <c r="AT298" s="186"/>
      <c r="AU298" s="186"/>
      <c r="AV298" s="186"/>
      <c r="AW298" s="186"/>
      <c r="AX298" s="186"/>
      <c r="AY298" s="186"/>
      <c r="AZ298" s="186"/>
      <c r="BA298" s="186"/>
    </row>
    <row r="299" spans="1:53" s="185" customFormat="1" ht="14.25" customHeight="1" x14ac:dyDescent="0.2">
      <c r="A299" s="186"/>
      <c r="B299" s="186"/>
      <c r="C299" s="257"/>
      <c r="D299" s="230"/>
      <c r="E299" s="230"/>
      <c r="F299" s="186"/>
      <c r="G299" s="186"/>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c r="AG299" s="257"/>
      <c r="AH299" s="257"/>
      <c r="AI299" s="257"/>
      <c r="AJ299" s="257"/>
      <c r="AK299" s="257"/>
      <c r="AL299" s="257"/>
      <c r="AM299" s="257"/>
      <c r="AN299" s="350"/>
      <c r="AO299" s="262"/>
      <c r="AP299" s="186"/>
      <c r="AQ299" s="186"/>
      <c r="AR299" s="186"/>
      <c r="AS299" s="186"/>
      <c r="AT299" s="186"/>
      <c r="AU299" s="186"/>
      <c r="AV299" s="186"/>
      <c r="AW299" s="186"/>
      <c r="AX299" s="186"/>
      <c r="AY299" s="186"/>
      <c r="AZ299" s="186"/>
      <c r="BA299" s="186"/>
    </row>
    <row r="300" spans="1:53" s="185" customFormat="1" ht="14.25" customHeight="1" x14ac:dyDescent="0.2">
      <c r="A300" s="186"/>
      <c r="B300" s="186"/>
      <c r="C300" s="257"/>
      <c r="D300" s="230"/>
      <c r="E300" s="230"/>
      <c r="F300" s="186"/>
      <c r="G300" s="186"/>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c r="AG300" s="257"/>
      <c r="AH300" s="257"/>
      <c r="AI300" s="257"/>
      <c r="AJ300" s="257"/>
      <c r="AK300" s="257"/>
      <c r="AL300" s="257"/>
      <c r="AM300" s="257"/>
      <c r="AN300" s="350"/>
      <c r="AO300" s="262"/>
      <c r="AP300" s="186"/>
      <c r="AQ300" s="186"/>
      <c r="AR300" s="186"/>
      <c r="AS300" s="186"/>
      <c r="AT300" s="186"/>
      <c r="AU300" s="186"/>
      <c r="AV300" s="186"/>
      <c r="AW300" s="186"/>
      <c r="AX300" s="186"/>
      <c r="AY300" s="186"/>
      <c r="AZ300" s="186"/>
      <c r="BA300" s="186"/>
    </row>
    <row r="301" spans="1:53" s="185" customFormat="1" ht="14.25" customHeight="1" x14ac:dyDescent="0.2">
      <c r="A301" s="186"/>
      <c r="B301" s="186"/>
      <c r="C301" s="257"/>
      <c r="D301" s="230"/>
      <c r="E301" s="230"/>
      <c r="F301" s="186"/>
      <c r="G301" s="186"/>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57"/>
      <c r="AE301" s="257"/>
      <c r="AF301" s="257"/>
      <c r="AG301" s="257"/>
      <c r="AH301" s="257"/>
      <c r="AI301" s="257"/>
      <c r="AJ301" s="257"/>
      <c r="AK301" s="257"/>
      <c r="AL301" s="257"/>
      <c r="AM301" s="257"/>
      <c r="AN301" s="350"/>
      <c r="AO301" s="262"/>
      <c r="AP301" s="186"/>
      <c r="AQ301" s="186"/>
      <c r="AR301" s="186"/>
      <c r="AS301" s="186"/>
      <c r="AT301" s="186"/>
      <c r="AU301" s="186"/>
      <c r="AV301" s="186"/>
      <c r="AW301" s="186"/>
      <c r="AX301" s="186"/>
      <c r="AY301" s="186"/>
      <c r="AZ301" s="186"/>
      <c r="BA301" s="186"/>
    </row>
    <row r="302" spans="1:53" s="185" customFormat="1" ht="14.25" customHeight="1" x14ac:dyDescent="0.2">
      <c r="A302" s="186"/>
      <c r="B302" s="186"/>
      <c r="C302" s="257"/>
      <c r="D302" s="230"/>
      <c r="E302" s="230"/>
      <c r="F302" s="186"/>
      <c r="G302" s="186"/>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257"/>
      <c r="AH302" s="257"/>
      <c r="AI302" s="257"/>
      <c r="AJ302" s="257"/>
      <c r="AK302" s="257"/>
      <c r="AL302" s="257"/>
      <c r="AM302" s="257"/>
      <c r="AN302" s="350"/>
      <c r="AO302" s="262"/>
      <c r="AP302" s="186"/>
      <c r="AQ302" s="186"/>
      <c r="AR302" s="186"/>
      <c r="AS302" s="186"/>
      <c r="AT302" s="186"/>
      <c r="AU302" s="186"/>
      <c r="AV302" s="186"/>
      <c r="AW302" s="186"/>
      <c r="AX302" s="186"/>
      <c r="AY302" s="186"/>
      <c r="AZ302" s="186"/>
      <c r="BA302" s="186"/>
    </row>
    <row r="303" spans="1:53" s="185" customFormat="1" ht="14.25" customHeight="1" x14ac:dyDescent="0.2">
      <c r="A303" s="186"/>
      <c r="B303" s="186"/>
      <c r="C303" s="257"/>
      <c r="D303" s="230"/>
      <c r="E303" s="230"/>
      <c r="F303" s="186"/>
      <c r="G303" s="186"/>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57"/>
      <c r="AE303" s="257"/>
      <c r="AF303" s="257"/>
      <c r="AG303" s="257"/>
      <c r="AH303" s="257"/>
      <c r="AI303" s="257"/>
      <c r="AJ303" s="257"/>
      <c r="AK303" s="257"/>
      <c r="AL303" s="257"/>
      <c r="AM303" s="257"/>
      <c r="AN303" s="350"/>
      <c r="AO303" s="262"/>
      <c r="AP303" s="186"/>
      <c r="AQ303" s="186"/>
      <c r="AR303" s="186"/>
      <c r="AS303" s="186"/>
      <c r="AT303" s="186"/>
      <c r="AU303" s="186"/>
      <c r="AV303" s="186"/>
      <c r="AW303" s="186"/>
      <c r="AX303" s="186"/>
      <c r="AY303" s="186"/>
      <c r="AZ303" s="186"/>
      <c r="BA303" s="186"/>
    </row>
    <row r="304" spans="1:53" s="185" customFormat="1" ht="14.25" customHeight="1" x14ac:dyDescent="0.2">
      <c r="A304" s="186"/>
      <c r="B304" s="186"/>
      <c r="C304" s="257"/>
      <c r="D304" s="230"/>
      <c r="E304" s="230"/>
      <c r="F304" s="186"/>
      <c r="G304" s="186"/>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57"/>
      <c r="AE304" s="257"/>
      <c r="AF304" s="257"/>
      <c r="AG304" s="257"/>
      <c r="AH304" s="257"/>
      <c r="AI304" s="257"/>
      <c r="AJ304" s="257"/>
      <c r="AK304" s="257"/>
      <c r="AL304" s="257"/>
      <c r="AM304" s="257"/>
      <c r="AN304" s="350"/>
      <c r="AO304" s="262"/>
      <c r="AP304" s="186"/>
      <c r="AQ304" s="186"/>
      <c r="AR304" s="186"/>
      <c r="AS304" s="186"/>
      <c r="AT304" s="186"/>
      <c r="AU304" s="186"/>
      <c r="AV304" s="186"/>
      <c r="AW304" s="186"/>
      <c r="AX304" s="186"/>
      <c r="AY304" s="186"/>
      <c r="AZ304" s="186"/>
      <c r="BA304" s="186"/>
    </row>
    <row r="305" spans="1:53" s="185" customFormat="1" ht="14.25" customHeight="1" x14ac:dyDescent="0.2">
      <c r="A305" s="186"/>
      <c r="B305" s="186"/>
      <c r="C305" s="257"/>
      <c r="D305" s="230"/>
      <c r="E305" s="230"/>
      <c r="F305" s="186"/>
      <c r="G305" s="186"/>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57"/>
      <c r="AE305" s="257"/>
      <c r="AF305" s="257"/>
      <c r="AG305" s="257"/>
      <c r="AH305" s="257"/>
      <c r="AI305" s="257"/>
      <c r="AJ305" s="257"/>
      <c r="AK305" s="257"/>
      <c r="AL305" s="257"/>
      <c r="AM305" s="257"/>
      <c r="AN305" s="350"/>
      <c r="AO305" s="262"/>
      <c r="AP305" s="186"/>
      <c r="AQ305" s="186"/>
      <c r="AR305" s="186"/>
      <c r="AS305" s="186"/>
      <c r="AT305" s="186"/>
      <c r="AU305" s="186"/>
      <c r="AV305" s="186"/>
      <c r="AW305" s="186"/>
      <c r="AX305" s="186"/>
      <c r="AY305" s="186"/>
      <c r="AZ305" s="186"/>
      <c r="BA305" s="186"/>
    </row>
    <row r="306" spans="1:53" s="185" customFormat="1" ht="14.25" customHeight="1" x14ac:dyDescent="0.2">
      <c r="A306" s="186"/>
      <c r="B306" s="186"/>
      <c r="C306" s="257"/>
      <c r="D306" s="230"/>
      <c r="E306" s="230"/>
      <c r="F306" s="186"/>
      <c r="G306" s="186"/>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350"/>
      <c r="AO306" s="262"/>
      <c r="AP306" s="186"/>
      <c r="AQ306" s="186"/>
      <c r="AR306" s="186"/>
      <c r="AS306" s="186"/>
      <c r="AT306" s="186"/>
      <c r="AU306" s="186"/>
      <c r="AV306" s="186"/>
      <c r="AW306" s="186"/>
      <c r="AX306" s="186"/>
      <c r="AY306" s="186"/>
      <c r="AZ306" s="186"/>
      <c r="BA306" s="186"/>
    </row>
    <row r="307" spans="1:53" s="185" customFormat="1" ht="14.25" customHeight="1" x14ac:dyDescent="0.2">
      <c r="A307" s="186"/>
      <c r="B307" s="186"/>
      <c r="C307" s="257"/>
      <c r="D307" s="230"/>
      <c r="E307" s="230"/>
      <c r="F307" s="186"/>
      <c r="G307" s="186"/>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7"/>
      <c r="AJ307" s="257"/>
      <c r="AK307" s="257"/>
      <c r="AL307" s="257"/>
      <c r="AM307" s="257"/>
      <c r="AN307" s="350"/>
      <c r="AO307" s="262"/>
      <c r="AP307" s="186"/>
      <c r="AQ307" s="186"/>
      <c r="AR307" s="186"/>
      <c r="AS307" s="186"/>
      <c r="AT307" s="186"/>
      <c r="AU307" s="186"/>
      <c r="AV307" s="186"/>
      <c r="AW307" s="186"/>
      <c r="AX307" s="186"/>
      <c r="AY307" s="186"/>
      <c r="AZ307" s="186"/>
      <c r="BA307" s="186"/>
    </row>
    <row r="308" spans="1:53" s="185" customFormat="1" ht="14.25" customHeight="1" x14ac:dyDescent="0.2">
      <c r="A308" s="186"/>
      <c r="B308" s="186"/>
      <c r="C308" s="257"/>
      <c r="D308" s="230"/>
      <c r="E308" s="230"/>
      <c r="F308" s="186"/>
      <c r="G308" s="186"/>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57"/>
      <c r="AE308" s="257"/>
      <c r="AF308" s="257"/>
      <c r="AG308" s="257"/>
      <c r="AH308" s="257"/>
      <c r="AI308" s="257"/>
      <c r="AJ308" s="257"/>
      <c r="AK308" s="257"/>
      <c r="AL308" s="257"/>
      <c r="AM308" s="257"/>
      <c r="AN308" s="350"/>
      <c r="AO308" s="262"/>
      <c r="AP308" s="186"/>
      <c r="AQ308" s="186"/>
      <c r="AR308" s="186"/>
      <c r="AS308" s="186"/>
      <c r="AT308" s="186"/>
      <c r="AU308" s="186"/>
      <c r="AV308" s="186"/>
      <c r="AW308" s="186"/>
      <c r="AX308" s="186"/>
      <c r="AY308" s="186"/>
      <c r="AZ308" s="186"/>
      <c r="BA308" s="186"/>
    </row>
    <row r="309" spans="1:53" s="185" customFormat="1" ht="14.25" customHeight="1" x14ac:dyDescent="0.2">
      <c r="A309" s="186"/>
      <c r="B309" s="186"/>
      <c r="C309" s="257"/>
      <c r="D309" s="230"/>
      <c r="E309" s="230"/>
      <c r="F309" s="186"/>
      <c r="G309" s="186"/>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c r="AG309" s="257"/>
      <c r="AH309" s="257"/>
      <c r="AI309" s="257"/>
      <c r="AJ309" s="257"/>
      <c r="AK309" s="257"/>
      <c r="AL309" s="257"/>
      <c r="AM309" s="257"/>
      <c r="AN309" s="350"/>
      <c r="AO309" s="262"/>
      <c r="AP309" s="186"/>
      <c r="AQ309" s="186"/>
      <c r="AR309" s="186"/>
      <c r="AS309" s="186"/>
      <c r="AT309" s="186"/>
      <c r="AU309" s="186"/>
      <c r="AV309" s="186"/>
      <c r="AW309" s="186"/>
      <c r="AX309" s="186"/>
      <c r="AY309" s="186"/>
      <c r="AZ309" s="186"/>
      <c r="BA309" s="186"/>
    </row>
    <row r="310" spans="1:53" s="185" customFormat="1" ht="14.25" customHeight="1" x14ac:dyDescent="0.2">
      <c r="A310" s="186"/>
      <c r="B310" s="186"/>
      <c r="C310" s="257"/>
      <c r="D310" s="230"/>
      <c r="E310" s="230"/>
      <c r="F310" s="186"/>
      <c r="G310" s="186"/>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257"/>
      <c r="AL310" s="257"/>
      <c r="AM310" s="257"/>
      <c r="AN310" s="350"/>
      <c r="AO310" s="262"/>
      <c r="AP310" s="186"/>
      <c r="AQ310" s="186"/>
      <c r="AR310" s="186"/>
      <c r="AS310" s="186"/>
      <c r="AT310" s="186"/>
      <c r="AU310" s="186"/>
      <c r="AV310" s="186"/>
      <c r="AW310" s="186"/>
      <c r="AX310" s="186"/>
      <c r="AY310" s="186"/>
      <c r="AZ310" s="186"/>
      <c r="BA310" s="186"/>
    </row>
    <row r="311" spans="1:53" s="185" customFormat="1" ht="14.25" customHeight="1" x14ac:dyDescent="0.2">
      <c r="A311" s="186"/>
      <c r="B311" s="186"/>
      <c r="C311" s="257"/>
      <c r="D311" s="230"/>
      <c r="E311" s="230"/>
      <c r="F311" s="186"/>
      <c r="G311" s="186"/>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c r="AG311" s="257"/>
      <c r="AH311" s="257"/>
      <c r="AI311" s="257"/>
      <c r="AJ311" s="257"/>
      <c r="AK311" s="257"/>
      <c r="AL311" s="257"/>
      <c r="AM311" s="257"/>
      <c r="AN311" s="350"/>
      <c r="AO311" s="262"/>
      <c r="AP311" s="186"/>
      <c r="AQ311" s="186"/>
      <c r="AR311" s="186"/>
      <c r="AS311" s="186"/>
      <c r="AT311" s="186"/>
      <c r="AU311" s="186"/>
      <c r="AV311" s="186"/>
      <c r="AW311" s="186"/>
      <c r="AX311" s="186"/>
      <c r="AY311" s="186"/>
      <c r="AZ311" s="186"/>
      <c r="BA311" s="186"/>
    </row>
    <row r="312" spans="1:53" s="185" customFormat="1" ht="14.25" customHeight="1" x14ac:dyDescent="0.2">
      <c r="A312" s="186"/>
      <c r="B312" s="186"/>
      <c r="C312" s="257"/>
      <c r="D312" s="230"/>
      <c r="E312" s="230"/>
      <c r="F312" s="186"/>
      <c r="G312" s="186"/>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57"/>
      <c r="AE312" s="257"/>
      <c r="AF312" s="257"/>
      <c r="AG312" s="257"/>
      <c r="AH312" s="257"/>
      <c r="AI312" s="257"/>
      <c r="AJ312" s="257"/>
      <c r="AK312" s="257"/>
      <c r="AL312" s="257"/>
      <c r="AM312" s="257"/>
      <c r="AN312" s="350"/>
      <c r="AO312" s="262"/>
      <c r="AP312" s="186"/>
      <c r="AQ312" s="186"/>
      <c r="AR312" s="186"/>
      <c r="AS312" s="186"/>
      <c r="AT312" s="186"/>
      <c r="AU312" s="186"/>
      <c r="AV312" s="186"/>
      <c r="AW312" s="186"/>
      <c r="AX312" s="186"/>
      <c r="AY312" s="186"/>
      <c r="AZ312" s="186"/>
      <c r="BA312" s="186"/>
    </row>
    <row r="313" spans="1:53" s="185" customFormat="1" ht="14.25" customHeight="1" x14ac:dyDescent="0.2">
      <c r="A313" s="186"/>
      <c r="B313" s="186"/>
      <c r="C313" s="257"/>
      <c r="D313" s="230"/>
      <c r="E313" s="230"/>
      <c r="F313" s="186"/>
      <c r="G313" s="186"/>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7"/>
      <c r="AJ313" s="257"/>
      <c r="AK313" s="257"/>
      <c r="AL313" s="257"/>
      <c r="AM313" s="257"/>
      <c r="AN313" s="350"/>
      <c r="AO313" s="262"/>
      <c r="AP313" s="186"/>
      <c r="AQ313" s="186"/>
      <c r="AR313" s="186"/>
      <c r="AS313" s="186"/>
      <c r="AT313" s="186"/>
      <c r="AU313" s="186"/>
      <c r="AV313" s="186"/>
      <c r="AW313" s="186"/>
      <c r="AX313" s="186"/>
      <c r="AY313" s="186"/>
      <c r="AZ313" s="186"/>
      <c r="BA313" s="186"/>
    </row>
    <row r="314" spans="1:53" s="185" customFormat="1" ht="14.25" customHeight="1" x14ac:dyDescent="0.2">
      <c r="A314" s="186"/>
      <c r="B314" s="186"/>
      <c r="C314" s="257"/>
      <c r="D314" s="230"/>
      <c r="E314" s="230"/>
      <c r="F314" s="186"/>
      <c r="G314" s="186"/>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c r="AG314" s="257"/>
      <c r="AH314" s="257"/>
      <c r="AI314" s="257"/>
      <c r="AJ314" s="257"/>
      <c r="AK314" s="257"/>
      <c r="AL314" s="257"/>
      <c r="AM314" s="257"/>
      <c r="AN314" s="350"/>
      <c r="AO314" s="262"/>
      <c r="AP314" s="186"/>
      <c r="AQ314" s="186"/>
      <c r="AR314" s="186"/>
      <c r="AS314" s="186"/>
      <c r="AT314" s="186"/>
      <c r="AU314" s="186"/>
      <c r="AV314" s="186"/>
      <c r="AW314" s="186"/>
      <c r="AX314" s="186"/>
      <c r="AY314" s="186"/>
      <c r="AZ314" s="186"/>
      <c r="BA314" s="186"/>
    </row>
    <row r="315" spans="1:53" s="185" customFormat="1" ht="14.25" customHeight="1" x14ac:dyDescent="0.2">
      <c r="A315" s="186"/>
      <c r="B315" s="186"/>
      <c r="C315" s="257"/>
      <c r="D315" s="230"/>
      <c r="E315" s="230"/>
      <c r="F315" s="186"/>
      <c r="G315" s="186"/>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c r="AG315" s="257"/>
      <c r="AH315" s="257"/>
      <c r="AI315" s="257"/>
      <c r="AJ315" s="257"/>
      <c r="AK315" s="257"/>
      <c r="AL315" s="257"/>
      <c r="AM315" s="257"/>
      <c r="AN315" s="350"/>
      <c r="AO315" s="262"/>
      <c r="AP315" s="186"/>
      <c r="AQ315" s="186"/>
      <c r="AR315" s="186"/>
      <c r="AS315" s="186"/>
      <c r="AT315" s="186"/>
      <c r="AU315" s="186"/>
      <c r="AV315" s="186"/>
      <c r="AW315" s="186"/>
      <c r="AX315" s="186"/>
      <c r="AY315" s="186"/>
      <c r="AZ315" s="186"/>
      <c r="BA315" s="186"/>
    </row>
    <row r="316" spans="1:53" s="185" customFormat="1" ht="14.25" customHeight="1" x14ac:dyDescent="0.2">
      <c r="A316" s="186"/>
      <c r="B316" s="186"/>
      <c r="C316" s="257"/>
      <c r="D316" s="230"/>
      <c r="E316" s="230"/>
      <c r="F316" s="186"/>
      <c r="G316" s="186"/>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c r="AG316" s="257"/>
      <c r="AH316" s="257"/>
      <c r="AI316" s="257"/>
      <c r="AJ316" s="257"/>
      <c r="AK316" s="257"/>
      <c r="AL316" s="257"/>
      <c r="AM316" s="257"/>
      <c r="AN316" s="350"/>
      <c r="AO316" s="262"/>
      <c r="AP316" s="186"/>
      <c r="AQ316" s="186"/>
      <c r="AR316" s="186"/>
      <c r="AS316" s="186"/>
      <c r="AT316" s="186"/>
      <c r="AU316" s="186"/>
      <c r="AV316" s="186"/>
      <c r="AW316" s="186"/>
      <c r="AX316" s="186"/>
      <c r="AY316" s="186"/>
      <c r="AZ316" s="186"/>
      <c r="BA316" s="186"/>
    </row>
    <row r="317" spans="1:53" s="185" customFormat="1" ht="14.25" customHeight="1" x14ac:dyDescent="0.2">
      <c r="A317" s="186"/>
      <c r="B317" s="186"/>
      <c r="C317" s="257"/>
      <c r="D317" s="230"/>
      <c r="E317" s="230"/>
      <c r="F317" s="186"/>
      <c r="G317" s="186"/>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7"/>
      <c r="AJ317" s="257"/>
      <c r="AK317" s="257"/>
      <c r="AL317" s="257"/>
      <c r="AM317" s="257"/>
      <c r="AN317" s="350"/>
      <c r="AO317" s="262"/>
      <c r="AP317" s="186"/>
      <c r="AQ317" s="186"/>
      <c r="AR317" s="186"/>
      <c r="AS317" s="186"/>
      <c r="AT317" s="186"/>
      <c r="AU317" s="186"/>
      <c r="AV317" s="186"/>
      <c r="AW317" s="186"/>
      <c r="AX317" s="186"/>
      <c r="AY317" s="186"/>
      <c r="AZ317" s="186"/>
      <c r="BA317" s="186"/>
    </row>
    <row r="318" spans="1:53" s="185" customFormat="1" ht="14.25" customHeight="1" x14ac:dyDescent="0.2">
      <c r="A318" s="186"/>
      <c r="B318" s="186"/>
      <c r="C318" s="257"/>
      <c r="D318" s="230"/>
      <c r="E318" s="230"/>
      <c r="F318" s="186"/>
      <c r="G318" s="186"/>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c r="AG318" s="257"/>
      <c r="AH318" s="257"/>
      <c r="AI318" s="257"/>
      <c r="AJ318" s="257"/>
      <c r="AK318" s="257"/>
      <c r="AL318" s="257"/>
      <c r="AM318" s="257"/>
      <c r="AN318" s="350"/>
      <c r="AO318" s="262"/>
      <c r="AP318" s="186"/>
      <c r="AQ318" s="186"/>
      <c r="AR318" s="186"/>
      <c r="AS318" s="186"/>
      <c r="AT318" s="186"/>
      <c r="AU318" s="186"/>
      <c r="AV318" s="186"/>
      <c r="AW318" s="186"/>
      <c r="AX318" s="186"/>
      <c r="AY318" s="186"/>
      <c r="AZ318" s="186"/>
      <c r="BA318" s="186"/>
    </row>
    <row r="319" spans="1:53" s="185" customFormat="1" ht="14.25" customHeight="1" x14ac:dyDescent="0.2">
      <c r="A319" s="186"/>
      <c r="B319" s="186"/>
      <c r="C319" s="257"/>
      <c r="D319" s="230"/>
      <c r="E319" s="230"/>
      <c r="F319" s="186"/>
      <c r="G319" s="186"/>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7"/>
      <c r="AJ319" s="257"/>
      <c r="AK319" s="257"/>
      <c r="AL319" s="257"/>
      <c r="AM319" s="257"/>
      <c r="AN319" s="350"/>
      <c r="AO319" s="262"/>
      <c r="AP319" s="186"/>
      <c r="AQ319" s="186"/>
      <c r="AR319" s="186"/>
      <c r="AS319" s="186"/>
      <c r="AT319" s="186"/>
      <c r="AU319" s="186"/>
      <c r="AV319" s="186"/>
      <c r="AW319" s="186"/>
      <c r="AX319" s="186"/>
      <c r="AY319" s="186"/>
      <c r="AZ319" s="186"/>
      <c r="BA319" s="186"/>
    </row>
    <row r="320" spans="1:53" s="185" customFormat="1" ht="14.25" customHeight="1" x14ac:dyDescent="0.2">
      <c r="A320" s="186"/>
      <c r="B320" s="186"/>
      <c r="C320" s="257"/>
      <c r="D320" s="230"/>
      <c r="E320" s="230"/>
      <c r="F320" s="186"/>
      <c r="G320" s="186"/>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57"/>
      <c r="AE320" s="257"/>
      <c r="AF320" s="257"/>
      <c r="AG320" s="257"/>
      <c r="AH320" s="257"/>
      <c r="AI320" s="257"/>
      <c r="AJ320" s="257"/>
      <c r="AK320" s="257"/>
      <c r="AL320" s="257"/>
      <c r="AM320" s="257"/>
      <c r="AN320" s="350"/>
      <c r="AO320" s="262"/>
      <c r="AP320" s="186"/>
      <c r="AQ320" s="186"/>
      <c r="AR320" s="186"/>
      <c r="AS320" s="186"/>
      <c r="AT320" s="186"/>
      <c r="AU320" s="186"/>
      <c r="AV320" s="186"/>
      <c r="AW320" s="186"/>
      <c r="AX320" s="186"/>
      <c r="AY320" s="186"/>
      <c r="AZ320" s="186"/>
      <c r="BA320" s="186"/>
    </row>
    <row r="321" spans="1:53" s="185" customFormat="1" ht="14.25" customHeight="1" x14ac:dyDescent="0.2">
      <c r="A321" s="186"/>
      <c r="B321" s="186"/>
      <c r="C321" s="257"/>
      <c r="D321" s="230"/>
      <c r="E321" s="230"/>
      <c r="F321" s="186"/>
      <c r="G321" s="186"/>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7"/>
      <c r="AF321" s="257"/>
      <c r="AG321" s="257"/>
      <c r="AH321" s="257"/>
      <c r="AI321" s="257"/>
      <c r="AJ321" s="257"/>
      <c r="AK321" s="257"/>
      <c r="AL321" s="257"/>
      <c r="AM321" s="257"/>
      <c r="AN321" s="350"/>
      <c r="AO321" s="262"/>
      <c r="AP321" s="186"/>
      <c r="AQ321" s="186"/>
      <c r="AR321" s="186"/>
      <c r="AS321" s="186"/>
      <c r="AT321" s="186"/>
      <c r="AU321" s="186"/>
      <c r="AV321" s="186"/>
      <c r="AW321" s="186"/>
      <c r="AX321" s="186"/>
      <c r="AY321" s="186"/>
      <c r="AZ321" s="186"/>
      <c r="BA321" s="186"/>
    </row>
    <row r="322" spans="1:53" s="185" customFormat="1" ht="14.25" customHeight="1" x14ac:dyDescent="0.2">
      <c r="A322" s="186"/>
      <c r="B322" s="186"/>
      <c r="C322" s="257"/>
      <c r="D322" s="230"/>
      <c r="E322" s="230"/>
      <c r="F322" s="186"/>
      <c r="G322" s="186"/>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57"/>
      <c r="AE322" s="257"/>
      <c r="AF322" s="257"/>
      <c r="AG322" s="257"/>
      <c r="AH322" s="257"/>
      <c r="AI322" s="257"/>
      <c r="AJ322" s="257"/>
      <c r="AK322" s="257"/>
      <c r="AL322" s="257"/>
      <c r="AM322" s="257"/>
      <c r="AN322" s="350"/>
      <c r="AO322" s="262"/>
      <c r="AP322" s="186"/>
      <c r="AQ322" s="186"/>
      <c r="AR322" s="186"/>
      <c r="AS322" s="186"/>
      <c r="AT322" s="186"/>
      <c r="AU322" s="186"/>
      <c r="AV322" s="186"/>
      <c r="AW322" s="186"/>
      <c r="AX322" s="186"/>
      <c r="AY322" s="186"/>
      <c r="AZ322" s="186"/>
      <c r="BA322" s="186"/>
    </row>
    <row r="323" spans="1:53" s="185" customFormat="1" ht="14.25" customHeight="1" x14ac:dyDescent="0.2">
      <c r="A323" s="186"/>
      <c r="B323" s="186"/>
      <c r="C323" s="257"/>
      <c r="D323" s="230"/>
      <c r="E323" s="230"/>
      <c r="F323" s="186"/>
      <c r="G323" s="186"/>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57"/>
      <c r="AE323" s="257"/>
      <c r="AF323" s="257"/>
      <c r="AG323" s="257"/>
      <c r="AH323" s="257"/>
      <c r="AI323" s="257"/>
      <c r="AJ323" s="257"/>
      <c r="AK323" s="257"/>
      <c r="AL323" s="257"/>
      <c r="AM323" s="257"/>
      <c r="AN323" s="350"/>
      <c r="AO323" s="262"/>
      <c r="AP323" s="186"/>
      <c r="AQ323" s="186"/>
      <c r="AR323" s="186"/>
      <c r="AS323" s="186"/>
      <c r="AT323" s="186"/>
      <c r="AU323" s="186"/>
      <c r="AV323" s="186"/>
      <c r="AW323" s="186"/>
      <c r="AX323" s="186"/>
      <c r="AY323" s="186"/>
      <c r="AZ323" s="186"/>
      <c r="BA323" s="186"/>
    </row>
    <row r="324" spans="1:53" s="185" customFormat="1" ht="14.25" customHeight="1" x14ac:dyDescent="0.2">
      <c r="A324" s="186"/>
      <c r="B324" s="186"/>
      <c r="C324" s="257"/>
      <c r="D324" s="230"/>
      <c r="E324" s="230"/>
      <c r="F324" s="186"/>
      <c r="G324" s="186"/>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257"/>
      <c r="AG324" s="257"/>
      <c r="AH324" s="257"/>
      <c r="AI324" s="257"/>
      <c r="AJ324" s="257"/>
      <c r="AK324" s="257"/>
      <c r="AL324" s="257"/>
      <c r="AM324" s="257"/>
      <c r="AN324" s="350"/>
      <c r="AO324" s="262"/>
      <c r="AP324" s="186"/>
      <c r="AQ324" s="186"/>
      <c r="AR324" s="186"/>
      <c r="AS324" s="186"/>
      <c r="AT324" s="186"/>
      <c r="AU324" s="186"/>
      <c r="AV324" s="186"/>
      <c r="AW324" s="186"/>
      <c r="AX324" s="186"/>
      <c r="AY324" s="186"/>
      <c r="AZ324" s="186"/>
      <c r="BA324" s="186"/>
    </row>
    <row r="325" spans="1:53" s="185" customFormat="1" ht="14.25" customHeight="1" x14ac:dyDescent="0.2">
      <c r="A325" s="186"/>
      <c r="B325" s="186"/>
      <c r="C325" s="257"/>
      <c r="D325" s="230"/>
      <c r="E325" s="230"/>
      <c r="F325" s="186"/>
      <c r="G325" s="186"/>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F325" s="257"/>
      <c r="AG325" s="257"/>
      <c r="AH325" s="257"/>
      <c r="AI325" s="257"/>
      <c r="AJ325" s="257"/>
      <c r="AK325" s="257"/>
      <c r="AL325" s="257"/>
      <c r="AM325" s="257"/>
      <c r="AN325" s="350"/>
      <c r="AO325" s="262"/>
      <c r="AP325" s="186"/>
      <c r="AQ325" s="186"/>
      <c r="AR325" s="186"/>
      <c r="AS325" s="186"/>
      <c r="AT325" s="186"/>
      <c r="AU325" s="186"/>
      <c r="AV325" s="186"/>
      <c r="AW325" s="186"/>
      <c r="AX325" s="186"/>
      <c r="AY325" s="186"/>
      <c r="AZ325" s="186"/>
      <c r="BA325" s="186"/>
    </row>
    <row r="326" spans="1:53" s="185" customFormat="1" ht="14.25" customHeight="1" x14ac:dyDescent="0.2">
      <c r="A326" s="186"/>
      <c r="B326" s="186"/>
      <c r="C326" s="257"/>
      <c r="D326" s="230"/>
      <c r="E326" s="230"/>
      <c r="F326" s="186"/>
      <c r="G326" s="186"/>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57"/>
      <c r="AE326" s="257"/>
      <c r="AF326" s="257"/>
      <c r="AG326" s="257"/>
      <c r="AH326" s="257"/>
      <c r="AI326" s="257"/>
      <c r="AJ326" s="257"/>
      <c r="AK326" s="257"/>
      <c r="AL326" s="257"/>
      <c r="AM326" s="257"/>
      <c r="AN326" s="350"/>
      <c r="AO326" s="262"/>
      <c r="AP326" s="186"/>
      <c r="AQ326" s="186"/>
      <c r="AR326" s="186"/>
      <c r="AS326" s="186"/>
      <c r="AT326" s="186"/>
      <c r="AU326" s="186"/>
      <c r="AV326" s="186"/>
      <c r="AW326" s="186"/>
      <c r="AX326" s="186"/>
      <c r="AY326" s="186"/>
      <c r="AZ326" s="186"/>
      <c r="BA326" s="186"/>
    </row>
    <row r="327" spans="1:53" s="185" customFormat="1" ht="14.25" customHeight="1" x14ac:dyDescent="0.2">
      <c r="A327" s="186"/>
      <c r="B327" s="186"/>
      <c r="C327" s="257"/>
      <c r="D327" s="230"/>
      <c r="E327" s="230"/>
      <c r="F327" s="186"/>
      <c r="G327" s="186"/>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57"/>
      <c r="AE327" s="257"/>
      <c r="AF327" s="257"/>
      <c r="AG327" s="257"/>
      <c r="AH327" s="257"/>
      <c r="AI327" s="257"/>
      <c r="AJ327" s="257"/>
      <c r="AK327" s="257"/>
      <c r="AL327" s="257"/>
      <c r="AM327" s="257"/>
      <c r="AN327" s="350"/>
      <c r="AO327" s="262"/>
      <c r="AP327" s="186"/>
      <c r="AQ327" s="186"/>
      <c r="AR327" s="186"/>
      <c r="AS327" s="186"/>
      <c r="AT327" s="186"/>
      <c r="AU327" s="186"/>
      <c r="AV327" s="186"/>
      <c r="AW327" s="186"/>
      <c r="AX327" s="186"/>
      <c r="AY327" s="186"/>
      <c r="AZ327" s="186"/>
      <c r="BA327" s="186"/>
    </row>
    <row r="328" spans="1:53" s="185" customFormat="1" ht="14.25" customHeight="1" x14ac:dyDescent="0.2">
      <c r="A328" s="186"/>
      <c r="B328" s="186"/>
      <c r="C328" s="257"/>
      <c r="D328" s="230"/>
      <c r="E328" s="230"/>
      <c r="F328" s="186"/>
      <c r="G328" s="186"/>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57"/>
      <c r="AE328" s="257"/>
      <c r="AF328" s="257"/>
      <c r="AG328" s="257"/>
      <c r="AH328" s="257"/>
      <c r="AI328" s="257"/>
      <c r="AJ328" s="257"/>
      <c r="AK328" s="257"/>
      <c r="AL328" s="257"/>
      <c r="AM328" s="257"/>
      <c r="AN328" s="350"/>
      <c r="AO328" s="262"/>
      <c r="AP328" s="186"/>
      <c r="AQ328" s="186"/>
      <c r="AR328" s="186"/>
      <c r="AS328" s="186"/>
      <c r="AT328" s="186"/>
      <c r="AU328" s="186"/>
      <c r="AV328" s="186"/>
      <c r="AW328" s="186"/>
      <c r="AX328" s="186"/>
      <c r="AY328" s="186"/>
      <c r="AZ328" s="186"/>
      <c r="BA328" s="186"/>
    </row>
    <row r="329" spans="1:53" s="185" customFormat="1" ht="14.25" customHeight="1" x14ac:dyDescent="0.2">
      <c r="A329" s="186"/>
      <c r="B329" s="186"/>
      <c r="C329" s="257"/>
      <c r="D329" s="230"/>
      <c r="E329" s="230"/>
      <c r="F329" s="186"/>
      <c r="G329" s="186"/>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57"/>
      <c r="AE329" s="257"/>
      <c r="AF329" s="257"/>
      <c r="AG329" s="257"/>
      <c r="AH329" s="257"/>
      <c r="AI329" s="257"/>
      <c r="AJ329" s="257"/>
      <c r="AK329" s="257"/>
      <c r="AL329" s="257"/>
      <c r="AM329" s="257"/>
      <c r="AN329" s="350"/>
      <c r="AO329" s="262"/>
      <c r="AP329" s="186"/>
      <c r="AQ329" s="186"/>
      <c r="AR329" s="186"/>
      <c r="AS329" s="186"/>
      <c r="AT329" s="186"/>
      <c r="AU329" s="186"/>
      <c r="AV329" s="186"/>
      <c r="AW329" s="186"/>
      <c r="AX329" s="186"/>
      <c r="AY329" s="186"/>
      <c r="AZ329" s="186"/>
      <c r="BA329" s="186"/>
    </row>
    <row r="330" spans="1:53" s="185" customFormat="1" ht="14.25" customHeight="1" x14ac:dyDescent="0.2">
      <c r="A330" s="186"/>
      <c r="B330" s="186"/>
      <c r="C330" s="257"/>
      <c r="D330" s="230"/>
      <c r="E330" s="230"/>
      <c r="F330" s="186"/>
      <c r="G330" s="186"/>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57"/>
      <c r="AE330" s="257"/>
      <c r="AF330" s="257"/>
      <c r="AG330" s="257"/>
      <c r="AH330" s="257"/>
      <c r="AI330" s="257"/>
      <c r="AJ330" s="257"/>
      <c r="AK330" s="257"/>
      <c r="AL330" s="257"/>
      <c r="AM330" s="257"/>
      <c r="AN330" s="350"/>
      <c r="AO330" s="262"/>
      <c r="AP330" s="186"/>
      <c r="AQ330" s="186"/>
      <c r="AR330" s="186"/>
      <c r="AS330" s="186"/>
      <c r="AT330" s="186"/>
      <c r="AU330" s="186"/>
      <c r="AV330" s="186"/>
      <c r="AW330" s="186"/>
      <c r="AX330" s="186"/>
      <c r="AY330" s="186"/>
      <c r="AZ330" s="186"/>
      <c r="BA330" s="186"/>
    </row>
    <row r="331" spans="1:53" s="185" customFormat="1" ht="14.25" customHeight="1" x14ac:dyDescent="0.2">
      <c r="A331" s="186"/>
      <c r="B331" s="186"/>
      <c r="C331" s="257"/>
      <c r="D331" s="230"/>
      <c r="E331" s="230"/>
      <c r="F331" s="186"/>
      <c r="G331" s="186"/>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57"/>
      <c r="AE331" s="257"/>
      <c r="AF331" s="257"/>
      <c r="AG331" s="257"/>
      <c r="AH331" s="257"/>
      <c r="AI331" s="257"/>
      <c r="AJ331" s="257"/>
      <c r="AK331" s="257"/>
      <c r="AL331" s="257"/>
      <c r="AM331" s="257"/>
      <c r="AN331" s="350"/>
      <c r="AO331" s="262"/>
      <c r="AP331" s="186"/>
      <c r="AQ331" s="186"/>
      <c r="AR331" s="186"/>
      <c r="AS331" s="186"/>
      <c r="AT331" s="186"/>
      <c r="AU331" s="186"/>
      <c r="AV331" s="186"/>
      <c r="AW331" s="186"/>
      <c r="AX331" s="186"/>
      <c r="AY331" s="186"/>
      <c r="AZ331" s="186"/>
      <c r="BA331" s="186"/>
    </row>
    <row r="332" spans="1:53" s="185" customFormat="1" ht="14.25" customHeight="1" x14ac:dyDescent="0.2">
      <c r="A332" s="186"/>
      <c r="B332" s="186"/>
      <c r="C332" s="257"/>
      <c r="D332" s="230"/>
      <c r="E332" s="230"/>
      <c r="F332" s="186"/>
      <c r="G332" s="186"/>
      <c r="H332" s="257"/>
      <c r="I332" s="257"/>
      <c r="J332" s="257"/>
      <c r="K332" s="257"/>
      <c r="L332" s="257"/>
      <c r="M332" s="257"/>
      <c r="N332" s="257"/>
      <c r="O332" s="257"/>
      <c r="P332" s="257"/>
      <c r="Q332" s="257"/>
      <c r="R332" s="257"/>
      <c r="S332" s="257"/>
      <c r="T332" s="257"/>
      <c r="U332" s="257"/>
      <c r="V332" s="257"/>
      <c r="W332" s="257"/>
      <c r="X332" s="257"/>
      <c r="Y332" s="257"/>
      <c r="Z332" s="257"/>
      <c r="AA332" s="257"/>
      <c r="AB332" s="257"/>
      <c r="AC332" s="257"/>
      <c r="AD332" s="257"/>
      <c r="AE332" s="257"/>
      <c r="AF332" s="257"/>
      <c r="AG332" s="257"/>
      <c r="AH332" s="257"/>
      <c r="AI332" s="257"/>
      <c r="AJ332" s="257"/>
      <c r="AK332" s="257"/>
      <c r="AL332" s="257"/>
      <c r="AM332" s="257"/>
      <c r="AN332" s="350"/>
      <c r="AO332" s="262"/>
      <c r="AP332" s="186"/>
      <c r="AQ332" s="186"/>
      <c r="AR332" s="186"/>
      <c r="AS332" s="186"/>
      <c r="AT332" s="186"/>
      <c r="AU332" s="186"/>
      <c r="AV332" s="186"/>
      <c r="AW332" s="186"/>
      <c r="AX332" s="186"/>
      <c r="AY332" s="186"/>
      <c r="AZ332" s="186"/>
      <c r="BA332" s="186"/>
    </row>
    <row r="333" spans="1:53" s="185" customFormat="1" ht="14.25" customHeight="1" x14ac:dyDescent="0.2">
      <c r="A333" s="186"/>
      <c r="B333" s="186"/>
      <c r="C333" s="257"/>
      <c r="D333" s="230"/>
      <c r="E333" s="230"/>
      <c r="F333" s="186"/>
      <c r="G333" s="186"/>
      <c r="H333" s="257"/>
      <c r="I333" s="257"/>
      <c r="J333" s="257"/>
      <c r="K333" s="257"/>
      <c r="L333" s="257"/>
      <c r="M333" s="257"/>
      <c r="N333" s="257"/>
      <c r="O333" s="257"/>
      <c r="P333" s="257"/>
      <c r="Q333" s="257"/>
      <c r="R333" s="257"/>
      <c r="S333" s="257"/>
      <c r="T333" s="257"/>
      <c r="U333" s="257"/>
      <c r="V333" s="257"/>
      <c r="W333" s="257"/>
      <c r="X333" s="257"/>
      <c r="Y333" s="257"/>
      <c r="Z333" s="257"/>
      <c r="AA333" s="257"/>
      <c r="AB333" s="257"/>
      <c r="AC333" s="257"/>
      <c r="AD333" s="257"/>
      <c r="AE333" s="257"/>
      <c r="AF333" s="257"/>
      <c r="AG333" s="257"/>
      <c r="AH333" s="257"/>
      <c r="AI333" s="257"/>
      <c r="AJ333" s="257"/>
      <c r="AK333" s="257"/>
      <c r="AL333" s="257"/>
      <c r="AM333" s="257"/>
      <c r="AN333" s="350"/>
      <c r="AO333" s="262"/>
      <c r="AP333" s="186"/>
      <c r="AQ333" s="186"/>
      <c r="AR333" s="186"/>
      <c r="AS333" s="186"/>
      <c r="AT333" s="186"/>
      <c r="AU333" s="186"/>
      <c r="AV333" s="186"/>
      <c r="AW333" s="186"/>
      <c r="AX333" s="186"/>
      <c r="AY333" s="186"/>
      <c r="AZ333" s="186"/>
      <c r="BA333" s="186"/>
    </row>
    <row r="334" spans="1:53" s="185" customFormat="1" ht="14.25" customHeight="1" x14ac:dyDescent="0.2">
      <c r="A334" s="186"/>
      <c r="B334" s="186"/>
      <c r="C334" s="257"/>
      <c r="D334" s="230"/>
      <c r="E334" s="230"/>
      <c r="F334" s="186"/>
      <c r="G334" s="186"/>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257"/>
      <c r="AE334" s="257"/>
      <c r="AF334" s="257"/>
      <c r="AG334" s="257"/>
      <c r="AH334" s="257"/>
      <c r="AI334" s="257"/>
      <c r="AJ334" s="257"/>
      <c r="AK334" s="257"/>
      <c r="AL334" s="257"/>
      <c r="AM334" s="257"/>
      <c r="AN334" s="350"/>
      <c r="AO334" s="262"/>
      <c r="AP334" s="186"/>
      <c r="AQ334" s="186"/>
      <c r="AR334" s="186"/>
      <c r="AS334" s="186"/>
      <c r="AT334" s="186"/>
      <c r="AU334" s="186"/>
      <c r="AV334" s="186"/>
      <c r="AW334" s="186"/>
      <c r="AX334" s="186"/>
      <c r="AY334" s="186"/>
      <c r="AZ334" s="186"/>
      <c r="BA334" s="186"/>
    </row>
    <row r="335" spans="1:53" s="185" customFormat="1" ht="14.25" customHeight="1" x14ac:dyDescent="0.2">
      <c r="A335" s="186"/>
      <c r="B335" s="186"/>
      <c r="C335" s="257"/>
      <c r="D335" s="230"/>
      <c r="E335" s="230"/>
      <c r="F335" s="186"/>
      <c r="G335" s="186"/>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c r="AL335" s="257"/>
      <c r="AM335" s="257"/>
      <c r="AN335" s="350"/>
      <c r="AO335" s="262"/>
      <c r="AP335" s="186"/>
      <c r="AQ335" s="186"/>
      <c r="AR335" s="186"/>
      <c r="AS335" s="186"/>
      <c r="AT335" s="186"/>
      <c r="AU335" s="186"/>
      <c r="AV335" s="186"/>
      <c r="AW335" s="186"/>
      <c r="AX335" s="186"/>
      <c r="AY335" s="186"/>
      <c r="AZ335" s="186"/>
      <c r="BA335" s="186"/>
    </row>
    <row r="336" spans="1:53" s="185" customFormat="1" ht="14.25" customHeight="1" x14ac:dyDescent="0.2">
      <c r="A336" s="186"/>
      <c r="B336" s="186"/>
      <c r="C336" s="257"/>
      <c r="D336" s="230"/>
      <c r="E336" s="230"/>
      <c r="F336" s="186"/>
      <c r="G336" s="186"/>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c r="AF336" s="257"/>
      <c r="AG336" s="257"/>
      <c r="AH336" s="257"/>
      <c r="AI336" s="257"/>
      <c r="AJ336" s="257"/>
      <c r="AK336" s="257"/>
      <c r="AL336" s="257"/>
      <c r="AM336" s="257"/>
      <c r="AN336" s="350"/>
      <c r="AO336" s="262"/>
      <c r="AP336" s="186"/>
      <c r="AQ336" s="186"/>
      <c r="AR336" s="186"/>
      <c r="AS336" s="186"/>
      <c r="AT336" s="186"/>
      <c r="AU336" s="186"/>
      <c r="AV336" s="186"/>
      <c r="AW336" s="186"/>
      <c r="AX336" s="186"/>
      <c r="AY336" s="186"/>
      <c r="AZ336" s="186"/>
      <c r="BA336" s="186"/>
    </row>
    <row r="337" spans="1:53" s="185" customFormat="1" ht="14.25" customHeight="1" x14ac:dyDescent="0.2">
      <c r="A337" s="186"/>
      <c r="B337" s="186"/>
      <c r="C337" s="257"/>
      <c r="D337" s="230"/>
      <c r="E337" s="230"/>
      <c r="F337" s="186"/>
      <c r="G337" s="186"/>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57"/>
      <c r="AE337" s="257"/>
      <c r="AF337" s="257"/>
      <c r="AG337" s="257"/>
      <c r="AH337" s="257"/>
      <c r="AI337" s="257"/>
      <c r="AJ337" s="257"/>
      <c r="AK337" s="257"/>
      <c r="AL337" s="257"/>
      <c r="AM337" s="257"/>
      <c r="AN337" s="350"/>
      <c r="AO337" s="262"/>
      <c r="AP337" s="186"/>
      <c r="AQ337" s="186"/>
      <c r="AR337" s="186"/>
      <c r="AS337" s="186"/>
      <c r="AT337" s="186"/>
      <c r="AU337" s="186"/>
      <c r="AV337" s="186"/>
      <c r="AW337" s="186"/>
      <c r="AX337" s="186"/>
      <c r="AY337" s="186"/>
      <c r="AZ337" s="186"/>
      <c r="BA337" s="186"/>
    </row>
    <row r="338" spans="1:53" s="185" customFormat="1" ht="14.25" customHeight="1" x14ac:dyDescent="0.2">
      <c r="A338" s="186"/>
      <c r="B338" s="186"/>
      <c r="C338" s="257"/>
      <c r="D338" s="230"/>
      <c r="E338" s="230"/>
      <c r="F338" s="186"/>
      <c r="G338" s="186"/>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57"/>
      <c r="AE338" s="257"/>
      <c r="AF338" s="257"/>
      <c r="AG338" s="257"/>
      <c r="AH338" s="257"/>
      <c r="AI338" s="257"/>
      <c r="AJ338" s="257"/>
      <c r="AK338" s="257"/>
      <c r="AL338" s="257"/>
      <c r="AM338" s="257"/>
      <c r="AN338" s="350"/>
      <c r="AO338" s="262"/>
      <c r="AP338" s="186"/>
      <c r="AQ338" s="186"/>
      <c r="AR338" s="186"/>
      <c r="AS338" s="186"/>
      <c r="AT338" s="186"/>
      <c r="AU338" s="186"/>
      <c r="AV338" s="186"/>
      <c r="AW338" s="186"/>
      <c r="AX338" s="186"/>
      <c r="AY338" s="186"/>
      <c r="AZ338" s="186"/>
      <c r="BA338" s="186"/>
    </row>
    <row r="339" spans="1:53" s="185" customFormat="1" ht="14.25" customHeight="1" x14ac:dyDescent="0.2">
      <c r="A339" s="186"/>
      <c r="B339" s="186"/>
      <c r="C339" s="257"/>
      <c r="D339" s="230"/>
      <c r="E339" s="230"/>
      <c r="F339" s="186"/>
      <c r="G339" s="186"/>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57"/>
      <c r="AE339" s="257"/>
      <c r="AF339" s="257"/>
      <c r="AG339" s="257"/>
      <c r="AH339" s="257"/>
      <c r="AI339" s="257"/>
      <c r="AJ339" s="257"/>
      <c r="AK339" s="257"/>
      <c r="AL339" s="257"/>
      <c r="AM339" s="257"/>
      <c r="AN339" s="350"/>
      <c r="AO339" s="262"/>
      <c r="AP339" s="186"/>
      <c r="AQ339" s="186"/>
      <c r="AR339" s="186"/>
      <c r="AS339" s="186"/>
      <c r="AT339" s="186"/>
      <c r="AU339" s="186"/>
      <c r="AV339" s="186"/>
      <c r="AW339" s="186"/>
      <c r="AX339" s="186"/>
      <c r="AY339" s="186"/>
      <c r="AZ339" s="186"/>
      <c r="BA339" s="186"/>
    </row>
    <row r="340" spans="1:53" s="185" customFormat="1" ht="14.25" customHeight="1" x14ac:dyDescent="0.2">
      <c r="A340" s="186"/>
      <c r="B340" s="186"/>
      <c r="C340" s="257"/>
      <c r="D340" s="230"/>
      <c r="E340" s="230"/>
      <c r="F340" s="186"/>
      <c r="G340" s="186"/>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57"/>
      <c r="AE340" s="257"/>
      <c r="AF340" s="257"/>
      <c r="AG340" s="257"/>
      <c r="AH340" s="257"/>
      <c r="AI340" s="257"/>
      <c r="AJ340" s="257"/>
      <c r="AK340" s="257"/>
      <c r="AL340" s="257"/>
      <c r="AM340" s="257"/>
      <c r="AN340" s="350"/>
      <c r="AO340" s="262"/>
      <c r="AP340" s="186"/>
      <c r="AQ340" s="186"/>
      <c r="AR340" s="186"/>
      <c r="AS340" s="186"/>
      <c r="AT340" s="186"/>
      <c r="AU340" s="186"/>
      <c r="AV340" s="186"/>
      <c r="AW340" s="186"/>
      <c r="AX340" s="186"/>
      <c r="AY340" s="186"/>
      <c r="AZ340" s="186"/>
      <c r="BA340" s="186"/>
    </row>
    <row r="341" spans="1:53" s="185" customFormat="1" ht="14.25" customHeight="1" x14ac:dyDescent="0.2">
      <c r="A341" s="186"/>
      <c r="B341" s="186"/>
      <c r="C341" s="257"/>
      <c r="D341" s="230"/>
      <c r="E341" s="230"/>
      <c r="F341" s="186"/>
      <c r="G341" s="186"/>
      <c r="H341" s="257"/>
      <c r="I341" s="257"/>
      <c r="J341" s="257"/>
      <c r="K341" s="257"/>
      <c r="L341" s="257"/>
      <c r="M341" s="257"/>
      <c r="N341" s="257"/>
      <c r="O341" s="257"/>
      <c r="P341" s="257"/>
      <c r="Q341" s="257"/>
      <c r="R341" s="257"/>
      <c r="S341" s="257"/>
      <c r="T341" s="257"/>
      <c r="U341" s="257"/>
      <c r="V341" s="257"/>
      <c r="W341" s="257"/>
      <c r="X341" s="257"/>
      <c r="Y341" s="257"/>
      <c r="Z341" s="257"/>
      <c r="AA341" s="257"/>
      <c r="AB341" s="257"/>
      <c r="AC341" s="257"/>
      <c r="AD341" s="257"/>
      <c r="AE341" s="257"/>
      <c r="AF341" s="257"/>
      <c r="AG341" s="257"/>
      <c r="AH341" s="257"/>
      <c r="AI341" s="257"/>
      <c r="AJ341" s="257"/>
      <c r="AK341" s="257"/>
      <c r="AL341" s="257"/>
      <c r="AM341" s="257"/>
      <c r="AN341" s="350"/>
      <c r="AO341" s="262"/>
      <c r="AP341" s="186"/>
      <c r="AQ341" s="186"/>
      <c r="AR341" s="186"/>
      <c r="AS341" s="186"/>
      <c r="AT341" s="186"/>
      <c r="AU341" s="186"/>
      <c r="AV341" s="186"/>
      <c r="AW341" s="186"/>
      <c r="AX341" s="186"/>
      <c r="AY341" s="186"/>
      <c r="AZ341" s="186"/>
      <c r="BA341" s="186"/>
    </row>
    <row r="342" spans="1:53" s="185" customFormat="1" ht="14.25" customHeight="1" x14ac:dyDescent="0.2">
      <c r="A342" s="186"/>
      <c r="B342" s="186"/>
      <c r="C342" s="257"/>
      <c r="D342" s="230"/>
      <c r="E342" s="230"/>
      <c r="F342" s="186"/>
      <c r="G342" s="186"/>
      <c r="H342" s="257"/>
      <c r="I342" s="257"/>
      <c r="J342" s="257"/>
      <c r="K342" s="257"/>
      <c r="L342" s="257"/>
      <c r="M342" s="257"/>
      <c r="N342" s="257"/>
      <c r="O342" s="257"/>
      <c r="P342" s="257"/>
      <c r="Q342" s="257"/>
      <c r="R342" s="257"/>
      <c r="S342" s="257"/>
      <c r="T342" s="257"/>
      <c r="U342" s="257"/>
      <c r="V342" s="257"/>
      <c r="W342" s="257"/>
      <c r="X342" s="257"/>
      <c r="Y342" s="257"/>
      <c r="Z342" s="257"/>
      <c r="AA342" s="257"/>
      <c r="AB342" s="257"/>
      <c r="AC342" s="257"/>
      <c r="AD342" s="257"/>
      <c r="AE342" s="257"/>
      <c r="AF342" s="257"/>
      <c r="AG342" s="257"/>
      <c r="AH342" s="257"/>
      <c r="AI342" s="257"/>
      <c r="AJ342" s="257"/>
      <c r="AK342" s="257"/>
      <c r="AL342" s="257"/>
      <c r="AM342" s="257"/>
      <c r="AN342" s="350"/>
      <c r="AO342" s="262"/>
      <c r="AP342" s="186"/>
      <c r="AQ342" s="186"/>
      <c r="AR342" s="186"/>
      <c r="AS342" s="186"/>
      <c r="AT342" s="186"/>
      <c r="AU342" s="186"/>
      <c r="AV342" s="186"/>
      <c r="AW342" s="186"/>
      <c r="AX342" s="186"/>
      <c r="AY342" s="186"/>
      <c r="AZ342" s="186"/>
      <c r="BA342" s="186"/>
    </row>
    <row r="343" spans="1:53" s="185" customFormat="1" ht="14.25" customHeight="1" x14ac:dyDescent="0.2">
      <c r="A343" s="186"/>
      <c r="B343" s="186"/>
      <c r="C343" s="257"/>
      <c r="D343" s="230"/>
      <c r="E343" s="230"/>
      <c r="F343" s="186"/>
      <c r="G343" s="186"/>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257"/>
      <c r="AE343" s="257"/>
      <c r="AF343" s="257"/>
      <c r="AG343" s="257"/>
      <c r="AH343" s="257"/>
      <c r="AI343" s="257"/>
      <c r="AJ343" s="257"/>
      <c r="AK343" s="257"/>
      <c r="AL343" s="257"/>
      <c r="AM343" s="257"/>
      <c r="AN343" s="350"/>
      <c r="AO343" s="262"/>
      <c r="AP343" s="186"/>
      <c r="AQ343" s="186"/>
      <c r="AR343" s="186"/>
      <c r="AS343" s="186"/>
      <c r="AT343" s="186"/>
      <c r="AU343" s="186"/>
      <c r="AV343" s="186"/>
      <c r="AW343" s="186"/>
      <c r="AX343" s="186"/>
      <c r="AY343" s="186"/>
      <c r="AZ343" s="186"/>
      <c r="BA343" s="186"/>
    </row>
    <row r="344" spans="1:53" s="185" customFormat="1" ht="14.25" customHeight="1" x14ac:dyDescent="0.2">
      <c r="A344" s="186"/>
      <c r="B344" s="186"/>
      <c r="C344" s="257"/>
      <c r="D344" s="230"/>
      <c r="E344" s="230"/>
      <c r="F344" s="186"/>
      <c r="G344" s="186"/>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257"/>
      <c r="AE344" s="257"/>
      <c r="AF344" s="257"/>
      <c r="AG344" s="257"/>
      <c r="AH344" s="257"/>
      <c r="AI344" s="257"/>
      <c r="AJ344" s="257"/>
      <c r="AK344" s="257"/>
      <c r="AL344" s="257"/>
      <c r="AM344" s="257"/>
      <c r="AN344" s="350"/>
      <c r="AO344" s="262"/>
      <c r="AP344" s="186"/>
      <c r="AQ344" s="186"/>
      <c r="AR344" s="186"/>
      <c r="AS344" s="186"/>
      <c r="AT344" s="186"/>
      <c r="AU344" s="186"/>
      <c r="AV344" s="186"/>
      <c r="AW344" s="186"/>
      <c r="AX344" s="186"/>
      <c r="AY344" s="186"/>
      <c r="AZ344" s="186"/>
      <c r="BA344" s="186"/>
    </row>
    <row r="345" spans="1:53" s="185" customFormat="1" ht="14.25" customHeight="1" x14ac:dyDescent="0.2">
      <c r="A345" s="186"/>
      <c r="B345" s="186"/>
      <c r="C345" s="257"/>
      <c r="D345" s="230"/>
      <c r="E345" s="230"/>
      <c r="F345" s="186"/>
      <c r="G345" s="186"/>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257"/>
      <c r="AE345" s="257"/>
      <c r="AF345" s="257"/>
      <c r="AG345" s="257"/>
      <c r="AH345" s="257"/>
      <c r="AI345" s="257"/>
      <c r="AJ345" s="257"/>
      <c r="AK345" s="257"/>
      <c r="AL345" s="257"/>
      <c r="AM345" s="257"/>
      <c r="AN345" s="350"/>
      <c r="AO345" s="262"/>
      <c r="AP345" s="186"/>
      <c r="AQ345" s="186"/>
      <c r="AR345" s="186"/>
      <c r="AS345" s="186"/>
      <c r="AT345" s="186"/>
      <c r="AU345" s="186"/>
      <c r="AV345" s="186"/>
      <c r="AW345" s="186"/>
      <c r="AX345" s="186"/>
      <c r="AY345" s="186"/>
      <c r="AZ345" s="186"/>
      <c r="BA345" s="186"/>
    </row>
    <row r="346" spans="1:53" s="185" customFormat="1" ht="14.25" customHeight="1" x14ac:dyDescent="0.2">
      <c r="A346" s="186"/>
      <c r="B346" s="186"/>
      <c r="C346" s="257"/>
      <c r="D346" s="230"/>
      <c r="E346" s="230"/>
      <c r="F346" s="186"/>
      <c r="G346" s="186"/>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257"/>
      <c r="AE346" s="257"/>
      <c r="AF346" s="257"/>
      <c r="AG346" s="257"/>
      <c r="AH346" s="257"/>
      <c r="AI346" s="257"/>
      <c r="AJ346" s="257"/>
      <c r="AK346" s="257"/>
      <c r="AL346" s="257"/>
      <c r="AM346" s="257"/>
      <c r="AN346" s="350"/>
      <c r="AO346" s="262"/>
      <c r="AP346" s="186"/>
      <c r="AQ346" s="186"/>
      <c r="AR346" s="186"/>
      <c r="AS346" s="186"/>
      <c r="AT346" s="186"/>
      <c r="AU346" s="186"/>
      <c r="AV346" s="186"/>
      <c r="AW346" s="186"/>
      <c r="AX346" s="186"/>
      <c r="AY346" s="186"/>
      <c r="AZ346" s="186"/>
      <c r="BA346" s="186"/>
    </row>
    <row r="347" spans="1:53" s="185" customFormat="1" ht="14.25" customHeight="1" x14ac:dyDescent="0.2">
      <c r="A347" s="186"/>
      <c r="B347" s="186"/>
      <c r="C347" s="257"/>
      <c r="D347" s="230"/>
      <c r="E347" s="230"/>
      <c r="F347" s="186"/>
      <c r="G347" s="186"/>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257"/>
      <c r="AE347" s="257"/>
      <c r="AF347" s="257"/>
      <c r="AG347" s="257"/>
      <c r="AH347" s="257"/>
      <c r="AI347" s="257"/>
      <c r="AJ347" s="257"/>
      <c r="AK347" s="257"/>
      <c r="AL347" s="257"/>
      <c r="AM347" s="257"/>
      <c r="AN347" s="350"/>
      <c r="AO347" s="262"/>
      <c r="AP347" s="186"/>
      <c r="AQ347" s="186"/>
      <c r="AR347" s="186"/>
      <c r="AS347" s="186"/>
      <c r="AT347" s="186"/>
      <c r="AU347" s="186"/>
      <c r="AV347" s="186"/>
      <c r="AW347" s="186"/>
      <c r="AX347" s="186"/>
      <c r="AY347" s="186"/>
      <c r="AZ347" s="186"/>
      <c r="BA347" s="186"/>
    </row>
    <row r="348" spans="1:53" s="185" customFormat="1" ht="14.25" customHeight="1" x14ac:dyDescent="0.2">
      <c r="A348" s="186"/>
      <c r="B348" s="186"/>
      <c r="C348" s="257"/>
      <c r="D348" s="230"/>
      <c r="E348" s="230"/>
      <c r="F348" s="186"/>
      <c r="G348" s="186"/>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257"/>
      <c r="AG348" s="257"/>
      <c r="AH348" s="257"/>
      <c r="AI348" s="257"/>
      <c r="AJ348" s="257"/>
      <c r="AK348" s="257"/>
      <c r="AL348" s="257"/>
      <c r="AM348" s="257"/>
      <c r="AN348" s="350"/>
      <c r="AO348" s="262"/>
      <c r="AP348" s="186"/>
      <c r="AQ348" s="186"/>
      <c r="AR348" s="186"/>
      <c r="AS348" s="186"/>
      <c r="AT348" s="186"/>
      <c r="AU348" s="186"/>
      <c r="AV348" s="186"/>
      <c r="AW348" s="186"/>
      <c r="AX348" s="186"/>
      <c r="AY348" s="186"/>
      <c r="AZ348" s="186"/>
      <c r="BA348" s="186"/>
    </row>
    <row r="349" spans="1:53" s="185" customFormat="1" ht="14.25" customHeight="1" x14ac:dyDescent="0.2">
      <c r="A349" s="186"/>
      <c r="B349" s="186"/>
      <c r="C349" s="257"/>
      <c r="D349" s="230"/>
      <c r="E349" s="230"/>
      <c r="F349" s="186"/>
      <c r="G349" s="186"/>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F349" s="257"/>
      <c r="AG349" s="257"/>
      <c r="AH349" s="257"/>
      <c r="AI349" s="257"/>
      <c r="AJ349" s="257"/>
      <c r="AK349" s="257"/>
      <c r="AL349" s="257"/>
      <c r="AM349" s="257"/>
      <c r="AN349" s="350"/>
      <c r="AO349" s="262"/>
      <c r="AP349" s="186"/>
      <c r="AQ349" s="186"/>
      <c r="AR349" s="186"/>
      <c r="AS349" s="186"/>
      <c r="AT349" s="186"/>
      <c r="AU349" s="186"/>
      <c r="AV349" s="186"/>
      <c r="AW349" s="186"/>
      <c r="AX349" s="186"/>
      <c r="AY349" s="186"/>
      <c r="AZ349" s="186"/>
      <c r="BA349" s="186"/>
    </row>
    <row r="350" spans="1:53" s="185" customFormat="1" ht="14.25" customHeight="1" x14ac:dyDescent="0.2">
      <c r="A350" s="186"/>
      <c r="B350" s="186"/>
      <c r="C350" s="257"/>
      <c r="D350" s="230"/>
      <c r="E350" s="230"/>
      <c r="F350" s="186"/>
      <c r="G350" s="186"/>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57"/>
      <c r="AE350" s="257"/>
      <c r="AF350" s="257"/>
      <c r="AG350" s="257"/>
      <c r="AH350" s="257"/>
      <c r="AI350" s="257"/>
      <c r="AJ350" s="257"/>
      <c r="AK350" s="257"/>
      <c r="AL350" s="257"/>
      <c r="AM350" s="257"/>
      <c r="AN350" s="350"/>
      <c r="AO350" s="262"/>
      <c r="AP350" s="186"/>
      <c r="AQ350" s="186"/>
      <c r="AR350" s="186"/>
      <c r="AS350" s="186"/>
      <c r="AT350" s="186"/>
      <c r="AU350" s="186"/>
      <c r="AV350" s="186"/>
      <c r="AW350" s="186"/>
      <c r="AX350" s="186"/>
      <c r="AY350" s="186"/>
      <c r="AZ350" s="186"/>
      <c r="BA350" s="186"/>
    </row>
    <row r="351" spans="1:53" s="185" customFormat="1" ht="14.25" customHeight="1" x14ac:dyDescent="0.2">
      <c r="A351" s="186"/>
      <c r="B351" s="186"/>
      <c r="C351" s="257"/>
      <c r="D351" s="230"/>
      <c r="E351" s="230"/>
      <c r="F351" s="186"/>
      <c r="G351" s="186"/>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57"/>
      <c r="AE351" s="257"/>
      <c r="AF351" s="257"/>
      <c r="AG351" s="257"/>
      <c r="AH351" s="257"/>
      <c r="AI351" s="257"/>
      <c r="AJ351" s="257"/>
      <c r="AK351" s="257"/>
      <c r="AL351" s="257"/>
      <c r="AM351" s="257"/>
      <c r="AN351" s="350"/>
      <c r="AO351" s="262"/>
      <c r="AP351" s="186"/>
      <c r="AQ351" s="186"/>
      <c r="AR351" s="186"/>
      <c r="AS351" s="186"/>
      <c r="AT351" s="186"/>
      <c r="AU351" s="186"/>
      <c r="AV351" s="186"/>
      <c r="AW351" s="186"/>
      <c r="AX351" s="186"/>
      <c r="AY351" s="186"/>
      <c r="AZ351" s="186"/>
      <c r="BA351" s="186"/>
    </row>
    <row r="352" spans="1:53" s="185" customFormat="1" ht="14.25" customHeight="1" x14ac:dyDescent="0.2">
      <c r="A352" s="186"/>
      <c r="B352" s="186"/>
      <c r="C352" s="257"/>
      <c r="D352" s="230"/>
      <c r="E352" s="230"/>
      <c r="F352" s="186"/>
      <c r="G352" s="186"/>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57"/>
      <c r="AE352" s="257"/>
      <c r="AF352" s="257"/>
      <c r="AG352" s="257"/>
      <c r="AH352" s="257"/>
      <c r="AI352" s="257"/>
      <c r="AJ352" s="257"/>
      <c r="AK352" s="257"/>
      <c r="AL352" s="257"/>
      <c r="AM352" s="257"/>
      <c r="AN352" s="350"/>
      <c r="AO352" s="262"/>
      <c r="AP352" s="186"/>
      <c r="AQ352" s="186"/>
      <c r="AR352" s="186"/>
      <c r="AS352" s="186"/>
      <c r="AT352" s="186"/>
      <c r="AU352" s="186"/>
      <c r="AV352" s="186"/>
      <c r="AW352" s="186"/>
      <c r="AX352" s="186"/>
      <c r="AY352" s="186"/>
      <c r="AZ352" s="186"/>
      <c r="BA352" s="186"/>
    </row>
    <row r="353" spans="1:53" s="185" customFormat="1" ht="14.25" customHeight="1" x14ac:dyDescent="0.2">
      <c r="A353" s="186"/>
      <c r="B353" s="186"/>
      <c r="C353" s="257"/>
      <c r="D353" s="230"/>
      <c r="E353" s="230"/>
      <c r="F353" s="186"/>
      <c r="G353" s="186"/>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c r="AL353" s="257"/>
      <c r="AM353" s="257"/>
      <c r="AN353" s="350"/>
      <c r="AO353" s="262"/>
      <c r="AP353" s="186"/>
      <c r="AQ353" s="186"/>
      <c r="AR353" s="186"/>
      <c r="AS353" s="186"/>
      <c r="AT353" s="186"/>
      <c r="AU353" s="186"/>
      <c r="AV353" s="186"/>
      <c r="AW353" s="186"/>
      <c r="AX353" s="186"/>
      <c r="AY353" s="186"/>
      <c r="AZ353" s="186"/>
      <c r="BA353" s="186"/>
    </row>
    <row r="354" spans="1:53" s="185" customFormat="1" ht="14.25" customHeight="1" x14ac:dyDescent="0.2">
      <c r="A354" s="186"/>
      <c r="B354" s="186"/>
      <c r="C354" s="257"/>
      <c r="D354" s="230"/>
      <c r="E354" s="230"/>
      <c r="F354" s="186"/>
      <c r="G354" s="186"/>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350"/>
      <c r="AO354" s="262"/>
      <c r="AP354" s="186"/>
      <c r="AQ354" s="186"/>
      <c r="AR354" s="186"/>
      <c r="AS354" s="186"/>
      <c r="AT354" s="186"/>
      <c r="AU354" s="186"/>
      <c r="AV354" s="186"/>
      <c r="AW354" s="186"/>
      <c r="AX354" s="186"/>
      <c r="AY354" s="186"/>
      <c r="AZ354" s="186"/>
      <c r="BA354" s="186"/>
    </row>
    <row r="355" spans="1:53" s="185" customFormat="1" ht="14.25" customHeight="1" x14ac:dyDescent="0.2">
      <c r="A355" s="186"/>
      <c r="B355" s="186"/>
      <c r="C355" s="257"/>
      <c r="D355" s="230"/>
      <c r="E355" s="230"/>
      <c r="F355" s="186"/>
      <c r="G355" s="186"/>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57"/>
      <c r="AE355" s="257"/>
      <c r="AF355" s="257"/>
      <c r="AG355" s="257"/>
      <c r="AH355" s="257"/>
      <c r="AI355" s="257"/>
      <c r="AJ355" s="257"/>
      <c r="AK355" s="257"/>
      <c r="AL355" s="257"/>
      <c r="AM355" s="257"/>
      <c r="AN355" s="350"/>
      <c r="AO355" s="262"/>
      <c r="AP355" s="186"/>
      <c r="AQ355" s="186"/>
      <c r="AR355" s="186"/>
      <c r="AS355" s="186"/>
      <c r="AT355" s="186"/>
      <c r="AU355" s="186"/>
      <c r="AV355" s="186"/>
      <c r="AW355" s="186"/>
      <c r="AX355" s="186"/>
      <c r="AY355" s="186"/>
      <c r="AZ355" s="186"/>
      <c r="BA355" s="186"/>
    </row>
    <row r="356" spans="1:53" s="185" customFormat="1" ht="14.25" customHeight="1" x14ac:dyDescent="0.2">
      <c r="A356" s="186"/>
      <c r="B356" s="186"/>
      <c r="C356" s="257"/>
      <c r="D356" s="230"/>
      <c r="E356" s="230"/>
      <c r="F356" s="186"/>
      <c r="G356" s="186"/>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57"/>
      <c r="AE356" s="257"/>
      <c r="AF356" s="257"/>
      <c r="AG356" s="257"/>
      <c r="AH356" s="257"/>
      <c r="AI356" s="257"/>
      <c r="AJ356" s="257"/>
      <c r="AK356" s="257"/>
      <c r="AL356" s="257"/>
      <c r="AM356" s="257"/>
      <c r="AN356" s="350"/>
      <c r="AO356" s="262"/>
      <c r="AP356" s="186"/>
      <c r="AQ356" s="186"/>
      <c r="AR356" s="186"/>
      <c r="AS356" s="186"/>
      <c r="AT356" s="186"/>
      <c r="AU356" s="186"/>
      <c r="AV356" s="186"/>
      <c r="AW356" s="186"/>
      <c r="AX356" s="186"/>
      <c r="AY356" s="186"/>
      <c r="AZ356" s="186"/>
      <c r="BA356" s="186"/>
    </row>
    <row r="357" spans="1:53" s="185" customFormat="1" ht="14.25" customHeight="1" x14ac:dyDescent="0.2">
      <c r="A357" s="186"/>
      <c r="B357" s="186"/>
      <c r="C357" s="257"/>
      <c r="D357" s="230"/>
      <c r="E357" s="230"/>
      <c r="F357" s="186"/>
      <c r="G357" s="186"/>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57"/>
      <c r="AE357" s="257"/>
      <c r="AF357" s="257"/>
      <c r="AG357" s="257"/>
      <c r="AH357" s="257"/>
      <c r="AI357" s="257"/>
      <c r="AJ357" s="257"/>
      <c r="AK357" s="257"/>
      <c r="AL357" s="257"/>
      <c r="AM357" s="257"/>
      <c r="AN357" s="350"/>
      <c r="AO357" s="262"/>
      <c r="AP357" s="186"/>
      <c r="AQ357" s="186"/>
      <c r="AR357" s="186"/>
      <c r="AS357" s="186"/>
      <c r="AT357" s="186"/>
      <c r="AU357" s="186"/>
      <c r="AV357" s="186"/>
      <c r="AW357" s="186"/>
      <c r="AX357" s="186"/>
      <c r="AY357" s="186"/>
      <c r="AZ357" s="186"/>
      <c r="BA357" s="186"/>
    </row>
    <row r="358" spans="1:53" s="185" customFormat="1" ht="14.25" customHeight="1" x14ac:dyDescent="0.2">
      <c r="A358" s="186"/>
      <c r="B358" s="186"/>
      <c r="C358" s="257"/>
      <c r="D358" s="230"/>
      <c r="E358" s="230"/>
      <c r="F358" s="186"/>
      <c r="G358" s="186"/>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57"/>
      <c r="AE358" s="257"/>
      <c r="AF358" s="257"/>
      <c r="AG358" s="257"/>
      <c r="AH358" s="257"/>
      <c r="AI358" s="257"/>
      <c r="AJ358" s="257"/>
      <c r="AK358" s="257"/>
      <c r="AL358" s="257"/>
      <c r="AM358" s="257"/>
      <c r="AN358" s="350"/>
      <c r="AO358" s="262"/>
      <c r="AP358" s="186"/>
      <c r="AQ358" s="186"/>
      <c r="AR358" s="186"/>
      <c r="AS358" s="186"/>
      <c r="AT358" s="186"/>
      <c r="AU358" s="186"/>
      <c r="AV358" s="186"/>
      <c r="AW358" s="186"/>
      <c r="AX358" s="186"/>
      <c r="AY358" s="186"/>
      <c r="AZ358" s="186"/>
      <c r="BA358" s="186"/>
    </row>
    <row r="359" spans="1:53" s="185" customFormat="1" ht="14.25" customHeight="1" x14ac:dyDescent="0.2">
      <c r="A359" s="186"/>
      <c r="B359" s="186"/>
      <c r="C359" s="257"/>
      <c r="D359" s="230"/>
      <c r="E359" s="230"/>
      <c r="F359" s="186"/>
      <c r="G359" s="186"/>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57"/>
      <c r="AE359" s="257"/>
      <c r="AF359" s="257"/>
      <c r="AG359" s="257"/>
      <c r="AH359" s="257"/>
      <c r="AI359" s="257"/>
      <c r="AJ359" s="257"/>
      <c r="AK359" s="257"/>
      <c r="AL359" s="257"/>
      <c r="AM359" s="257"/>
      <c r="AN359" s="350"/>
      <c r="AO359" s="262"/>
      <c r="AP359" s="186"/>
      <c r="AQ359" s="186"/>
      <c r="AR359" s="186"/>
      <c r="AS359" s="186"/>
      <c r="AT359" s="186"/>
      <c r="AU359" s="186"/>
      <c r="AV359" s="186"/>
      <c r="AW359" s="186"/>
      <c r="AX359" s="186"/>
      <c r="AY359" s="186"/>
      <c r="AZ359" s="186"/>
      <c r="BA359" s="186"/>
    </row>
    <row r="360" spans="1:53" s="185" customFormat="1" ht="14.25" customHeight="1" x14ac:dyDescent="0.2">
      <c r="A360" s="186"/>
      <c r="B360" s="186"/>
      <c r="C360" s="257"/>
      <c r="D360" s="230"/>
      <c r="E360" s="230"/>
      <c r="F360" s="186"/>
      <c r="G360" s="186"/>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350"/>
      <c r="AO360" s="262"/>
      <c r="AP360" s="186"/>
      <c r="AQ360" s="186"/>
      <c r="AR360" s="186"/>
      <c r="AS360" s="186"/>
      <c r="AT360" s="186"/>
      <c r="AU360" s="186"/>
      <c r="AV360" s="186"/>
      <c r="AW360" s="186"/>
      <c r="AX360" s="186"/>
      <c r="AY360" s="186"/>
      <c r="AZ360" s="186"/>
      <c r="BA360" s="186"/>
    </row>
    <row r="361" spans="1:53" s="185" customFormat="1" ht="14.25" customHeight="1" x14ac:dyDescent="0.2">
      <c r="A361" s="186"/>
      <c r="B361" s="186"/>
      <c r="C361" s="257"/>
      <c r="D361" s="230"/>
      <c r="E361" s="230"/>
      <c r="F361" s="186"/>
      <c r="G361" s="186"/>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350"/>
      <c r="AO361" s="262"/>
      <c r="AP361" s="186"/>
      <c r="AQ361" s="186"/>
      <c r="AR361" s="186"/>
      <c r="AS361" s="186"/>
      <c r="AT361" s="186"/>
      <c r="AU361" s="186"/>
      <c r="AV361" s="186"/>
      <c r="AW361" s="186"/>
      <c r="AX361" s="186"/>
      <c r="AY361" s="186"/>
      <c r="AZ361" s="186"/>
      <c r="BA361" s="186"/>
    </row>
    <row r="362" spans="1:53" s="185" customFormat="1" ht="14.25" customHeight="1" x14ac:dyDescent="0.2">
      <c r="A362" s="186"/>
      <c r="B362" s="186"/>
      <c r="C362" s="257"/>
      <c r="D362" s="230"/>
      <c r="E362" s="230"/>
      <c r="F362" s="186"/>
      <c r="G362" s="186"/>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57"/>
      <c r="AE362" s="257"/>
      <c r="AF362" s="257"/>
      <c r="AG362" s="257"/>
      <c r="AH362" s="257"/>
      <c r="AI362" s="257"/>
      <c r="AJ362" s="257"/>
      <c r="AK362" s="257"/>
      <c r="AL362" s="257"/>
      <c r="AM362" s="257"/>
      <c r="AN362" s="350"/>
      <c r="AO362" s="262"/>
      <c r="AP362" s="186"/>
      <c r="AQ362" s="186"/>
      <c r="AR362" s="186"/>
      <c r="AS362" s="186"/>
      <c r="AT362" s="186"/>
      <c r="AU362" s="186"/>
      <c r="AV362" s="186"/>
      <c r="AW362" s="186"/>
      <c r="AX362" s="186"/>
      <c r="AY362" s="186"/>
      <c r="AZ362" s="186"/>
      <c r="BA362" s="186"/>
    </row>
    <row r="363" spans="1:53" s="185" customFormat="1" ht="14.25" customHeight="1" x14ac:dyDescent="0.2">
      <c r="A363" s="186"/>
      <c r="B363" s="186"/>
      <c r="C363" s="257"/>
      <c r="D363" s="230"/>
      <c r="E363" s="230"/>
      <c r="F363" s="186"/>
      <c r="G363" s="186"/>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c r="AF363" s="257"/>
      <c r="AG363" s="257"/>
      <c r="AH363" s="257"/>
      <c r="AI363" s="257"/>
      <c r="AJ363" s="257"/>
      <c r="AK363" s="257"/>
      <c r="AL363" s="257"/>
      <c r="AM363" s="257"/>
      <c r="AN363" s="350"/>
      <c r="AO363" s="262"/>
      <c r="AP363" s="186"/>
      <c r="AQ363" s="186"/>
      <c r="AR363" s="186"/>
      <c r="AS363" s="186"/>
      <c r="AT363" s="186"/>
      <c r="AU363" s="186"/>
      <c r="AV363" s="186"/>
      <c r="AW363" s="186"/>
      <c r="AX363" s="186"/>
      <c r="AY363" s="186"/>
      <c r="AZ363" s="186"/>
      <c r="BA363" s="186"/>
    </row>
    <row r="364" spans="1:53" s="185" customFormat="1" ht="14.25" customHeight="1" x14ac:dyDescent="0.2">
      <c r="A364" s="186"/>
      <c r="B364" s="186"/>
      <c r="C364" s="257"/>
      <c r="D364" s="230"/>
      <c r="E364" s="230"/>
      <c r="F364" s="186"/>
      <c r="G364" s="186"/>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57"/>
      <c r="AE364" s="257"/>
      <c r="AF364" s="257"/>
      <c r="AG364" s="257"/>
      <c r="AH364" s="257"/>
      <c r="AI364" s="257"/>
      <c r="AJ364" s="257"/>
      <c r="AK364" s="257"/>
      <c r="AL364" s="257"/>
      <c r="AM364" s="257"/>
      <c r="AN364" s="350"/>
      <c r="AO364" s="262"/>
      <c r="AP364" s="186"/>
      <c r="AQ364" s="186"/>
      <c r="AR364" s="186"/>
      <c r="AS364" s="186"/>
      <c r="AT364" s="186"/>
      <c r="AU364" s="186"/>
      <c r="AV364" s="186"/>
      <c r="AW364" s="186"/>
      <c r="AX364" s="186"/>
      <c r="AY364" s="186"/>
      <c r="AZ364" s="186"/>
      <c r="BA364" s="186"/>
    </row>
    <row r="365" spans="1:53" s="185" customFormat="1" ht="14.25" customHeight="1" x14ac:dyDescent="0.2">
      <c r="A365" s="186"/>
      <c r="B365" s="186"/>
      <c r="C365" s="257"/>
      <c r="D365" s="230"/>
      <c r="E365" s="230"/>
      <c r="F365" s="186"/>
      <c r="G365" s="186"/>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57"/>
      <c r="AE365" s="257"/>
      <c r="AF365" s="257"/>
      <c r="AG365" s="257"/>
      <c r="AH365" s="257"/>
      <c r="AI365" s="257"/>
      <c r="AJ365" s="257"/>
      <c r="AK365" s="257"/>
      <c r="AL365" s="257"/>
      <c r="AM365" s="257"/>
      <c r="AN365" s="350"/>
      <c r="AO365" s="262"/>
      <c r="AP365" s="186"/>
      <c r="AQ365" s="186"/>
      <c r="AR365" s="186"/>
      <c r="AS365" s="186"/>
      <c r="AT365" s="186"/>
      <c r="AU365" s="186"/>
      <c r="AV365" s="186"/>
      <c r="AW365" s="186"/>
      <c r="AX365" s="186"/>
      <c r="AY365" s="186"/>
      <c r="AZ365" s="186"/>
      <c r="BA365" s="186"/>
    </row>
    <row r="366" spans="1:53" s="185" customFormat="1" ht="14.25" customHeight="1" x14ac:dyDescent="0.2">
      <c r="A366" s="186"/>
      <c r="B366" s="186"/>
      <c r="C366" s="257"/>
      <c r="D366" s="230"/>
      <c r="E366" s="230"/>
      <c r="F366" s="186"/>
      <c r="G366" s="186"/>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57"/>
      <c r="AE366" s="257"/>
      <c r="AF366" s="257"/>
      <c r="AG366" s="257"/>
      <c r="AH366" s="257"/>
      <c r="AI366" s="257"/>
      <c r="AJ366" s="257"/>
      <c r="AK366" s="257"/>
      <c r="AL366" s="257"/>
      <c r="AM366" s="257"/>
      <c r="AN366" s="350"/>
      <c r="AO366" s="262"/>
      <c r="AP366" s="186"/>
      <c r="AQ366" s="186"/>
      <c r="AR366" s="186"/>
      <c r="AS366" s="186"/>
      <c r="AT366" s="186"/>
      <c r="AU366" s="186"/>
      <c r="AV366" s="186"/>
      <c r="AW366" s="186"/>
      <c r="AX366" s="186"/>
      <c r="AY366" s="186"/>
      <c r="AZ366" s="186"/>
      <c r="BA366" s="186"/>
    </row>
    <row r="367" spans="1:53" s="185" customFormat="1" ht="14.25" customHeight="1" x14ac:dyDescent="0.2">
      <c r="A367" s="186"/>
      <c r="B367" s="186"/>
      <c r="C367" s="257"/>
      <c r="D367" s="230"/>
      <c r="E367" s="230"/>
      <c r="F367" s="186"/>
      <c r="G367" s="186"/>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57"/>
      <c r="AE367" s="257"/>
      <c r="AF367" s="257"/>
      <c r="AG367" s="257"/>
      <c r="AH367" s="257"/>
      <c r="AI367" s="257"/>
      <c r="AJ367" s="257"/>
      <c r="AK367" s="257"/>
      <c r="AL367" s="257"/>
      <c r="AM367" s="257"/>
      <c r="AN367" s="350"/>
      <c r="AO367" s="262"/>
      <c r="AP367" s="186"/>
      <c r="AQ367" s="186"/>
      <c r="AR367" s="186"/>
      <c r="AS367" s="186"/>
      <c r="AT367" s="186"/>
      <c r="AU367" s="186"/>
      <c r="AV367" s="186"/>
      <c r="AW367" s="186"/>
      <c r="AX367" s="186"/>
      <c r="AY367" s="186"/>
      <c r="AZ367" s="186"/>
      <c r="BA367" s="186"/>
    </row>
    <row r="368" spans="1:53" s="185" customFormat="1" ht="14.25" customHeight="1" x14ac:dyDescent="0.2">
      <c r="A368" s="186"/>
      <c r="B368" s="186"/>
      <c r="C368" s="257"/>
      <c r="D368" s="230"/>
      <c r="E368" s="230"/>
      <c r="F368" s="186"/>
      <c r="G368" s="186"/>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57"/>
      <c r="AE368" s="257"/>
      <c r="AF368" s="257"/>
      <c r="AG368" s="257"/>
      <c r="AH368" s="257"/>
      <c r="AI368" s="257"/>
      <c r="AJ368" s="257"/>
      <c r="AK368" s="257"/>
      <c r="AL368" s="257"/>
      <c r="AM368" s="257"/>
      <c r="AN368" s="350"/>
      <c r="AO368" s="262"/>
      <c r="AP368" s="186"/>
      <c r="AQ368" s="186"/>
      <c r="AR368" s="186"/>
      <c r="AS368" s="186"/>
      <c r="AT368" s="186"/>
      <c r="AU368" s="186"/>
      <c r="AV368" s="186"/>
      <c r="AW368" s="186"/>
      <c r="AX368" s="186"/>
      <c r="AY368" s="186"/>
      <c r="AZ368" s="186"/>
      <c r="BA368" s="186"/>
    </row>
    <row r="369" spans="1:53" s="185" customFormat="1" ht="14.25" customHeight="1" x14ac:dyDescent="0.2">
      <c r="A369" s="186"/>
      <c r="B369" s="186"/>
      <c r="C369" s="257"/>
      <c r="D369" s="230"/>
      <c r="E369" s="230"/>
      <c r="F369" s="186"/>
      <c r="G369" s="186"/>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57"/>
      <c r="AE369" s="257"/>
      <c r="AF369" s="257"/>
      <c r="AG369" s="257"/>
      <c r="AH369" s="257"/>
      <c r="AI369" s="257"/>
      <c r="AJ369" s="257"/>
      <c r="AK369" s="257"/>
      <c r="AL369" s="257"/>
      <c r="AM369" s="257"/>
      <c r="AN369" s="350"/>
      <c r="AO369" s="262"/>
      <c r="AP369" s="186"/>
      <c r="AQ369" s="186"/>
      <c r="AR369" s="186"/>
      <c r="AS369" s="186"/>
      <c r="AT369" s="186"/>
      <c r="AU369" s="186"/>
      <c r="AV369" s="186"/>
      <c r="AW369" s="186"/>
      <c r="AX369" s="186"/>
      <c r="AY369" s="186"/>
      <c r="AZ369" s="186"/>
      <c r="BA369" s="186"/>
    </row>
    <row r="370" spans="1:53" s="185" customFormat="1" ht="14.25" customHeight="1" x14ac:dyDescent="0.2">
      <c r="A370" s="186"/>
      <c r="B370" s="186"/>
      <c r="C370" s="257"/>
      <c r="D370" s="230"/>
      <c r="E370" s="230"/>
      <c r="F370" s="186"/>
      <c r="G370" s="186"/>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57"/>
      <c r="AE370" s="257"/>
      <c r="AF370" s="257"/>
      <c r="AG370" s="257"/>
      <c r="AH370" s="257"/>
      <c r="AI370" s="257"/>
      <c r="AJ370" s="257"/>
      <c r="AK370" s="257"/>
      <c r="AL370" s="257"/>
      <c r="AM370" s="257"/>
      <c r="AN370" s="350"/>
      <c r="AO370" s="262"/>
      <c r="AP370" s="186"/>
      <c r="AQ370" s="186"/>
      <c r="AR370" s="186"/>
      <c r="AS370" s="186"/>
      <c r="AT370" s="186"/>
      <c r="AU370" s="186"/>
      <c r="AV370" s="186"/>
      <c r="AW370" s="186"/>
      <c r="AX370" s="186"/>
      <c r="AY370" s="186"/>
      <c r="AZ370" s="186"/>
      <c r="BA370" s="186"/>
    </row>
    <row r="371" spans="1:53" s="185" customFormat="1" ht="14.25" customHeight="1" x14ac:dyDescent="0.2">
      <c r="A371" s="186"/>
      <c r="B371" s="186"/>
      <c r="C371" s="257"/>
      <c r="D371" s="230"/>
      <c r="E371" s="230"/>
      <c r="F371" s="186"/>
      <c r="G371" s="186"/>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57"/>
      <c r="AE371" s="257"/>
      <c r="AF371" s="257"/>
      <c r="AG371" s="257"/>
      <c r="AH371" s="257"/>
      <c r="AI371" s="257"/>
      <c r="AJ371" s="257"/>
      <c r="AK371" s="257"/>
      <c r="AL371" s="257"/>
      <c r="AM371" s="257"/>
      <c r="AN371" s="350"/>
      <c r="AO371" s="262"/>
      <c r="AP371" s="186"/>
      <c r="AQ371" s="186"/>
      <c r="AR371" s="186"/>
      <c r="AS371" s="186"/>
      <c r="AT371" s="186"/>
      <c r="AU371" s="186"/>
      <c r="AV371" s="186"/>
      <c r="AW371" s="186"/>
      <c r="AX371" s="186"/>
      <c r="AY371" s="186"/>
      <c r="AZ371" s="186"/>
      <c r="BA371" s="186"/>
    </row>
    <row r="372" spans="1:53" s="185" customFormat="1" ht="14.25" customHeight="1" x14ac:dyDescent="0.2">
      <c r="A372" s="186"/>
      <c r="B372" s="186"/>
      <c r="C372" s="257"/>
      <c r="D372" s="230"/>
      <c r="E372" s="230"/>
      <c r="F372" s="186"/>
      <c r="G372" s="186"/>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57"/>
      <c r="AE372" s="257"/>
      <c r="AF372" s="257"/>
      <c r="AG372" s="257"/>
      <c r="AH372" s="257"/>
      <c r="AI372" s="257"/>
      <c r="AJ372" s="257"/>
      <c r="AK372" s="257"/>
      <c r="AL372" s="257"/>
      <c r="AM372" s="257"/>
      <c r="AN372" s="350"/>
      <c r="AO372" s="262"/>
      <c r="AP372" s="186"/>
      <c r="AQ372" s="186"/>
      <c r="AR372" s="186"/>
      <c r="AS372" s="186"/>
      <c r="AT372" s="186"/>
      <c r="AU372" s="186"/>
      <c r="AV372" s="186"/>
      <c r="AW372" s="186"/>
      <c r="AX372" s="186"/>
      <c r="AY372" s="186"/>
      <c r="AZ372" s="186"/>
      <c r="BA372" s="186"/>
    </row>
    <row r="373" spans="1:53" s="185" customFormat="1" ht="14.25" customHeight="1" x14ac:dyDescent="0.2">
      <c r="A373" s="186"/>
      <c r="B373" s="186"/>
      <c r="C373" s="257"/>
      <c r="D373" s="230"/>
      <c r="E373" s="230"/>
      <c r="F373" s="186"/>
      <c r="G373" s="186"/>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57"/>
      <c r="AE373" s="257"/>
      <c r="AF373" s="257"/>
      <c r="AG373" s="257"/>
      <c r="AH373" s="257"/>
      <c r="AI373" s="257"/>
      <c r="AJ373" s="257"/>
      <c r="AK373" s="257"/>
      <c r="AL373" s="257"/>
      <c r="AM373" s="257"/>
      <c r="AN373" s="350"/>
      <c r="AO373" s="262"/>
      <c r="AP373" s="186"/>
      <c r="AQ373" s="186"/>
      <c r="AR373" s="186"/>
      <c r="AS373" s="186"/>
      <c r="AT373" s="186"/>
      <c r="AU373" s="186"/>
      <c r="AV373" s="186"/>
      <c r="AW373" s="186"/>
      <c r="AX373" s="186"/>
      <c r="AY373" s="186"/>
      <c r="AZ373" s="186"/>
      <c r="BA373" s="186"/>
    </row>
    <row r="374" spans="1:53" s="185" customFormat="1" ht="14.25" customHeight="1" x14ac:dyDescent="0.2">
      <c r="A374" s="186"/>
      <c r="B374" s="186"/>
      <c r="C374" s="257"/>
      <c r="D374" s="230"/>
      <c r="E374" s="230"/>
      <c r="F374" s="186"/>
      <c r="G374" s="186"/>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350"/>
      <c r="AO374" s="262"/>
      <c r="AP374" s="186"/>
      <c r="AQ374" s="186"/>
      <c r="AR374" s="186"/>
      <c r="AS374" s="186"/>
      <c r="AT374" s="186"/>
      <c r="AU374" s="186"/>
      <c r="AV374" s="186"/>
      <c r="AW374" s="186"/>
      <c r="AX374" s="186"/>
      <c r="AY374" s="186"/>
      <c r="AZ374" s="186"/>
      <c r="BA374" s="186"/>
    </row>
    <row r="375" spans="1:53" s="185" customFormat="1" ht="14.25" customHeight="1" x14ac:dyDescent="0.2">
      <c r="A375" s="186"/>
      <c r="B375" s="186"/>
      <c r="C375" s="257"/>
      <c r="D375" s="230"/>
      <c r="E375" s="230"/>
      <c r="F375" s="186"/>
      <c r="G375" s="186"/>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57"/>
      <c r="AE375" s="257"/>
      <c r="AF375" s="257"/>
      <c r="AG375" s="257"/>
      <c r="AH375" s="257"/>
      <c r="AI375" s="257"/>
      <c r="AJ375" s="257"/>
      <c r="AK375" s="257"/>
      <c r="AL375" s="257"/>
      <c r="AM375" s="257"/>
      <c r="AN375" s="350"/>
      <c r="AO375" s="262"/>
      <c r="AP375" s="186"/>
      <c r="AQ375" s="186"/>
      <c r="AR375" s="186"/>
      <c r="AS375" s="186"/>
      <c r="AT375" s="186"/>
      <c r="AU375" s="186"/>
      <c r="AV375" s="186"/>
      <c r="AW375" s="186"/>
      <c r="AX375" s="186"/>
      <c r="AY375" s="186"/>
      <c r="AZ375" s="186"/>
      <c r="BA375" s="186"/>
    </row>
    <row r="376" spans="1:53" s="185" customFormat="1" ht="14.25" customHeight="1" x14ac:dyDescent="0.2">
      <c r="A376" s="186"/>
      <c r="B376" s="186"/>
      <c r="C376" s="257"/>
      <c r="D376" s="230"/>
      <c r="E376" s="230"/>
      <c r="F376" s="186"/>
      <c r="G376" s="186"/>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57"/>
      <c r="AE376" s="257"/>
      <c r="AF376" s="257"/>
      <c r="AG376" s="257"/>
      <c r="AH376" s="257"/>
      <c r="AI376" s="257"/>
      <c r="AJ376" s="257"/>
      <c r="AK376" s="257"/>
      <c r="AL376" s="257"/>
      <c r="AM376" s="257"/>
      <c r="AN376" s="350"/>
      <c r="AO376" s="262"/>
      <c r="AP376" s="186"/>
      <c r="AQ376" s="186"/>
      <c r="AR376" s="186"/>
      <c r="AS376" s="186"/>
      <c r="AT376" s="186"/>
      <c r="AU376" s="186"/>
      <c r="AV376" s="186"/>
      <c r="AW376" s="186"/>
      <c r="AX376" s="186"/>
      <c r="AY376" s="186"/>
      <c r="AZ376" s="186"/>
      <c r="BA376" s="186"/>
    </row>
    <row r="377" spans="1:53" s="185" customFormat="1" ht="14.25" customHeight="1" x14ac:dyDescent="0.2">
      <c r="A377" s="186"/>
      <c r="B377" s="186"/>
      <c r="C377" s="257"/>
      <c r="D377" s="230"/>
      <c r="E377" s="230"/>
      <c r="F377" s="186"/>
      <c r="G377" s="186"/>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s="257"/>
      <c r="AG377" s="257"/>
      <c r="AH377" s="257"/>
      <c r="AI377" s="257"/>
      <c r="AJ377" s="257"/>
      <c r="AK377" s="257"/>
      <c r="AL377" s="257"/>
      <c r="AM377" s="257"/>
      <c r="AN377" s="350"/>
      <c r="AO377" s="262"/>
      <c r="AP377" s="186"/>
      <c r="AQ377" s="186"/>
      <c r="AR377" s="186"/>
      <c r="AS377" s="186"/>
      <c r="AT377" s="186"/>
      <c r="AU377" s="186"/>
      <c r="AV377" s="186"/>
      <c r="AW377" s="186"/>
      <c r="AX377" s="186"/>
      <c r="AY377" s="186"/>
      <c r="AZ377" s="186"/>
      <c r="BA377" s="186"/>
    </row>
    <row r="378" spans="1:53" s="185" customFormat="1" ht="14.25" customHeight="1" x14ac:dyDescent="0.2">
      <c r="A378" s="186"/>
      <c r="B378" s="186"/>
      <c r="C378" s="257"/>
      <c r="D378" s="230"/>
      <c r="E378" s="230"/>
      <c r="F378" s="186"/>
      <c r="G378" s="186"/>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257"/>
      <c r="AE378" s="257"/>
      <c r="AF378" s="257"/>
      <c r="AG378" s="257"/>
      <c r="AH378" s="257"/>
      <c r="AI378" s="257"/>
      <c r="AJ378" s="257"/>
      <c r="AK378" s="257"/>
      <c r="AL378" s="257"/>
      <c r="AM378" s="257"/>
      <c r="AN378" s="350"/>
      <c r="AO378" s="262"/>
      <c r="AP378" s="186"/>
      <c r="AQ378" s="186"/>
      <c r="AR378" s="186"/>
      <c r="AS378" s="186"/>
      <c r="AT378" s="186"/>
      <c r="AU378" s="186"/>
      <c r="AV378" s="186"/>
      <c r="AW378" s="186"/>
      <c r="AX378" s="186"/>
      <c r="AY378" s="186"/>
      <c r="AZ378" s="186"/>
      <c r="BA378" s="186"/>
    </row>
    <row r="379" spans="1:53" s="185" customFormat="1" ht="14.25" customHeight="1" x14ac:dyDescent="0.2">
      <c r="A379" s="186"/>
      <c r="B379" s="186"/>
      <c r="C379" s="257"/>
      <c r="D379" s="230"/>
      <c r="E379" s="230"/>
      <c r="F379" s="186"/>
      <c r="G379" s="186"/>
      <c r="H379" s="257"/>
      <c r="I379" s="257"/>
      <c r="J379" s="257"/>
      <c r="K379" s="257"/>
      <c r="L379" s="257"/>
      <c r="M379" s="257"/>
      <c r="N379" s="257"/>
      <c r="O379" s="257"/>
      <c r="P379" s="257"/>
      <c r="Q379" s="257"/>
      <c r="R379" s="257"/>
      <c r="S379" s="257"/>
      <c r="T379" s="257"/>
      <c r="U379" s="257"/>
      <c r="V379" s="257"/>
      <c r="W379" s="257"/>
      <c r="X379" s="257"/>
      <c r="Y379" s="257"/>
      <c r="Z379" s="257"/>
      <c r="AA379" s="257"/>
      <c r="AB379" s="257"/>
      <c r="AC379" s="257"/>
      <c r="AD379" s="257"/>
      <c r="AE379" s="257"/>
      <c r="AF379" s="257"/>
      <c r="AG379" s="257"/>
      <c r="AH379" s="257"/>
      <c r="AI379" s="257"/>
      <c r="AJ379" s="257"/>
      <c r="AK379" s="257"/>
      <c r="AL379" s="257"/>
      <c r="AM379" s="257"/>
      <c r="AN379" s="350"/>
      <c r="AO379" s="262"/>
      <c r="AP379" s="186"/>
      <c r="AQ379" s="186"/>
      <c r="AR379" s="186"/>
      <c r="AS379" s="186"/>
      <c r="AT379" s="186"/>
      <c r="AU379" s="186"/>
      <c r="AV379" s="186"/>
      <c r="AW379" s="186"/>
      <c r="AX379" s="186"/>
      <c r="AY379" s="186"/>
      <c r="AZ379" s="186"/>
      <c r="BA379" s="186"/>
    </row>
    <row r="380" spans="1:53" s="185" customFormat="1" ht="14.25" customHeight="1" x14ac:dyDescent="0.2">
      <c r="A380" s="186"/>
      <c r="B380" s="186"/>
      <c r="C380" s="257"/>
      <c r="D380" s="230"/>
      <c r="E380" s="230"/>
      <c r="F380" s="186"/>
      <c r="G380" s="186"/>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57"/>
      <c r="AE380" s="257"/>
      <c r="AF380" s="257"/>
      <c r="AG380" s="257"/>
      <c r="AH380" s="257"/>
      <c r="AI380" s="257"/>
      <c r="AJ380" s="257"/>
      <c r="AK380" s="257"/>
      <c r="AL380" s="257"/>
      <c r="AM380" s="257"/>
      <c r="AN380" s="350"/>
      <c r="AO380" s="262"/>
      <c r="AP380" s="186"/>
      <c r="AQ380" s="186"/>
      <c r="AR380" s="186"/>
      <c r="AS380" s="186"/>
      <c r="AT380" s="186"/>
      <c r="AU380" s="186"/>
      <c r="AV380" s="186"/>
      <c r="AW380" s="186"/>
      <c r="AX380" s="186"/>
      <c r="AY380" s="186"/>
      <c r="AZ380" s="186"/>
      <c r="BA380" s="186"/>
    </row>
    <row r="381" spans="1:53" s="185" customFormat="1" ht="14.25" customHeight="1" x14ac:dyDescent="0.2">
      <c r="A381" s="186"/>
      <c r="B381" s="186"/>
      <c r="C381" s="257"/>
      <c r="D381" s="230"/>
      <c r="E381" s="230"/>
      <c r="F381" s="186"/>
      <c r="G381" s="186"/>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7"/>
      <c r="AF381" s="257"/>
      <c r="AG381" s="257"/>
      <c r="AH381" s="257"/>
      <c r="AI381" s="257"/>
      <c r="AJ381" s="257"/>
      <c r="AK381" s="257"/>
      <c r="AL381" s="257"/>
      <c r="AM381" s="257"/>
      <c r="AN381" s="350"/>
      <c r="AO381" s="262"/>
      <c r="AP381" s="186"/>
      <c r="AQ381" s="186"/>
      <c r="AR381" s="186"/>
      <c r="AS381" s="186"/>
      <c r="AT381" s="186"/>
      <c r="AU381" s="186"/>
      <c r="AV381" s="186"/>
      <c r="AW381" s="186"/>
      <c r="AX381" s="186"/>
      <c r="AY381" s="186"/>
      <c r="AZ381" s="186"/>
      <c r="BA381" s="186"/>
    </row>
    <row r="382" spans="1:53" s="185" customFormat="1" ht="14.25" customHeight="1" x14ac:dyDescent="0.2">
      <c r="A382" s="186"/>
      <c r="B382" s="186"/>
      <c r="C382" s="257"/>
      <c r="D382" s="230"/>
      <c r="E382" s="230"/>
      <c r="F382" s="186"/>
      <c r="G382" s="186"/>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57"/>
      <c r="AE382" s="257"/>
      <c r="AF382" s="257"/>
      <c r="AG382" s="257"/>
      <c r="AH382" s="257"/>
      <c r="AI382" s="257"/>
      <c r="AJ382" s="257"/>
      <c r="AK382" s="257"/>
      <c r="AL382" s="257"/>
      <c r="AM382" s="257"/>
      <c r="AN382" s="350"/>
      <c r="AO382" s="262"/>
      <c r="AP382" s="186"/>
      <c r="AQ382" s="186"/>
      <c r="AR382" s="186"/>
      <c r="AS382" s="186"/>
      <c r="AT382" s="186"/>
      <c r="AU382" s="186"/>
      <c r="AV382" s="186"/>
      <c r="AW382" s="186"/>
      <c r="AX382" s="186"/>
      <c r="AY382" s="186"/>
      <c r="AZ382" s="186"/>
      <c r="BA382" s="186"/>
    </row>
    <row r="383" spans="1:53" s="185" customFormat="1" ht="14.25" customHeight="1" x14ac:dyDescent="0.2">
      <c r="A383" s="186"/>
      <c r="B383" s="186"/>
      <c r="C383" s="257"/>
      <c r="D383" s="230"/>
      <c r="E383" s="230"/>
      <c r="F383" s="186"/>
      <c r="G383" s="186"/>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57"/>
      <c r="AE383" s="257"/>
      <c r="AF383" s="257"/>
      <c r="AG383" s="257"/>
      <c r="AH383" s="257"/>
      <c r="AI383" s="257"/>
      <c r="AJ383" s="257"/>
      <c r="AK383" s="257"/>
      <c r="AL383" s="257"/>
      <c r="AM383" s="257"/>
      <c r="AN383" s="350"/>
      <c r="AO383" s="262"/>
      <c r="AP383" s="186"/>
      <c r="AQ383" s="186"/>
      <c r="AR383" s="186"/>
      <c r="AS383" s="186"/>
      <c r="AT383" s="186"/>
      <c r="AU383" s="186"/>
      <c r="AV383" s="186"/>
      <c r="AW383" s="186"/>
      <c r="AX383" s="186"/>
      <c r="AY383" s="186"/>
      <c r="AZ383" s="186"/>
      <c r="BA383" s="186"/>
    </row>
    <row r="384" spans="1:53" s="185" customFormat="1" ht="14.25" customHeight="1" x14ac:dyDescent="0.2">
      <c r="A384" s="186"/>
      <c r="B384" s="186"/>
      <c r="C384" s="257"/>
      <c r="D384" s="230"/>
      <c r="E384" s="230"/>
      <c r="F384" s="186"/>
      <c r="G384" s="186"/>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57"/>
      <c r="AE384" s="257"/>
      <c r="AF384" s="257"/>
      <c r="AG384" s="257"/>
      <c r="AH384" s="257"/>
      <c r="AI384" s="257"/>
      <c r="AJ384" s="257"/>
      <c r="AK384" s="257"/>
      <c r="AL384" s="257"/>
      <c r="AM384" s="257"/>
      <c r="AN384" s="350"/>
      <c r="AO384" s="262"/>
      <c r="AP384" s="186"/>
      <c r="AQ384" s="186"/>
      <c r="AR384" s="186"/>
      <c r="AS384" s="186"/>
      <c r="AT384" s="186"/>
      <c r="AU384" s="186"/>
      <c r="AV384" s="186"/>
      <c r="AW384" s="186"/>
      <c r="AX384" s="186"/>
      <c r="AY384" s="186"/>
      <c r="AZ384" s="186"/>
      <c r="BA384" s="186"/>
    </row>
    <row r="385" spans="1:53" s="185" customFormat="1" ht="14.25" customHeight="1" x14ac:dyDescent="0.2">
      <c r="A385" s="186"/>
      <c r="B385" s="186"/>
      <c r="C385" s="257"/>
      <c r="D385" s="230"/>
      <c r="E385" s="230"/>
      <c r="F385" s="186"/>
      <c r="G385" s="186"/>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57"/>
      <c r="AE385" s="257"/>
      <c r="AF385" s="257"/>
      <c r="AG385" s="257"/>
      <c r="AH385" s="257"/>
      <c r="AI385" s="257"/>
      <c r="AJ385" s="257"/>
      <c r="AK385" s="257"/>
      <c r="AL385" s="257"/>
      <c r="AM385" s="257"/>
      <c r="AN385" s="350"/>
      <c r="AO385" s="262"/>
      <c r="AP385" s="186"/>
      <c r="AQ385" s="186"/>
      <c r="AR385" s="186"/>
      <c r="AS385" s="186"/>
      <c r="AT385" s="186"/>
      <c r="AU385" s="186"/>
      <c r="AV385" s="186"/>
      <c r="AW385" s="186"/>
      <c r="AX385" s="186"/>
      <c r="AY385" s="186"/>
      <c r="AZ385" s="186"/>
      <c r="BA385" s="186"/>
    </row>
    <row r="386" spans="1:53" s="185" customFormat="1" ht="14.25" customHeight="1" x14ac:dyDescent="0.2">
      <c r="A386" s="186"/>
      <c r="B386" s="186"/>
      <c r="C386" s="257"/>
      <c r="D386" s="230"/>
      <c r="E386" s="230"/>
      <c r="F386" s="186"/>
      <c r="G386" s="186"/>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57"/>
      <c r="AE386" s="257"/>
      <c r="AF386" s="257"/>
      <c r="AG386" s="257"/>
      <c r="AH386" s="257"/>
      <c r="AI386" s="257"/>
      <c r="AJ386" s="257"/>
      <c r="AK386" s="257"/>
      <c r="AL386" s="257"/>
      <c r="AM386" s="257"/>
      <c r="AN386" s="350"/>
      <c r="AO386" s="262"/>
      <c r="AP386" s="186"/>
      <c r="AQ386" s="186"/>
      <c r="AR386" s="186"/>
      <c r="AS386" s="186"/>
      <c r="AT386" s="186"/>
      <c r="AU386" s="186"/>
      <c r="AV386" s="186"/>
      <c r="AW386" s="186"/>
      <c r="AX386" s="186"/>
      <c r="AY386" s="186"/>
      <c r="AZ386" s="186"/>
      <c r="BA386" s="186"/>
    </row>
    <row r="387" spans="1:53" s="185" customFormat="1" ht="14.25" customHeight="1" x14ac:dyDescent="0.2">
      <c r="A387" s="186"/>
      <c r="B387" s="186"/>
      <c r="C387" s="257"/>
      <c r="D387" s="230"/>
      <c r="E387" s="230"/>
      <c r="F387" s="186"/>
      <c r="G387" s="186"/>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7"/>
      <c r="AJ387" s="257"/>
      <c r="AK387" s="257"/>
      <c r="AL387" s="257"/>
      <c r="AM387" s="257"/>
      <c r="AN387" s="350"/>
      <c r="AO387" s="262"/>
      <c r="AP387" s="186"/>
      <c r="AQ387" s="186"/>
      <c r="AR387" s="186"/>
      <c r="AS387" s="186"/>
      <c r="AT387" s="186"/>
      <c r="AU387" s="186"/>
      <c r="AV387" s="186"/>
      <c r="AW387" s="186"/>
      <c r="AX387" s="186"/>
      <c r="AY387" s="186"/>
      <c r="AZ387" s="186"/>
      <c r="BA387" s="186"/>
    </row>
    <row r="388" spans="1:53" s="185" customFormat="1" ht="14.25" customHeight="1" x14ac:dyDescent="0.2">
      <c r="A388" s="186"/>
      <c r="B388" s="186"/>
      <c r="C388" s="257"/>
      <c r="D388" s="230"/>
      <c r="E388" s="230"/>
      <c r="F388" s="186"/>
      <c r="G388" s="186"/>
      <c r="H388" s="257"/>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350"/>
      <c r="AO388" s="262"/>
      <c r="AP388" s="186"/>
      <c r="AQ388" s="186"/>
      <c r="AR388" s="186"/>
      <c r="AS388" s="186"/>
      <c r="AT388" s="186"/>
      <c r="AU388" s="186"/>
      <c r="AV388" s="186"/>
      <c r="AW388" s="186"/>
      <c r="AX388" s="186"/>
      <c r="AY388" s="186"/>
      <c r="AZ388" s="186"/>
      <c r="BA388" s="186"/>
    </row>
    <row r="389" spans="1:53" s="185" customFormat="1" ht="14.25" customHeight="1" x14ac:dyDescent="0.2">
      <c r="A389" s="186"/>
      <c r="B389" s="186"/>
      <c r="C389" s="257"/>
      <c r="D389" s="230"/>
      <c r="E389" s="230"/>
      <c r="F389" s="186"/>
      <c r="G389" s="186"/>
      <c r="H389" s="257"/>
      <c r="I389" s="257"/>
      <c r="J389" s="257"/>
      <c r="K389" s="257"/>
      <c r="L389" s="257"/>
      <c r="M389" s="257"/>
      <c r="N389" s="257"/>
      <c r="O389" s="257"/>
      <c r="P389" s="257"/>
      <c r="Q389" s="257"/>
      <c r="R389" s="257"/>
      <c r="S389" s="257"/>
      <c r="T389" s="257"/>
      <c r="U389" s="257"/>
      <c r="V389" s="257"/>
      <c r="W389" s="257"/>
      <c r="X389" s="257"/>
      <c r="Y389" s="257"/>
      <c r="Z389" s="257"/>
      <c r="AA389" s="257"/>
      <c r="AB389" s="257"/>
      <c r="AC389" s="257"/>
      <c r="AD389" s="257"/>
      <c r="AE389" s="257"/>
      <c r="AF389" s="257"/>
      <c r="AG389" s="257"/>
      <c r="AH389" s="257"/>
      <c r="AI389" s="257"/>
      <c r="AJ389" s="257"/>
      <c r="AK389" s="257"/>
      <c r="AL389" s="257"/>
      <c r="AM389" s="257"/>
      <c r="AN389" s="350"/>
      <c r="AO389" s="262"/>
      <c r="AP389" s="186"/>
      <c r="AQ389" s="186"/>
      <c r="AR389" s="186"/>
      <c r="AS389" s="186"/>
      <c r="AT389" s="186"/>
      <c r="AU389" s="186"/>
      <c r="AV389" s="186"/>
      <c r="AW389" s="186"/>
      <c r="AX389" s="186"/>
      <c r="AY389" s="186"/>
      <c r="AZ389" s="186"/>
      <c r="BA389" s="186"/>
    </row>
    <row r="390" spans="1:53" s="185" customFormat="1" ht="14.25" customHeight="1" x14ac:dyDescent="0.2">
      <c r="A390" s="186"/>
      <c r="B390" s="186"/>
      <c r="C390" s="257"/>
      <c r="D390" s="230"/>
      <c r="E390" s="230"/>
      <c r="F390" s="186"/>
      <c r="G390" s="186"/>
      <c r="H390" s="257"/>
      <c r="I390" s="257"/>
      <c r="J390" s="257"/>
      <c r="K390" s="257"/>
      <c r="L390" s="257"/>
      <c r="M390" s="257"/>
      <c r="N390" s="257"/>
      <c r="O390" s="257"/>
      <c r="P390" s="257"/>
      <c r="Q390" s="257"/>
      <c r="R390" s="257"/>
      <c r="S390" s="257"/>
      <c r="T390" s="257"/>
      <c r="U390" s="257"/>
      <c r="V390" s="257"/>
      <c r="W390" s="257"/>
      <c r="X390" s="257"/>
      <c r="Y390" s="257"/>
      <c r="Z390" s="257"/>
      <c r="AA390" s="257"/>
      <c r="AB390" s="257"/>
      <c r="AC390" s="257"/>
      <c r="AD390" s="257"/>
      <c r="AE390" s="257"/>
      <c r="AF390" s="257"/>
      <c r="AG390" s="257"/>
      <c r="AH390" s="257"/>
      <c r="AI390" s="257"/>
      <c r="AJ390" s="257"/>
      <c r="AK390" s="257"/>
      <c r="AL390" s="257"/>
      <c r="AM390" s="257"/>
      <c r="AN390" s="350"/>
      <c r="AO390" s="262"/>
      <c r="AP390" s="186"/>
      <c r="AQ390" s="186"/>
      <c r="AR390" s="186"/>
      <c r="AS390" s="186"/>
      <c r="AT390" s="186"/>
      <c r="AU390" s="186"/>
      <c r="AV390" s="186"/>
      <c r="AW390" s="186"/>
      <c r="AX390" s="186"/>
      <c r="AY390" s="186"/>
      <c r="AZ390" s="186"/>
      <c r="BA390" s="186"/>
    </row>
    <row r="391" spans="1:53" s="185" customFormat="1" ht="14.25" customHeight="1" x14ac:dyDescent="0.2">
      <c r="A391" s="186"/>
      <c r="B391" s="186"/>
      <c r="C391" s="257"/>
      <c r="D391" s="230"/>
      <c r="E391" s="230"/>
      <c r="F391" s="186"/>
      <c r="G391" s="186"/>
      <c r="H391" s="257"/>
      <c r="I391" s="257"/>
      <c r="J391" s="257"/>
      <c r="K391" s="257"/>
      <c r="L391" s="257"/>
      <c r="M391" s="257"/>
      <c r="N391" s="257"/>
      <c r="O391" s="257"/>
      <c r="P391" s="257"/>
      <c r="Q391" s="257"/>
      <c r="R391" s="257"/>
      <c r="S391" s="257"/>
      <c r="T391" s="257"/>
      <c r="U391" s="257"/>
      <c r="V391" s="257"/>
      <c r="W391" s="257"/>
      <c r="X391" s="257"/>
      <c r="Y391" s="257"/>
      <c r="Z391" s="257"/>
      <c r="AA391" s="257"/>
      <c r="AB391" s="257"/>
      <c r="AC391" s="257"/>
      <c r="AD391" s="257"/>
      <c r="AE391" s="257"/>
      <c r="AF391" s="257"/>
      <c r="AG391" s="257"/>
      <c r="AH391" s="257"/>
      <c r="AI391" s="257"/>
      <c r="AJ391" s="257"/>
      <c r="AK391" s="257"/>
      <c r="AL391" s="257"/>
      <c r="AM391" s="257"/>
      <c r="AN391" s="350"/>
      <c r="AO391" s="262"/>
      <c r="AP391" s="186"/>
      <c r="AQ391" s="186"/>
      <c r="AR391" s="186"/>
      <c r="AS391" s="186"/>
      <c r="AT391" s="186"/>
      <c r="AU391" s="186"/>
      <c r="AV391" s="186"/>
      <c r="AW391" s="186"/>
      <c r="AX391" s="186"/>
      <c r="AY391" s="186"/>
      <c r="AZ391" s="186"/>
      <c r="BA391" s="186"/>
    </row>
    <row r="392" spans="1:53" s="185" customFormat="1" ht="14.25" customHeight="1" x14ac:dyDescent="0.2">
      <c r="A392" s="186"/>
      <c r="B392" s="186"/>
      <c r="C392" s="257"/>
      <c r="D392" s="230"/>
      <c r="E392" s="230"/>
      <c r="F392" s="186"/>
      <c r="G392" s="186"/>
      <c r="H392" s="257"/>
      <c r="I392" s="257"/>
      <c r="J392" s="257"/>
      <c r="K392" s="257"/>
      <c r="L392" s="257"/>
      <c r="M392" s="257"/>
      <c r="N392" s="257"/>
      <c r="O392" s="257"/>
      <c r="P392" s="257"/>
      <c r="Q392" s="257"/>
      <c r="R392" s="257"/>
      <c r="S392" s="257"/>
      <c r="T392" s="257"/>
      <c r="U392" s="257"/>
      <c r="V392" s="257"/>
      <c r="W392" s="257"/>
      <c r="X392" s="257"/>
      <c r="Y392" s="257"/>
      <c r="Z392" s="257"/>
      <c r="AA392" s="257"/>
      <c r="AB392" s="257"/>
      <c r="AC392" s="257"/>
      <c r="AD392" s="257"/>
      <c r="AE392" s="257"/>
      <c r="AF392" s="257"/>
      <c r="AG392" s="257"/>
      <c r="AH392" s="257"/>
      <c r="AI392" s="257"/>
      <c r="AJ392" s="257"/>
      <c r="AK392" s="257"/>
      <c r="AL392" s="257"/>
      <c r="AM392" s="257"/>
      <c r="AN392" s="350"/>
      <c r="AO392" s="262"/>
      <c r="AP392" s="186"/>
      <c r="AQ392" s="186"/>
      <c r="AR392" s="186"/>
      <c r="AS392" s="186"/>
      <c r="AT392" s="186"/>
      <c r="AU392" s="186"/>
      <c r="AV392" s="186"/>
      <c r="AW392" s="186"/>
      <c r="AX392" s="186"/>
      <c r="AY392" s="186"/>
      <c r="AZ392" s="186"/>
      <c r="BA392" s="186"/>
    </row>
    <row r="393" spans="1:53" s="185" customFormat="1" ht="14.25" customHeight="1" x14ac:dyDescent="0.2">
      <c r="A393" s="186"/>
      <c r="B393" s="186"/>
      <c r="C393" s="257"/>
      <c r="D393" s="230"/>
      <c r="E393" s="230"/>
      <c r="F393" s="186"/>
      <c r="G393" s="186"/>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57"/>
      <c r="AE393" s="257"/>
      <c r="AF393" s="257"/>
      <c r="AG393" s="257"/>
      <c r="AH393" s="257"/>
      <c r="AI393" s="257"/>
      <c r="AJ393" s="257"/>
      <c r="AK393" s="257"/>
      <c r="AL393" s="257"/>
      <c r="AM393" s="257"/>
      <c r="AN393" s="350"/>
      <c r="AO393" s="262"/>
      <c r="AP393" s="186"/>
      <c r="AQ393" s="186"/>
      <c r="AR393" s="186"/>
      <c r="AS393" s="186"/>
      <c r="AT393" s="186"/>
      <c r="AU393" s="186"/>
      <c r="AV393" s="186"/>
      <c r="AW393" s="186"/>
      <c r="AX393" s="186"/>
      <c r="AY393" s="186"/>
      <c r="AZ393" s="186"/>
      <c r="BA393" s="186"/>
    </row>
    <row r="394" spans="1:53" s="185" customFormat="1" ht="14.25" customHeight="1" x14ac:dyDescent="0.2">
      <c r="A394" s="186"/>
      <c r="B394" s="186"/>
      <c r="C394" s="257"/>
      <c r="D394" s="230"/>
      <c r="E394" s="230"/>
      <c r="F394" s="186"/>
      <c r="G394" s="186"/>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57"/>
      <c r="AE394" s="257"/>
      <c r="AF394" s="257"/>
      <c r="AG394" s="257"/>
      <c r="AH394" s="257"/>
      <c r="AI394" s="257"/>
      <c r="AJ394" s="257"/>
      <c r="AK394" s="257"/>
      <c r="AL394" s="257"/>
      <c r="AM394" s="257"/>
      <c r="AN394" s="350"/>
      <c r="AO394" s="262"/>
      <c r="AP394" s="186"/>
      <c r="AQ394" s="186"/>
      <c r="AR394" s="186"/>
      <c r="AS394" s="186"/>
      <c r="AT394" s="186"/>
      <c r="AU394" s="186"/>
      <c r="AV394" s="186"/>
      <c r="AW394" s="186"/>
      <c r="AX394" s="186"/>
      <c r="AY394" s="186"/>
      <c r="AZ394" s="186"/>
      <c r="BA394" s="186"/>
    </row>
    <row r="395" spans="1:53" s="185" customFormat="1" ht="14.25" customHeight="1" x14ac:dyDescent="0.2">
      <c r="A395" s="186"/>
      <c r="B395" s="186"/>
      <c r="C395" s="257"/>
      <c r="D395" s="230"/>
      <c r="E395" s="230"/>
      <c r="F395" s="186"/>
      <c r="G395" s="186"/>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350"/>
      <c r="AO395" s="262"/>
      <c r="AP395" s="186"/>
      <c r="AQ395" s="186"/>
      <c r="AR395" s="186"/>
      <c r="AS395" s="186"/>
      <c r="AT395" s="186"/>
      <c r="AU395" s="186"/>
      <c r="AV395" s="186"/>
      <c r="AW395" s="186"/>
      <c r="AX395" s="186"/>
      <c r="AY395" s="186"/>
      <c r="AZ395" s="186"/>
      <c r="BA395" s="186"/>
    </row>
    <row r="396" spans="1:53" s="185" customFormat="1" ht="14.25" customHeight="1" x14ac:dyDescent="0.2">
      <c r="A396" s="186"/>
      <c r="B396" s="186"/>
      <c r="C396" s="257"/>
      <c r="D396" s="230"/>
      <c r="E396" s="230"/>
      <c r="F396" s="186"/>
      <c r="G396" s="186"/>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350"/>
      <c r="AO396" s="262"/>
      <c r="AP396" s="186"/>
      <c r="AQ396" s="186"/>
      <c r="AR396" s="186"/>
      <c r="AS396" s="186"/>
      <c r="AT396" s="186"/>
      <c r="AU396" s="186"/>
      <c r="AV396" s="186"/>
      <c r="AW396" s="186"/>
      <c r="AX396" s="186"/>
      <c r="AY396" s="186"/>
      <c r="AZ396" s="186"/>
      <c r="BA396" s="186"/>
    </row>
    <row r="397" spans="1:53" s="185" customFormat="1" ht="14.25" customHeight="1" x14ac:dyDescent="0.2">
      <c r="A397" s="186"/>
      <c r="B397" s="186"/>
      <c r="C397" s="257"/>
      <c r="D397" s="230"/>
      <c r="E397" s="230"/>
      <c r="F397" s="186"/>
      <c r="G397" s="186"/>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57"/>
      <c r="AE397" s="257"/>
      <c r="AF397" s="257"/>
      <c r="AG397" s="257"/>
      <c r="AH397" s="257"/>
      <c r="AI397" s="257"/>
      <c r="AJ397" s="257"/>
      <c r="AK397" s="257"/>
      <c r="AL397" s="257"/>
      <c r="AM397" s="257"/>
      <c r="AN397" s="350"/>
      <c r="AO397" s="262"/>
      <c r="AP397" s="186"/>
      <c r="AQ397" s="186"/>
      <c r="AR397" s="186"/>
      <c r="AS397" s="186"/>
      <c r="AT397" s="186"/>
      <c r="AU397" s="186"/>
      <c r="AV397" s="186"/>
      <c r="AW397" s="186"/>
      <c r="AX397" s="186"/>
      <c r="AY397" s="186"/>
      <c r="AZ397" s="186"/>
      <c r="BA397" s="186"/>
    </row>
    <row r="398" spans="1:53" s="185" customFormat="1" ht="14.25" customHeight="1" x14ac:dyDescent="0.2">
      <c r="A398" s="186"/>
      <c r="B398" s="186"/>
      <c r="C398" s="257"/>
      <c r="D398" s="230"/>
      <c r="E398" s="230"/>
      <c r="F398" s="186"/>
      <c r="G398" s="186"/>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57"/>
      <c r="AE398" s="257"/>
      <c r="AF398" s="257"/>
      <c r="AG398" s="257"/>
      <c r="AH398" s="257"/>
      <c r="AI398" s="257"/>
      <c r="AJ398" s="257"/>
      <c r="AK398" s="257"/>
      <c r="AL398" s="257"/>
      <c r="AM398" s="257"/>
      <c r="AN398" s="350"/>
      <c r="AO398" s="262"/>
      <c r="AP398" s="186"/>
      <c r="AQ398" s="186"/>
      <c r="AR398" s="186"/>
      <c r="AS398" s="186"/>
      <c r="AT398" s="186"/>
      <c r="AU398" s="186"/>
      <c r="AV398" s="186"/>
      <c r="AW398" s="186"/>
      <c r="AX398" s="186"/>
      <c r="AY398" s="186"/>
      <c r="AZ398" s="186"/>
      <c r="BA398" s="186"/>
    </row>
    <row r="399" spans="1:53" s="185" customFormat="1" ht="14.25" customHeight="1" x14ac:dyDescent="0.2">
      <c r="A399" s="186"/>
      <c r="B399" s="186"/>
      <c r="C399" s="257"/>
      <c r="D399" s="230"/>
      <c r="E399" s="230"/>
      <c r="F399" s="186"/>
      <c r="G399" s="186"/>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57"/>
      <c r="AE399" s="257"/>
      <c r="AF399" s="257"/>
      <c r="AG399" s="257"/>
      <c r="AH399" s="257"/>
      <c r="AI399" s="257"/>
      <c r="AJ399" s="257"/>
      <c r="AK399" s="257"/>
      <c r="AL399" s="257"/>
      <c r="AM399" s="257"/>
      <c r="AN399" s="350"/>
      <c r="AO399" s="262"/>
      <c r="AP399" s="186"/>
      <c r="AQ399" s="186"/>
      <c r="AR399" s="186"/>
      <c r="AS399" s="186"/>
      <c r="AT399" s="186"/>
      <c r="AU399" s="186"/>
      <c r="AV399" s="186"/>
      <c r="AW399" s="186"/>
      <c r="AX399" s="186"/>
      <c r="AY399" s="186"/>
      <c r="AZ399" s="186"/>
      <c r="BA399" s="186"/>
    </row>
    <row r="400" spans="1:53" s="185" customFormat="1" ht="14.25" customHeight="1" x14ac:dyDescent="0.2">
      <c r="A400" s="186"/>
      <c r="B400" s="186"/>
      <c r="C400" s="257"/>
      <c r="D400" s="230"/>
      <c r="E400" s="230"/>
      <c r="F400" s="186"/>
      <c r="G400" s="186"/>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57"/>
      <c r="AE400" s="257"/>
      <c r="AF400" s="257"/>
      <c r="AG400" s="257"/>
      <c r="AH400" s="257"/>
      <c r="AI400" s="257"/>
      <c r="AJ400" s="257"/>
      <c r="AK400" s="257"/>
      <c r="AL400" s="257"/>
      <c r="AM400" s="257"/>
      <c r="AN400" s="350"/>
      <c r="AO400" s="262"/>
      <c r="AP400" s="186"/>
      <c r="AQ400" s="186"/>
      <c r="AR400" s="186"/>
      <c r="AS400" s="186"/>
      <c r="AT400" s="186"/>
      <c r="AU400" s="186"/>
      <c r="AV400" s="186"/>
      <c r="AW400" s="186"/>
      <c r="AX400" s="186"/>
      <c r="AY400" s="186"/>
      <c r="AZ400" s="186"/>
      <c r="BA400" s="186"/>
    </row>
    <row r="401" spans="1:53" s="185" customFormat="1" ht="14.25" customHeight="1" x14ac:dyDescent="0.2">
      <c r="A401" s="186"/>
      <c r="B401" s="186"/>
      <c r="C401" s="257"/>
      <c r="D401" s="230"/>
      <c r="E401" s="230"/>
      <c r="F401" s="186"/>
      <c r="G401" s="186"/>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57"/>
      <c r="AE401" s="257"/>
      <c r="AF401" s="257"/>
      <c r="AG401" s="257"/>
      <c r="AH401" s="257"/>
      <c r="AI401" s="257"/>
      <c r="AJ401" s="257"/>
      <c r="AK401" s="257"/>
      <c r="AL401" s="257"/>
      <c r="AM401" s="257"/>
      <c r="AN401" s="350"/>
      <c r="AO401" s="262"/>
      <c r="AP401" s="186"/>
      <c r="AQ401" s="186"/>
      <c r="AR401" s="186"/>
      <c r="AS401" s="186"/>
      <c r="AT401" s="186"/>
      <c r="AU401" s="186"/>
      <c r="AV401" s="186"/>
      <c r="AW401" s="186"/>
      <c r="AX401" s="186"/>
      <c r="AY401" s="186"/>
      <c r="AZ401" s="186"/>
      <c r="BA401" s="186"/>
    </row>
    <row r="402" spans="1:53" s="185" customFormat="1" ht="14.25" customHeight="1" x14ac:dyDescent="0.2">
      <c r="A402" s="186"/>
      <c r="B402" s="186"/>
      <c r="C402" s="257"/>
      <c r="D402" s="230"/>
      <c r="E402" s="230"/>
      <c r="F402" s="186"/>
      <c r="G402" s="186"/>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57"/>
      <c r="AE402" s="257"/>
      <c r="AF402" s="257"/>
      <c r="AG402" s="257"/>
      <c r="AH402" s="257"/>
      <c r="AI402" s="257"/>
      <c r="AJ402" s="257"/>
      <c r="AK402" s="257"/>
      <c r="AL402" s="257"/>
      <c r="AM402" s="257"/>
      <c r="AN402" s="350"/>
      <c r="AO402" s="262"/>
      <c r="AP402" s="186"/>
      <c r="AQ402" s="186"/>
      <c r="AR402" s="186"/>
      <c r="AS402" s="186"/>
      <c r="AT402" s="186"/>
      <c r="AU402" s="186"/>
      <c r="AV402" s="186"/>
      <c r="AW402" s="186"/>
      <c r="AX402" s="186"/>
      <c r="AY402" s="186"/>
      <c r="AZ402" s="186"/>
      <c r="BA402" s="186"/>
    </row>
    <row r="403" spans="1:53" s="185" customFormat="1" ht="14.25" customHeight="1" x14ac:dyDescent="0.2">
      <c r="A403" s="186"/>
      <c r="B403" s="186"/>
      <c r="C403" s="257"/>
      <c r="D403" s="230"/>
      <c r="E403" s="230"/>
      <c r="F403" s="186"/>
      <c r="G403" s="186"/>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57"/>
      <c r="AE403" s="257"/>
      <c r="AF403" s="257"/>
      <c r="AG403" s="257"/>
      <c r="AH403" s="257"/>
      <c r="AI403" s="257"/>
      <c r="AJ403" s="257"/>
      <c r="AK403" s="257"/>
      <c r="AL403" s="257"/>
      <c r="AM403" s="257"/>
      <c r="AN403" s="350"/>
      <c r="AO403" s="262"/>
      <c r="AP403" s="186"/>
      <c r="AQ403" s="186"/>
      <c r="AR403" s="186"/>
      <c r="AS403" s="186"/>
      <c r="AT403" s="186"/>
      <c r="AU403" s="186"/>
      <c r="AV403" s="186"/>
      <c r="AW403" s="186"/>
      <c r="AX403" s="186"/>
      <c r="AY403" s="186"/>
      <c r="AZ403" s="186"/>
      <c r="BA403" s="186"/>
    </row>
    <row r="404" spans="1:53" s="185" customFormat="1" ht="14.25" customHeight="1" x14ac:dyDescent="0.2">
      <c r="A404" s="186"/>
      <c r="B404" s="186"/>
      <c r="C404" s="257"/>
      <c r="D404" s="230"/>
      <c r="E404" s="230"/>
      <c r="F404" s="186"/>
      <c r="G404" s="186"/>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57"/>
      <c r="AE404" s="257"/>
      <c r="AF404" s="257"/>
      <c r="AG404" s="257"/>
      <c r="AH404" s="257"/>
      <c r="AI404" s="257"/>
      <c r="AJ404" s="257"/>
      <c r="AK404" s="257"/>
      <c r="AL404" s="257"/>
      <c r="AM404" s="257"/>
      <c r="AN404" s="350"/>
      <c r="AO404" s="262"/>
      <c r="AP404" s="186"/>
      <c r="AQ404" s="186"/>
      <c r="AR404" s="186"/>
      <c r="AS404" s="186"/>
      <c r="AT404" s="186"/>
      <c r="AU404" s="186"/>
      <c r="AV404" s="186"/>
      <c r="AW404" s="186"/>
      <c r="AX404" s="186"/>
      <c r="AY404" s="186"/>
      <c r="AZ404" s="186"/>
      <c r="BA404" s="186"/>
    </row>
    <row r="405" spans="1:53" s="185" customFormat="1" ht="14.25" customHeight="1" x14ac:dyDescent="0.2">
      <c r="A405" s="186"/>
      <c r="B405" s="186"/>
      <c r="C405" s="257"/>
      <c r="D405" s="230"/>
      <c r="E405" s="230"/>
      <c r="F405" s="186"/>
      <c r="G405" s="186"/>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57"/>
      <c r="AE405" s="257"/>
      <c r="AF405" s="257"/>
      <c r="AG405" s="257"/>
      <c r="AH405" s="257"/>
      <c r="AI405" s="257"/>
      <c r="AJ405" s="257"/>
      <c r="AK405" s="257"/>
      <c r="AL405" s="257"/>
      <c r="AM405" s="257"/>
      <c r="AN405" s="350"/>
      <c r="AO405" s="262"/>
      <c r="AP405" s="186"/>
      <c r="AQ405" s="186"/>
      <c r="AR405" s="186"/>
      <c r="AS405" s="186"/>
      <c r="AT405" s="186"/>
      <c r="AU405" s="186"/>
      <c r="AV405" s="186"/>
      <c r="AW405" s="186"/>
      <c r="AX405" s="186"/>
      <c r="AY405" s="186"/>
      <c r="AZ405" s="186"/>
      <c r="BA405" s="186"/>
    </row>
    <row r="406" spans="1:53" s="185" customFormat="1" ht="14.25" customHeight="1" x14ac:dyDescent="0.2">
      <c r="A406" s="186"/>
      <c r="B406" s="186"/>
      <c r="C406" s="257"/>
      <c r="D406" s="230"/>
      <c r="E406" s="230"/>
      <c r="F406" s="186"/>
      <c r="G406" s="186"/>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57"/>
      <c r="AE406" s="257"/>
      <c r="AF406" s="257"/>
      <c r="AG406" s="257"/>
      <c r="AH406" s="257"/>
      <c r="AI406" s="257"/>
      <c r="AJ406" s="257"/>
      <c r="AK406" s="257"/>
      <c r="AL406" s="257"/>
      <c r="AM406" s="257"/>
      <c r="AN406" s="350"/>
      <c r="AO406" s="262"/>
      <c r="AP406" s="186"/>
      <c r="AQ406" s="186"/>
      <c r="AR406" s="186"/>
      <c r="AS406" s="186"/>
      <c r="AT406" s="186"/>
      <c r="AU406" s="186"/>
      <c r="AV406" s="186"/>
      <c r="AW406" s="186"/>
      <c r="AX406" s="186"/>
      <c r="AY406" s="186"/>
      <c r="AZ406" s="186"/>
      <c r="BA406" s="186"/>
    </row>
    <row r="407" spans="1:53" s="185" customFormat="1" ht="14.25" customHeight="1" x14ac:dyDescent="0.2">
      <c r="A407" s="186"/>
      <c r="B407" s="186"/>
      <c r="C407" s="257"/>
      <c r="D407" s="230"/>
      <c r="E407" s="230"/>
      <c r="F407" s="186"/>
      <c r="G407" s="186"/>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57"/>
      <c r="AE407" s="257"/>
      <c r="AF407" s="257"/>
      <c r="AG407" s="257"/>
      <c r="AH407" s="257"/>
      <c r="AI407" s="257"/>
      <c r="AJ407" s="257"/>
      <c r="AK407" s="257"/>
      <c r="AL407" s="257"/>
      <c r="AM407" s="257"/>
      <c r="AN407" s="350"/>
      <c r="AO407" s="262"/>
      <c r="AP407" s="186"/>
      <c r="AQ407" s="186"/>
      <c r="AR407" s="186"/>
      <c r="AS407" s="186"/>
      <c r="AT407" s="186"/>
      <c r="AU407" s="186"/>
      <c r="AV407" s="186"/>
      <c r="AW407" s="186"/>
      <c r="AX407" s="186"/>
      <c r="AY407" s="186"/>
      <c r="AZ407" s="186"/>
      <c r="BA407" s="186"/>
    </row>
    <row r="408" spans="1:53" s="185" customFormat="1" ht="14.25" customHeight="1" x14ac:dyDescent="0.2">
      <c r="A408" s="186"/>
      <c r="B408" s="186"/>
      <c r="C408" s="257"/>
      <c r="D408" s="230"/>
      <c r="E408" s="230"/>
      <c r="F408" s="186"/>
      <c r="G408" s="186"/>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57"/>
      <c r="AE408" s="257"/>
      <c r="AF408" s="257"/>
      <c r="AG408" s="257"/>
      <c r="AH408" s="257"/>
      <c r="AI408" s="257"/>
      <c r="AJ408" s="257"/>
      <c r="AK408" s="257"/>
      <c r="AL408" s="257"/>
      <c r="AM408" s="257"/>
      <c r="AN408" s="350"/>
      <c r="AO408" s="262"/>
      <c r="AP408" s="186"/>
      <c r="AQ408" s="186"/>
      <c r="AR408" s="186"/>
      <c r="AS408" s="186"/>
      <c r="AT408" s="186"/>
      <c r="AU408" s="186"/>
      <c r="AV408" s="186"/>
      <c r="AW408" s="186"/>
      <c r="AX408" s="186"/>
      <c r="AY408" s="186"/>
      <c r="AZ408" s="186"/>
      <c r="BA408" s="186"/>
    </row>
    <row r="409" spans="1:53" s="185" customFormat="1" ht="14.25" customHeight="1" x14ac:dyDescent="0.2">
      <c r="A409" s="186"/>
      <c r="B409" s="186"/>
      <c r="C409" s="257"/>
      <c r="D409" s="230"/>
      <c r="E409" s="230"/>
      <c r="F409" s="186"/>
      <c r="G409" s="186"/>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s="257"/>
      <c r="AG409" s="257"/>
      <c r="AH409" s="257"/>
      <c r="AI409" s="257"/>
      <c r="AJ409" s="257"/>
      <c r="AK409" s="257"/>
      <c r="AL409" s="257"/>
      <c r="AM409" s="257"/>
      <c r="AN409" s="350"/>
      <c r="AO409" s="262"/>
      <c r="AP409" s="186"/>
      <c r="AQ409" s="186"/>
      <c r="AR409" s="186"/>
      <c r="AS409" s="186"/>
      <c r="AT409" s="186"/>
      <c r="AU409" s="186"/>
      <c r="AV409" s="186"/>
      <c r="AW409" s="186"/>
      <c r="AX409" s="186"/>
      <c r="AY409" s="186"/>
      <c r="AZ409" s="186"/>
      <c r="BA409" s="186"/>
    </row>
    <row r="410" spans="1:53" s="185" customFormat="1" ht="14.25" customHeight="1" x14ac:dyDescent="0.2">
      <c r="A410" s="186"/>
      <c r="B410" s="186"/>
      <c r="C410" s="257"/>
      <c r="D410" s="230"/>
      <c r="E410" s="230"/>
      <c r="F410" s="186"/>
      <c r="G410" s="186"/>
      <c r="H410" s="257"/>
      <c r="I410" s="257"/>
      <c r="J410" s="257"/>
      <c r="K410" s="257"/>
      <c r="L410" s="257"/>
      <c r="M410" s="257"/>
      <c r="N410" s="257"/>
      <c r="O410" s="257"/>
      <c r="P410" s="257"/>
      <c r="Q410" s="257"/>
      <c r="R410" s="257"/>
      <c r="S410" s="257"/>
      <c r="T410" s="257"/>
      <c r="U410" s="257"/>
      <c r="V410" s="257"/>
      <c r="W410" s="257"/>
      <c r="X410" s="257"/>
      <c r="Y410" s="257"/>
      <c r="Z410" s="257"/>
      <c r="AA410" s="257"/>
      <c r="AB410" s="257"/>
      <c r="AC410" s="257"/>
      <c r="AD410" s="257"/>
      <c r="AE410" s="257"/>
      <c r="AF410" s="257"/>
      <c r="AG410" s="257"/>
      <c r="AH410" s="257"/>
      <c r="AI410" s="257"/>
      <c r="AJ410" s="257"/>
      <c r="AK410" s="257"/>
      <c r="AL410" s="257"/>
      <c r="AM410" s="257"/>
      <c r="AN410" s="350"/>
      <c r="AO410" s="262"/>
      <c r="AP410" s="186"/>
      <c r="AQ410" s="186"/>
      <c r="AR410" s="186"/>
      <c r="AS410" s="186"/>
      <c r="AT410" s="186"/>
      <c r="AU410" s="186"/>
      <c r="AV410" s="186"/>
      <c r="AW410" s="186"/>
      <c r="AX410" s="186"/>
      <c r="AY410" s="186"/>
      <c r="AZ410" s="186"/>
      <c r="BA410" s="186"/>
    </row>
    <row r="411" spans="1:53" s="185" customFormat="1" ht="14.25" customHeight="1" x14ac:dyDescent="0.2">
      <c r="A411" s="186"/>
      <c r="B411" s="186"/>
      <c r="C411" s="257"/>
      <c r="D411" s="230"/>
      <c r="E411" s="230"/>
      <c r="F411" s="186"/>
      <c r="G411" s="186"/>
      <c r="H411" s="257"/>
      <c r="I411" s="257"/>
      <c r="J411" s="257"/>
      <c r="K411" s="257"/>
      <c r="L411" s="257"/>
      <c r="M411" s="257"/>
      <c r="N411" s="257"/>
      <c r="O411" s="257"/>
      <c r="P411" s="257"/>
      <c r="Q411" s="257"/>
      <c r="R411" s="257"/>
      <c r="S411" s="257"/>
      <c r="T411" s="257"/>
      <c r="U411" s="257"/>
      <c r="V411" s="257"/>
      <c r="W411" s="257"/>
      <c r="X411" s="257"/>
      <c r="Y411" s="257"/>
      <c r="Z411" s="257"/>
      <c r="AA411" s="257"/>
      <c r="AB411" s="257"/>
      <c r="AC411" s="257"/>
      <c r="AD411" s="257"/>
      <c r="AE411" s="257"/>
      <c r="AF411" s="257"/>
      <c r="AG411" s="257"/>
      <c r="AH411" s="257"/>
      <c r="AI411" s="257"/>
      <c r="AJ411" s="257"/>
      <c r="AK411" s="257"/>
      <c r="AL411" s="257"/>
      <c r="AM411" s="257"/>
      <c r="AN411" s="350"/>
      <c r="AO411" s="262"/>
      <c r="AP411" s="186"/>
      <c r="AQ411" s="186"/>
      <c r="AR411" s="186"/>
      <c r="AS411" s="186"/>
      <c r="AT411" s="186"/>
      <c r="AU411" s="186"/>
      <c r="AV411" s="186"/>
      <c r="AW411" s="186"/>
      <c r="AX411" s="186"/>
      <c r="AY411" s="186"/>
      <c r="AZ411" s="186"/>
      <c r="BA411" s="186"/>
    </row>
    <row r="412" spans="1:53" s="185" customFormat="1" ht="14.25" customHeight="1" x14ac:dyDescent="0.2">
      <c r="A412" s="186"/>
      <c r="B412" s="186"/>
      <c r="C412" s="257"/>
      <c r="D412" s="230"/>
      <c r="E412" s="230"/>
      <c r="F412" s="186"/>
      <c r="G412" s="186"/>
      <c r="H412" s="257"/>
      <c r="I412" s="257"/>
      <c r="J412" s="257"/>
      <c r="K412" s="257"/>
      <c r="L412" s="257"/>
      <c r="M412" s="257"/>
      <c r="N412" s="257"/>
      <c r="O412" s="257"/>
      <c r="P412" s="257"/>
      <c r="Q412" s="257"/>
      <c r="R412" s="257"/>
      <c r="S412" s="257"/>
      <c r="T412" s="257"/>
      <c r="U412" s="257"/>
      <c r="V412" s="257"/>
      <c r="W412" s="257"/>
      <c r="X412" s="257"/>
      <c r="Y412" s="257"/>
      <c r="Z412" s="257"/>
      <c r="AA412" s="257"/>
      <c r="AB412" s="257"/>
      <c r="AC412" s="257"/>
      <c r="AD412" s="257"/>
      <c r="AE412" s="257"/>
      <c r="AF412" s="257"/>
      <c r="AG412" s="257"/>
      <c r="AH412" s="257"/>
      <c r="AI412" s="257"/>
      <c r="AJ412" s="257"/>
      <c r="AK412" s="257"/>
      <c r="AL412" s="257"/>
      <c r="AM412" s="257"/>
      <c r="AN412" s="350"/>
      <c r="AO412" s="262"/>
      <c r="AP412" s="186"/>
      <c r="AQ412" s="186"/>
      <c r="AR412" s="186"/>
      <c r="AS412" s="186"/>
      <c r="AT412" s="186"/>
      <c r="AU412" s="186"/>
      <c r="AV412" s="186"/>
      <c r="AW412" s="186"/>
      <c r="AX412" s="186"/>
      <c r="AY412" s="186"/>
      <c r="AZ412" s="186"/>
      <c r="BA412" s="186"/>
    </row>
    <row r="413" spans="1:53" s="185" customFormat="1" ht="14.25" customHeight="1" x14ac:dyDescent="0.2">
      <c r="A413" s="186"/>
      <c r="B413" s="186"/>
      <c r="C413" s="257"/>
      <c r="D413" s="230"/>
      <c r="E413" s="230"/>
      <c r="F413" s="186"/>
      <c r="G413" s="186"/>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57"/>
      <c r="AE413" s="257"/>
      <c r="AF413" s="257"/>
      <c r="AG413" s="257"/>
      <c r="AH413" s="257"/>
      <c r="AI413" s="257"/>
      <c r="AJ413" s="257"/>
      <c r="AK413" s="257"/>
      <c r="AL413" s="257"/>
      <c r="AM413" s="257"/>
      <c r="AN413" s="350"/>
      <c r="AO413" s="262"/>
      <c r="AP413" s="186"/>
      <c r="AQ413" s="186"/>
      <c r="AR413" s="186"/>
      <c r="AS413" s="186"/>
      <c r="AT413" s="186"/>
      <c r="AU413" s="186"/>
      <c r="AV413" s="186"/>
      <c r="AW413" s="186"/>
      <c r="AX413" s="186"/>
      <c r="AY413" s="186"/>
      <c r="AZ413" s="186"/>
      <c r="BA413" s="186"/>
    </row>
    <row r="414" spans="1:53" s="185" customFormat="1" ht="14.25" customHeight="1" x14ac:dyDescent="0.2">
      <c r="A414" s="186"/>
      <c r="B414" s="186"/>
      <c r="C414" s="257"/>
      <c r="D414" s="230"/>
      <c r="E414" s="230"/>
      <c r="F414" s="186"/>
      <c r="G414" s="186"/>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57"/>
      <c r="AE414" s="257"/>
      <c r="AF414" s="257"/>
      <c r="AG414" s="257"/>
      <c r="AH414" s="257"/>
      <c r="AI414" s="257"/>
      <c r="AJ414" s="257"/>
      <c r="AK414" s="257"/>
      <c r="AL414" s="257"/>
      <c r="AM414" s="257"/>
      <c r="AN414" s="350"/>
      <c r="AO414" s="262"/>
      <c r="AP414" s="186"/>
      <c r="AQ414" s="186"/>
      <c r="AR414" s="186"/>
      <c r="AS414" s="186"/>
      <c r="AT414" s="186"/>
      <c r="AU414" s="186"/>
      <c r="AV414" s="186"/>
      <c r="AW414" s="186"/>
      <c r="AX414" s="186"/>
      <c r="AY414" s="186"/>
      <c r="AZ414" s="186"/>
      <c r="BA414" s="186"/>
    </row>
    <row r="415" spans="1:53" s="185" customFormat="1" ht="14.25" customHeight="1" x14ac:dyDescent="0.2">
      <c r="A415" s="186"/>
      <c r="B415" s="186"/>
      <c r="C415" s="257"/>
      <c r="D415" s="230"/>
      <c r="E415" s="230"/>
      <c r="F415" s="186"/>
      <c r="G415" s="186"/>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57"/>
      <c r="AE415" s="257"/>
      <c r="AF415" s="257"/>
      <c r="AG415" s="257"/>
      <c r="AH415" s="257"/>
      <c r="AI415" s="257"/>
      <c r="AJ415" s="257"/>
      <c r="AK415" s="257"/>
      <c r="AL415" s="257"/>
      <c r="AM415" s="257"/>
      <c r="AN415" s="350"/>
      <c r="AO415" s="262"/>
      <c r="AP415" s="186"/>
      <c r="AQ415" s="186"/>
      <c r="AR415" s="186"/>
      <c r="AS415" s="186"/>
      <c r="AT415" s="186"/>
      <c r="AU415" s="186"/>
      <c r="AV415" s="186"/>
      <c r="AW415" s="186"/>
      <c r="AX415" s="186"/>
      <c r="AY415" s="186"/>
      <c r="AZ415" s="186"/>
      <c r="BA415" s="186"/>
    </row>
    <row r="416" spans="1:53" s="185" customFormat="1" ht="14.25" customHeight="1" x14ac:dyDescent="0.2">
      <c r="A416" s="186"/>
      <c r="B416" s="186"/>
      <c r="C416" s="257"/>
      <c r="D416" s="230"/>
      <c r="E416" s="230"/>
      <c r="F416" s="186"/>
      <c r="G416" s="186"/>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57"/>
      <c r="AE416" s="257"/>
      <c r="AF416" s="257"/>
      <c r="AG416" s="257"/>
      <c r="AH416" s="257"/>
      <c r="AI416" s="257"/>
      <c r="AJ416" s="257"/>
      <c r="AK416" s="257"/>
      <c r="AL416" s="257"/>
      <c r="AM416" s="257"/>
      <c r="AN416" s="350"/>
      <c r="AO416" s="262"/>
      <c r="AP416" s="186"/>
      <c r="AQ416" s="186"/>
      <c r="AR416" s="186"/>
      <c r="AS416" s="186"/>
      <c r="AT416" s="186"/>
      <c r="AU416" s="186"/>
      <c r="AV416" s="186"/>
      <c r="AW416" s="186"/>
      <c r="AX416" s="186"/>
      <c r="AY416" s="186"/>
      <c r="AZ416" s="186"/>
      <c r="BA416" s="186"/>
    </row>
    <row r="417" spans="1:53" s="185" customFormat="1" ht="14.25" customHeight="1" x14ac:dyDescent="0.2">
      <c r="A417" s="186"/>
      <c r="B417" s="186"/>
      <c r="C417" s="257"/>
      <c r="D417" s="230"/>
      <c r="E417" s="230"/>
      <c r="F417" s="186"/>
      <c r="G417" s="186"/>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57"/>
      <c r="AE417" s="257"/>
      <c r="AF417" s="257"/>
      <c r="AG417" s="257"/>
      <c r="AH417" s="257"/>
      <c r="AI417" s="257"/>
      <c r="AJ417" s="257"/>
      <c r="AK417" s="257"/>
      <c r="AL417" s="257"/>
      <c r="AM417" s="257"/>
      <c r="AN417" s="350"/>
      <c r="AO417" s="262"/>
      <c r="AP417" s="186"/>
      <c r="AQ417" s="186"/>
      <c r="AR417" s="186"/>
      <c r="AS417" s="186"/>
      <c r="AT417" s="186"/>
      <c r="AU417" s="186"/>
      <c r="AV417" s="186"/>
      <c r="AW417" s="186"/>
      <c r="AX417" s="186"/>
      <c r="AY417" s="186"/>
      <c r="AZ417" s="186"/>
      <c r="BA417" s="186"/>
    </row>
    <row r="418" spans="1:53" s="185" customFormat="1" ht="14.25" customHeight="1" x14ac:dyDescent="0.2">
      <c r="A418" s="186"/>
      <c r="B418" s="186"/>
      <c r="C418" s="257"/>
      <c r="D418" s="230"/>
      <c r="E418" s="230"/>
      <c r="F418" s="186"/>
      <c r="G418" s="186"/>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57"/>
      <c r="AE418" s="257"/>
      <c r="AF418" s="257"/>
      <c r="AG418" s="257"/>
      <c r="AH418" s="257"/>
      <c r="AI418" s="257"/>
      <c r="AJ418" s="257"/>
      <c r="AK418" s="257"/>
      <c r="AL418" s="257"/>
      <c r="AM418" s="257"/>
      <c r="AN418" s="350"/>
      <c r="AO418" s="262"/>
      <c r="AP418" s="186"/>
      <c r="AQ418" s="186"/>
      <c r="AR418" s="186"/>
      <c r="AS418" s="186"/>
      <c r="AT418" s="186"/>
      <c r="AU418" s="186"/>
      <c r="AV418" s="186"/>
      <c r="AW418" s="186"/>
      <c r="AX418" s="186"/>
      <c r="AY418" s="186"/>
      <c r="AZ418" s="186"/>
      <c r="BA418" s="186"/>
    </row>
    <row r="419" spans="1:53" s="185" customFormat="1" ht="14.25" customHeight="1" x14ac:dyDescent="0.2">
      <c r="A419" s="186"/>
      <c r="B419" s="186"/>
      <c r="C419" s="257"/>
      <c r="D419" s="230"/>
      <c r="E419" s="230"/>
      <c r="F419" s="186"/>
      <c r="G419" s="186"/>
      <c r="H419" s="257"/>
      <c r="I419" s="257"/>
      <c r="J419" s="257"/>
      <c r="K419" s="257"/>
      <c r="L419" s="257"/>
      <c r="M419" s="257"/>
      <c r="N419" s="257"/>
      <c r="O419" s="257"/>
      <c r="P419" s="257"/>
      <c r="Q419" s="257"/>
      <c r="R419" s="257"/>
      <c r="S419" s="257"/>
      <c r="T419" s="257"/>
      <c r="U419" s="257"/>
      <c r="V419" s="257"/>
      <c r="W419" s="257"/>
      <c r="X419" s="257"/>
      <c r="Y419" s="257"/>
      <c r="Z419" s="257"/>
      <c r="AA419" s="257"/>
      <c r="AB419" s="257"/>
      <c r="AC419" s="257"/>
      <c r="AD419" s="257"/>
      <c r="AE419" s="257"/>
      <c r="AF419" s="257"/>
      <c r="AG419" s="257"/>
      <c r="AH419" s="257"/>
      <c r="AI419" s="257"/>
      <c r="AJ419" s="257"/>
      <c r="AK419" s="257"/>
      <c r="AL419" s="257"/>
      <c r="AM419" s="257"/>
      <c r="AN419" s="350"/>
      <c r="AO419" s="262"/>
      <c r="AP419" s="186"/>
      <c r="AQ419" s="186"/>
      <c r="AR419" s="186"/>
      <c r="AS419" s="186"/>
      <c r="AT419" s="186"/>
      <c r="AU419" s="186"/>
      <c r="AV419" s="186"/>
      <c r="AW419" s="186"/>
      <c r="AX419" s="186"/>
      <c r="AY419" s="186"/>
      <c r="AZ419" s="186"/>
      <c r="BA419" s="186"/>
    </row>
    <row r="420" spans="1:53" s="185" customFormat="1" ht="14.25" customHeight="1" x14ac:dyDescent="0.2">
      <c r="A420" s="186"/>
      <c r="B420" s="186"/>
      <c r="C420" s="257"/>
      <c r="D420" s="230"/>
      <c r="E420" s="230"/>
      <c r="F420" s="186"/>
      <c r="G420" s="186"/>
      <c r="H420" s="257"/>
      <c r="I420" s="257"/>
      <c r="J420" s="257"/>
      <c r="K420" s="257"/>
      <c r="L420" s="257"/>
      <c r="M420" s="257"/>
      <c r="N420" s="257"/>
      <c r="O420" s="257"/>
      <c r="P420" s="257"/>
      <c r="Q420" s="257"/>
      <c r="R420" s="257"/>
      <c r="S420" s="257"/>
      <c r="T420" s="257"/>
      <c r="U420" s="257"/>
      <c r="V420" s="257"/>
      <c r="W420" s="257"/>
      <c r="X420" s="257"/>
      <c r="Y420" s="257"/>
      <c r="Z420" s="257"/>
      <c r="AA420" s="257"/>
      <c r="AB420" s="257"/>
      <c r="AC420" s="257"/>
      <c r="AD420" s="257"/>
      <c r="AE420" s="257"/>
      <c r="AF420" s="257"/>
      <c r="AG420" s="257"/>
      <c r="AH420" s="257"/>
      <c r="AI420" s="257"/>
      <c r="AJ420" s="257"/>
      <c r="AK420" s="257"/>
      <c r="AL420" s="257"/>
      <c r="AM420" s="257"/>
      <c r="AN420" s="350"/>
      <c r="AO420" s="262"/>
      <c r="AP420" s="186"/>
      <c r="AQ420" s="186"/>
      <c r="AR420" s="186"/>
      <c r="AS420" s="186"/>
      <c r="AT420" s="186"/>
      <c r="AU420" s="186"/>
      <c r="AV420" s="186"/>
      <c r="AW420" s="186"/>
      <c r="AX420" s="186"/>
      <c r="AY420" s="186"/>
      <c r="AZ420" s="186"/>
      <c r="BA420" s="186"/>
    </row>
    <row r="421" spans="1:53" s="185" customFormat="1" ht="14.25" customHeight="1" x14ac:dyDescent="0.2">
      <c r="A421" s="186"/>
      <c r="B421" s="186"/>
      <c r="C421" s="257"/>
      <c r="D421" s="230"/>
      <c r="E421" s="230"/>
      <c r="F421" s="186"/>
      <c r="G421" s="186"/>
      <c r="H421" s="257"/>
      <c r="I421" s="257"/>
      <c r="J421" s="257"/>
      <c r="K421" s="257"/>
      <c r="L421" s="257"/>
      <c r="M421" s="257"/>
      <c r="N421" s="257"/>
      <c r="O421" s="257"/>
      <c r="P421" s="257"/>
      <c r="Q421" s="257"/>
      <c r="R421" s="257"/>
      <c r="S421" s="257"/>
      <c r="T421" s="257"/>
      <c r="U421" s="257"/>
      <c r="V421" s="257"/>
      <c r="W421" s="257"/>
      <c r="X421" s="257"/>
      <c r="Y421" s="257"/>
      <c r="Z421" s="257"/>
      <c r="AA421" s="257"/>
      <c r="AB421" s="257"/>
      <c r="AC421" s="257"/>
      <c r="AD421" s="257"/>
      <c r="AE421" s="257"/>
      <c r="AF421" s="257"/>
      <c r="AG421" s="257"/>
      <c r="AH421" s="257"/>
      <c r="AI421" s="257"/>
      <c r="AJ421" s="257"/>
      <c r="AK421" s="257"/>
      <c r="AL421" s="257"/>
      <c r="AM421" s="257"/>
      <c r="AN421" s="350"/>
      <c r="AO421" s="262"/>
      <c r="AP421" s="186"/>
      <c r="AQ421" s="186"/>
      <c r="AR421" s="186"/>
      <c r="AS421" s="186"/>
      <c r="AT421" s="186"/>
      <c r="AU421" s="186"/>
      <c r="AV421" s="186"/>
      <c r="AW421" s="186"/>
      <c r="AX421" s="186"/>
      <c r="AY421" s="186"/>
      <c r="AZ421" s="186"/>
      <c r="BA421" s="186"/>
    </row>
    <row r="422" spans="1:53" s="185" customFormat="1" ht="14.25" customHeight="1" x14ac:dyDescent="0.2">
      <c r="A422" s="186"/>
      <c r="B422" s="186"/>
      <c r="C422" s="257"/>
      <c r="D422" s="230"/>
      <c r="E422" s="230"/>
      <c r="F422" s="186"/>
      <c r="G422" s="186"/>
      <c r="H422" s="257"/>
      <c r="I422" s="257"/>
      <c r="J422" s="257"/>
      <c r="K422" s="257"/>
      <c r="L422" s="257"/>
      <c r="M422" s="257"/>
      <c r="N422" s="257"/>
      <c r="O422" s="257"/>
      <c r="P422" s="257"/>
      <c r="Q422" s="257"/>
      <c r="R422" s="257"/>
      <c r="S422" s="257"/>
      <c r="T422" s="257"/>
      <c r="U422" s="257"/>
      <c r="V422" s="257"/>
      <c r="W422" s="257"/>
      <c r="X422" s="257"/>
      <c r="Y422" s="257"/>
      <c r="Z422" s="257"/>
      <c r="AA422" s="257"/>
      <c r="AB422" s="257"/>
      <c r="AC422" s="257"/>
      <c r="AD422" s="257"/>
      <c r="AE422" s="257"/>
      <c r="AF422" s="257"/>
      <c r="AG422" s="257"/>
      <c r="AH422" s="257"/>
      <c r="AI422" s="257"/>
      <c r="AJ422" s="257"/>
      <c r="AK422" s="257"/>
      <c r="AL422" s="257"/>
      <c r="AM422" s="257"/>
      <c r="AN422" s="350"/>
      <c r="AO422" s="262"/>
      <c r="AP422" s="186"/>
      <c r="AQ422" s="186"/>
      <c r="AR422" s="186"/>
      <c r="AS422" s="186"/>
      <c r="AT422" s="186"/>
      <c r="AU422" s="186"/>
      <c r="AV422" s="186"/>
      <c r="AW422" s="186"/>
      <c r="AX422" s="186"/>
      <c r="AY422" s="186"/>
      <c r="AZ422" s="186"/>
      <c r="BA422" s="186"/>
    </row>
    <row r="423" spans="1:53" s="185" customFormat="1" ht="14.25" customHeight="1" x14ac:dyDescent="0.2">
      <c r="A423" s="186"/>
      <c r="B423" s="186"/>
      <c r="C423" s="257"/>
      <c r="D423" s="230"/>
      <c r="E423" s="230"/>
      <c r="F423" s="186"/>
      <c r="G423" s="186"/>
      <c r="H423" s="257"/>
      <c r="I423" s="257"/>
      <c r="J423" s="257"/>
      <c r="K423" s="257"/>
      <c r="L423" s="257"/>
      <c r="M423" s="257"/>
      <c r="N423" s="257"/>
      <c r="O423" s="257"/>
      <c r="P423" s="257"/>
      <c r="Q423" s="257"/>
      <c r="R423" s="257"/>
      <c r="S423" s="257"/>
      <c r="T423" s="257"/>
      <c r="U423" s="257"/>
      <c r="V423" s="257"/>
      <c r="W423" s="257"/>
      <c r="X423" s="257"/>
      <c r="Y423" s="257"/>
      <c r="Z423" s="257"/>
      <c r="AA423" s="257"/>
      <c r="AB423" s="257"/>
      <c r="AC423" s="257"/>
      <c r="AD423" s="257"/>
      <c r="AE423" s="257"/>
      <c r="AF423" s="257"/>
      <c r="AG423" s="257"/>
      <c r="AH423" s="257"/>
      <c r="AI423" s="257"/>
      <c r="AJ423" s="257"/>
      <c r="AK423" s="257"/>
      <c r="AL423" s="257"/>
      <c r="AM423" s="257"/>
      <c r="AN423" s="350"/>
      <c r="AO423" s="262"/>
      <c r="AP423" s="186"/>
      <c r="AQ423" s="186"/>
      <c r="AR423" s="186"/>
      <c r="AS423" s="186"/>
      <c r="AT423" s="186"/>
      <c r="AU423" s="186"/>
      <c r="AV423" s="186"/>
      <c r="AW423" s="186"/>
      <c r="AX423" s="186"/>
      <c r="AY423" s="186"/>
      <c r="AZ423" s="186"/>
      <c r="BA423" s="186"/>
    </row>
    <row r="424" spans="1:53" s="185" customFormat="1" ht="14.25" customHeight="1" x14ac:dyDescent="0.2">
      <c r="A424" s="186"/>
      <c r="B424" s="186"/>
      <c r="C424" s="257"/>
      <c r="D424" s="230"/>
      <c r="E424" s="230"/>
      <c r="F424" s="186"/>
      <c r="G424" s="186"/>
      <c r="H424" s="257"/>
      <c r="I424" s="257"/>
      <c r="J424" s="257"/>
      <c r="K424" s="257"/>
      <c r="L424" s="257"/>
      <c r="M424" s="257"/>
      <c r="N424" s="257"/>
      <c r="O424" s="257"/>
      <c r="P424" s="257"/>
      <c r="Q424" s="257"/>
      <c r="R424" s="257"/>
      <c r="S424" s="257"/>
      <c r="T424" s="257"/>
      <c r="U424" s="257"/>
      <c r="V424" s="257"/>
      <c r="W424" s="257"/>
      <c r="X424" s="257"/>
      <c r="Y424" s="257"/>
      <c r="Z424" s="257"/>
      <c r="AA424" s="257"/>
      <c r="AB424" s="257"/>
      <c r="AC424" s="257"/>
      <c r="AD424" s="257"/>
      <c r="AE424" s="257"/>
      <c r="AF424" s="257"/>
      <c r="AG424" s="257"/>
      <c r="AH424" s="257"/>
      <c r="AI424" s="257"/>
      <c r="AJ424" s="257"/>
      <c r="AK424" s="257"/>
      <c r="AL424" s="257"/>
      <c r="AM424" s="257"/>
      <c r="AN424" s="350"/>
      <c r="AO424" s="262"/>
      <c r="AP424" s="186"/>
      <c r="AQ424" s="186"/>
      <c r="AR424" s="186"/>
      <c r="AS424" s="186"/>
      <c r="AT424" s="186"/>
      <c r="AU424" s="186"/>
      <c r="AV424" s="186"/>
      <c r="AW424" s="186"/>
      <c r="AX424" s="186"/>
      <c r="AY424" s="186"/>
      <c r="AZ424" s="186"/>
      <c r="BA424" s="186"/>
    </row>
    <row r="425" spans="1:53" s="185" customFormat="1" ht="14.25" customHeight="1" x14ac:dyDescent="0.2">
      <c r="A425" s="186"/>
      <c r="B425" s="186"/>
      <c r="C425" s="257"/>
      <c r="D425" s="230"/>
      <c r="E425" s="230"/>
      <c r="F425" s="186"/>
      <c r="G425" s="186"/>
      <c r="H425" s="257"/>
      <c r="I425" s="257"/>
      <c r="J425" s="257"/>
      <c r="K425" s="257"/>
      <c r="L425" s="257"/>
      <c r="M425" s="257"/>
      <c r="N425" s="257"/>
      <c r="O425" s="257"/>
      <c r="P425" s="257"/>
      <c r="Q425" s="257"/>
      <c r="R425" s="257"/>
      <c r="S425" s="257"/>
      <c r="T425" s="257"/>
      <c r="U425" s="257"/>
      <c r="V425" s="257"/>
      <c r="W425" s="257"/>
      <c r="X425" s="257"/>
      <c r="Y425" s="257"/>
      <c r="Z425" s="257"/>
      <c r="AA425" s="257"/>
      <c r="AB425" s="257"/>
      <c r="AC425" s="257"/>
      <c r="AD425" s="257"/>
      <c r="AE425" s="257"/>
      <c r="AF425" s="257"/>
      <c r="AG425" s="257"/>
      <c r="AH425" s="257"/>
      <c r="AI425" s="257"/>
      <c r="AJ425" s="257"/>
      <c r="AK425" s="257"/>
      <c r="AL425" s="257"/>
      <c r="AM425" s="257"/>
      <c r="AN425" s="350"/>
      <c r="AO425" s="262"/>
      <c r="AP425" s="186"/>
      <c r="AQ425" s="186"/>
      <c r="AR425" s="186"/>
      <c r="AS425" s="186"/>
      <c r="AT425" s="186"/>
      <c r="AU425" s="186"/>
      <c r="AV425" s="186"/>
      <c r="AW425" s="186"/>
      <c r="AX425" s="186"/>
      <c r="AY425" s="186"/>
      <c r="AZ425" s="186"/>
      <c r="BA425" s="186"/>
    </row>
    <row r="426" spans="1:53" s="185" customFormat="1" ht="14.25" customHeight="1" x14ac:dyDescent="0.2">
      <c r="A426" s="186"/>
      <c r="B426" s="186"/>
      <c r="C426" s="257"/>
      <c r="D426" s="230"/>
      <c r="E426" s="230"/>
      <c r="F426" s="186"/>
      <c r="G426" s="186"/>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257"/>
      <c r="AE426" s="257"/>
      <c r="AF426" s="257"/>
      <c r="AG426" s="257"/>
      <c r="AH426" s="257"/>
      <c r="AI426" s="257"/>
      <c r="AJ426" s="257"/>
      <c r="AK426" s="257"/>
      <c r="AL426" s="257"/>
      <c r="AM426" s="257"/>
      <c r="AN426" s="350"/>
      <c r="AO426" s="262"/>
      <c r="AP426" s="186"/>
      <c r="AQ426" s="186"/>
      <c r="AR426" s="186"/>
      <c r="AS426" s="186"/>
      <c r="AT426" s="186"/>
      <c r="AU426" s="186"/>
      <c r="AV426" s="186"/>
      <c r="AW426" s="186"/>
      <c r="AX426" s="186"/>
      <c r="AY426" s="186"/>
      <c r="AZ426" s="186"/>
      <c r="BA426" s="186"/>
    </row>
    <row r="427" spans="1:53" s="185" customFormat="1" ht="14.25" customHeight="1" x14ac:dyDescent="0.2">
      <c r="A427" s="186"/>
      <c r="B427" s="186"/>
      <c r="C427" s="257"/>
      <c r="D427" s="230"/>
      <c r="E427" s="230"/>
      <c r="F427" s="186"/>
      <c r="G427" s="186"/>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57"/>
      <c r="AE427" s="257"/>
      <c r="AF427" s="257"/>
      <c r="AG427" s="257"/>
      <c r="AH427" s="257"/>
      <c r="AI427" s="257"/>
      <c r="AJ427" s="257"/>
      <c r="AK427" s="257"/>
      <c r="AL427" s="257"/>
      <c r="AM427" s="257"/>
      <c r="AN427" s="350"/>
      <c r="AO427" s="262"/>
      <c r="AP427" s="186"/>
      <c r="AQ427" s="186"/>
      <c r="AR427" s="186"/>
      <c r="AS427" s="186"/>
      <c r="AT427" s="186"/>
      <c r="AU427" s="186"/>
      <c r="AV427" s="186"/>
      <c r="AW427" s="186"/>
      <c r="AX427" s="186"/>
      <c r="AY427" s="186"/>
      <c r="AZ427" s="186"/>
      <c r="BA427" s="186"/>
    </row>
    <row r="428" spans="1:53" s="185" customFormat="1" ht="14.25" customHeight="1" x14ac:dyDescent="0.2">
      <c r="A428" s="186"/>
      <c r="B428" s="186"/>
      <c r="C428" s="257"/>
      <c r="D428" s="230"/>
      <c r="E428" s="230"/>
      <c r="F428" s="186"/>
      <c r="G428" s="186"/>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57"/>
      <c r="AE428" s="257"/>
      <c r="AF428" s="257"/>
      <c r="AG428" s="257"/>
      <c r="AH428" s="257"/>
      <c r="AI428" s="257"/>
      <c r="AJ428" s="257"/>
      <c r="AK428" s="257"/>
      <c r="AL428" s="257"/>
      <c r="AM428" s="257"/>
      <c r="AN428" s="350"/>
      <c r="AO428" s="262"/>
      <c r="AP428" s="186"/>
      <c r="AQ428" s="186"/>
      <c r="AR428" s="186"/>
      <c r="AS428" s="186"/>
      <c r="AT428" s="186"/>
      <c r="AU428" s="186"/>
      <c r="AV428" s="186"/>
      <c r="AW428" s="186"/>
      <c r="AX428" s="186"/>
      <c r="AY428" s="186"/>
      <c r="AZ428" s="186"/>
      <c r="BA428" s="186"/>
    </row>
    <row r="429" spans="1:53" s="185" customFormat="1" ht="14.25" customHeight="1" x14ac:dyDescent="0.2">
      <c r="A429" s="186"/>
      <c r="B429" s="186"/>
      <c r="C429" s="257"/>
      <c r="D429" s="230"/>
      <c r="E429" s="230"/>
      <c r="F429" s="186"/>
      <c r="G429" s="186"/>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57"/>
      <c r="AE429" s="257"/>
      <c r="AF429" s="257"/>
      <c r="AG429" s="257"/>
      <c r="AH429" s="257"/>
      <c r="AI429" s="257"/>
      <c r="AJ429" s="257"/>
      <c r="AK429" s="257"/>
      <c r="AL429" s="257"/>
      <c r="AM429" s="257"/>
      <c r="AN429" s="350"/>
      <c r="AO429" s="262"/>
      <c r="AP429" s="186"/>
      <c r="AQ429" s="186"/>
      <c r="AR429" s="186"/>
      <c r="AS429" s="186"/>
      <c r="AT429" s="186"/>
      <c r="AU429" s="186"/>
      <c r="AV429" s="186"/>
      <c r="AW429" s="186"/>
      <c r="AX429" s="186"/>
      <c r="AY429" s="186"/>
      <c r="AZ429" s="186"/>
      <c r="BA429" s="186"/>
    </row>
    <row r="430" spans="1:53" s="185" customFormat="1" ht="14.25" customHeight="1" x14ac:dyDescent="0.2">
      <c r="A430" s="186"/>
      <c r="B430" s="186"/>
      <c r="C430" s="257"/>
      <c r="D430" s="230"/>
      <c r="E430" s="230"/>
      <c r="F430" s="186"/>
      <c r="G430" s="186"/>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57"/>
      <c r="AE430" s="257"/>
      <c r="AF430" s="257"/>
      <c r="AG430" s="257"/>
      <c r="AH430" s="257"/>
      <c r="AI430" s="257"/>
      <c r="AJ430" s="257"/>
      <c r="AK430" s="257"/>
      <c r="AL430" s="257"/>
      <c r="AM430" s="257"/>
      <c r="AN430" s="350"/>
      <c r="AO430" s="262"/>
      <c r="AP430" s="186"/>
      <c r="AQ430" s="186"/>
      <c r="AR430" s="186"/>
      <c r="AS430" s="186"/>
      <c r="AT430" s="186"/>
      <c r="AU430" s="186"/>
      <c r="AV430" s="186"/>
      <c r="AW430" s="186"/>
      <c r="AX430" s="186"/>
      <c r="AY430" s="186"/>
      <c r="AZ430" s="186"/>
      <c r="BA430" s="186"/>
    </row>
    <row r="431" spans="1:53" s="185" customFormat="1" ht="14.25" customHeight="1" x14ac:dyDescent="0.2">
      <c r="A431" s="186"/>
      <c r="B431" s="186"/>
      <c r="C431" s="257"/>
      <c r="D431" s="230"/>
      <c r="E431" s="230"/>
      <c r="F431" s="186"/>
      <c r="G431" s="186"/>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57"/>
      <c r="AE431" s="257"/>
      <c r="AF431" s="257"/>
      <c r="AG431" s="257"/>
      <c r="AH431" s="257"/>
      <c r="AI431" s="257"/>
      <c r="AJ431" s="257"/>
      <c r="AK431" s="257"/>
      <c r="AL431" s="257"/>
      <c r="AM431" s="257"/>
      <c r="AN431" s="350"/>
      <c r="AO431" s="262"/>
      <c r="AP431" s="186"/>
      <c r="AQ431" s="186"/>
      <c r="AR431" s="186"/>
      <c r="AS431" s="186"/>
      <c r="AT431" s="186"/>
      <c r="AU431" s="186"/>
      <c r="AV431" s="186"/>
      <c r="AW431" s="186"/>
      <c r="AX431" s="186"/>
      <c r="AY431" s="186"/>
      <c r="AZ431" s="186"/>
      <c r="BA431" s="186"/>
    </row>
    <row r="432" spans="1:53" s="185" customFormat="1" ht="14.25" customHeight="1" x14ac:dyDescent="0.2">
      <c r="A432" s="186"/>
      <c r="B432" s="186"/>
      <c r="C432" s="257"/>
      <c r="D432" s="230"/>
      <c r="E432" s="230"/>
      <c r="F432" s="186"/>
      <c r="G432" s="186"/>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350"/>
      <c r="AO432" s="262"/>
      <c r="AP432" s="186"/>
      <c r="AQ432" s="186"/>
      <c r="AR432" s="186"/>
      <c r="AS432" s="186"/>
      <c r="AT432" s="186"/>
      <c r="AU432" s="186"/>
      <c r="AV432" s="186"/>
      <c r="AW432" s="186"/>
      <c r="AX432" s="186"/>
      <c r="AY432" s="186"/>
      <c r="AZ432" s="186"/>
      <c r="BA432" s="186"/>
    </row>
    <row r="433" spans="1:53" s="185" customFormat="1" ht="14.25" customHeight="1" x14ac:dyDescent="0.2">
      <c r="A433" s="186"/>
      <c r="B433" s="186"/>
      <c r="C433" s="257"/>
      <c r="D433" s="230"/>
      <c r="E433" s="230"/>
      <c r="F433" s="186"/>
      <c r="G433" s="186"/>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350"/>
      <c r="AO433" s="262"/>
      <c r="AP433" s="186"/>
      <c r="AQ433" s="186"/>
      <c r="AR433" s="186"/>
      <c r="AS433" s="186"/>
      <c r="AT433" s="186"/>
      <c r="AU433" s="186"/>
      <c r="AV433" s="186"/>
      <c r="AW433" s="186"/>
      <c r="AX433" s="186"/>
      <c r="AY433" s="186"/>
      <c r="AZ433" s="186"/>
      <c r="BA433" s="186"/>
    </row>
    <row r="434" spans="1:53" s="185" customFormat="1" ht="14.25" customHeight="1" x14ac:dyDescent="0.2">
      <c r="A434" s="186"/>
      <c r="B434" s="186"/>
      <c r="C434" s="257"/>
      <c r="D434" s="230"/>
      <c r="E434" s="230"/>
      <c r="F434" s="186"/>
      <c r="G434" s="186"/>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350"/>
      <c r="AO434" s="262"/>
      <c r="AP434" s="186"/>
      <c r="AQ434" s="186"/>
      <c r="AR434" s="186"/>
      <c r="AS434" s="186"/>
      <c r="AT434" s="186"/>
      <c r="AU434" s="186"/>
      <c r="AV434" s="186"/>
      <c r="AW434" s="186"/>
      <c r="AX434" s="186"/>
      <c r="AY434" s="186"/>
      <c r="AZ434" s="186"/>
      <c r="BA434" s="186"/>
    </row>
    <row r="435" spans="1:53" s="185" customFormat="1" ht="14.25" customHeight="1" x14ac:dyDescent="0.2">
      <c r="A435" s="186"/>
      <c r="B435" s="186"/>
      <c r="C435" s="257"/>
      <c r="D435" s="230"/>
      <c r="E435" s="230"/>
      <c r="F435" s="186"/>
      <c r="G435" s="186"/>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57"/>
      <c r="AE435" s="257"/>
      <c r="AF435" s="257"/>
      <c r="AG435" s="257"/>
      <c r="AH435" s="257"/>
      <c r="AI435" s="257"/>
      <c r="AJ435" s="257"/>
      <c r="AK435" s="257"/>
      <c r="AL435" s="257"/>
      <c r="AM435" s="257"/>
      <c r="AN435" s="350"/>
      <c r="AO435" s="262"/>
      <c r="AP435" s="186"/>
      <c r="AQ435" s="186"/>
      <c r="AR435" s="186"/>
      <c r="AS435" s="186"/>
      <c r="AT435" s="186"/>
      <c r="AU435" s="186"/>
      <c r="AV435" s="186"/>
      <c r="AW435" s="186"/>
      <c r="AX435" s="186"/>
      <c r="AY435" s="186"/>
      <c r="AZ435" s="186"/>
      <c r="BA435" s="186"/>
    </row>
    <row r="436" spans="1:53" s="185" customFormat="1" ht="14.25" customHeight="1" x14ac:dyDescent="0.2">
      <c r="A436" s="186"/>
      <c r="B436" s="186"/>
      <c r="C436" s="257"/>
      <c r="D436" s="230"/>
      <c r="E436" s="230"/>
      <c r="F436" s="186"/>
      <c r="G436" s="186"/>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57"/>
      <c r="AE436" s="257"/>
      <c r="AF436" s="257"/>
      <c r="AG436" s="257"/>
      <c r="AH436" s="257"/>
      <c r="AI436" s="257"/>
      <c r="AJ436" s="257"/>
      <c r="AK436" s="257"/>
      <c r="AL436" s="257"/>
      <c r="AM436" s="257"/>
      <c r="AN436" s="350"/>
      <c r="AO436" s="262"/>
      <c r="AP436" s="186"/>
      <c r="AQ436" s="186"/>
      <c r="AR436" s="186"/>
      <c r="AS436" s="186"/>
      <c r="AT436" s="186"/>
      <c r="AU436" s="186"/>
      <c r="AV436" s="186"/>
      <c r="AW436" s="186"/>
      <c r="AX436" s="186"/>
      <c r="AY436" s="186"/>
      <c r="AZ436" s="186"/>
      <c r="BA436" s="186"/>
    </row>
    <row r="437" spans="1:53" s="185" customFormat="1" ht="14.25" customHeight="1" x14ac:dyDescent="0.2">
      <c r="A437" s="186"/>
      <c r="B437" s="186"/>
      <c r="C437" s="257"/>
      <c r="D437" s="230"/>
      <c r="E437" s="230"/>
      <c r="F437" s="186"/>
      <c r="G437" s="186"/>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57"/>
      <c r="AE437" s="257"/>
      <c r="AF437" s="257"/>
      <c r="AG437" s="257"/>
      <c r="AH437" s="257"/>
      <c r="AI437" s="257"/>
      <c r="AJ437" s="257"/>
      <c r="AK437" s="257"/>
      <c r="AL437" s="257"/>
      <c r="AM437" s="257"/>
      <c r="AN437" s="350"/>
      <c r="AO437" s="262"/>
      <c r="AP437" s="186"/>
      <c r="AQ437" s="186"/>
      <c r="AR437" s="186"/>
      <c r="AS437" s="186"/>
      <c r="AT437" s="186"/>
      <c r="AU437" s="186"/>
      <c r="AV437" s="186"/>
      <c r="AW437" s="186"/>
      <c r="AX437" s="186"/>
      <c r="AY437" s="186"/>
      <c r="AZ437" s="186"/>
      <c r="BA437" s="186"/>
    </row>
    <row r="438" spans="1:53" s="185" customFormat="1" ht="14.25" customHeight="1" x14ac:dyDescent="0.2">
      <c r="A438" s="186"/>
      <c r="B438" s="186"/>
      <c r="C438" s="257"/>
      <c r="D438" s="230"/>
      <c r="E438" s="230"/>
      <c r="F438" s="186"/>
      <c r="G438" s="186"/>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s="257"/>
      <c r="AG438" s="257"/>
      <c r="AH438" s="257"/>
      <c r="AI438" s="257"/>
      <c r="AJ438" s="257"/>
      <c r="AK438" s="257"/>
      <c r="AL438" s="257"/>
      <c r="AM438" s="257"/>
      <c r="AN438" s="350"/>
      <c r="AO438" s="262"/>
      <c r="AP438" s="186"/>
      <c r="AQ438" s="186"/>
      <c r="AR438" s="186"/>
      <c r="AS438" s="186"/>
      <c r="AT438" s="186"/>
      <c r="AU438" s="186"/>
      <c r="AV438" s="186"/>
      <c r="AW438" s="186"/>
      <c r="AX438" s="186"/>
      <c r="AY438" s="186"/>
      <c r="AZ438" s="186"/>
      <c r="BA438" s="186"/>
    </row>
    <row r="439" spans="1:53" s="185" customFormat="1" ht="14.25" customHeight="1" x14ac:dyDescent="0.2">
      <c r="A439" s="186"/>
      <c r="B439" s="186"/>
      <c r="C439" s="257"/>
      <c r="D439" s="230"/>
      <c r="E439" s="230"/>
      <c r="F439" s="186"/>
      <c r="G439" s="186"/>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57"/>
      <c r="AE439" s="257"/>
      <c r="AF439" s="257"/>
      <c r="AG439" s="257"/>
      <c r="AH439" s="257"/>
      <c r="AI439" s="257"/>
      <c r="AJ439" s="257"/>
      <c r="AK439" s="257"/>
      <c r="AL439" s="257"/>
      <c r="AM439" s="257"/>
      <c r="AN439" s="350"/>
      <c r="AO439" s="262"/>
      <c r="AP439" s="186"/>
      <c r="AQ439" s="186"/>
      <c r="AR439" s="186"/>
      <c r="AS439" s="186"/>
      <c r="AT439" s="186"/>
      <c r="AU439" s="186"/>
      <c r="AV439" s="186"/>
      <c r="AW439" s="186"/>
      <c r="AX439" s="186"/>
      <c r="AY439" s="186"/>
      <c r="AZ439" s="186"/>
      <c r="BA439" s="186"/>
    </row>
    <row r="440" spans="1:53" s="185" customFormat="1" ht="14.25" customHeight="1" x14ac:dyDescent="0.2">
      <c r="A440" s="186"/>
      <c r="B440" s="186"/>
      <c r="C440" s="257"/>
      <c r="D440" s="230"/>
      <c r="E440" s="230"/>
      <c r="F440" s="186"/>
      <c r="G440" s="186"/>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57"/>
      <c r="AE440" s="257"/>
      <c r="AF440" s="257"/>
      <c r="AG440" s="257"/>
      <c r="AH440" s="257"/>
      <c r="AI440" s="257"/>
      <c r="AJ440" s="257"/>
      <c r="AK440" s="257"/>
      <c r="AL440" s="257"/>
      <c r="AM440" s="257"/>
      <c r="AN440" s="350"/>
      <c r="AO440" s="262"/>
      <c r="AP440" s="186"/>
      <c r="AQ440" s="186"/>
      <c r="AR440" s="186"/>
      <c r="AS440" s="186"/>
      <c r="AT440" s="186"/>
      <c r="AU440" s="186"/>
      <c r="AV440" s="186"/>
      <c r="AW440" s="186"/>
      <c r="AX440" s="186"/>
      <c r="AY440" s="186"/>
      <c r="AZ440" s="186"/>
      <c r="BA440" s="186"/>
    </row>
    <row r="441" spans="1:53" s="185" customFormat="1" ht="14.25" customHeight="1" x14ac:dyDescent="0.2">
      <c r="A441" s="186"/>
      <c r="B441" s="186"/>
      <c r="C441" s="257"/>
      <c r="D441" s="230"/>
      <c r="E441" s="230"/>
      <c r="F441" s="186"/>
      <c r="G441" s="186"/>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57"/>
      <c r="AE441" s="257"/>
      <c r="AF441" s="257"/>
      <c r="AG441" s="257"/>
      <c r="AH441" s="257"/>
      <c r="AI441" s="257"/>
      <c r="AJ441" s="257"/>
      <c r="AK441" s="257"/>
      <c r="AL441" s="257"/>
      <c r="AM441" s="257"/>
      <c r="AN441" s="350"/>
      <c r="AO441" s="262"/>
      <c r="AP441" s="186"/>
      <c r="AQ441" s="186"/>
      <c r="AR441" s="186"/>
      <c r="AS441" s="186"/>
      <c r="AT441" s="186"/>
      <c r="AU441" s="186"/>
      <c r="AV441" s="186"/>
      <c r="AW441" s="186"/>
      <c r="AX441" s="186"/>
      <c r="AY441" s="186"/>
      <c r="AZ441" s="186"/>
      <c r="BA441" s="186"/>
    </row>
    <row r="442" spans="1:53" s="185" customFormat="1" ht="14.25" customHeight="1" x14ac:dyDescent="0.2">
      <c r="A442" s="186"/>
      <c r="B442" s="186"/>
      <c r="C442" s="257"/>
      <c r="D442" s="230"/>
      <c r="E442" s="230"/>
      <c r="F442" s="186"/>
      <c r="G442" s="186"/>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350"/>
      <c r="AO442" s="262"/>
      <c r="AP442" s="186"/>
      <c r="AQ442" s="186"/>
      <c r="AR442" s="186"/>
      <c r="AS442" s="186"/>
      <c r="AT442" s="186"/>
      <c r="AU442" s="186"/>
      <c r="AV442" s="186"/>
      <c r="AW442" s="186"/>
      <c r="AX442" s="186"/>
      <c r="AY442" s="186"/>
      <c r="AZ442" s="186"/>
      <c r="BA442" s="186"/>
    </row>
    <row r="443" spans="1:53" s="185" customFormat="1" ht="14.25" customHeight="1" x14ac:dyDescent="0.2">
      <c r="A443" s="186"/>
      <c r="B443" s="186"/>
      <c r="C443" s="257"/>
      <c r="D443" s="230"/>
      <c r="E443" s="230"/>
      <c r="F443" s="186"/>
      <c r="G443" s="186"/>
      <c r="H443" s="257"/>
      <c r="I443" s="257"/>
      <c r="J443" s="257"/>
      <c r="K443" s="257"/>
      <c r="L443" s="257"/>
      <c r="M443" s="257"/>
      <c r="N443" s="257"/>
      <c r="O443" s="257"/>
      <c r="P443" s="257"/>
      <c r="Q443" s="257"/>
      <c r="R443" s="257"/>
      <c r="S443" s="257"/>
      <c r="T443" s="257"/>
      <c r="U443" s="257"/>
      <c r="V443" s="257"/>
      <c r="W443" s="257"/>
      <c r="X443" s="257"/>
      <c r="Y443" s="257"/>
      <c r="Z443" s="257"/>
      <c r="AA443" s="257"/>
      <c r="AB443" s="257"/>
      <c r="AC443" s="257"/>
      <c r="AD443" s="257"/>
      <c r="AE443" s="257"/>
      <c r="AF443" s="257"/>
      <c r="AG443" s="257"/>
      <c r="AH443" s="257"/>
      <c r="AI443" s="257"/>
      <c r="AJ443" s="257"/>
      <c r="AK443" s="257"/>
      <c r="AL443" s="257"/>
      <c r="AM443" s="257"/>
      <c r="AN443" s="350"/>
      <c r="AO443" s="262"/>
      <c r="AP443" s="186"/>
      <c r="AQ443" s="186"/>
      <c r="AR443" s="186"/>
      <c r="AS443" s="186"/>
      <c r="AT443" s="186"/>
      <c r="AU443" s="186"/>
      <c r="AV443" s="186"/>
      <c r="AW443" s="186"/>
      <c r="AX443" s="186"/>
      <c r="AY443" s="186"/>
      <c r="AZ443" s="186"/>
      <c r="BA443" s="186"/>
    </row>
    <row r="444" spans="1:53" s="185" customFormat="1" ht="14.25" customHeight="1" x14ac:dyDescent="0.2">
      <c r="A444" s="186"/>
      <c r="B444" s="186"/>
      <c r="C444" s="257"/>
      <c r="D444" s="230"/>
      <c r="E444" s="230"/>
      <c r="F444" s="186"/>
      <c r="G444" s="186"/>
      <c r="H444" s="257"/>
      <c r="I444" s="257"/>
      <c r="J444" s="257"/>
      <c r="K444" s="257"/>
      <c r="L444" s="257"/>
      <c r="M444" s="257"/>
      <c r="N444" s="257"/>
      <c r="O444" s="257"/>
      <c r="P444" s="257"/>
      <c r="Q444" s="257"/>
      <c r="R444" s="257"/>
      <c r="S444" s="257"/>
      <c r="T444" s="257"/>
      <c r="U444" s="257"/>
      <c r="V444" s="257"/>
      <c r="W444" s="257"/>
      <c r="X444" s="257"/>
      <c r="Y444" s="257"/>
      <c r="Z444" s="257"/>
      <c r="AA444" s="257"/>
      <c r="AB444" s="257"/>
      <c r="AC444" s="257"/>
      <c r="AD444" s="257"/>
      <c r="AE444" s="257"/>
      <c r="AF444" s="257"/>
      <c r="AG444" s="257"/>
      <c r="AH444" s="257"/>
      <c r="AI444" s="257"/>
      <c r="AJ444" s="257"/>
      <c r="AK444" s="257"/>
      <c r="AL444" s="257"/>
      <c r="AM444" s="257"/>
      <c r="AN444" s="350"/>
      <c r="AO444" s="262"/>
      <c r="AP444" s="186"/>
      <c r="AQ444" s="186"/>
      <c r="AR444" s="186"/>
      <c r="AS444" s="186"/>
      <c r="AT444" s="186"/>
      <c r="AU444" s="186"/>
      <c r="AV444" s="186"/>
      <c r="AW444" s="186"/>
      <c r="AX444" s="186"/>
      <c r="AY444" s="186"/>
      <c r="AZ444" s="186"/>
      <c r="BA444" s="186"/>
    </row>
    <row r="445" spans="1:53" s="185" customFormat="1" ht="14.25" customHeight="1" x14ac:dyDescent="0.2">
      <c r="A445" s="186"/>
      <c r="B445" s="186"/>
      <c r="C445" s="257"/>
      <c r="D445" s="230"/>
      <c r="E445" s="230"/>
      <c r="F445" s="186"/>
      <c r="G445" s="186"/>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57"/>
      <c r="AE445" s="257"/>
      <c r="AF445" s="257"/>
      <c r="AG445" s="257"/>
      <c r="AH445" s="257"/>
      <c r="AI445" s="257"/>
      <c r="AJ445" s="257"/>
      <c r="AK445" s="257"/>
      <c r="AL445" s="257"/>
      <c r="AM445" s="257"/>
      <c r="AN445" s="350"/>
      <c r="AO445" s="262"/>
      <c r="AP445" s="186"/>
      <c r="AQ445" s="186"/>
      <c r="AR445" s="186"/>
      <c r="AS445" s="186"/>
      <c r="AT445" s="186"/>
      <c r="AU445" s="186"/>
      <c r="AV445" s="186"/>
      <c r="AW445" s="186"/>
      <c r="AX445" s="186"/>
      <c r="AY445" s="186"/>
      <c r="AZ445" s="186"/>
      <c r="BA445" s="186"/>
    </row>
    <row r="446" spans="1:53" s="185" customFormat="1" ht="14.25" customHeight="1" x14ac:dyDescent="0.2">
      <c r="A446" s="186"/>
      <c r="B446" s="186"/>
      <c r="C446" s="257"/>
      <c r="D446" s="230"/>
      <c r="E446" s="230"/>
      <c r="F446" s="186"/>
      <c r="G446" s="186"/>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57"/>
      <c r="AE446" s="257"/>
      <c r="AF446" s="257"/>
      <c r="AG446" s="257"/>
      <c r="AH446" s="257"/>
      <c r="AI446" s="257"/>
      <c r="AJ446" s="257"/>
      <c r="AK446" s="257"/>
      <c r="AL446" s="257"/>
      <c r="AM446" s="257"/>
      <c r="AN446" s="350"/>
      <c r="AO446" s="262"/>
      <c r="AP446" s="186"/>
      <c r="AQ446" s="186"/>
      <c r="AR446" s="186"/>
      <c r="AS446" s="186"/>
      <c r="AT446" s="186"/>
      <c r="AU446" s="186"/>
      <c r="AV446" s="186"/>
      <c r="AW446" s="186"/>
      <c r="AX446" s="186"/>
      <c r="AY446" s="186"/>
      <c r="AZ446" s="186"/>
      <c r="BA446" s="186"/>
    </row>
    <row r="447" spans="1:53" s="185" customFormat="1" ht="14.25" customHeight="1" x14ac:dyDescent="0.2">
      <c r="A447" s="186"/>
      <c r="B447" s="186"/>
      <c r="C447" s="257"/>
      <c r="D447" s="230"/>
      <c r="E447" s="230"/>
      <c r="F447" s="186"/>
      <c r="G447" s="186"/>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57"/>
      <c r="AE447" s="257"/>
      <c r="AF447" s="257"/>
      <c r="AG447" s="257"/>
      <c r="AH447" s="257"/>
      <c r="AI447" s="257"/>
      <c r="AJ447" s="257"/>
      <c r="AK447" s="257"/>
      <c r="AL447" s="257"/>
      <c r="AM447" s="257"/>
      <c r="AN447" s="350"/>
      <c r="AO447" s="262"/>
      <c r="AP447" s="186"/>
      <c r="AQ447" s="186"/>
      <c r="AR447" s="186"/>
      <c r="AS447" s="186"/>
      <c r="AT447" s="186"/>
      <c r="AU447" s="186"/>
      <c r="AV447" s="186"/>
      <c r="AW447" s="186"/>
      <c r="AX447" s="186"/>
      <c r="AY447" s="186"/>
      <c r="AZ447" s="186"/>
      <c r="BA447" s="186"/>
    </row>
    <row r="448" spans="1:53" s="185" customFormat="1" ht="14.25" customHeight="1" x14ac:dyDescent="0.2">
      <c r="A448" s="186"/>
      <c r="B448" s="186"/>
      <c r="C448" s="257"/>
      <c r="D448" s="230"/>
      <c r="E448" s="230"/>
      <c r="F448" s="186"/>
      <c r="G448" s="186"/>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57"/>
      <c r="AE448" s="257"/>
      <c r="AF448" s="257"/>
      <c r="AG448" s="257"/>
      <c r="AH448" s="257"/>
      <c r="AI448" s="257"/>
      <c r="AJ448" s="257"/>
      <c r="AK448" s="257"/>
      <c r="AL448" s="257"/>
      <c r="AM448" s="257"/>
      <c r="AN448" s="350"/>
      <c r="AO448" s="262"/>
      <c r="AP448" s="186"/>
      <c r="AQ448" s="186"/>
      <c r="AR448" s="186"/>
      <c r="AS448" s="186"/>
      <c r="AT448" s="186"/>
      <c r="AU448" s="186"/>
      <c r="AV448" s="186"/>
      <c r="AW448" s="186"/>
      <c r="AX448" s="186"/>
      <c r="AY448" s="186"/>
      <c r="AZ448" s="186"/>
      <c r="BA448" s="186"/>
    </row>
    <row r="449" spans="1:53" s="185" customFormat="1" ht="14.25" customHeight="1" x14ac:dyDescent="0.2">
      <c r="A449" s="186"/>
      <c r="B449" s="186"/>
      <c r="C449" s="257"/>
      <c r="D449" s="230"/>
      <c r="E449" s="230"/>
      <c r="F449" s="186"/>
      <c r="G449" s="186"/>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57"/>
      <c r="AE449" s="257"/>
      <c r="AF449" s="257"/>
      <c r="AG449" s="257"/>
      <c r="AH449" s="257"/>
      <c r="AI449" s="257"/>
      <c r="AJ449" s="257"/>
      <c r="AK449" s="257"/>
      <c r="AL449" s="257"/>
      <c r="AM449" s="257"/>
      <c r="AN449" s="350"/>
      <c r="AO449" s="262"/>
      <c r="AP449" s="186"/>
      <c r="AQ449" s="186"/>
      <c r="AR449" s="186"/>
      <c r="AS449" s="186"/>
      <c r="AT449" s="186"/>
      <c r="AU449" s="186"/>
      <c r="AV449" s="186"/>
      <c r="AW449" s="186"/>
      <c r="AX449" s="186"/>
      <c r="AY449" s="186"/>
      <c r="AZ449" s="186"/>
      <c r="BA449" s="186"/>
    </row>
    <row r="450" spans="1:53" s="185" customFormat="1" ht="14.25" customHeight="1" x14ac:dyDescent="0.2">
      <c r="A450" s="186"/>
      <c r="B450" s="186"/>
      <c r="C450" s="257"/>
      <c r="D450" s="230"/>
      <c r="E450" s="230"/>
      <c r="F450" s="186"/>
      <c r="G450" s="186"/>
      <c r="H450" s="257"/>
      <c r="I450" s="257"/>
      <c r="J450" s="257"/>
      <c r="K450" s="257"/>
      <c r="L450" s="257"/>
      <c r="M450" s="257"/>
      <c r="N450" s="257"/>
      <c r="O450" s="257"/>
      <c r="P450" s="257"/>
      <c r="Q450" s="257"/>
      <c r="R450" s="257"/>
      <c r="S450" s="257"/>
      <c r="T450" s="257"/>
      <c r="U450" s="257"/>
      <c r="V450" s="257"/>
      <c r="W450" s="257"/>
      <c r="X450" s="257"/>
      <c r="Y450" s="257"/>
      <c r="Z450" s="257"/>
      <c r="AA450" s="257"/>
      <c r="AB450" s="257"/>
      <c r="AC450" s="257"/>
      <c r="AD450" s="257"/>
      <c r="AE450" s="257"/>
      <c r="AF450" s="257"/>
      <c r="AG450" s="257"/>
      <c r="AH450" s="257"/>
      <c r="AI450" s="257"/>
      <c r="AJ450" s="257"/>
      <c r="AK450" s="257"/>
      <c r="AL450" s="257"/>
      <c r="AM450" s="257"/>
      <c r="AN450" s="350"/>
      <c r="AO450" s="262"/>
      <c r="AP450" s="186"/>
      <c r="AQ450" s="186"/>
      <c r="AR450" s="186"/>
      <c r="AS450" s="186"/>
      <c r="AT450" s="186"/>
      <c r="AU450" s="186"/>
      <c r="AV450" s="186"/>
      <c r="AW450" s="186"/>
      <c r="AX450" s="186"/>
      <c r="AY450" s="186"/>
      <c r="AZ450" s="186"/>
      <c r="BA450" s="186"/>
    </row>
    <row r="451" spans="1:53" s="185" customFormat="1" ht="14.25" customHeight="1" x14ac:dyDescent="0.2">
      <c r="A451" s="186"/>
      <c r="B451" s="186"/>
      <c r="C451" s="257"/>
      <c r="D451" s="230"/>
      <c r="E451" s="230"/>
      <c r="F451" s="186"/>
      <c r="G451" s="186"/>
      <c r="H451" s="257"/>
      <c r="I451" s="257"/>
      <c r="J451" s="257"/>
      <c r="K451" s="257"/>
      <c r="L451" s="257"/>
      <c r="M451" s="257"/>
      <c r="N451" s="257"/>
      <c r="O451" s="257"/>
      <c r="P451" s="257"/>
      <c r="Q451" s="257"/>
      <c r="R451" s="257"/>
      <c r="S451" s="257"/>
      <c r="T451" s="257"/>
      <c r="U451" s="257"/>
      <c r="V451" s="257"/>
      <c r="W451" s="257"/>
      <c r="X451" s="257"/>
      <c r="Y451" s="257"/>
      <c r="Z451" s="257"/>
      <c r="AA451" s="257"/>
      <c r="AB451" s="257"/>
      <c r="AC451" s="257"/>
      <c r="AD451" s="257"/>
      <c r="AE451" s="257"/>
      <c r="AF451" s="257"/>
      <c r="AG451" s="257"/>
      <c r="AH451" s="257"/>
      <c r="AI451" s="257"/>
      <c r="AJ451" s="257"/>
      <c r="AK451" s="257"/>
      <c r="AL451" s="257"/>
      <c r="AM451" s="257"/>
      <c r="AN451" s="350"/>
      <c r="AO451" s="262"/>
      <c r="AP451" s="186"/>
      <c r="AQ451" s="186"/>
      <c r="AR451" s="186"/>
      <c r="AS451" s="186"/>
      <c r="AT451" s="186"/>
      <c r="AU451" s="186"/>
      <c r="AV451" s="186"/>
      <c r="AW451" s="186"/>
      <c r="AX451" s="186"/>
      <c r="AY451" s="186"/>
      <c r="AZ451" s="186"/>
      <c r="BA451" s="186"/>
    </row>
    <row r="452" spans="1:53" s="185" customFormat="1" ht="14.25" customHeight="1" x14ac:dyDescent="0.2">
      <c r="A452" s="186"/>
      <c r="B452" s="186"/>
      <c r="C452" s="257"/>
      <c r="D452" s="230"/>
      <c r="E452" s="230"/>
      <c r="F452" s="186"/>
      <c r="G452" s="186"/>
      <c r="H452" s="257"/>
      <c r="I452" s="257"/>
      <c r="J452" s="257"/>
      <c r="K452" s="257"/>
      <c r="L452" s="257"/>
      <c r="M452" s="257"/>
      <c r="N452" s="257"/>
      <c r="O452" s="257"/>
      <c r="P452" s="257"/>
      <c r="Q452" s="257"/>
      <c r="R452" s="257"/>
      <c r="S452" s="257"/>
      <c r="T452" s="257"/>
      <c r="U452" s="257"/>
      <c r="V452" s="257"/>
      <c r="W452" s="257"/>
      <c r="X452" s="257"/>
      <c r="Y452" s="257"/>
      <c r="Z452" s="257"/>
      <c r="AA452" s="257"/>
      <c r="AB452" s="257"/>
      <c r="AC452" s="257"/>
      <c r="AD452" s="257"/>
      <c r="AE452" s="257"/>
      <c r="AF452" s="257"/>
      <c r="AG452" s="257"/>
      <c r="AH452" s="257"/>
      <c r="AI452" s="257"/>
      <c r="AJ452" s="257"/>
      <c r="AK452" s="257"/>
      <c r="AL452" s="257"/>
      <c r="AM452" s="257"/>
      <c r="AN452" s="350"/>
      <c r="AO452" s="262"/>
      <c r="AP452" s="186"/>
      <c r="AQ452" s="186"/>
      <c r="AR452" s="186"/>
      <c r="AS452" s="186"/>
      <c r="AT452" s="186"/>
      <c r="AU452" s="186"/>
      <c r="AV452" s="186"/>
      <c r="AW452" s="186"/>
      <c r="AX452" s="186"/>
      <c r="AY452" s="186"/>
      <c r="AZ452" s="186"/>
      <c r="BA452" s="186"/>
    </row>
    <row r="453" spans="1:53" s="185" customFormat="1" ht="14.25" customHeight="1" x14ac:dyDescent="0.2">
      <c r="A453" s="186"/>
      <c r="B453" s="186"/>
      <c r="C453" s="257"/>
      <c r="D453" s="230"/>
      <c r="E453" s="230"/>
      <c r="F453" s="186"/>
      <c r="G453" s="186"/>
      <c r="H453" s="257"/>
      <c r="I453" s="257"/>
      <c r="J453" s="257"/>
      <c r="K453" s="257"/>
      <c r="L453" s="257"/>
      <c r="M453" s="257"/>
      <c r="N453" s="257"/>
      <c r="O453" s="257"/>
      <c r="P453" s="257"/>
      <c r="Q453" s="257"/>
      <c r="R453" s="257"/>
      <c r="S453" s="257"/>
      <c r="T453" s="257"/>
      <c r="U453" s="257"/>
      <c r="V453" s="257"/>
      <c r="W453" s="257"/>
      <c r="X453" s="257"/>
      <c r="Y453" s="257"/>
      <c r="Z453" s="257"/>
      <c r="AA453" s="257"/>
      <c r="AB453" s="257"/>
      <c r="AC453" s="257"/>
      <c r="AD453" s="257"/>
      <c r="AE453" s="257"/>
      <c r="AF453" s="257"/>
      <c r="AG453" s="257"/>
      <c r="AH453" s="257"/>
      <c r="AI453" s="257"/>
      <c r="AJ453" s="257"/>
      <c r="AK453" s="257"/>
      <c r="AL453" s="257"/>
      <c r="AM453" s="257"/>
      <c r="AN453" s="350"/>
      <c r="AO453" s="262"/>
      <c r="AP453" s="186"/>
      <c r="AQ453" s="186"/>
      <c r="AR453" s="186"/>
      <c r="AS453" s="186"/>
      <c r="AT453" s="186"/>
      <c r="AU453" s="186"/>
      <c r="AV453" s="186"/>
      <c r="AW453" s="186"/>
      <c r="AX453" s="186"/>
      <c r="AY453" s="186"/>
      <c r="AZ453" s="186"/>
      <c r="BA453" s="186"/>
    </row>
    <row r="454" spans="1:53" s="185" customFormat="1" ht="14.25" customHeight="1" x14ac:dyDescent="0.2">
      <c r="A454" s="186"/>
      <c r="B454" s="186"/>
      <c r="C454" s="257"/>
      <c r="D454" s="230"/>
      <c r="E454" s="230"/>
      <c r="F454" s="186"/>
      <c r="G454" s="186"/>
      <c r="H454" s="257"/>
      <c r="I454" s="257"/>
      <c r="J454" s="257"/>
      <c r="K454" s="257"/>
      <c r="L454" s="257"/>
      <c r="M454" s="257"/>
      <c r="N454" s="257"/>
      <c r="O454" s="257"/>
      <c r="P454" s="257"/>
      <c r="Q454" s="257"/>
      <c r="R454" s="257"/>
      <c r="S454" s="257"/>
      <c r="T454" s="257"/>
      <c r="U454" s="257"/>
      <c r="V454" s="257"/>
      <c r="W454" s="257"/>
      <c r="X454" s="257"/>
      <c r="Y454" s="257"/>
      <c r="Z454" s="257"/>
      <c r="AA454" s="257"/>
      <c r="AB454" s="257"/>
      <c r="AC454" s="257"/>
      <c r="AD454" s="257"/>
      <c r="AE454" s="257"/>
      <c r="AF454" s="257"/>
      <c r="AG454" s="257"/>
      <c r="AH454" s="257"/>
      <c r="AI454" s="257"/>
      <c r="AJ454" s="257"/>
      <c r="AK454" s="257"/>
      <c r="AL454" s="257"/>
      <c r="AM454" s="257"/>
      <c r="AN454" s="350"/>
      <c r="AO454" s="262"/>
      <c r="AP454" s="186"/>
      <c r="AQ454" s="186"/>
      <c r="AR454" s="186"/>
      <c r="AS454" s="186"/>
      <c r="AT454" s="186"/>
      <c r="AU454" s="186"/>
      <c r="AV454" s="186"/>
      <c r="AW454" s="186"/>
      <c r="AX454" s="186"/>
      <c r="AY454" s="186"/>
      <c r="AZ454" s="186"/>
      <c r="BA454" s="186"/>
    </row>
    <row r="455" spans="1:53" s="185" customFormat="1" ht="14.25" customHeight="1" x14ac:dyDescent="0.2">
      <c r="A455" s="186"/>
      <c r="B455" s="186"/>
      <c r="C455" s="257"/>
      <c r="D455" s="230"/>
      <c r="E455" s="230"/>
      <c r="F455" s="186"/>
      <c r="G455" s="186"/>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7"/>
      <c r="AJ455" s="257"/>
      <c r="AK455" s="257"/>
      <c r="AL455" s="257"/>
      <c r="AM455" s="257"/>
      <c r="AN455" s="350"/>
      <c r="AO455" s="262"/>
      <c r="AP455" s="186"/>
      <c r="AQ455" s="186"/>
      <c r="AR455" s="186"/>
      <c r="AS455" s="186"/>
      <c r="AT455" s="186"/>
      <c r="AU455" s="186"/>
      <c r="AV455" s="186"/>
      <c r="AW455" s="186"/>
      <c r="AX455" s="186"/>
      <c r="AY455" s="186"/>
      <c r="AZ455" s="186"/>
      <c r="BA455" s="186"/>
    </row>
    <row r="456" spans="1:53" s="185" customFormat="1" ht="14.25" customHeight="1" x14ac:dyDescent="0.2">
      <c r="A456" s="186"/>
      <c r="B456" s="186"/>
      <c r="C456" s="257"/>
      <c r="D456" s="230"/>
      <c r="E456" s="230"/>
      <c r="F456" s="186"/>
      <c r="G456" s="186"/>
      <c r="H456" s="257"/>
      <c r="I456" s="257"/>
      <c r="J456" s="257"/>
      <c r="K456" s="257"/>
      <c r="L456" s="257"/>
      <c r="M456" s="257"/>
      <c r="N456" s="257"/>
      <c r="O456" s="257"/>
      <c r="P456" s="257"/>
      <c r="Q456" s="257"/>
      <c r="R456" s="257"/>
      <c r="S456" s="257"/>
      <c r="T456" s="257"/>
      <c r="U456" s="257"/>
      <c r="V456" s="257"/>
      <c r="W456" s="257"/>
      <c r="X456" s="257"/>
      <c r="Y456" s="257"/>
      <c r="Z456" s="257"/>
      <c r="AA456" s="257"/>
      <c r="AB456" s="257"/>
      <c r="AC456" s="257"/>
      <c r="AD456" s="257"/>
      <c r="AE456" s="257"/>
      <c r="AF456" s="257"/>
      <c r="AG456" s="257"/>
      <c r="AH456" s="257"/>
      <c r="AI456" s="257"/>
      <c r="AJ456" s="257"/>
      <c r="AK456" s="257"/>
      <c r="AL456" s="257"/>
      <c r="AM456" s="257"/>
      <c r="AN456" s="350"/>
      <c r="AO456" s="262"/>
      <c r="AP456" s="186"/>
      <c r="AQ456" s="186"/>
      <c r="AR456" s="186"/>
      <c r="AS456" s="186"/>
      <c r="AT456" s="186"/>
      <c r="AU456" s="186"/>
      <c r="AV456" s="186"/>
      <c r="AW456" s="186"/>
      <c r="AX456" s="186"/>
      <c r="AY456" s="186"/>
      <c r="AZ456" s="186"/>
      <c r="BA456" s="186"/>
    </row>
    <row r="457" spans="1:53" s="185" customFormat="1" ht="14.25" customHeight="1" x14ac:dyDescent="0.2">
      <c r="A457" s="186"/>
      <c r="B457" s="186"/>
      <c r="C457" s="257"/>
      <c r="D457" s="230"/>
      <c r="E457" s="230"/>
      <c r="F457" s="186"/>
      <c r="G457" s="186"/>
      <c r="H457" s="257"/>
      <c r="I457" s="257"/>
      <c r="J457" s="257"/>
      <c r="K457" s="257"/>
      <c r="L457" s="257"/>
      <c r="M457" s="257"/>
      <c r="N457" s="257"/>
      <c r="O457" s="257"/>
      <c r="P457" s="257"/>
      <c r="Q457" s="257"/>
      <c r="R457" s="257"/>
      <c r="S457" s="257"/>
      <c r="T457" s="257"/>
      <c r="U457" s="257"/>
      <c r="V457" s="257"/>
      <c r="W457" s="257"/>
      <c r="X457" s="257"/>
      <c r="Y457" s="257"/>
      <c r="Z457" s="257"/>
      <c r="AA457" s="257"/>
      <c r="AB457" s="257"/>
      <c r="AC457" s="257"/>
      <c r="AD457" s="257"/>
      <c r="AE457" s="257"/>
      <c r="AF457" s="257"/>
      <c r="AG457" s="257"/>
      <c r="AH457" s="257"/>
      <c r="AI457" s="257"/>
      <c r="AJ457" s="257"/>
      <c r="AK457" s="257"/>
      <c r="AL457" s="257"/>
      <c r="AM457" s="257"/>
      <c r="AN457" s="350"/>
      <c r="AO457" s="262"/>
      <c r="AP457" s="186"/>
      <c r="AQ457" s="186"/>
      <c r="AR457" s="186"/>
      <c r="AS457" s="186"/>
      <c r="AT457" s="186"/>
      <c r="AU457" s="186"/>
      <c r="AV457" s="186"/>
      <c r="AW457" s="186"/>
      <c r="AX457" s="186"/>
      <c r="AY457" s="186"/>
      <c r="AZ457" s="186"/>
      <c r="BA457" s="186"/>
    </row>
    <row r="458" spans="1:53" s="185" customFormat="1" ht="14.25" customHeight="1" x14ac:dyDescent="0.2">
      <c r="A458" s="186"/>
      <c r="B458" s="186"/>
      <c r="C458" s="257"/>
      <c r="D458" s="230"/>
      <c r="E458" s="230"/>
      <c r="F458" s="186"/>
      <c r="G458" s="186"/>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57"/>
      <c r="AE458" s="257"/>
      <c r="AF458" s="257"/>
      <c r="AG458" s="257"/>
      <c r="AH458" s="257"/>
      <c r="AI458" s="257"/>
      <c r="AJ458" s="257"/>
      <c r="AK458" s="257"/>
      <c r="AL458" s="257"/>
      <c r="AM458" s="257"/>
      <c r="AN458" s="350"/>
      <c r="AO458" s="262"/>
      <c r="AP458" s="186"/>
      <c r="AQ458" s="186"/>
      <c r="AR458" s="186"/>
      <c r="AS458" s="186"/>
      <c r="AT458" s="186"/>
      <c r="AU458" s="186"/>
      <c r="AV458" s="186"/>
      <c r="AW458" s="186"/>
      <c r="AX458" s="186"/>
      <c r="AY458" s="186"/>
      <c r="AZ458" s="186"/>
      <c r="BA458" s="186"/>
    </row>
    <row r="459" spans="1:53" s="185" customFormat="1" ht="14.25" customHeight="1" x14ac:dyDescent="0.2">
      <c r="A459" s="186"/>
      <c r="B459" s="186"/>
      <c r="C459" s="257"/>
      <c r="D459" s="230"/>
      <c r="E459" s="230"/>
      <c r="F459" s="186"/>
      <c r="G459" s="186"/>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57"/>
      <c r="AE459" s="257"/>
      <c r="AF459" s="257"/>
      <c r="AG459" s="257"/>
      <c r="AH459" s="257"/>
      <c r="AI459" s="257"/>
      <c r="AJ459" s="257"/>
      <c r="AK459" s="257"/>
      <c r="AL459" s="257"/>
      <c r="AM459" s="257"/>
      <c r="AN459" s="350"/>
      <c r="AO459" s="262"/>
      <c r="AP459" s="186"/>
      <c r="AQ459" s="186"/>
      <c r="AR459" s="186"/>
      <c r="AS459" s="186"/>
      <c r="AT459" s="186"/>
      <c r="AU459" s="186"/>
      <c r="AV459" s="186"/>
      <c r="AW459" s="186"/>
      <c r="AX459" s="186"/>
      <c r="AY459" s="186"/>
      <c r="AZ459" s="186"/>
      <c r="BA459" s="186"/>
    </row>
    <row r="460" spans="1:53" s="185" customFormat="1" ht="14.25" customHeight="1" x14ac:dyDescent="0.2">
      <c r="A460" s="186"/>
      <c r="B460" s="186"/>
      <c r="C460" s="257"/>
      <c r="D460" s="230"/>
      <c r="E460" s="230"/>
      <c r="F460" s="186"/>
      <c r="G460" s="186"/>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57"/>
      <c r="AE460" s="257"/>
      <c r="AF460" s="257"/>
      <c r="AG460" s="257"/>
      <c r="AH460" s="257"/>
      <c r="AI460" s="257"/>
      <c r="AJ460" s="257"/>
      <c r="AK460" s="257"/>
      <c r="AL460" s="257"/>
      <c r="AM460" s="257"/>
      <c r="AN460" s="350"/>
      <c r="AO460" s="262"/>
      <c r="AP460" s="186"/>
      <c r="AQ460" s="186"/>
      <c r="AR460" s="186"/>
      <c r="AS460" s="186"/>
      <c r="AT460" s="186"/>
      <c r="AU460" s="186"/>
      <c r="AV460" s="186"/>
      <c r="AW460" s="186"/>
      <c r="AX460" s="186"/>
      <c r="AY460" s="186"/>
      <c r="AZ460" s="186"/>
      <c r="BA460" s="186"/>
    </row>
    <row r="461" spans="1:53" s="185" customFormat="1" ht="14.25" customHeight="1" x14ac:dyDescent="0.2">
      <c r="A461" s="186"/>
      <c r="B461" s="186"/>
      <c r="C461" s="257"/>
      <c r="D461" s="230"/>
      <c r="E461" s="230"/>
      <c r="F461" s="186"/>
      <c r="G461" s="186"/>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57"/>
      <c r="AE461" s="257"/>
      <c r="AF461" s="257"/>
      <c r="AG461" s="257"/>
      <c r="AH461" s="257"/>
      <c r="AI461" s="257"/>
      <c r="AJ461" s="257"/>
      <c r="AK461" s="257"/>
      <c r="AL461" s="257"/>
      <c r="AM461" s="257"/>
      <c r="AN461" s="350"/>
      <c r="AO461" s="262"/>
      <c r="AP461" s="186"/>
      <c r="AQ461" s="186"/>
      <c r="AR461" s="186"/>
      <c r="AS461" s="186"/>
      <c r="AT461" s="186"/>
      <c r="AU461" s="186"/>
      <c r="AV461" s="186"/>
      <c r="AW461" s="186"/>
      <c r="AX461" s="186"/>
      <c r="AY461" s="186"/>
      <c r="AZ461" s="186"/>
      <c r="BA461" s="186"/>
    </row>
    <row r="462" spans="1:53" s="185" customFormat="1" ht="14.25" customHeight="1" x14ac:dyDescent="0.2">
      <c r="A462" s="186"/>
      <c r="B462" s="186"/>
      <c r="C462" s="257"/>
      <c r="D462" s="230"/>
      <c r="E462" s="230"/>
      <c r="F462" s="186"/>
      <c r="G462" s="186"/>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57"/>
      <c r="AE462" s="257"/>
      <c r="AF462" s="257"/>
      <c r="AG462" s="257"/>
      <c r="AH462" s="257"/>
      <c r="AI462" s="257"/>
      <c r="AJ462" s="257"/>
      <c r="AK462" s="257"/>
      <c r="AL462" s="257"/>
      <c r="AM462" s="257"/>
      <c r="AN462" s="350"/>
      <c r="AO462" s="262"/>
      <c r="AP462" s="186"/>
      <c r="AQ462" s="186"/>
      <c r="AR462" s="186"/>
      <c r="AS462" s="186"/>
      <c r="AT462" s="186"/>
      <c r="AU462" s="186"/>
      <c r="AV462" s="186"/>
      <c r="AW462" s="186"/>
      <c r="AX462" s="186"/>
      <c r="AY462" s="186"/>
      <c r="AZ462" s="186"/>
      <c r="BA462" s="186"/>
    </row>
    <row r="463" spans="1:53" s="185" customFormat="1" ht="14.25" customHeight="1" x14ac:dyDescent="0.2">
      <c r="A463" s="186"/>
      <c r="B463" s="186"/>
      <c r="C463" s="257"/>
      <c r="D463" s="230"/>
      <c r="E463" s="230"/>
      <c r="F463" s="186"/>
      <c r="G463" s="186"/>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c r="AG463" s="257"/>
      <c r="AH463" s="257"/>
      <c r="AI463" s="257"/>
      <c r="AJ463" s="257"/>
      <c r="AK463" s="257"/>
      <c r="AL463" s="257"/>
      <c r="AM463" s="257"/>
      <c r="AN463" s="350"/>
      <c r="AO463" s="262"/>
      <c r="AP463" s="186"/>
      <c r="AQ463" s="186"/>
      <c r="AR463" s="186"/>
      <c r="AS463" s="186"/>
      <c r="AT463" s="186"/>
      <c r="AU463" s="186"/>
      <c r="AV463" s="186"/>
      <c r="AW463" s="186"/>
      <c r="AX463" s="186"/>
      <c r="AY463" s="186"/>
      <c r="AZ463" s="186"/>
      <c r="BA463" s="186"/>
    </row>
    <row r="464" spans="1:53" s="185" customFormat="1" ht="14.25" customHeight="1" x14ac:dyDescent="0.2">
      <c r="A464" s="186"/>
      <c r="B464" s="186"/>
      <c r="C464" s="257"/>
      <c r="D464" s="230"/>
      <c r="E464" s="230"/>
      <c r="F464" s="186"/>
      <c r="G464" s="186"/>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350"/>
      <c r="AO464" s="262"/>
      <c r="AP464" s="186"/>
      <c r="AQ464" s="186"/>
      <c r="AR464" s="186"/>
      <c r="AS464" s="186"/>
      <c r="AT464" s="186"/>
      <c r="AU464" s="186"/>
      <c r="AV464" s="186"/>
      <c r="AW464" s="186"/>
      <c r="AX464" s="186"/>
      <c r="AY464" s="186"/>
      <c r="AZ464" s="186"/>
      <c r="BA464" s="186"/>
    </row>
    <row r="465" spans="1:53" s="185" customFormat="1" ht="14.25" customHeight="1" x14ac:dyDescent="0.2">
      <c r="A465" s="186"/>
      <c r="B465" s="186"/>
      <c r="C465" s="257"/>
      <c r="D465" s="230"/>
      <c r="E465" s="230"/>
      <c r="F465" s="186"/>
      <c r="G465" s="186"/>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s="257"/>
      <c r="AG465" s="257"/>
      <c r="AH465" s="257"/>
      <c r="AI465" s="257"/>
      <c r="AJ465" s="257"/>
      <c r="AK465" s="257"/>
      <c r="AL465" s="257"/>
      <c r="AM465" s="257"/>
      <c r="AN465" s="350"/>
      <c r="AO465" s="262"/>
      <c r="AP465" s="186"/>
      <c r="AQ465" s="186"/>
      <c r="AR465" s="186"/>
      <c r="AS465" s="186"/>
      <c r="AT465" s="186"/>
      <c r="AU465" s="186"/>
      <c r="AV465" s="186"/>
      <c r="AW465" s="186"/>
      <c r="AX465" s="186"/>
      <c r="AY465" s="186"/>
      <c r="AZ465" s="186"/>
      <c r="BA465" s="186"/>
    </row>
    <row r="466" spans="1:53" s="185" customFormat="1" ht="14.25" customHeight="1" x14ac:dyDescent="0.2">
      <c r="A466" s="186"/>
      <c r="B466" s="186"/>
      <c r="C466" s="257"/>
      <c r="D466" s="230"/>
      <c r="E466" s="230"/>
      <c r="F466" s="186"/>
      <c r="G466" s="186"/>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57"/>
      <c r="AE466" s="257"/>
      <c r="AF466" s="257"/>
      <c r="AG466" s="257"/>
      <c r="AH466" s="257"/>
      <c r="AI466" s="257"/>
      <c r="AJ466" s="257"/>
      <c r="AK466" s="257"/>
      <c r="AL466" s="257"/>
      <c r="AM466" s="257"/>
      <c r="AN466" s="350"/>
      <c r="AO466" s="262"/>
      <c r="AP466" s="186"/>
      <c r="AQ466" s="186"/>
      <c r="AR466" s="186"/>
      <c r="AS466" s="186"/>
      <c r="AT466" s="186"/>
      <c r="AU466" s="186"/>
      <c r="AV466" s="186"/>
      <c r="AW466" s="186"/>
      <c r="AX466" s="186"/>
      <c r="AY466" s="186"/>
      <c r="AZ466" s="186"/>
      <c r="BA466" s="186"/>
    </row>
    <row r="467" spans="1:53" s="185" customFormat="1" ht="14.25" customHeight="1" x14ac:dyDescent="0.2">
      <c r="A467" s="186"/>
      <c r="B467" s="186"/>
      <c r="C467" s="257"/>
      <c r="D467" s="230"/>
      <c r="E467" s="230"/>
      <c r="F467" s="186"/>
      <c r="G467" s="186"/>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57"/>
      <c r="AE467" s="257"/>
      <c r="AF467" s="257"/>
      <c r="AG467" s="257"/>
      <c r="AH467" s="257"/>
      <c r="AI467" s="257"/>
      <c r="AJ467" s="257"/>
      <c r="AK467" s="257"/>
      <c r="AL467" s="257"/>
      <c r="AM467" s="257"/>
      <c r="AN467" s="350"/>
      <c r="AO467" s="262"/>
      <c r="AP467" s="186"/>
      <c r="AQ467" s="186"/>
      <c r="AR467" s="186"/>
      <c r="AS467" s="186"/>
      <c r="AT467" s="186"/>
      <c r="AU467" s="186"/>
      <c r="AV467" s="186"/>
      <c r="AW467" s="186"/>
      <c r="AX467" s="186"/>
      <c r="AY467" s="186"/>
      <c r="AZ467" s="186"/>
      <c r="BA467" s="186"/>
    </row>
    <row r="468" spans="1:53" s="185" customFormat="1" ht="14.25" customHeight="1" x14ac:dyDescent="0.2">
      <c r="A468" s="186"/>
      <c r="B468" s="186"/>
      <c r="C468" s="257"/>
      <c r="D468" s="230"/>
      <c r="E468" s="230"/>
      <c r="F468" s="186"/>
      <c r="G468" s="186"/>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57"/>
      <c r="AE468" s="257"/>
      <c r="AF468" s="257"/>
      <c r="AG468" s="257"/>
      <c r="AH468" s="257"/>
      <c r="AI468" s="257"/>
      <c r="AJ468" s="257"/>
      <c r="AK468" s="257"/>
      <c r="AL468" s="257"/>
      <c r="AM468" s="257"/>
      <c r="AN468" s="350"/>
      <c r="AO468" s="262"/>
      <c r="AP468" s="186"/>
      <c r="AQ468" s="186"/>
      <c r="AR468" s="186"/>
      <c r="AS468" s="186"/>
      <c r="AT468" s="186"/>
      <c r="AU468" s="186"/>
      <c r="AV468" s="186"/>
      <c r="AW468" s="186"/>
      <c r="AX468" s="186"/>
      <c r="AY468" s="186"/>
      <c r="AZ468" s="186"/>
      <c r="BA468" s="186"/>
    </row>
    <row r="469" spans="1:53" s="185" customFormat="1" ht="14.25" customHeight="1" x14ac:dyDescent="0.2">
      <c r="A469" s="186"/>
      <c r="B469" s="186"/>
      <c r="C469" s="257"/>
      <c r="D469" s="230"/>
      <c r="E469" s="230"/>
      <c r="F469" s="186"/>
      <c r="G469" s="186"/>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57"/>
      <c r="AE469" s="257"/>
      <c r="AF469" s="257"/>
      <c r="AG469" s="257"/>
      <c r="AH469" s="257"/>
      <c r="AI469" s="257"/>
      <c r="AJ469" s="257"/>
      <c r="AK469" s="257"/>
      <c r="AL469" s="257"/>
      <c r="AM469" s="257"/>
      <c r="AN469" s="350"/>
      <c r="AO469" s="262"/>
      <c r="AP469" s="186"/>
      <c r="AQ469" s="186"/>
      <c r="AR469" s="186"/>
      <c r="AS469" s="186"/>
      <c r="AT469" s="186"/>
      <c r="AU469" s="186"/>
      <c r="AV469" s="186"/>
      <c r="AW469" s="186"/>
      <c r="AX469" s="186"/>
      <c r="AY469" s="186"/>
      <c r="AZ469" s="186"/>
      <c r="BA469" s="186"/>
    </row>
    <row r="470" spans="1:53" s="185" customFormat="1" ht="14.25" customHeight="1" x14ac:dyDescent="0.2">
      <c r="A470" s="186"/>
      <c r="B470" s="186"/>
      <c r="C470" s="257"/>
      <c r="D470" s="230"/>
      <c r="E470" s="230"/>
      <c r="F470" s="186"/>
      <c r="G470" s="186"/>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57"/>
      <c r="AE470" s="257"/>
      <c r="AF470" s="257"/>
      <c r="AG470" s="257"/>
      <c r="AH470" s="257"/>
      <c r="AI470" s="257"/>
      <c r="AJ470" s="257"/>
      <c r="AK470" s="257"/>
      <c r="AL470" s="257"/>
      <c r="AM470" s="257"/>
      <c r="AN470" s="350"/>
      <c r="AO470" s="262"/>
      <c r="AP470" s="186"/>
      <c r="AQ470" s="186"/>
      <c r="AR470" s="186"/>
      <c r="AS470" s="186"/>
      <c r="AT470" s="186"/>
      <c r="AU470" s="186"/>
      <c r="AV470" s="186"/>
      <c r="AW470" s="186"/>
      <c r="AX470" s="186"/>
      <c r="AY470" s="186"/>
      <c r="AZ470" s="186"/>
      <c r="BA470" s="186"/>
    </row>
    <row r="471" spans="1:53" s="185" customFormat="1" ht="14.25" customHeight="1" x14ac:dyDescent="0.2">
      <c r="A471" s="186"/>
      <c r="B471" s="186"/>
      <c r="C471" s="257"/>
      <c r="D471" s="230"/>
      <c r="E471" s="230"/>
      <c r="F471" s="186"/>
      <c r="G471" s="186"/>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57"/>
      <c r="AE471" s="257"/>
      <c r="AF471" s="257"/>
      <c r="AG471" s="257"/>
      <c r="AH471" s="257"/>
      <c r="AI471" s="257"/>
      <c r="AJ471" s="257"/>
      <c r="AK471" s="257"/>
      <c r="AL471" s="257"/>
      <c r="AM471" s="257"/>
      <c r="AN471" s="350"/>
      <c r="AO471" s="262"/>
      <c r="AP471" s="186"/>
      <c r="AQ471" s="186"/>
      <c r="AR471" s="186"/>
      <c r="AS471" s="186"/>
      <c r="AT471" s="186"/>
      <c r="AU471" s="186"/>
      <c r="AV471" s="186"/>
      <c r="AW471" s="186"/>
      <c r="AX471" s="186"/>
      <c r="AY471" s="186"/>
      <c r="AZ471" s="186"/>
      <c r="BA471" s="186"/>
    </row>
    <row r="472" spans="1:53" s="185" customFormat="1" ht="14.25" customHeight="1" x14ac:dyDescent="0.2">
      <c r="A472" s="186"/>
      <c r="B472" s="186"/>
      <c r="C472" s="257"/>
      <c r="D472" s="230"/>
      <c r="E472" s="230"/>
      <c r="F472" s="186"/>
      <c r="G472" s="186"/>
      <c r="H472" s="257"/>
      <c r="I472" s="257"/>
      <c r="J472" s="257"/>
      <c r="K472" s="257"/>
      <c r="L472" s="257"/>
      <c r="M472" s="257"/>
      <c r="N472" s="257"/>
      <c r="O472" s="257"/>
      <c r="P472" s="257"/>
      <c r="Q472" s="257"/>
      <c r="R472" s="257"/>
      <c r="S472" s="257"/>
      <c r="T472" s="257"/>
      <c r="U472" s="257"/>
      <c r="V472" s="257"/>
      <c r="W472" s="257"/>
      <c r="X472" s="257"/>
      <c r="Y472" s="257"/>
      <c r="Z472" s="257"/>
      <c r="AA472" s="257"/>
      <c r="AB472" s="257"/>
      <c r="AC472" s="257"/>
      <c r="AD472" s="257"/>
      <c r="AE472" s="257"/>
      <c r="AF472" s="257"/>
      <c r="AG472" s="257"/>
      <c r="AH472" s="257"/>
      <c r="AI472" s="257"/>
      <c r="AJ472" s="257"/>
      <c r="AK472" s="257"/>
      <c r="AL472" s="257"/>
      <c r="AM472" s="257"/>
      <c r="AN472" s="350"/>
      <c r="AO472" s="262"/>
      <c r="AP472" s="186"/>
      <c r="AQ472" s="186"/>
      <c r="AR472" s="186"/>
      <c r="AS472" s="186"/>
      <c r="AT472" s="186"/>
      <c r="AU472" s="186"/>
      <c r="AV472" s="186"/>
      <c r="AW472" s="186"/>
      <c r="AX472" s="186"/>
      <c r="AY472" s="186"/>
      <c r="AZ472" s="186"/>
      <c r="BA472" s="186"/>
    </row>
    <row r="473" spans="1:53" s="185" customFormat="1" ht="14.25" customHeight="1" x14ac:dyDescent="0.2">
      <c r="A473" s="186"/>
      <c r="B473" s="186"/>
      <c r="C473" s="257"/>
      <c r="D473" s="230"/>
      <c r="E473" s="230"/>
      <c r="F473" s="186"/>
      <c r="G473" s="186"/>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7"/>
      <c r="AE473" s="257"/>
      <c r="AF473" s="257"/>
      <c r="AG473" s="257"/>
      <c r="AH473" s="257"/>
      <c r="AI473" s="257"/>
      <c r="AJ473" s="257"/>
      <c r="AK473" s="257"/>
      <c r="AL473" s="257"/>
      <c r="AM473" s="257"/>
      <c r="AN473" s="350"/>
      <c r="AO473" s="262"/>
      <c r="AP473" s="186"/>
      <c r="AQ473" s="186"/>
      <c r="AR473" s="186"/>
      <c r="AS473" s="186"/>
      <c r="AT473" s="186"/>
      <c r="AU473" s="186"/>
      <c r="AV473" s="186"/>
      <c r="AW473" s="186"/>
      <c r="AX473" s="186"/>
      <c r="AY473" s="186"/>
      <c r="AZ473" s="186"/>
      <c r="BA473" s="186"/>
    </row>
    <row r="474" spans="1:53" s="185" customFormat="1" ht="14.25" customHeight="1" x14ac:dyDescent="0.2">
      <c r="A474" s="186"/>
      <c r="B474" s="186"/>
      <c r="C474" s="257"/>
      <c r="D474" s="230"/>
      <c r="E474" s="230"/>
      <c r="F474" s="186"/>
      <c r="G474" s="186"/>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7"/>
      <c r="AF474" s="257"/>
      <c r="AG474" s="257"/>
      <c r="AH474" s="257"/>
      <c r="AI474" s="257"/>
      <c r="AJ474" s="257"/>
      <c r="AK474" s="257"/>
      <c r="AL474" s="257"/>
      <c r="AM474" s="257"/>
      <c r="AN474" s="350"/>
      <c r="AO474" s="262"/>
      <c r="AP474" s="186"/>
      <c r="AQ474" s="186"/>
      <c r="AR474" s="186"/>
      <c r="AS474" s="186"/>
      <c r="AT474" s="186"/>
      <c r="AU474" s="186"/>
      <c r="AV474" s="186"/>
      <c r="AW474" s="186"/>
      <c r="AX474" s="186"/>
      <c r="AY474" s="186"/>
      <c r="AZ474" s="186"/>
      <c r="BA474" s="186"/>
    </row>
    <row r="475" spans="1:53" s="185" customFormat="1" ht="14.25" customHeight="1" x14ac:dyDescent="0.2">
      <c r="A475" s="186"/>
      <c r="B475" s="186"/>
      <c r="C475" s="257"/>
      <c r="D475" s="230"/>
      <c r="E475" s="230"/>
      <c r="F475" s="186"/>
      <c r="G475" s="186"/>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57"/>
      <c r="AE475" s="257"/>
      <c r="AF475" s="257"/>
      <c r="AG475" s="257"/>
      <c r="AH475" s="257"/>
      <c r="AI475" s="257"/>
      <c r="AJ475" s="257"/>
      <c r="AK475" s="257"/>
      <c r="AL475" s="257"/>
      <c r="AM475" s="257"/>
      <c r="AN475" s="350"/>
      <c r="AO475" s="262"/>
      <c r="AP475" s="186"/>
      <c r="AQ475" s="186"/>
      <c r="AR475" s="186"/>
      <c r="AS475" s="186"/>
      <c r="AT475" s="186"/>
      <c r="AU475" s="186"/>
      <c r="AV475" s="186"/>
      <c r="AW475" s="186"/>
      <c r="AX475" s="186"/>
      <c r="AY475" s="186"/>
      <c r="AZ475" s="186"/>
      <c r="BA475" s="186"/>
    </row>
    <row r="476" spans="1:53" s="185" customFormat="1" ht="14.25" customHeight="1" x14ac:dyDescent="0.2">
      <c r="A476" s="186"/>
      <c r="B476" s="186"/>
      <c r="C476" s="257"/>
      <c r="D476" s="230"/>
      <c r="E476" s="230"/>
      <c r="F476" s="186"/>
      <c r="G476" s="186"/>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57"/>
      <c r="AE476" s="257"/>
      <c r="AF476" s="257"/>
      <c r="AG476" s="257"/>
      <c r="AH476" s="257"/>
      <c r="AI476" s="257"/>
      <c r="AJ476" s="257"/>
      <c r="AK476" s="257"/>
      <c r="AL476" s="257"/>
      <c r="AM476" s="257"/>
      <c r="AN476" s="350"/>
      <c r="AO476" s="262"/>
      <c r="AP476" s="186"/>
      <c r="AQ476" s="186"/>
      <c r="AR476" s="186"/>
      <c r="AS476" s="186"/>
      <c r="AT476" s="186"/>
      <c r="AU476" s="186"/>
      <c r="AV476" s="186"/>
      <c r="AW476" s="186"/>
      <c r="AX476" s="186"/>
      <c r="AY476" s="186"/>
      <c r="AZ476" s="186"/>
      <c r="BA476" s="186"/>
    </row>
    <row r="477" spans="1:53" s="185" customFormat="1" ht="14.25" customHeight="1" x14ac:dyDescent="0.2">
      <c r="A477" s="186"/>
      <c r="B477" s="186"/>
      <c r="C477" s="257"/>
      <c r="D477" s="230"/>
      <c r="E477" s="230"/>
      <c r="F477" s="186"/>
      <c r="G477" s="186"/>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57"/>
      <c r="AE477" s="257"/>
      <c r="AF477" s="257"/>
      <c r="AG477" s="257"/>
      <c r="AH477" s="257"/>
      <c r="AI477" s="257"/>
      <c r="AJ477" s="257"/>
      <c r="AK477" s="257"/>
      <c r="AL477" s="257"/>
      <c r="AM477" s="257"/>
      <c r="AN477" s="350"/>
      <c r="AO477" s="262"/>
      <c r="AP477" s="186"/>
      <c r="AQ477" s="186"/>
      <c r="AR477" s="186"/>
      <c r="AS477" s="186"/>
      <c r="AT477" s="186"/>
      <c r="AU477" s="186"/>
      <c r="AV477" s="186"/>
      <c r="AW477" s="186"/>
      <c r="AX477" s="186"/>
      <c r="AY477" s="186"/>
      <c r="AZ477" s="186"/>
      <c r="BA477" s="186"/>
    </row>
    <row r="478" spans="1:53" s="185" customFormat="1" ht="14.25" customHeight="1" x14ac:dyDescent="0.2">
      <c r="A478" s="186"/>
      <c r="B478" s="186"/>
      <c r="C478" s="257"/>
      <c r="D478" s="230"/>
      <c r="E478" s="230"/>
      <c r="F478" s="186"/>
      <c r="G478" s="186"/>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57"/>
      <c r="AE478" s="257"/>
      <c r="AF478" s="257"/>
      <c r="AG478" s="257"/>
      <c r="AH478" s="257"/>
      <c r="AI478" s="257"/>
      <c r="AJ478" s="257"/>
      <c r="AK478" s="257"/>
      <c r="AL478" s="257"/>
      <c r="AM478" s="257"/>
      <c r="AN478" s="350"/>
      <c r="AO478" s="262"/>
      <c r="AP478" s="186"/>
      <c r="AQ478" s="186"/>
      <c r="AR478" s="186"/>
      <c r="AS478" s="186"/>
      <c r="AT478" s="186"/>
      <c r="AU478" s="186"/>
      <c r="AV478" s="186"/>
      <c r="AW478" s="186"/>
      <c r="AX478" s="186"/>
      <c r="AY478" s="186"/>
      <c r="AZ478" s="186"/>
      <c r="BA478" s="186"/>
    </row>
    <row r="479" spans="1:53" s="185" customFormat="1" ht="14.25" customHeight="1" x14ac:dyDescent="0.2">
      <c r="A479" s="186"/>
      <c r="B479" s="186"/>
      <c r="C479" s="257"/>
      <c r="D479" s="230"/>
      <c r="E479" s="230"/>
      <c r="F479" s="186"/>
      <c r="G479" s="186"/>
      <c r="H479" s="257"/>
      <c r="I479" s="257"/>
      <c r="J479" s="257"/>
      <c r="K479" s="257"/>
      <c r="L479" s="257"/>
      <c r="M479" s="257"/>
      <c r="N479" s="257"/>
      <c r="O479" s="257"/>
      <c r="P479" s="257"/>
      <c r="Q479" s="257"/>
      <c r="R479" s="257"/>
      <c r="S479" s="257"/>
      <c r="T479" s="257"/>
      <c r="U479" s="257"/>
      <c r="V479" s="257"/>
      <c r="W479" s="257"/>
      <c r="X479" s="257"/>
      <c r="Y479" s="257"/>
      <c r="Z479" s="257"/>
      <c r="AA479" s="257"/>
      <c r="AB479" s="257"/>
      <c r="AC479" s="257"/>
      <c r="AD479" s="257"/>
      <c r="AE479" s="257"/>
      <c r="AF479" s="257"/>
      <c r="AG479" s="257"/>
      <c r="AH479" s="257"/>
      <c r="AI479" s="257"/>
      <c r="AJ479" s="257"/>
      <c r="AK479" s="257"/>
      <c r="AL479" s="257"/>
      <c r="AM479" s="257"/>
      <c r="AN479" s="350"/>
      <c r="AO479" s="262"/>
      <c r="AP479" s="186"/>
      <c r="AQ479" s="186"/>
      <c r="AR479" s="186"/>
      <c r="AS479" s="186"/>
      <c r="AT479" s="186"/>
      <c r="AU479" s="186"/>
      <c r="AV479" s="186"/>
      <c r="AW479" s="186"/>
      <c r="AX479" s="186"/>
      <c r="AY479" s="186"/>
      <c r="AZ479" s="186"/>
      <c r="BA479" s="186"/>
    </row>
    <row r="480" spans="1:53" s="185" customFormat="1" ht="14.25" customHeight="1" x14ac:dyDescent="0.2">
      <c r="A480" s="186"/>
      <c r="B480" s="186"/>
      <c r="C480" s="257"/>
      <c r="D480" s="230"/>
      <c r="E480" s="230"/>
      <c r="F480" s="186"/>
      <c r="G480" s="186"/>
      <c r="H480" s="257"/>
      <c r="I480" s="257"/>
      <c r="J480" s="257"/>
      <c r="K480" s="257"/>
      <c r="L480" s="257"/>
      <c r="M480" s="257"/>
      <c r="N480" s="257"/>
      <c r="O480" s="257"/>
      <c r="P480" s="257"/>
      <c r="Q480" s="257"/>
      <c r="R480" s="257"/>
      <c r="S480" s="257"/>
      <c r="T480" s="257"/>
      <c r="U480" s="257"/>
      <c r="V480" s="257"/>
      <c r="W480" s="257"/>
      <c r="X480" s="257"/>
      <c r="Y480" s="257"/>
      <c r="Z480" s="257"/>
      <c r="AA480" s="257"/>
      <c r="AB480" s="257"/>
      <c r="AC480" s="257"/>
      <c r="AD480" s="257"/>
      <c r="AE480" s="257"/>
      <c r="AF480" s="257"/>
      <c r="AG480" s="257"/>
      <c r="AH480" s="257"/>
      <c r="AI480" s="257"/>
      <c r="AJ480" s="257"/>
      <c r="AK480" s="257"/>
      <c r="AL480" s="257"/>
      <c r="AM480" s="257"/>
      <c r="AN480" s="350"/>
      <c r="AO480" s="262"/>
      <c r="AP480" s="186"/>
      <c r="AQ480" s="186"/>
      <c r="AR480" s="186"/>
      <c r="AS480" s="186"/>
      <c r="AT480" s="186"/>
      <c r="AU480" s="186"/>
      <c r="AV480" s="186"/>
      <c r="AW480" s="186"/>
      <c r="AX480" s="186"/>
      <c r="AY480" s="186"/>
      <c r="AZ480" s="186"/>
      <c r="BA480" s="186"/>
    </row>
    <row r="481" spans="1:53" s="185" customFormat="1" ht="14.25" customHeight="1" x14ac:dyDescent="0.2">
      <c r="A481" s="186"/>
      <c r="B481" s="186"/>
      <c r="C481" s="257"/>
      <c r="D481" s="230"/>
      <c r="E481" s="230"/>
      <c r="F481" s="186"/>
      <c r="G481" s="186"/>
      <c r="H481" s="257"/>
      <c r="I481" s="257"/>
      <c r="J481" s="257"/>
      <c r="K481" s="257"/>
      <c r="L481" s="257"/>
      <c r="M481" s="257"/>
      <c r="N481" s="257"/>
      <c r="O481" s="257"/>
      <c r="P481" s="257"/>
      <c r="Q481" s="257"/>
      <c r="R481" s="257"/>
      <c r="S481" s="257"/>
      <c r="T481" s="257"/>
      <c r="U481" s="257"/>
      <c r="V481" s="257"/>
      <c r="W481" s="257"/>
      <c r="X481" s="257"/>
      <c r="Y481" s="257"/>
      <c r="Z481" s="257"/>
      <c r="AA481" s="257"/>
      <c r="AB481" s="257"/>
      <c r="AC481" s="257"/>
      <c r="AD481" s="257"/>
      <c r="AE481" s="257"/>
      <c r="AF481" s="257"/>
      <c r="AG481" s="257"/>
      <c r="AH481" s="257"/>
      <c r="AI481" s="257"/>
      <c r="AJ481" s="257"/>
      <c r="AK481" s="257"/>
      <c r="AL481" s="257"/>
      <c r="AM481" s="257"/>
      <c r="AN481" s="350"/>
      <c r="AO481" s="262"/>
      <c r="AP481" s="186"/>
      <c r="AQ481" s="186"/>
      <c r="AR481" s="186"/>
      <c r="AS481" s="186"/>
      <c r="AT481" s="186"/>
      <c r="AU481" s="186"/>
      <c r="AV481" s="186"/>
      <c r="AW481" s="186"/>
      <c r="AX481" s="186"/>
      <c r="AY481" s="186"/>
      <c r="AZ481" s="186"/>
      <c r="BA481" s="186"/>
    </row>
    <row r="482" spans="1:53" s="185" customFormat="1" ht="14.25" customHeight="1" x14ac:dyDescent="0.2">
      <c r="A482" s="186"/>
      <c r="B482" s="186"/>
      <c r="C482" s="257"/>
      <c r="D482" s="230"/>
      <c r="E482" s="230"/>
      <c r="F482" s="186"/>
      <c r="G482" s="186"/>
      <c r="H482" s="257"/>
      <c r="I482" s="257"/>
      <c r="J482" s="257"/>
      <c r="K482" s="257"/>
      <c r="L482" s="257"/>
      <c r="M482" s="257"/>
      <c r="N482" s="257"/>
      <c r="O482" s="257"/>
      <c r="P482" s="257"/>
      <c r="Q482" s="257"/>
      <c r="R482" s="257"/>
      <c r="S482" s="257"/>
      <c r="T482" s="257"/>
      <c r="U482" s="257"/>
      <c r="V482" s="257"/>
      <c r="W482" s="257"/>
      <c r="X482" s="257"/>
      <c r="Y482" s="257"/>
      <c r="Z482" s="257"/>
      <c r="AA482" s="257"/>
      <c r="AB482" s="257"/>
      <c r="AC482" s="257"/>
      <c r="AD482" s="257"/>
      <c r="AE482" s="257"/>
      <c r="AF482" s="257"/>
      <c r="AG482" s="257"/>
      <c r="AH482" s="257"/>
      <c r="AI482" s="257"/>
      <c r="AJ482" s="257"/>
      <c r="AK482" s="257"/>
      <c r="AL482" s="257"/>
      <c r="AM482" s="257"/>
      <c r="AN482" s="350"/>
      <c r="AO482" s="262"/>
      <c r="AP482" s="186"/>
      <c r="AQ482" s="186"/>
      <c r="AR482" s="186"/>
      <c r="AS482" s="186"/>
      <c r="AT482" s="186"/>
      <c r="AU482" s="186"/>
      <c r="AV482" s="186"/>
      <c r="AW482" s="186"/>
      <c r="AX482" s="186"/>
      <c r="AY482" s="186"/>
      <c r="AZ482" s="186"/>
      <c r="BA482" s="186"/>
    </row>
    <row r="483" spans="1:53" s="185" customFormat="1" ht="14.25" customHeight="1" x14ac:dyDescent="0.2">
      <c r="A483" s="186"/>
      <c r="B483" s="186"/>
      <c r="C483" s="257"/>
      <c r="D483" s="230"/>
      <c r="E483" s="230"/>
      <c r="F483" s="186"/>
      <c r="G483" s="186"/>
      <c r="H483" s="257"/>
      <c r="I483" s="257"/>
      <c r="J483" s="257"/>
      <c r="K483" s="257"/>
      <c r="L483" s="257"/>
      <c r="M483" s="257"/>
      <c r="N483" s="257"/>
      <c r="O483" s="257"/>
      <c r="P483" s="257"/>
      <c r="Q483" s="257"/>
      <c r="R483" s="257"/>
      <c r="S483" s="257"/>
      <c r="T483" s="257"/>
      <c r="U483" s="257"/>
      <c r="V483" s="257"/>
      <c r="W483" s="257"/>
      <c r="X483" s="257"/>
      <c r="Y483" s="257"/>
      <c r="Z483" s="257"/>
      <c r="AA483" s="257"/>
      <c r="AB483" s="257"/>
      <c r="AC483" s="257"/>
      <c r="AD483" s="257"/>
      <c r="AE483" s="257"/>
      <c r="AF483" s="257"/>
      <c r="AG483" s="257"/>
      <c r="AH483" s="257"/>
      <c r="AI483" s="257"/>
      <c r="AJ483" s="257"/>
      <c r="AK483" s="257"/>
      <c r="AL483" s="257"/>
      <c r="AM483" s="257"/>
      <c r="AN483" s="350"/>
      <c r="AO483" s="262"/>
      <c r="AP483" s="186"/>
      <c r="AQ483" s="186"/>
      <c r="AR483" s="186"/>
      <c r="AS483" s="186"/>
      <c r="AT483" s="186"/>
      <c r="AU483" s="186"/>
      <c r="AV483" s="186"/>
      <c r="AW483" s="186"/>
      <c r="AX483" s="186"/>
      <c r="AY483" s="186"/>
      <c r="AZ483" s="186"/>
      <c r="BA483" s="186"/>
    </row>
    <row r="484" spans="1:53" s="185" customFormat="1" ht="14.25" customHeight="1" x14ac:dyDescent="0.2">
      <c r="A484" s="186"/>
      <c r="B484" s="186"/>
      <c r="C484" s="257"/>
      <c r="D484" s="230"/>
      <c r="E484" s="230"/>
      <c r="F484" s="186"/>
      <c r="G484" s="186"/>
      <c r="H484" s="257"/>
      <c r="I484" s="257"/>
      <c r="J484" s="257"/>
      <c r="K484" s="257"/>
      <c r="L484" s="257"/>
      <c r="M484" s="257"/>
      <c r="N484" s="257"/>
      <c r="O484" s="257"/>
      <c r="P484" s="257"/>
      <c r="Q484" s="257"/>
      <c r="R484" s="257"/>
      <c r="S484" s="257"/>
      <c r="T484" s="257"/>
      <c r="U484" s="257"/>
      <c r="V484" s="257"/>
      <c r="W484" s="257"/>
      <c r="X484" s="257"/>
      <c r="Y484" s="257"/>
      <c r="Z484" s="257"/>
      <c r="AA484" s="257"/>
      <c r="AB484" s="257"/>
      <c r="AC484" s="257"/>
      <c r="AD484" s="257"/>
      <c r="AE484" s="257"/>
      <c r="AF484" s="257"/>
      <c r="AG484" s="257"/>
      <c r="AH484" s="257"/>
      <c r="AI484" s="257"/>
      <c r="AJ484" s="257"/>
      <c r="AK484" s="257"/>
      <c r="AL484" s="257"/>
      <c r="AM484" s="257"/>
      <c r="AN484" s="350"/>
      <c r="AO484" s="262"/>
      <c r="AP484" s="186"/>
      <c r="AQ484" s="186"/>
      <c r="AR484" s="186"/>
      <c r="AS484" s="186"/>
      <c r="AT484" s="186"/>
      <c r="AU484" s="186"/>
      <c r="AV484" s="186"/>
      <c r="AW484" s="186"/>
      <c r="AX484" s="186"/>
      <c r="AY484" s="186"/>
      <c r="AZ484" s="186"/>
      <c r="BA484" s="186"/>
    </row>
    <row r="485" spans="1:53" s="185" customFormat="1" ht="14.25" customHeight="1" x14ac:dyDescent="0.2">
      <c r="A485" s="186"/>
      <c r="B485" s="186"/>
      <c r="C485" s="257"/>
      <c r="D485" s="230"/>
      <c r="E485" s="230"/>
      <c r="F485" s="186"/>
      <c r="G485" s="186"/>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57"/>
      <c r="AE485" s="257"/>
      <c r="AF485" s="257"/>
      <c r="AG485" s="257"/>
      <c r="AH485" s="257"/>
      <c r="AI485" s="257"/>
      <c r="AJ485" s="257"/>
      <c r="AK485" s="257"/>
      <c r="AL485" s="257"/>
      <c r="AM485" s="257"/>
      <c r="AN485" s="350"/>
      <c r="AO485" s="262"/>
      <c r="AP485" s="186"/>
      <c r="AQ485" s="186"/>
      <c r="AR485" s="186"/>
      <c r="AS485" s="186"/>
      <c r="AT485" s="186"/>
      <c r="AU485" s="186"/>
      <c r="AV485" s="186"/>
      <c r="AW485" s="186"/>
      <c r="AX485" s="186"/>
      <c r="AY485" s="186"/>
      <c r="AZ485" s="186"/>
      <c r="BA485" s="186"/>
    </row>
    <row r="486" spans="1:53" s="185" customFormat="1" ht="14.25" customHeight="1" x14ac:dyDescent="0.2">
      <c r="A486" s="186"/>
      <c r="B486" s="186"/>
      <c r="C486" s="257"/>
      <c r="D486" s="230"/>
      <c r="E486" s="230"/>
      <c r="F486" s="186"/>
      <c r="G486" s="186"/>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57"/>
      <c r="AE486" s="257"/>
      <c r="AF486" s="257"/>
      <c r="AG486" s="257"/>
      <c r="AH486" s="257"/>
      <c r="AI486" s="257"/>
      <c r="AJ486" s="257"/>
      <c r="AK486" s="257"/>
      <c r="AL486" s="257"/>
      <c r="AM486" s="257"/>
      <c r="AN486" s="350"/>
      <c r="AO486" s="262"/>
      <c r="AP486" s="186"/>
      <c r="AQ486" s="186"/>
      <c r="AR486" s="186"/>
      <c r="AS486" s="186"/>
      <c r="AT486" s="186"/>
      <c r="AU486" s="186"/>
      <c r="AV486" s="186"/>
      <c r="AW486" s="186"/>
      <c r="AX486" s="186"/>
      <c r="AY486" s="186"/>
      <c r="AZ486" s="186"/>
      <c r="BA486" s="186"/>
    </row>
    <row r="487" spans="1:53" s="185" customFormat="1" ht="14.25" customHeight="1" x14ac:dyDescent="0.2">
      <c r="A487" s="186"/>
      <c r="B487" s="186"/>
      <c r="C487" s="257"/>
      <c r="D487" s="230"/>
      <c r="E487" s="230"/>
      <c r="F487" s="186"/>
      <c r="G487" s="186"/>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57"/>
      <c r="AE487" s="257"/>
      <c r="AF487" s="257"/>
      <c r="AG487" s="257"/>
      <c r="AH487" s="257"/>
      <c r="AI487" s="257"/>
      <c r="AJ487" s="257"/>
      <c r="AK487" s="257"/>
      <c r="AL487" s="257"/>
      <c r="AM487" s="257"/>
      <c r="AN487" s="350"/>
      <c r="AO487" s="262"/>
      <c r="AP487" s="186"/>
      <c r="AQ487" s="186"/>
      <c r="AR487" s="186"/>
      <c r="AS487" s="186"/>
      <c r="AT487" s="186"/>
      <c r="AU487" s="186"/>
      <c r="AV487" s="186"/>
      <c r="AW487" s="186"/>
      <c r="AX487" s="186"/>
      <c r="AY487" s="186"/>
      <c r="AZ487" s="186"/>
      <c r="BA487" s="186"/>
    </row>
    <row r="488" spans="1:53" s="185" customFormat="1" ht="14.25" customHeight="1" x14ac:dyDescent="0.2">
      <c r="A488" s="186"/>
      <c r="B488" s="186"/>
      <c r="C488" s="257"/>
      <c r="D488" s="230"/>
      <c r="E488" s="230"/>
      <c r="F488" s="186"/>
      <c r="G488" s="186"/>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57"/>
      <c r="AE488" s="257"/>
      <c r="AF488" s="257"/>
      <c r="AG488" s="257"/>
      <c r="AH488" s="257"/>
      <c r="AI488" s="257"/>
      <c r="AJ488" s="257"/>
      <c r="AK488" s="257"/>
      <c r="AL488" s="257"/>
      <c r="AM488" s="257"/>
      <c r="AN488" s="350"/>
      <c r="AO488" s="262"/>
      <c r="AP488" s="186"/>
      <c r="AQ488" s="186"/>
      <c r="AR488" s="186"/>
      <c r="AS488" s="186"/>
      <c r="AT488" s="186"/>
      <c r="AU488" s="186"/>
      <c r="AV488" s="186"/>
      <c r="AW488" s="186"/>
      <c r="AX488" s="186"/>
      <c r="AY488" s="186"/>
      <c r="AZ488" s="186"/>
      <c r="BA488" s="186"/>
    </row>
    <row r="489" spans="1:53" s="185" customFormat="1" ht="14.25" customHeight="1" x14ac:dyDescent="0.2">
      <c r="A489" s="186"/>
      <c r="B489" s="186"/>
      <c r="C489" s="257"/>
      <c r="D489" s="230"/>
      <c r="E489" s="230"/>
      <c r="F489" s="186"/>
      <c r="G489" s="186"/>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57"/>
      <c r="AE489" s="257"/>
      <c r="AF489" s="257"/>
      <c r="AG489" s="257"/>
      <c r="AH489" s="257"/>
      <c r="AI489" s="257"/>
      <c r="AJ489" s="257"/>
      <c r="AK489" s="257"/>
      <c r="AL489" s="257"/>
      <c r="AM489" s="257"/>
      <c r="AN489" s="350"/>
      <c r="AO489" s="262"/>
      <c r="AP489" s="186"/>
      <c r="AQ489" s="186"/>
      <c r="AR489" s="186"/>
      <c r="AS489" s="186"/>
      <c r="AT489" s="186"/>
      <c r="AU489" s="186"/>
      <c r="AV489" s="186"/>
      <c r="AW489" s="186"/>
      <c r="AX489" s="186"/>
      <c r="AY489" s="186"/>
      <c r="AZ489" s="186"/>
      <c r="BA489" s="186"/>
    </row>
    <row r="490" spans="1:53" s="185" customFormat="1" ht="14.25" customHeight="1" x14ac:dyDescent="0.2">
      <c r="A490" s="186"/>
      <c r="B490" s="186"/>
      <c r="C490" s="257"/>
      <c r="D490" s="230"/>
      <c r="E490" s="230"/>
      <c r="F490" s="186"/>
      <c r="G490" s="186"/>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57"/>
      <c r="AE490" s="257"/>
      <c r="AF490" s="257"/>
      <c r="AG490" s="257"/>
      <c r="AH490" s="257"/>
      <c r="AI490" s="257"/>
      <c r="AJ490" s="257"/>
      <c r="AK490" s="257"/>
      <c r="AL490" s="257"/>
      <c r="AM490" s="257"/>
      <c r="AN490" s="350"/>
      <c r="AO490" s="262"/>
      <c r="AP490" s="186"/>
      <c r="AQ490" s="186"/>
      <c r="AR490" s="186"/>
      <c r="AS490" s="186"/>
      <c r="AT490" s="186"/>
      <c r="AU490" s="186"/>
      <c r="AV490" s="186"/>
      <c r="AW490" s="186"/>
      <c r="AX490" s="186"/>
      <c r="AY490" s="186"/>
      <c r="AZ490" s="186"/>
      <c r="BA490" s="186"/>
    </row>
    <row r="491" spans="1:53" s="185" customFormat="1" ht="14.25" customHeight="1" x14ac:dyDescent="0.2">
      <c r="A491" s="186"/>
      <c r="B491" s="186"/>
      <c r="C491" s="257"/>
      <c r="D491" s="230"/>
      <c r="E491" s="230"/>
      <c r="F491" s="186"/>
      <c r="G491" s="186"/>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s="257"/>
      <c r="AG491" s="257"/>
      <c r="AH491" s="257"/>
      <c r="AI491" s="257"/>
      <c r="AJ491" s="257"/>
      <c r="AK491" s="257"/>
      <c r="AL491" s="257"/>
      <c r="AM491" s="257"/>
      <c r="AN491" s="350"/>
      <c r="AO491" s="262"/>
      <c r="AP491" s="186"/>
      <c r="AQ491" s="186"/>
      <c r="AR491" s="186"/>
      <c r="AS491" s="186"/>
      <c r="AT491" s="186"/>
      <c r="AU491" s="186"/>
      <c r="AV491" s="186"/>
      <c r="AW491" s="186"/>
      <c r="AX491" s="186"/>
      <c r="AY491" s="186"/>
      <c r="AZ491" s="186"/>
      <c r="BA491" s="186"/>
    </row>
    <row r="492" spans="1:53" s="185" customFormat="1" ht="14.25" customHeight="1" x14ac:dyDescent="0.2">
      <c r="A492" s="186"/>
      <c r="B492" s="186"/>
      <c r="C492" s="257"/>
      <c r="D492" s="230"/>
      <c r="E492" s="230"/>
      <c r="F492" s="186"/>
      <c r="G492" s="186"/>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57"/>
      <c r="AE492" s="257"/>
      <c r="AF492" s="257"/>
      <c r="AG492" s="257"/>
      <c r="AH492" s="257"/>
      <c r="AI492" s="257"/>
      <c r="AJ492" s="257"/>
      <c r="AK492" s="257"/>
      <c r="AL492" s="257"/>
      <c r="AM492" s="257"/>
      <c r="AN492" s="350"/>
      <c r="AO492" s="262"/>
      <c r="AP492" s="186"/>
      <c r="AQ492" s="186"/>
      <c r="AR492" s="186"/>
      <c r="AS492" s="186"/>
      <c r="AT492" s="186"/>
      <c r="AU492" s="186"/>
      <c r="AV492" s="186"/>
      <c r="AW492" s="186"/>
      <c r="AX492" s="186"/>
      <c r="AY492" s="186"/>
      <c r="AZ492" s="186"/>
      <c r="BA492" s="186"/>
    </row>
    <row r="493" spans="1:53" ht="14.25" customHeight="1" x14ac:dyDescent="0.2">
      <c r="A493" s="186"/>
      <c r="B493" s="118"/>
      <c r="C493" s="385"/>
      <c r="D493" s="386"/>
      <c r="E493" s="386"/>
      <c r="F493" s="118"/>
      <c r="G493" s="118"/>
      <c r="H493" s="385"/>
      <c r="I493" s="385"/>
      <c r="J493" s="385"/>
      <c r="K493" s="385"/>
      <c r="L493" s="385"/>
      <c r="M493" s="385"/>
      <c r="N493" s="385"/>
      <c r="O493" s="385"/>
      <c r="P493" s="385"/>
      <c r="Q493" s="385"/>
      <c r="R493" s="385"/>
      <c r="S493" s="385"/>
      <c r="T493" s="385"/>
      <c r="U493" s="385"/>
      <c r="V493" s="385"/>
      <c r="W493" s="385"/>
      <c r="X493" s="385"/>
      <c r="Y493" s="385"/>
      <c r="Z493" s="385"/>
      <c r="AA493" s="385"/>
      <c r="AB493" s="385"/>
      <c r="AC493" s="385"/>
      <c r="AD493" s="385"/>
      <c r="AE493" s="385"/>
      <c r="AF493" s="385"/>
      <c r="AG493" s="385"/>
      <c r="AH493" s="385"/>
      <c r="AI493" s="385"/>
      <c r="AJ493" s="385"/>
      <c r="AK493" s="385"/>
      <c r="AL493" s="385"/>
      <c r="AM493" s="257"/>
      <c r="AN493" s="350"/>
      <c r="AP493" s="186"/>
      <c r="AQ493" s="186"/>
      <c r="AR493" s="186"/>
      <c r="AS493" s="186"/>
      <c r="AT493" s="186"/>
      <c r="AU493" s="186"/>
      <c r="AV493" s="186"/>
      <c r="AW493" s="186"/>
      <c r="AX493" s="186"/>
      <c r="AY493" s="186"/>
      <c r="AZ493" s="186"/>
      <c r="BA493" s="186"/>
    </row>
    <row r="494" spans="1:53" ht="14.25" customHeight="1" x14ac:dyDescent="0.2">
      <c r="A494" s="186"/>
      <c r="B494" s="118"/>
      <c r="C494" s="385"/>
      <c r="D494" s="386"/>
      <c r="E494" s="386"/>
      <c r="F494" s="118"/>
      <c r="G494" s="118"/>
      <c r="H494" s="385"/>
      <c r="I494" s="385"/>
      <c r="J494" s="385"/>
      <c r="K494" s="385"/>
      <c r="L494" s="385"/>
      <c r="M494" s="385"/>
      <c r="N494" s="385"/>
      <c r="O494" s="385"/>
      <c r="P494" s="385"/>
      <c r="Q494" s="385"/>
      <c r="R494" s="385"/>
      <c r="S494" s="385"/>
      <c r="T494" s="385"/>
      <c r="U494" s="385"/>
      <c r="V494" s="385"/>
      <c r="W494" s="385"/>
      <c r="X494" s="385"/>
      <c r="Y494" s="385"/>
      <c r="Z494" s="385"/>
      <c r="AA494" s="385"/>
      <c r="AB494" s="385"/>
      <c r="AC494" s="385"/>
      <c r="AD494" s="385"/>
      <c r="AE494" s="385"/>
      <c r="AF494" s="385"/>
      <c r="AG494" s="385"/>
      <c r="AH494" s="385"/>
      <c r="AI494" s="385"/>
      <c r="AJ494" s="385"/>
      <c r="AK494" s="385"/>
      <c r="AL494" s="385"/>
      <c r="AM494" s="257"/>
      <c r="AN494" s="350"/>
      <c r="AP494" s="186"/>
      <c r="AQ494" s="186"/>
      <c r="AR494" s="186"/>
      <c r="AS494" s="186"/>
      <c r="AT494" s="186"/>
      <c r="AU494" s="186"/>
      <c r="AV494" s="186"/>
      <c r="AW494" s="186"/>
      <c r="AX494" s="186"/>
      <c r="AY494" s="186"/>
      <c r="AZ494" s="186"/>
      <c r="BA494" s="186"/>
    </row>
    <row r="495" spans="1:53" ht="14.25" customHeight="1" x14ac:dyDescent="0.2">
      <c r="A495" s="186"/>
      <c r="B495" s="118"/>
      <c r="C495" s="385"/>
      <c r="D495" s="386"/>
      <c r="E495" s="386"/>
      <c r="F495" s="118"/>
      <c r="G495" s="118"/>
      <c r="H495" s="385"/>
      <c r="I495" s="385"/>
      <c r="J495" s="385"/>
      <c r="K495" s="385"/>
      <c r="L495" s="385"/>
      <c r="M495" s="385"/>
      <c r="N495" s="385"/>
      <c r="O495" s="385"/>
      <c r="P495" s="385"/>
      <c r="Q495" s="385"/>
      <c r="R495" s="385"/>
      <c r="S495" s="385"/>
      <c r="T495" s="385"/>
      <c r="U495" s="385"/>
      <c r="V495" s="385"/>
      <c r="W495" s="385"/>
      <c r="X495" s="385"/>
      <c r="Y495" s="385"/>
      <c r="Z495" s="385"/>
      <c r="AA495" s="385"/>
      <c r="AB495" s="385"/>
      <c r="AC495" s="385"/>
      <c r="AD495" s="385"/>
      <c r="AE495" s="385"/>
      <c r="AF495" s="385"/>
      <c r="AG495" s="385"/>
      <c r="AH495" s="385"/>
      <c r="AI495" s="385"/>
      <c r="AJ495" s="385"/>
      <c r="AK495" s="385"/>
      <c r="AL495" s="385"/>
      <c r="AM495" s="257"/>
      <c r="AN495" s="350"/>
      <c r="AP495" s="186"/>
      <c r="AQ495" s="186"/>
      <c r="AR495" s="186"/>
      <c r="AS495" s="186"/>
      <c r="AT495" s="186"/>
      <c r="AU495" s="186"/>
      <c r="AV495" s="186"/>
      <c r="AW495" s="186"/>
      <c r="AX495" s="186"/>
      <c r="AY495" s="186"/>
      <c r="AZ495" s="186"/>
      <c r="BA495" s="186"/>
    </row>
    <row r="496" spans="1:53" ht="14.25" customHeight="1" x14ac:dyDescent="0.2">
      <c r="A496" s="186"/>
      <c r="B496" s="118"/>
      <c r="C496" s="385"/>
      <c r="D496" s="386"/>
      <c r="E496" s="386"/>
      <c r="F496" s="118"/>
      <c r="G496" s="118"/>
      <c r="H496" s="385"/>
      <c r="I496" s="385"/>
      <c r="J496" s="385"/>
      <c r="K496" s="385"/>
      <c r="L496" s="385"/>
      <c r="M496" s="385"/>
      <c r="N496" s="385"/>
      <c r="O496" s="385"/>
      <c r="P496" s="385"/>
      <c r="Q496" s="385"/>
      <c r="R496" s="385"/>
      <c r="S496" s="385"/>
      <c r="T496" s="385"/>
      <c r="U496" s="385"/>
      <c r="V496" s="385"/>
      <c r="W496" s="385"/>
      <c r="X496" s="385"/>
      <c r="Y496" s="385"/>
      <c r="Z496" s="385"/>
      <c r="AA496" s="385"/>
      <c r="AB496" s="385"/>
      <c r="AC496" s="385"/>
      <c r="AD496" s="385"/>
      <c r="AE496" s="385"/>
      <c r="AF496" s="385"/>
      <c r="AG496" s="385"/>
      <c r="AH496" s="385"/>
      <c r="AI496" s="385"/>
      <c r="AJ496" s="385"/>
      <c r="AK496" s="385"/>
      <c r="AL496" s="385"/>
      <c r="AM496" s="257"/>
      <c r="AN496" s="350"/>
      <c r="AP496" s="186"/>
      <c r="AQ496" s="186"/>
      <c r="AR496" s="186"/>
      <c r="AS496" s="186"/>
      <c r="AT496" s="186"/>
      <c r="AU496" s="186"/>
      <c r="AV496" s="186"/>
      <c r="AW496" s="186"/>
      <c r="AX496" s="186"/>
      <c r="AY496" s="186"/>
      <c r="AZ496" s="186"/>
      <c r="BA496" s="186"/>
    </row>
    <row r="497" spans="1:53" ht="14.25" customHeight="1" x14ac:dyDescent="0.2">
      <c r="A497" s="186"/>
      <c r="B497" s="118"/>
      <c r="C497" s="385"/>
      <c r="D497" s="386"/>
      <c r="E497" s="386"/>
      <c r="F497" s="118"/>
      <c r="G497" s="118"/>
      <c r="H497" s="385"/>
      <c r="I497" s="385"/>
      <c r="J497" s="385"/>
      <c r="K497" s="385"/>
      <c r="L497" s="385"/>
      <c r="M497" s="385"/>
      <c r="N497" s="385"/>
      <c r="O497" s="385"/>
      <c r="P497" s="385"/>
      <c r="Q497" s="385"/>
      <c r="R497" s="385"/>
      <c r="S497" s="385"/>
      <c r="T497" s="385"/>
      <c r="U497" s="385"/>
      <c r="V497" s="385"/>
      <c r="W497" s="385"/>
      <c r="X497" s="385"/>
      <c r="Y497" s="385"/>
      <c r="Z497" s="385"/>
      <c r="AA497" s="385"/>
      <c r="AB497" s="385"/>
      <c r="AC497" s="385"/>
      <c r="AD497" s="385"/>
      <c r="AE497" s="385"/>
      <c r="AF497" s="385"/>
      <c r="AG497" s="385"/>
      <c r="AH497" s="385"/>
      <c r="AI497" s="385"/>
      <c r="AJ497" s="385"/>
      <c r="AK497" s="385"/>
      <c r="AL497" s="385"/>
      <c r="AM497" s="257"/>
      <c r="AN497" s="350"/>
      <c r="AP497" s="186"/>
      <c r="AQ497" s="186"/>
      <c r="AR497" s="186"/>
      <c r="AS497" s="186"/>
      <c r="AT497" s="186"/>
      <c r="AU497" s="186"/>
      <c r="AV497" s="186"/>
      <c r="AW497" s="186"/>
      <c r="AX497" s="186"/>
      <c r="AY497" s="186"/>
      <c r="AZ497" s="186"/>
      <c r="BA497" s="186"/>
    </row>
    <row r="498" spans="1:53" ht="14.25" customHeight="1" x14ac:dyDescent="0.2">
      <c r="A498" s="186"/>
      <c r="B498" s="118"/>
      <c r="C498" s="385"/>
      <c r="D498" s="386"/>
      <c r="E498" s="386"/>
      <c r="F498" s="118"/>
      <c r="G498" s="118"/>
      <c r="H498" s="385"/>
      <c r="I498" s="385"/>
      <c r="J498" s="385"/>
      <c r="K498" s="385"/>
      <c r="L498" s="385"/>
      <c r="M498" s="385"/>
      <c r="N498" s="385"/>
      <c r="O498" s="385"/>
      <c r="P498" s="385"/>
      <c r="Q498" s="385"/>
      <c r="R498" s="385"/>
      <c r="S498" s="385"/>
      <c r="T498" s="385"/>
      <c r="U498" s="385"/>
      <c r="V498" s="385"/>
      <c r="W498" s="385"/>
      <c r="X498" s="385"/>
      <c r="Y498" s="385"/>
      <c r="Z498" s="385"/>
      <c r="AA498" s="385"/>
      <c r="AB498" s="385"/>
      <c r="AC498" s="385"/>
      <c r="AD498" s="385"/>
      <c r="AE498" s="385"/>
      <c r="AF498" s="385"/>
      <c r="AG498" s="385"/>
      <c r="AH498" s="385"/>
      <c r="AI498" s="385"/>
      <c r="AJ498" s="385"/>
      <c r="AK498" s="385"/>
      <c r="AL498" s="385"/>
      <c r="AM498" s="257"/>
      <c r="AN498" s="350"/>
      <c r="AP498" s="186"/>
      <c r="AQ498" s="186"/>
      <c r="AR498" s="186"/>
      <c r="AS498" s="186"/>
      <c r="AT498" s="186"/>
      <c r="AU498" s="186"/>
      <c r="AV498" s="186"/>
      <c r="AW498" s="186"/>
      <c r="AX498" s="186"/>
      <c r="AY498" s="186"/>
      <c r="AZ498" s="186"/>
      <c r="BA498" s="186"/>
    </row>
    <row r="499" spans="1:53" ht="14.25" customHeight="1" x14ac:dyDescent="0.2">
      <c r="A499" s="186"/>
      <c r="B499" s="118"/>
      <c r="C499" s="385"/>
      <c r="D499" s="386"/>
      <c r="E499" s="386"/>
      <c r="F499" s="118"/>
      <c r="G499" s="118"/>
      <c r="H499" s="385"/>
      <c r="I499" s="385"/>
      <c r="J499" s="385"/>
      <c r="K499" s="385"/>
      <c r="L499" s="385"/>
      <c r="M499" s="385"/>
      <c r="N499" s="385"/>
      <c r="O499" s="385"/>
      <c r="P499" s="385"/>
      <c r="Q499" s="385"/>
      <c r="R499" s="385"/>
      <c r="S499" s="385"/>
      <c r="T499" s="385"/>
      <c r="U499" s="385"/>
      <c r="V499" s="385"/>
      <c r="W499" s="385"/>
      <c r="X499" s="385"/>
      <c r="Y499" s="385"/>
      <c r="Z499" s="385"/>
      <c r="AA499" s="385"/>
      <c r="AB499" s="385"/>
      <c r="AC499" s="385"/>
      <c r="AD499" s="385"/>
      <c r="AE499" s="385"/>
      <c r="AF499" s="385"/>
      <c r="AG499" s="385"/>
      <c r="AH499" s="385"/>
      <c r="AI499" s="385"/>
      <c r="AJ499" s="385"/>
      <c r="AK499" s="385"/>
      <c r="AL499" s="385"/>
      <c r="AM499" s="257"/>
      <c r="AN499" s="350"/>
      <c r="AP499" s="186"/>
      <c r="AQ499" s="186"/>
      <c r="AR499" s="186"/>
      <c r="AS499" s="186"/>
      <c r="AT499" s="186"/>
      <c r="AU499" s="186"/>
      <c r="AV499" s="186"/>
      <c r="AW499" s="186"/>
      <c r="AX499" s="186"/>
      <c r="AY499" s="186"/>
      <c r="AZ499" s="186"/>
      <c r="BA499" s="186"/>
    </row>
    <row r="500" spans="1:53" ht="14.25" customHeight="1" x14ac:dyDescent="0.2">
      <c r="A500" s="186"/>
      <c r="B500" s="118"/>
      <c r="C500" s="385"/>
      <c r="D500" s="386"/>
      <c r="E500" s="386"/>
      <c r="F500" s="118"/>
      <c r="G500" s="118"/>
      <c r="H500" s="385"/>
      <c r="I500" s="385"/>
      <c r="J500" s="385"/>
      <c r="K500" s="385"/>
      <c r="L500" s="385"/>
      <c r="M500" s="385"/>
      <c r="N500" s="385"/>
      <c r="O500" s="385"/>
      <c r="P500" s="385"/>
      <c r="Q500" s="385"/>
      <c r="R500" s="385"/>
      <c r="S500" s="385"/>
      <c r="T500" s="385"/>
      <c r="U500" s="385"/>
      <c r="V500" s="385"/>
      <c r="W500" s="385"/>
      <c r="X500" s="385"/>
      <c r="Y500" s="385"/>
      <c r="Z500" s="385"/>
      <c r="AA500" s="385"/>
      <c r="AB500" s="385"/>
      <c r="AC500" s="385"/>
      <c r="AD500" s="385"/>
      <c r="AE500" s="385"/>
      <c r="AF500" s="385"/>
      <c r="AG500" s="385"/>
      <c r="AH500" s="385"/>
      <c r="AI500" s="385"/>
      <c r="AJ500" s="385"/>
      <c r="AK500" s="385"/>
      <c r="AL500" s="385"/>
      <c r="AM500" s="257"/>
      <c r="AN500" s="350"/>
      <c r="AP500" s="186"/>
      <c r="AQ500" s="186"/>
      <c r="AR500" s="186"/>
      <c r="AS500" s="186"/>
      <c r="AT500" s="186"/>
      <c r="AU500" s="186"/>
      <c r="AV500" s="186"/>
      <c r="AW500" s="186"/>
      <c r="AX500" s="186"/>
      <c r="AY500" s="186"/>
      <c r="AZ500" s="186"/>
      <c r="BA500" s="186"/>
    </row>
    <row r="501" spans="1:53" ht="14.25" customHeight="1" x14ac:dyDescent="0.2">
      <c r="A501" s="186"/>
      <c r="B501" s="118"/>
      <c r="C501" s="385"/>
      <c r="D501" s="386"/>
      <c r="E501" s="386"/>
      <c r="F501" s="118"/>
      <c r="G501" s="118"/>
      <c r="H501" s="385"/>
      <c r="I501" s="385"/>
      <c r="J501" s="385"/>
      <c r="K501" s="385"/>
      <c r="L501" s="385"/>
      <c r="M501" s="385"/>
      <c r="N501" s="385"/>
      <c r="O501" s="385"/>
      <c r="P501" s="385"/>
      <c r="Q501" s="385"/>
      <c r="R501" s="385"/>
      <c r="S501" s="385"/>
      <c r="T501" s="385"/>
      <c r="U501" s="385"/>
      <c r="V501" s="385"/>
      <c r="W501" s="385"/>
      <c r="X501" s="385"/>
      <c r="Y501" s="385"/>
      <c r="Z501" s="385"/>
      <c r="AA501" s="385"/>
      <c r="AB501" s="385"/>
      <c r="AC501" s="385"/>
      <c r="AD501" s="385"/>
      <c r="AE501" s="385"/>
      <c r="AF501" s="385"/>
      <c r="AG501" s="385"/>
      <c r="AH501" s="385"/>
      <c r="AI501" s="385"/>
      <c r="AJ501" s="385"/>
      <c r="AK501" s="385"/>
      <c r="AL501" s="385"/>
      <c r="AM501" s="257"/>
      <c r="AN501" s="350"/>
      <c r="AP501" s="186"/>
      <c r="AQ501" s="186"/>
      <c r="AR501" s="186"/>
      <c r="AS501" s="186"/>
      <c r="AT501" s="186"/>
      <c r="AU501" s="186"/>
      <c r="AV501" s="186"/>
      <c r="AW501" s="186"/>
      <c r="AX501" s="186"/>
      <c r="AY501" s="186"/>
      <c r="AZ501" s="186"/>
      <c r="BA501" s="186"/>
    </row>
  </sheetData>
  <mergeCells count="3">
    <mergeCell ref="AM47:AM51"/>
    <mergeCell ref="B4:C4"/>
    <mergeCell ref="AM41:AM43"/>
  </mergeCells>
  <phoneticPr fontId="1" type="noConversion"/>
  <conditionalFormatting sqref="K77:AM80">
    <cfRule type="cellIs" dxfId="3" priority="1" operator="lessThanOrEqual">
      <formula>-0.009</formula>
    </cfRule>
    <cfRule type="cellIs" dxfId="2" priority="2" operator="greaterThanOrEqual">
      <formula>0.009</formula>
    </cfRule>
  </conditionalFormatting>
  <pageMargins left="0.70866141732283472" right="0.70866141732283472" top="0.74803149606299213" bottom="0.74803149606299213" header="0.31496062992125984" footer="0.31496062992125984"/>
  <pageSetup paperSize="8" scale="75"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4E272-4FA3-4DCE-A5B7-E4C16A14DE55}">
  <sheetPr>
    <pageSetUpPr fitToPage="1"/>
  </sheetPr>
  <dimension ref="A1:BA501"/>
  <sheetViews>
    <sheetView zoomScale="80" zoomScaleNormal="80" workbookViewId="0">
      <selection activeCell="C15" sqref="C15"/>
    </sheetView>
  </sheetViews>
  <sheetFormatPr defaultColWidth="9.140625" defaultRowHeight="14.25" customHeight="1" x14ac:dyDescent="0.2"/>
  <cols>
    <col min="1" max="1" width="3.140625" style="185" customWidth="1"/>
    <col min="2" max="2" width="17.42578125" style="42" customWidth="1"/>
    <col min="3" max="3" width="15.85546875" style="43" customWidth="1"/>
    <col min="4" max="4" width="56.140625" style="46" customWidth="1"/>
    <col min="5" max="5" width="58" style="46" customWidth="1"/>
    <col min="6" max="6" width="5.85546875" style="42" bestFit="1" customWidth="1"/>
    <col min="7" max="7" width="7.140625" style="42" customWidth="1"/>
    <col min="8" max="8" width="16.5703125" style="43" bestFit="1" customWidth="1"/>
    <col min="9" max="9" width="18.5703125" style="43" customWidth="1"/>
    <col min="10" max="10" width="16.140625" style="43" customWidth="1"/>
    <col min="11" max="35" width="24.140625" style="43" customWidth="1"/>
    <col min="36" max="36" width="23.5703125" style="43" customWidth="1"/>
    <col min="37" max="37" width="20.5703125" style="43" customWidth="1"/>
    <col min="38" max="38" width="20.85546875" style="43" customWidth="1"/>
    <col min="39" max="39" width="26.42578125" style="191" customWidth="1"/>
    <col min="40" max="40" width="54.85546875" style="266" customWidth="1"/>
    <col min="41" max="41" width="18.140625" style="262" customWidth="1"/>
    <col min="42" max="53" width="9.140625" style="185"/>
    <col min="54" max="16384" width="9.140625" style="42"/>
  </cols>
  <sheetData>
    <row r="1" spans="1:53" s="185" customFormat="1" ht="27.75" customHeight="1" x14ac:dyDescent="0.2">
      <c r="A1" s="186"/>
      <c r="B1" s="140" t="s">
        <v>304</v>
      </c>
      <c r="C1" s="158"/>
      <c r="D1" s="159"/>
      <c r="E1" s="251"/>
      <c r="F1" s="186"/>
      <c r="G1" s="186"/>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350"/>
      <c r="AO1" s="262"/>
      <c r="AP1" s="186"/>
      <c r="AQ1" s="186"/>
      <c r="AR1" s="186"/>
      <c r="AS1" s="186"/>
      <c r="AT1" s="186"/>
      <c r="AU1" s="186"/>
      <c r="AV1" s="186"/>
      <c r="AW1" s="186"/>
      <c r="AX1" s="186"/>
      <c r="AY1" s="186"/>
      <c r="AZ1" s="186"/>
      <c r="BA1" s="186"/>
    </row>
    <row r="2" spans="1:53" s="185" customFormat="1" x14ac:dyDescent="0.2">
      <c r="A2" s="186"/>
      <c r="B2" s="186"/>
      <c r="C2" s="189"/>
      <c r="D2" s="251"/>
      <c r="E2" s="251"/>
      <c r="F2" s="186"/>
      <c r="G2" s="186"/>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350"/>
      <c r="AO2" s="262"/>
      <c r="AP2" s="186"/>
      <c r="AQ2" s="186"/>
      <c r="AR2" s="186"/>
      <c r="AS2" s="186"/>
      <c r="AT2" s="186"/>
      <c r="AU2" s="186"/>
      <c r="AV2" s="186"/>
      <c r="AW2" s="186"/>
      <c r="AX2" s="186"/>
      <c r="AY2" s="186"/>
      <c r="AZ2" s="186"/>
      <c r="BA2" s="186"/>
    </row>
    <row r="3" spans="1:53" s="185" customFormat="1" ht="23.25" customHeight="1" x14ac:dyDescent="0.2">
      <c r="A3" s="186"/>
      <c r="B3" s="611" t="s">
        <v>38</v>
      </c>
      <c r="C3" s="612"/>
      <c r="D3" s="610"/>
      <c r="E3" s="251"/>
      <c r="F3" s="186"/>
      <c r="G3" s="186"/>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350"/>
      <c r="AO3" s="262"/>
      <c r="AP3" s="186"/>
      <c r="AQ3" s="186"/>
      <c r="AR3" s="186"/>
      <c r="AS3" s="186"/>
      <c r="AT3" s="186"/>
      <c r="AU3" s="186"/>
      <c r="AV3" s="186"/>
      <c r="AW3" s="186"/>
      <c r="AX3" s="186"/>
      <c r="AY3" s="186"/>
      <c r="AZ3" s="186"/>
      <c r="BA3" s="186"/>
    </row>
    <row r="4" spans="1:53" s="185" customFormat="1" ht="21.75" customHeight="1" x14ac:dyDescent="0.25">
      <c r="A4" s="186"/>
      <c r="B4" s="1270" t="s">
        <v>7</v>
      </c>
      <c r="C4" s="1271"/>
      <c r="D4" s="555" t="s">
        <v>39</v>
      </c>
      <c r="E4" s="267"/>
      <c r="F4" s="189"/>
      <c r="G4" s="186"/>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62"/>
      <c r="AN4" s="186"/>
      <c r="AO4" s="186"/>
      <c r="AP4" s="186"/>
      <c r="AQ4" s="186"/>
      <c r="AR4" s="186"/>
      <c r="AS4" s="186"/>
      <c r="AT4" s="186"/>
      <c r="AU4" s="186"/>
      <c r="AV4" s="186"/>
      <c r="AW4" s="186"/>
      <c r="AX4" s="186"/>
      <c r="AY4" s="186"/>
      <c r="AZ4" s="186"/>
      <c r="BA4" s="186"/>
    </row>
    <row r="5" spans="1:53" s="185" customFormat="1" ht="15.75" customHeight="1" x14ac:dyDescent="0.25">
      <c r="A5" s="186"/>
      <c r="B5" s="556" t="s">
        <v>40</v>
      </c>
      <c r="C5" s="573"/>
      <c r="D5" s="557" t="s">
        <v>10</v>
      </c>
      <c r="E5" s="251"/>
      <c r="F5" s="186"/>
      <c r="G5" s="186"/>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62"/>
      <c r="AN5" s="186"/>
      <c r="AO5" s="186"/>
      <c r="AP5" s="186"/>
      <c r="AQ5" s="186"/>
      <c r="AR5" s="186"/>
      <c r="AS5" s="186"/>
      <c r="AT5" s="186"/>
      <c r="AU5" s="186"/>
      <c r="AV5" s="186"/>
      <c r="AW5" s="186"/>
      <c r="AX5" s="186"/>
      <c r="AY5" s="186"/>
      <c r="AZ5" s="186"/>
      <c r="BA5" s="186"/>
    </row>
    <row r="6" spans="1:53" s="185" customFormat="1" ht="15.75" customHeight="1" x14ac:dyDescent="0.25">
      <c r="A6" s="186"/>
      <c r="B6" s="556" t="s">
        <v>41</v>
      </c>
      <c r="C6" s="573"/>
      <c r="D6" s="558" t="s">
        <v>12</v>
      </c>
      <c r="E6" s="251"/>
      <c r="F6" s="186"/>
      <c r="G6" s="186"/>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62"/>
      <c r="AN6" s="186"/>
      <c r="AO6" s="186"/>
      <c r="AP6" s="186"/>
      <c r="AQ6" s="186"/>
      <c r="AR6" s="186"/>
      <c r="AS6" s="186"/>
      <c r="AT6" s="186"/>
      <c r="AU6" s="186"/>
      <c r="AV6" s="186"/>
      <c r="AW6" s="186"/>
      <c r="AX6" s="186"/>
      <c r="AY6" s="186"/>
      <c r="AZ6" s="186"/>
      <c r="BA6" s="186"/>
    </row>
    <row r="7" spans="1:53" s="185" customFormat="1" ht="15.75" customHeight="1" x14ac:dyDescent="0.25">
      <c r="A7" s="186"/>
      <c r="B7" s="574" t="s">
        <v>42</v>
      </c>
      <c r="C7" s="575"/>
      <c r="D7" s="562" t="s">
        <v>16</v>
      </c>
      <c r="E7" s="251"/>
      <c r="F7" s="186"/>
      <c r="G7" s="186"/>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62"/>
      <c r="AN7" s="186"/>
      <c r="AO7" s="186"/>
      <c r="AP7" s="186"/>
      <c r="AQ7" s="186"/>
      <c r="AR7" s="186"/>
      <c r="AS7" s="186"/>
      <c r="AT7" s="186"/>
      <c r="AU7" s="186"/>
      <c r="AV7" s="186"/>
      <c r="AW7" s="186"/>
      <c r="AX7" s="186"/>
      <c r="AY7" s="186"/>
      <c r="AZ7" s="186"/>
      <c r="BA7" s="186"/>
    </row>
    <row r="8" spans="1:53" s="185" customFormat="1" ht="15.75" customHeight="1" x14ac:dyDescent="0.25">
      <c r="A8" s="186"/>
      <c r="B8" s="576" t="s">
        <v>43</v>
      </c>
      <c r="C8" s="577"/>
      <c r="D8" s="559" t="s">
        <v>604</v>
      </c>
      <c r="E8" s="251"/>
      <c r="F8" s="186"/>
      <c r="G8" s="186"/>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351"/>
      <c r="AK8" s="257"/>
      <c r="AL8" s="257"/>
      <c r="AM8" s="262"/>
      <c r="AN8" s="186"/>
      <c r="AO8" s="186"/>
      <c r="AP8" s="186"/>
      <c r="AQ8" s="186"/>
      <c r="AR8" s="186"/>
      <c r="AS8" s="186"/>
      <c r="AT8" s="186"/>
      <c r="AU8" s="186"/>
      <c r="AV8" s="186"/>
      <c r="AW8" s="186"/>
      <c r="AX8" s="186"/>
      <c r="AY8" s="186"/>
      <c r="AZ8" s="186"/>
      <c r="BA8" s="186"/>
    </row>
    <row r="9" spans="1:53" s="185" customFormat="1" ht="15.75" customHeight="1" x14ac:dyDescent="0.25">
      <c r="A9" s="186"/>
      <c r="B9" s="263"/>
      <c r="C9" s="257"/>
      <c r="D9" s="230"/>
      <c r="E9" s="251"/>
      <c r="F9" s="186"/>
      <c r="G9" s="186"/>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351"/>
      <c r="AK9" s="257"/>
      <c r="AL9" s="257"/>
      <c r="AM9" s="262"/>
      <c r="AN9" s="186"/>
      <c r="AO9" s="186"/>
      <c r="AP9" s="186"/>
      <c r="AQ9" s="186"/>
      <c r="AR9" s="186"/>
      <c r="AS9" s="186"/>
      <c r="AT9" s="186"/>
      <c r="AU9" s="186"/>
      <c r="AV9" s="186"/>
      <c r="AW9" s="186"/>
      <c r="AX9" s="186"/>
      <c r="AY9" s="186"/>
      <c r="AZ9" s="186"/>
      <c r="BA9" s="186"/>
    </row>
    <row r="10" spans="1:53" s="229" customFormat="1" ht="21.75" customHeight="1" thickBot="1" x14ac:dyDescent="0.3">
      <c r="A10" s="187"/>
      <c r="B10" s="187"/>
      <c r="C10" s="227"/>
      <c r="D10" s="352"/>
      <c r="E10" s="352"/>
      <c r="F10" s="187"/>
      <c r="G10" s="187"/>
      <c r="H10" s="187"/>
      <c r="I10" s="187"/>
      <c r="J10" s="187"/>
      <c r="K10" s="145" t="s">
        <v>305</v>
      </c>
      <c r="L10" s="353" t="s">
        <v>306</v>
      </c>
      <c r="M10" s="353" t="s">
        <v>307</v>
      </c>
      <c r="N10" s="353" t="s">
        <v>308</v>
      </c>
      <c r="O10" s="353" t="s">
        <v>309</v>
      </c>
      <c r="P10" s="354" t="s">
        <v>310</v>
      </c>
      <c r="Q10" s="354" t="s">
        <v>311</v>
      </c>
      <c r="R10" s="354" t="s">
        <v>312</v>
      </c>
      <c r="S10" s="354" t="s">
        <v>313</v>
      </c>
      <c r="T10" s="354" t="s">
        <v>314</v>
      </c>
      <c r="U10" s="354" t="s">
        <v>315</v>
      </c>
      <c r="V10" s="354" t="s">
        <v>316</v>
      </c>
      <c r="W10" s="354" t="s">
        <v>317</v>
      </c>
      <c r="X10" s="354" t="s">
        <v>318</v>
      </c>
      <c r="Y10" s="354" t="s">
        <v>319</v>
      </c>
      <c r="Z10" s="354" t="s">
        <v>320</v>
      </c>
      <c r="AA10" s="354" t="s">
        <v>321</v>
      </c>
      <c r="AB10" s="354" t="s">
        <v>322</v>
      </c>
      <c r="AC10" s="354" t="s">
        <v>323</v>
      </c>
      <c r="AD10" s="354" t="s">
        <v>324</v>
      </c>
      <c r="AE10" s="354" t="s">
        <v>325</v>
      </c>
      <c r="AF10" s="354" t="s">
        <v>326</v>
      </c>
      <c r="AG10" s="354" t="s">
        <v>327</v>
      </c>
      <c r="AH10" s="354" t="s">
        <v>328</v>
      </c>
      <c r="AI10" s="354" t="s">
        <v>329</v>
      </c>
      <c r="AJ10" s="354" t="s">
        <v>330</v>
      </c>
      <c r="AK10" s="354" t="s">
        <v>331</v>
      </c>
      <c r="AL10" s="355" t="s">
        <v>332</v>
      </c>
      <c r="AM10" s="268"/>
      <c r="AN10" s="187"/>
      <c r="AO10" s="187"/>
      <c r="AP10" s="187"/>
      <c r="AQ10" s="187"/>
      <c r="AR10" s="187"/>
      <c r="AS10" s="187"/>
      <c r="AT10" s="187"/>
      <c r="AU10" s="187"/>
      <c r="AV10" s="187"/>
      <c r="AW10" s="187"/>
      <c r="AX10" s="187"/>
      <c r="AY10" s="187"/>
      <c r="AZ10" s="187"/>
      <c r="BA10" s="187"/>
    </row>
    <row r="11" spans="1:53" s="47" customFormat="1" ht="39" thickBot="1" x14ac:dyDescent="0.3">
      <c r="A11" s="264"/>
      <c r="B11" s="108" t="s">
        <v>333</v>
      </c>
      <c r="C11" s="109" t="s">
        <v>62</v>
      </c>
      <c r="D11" s="109" t="s">
        <v>63</v>
      </c>
      <c r="E11" s="110" t="s">
        <v>64</v>
      </c>
      <c r="F11" s="111" t="s">
        <v>65</v>
      </c>
      <c r="G11" s="111" t="s">
        <v>66</v>
      </c>
      <c r="H11" s="130" t="s">
        <v>67</v>
      </c>
      <c r="I11" s="117" t="s">
        <v>334</v>
      </c>
      <c r="J11" s="117" t="s">
        <v>80</v>
      </c>
      <c r="K11" s="117" t="s">
        <v>39</v>
      </c>
      <c r="L11" s="117" t="s">
        <v>335</v>
      </c>
      <c r="M11" s="117" t="s">
        <v>336</v>
      </c>
      <c r="N11" s="117" t="s">
        <v>337</v>
      </c>
      <c r="O11" s="117" t="s">
        <v>338</v>
      </c>
      <c r="P11" s="117" t="s">
        <v>339</v>
      </c>
      <c r="Q11" s="117" t="s">
        <v>340</v>
      </c>
      <c r="R11" s="117" t="s">
        <v>341</v>
      </c>
      <c r="S11" s="117" t="s">
        <v>342</v>
      </c>
      <c r="T11" s="117" t="s">
        <v>343</v>
      </c>
      <c r="U11" s="117" t="s">
        <v>344</v>
      </c>
      <c r="V11" s="117" t="s">
        <v>345</v>
      </c>
      <c r="W11" s="117" t="s">
        <v>346</v>
      </c>
      <c r="X11" s="117" t="s">
        <v>347</v>
      </c>
      <c r="Y11" s="117" t="s">
        <v>348</v>
      </c>
      <c r="Z11" s="117" t="s">
        <v>349</v>
      </c>
      <c r="AA11" s="117" t="s">
        <v>350</v>
      </c>
      <c r="AB11" s="117" t="s">
        <v>351</v>
      </c>
      <c r="AC11" s="117" t="s">
        <v>352</v>
      </c>
      <c r="AD11" s="117" t="s">
        <v>353</v>
      </c>
      <c r="AE11" s="117" t="s">
        <v>354</v>
      </c>
      <c r="AF11" s="117" t="s">
        <v>355</v>
      </c>
      <c r="AG11" s="117" t="s">
        <v>356</v>
      </c>
      <c r="AH11" s="117" t="s">
        <v>357</v>
      </c>
      <c r="AI11" s="117" t="s">
        <v>358</v>
      </c>
      <c r="AJ11" s="117" t="s">
        <v>359</v>
      </c>
      <c r="AK11" s="117" t="s">
        <v>360</v>
      </c>
      <c r="AL11" s="117" t="s">
        <v>361</v>
      </c>
      <c r="AM11" s="264"/>
      <c r="AN11" s="264"/>
      <c r="AO11" s="264"/>
      <c r="AP11" s="264"/>
      <c r="AQ11" s="264"/>
      <c r="AR11" s="264"/>
      <c r="AS11" s="264"/>
      <c r="AT11" s="264"/>
      <c r="AU11" s="264"/>
      <c r="AV11" s="264"/>
      <c r="AW11" s="264"/>
      <c r="AX11" s="264"/>
      <c r="AY11" s="264"/>
      <c r="AZ11" s="264"/>
      <c r="BA11" s="264"/>
    </row>
    <row r="12" spans="1:53" s="68" customFormat="1" ht="23.25" customHeight="1" x14ac:dyDescent="0.25">
      <c r="A12" s="184"/>
      <c r="B12" s="613"/>
      <c r="C12" s="614"/>
      <c r="D12" s="615" t="s">
        <v>362</v>
      </c>
      <c r="E12" s="616"/>
      <c r="F12" s="617"/>
      <c r="G12" s="617"/>
      <c r="H12" s="618"/>
      <c r="I12" s="619"/>
      <c r="J12" s="619"/>
      <c r="K12" s="620"/>
      <c r="L12" s="620"/>
      <c r="M12" s="620"/>
      <c r="N12" s="620"/>
      <c r="O12" s="621"/>
      <c r="P12" s="622"/>
      <c r="Q12" s="623"/>
      <c r="R12" s="623"/>
      <c r="S12" s="623"/>
      <c r="T12" s="623"/>
      <c r="U12" s="623"/>
      <c r="V12" s="623"/>
      <c r="W12" s="623"/>
      <c r="X12" s="623"/>
      <c r="Y12" s="623"/>
      <c r="Z12" s="623"/>
      <c r="AA12" s="623"/>
      <c r="AB12" s="623"/>
      <c r="AC12" s="623"/>
      <c r="AD12" s="623"/>
      <c r="AE12" s="623"/>
      <c r="AF12" s="623"/>
      <c r="AG12" s="623"/>
      <c r="AH12" s="623"/>
      <c r="AI12" s="623"/>
      <c r="AJ12" s="624"/>
      <c r="AK12" s="622"/>
      <c r="AL12" s="624"/>
      <c r="AM12" s="272"/>
      <c r="AN12" s="184"/>
      <c r="AO12" s="184"/>
      <c r="AP12" s="184"/>
      <c r="AQ12" s="184"/>
      <c r="AR12" s="184"/>
      <c r="AS12" s="184"/>
      <c r="AT12" s="184"/>
      <c r="AU12" s="184"/>
      <c r="AV12" s="184"/>
      <c r="AW12" s="184"/>
      <c r="AX12" s="184"/>
      <c r="AY12" s="184"/>
      <c r="AZ12" s="184"/>
      <c r="BA12" s="184"/>
    </row>
    <row r="13" spans="1:53" s="68" customFormat="1" ht="15" x14ac:dyDescent="0.25">
      <c r="A13" s="184"/>
      <c r="B13" s="48"/>
      <c r="C13" s="100"/>
      <c r="D13" s="49" t="s">
        <v>363</v>
      </c>
      <c r="E13" s="95"/>
      <c r="F13" s="69"/>
      <c r="G13" s="69"/>
      <c r="H13" s="70"/>
      <c r="I13" s="131"/>
      <c r="J13" s="131"/>
      <c r="K13" s="131"/>
      <c r="L13" s="131"/>
      <c r="M13" s="131"/>
      <c r="N13" s="131"/>
      <c r="O13" s="119"/>
      <c r="P13" s="137"/>
      <c r="Q13" s="139"/>
      <c r="R13" s="139"/>
      <c r="S13" s="139"/>
      <c r="T13" s="139"/>
      <c r="U13" s="139"/>
      <c r="V13" s="139"/>
      <c r="W13" s="139"/>
      <c r="X13" s="139"/>
      <c r="Y13" s="139"/>
      <c r="Z13" s="139"/>
      <c r="AA13" s="139"/>
      <c r="AB13" s="139"/>
      <c r="AC13" s="139"/>
      <c r="AD13" s="139"/>
      <c r="AE13" s="139"/>
      <c r="AF13" s="139"/>
      <c r="AG13" s="139"/>
      <c r="AH13" s="139"/>
      <c r="AI13" s="139"/>
      <c r="AJ13" s="138"/>
      <c r="AK13" s="137"/>
      <c r="AL13" s="138"/>
      <c r="AM13" s="272"/>
      <c r="AN13" s="184"/>
      <c r="AO13" s="184"/>
      <c r="AP13" s="184"/>
      <c r="AQ13" s="184"/>
      <c r="AR13" s="184"/>
      <c r="AS13" s="184"/>
      <c r="AT13" s="184"/>
      <c r="AU13" s="184"/>
      <c r="AV13" s="184"/>
      <c r="AW13" s="184"/>
      <c r="AX13" s="184"/>
      <c r="AY13" s="184"/>
      <c r="AZ13" s="184"/>
      <c r="BA13" s="184"/>
    </row>
    <row r="14" spans="1:53" s="44" customFormat="1" ht="12.75" x14ac:dyDescent="0.2">
      <c r="A14" s="189"/>
      <c r="B14" s="78" t="s">
        <v>364</v>
      </c>
      <c r="C14" s="77" t="s">
        <v>365</v>
      </c>
      <c r="D14" s="81" t="s">
        <v>366</v>
      </c>
      <c r="E14" s="710" t="s">
        <v>228</v>
      </c>
      <c r="F14" s="75" t="s">
        <v>200</v>
      </c>
      <c r="G14" s="76" t="s">
        <v>368</v>
      </c>
      <c r="H14" s="76"/>
      <c r="I14" s="425"/>
      <c r="J14" s="425"/>
      <c r="K14" s="420"/>
      <c r="L14" s="426"/>
      <c r="M14" s="426"/>
      <c r="N14" s="426"/>
      <c r="O14" s="427"/>
      <c r="P14" s="428"/>
      <c r="Q14" s="429"/>
      <c r="R14" s="429"/>
      <c r="S14" s="429"/>
      <c r="T14" s="429"/>
      <c r="U14" s="429"/>
      <c r="V14" s="429"/>
      <c r="W14" s="429"/>
      <c r="X14" s="429"/>
      <c r="Y14" s="429"/>
      <c r="Z14" s="429"/>
      <c r="AA14" s="429"/>
      <c r="AB14" s="429"/>
      <c r="AC14" s="429"/>
      <c r="AD14" s="429"/>
      <c r="AE14" s="429"/>
      <c r="AF14" s="429"/>
      <c r="AG14" s="429"/>
      <c r="AH14" s="429"/>
      <c r="AI14" s="429"/>
      <c r="AJ14" s="430"/>
      <c r="AK14" s="431"/>
      <c r="AL14" s="430"/>
      <c r="AM14" s="202"/>
      <c r="AN14" s="189"/>
      <c r="AO14" s="189"/>
      <c r="AP14" s="189"/>
      <c r="AQ14" s="189"/>
      <c r="AR14" s="189"/>
      <c r="AS14" s="189"/>
      <c r="AT14" s="189"/>
      <c r="AU14" s="189"/>
      <c r="AV14" s="189"/>
      <c r="AW14" s="189"/>
      <c r="AX14" s="189"/>
      <c r="AY14" s="189"/>
      <c r="AZ14" s="189"/>
      <c r="BA14" s="189"/>
    </row>
    <row r="15" spans="1:53" s="44" customFormat="1" ht="12.75" x14ac:dyDescent="0.2">
      <c r="A15" s="189"/>
      <c r="B15" s="56" t="s">
        <v>136</v>
      </c>
      <c r="C15" s="358" t="s">
        <v>372</v>
      </c>
      <c r="D15" s="59" t="s">
        <v>373</v>
      </c>
      <c r="E15" s="714" t="s">
        <v>605</v>
      </c>
      <c r="F15" s="50" t="s">
        <v>200</v>
      </c>
      <c r="G15" s="758" t="s">
        <v>368</v>
      </c>
      <c r="H15" s="759" t="s">
        <v>87</v>
      </c>
      <c r="I15" s="356"/>
      <c r="J15" s="356"/>
      <c r="K15" s="392" cm="1">
        <f t="array" ref="K15">IF(AND(ISBLANK(L15:Z15),ISBLANK(AA15:AK15)),"",SUM(L15:AK15))</f>
        <v>0</v>
      </c>
      <c r="L15" s="917">
        <v>0</v>
      </c>
      <c r="M15" s="917">
        <v>0</v>
      </c>
      <c r="N15" s="917">
        <v>0</v>
      </c>
      <c r="O15" s="939">
        <v>0</v>
      </c>
      <c r="P15" s="919">
        <v>0</v>
      </c>
      <c r="Q15" s="143">
        <v>0</v>
      </c>
      <c r="R15" s="143">
        <v>0</v>
      </c>
      <c r="S15" s="143">
        <v>0</v>
      </c>
      <c r="T15" s="143">
        <v>0</v>
      </c>
      <c r="U15" s="143">
        <v>0</v>
      </c>
      <c r="V15" s="143">
        <v>0</v>
      </c>
      <c r="W15" s="143">
        <v>0</v>
      </c>
      <c r="X15" s="143">
        <v>0</v>
      </c>
      <c r="Y15" s="143">
        <v>0</v>
      </c>
      <c r="Z15" s="143">
        <v>0</v>
      </c>
      <c r="AA15" s="143">
        <v>0</v>
      </c>
      <c r="AB15" s="143">
        <v>0</v>
      </c>
      <c r="AC15" s="143">
        <v>0</v>
      </c>
      <c r="AD15" s="143">
        <v>0</v>
      </c>
      <c r="AE15" s="143">
        <v>0</v>
      </c>
      <c r="AF15" s="143">
        <v>0</v>
      </c>
      <c r="AG15" s="143">
        <v>0</v>
      </c>
      <c r="AH15" s="143">
        <v>0</v>
      </c>
      <c r="AI15" s="143">
        <v>0</v>
      </c>
      <c r="AJ15" s="144">
        <v>0</v>
      </c>
      <c r="AK15" s="142">
        <v>0</v>
      </c>
      <c r="AL15" s="144">
        <v>0</v>
      </c>
      <c r="AM15" s="202"/>
      <c r="AN15" s="189"/>
      <c r="AO15" s="189"/>
      <c r="AP15" s="189"/>
      <c r="AQ15" s="189"/>
      <c r="AR15" s="189"/>
      <c r="AS15" s="189"/>
      <c r="AT15" s="189"/>
      <c r="AU15" s="189"/>
      <c r="AV15" s="189"/>
      <c r="AW15" s="189"/>
      <c r="AX15" s="189"/>
      <c r="AY15" s="189"/>
      <c r="AZ15" s="189"/>
      <c r="BA15" s="189"/>
    </row>
    <row r="16" spans="1:53" s="44" customFormat="1" ht="12.75" x14ac:dyDescent="0.2">
      <c r="A16" s="189"/>
      <c r="B16" s="56" t="s">
        <v>136</v>
      </c>
      <c r="C16" s="358" t="s">
        <v>375</v>
      </c>
      <c r="D16" s="61" t="s">
        <v>376</v>
      </c>
      <c r="E16" s="714" t="s">
        <v>605</v>
      </c>
      <c r="F16" s="50" t="s">
        <v>200</v>
      </c>
      <c r="G16" s="758" t="s">
        <v>368</v>
      </c>
      <c r="H16" s="759" t="s">
        <v>87</v>
      </c>
      <c r="I16" s="356"/>
      <c r="J16" s="356"/>
      <c r="K16" s="392" cm="1">
        <f t="array" ref="K16">IF(AND(ISBLANK(L16:Z16),ISBLANK(AA16:AK16)),"",SUM(L16:AK16))</f>
        <v>204.815</v>
      </c>
      <c r="L16" s="917">
        <v>0</v>
      </c>
      <c r="M16" s="917">
        <v>0</v>
      </c>
      <c r="N16" s="917">
        <v>1.08</v>
      </c>
      <c r="O16" s="939">
        <v>0</v>
      </c>
      <c r="P16" s="919">
        <v>11.585999999999999</v>
      </c>
      <c r="Q16" s="143">
        <v>0</v>
      </c>
      <c r="R16" s="143">
        <v>0</v>
      </c>
      <c r="S16" s="143">
        <v>0</v>
      </c>
      <c r="T16" s="143">
        <v>1.5569999999999999</v>
      </c>
      <c r="U16" s="143">
        <v>0</v>
      </c>
      <c r="V16" s="143">
        <v>0</v>
      </c>
      <c r="W16" s="143">
        <v>0</v>
      </c>
      <c r="X16" s="143">
        <v>3.1440000000000001</v>
      </c>
      <c r="Y16" s="143">
        <v>0</v>
      </c>
      <c r="Z16" s="143">
        <v>0</v>
      </c>
      <c r="AA16" s="143">
        <v>0</v>
      </c>
      <c r="AB16" s="143">
        <v>2.4900000000000002</v>
      </c>
      <c r="AC16" s="143">
        <v>92.37700000000001</v>
      </c>
      <c r="AD16" s="143">
        <v>13.936999999999999</v>
      </c>
      <c r="AE16" s="143">
        <v>0</v>
      </c>
      <c r="AF16" s="143">
        <v>78.644000000000005</v>
      </c>
      <c r="AG16" s="143">
        <v>0</v>
      </c>
      <c r="AH16" s="143">
        <v>0</v>
      </c>
      <c r="AI16" s="143">
        <v>0</v>
      </c>
      <c r="AJ16" s="144">
        <v>0</v>
      </c>
      <c r="AK16" s="142">
        <v>0</v>
      </c>
      <c r="AL16" s="144">
        <v>0</v>
      </c>
      <c r="AM16" s="202"/>
      <c r="AN16" s="189"/>
      <c r="AO16" s="189"/>
      <c r="AP16" s="189"/>
      <c r="AQ16" s="189"/>
      <c r="AR16" s="189"/>
      <c r="AS16" s="189"/>
      <c r="AT16" s="189"/>
      <c r="AU16" s="189"/>
      <c r="AV16" s="189"/>
      <c r="AW16" s="189"/>
      <c r="AX16" s="189"/>
      <c r="AY16" s="189"/>
      <c r="AZ16" s="189"/>
      <c r="BA16" s="189"/>
    </row>
    <row r="17" spans="1:53" s="44" customFormat="1" ht="12.75" x14ac:dyDescent="0.2">
      <c r="A17" s="189"/>
      <c r="B17" s="56" t="s">
        <v>136</v>
      </c>
      <c r="C17" s="358" t="s">
        <v>377</v>
      </c>
      <c r="D17" s="59" t="s">
        <v>378</v>
      </c>
      <c r="E17" s="714" t="s">
        <v>605</v>
      </c>
      <c r="F17" s="50" t="s">
        <v>200</v>
      </c>
      <c r="G17" s="758" t="s">
        <v>368</v>
      </c>
      <c r="H17" s="759" t="s">
        <v>87</v>
      </c>
      <c r="I17" s="356"/>
      <c r="J17" s="356"/>
      <c r="K17" s="392" cm="1">
        <f t="array" ref="K17">IF(AND(ISBLANK(L17:Z17),ISBLANK(AA17:AK17)),"",SUM(L17:AK17))</f>
        <v>0</v>
      </c>
      <c r="L17" s="917">
        <v>0</v>
      </c>
      <c r="M17" s="917">
        <v>0</v>
      </c>
      <c r="N17" s="917">
        <v>0</v>
      </c>
      <c r="O17" s="939">
        <v>0</v>
      </c>
      <c r="P17" s="919">
        <v>0</v>
      </c>
      <c r="Q17" s="143">
        <v>0</v>
      </c>
      <c r="R17" s="143">
        <v>0</v>
      </c>
      <c r="S17" s="143">
        <v>0</v>
      </c>
      <c r="T17" s="143">
        <v>0</v>
      </c>
      <c r="U17" s="143">
        <v>0</v>
      </c>
      <c r="V17" s="143">
        <v>0</v>
      </c>
      <c r="W17" s="143">
        <v>0</v>
      </c>
      <c r="X17" s="143">
        <v>0</v>
      </c>
      <c r="Y17" s="143">
        <v>0</v>
      </c>
      <c r="Z17" s="143">
        <v>0</v>
      </c>
      <c r="AA17" s="143">
        <v>0</v>
      </c>
      <c r="AB17" s="143">
        <v>0</v>
      </c>
      <c r="AC17" s="143">
        <v>0</v>
      </c>
      <c r="AD17" s="143">
        <v>0</v>
      </c>
      <c r="AE17" s="143">
        <v>0</v>
      </c>
      <c r="AF17" s="143">
        <v>0</v>
      </c>
      <c r="AG17" s="143">
        <v>0</v>
      </c>
      <c r="AH17" s="143">
        <v>0</v>
      </c>
      <c r="AI17" s="143">
        <v>0</v>
      </c>
      <c r="AJ17" s="144">
        <v>0</v>
      </c>
      <c r="AK17" s="142">
        <v>0</v>
      </c>
      <c r="AL17" s="144">
        <v>0</v>
      </c>
      <c r="AM17" s="202"/>
      <c r="AN17" s="189"/>
      <c r="AO17" s="189"/>
      <c r="AP17" s="189"/>
      <c r="AQ17" s="189"/>
      <c r="AR17" s="189"/>
      <c r="AS17" s="189"/>
      <c r="AT17" s="189"/>
      <c r="AU17" s="189"/>
      <c r="AV17" s="189"/>
      <c r="AW17" s="189"/>
      <c r="AX17" s="189"/>
      <c r="AY17" s="189"/>
      <c r="AZ17" s="189"/>
      <c r="BA17" s="189"/>
    </row>
    <row r="18" spans="1:53" s="44" customFormat="1" ht="12.75" x14ac:dyDescent="0.2">
      <c r="A18" s="189"/>
      <c r="B18" s="56" t="s">
        <v>136</v>
      </c>
      <c r="C18" s="358" t="s">
        <v>379</v>
      </c>
      <c r="D18" s="61" t="s">
        <v>380</v>
      </c>
      <c r="E18" s="714" t="s">
        <v>605</v>
      </c>
      <c r="F18" s="57" t="s">
        <v>200</v>
      </c>
      <c r="G18" s="758" t="s">
        <v>368</v>
      </c>
      <c r="H18" s="759" t="s">
        <v>87</v>
      </c>
      <c r="I18" s="356"/>
      <c r="J18" s="356"/>
      <c r="K18" s="392" cm="1">
        <f t="array" ref="K18">IF(AND(ISBLANK(L18:Z18),ISBLANK(AA18:AK18)),"",SUM(L18:AK18))</f>
        <v>204.81500000000003</v>
      </c>
      <c r="L18" s="917">
        <v>0</v>
      </c>
      <c r="M18" s="917">
        <v>0</v>
      </c>
      <c r="N18" s="917">
        <v>0</v>
      </c>
      <c r="O18" s="939">
        <v>0</v>
      </c>
      <c r="P18" s="919">
        <v>0</v>
      </c>
      <c r="Q18" s="143">
        <v>0</v>
      </c>
      <c r="R18" s="143">
        <v>0.76400000000000001</v>
      </c>
      <c r="S18" s="143">
        <v>0</v>
      </c>
      <c r="T18" s="143">
        <v>0</v>
      </c>
      <c r="U18" s="143">
        <v>0</v>
      </c>
      <c r="V18" s="143">
        <v>0</v>
      </c>
      <c r="W18" s="143">
        <v>0</v>
      </c>
      <c r="X18" s="143">
        <v>0</v>
      </c>
      <c r="Y18" s="143">
        <v>0</v>
      </c>
      <c r="Z18" s="143">
        <v>0</v>
      </c>
      <c r="AA18" s="143">
        <v>7.1910000000000007</v>
      </c>
      <c r="AB18" s="143">
        <v>0</v>
      </c>
      <c r="AC18" s="143">
        <v>0</v>
      </c>
      <c r="AD18" s="143">
        <v>89.466000000000008</v>
      </c>
      <c r="AE18" s="143">
        <v>56.314</v>
      </c>
      <c r="AF18" s="143">
        <v>50</v>
      </c>
      <c r="AG18" s="143">
        <v>0</v>
      </c>
      <c r="AH18" s="143">
        <v>0</v>
      </c>
      <c r="AI18" s="143">
        <v>0</v>
      </c>
      <c r="AJ18" s="144">
        <v>0</v>
      </c>
      <c r="AK18" s="142">
        <v>1.08</v>
      </c>
      <c r="AL18" s="144">
        <v>0</v>
      </c>
      <c r="AM18" s="202"/>
      <c r="AN18" s="189"/>
      <c r="AO18" s="189"/>
      <c r="AP18" s="189"/>
      <c r="AQ18" s="189"/>
      <c r="AR18" s="189"/>
      <c r="AS18" s="189"/>
      <c r="AT18" s="189"/>
      <c r="AU18" s="189"/>
      <c r="AV18" s="189"/>
      <c r="AW18" s="189"/>
      <c r="AX18" s="189"/>
      <c r="AY18" s="189"/>
      <c r="AZ18" s="189"/>
      <c r="BA18" s="189"/>
    </row>
    <row r="19" spans="1:53" s="44" customFormat="1" ht="23.25" x14ac:dyDescent="0.4">
      <c r="A19" s="189"/>
      <c r="B19" s="56" t="s">
        <v>136</v>
      </c>
      <c r="C19" s="551" t="s">
        <v>381</v>
      </c>
      <c r="D19" s="59" t="s">
        <v>382</v>
      </c>
      <c r="E19" s="714" t="s">
        <v>562</v>
      </c>
      <c r="F19" s="50" t="s">
        <v>200</v>
      </c>
      <c r="G19" s="758" t="s">
        <v>368</v>
      </c>
      <c r="H19" s="759" t="s">
        <v>87</v>
      </c>
      <c r="I19" s="356"/>
      <c r="J19" s="356"/>
      <c r="K19" s="392" cm="1">
        <f t="array" ref="K19">IF(AND(ISBLANK(L19:Z19),ISBLANK(AA19:AK19)),"",SUM(L19:AK19))</f>
        <v>0</v>
      </c>
      <c r="L19" s="917">
        <v>0</v>
      </c>
      <c r="M19" s="917">
        <v>0</v>
      </c>
      <c r="N19" s="917">
        <v>0</v>
      </c>
      <c r="O19" s="939">
        <v>0</v>
      </c>
      <c r="P19" s="919">
        <v>0</v>
      </c>
      <c r="Q19" s="792">
        <v>0</v>
      </c>
      <c r="R19" s="792">
        <v>0</v>
      </c>
      <c r="S19" s="792">
        <v>0</v>
      </c>
      <c r="T19" s="792">
        <v>0</v>
      </c>
      <c r="U19" s="792">
        <v>0</v>
      </c>
      <c r="V19" s="792">
        <v>0</v>
      </c>
      <c r="W19" s="792">
        <v>0</v>
      </c>
      <c r="X19" s="792">
        <v>0</v>
      </c>
      <c r="Y19" s="792">
        <v>0</v>
      </c>
      <c r="Z19" s="792">
        <v>0</v>
      </c>
      <c r="AA19" s="792">
        <v>0</v>
      </c>
      <c r="AB19" s="792">
        <v>0</v>
      </c>
      <c r="AC19" s="792">
        <v>0</v>
      </c>
      <c r="AD19" s="792">
        <v>0</v>
      </c>
      <c r="AE19" s="792">
        <v>0</v>
      </c>
      <c r="AF19" s="792">
        <v>0</v>
      </c>
      <c r="AG19" s="792">
        <v>0</v>
      </c>
      <c r="AH19" s="792">
        <v>0</v>
      </c>
      <c r="AI19" s="792">
        <v>0</v>
      </c>
      <c r="AJ19" s="789">
        <v>0</v>
      </c>
      <c r="AK19" s="791">
        <v>0</v>
      </c>
      <c r="AL19" s="789">
        <v>0</v>
      </c>
      <c r="AM19" s="202"/>
      <c r="AN19" s="189"/>
      <c r="AO19" s="189"/>
      <c r="AP19" s="189"/>
      <c r="AQ19" s="189"/>
      <c r="AR19" s="189"/>
      <c r="AS19" s="189"/>
      <c r="AT19" s="189"/>
      <c r="AU19" s="189"/>
      <c r="AV19" s="189"/>
      <c r="AW19" s="189"/>
      <c r="AX19" s="189"/>
      <c r="AY19" s="189"/>
      <c r="AZ19" s="189"/>
      <c r="BA19" s="189"/>
    </row>
    <row r="20" spans="1:53" s="44" customFormat="1" ht="23.25" x14ac:dyDescent="0.4">
      <c r="A20" s="189"/>
      <c r="B20" s="56" t="s">
        <v>136</v>
      </c>
      <c r="C20" s="551" t="s">
        <v>383</v>
      </c>
      <c r="D20" s="61" t="s">
        <v>384</v>
      </c>
      <c r="E20" s="714" t="s">
        <v>562</v>
      </c>
      <c r="F20" s="50" t="s">
        <v>200</v>
      </c>
      <c r="G20" s="758" t="s">
        <v>368</v>
      </c>
      <c r="H20" s="759" t="s">
        <v>87</v>
      </c>
      <c r="I20" s="356"/>
      <c r="J20" s="356"/>
      <c r="K20" s="392" cm="1">
        <f t="array" ref="K20">IF(AND(ISBLANK(L20:Z20),ISBLANK(AA20:AK20)),"",SUM(L20:AK20))</f>
        <v>4.75</v>
      </c>
      <c r="L20" s="920">
        <v>0</v>
      </c>
      <c r="M20" s="920">
        <v>4.5</v>
      </c>
      <c r="N20" s="920">
        <v>0</v>
      </c>
      <c r="O20" s="921">
        <v>0</v>
      </c>
      <c r="P20" s="919">
        <v>0</v>
      </c>
      <c r="Q20" s="792">
        <v>0</v>
      </c>
      <c r="R20" s="792">
        <v>0</v>
      </c>
      <c r="S20" s="792">
        <v>0</v>
      </c>
      <c r="T20" s="792">
        <v>0</v>
      </c>
      <c r="U20" s="792">
        <v>0</v>
      </c>
      <c r="V20" s="792">
        <v>0</v>
      </c>
      <c r="W20" s="792">
        <v>0</v>
      </c>
      <c r="X20" s="792">
        <v>0</v>
      </c>
      <c r="Y20" s="792">
        <v>0</v>
      </c>
      <c r="Z20" s="792">
        <v>0</v>
      </c>
      <c r="AA20" s="792">
        <v>0</v>
      </c>
      <c r="AB20" s="792">
        <v>0</v>
      </c>
      <c r="AC20" s="792">
        <v>0</v>
      </c>
      <c r="AD20" s="792">
        <v>0</v>
      </c>
      <c r="AE20" s="792">
        <v>0</v>
      </c>
      <c r="AF20" s="792">
        <v>0</v>
      </c>
      <c r="AG20" s="792">
        <v>0</v>
      </c>
      <c r="AH20" s="792">
        <v>0</v>
      </c>
      <c r="AI20" s="792">
        <v>0</v>
      </c>
      <c r="AJ20" s="789">
        <v>0.25</v>
      </c>
      <c r="AK20" s="791">
        <v>0</v>
      </c>
      <c r="AL20" s="789">
        <v>0</v>
      </c>
      <c r="AM20" s="202"/>
      <c r="AN20" s="189"/>
      <c r="AO20" s="189"/>
      <c r="AP20" s="189"/>
      <c r="AQ20" s="189"/>
      <c r="AR20" s="189"/>
      <c r="AS20" s="189"/>
      <c r="AT20" s="189"/>
      <c r="AU20" s="189"/>
      <c r="AV20" s="189"/>
      <c r="AW20" s="189"/>
      <c r="AX20" s="189"/>
      <c r="AY20" s="189"/>
      <c r="AZ20" s="189"/>
      <c r="BA20" s="189"/>
    </row>
    <row r="21" spans="1:53" s="44" customFormat="1" ht="23.25" x14ac:dyDescent="0.4">
      <c r="A21" s="189"/>
      <c r="B21" s="56" t="s">
        <v>136</v>
      </c>
      <c r="C21" s="551" t="s">
        <v>385</v>
      </c>
      <c r="D21" s="59" t="s">
        <v>386</v>
      </c>
      <c r="E21" s="714" t="s">
        <v>562</v>
      </c>
      <c r="F21" s="275" t="s">
        <v>200</v>
      </c>
      <c r="G21" s="760" t="s">
        <v>368</v>
      </c>
      <c r="H21" s="759" t="s">
        <v>87</v>
      </c>
      <c r="I21" s="356"/>
      <c r="J21" s="356"/>
      <c r="K21" s="392" cm="1">
        <f t="array" ref="K21">IF(AND(ISBLANK(L21:Z21),ISBLANK(AA21:AK21)),"",SUM(L21:AK21))</f>
        <v>0</v>
      </c>
      <c r="L21" s="917">
        <v>0</v>
      </c>
      <c r="M21" s="917">
        <v>0</v>
      </c>
      <c r="N21" s="917">
        <v>0</v>
      </c>
      <c r="O21" s="939">
        <v>0</v>
      </c>
      <c r="P21" s="919">
        <v>0</v>
      </c>
      <c r="Q21" s="792">
        <v>0</v>
      </c>
      <c r="R21" s="792">
        <v>0</v>
      </c>
      <c r="S21" s="792">
        <v>0</v>
      </c>
      <c r="T21" s="792">
        <v>0</v>
      </c>
      <c r="U21" s="792">
        <v>0</v>
      </c>
      <c r="V21" s="792">
        <v>0</v>
      </c>
      <c r="W21" s="792">
        <v>0</v>
      </c>
      <c r="X21" s="792">
        <v>0</v>
      </c>
      <c r="Y21" s="792">
        <v>0</v>
      </c>
      <c r="Z21" s="792">
        <v>0</v>
      </c>
      <c r="AA21" s="792">
        <v>0</v>
      </c>
      <c r="AB21" s="792">
        <v>0</v>
      </c>
      <c r="AC21" s="792">
        <v>0</v>
      </c>
      <c r="AD21" s="792">
        <v>0</v>
      </c>
      <c r="AE21" s="792">
        <v>0</v>
      </c>
      <c r="AF21" s="792">
        <v>0</v>
      </c>
      <c r="AG21" s="792">
        <v>0</v>
      </c>
      <c r="AH21" s="792">
        <v>0</v>
      </c>
      <c r="AI21" s="792">
        <v>0</v>
      </c>
      <c r="AJ21" s="789">
        <v>0</v>
      </c>
      <c r="AK21" s="791">
        <v>0</v>
      </c>
      <c r="AL21" s="789">
        <v>0</v>
      </c>
      <c r="AM21" s="202"/>
      <c r="AN21" s="189"/>
      <c r="AO21" s="189"/>
      <c r="AP21" s="189"/>
      <c r="AQ21" s="189"/>
      <c r="AR21" s="189"/>
      <c r="AS21" s="189"/>
      <c r="AT21" s="189"/>
      <c r="AU21" s="189"/>
      <c r="AV21" s="189"/>
      <c r="AW21" s="189"/>
      <c r="AX21" s="189"/>
      <c r="AY21" s="189"/>
      <c r="AZ21" s="189"/>
      <c r="BA21" s="189"/>
    </row>
    <row r="22" spans="1:53" s="44" customFormat="1" ht="23.25" x14ac:dyDescent="0.4">
      <c r="A22" s="189"/>
      <c r="B22" s="56" t="s">
        <v>136</v>
      </c>
      <c r="C22" s="551" t="s">
        <v>387</v>
      </c>
      <c r="D22" s="402" t="s">
        <v>388</v>
      </c>
      <c r="E22" s="714" t="s">
        <v>562</v>
      </c>
      <c r="F22" s="55" t="s">
        <v>200</v>
      </c>
      <c r="G22" s="55" t="s">
        <v>368</v>
      </c>
      <c r="H22" s="761" t="s">
        <v>87</v>
      </c>
      <c r="I22" s="356"/>
      <c r="J22" s="356"/>
      <c r="K22" s="392" cm="1">
        <f t="array" ref="K22">IF(AND(ISBLANK(L22:Z22),ISBLANK(AA22:AK22)),"",SUM(L22:AK22))</f>
        <v>195.8</v>
      </c>
      <c r="L22" s="920">
        <v>0</v>
      </c>
      <c r="M22" s="920">
        <v>18</v>
      </c>
      <c r="N22" s="920">
        <v>0</v>
      </c>
      <c r="O22" s="921">
        <v>0</v>
      </c>
      <c r="P22" s="919">
        <v>0</v>
      </c>
      <c r="Q22" s="792">
        <v>47.2</v>
      </c>
      <c r="R22" s="792">
        <v>3.6</v>
      </c>
      <c r="S22" s="792">
        <v>0</v>
      </c>
      <c r="T22" s="792">
        <v>0</v>
      </c>
      <c r="U22" s="792">
        <v>0</v>
      </c>
      <c r="V22" s="792">
        <v>0</v>
      </c>
      <c r="W22" s="792">
        <v>0</v>
      </c>
      <c r="X22" s="792">
        <v>0</v>
      </c>
      <c r="Y22" s="792">
        <v>0</v>
      </c>
      <c r="Z22" s="792">
        <v>0</v>
      </c>
      <c r="AA22" s="792">
        <v>0</v>
      </c>
      <c r="AB22" s="792">
        <v>0</v>
      </c>
      <c r="AC22" s="792">
        <v>0</v>
      </c>
      <c r="AD22" s="792">
        <v>18</v>
      </c>
      <c r="AE22" s="792">
        <v>109</v>
      </c>
      <c r="AF22" s="792">
        <v>0</v>
      </c>
      <c r="AG22" s="792">
        <v>0</v>
      </c>
      <c r="AH22" s="792">
        <v>0</v>
      </c>
      <c r="AI22" s="792">
        <v>0</v>
      </c>
      <c r="AJ22" s="789">
        <v>0</v>
      </c>
      <c r="AK22" s="791">
        <v>0</v>
      </c>
      <c r="AL22" s="789">
        <v>0</v>
      </c>
      <c r="AM22" s="202"/>
      <c r="AN22" s="189"/>
      <c r="AO22" s="189"/>
      <c r="AP22" s="189"/>
      <c r="AQ22" s="189"/>
      <c r="AR22" s="189"/>
      <c r="AS22" s="189"/>
      <c r="AT22" s="189"/>
      <c r="AU22" s="189"/>
      <c r="AV22" s="189"/>
      <c r="AW22" s="189"/>
      <c r="AX22" s="189"/>
      <c r="AY22" s="189"/>
      <c r="AZ22" s="189"/>
      <c r="BA22" s="189"/>
    </row>
    <row r="23" spans="1:53" s="44" customFormat="1" ht="12.75" x14ac:dyDescent="0.2">
      <c r="A23" s="189"/>
      <c r="B23" s="56" t="s">
        <v>389</v>
      </c>
      <c r="C23" s="358" t="s">
        <v>390</v>
      </c>
      <c r="D23" s="403" t="s">
        <v>549</v>
      </c>
      <c r="E23" s="714" t="s">
        <v>605</v>
      </c>
      <c r="F23" s="55" t="s">
        <v>200</v>
      </c>
      <c r="G23" s="55" t="s">
        <v>368</v>
      </c>
      <c r="H23" s="761" t="s">
        <v>392</v>
      </c>
      <c r="I23" s="356"/>
      <c r="J23" s="356"/>
      <c r="K23" s="392" cm="1">
        <f t="array" ref="K23">IF(AND(ISBLANK(L23:Z23),ISBLANK(AA23:AK23)),"",SUM(L23:AK23))</f>
        <v>0</v>
      </c>
      <c r="L23" s="917">
        <v>0</v>
      </c>
      <c r="M23" s="917">
        <v>0</v>
      </c>
      <c r="N23" s="917">
        <v>0</v>
      </c>
      <c r="O23" s="939">
        <v>0</v>
      </c>
      <c r="P23" s="919">
        <v>0</v>
      </c>
      <c r="Q23" s="792">
        <v>0</v>
      </c>
      <c r="R23" s="792">
        <v>0</v>
      </c>
      <c r="S23" s="792">
        <v>0</v>
      </c>
      <c r="T23" s="792">
        <v>0</v>
      </c>
      <c r="U23" s="792">
        <v>0</v>
      </c>
      <c r="V23" s="792">
        <v>0</v>
      </c>
      <c r="W23" s="792">
        <v>0</v>
      </c>
      <c r="X23" s="792">
        <v>0</v>
      </c>
      <c r="Y23" s="792">
        <v>0</v>
      </c>
      <c r="Z23" s="792">
        <v>0</v>
      </c>
      <c r="AA23" s="792">
        <v>0</v>
      </c>
      <c r="AB23" s="792">
        <v>0</v>
      </c>
      <c r="AC23" s="792">
        <v>0</v>
      </c>
      <c r="AD23" s="792">
        <v>0</v>
      </c>
      <c r="AE23" s="792">
        <v>0</v>
      </c>
      <c r="AF23" s="792">
        <v>0</v>
      </c>
      <c r="AG23" s="792">
        <v>0</v>
      </c>
      <c r="AH23" s="792">
        <v>0</v>
      </c>
      <c r="AI23" s="792">
        <v>0</v>
      </c>
      <c r="AJ23" s="789">
        <v>0</v>
      </c>
      <c r="AK23" s="791">
        <v>0</v>
      </c>
      <c r="AL23" s="789">
        <v>50.800000000000004</v>
      </c>
      <c r="AM23" s="202"/>
      <c r="AN23" s="189"/>
      <c r="AO23" s="189"/>
      <c r="AP23" s="189"/>
      <c r="AQ23" s="189"/>
      <c r="AR23" s="189"/>
      <c r="AS23" s="189"/>
      <c r="AT23" s="189"/>
      <c r="AU23" s="189"/>
      <c r="AV23" s="189"/>
      <c r="AW23" s="189"/>
      <c r="AX23" s="189"/>
      <c r="AY23" s="189"/>
      <c r="AZ23" s="189"/>
      <c r="BA23" s="189"/>
    </row>
    <row r="24" spans="1:53" s="44" customFormat="1" ht="25.5" x14ac:dyDescent="0.2">
      <c r="A24" s="189"/>
      <c r="B24" s="56" t="s">
        <v>563</v>
      </c>
      <c r="C24" s="358" t="s">
        <v>564</v>
      </c>
      <c r="D24" s="712" t="s">
        <v>565</v>
      </c>
      <c r="E24" s="713" t="s">
        <v>606</v>
      </c>
      <c r="F24" s="55" t="s">
        <v>200</v>
      </c>
      <c r="G24" s="55" t="s">
        <v>368</v>
      </c>
      <c r="H24" s="761" t="s">
        <v>87</v>
      </c>
      <c r="I24" s="356" t="s">
        <v>567</v>
      </c>
      <c r="J24" s="356"/>
      <c r="K24" s="392" cm="1">
        <f t="array" ref="K24">IF(AND(ISBLANK(L24:Z24),ISBLANK(AA24:AK24)),"",SUM(L24:AK24))</f>
        <v>1926.7899999999997</v>
      </c>
      <c r="L24" s="917">
        <v>14.959999999999999</v>
      </c>
      <c r="M24" s="917">
        <v>99.48</v>
      </c>
      <c r="N24" s="917">
        <v>89.22</v>
      </c>
      <c r="O24" s="939">
        <v>47.26</v>
      </c>
      <c r="P24" s="940">
        <v>55.05</v>
      </c>
      <c r="Q24" s="792">
        <v>222.21</v>
      </c>
      <c r="R24" s="792">
        <v>178.63</v>
      </c>
      <c r="S24" s="792">
        <v>28.23</v>
      </c>
      <c r="T24" s="792">
        <v>5.22</v>
      </c>
      <c r="U24" s="792">
        <v>14.3</v>
      </c>
      <c r="V24" s="792">
        <v>8.0500000000000007</v>
      </c>
      <c r="W24" s="792">
        <v>10</v>
      </c>
      <c r="X24" s="792">
        <v>2.65</v>
      </c>
      <c r="Y24" s="792">
        <v>12.94</v>
      </c>
      <c r="Z24" s="792">
        <v>25.740000000000002</v>
      </c>
      <c r="AA24" s="792">
        <v>112.72999999999999</v>
      </c>
      <c r="AB24" s="792">
        <v>15.08</v>
      </c>
      <c r="AC24" s="792">
        <v>0</v>
      </c>
      <c r="AD24" s="792">
        <v>422.43499999999995</v>
      </c>
      <c r="AE24" s="792">
        <v>314.94499999999994</v>
      </c>
      <c r="AF24" s="792">
        <v>0</v>
      </c>
      <c r="AG24" s="792">
        <v>113.59</v>
      </c>
      <c r="AH24" s="792">
        <v>8.6</v>
      </c>
      <c r="AI24" s="792">
        <v>13.790000000000001</v>
      </c>
      <c r="AJ24" s="789">
        <v>18.45</v>
      </c>
      <c r="AK24" s="791">
        <v>93.22999999999999</v>
      </c>
      <c r="AL24" s="789">
        <v>0</v>
      </c>
      <c r="AM24" s="202"/>
      <c r="AN24" s="189"/>
      <c r="AO24" s="189"/>
      <c r="AP24" s="189"/>
      <c r="AQ24" s="189"/>
      <c r="AR24" s="189"/>
      <c r="AS24" s="189"/>
      <c r="AT24" s="189"/>
      <c r="AU24" s="189"/>
      <c r="AV24" s="189"/>
      <c r="AW24" s="189"/>
      <c r="AX24" s="189"/>
      <c r="AY24" s="189"/>
      <c r="AZ24" s="189"/>
      <c r="BA24" s="189"/>
    </row>
    <row r="25" spans="1:53" s="44" customFormat="1" ht="25.5" x14ac:dyDescent="0.2">
      <c r="A25" s="189"/>
      <c r="B25" s="135" t="s">
        <v>568</v>
      </c>
      <c r="C25" s="1055" t="s">
        <v>569</v>
      </c>
      <c r="D25" s="181" t="s">
        <v>570</v>
      </c>
      <c r="E25" s="713" t="s">
        <v>607</v>
      </c>
      <c r="F25" s="55" t="s">
        <v>200</v>
      </c>
      <c r="G25" s="55" t="s">
        <v>368</v>
      </c>
      <c r="H25" s="761" t="s">
        <v>87</v>
      </c>
      <c r="I25" s="356"/>
      <c r="J25" s="356"/>
      <c r="K25" s="392" cm="1">
        <f t="array" ref="K25">IF(AND(ISBLANK(L25:Z25),ISBLANK(AA25:AK25)),"",SUM(L25:AK25))</f>
        <v>0</v>
      </c>
      <c r="L25" s="917">
        <v>0</v>
      </c>
      <c r="M25" s="917">
        <v>0</v>
      </c>
      <c r="N25" s="917">
        <v>0</v>
      </c>
      <c r="O25" s="939">
        <v>0</v>
      </c>
      <c r="P25" s="940">
        <v>0</v>
      </c>
      <c r="Q25" s="792">
        <v>0</v>
      </c>
      <c r="R25" s="792">
        <v>0</v>
      </c>
      <c r="S25" s="792">
        <v>0</v>
      </c>
      <c r="T25" s="792">
        <v>0</v>
      </c>
      <c r="U25" s="792">
        <v>0</v>
      </c>
      <c r="V25" s="792">
        <v>0</v>
      </c>
      <c r="W25" s="792">
        <v>0</v>
      </c>
      <c r="X25" s="792">
        <v>0</v>
      </c>
      <c r="Y25" s="792">
        <v>0</v>
      </c>
      <c r="Z25" s="792">
        <v>0</v>
      </c>
      <c r="AA25" s="792">
        <v>0</v>
      </c>
      <c r="AB25" s="792">
        <v>0</v>
      </c>
      <c r="AC25" s="792">
        <v>0</v>
      </c>
      <c r="AD25" s="792">
        <v>0</v>
      </c>
      <c r="AE25" s="792">
        <v>0</v>
      </c>
      <c r="AF25" s="792">
        <v>0</v>
      </c>
      <c r="AG25" s="792">
        <v>0</v>
      </c>
      <c r="AH25" s="792">
        <v>0</v>
      </c>
      <c r="AI25" s="792">
        <v>0</v>
      </c>
      <c r="AJ25" s="789">
        <v>0</v>
      </c>
      <c r="AK25" s="791">
        <v>0</v>
      </c>
      <c r="AL25" s="789">
        <v>0</v>
      </c>
      <c r="AM25" s="202"/>
      <c r="AN25" s="189"/>
      <c r="AO25" s="189"/>
      <c r="AP25" s="189"/>
      <c r="AQ25" s="189"/>
      <c r="AR25" s="189"/>
      <c r="AS25" s="189"/>
      <c r="AT25" s="189"/>
      <c r="AU25" s="189"/>
      <c r="AV25" s="189"/>
      <c r="AW25" s="189"/>
      <c r="AX25" s="189"/>
      <c r="AY25" s="189"/>
      <c r="AZ25" s="189"/>
      <c r="BA25" s="189"/>
    </row>
    <row r="26" spans="1:53" s="44" customFormat="1" ht="38.25" x14ac:dyDescent="0.2">
      <c r="A26" s="189"/>
      <c r="B26" s="135" t="s">
        <v>572</v>
      </c>
      <c r="C26" s="358" t="s">
        <v>573</v>
      </c>
      <c r="D26" s="713" t="s">
        <v>608</v>
      </c>
      <c r="E26" s="715" t="s">
        <v>609</v>
      </c>
      <c r="F26" s="57" t="s">
        <v>200</v>
      </c>
      <c r="G26" s="404" t="s">
        <v>368</v>
      </c>
      <c r="H26" s="759" t="s">
        <v>87</v>
      </c>
      <c r="I26" s="356"/>
      <c r="J26" s="356"/>
      <c r="K26" s="392" cm="1">
        <f t="array" ref="K26">IF(AND(ISBLANK(L26:Z26),ISBLANK(AA26:AK26)),"",SUM(L26:AK26))</f>
        <v>1803.07</v>
      </c>
      <c r="L26" s="794">
        <v>14.69</v>
      </c>
      <c r="M26" s="794">
        <v>92.7</v>
      </c>
      <c r="N26" s="794">
        <v>83.76</v>
      </c>
      <c r="O26" s="795">
        <v>45</v>
      </c>
      <c r="P26" s="791">
        <v>46.519999999999996</v>
      </c>
      <c r="Q26" s="792">
        <v>208.53</v>
      </c>
      <c r="R26" s="792">
        <v>167.26</v>
      </c>
      <c r="S26" s="792">
        <v>25.91</v>
      </c>
      <c r="T26" s="792">
        <v>5.2</v>
      </c>
      <c r="U26" s="792">
        <v>13.91</v>
      </c>
      <c r="V26" s="792">
        <v>7.73</v>
      </c>
      <c r="W26" s="792">
        <v>9.77</v>
      </c>
      <c r="X26" s="792">
        <v>2.6</v>
      </c>
      <c r="Y26" s="792">
        <v>12.26</v>
      </c>
      <c r="Z26" s="792">
        <v>25.03</v>
      </c>
      <c r="AA26" s="792">
        <v>105.54999999999998</v>
      </c>
      <c r="AB26" s="792">
        <v>12.89</v>
      </c>
      <c r="AC26" s="792">
        <v>0</v>
      </c>
      <c r="AD26" s="792">
        <v>375.38600000000002</v>
      </c>
      <c r="AE26" s="792">
        <v>307.13400000000001</v>
      </c>
      <c r="AF26" s="792">
        <v>0</v>
      </c>
      <c r="AG26" s="792">
        <v>110.03</v>
      </c>
      <c r="AH26" s="792">
        <v>8.6</v>
      </c>
      <c r="AI26" s="792">
        <v>13.64</v>
      </c>
      <c r="AJ26" s="789">
        <v>17.79</v>
      </c>
      <c r="AK26" s="791">
        <v>91.179999999999993</v>
      </c>
      <c r="AL26" s="789">
        <v>0</v>
      </c>
      <c r="AM26" s="202"/>
      <c r="AN26" s="189"/>
      <c r="AO26" s="189"/>
      <c r="AP26" s="189"/>
      <c r="AQ26" s="189"/>
      <c r="AR26" s="189"/>
      <c r="AS26" s="189"/>
      <c r="AT26" s="189"/>
      <c r="AU26" s="189"/>
      <c r="AV26" s="189"/>
      <c r="AW26" s="189"/>
      <c r="AX26" s="189"/>
      <c r="AY26" s="189"/>
      <c r="AZ26" s="189"/>
      <c r="BA26" s="189"/>
    </row>
    <row r="27" spans="1:53" s="44" customFormat="1" ht="51" x14ac:dyDescent="0.2">
      <c r="A27" s="189"/>
      <c r="B27" s="135" t="s">
        <v>576</v>
      </c>
      <c r="C27" s="358" t="s">
        <v>577</v>
      </c>
      <c r="D27" s="713" t="s">
        <v>578</v>
      </c>
      <c r="E27" s="716" t="s">
        <v>610</v>
      </c>
      <c r="F27" s="58" t="s">
        <v>200</v>
      </c>
      <c r="G27" s="762" t="s">
        <v>368</v>
      </c>
      <c r="H27" s="759" t="s">
        <v>87</v>
      </c>
      <c r="I27" s="356"/>
      <c r="J27" s="356"/>
      <c r="K27" s="392" cm="1">
        <f t="array" ref="K27">IF(AND(ISBLANK(L27:Z27),ISBLANK(AA27:AK27)),"",SUM(L27:AK27))</f>
        <v>1612.0199999999998</v>
      </c>
      <c r="L27" s="920">
        <v>14.69</v>
      </c>
      <c r="M27" s="920">
        <v>79.2</v>
      </c>
      <c r="N27" s="920">
        <v>84.84</v>
      </c>
      <c r="O27" s="921">
        <v>45</v>
      </c>
      <c r="P27" s="791">
        <v>58.105999999999995</v>
      </c>
      <c r="Q27" s="792">
        <v>161.32999999999998</v>
      </c>
      <c r="R27" s="792">
        <v>162.89599999999999</v>
      </c>
      <c r="S27" s="792">
        <v>25.91</v>
      </c>
      <c r="T27" s="792">
        <v>6.7569999999999997</v>
      </c>
      <c r="U27" s="792">
        <v>13.91</v>
      </c>
      <c r="V27" s="792">
        <v>7.73</v>
      </c>
      <c r="W27" s="792">
        <v>9.77</v>
      </c>
      <c r="X27" s="792">
        <v>5.7439999999999998</v>
      </c>
      <c r="Y27" s="792">
        <v>12.26</v>
      </c>
      <c r="Z27" s="792">
        <v>25.03</v>
      </c>
      <c r="AA27" s="792">
        <v>98.35899999999998</v>
      </c>
      <c r="AB27" s="792">
        <v>15.38</v>
      </c>
      <c r="AC27" s="792">
        <v>92.37700000000001</v>
      </c>
      <c r="AD27" s="792">
        <v>281.85700000000003</v>
      </c>
      <c r="AE27" s="792">
        <v>141.82000000000002</v>
      </c>
      <c r="AF27" s="792">
        <v>28.644000000000005</v>
      </c>
      <c r="AG27" s="792">
        <v>110.03</v>
      </c>
      <c r="AH27" s="792">
        <v>8.6</v>
      </c>
      <c r="AI27" s="792">
        <v>13.64</v>
      </c>
      <c r="AJ27" s="789">
        <v>18.04</v>
      </c>
      <c r="AK27" s="791">
        <v>90.1</v>
      </c>
      <c r="AL27" s="789">
        <v>0</v>
      </c>
      <c r="AM27" s="202"/>
      <c r="AN27" s="189"/>
      <c r="AO27" s="189"/>
      <c r="AP27" s="189"/>
      <c r="AQ27" s="189"/>
      <c r="AR27" s="189"/>
      <c r="AS27" s="189"/>
      <c r="AT27" s="189"/>
      <c r="AU27" s="189"/>
      <c r="AV27" s="189"/>
      <c r="AW27" s="189"/>
      <c r="AX27" s="189"/>
      <c r="AY27" s="189"/>
      <c r="AZ27" s="189"/>
      <c r="BA27" s="189"/>
    </row>
    <row r="28" spans="1:53" s="45" customFormat="1" ht="12.75" x14ac:dyDescent="0.2">
      <c r="A28" s="265"/>
      <c r="B28" s="48"/>
      <c r="C28" s="100"/>
      <c r="D28" s="49" t="s">
        <v>402</v>
      </c>
      <c r="E28" s="105"/>
      <c r="F28" s="71"/>
      <c r="G28" s="763"/>
      <c r="H28" s="764"/>
      <c r="I28" s="133"/>
      <c r="J28" s="133"/>
      <c r="K28" s="941"/>
      <c r="L28" s="941"/>
      <c r="M28" s="941"/>
      <c r="N28" s="941"/>
      <c r="O28" s="942"/>
      <c r="P28" s="943"/>
      <c r="Q28" s="944"/>
      <c r="R28" s="944"/>
      <c r="S28" s="944"/>
      <c r="T28" s="944"/>
      <c r="U28" s="944"/>
      <c r="V28" s="944"/>
      <c r="W28" s="944"/>
      <c r="X28" s="944"/>
      <c r="Y28" s="944"/>
      <c r="Z28" s="944"/>
      <c r="AA28" s="944"/>
      <c r="AB28" s="944"/>
      <c r="AC28" s="944"/>
      <c r="AD28" s="944"/>
      <c r="AE28" s="944"/>
      <c r="AF28" s="944"/>
      <c r="AG28" s="944"/>
      <c r="AH28" s="944"/>
      <c r="AI28" s="944"/>
      <c r="AJ28" s="945"/>
      <c r="AK28" s="943"/>
      <c r="AL28" s="945"/>
      <c r="AM28" s="273"/>
      <c r="AN28" s="265"/>
      <c r="AO28" s="265"/>
      <c r="AP28" s="265"/>
      <c r="AQ28" s="265"/>
      <c r="AR28" s="265"/>
      <c r="AS28" s="265"/>
      <c r="AT28" s="265"/>
      <c r="AU28" s="265"/>
      <c r="AV28" s="265"/>
      <c r="AW28" s="265"/>
      <c r="AX28" s="265"/>
      <c r="AY28" s="265"/>
      <c r="AZ28" s="265"/>
      <c r="BA28" s="265"/>
    </row>
    <row r="29" spans="1:53" s="44" customFormat="1" ht="17.45" customHeight="1" x14ac:dyDescent="0.2">
      <c r="A29" s="189"/>
      <c r="B29" s="56" t="s">
        <v>403</v>
      </c>
      <c r="C29" s="55" t="s">
        <v>404</v>
      </c>
      <c r="D29" s="59" t="s">
        <v>405</v>
      </c>
      <c r="E29" s="97" t="s">
        <v>611</v>
      </c>
      <c r="F29" s="55" t="s">
        <v>200</v>
      </c>
      <c r="G29" s="55" t="s">
        <v>368</v>
      </c>
      <c r="H29" s="127" t="s">
        <v>87</v>
      </c>
      <c r="I29" s="132" t="s">
        <v>406</v>
      </c>
      <c r="J29" s="132"/>
      <c r="K29" s="392" cm="1">
        <f t="array" ref="K29">IF(AND(ISBLANK(L29:Z29),ISBLANK(AA29:AK29)),"",SUM(L29:AK29))</f>
        <v>94.21</v>
      </c>
      <c r="L29" s="913">
        <v>0.27</v>
      </c>
      <c r="M29" s="913">
        <v>6.78</v>
      </c>
      <c r="N29" s="913">
        <v>5.46</v>
      </c>
      <c r="O29" s="946">
        <v>2.2599999999999998</v>
      </c>
      <c r="P29" s="142">
        <v>1.1499999999999999</v>
      </c>
      <c r="Q29" s="143">
        <v>7.73</v>
      </c>
      <c r="R29" s="143">
        <v>11.37</v>
      </c>
      <c r="S29" s="143">
        <v>2.3199999999999998</v>
      </c>
      <c r="T29" s="143">
        <v>0.02</v>
      </c>
      <c r="U29" s="143">
        <v>0.39</v>
      </c>
      <c r="V29" s="143">
        <v>0.32</v>
      </c>
      <c r="W29" s="143">
        <v>0.23</v>
      </c>
      <c r="X29" s="143">
        <v>0.05</v>
      </c>
      <c r="Y29" s="143">
        <v>0.68</v>
      </c>
      <c r="Z29" s="143">
        <v>0.71</v>
      </c>
      <c r="AA29" s="143">
        <v>7.18</v>
      </c>
      <c r="AB29" s="143">
        <v>2.19</v>
      </c>
      <c r="AC29" s="143">
        <v>0</v>
      </c>
      <c r="AD29" s="143">
        <v>38.15</v>
      </c>
      <c r="AE29" s="143">
        <v>0.53</v>
      </c>
      <c r="AF29" s="143">
        <v>0</v>
      </c>
      <c r="AG29" s="143">
        <v>3.56</v>
      </c>
      <c r="AH29" s="143">
        <v>0</v>
      </c>
      <c r="AI29" s="143">
        <v>0.15</v>
      </c>
      <c r="AJ29" s="144">
        <v>0.66</v>
      </c>
      <c r="AK29" s="142">
        <v>2.0499999999999998</v>
      </c>
      <c r="AL29" s="144">
        <v>0</v>
      </c>
      <c r="AM29" s="202"/>
      <c r="AN29" s="189"/>
      <c r="AO29" s="189"/>
      <c r="AP29" s="189"/>
      <c r="AQ29" s="189"/>
      <c r="AR29" s="189"/>
      <c r="AS29" s="189"/>
      <c r="AT29" s="189"/>
      <c r="AU29" s="189"/>
      <c r="AV29" s="189"/>
      <c r="AW29" s="189"/>
      <c r="AX29" s="189"/>
      <c r="AY29" s="189"/>
      <c r="AZ29" s="189"/>
      <c r="BA29" s="189"/>
    </row>
    <row r="30" spans="1:53" s="44" customFormat="1" ht="12.75" x14ac:dyDescent="0.2">
      <c r="A30" s="189"/>
      <c r="B30" s="56" t="s">
        <v>407</v>
      </c>
      <c r="C30" s="55" t="s">
        <v>408</v>
      </c>
      <c r="D30" s="61" t="s">
        <v>409</v>
      </c>
      <c r="E30" s="97" t="s">
        <v>611</v>
      </c>
      <c r="F30" s="55" t="s">
        <v>200</v>
      </c>
      <c r="G30" s="55" t="s">
        <v>368</v>
      </c>
      <c r="H30" s="357" t="s">
        <v>87</v>
      </c>
      <c r="I30" s="356" t="s">
        <v>410</v>
      </c>
      <c r="J30" s="356"/>
      <c r="K30" s="392" cm="1">
        <f t="array" ref="K30">IF(AND(ISBLANK(L30:Z30),ISBLANK(AA30:AK30)),"",SUM(L30:AK30))</f>
        <v>29.509999999999891</v>
      </c>
      <c r="L30" s="798">
        <v>0</v>
      </c>
      <c r="M30" s="798">
        <v>0</v>
      </c>
      <c r="N30" s="798">
        <v>0</v>
      </c>
      <c r="O30" s="799">
        <v>0</v>
      </c>
      <c r="P30" s="791">
        <v>7.38</v>
      </c>
      <c r="Q30" s="792">
        <v>5.95</v>
      </c>
      <c r="R30" s="792">
        <v>0</v>
      </c>
      <c r="S30" s="792">
        <v>0</v>
      </c>
      <c r="T30" s="792">
        <v>0</v>
      </c>
      <c r="U30" s="792">
        <v>0</v>
      </c>
      <c r="V30" s="792">
        <v>0</v>
      </c>
      <c r="W30" s="792">
        <v>0</v>
      </c>
      <c r="X30" s="792">
        <v>0</v>
      </c>
      <c r="Y30" s="792">
        <v>0</v>
      </c>
      <c r="Z30" s="792">
        <v>0</v>
      </c>
      <c r="AA30" s="792">
        <v>0</v>
      </c>
      <c r="AB30" s="792">
        <v>0</v>
      </c>
      <c r="AC30" s="792">
        <v>0</v>
      </c>
      <c r="AD30" s="792">
        <v>8.8989999999999441</v>
      </c>
      <c r="AE30" s="792">
        <v>7.2809999999999491</v>
      </c>
      <c r="AF30" s="792">
        <v>0</v>
      </c>
      <c r="AG30" s="792">
        <v>0</v>
      </c>
      <c r="AH30" s="792">
        <v>0</v>
      </c>
      <c r="AI30" s="792">
        <v>0</v>
      </c>
      <c r="AJ30" s="789">
        <v>0</v>
      </c>
      <c r="AK30" s="791">
        <v>0</v>
      </c>
      <c r="AL30" s="789">
        <v>0</v>
      </c>
      <c r="AM30" s="202"/>
      <c r="AN30" s="189"/>
      <c r="AO30" s="189"/>
      <c r="AP30" s="189"/>
      <c r="AQ30" s="189"/>
      <c r="AR30" s="189"/>
      <c r="AS30" s="189"/>
      <c r="AT30" s="189"/>
      <c r="AU30" s="189"/>
      <c r="AV30" s="189"/>
      <c r="AW30" s="189"/>
      <c r="AX30" s="189"/>
      <c r="AY30" s="189"/>
      <c r="AZ30" s="189"/>
      <c r="BA30" s="189"/>
    </row>
    <row r="31" spans="1:53" s="44" customFormat="1" ht="12.75" x14ac:dyDescent="0.2">
      <c r="A31" s="189"/>
      <c r="B31" s="416" t="s">
        <v>136</v>
      </c>
      <c r="C31" s="417" t="s">
        <v>412</v>
      </c>
      <c r="D31" s="82" t="s">
        <v>413</v>
      </c>
      <c r="E31" s="710" t="s">
        <v>228</v>
      </c>
      <c r="F31" s="80" t="s">
        <v>200</v>
      </c>
      <c r="G31" s="80" t="s">
        <v>368</v>
      </c>
      <c r="H31" s="419"/>
      <c r="I31" s="414"/>
      <c r="J31" s="414"/>
      <c r="K31" s="420"/>
      <c r="L31" s="423"/>
      <c r="M31" s="423"/>
      <c r="N31" s="423"/>
      <c r="O31" s="947"/>
      <c r="P31" s="948"/>
      <c r="Q31" s="949"/>
      <c r="R31" s="949"/>
      <c r="S31" s="949"/>
      <c r="T31" s="949"/>
      <c r="U31" s="949"/>
      <c r="V31" s="949"/>
      <c r="W31" s="949"/>
      <c r="X31" s="949"/>
      <c r="Y31" s="949"/>
      <c r="Z31" s="949"/>
      <c r="AA31" s="949"/>
      <c r="AB31" s="949"/>
      <c r="AC31" s="949"/>
      <c r="AD31" s="949"/>
      <c r="AE31" s="949"/>
      <c r="AF31" s="949"/>
      <c r="AG31" s="949"/>
      <c r="AH31" s="949"/>
      <c r="AI31" s="949"/>
      <c r="AJ31" s="950"/>
      <c r="AK31" s="948"/>
      <c r="AL31" s="950"/>
      <c r="AM31" s="202"/>
      <c r="AN31" s="189"/>
      <c r="AO31" s="189"/>
      <c r="AP31" s="189"/>
      <c r="AQ31" s="189"/>
      <c r="AR31" s="189"/>
      <c r="AS31" s="189"/>
      <c r="AT31" s="189"/>
      <c r="AU31" s="189"/>
      <c r="AV31" s="189"/>
      <c r="AW31" s="189"/>
      <c r="AX31" s="189"/>
      <c r="AY31" s="189"/>
      <c r="AZ31" s="189"/>
      <c r="BA31" s="189"/>
    </row>
    <row r="32" spans="1:53" s="44" customFormat="1" ht="12.75" x14ac:dyDescent="0.2">
      <c r="A32" s="189"/>
      <c r="B32" s="421" t="s">
        <v>136</v>
      </c>
      <c r="C32" s="422" t="s">
        <v>416</v>
      </c>
      <c r="D32" s="79" t="s">
        <v>417</v>
      </c>
      <c r="E32" s="710" t="s">
        <v>228</v>
      </c>
      <c r="F32" s="80" t="s">
        <v>200</v>
      </c>
      <c r="G32" s="80" t="s">
        <v>368</v>
      </c>
      <c r="H32" s="419"/>
      <c r="I32" s="413"/>
      <c r="J32" s="413"/>
      <c r="K32" s="423"/>
      <c r="L32" s="951"/>
      <c r="M32" s="951"/>
      <c r="N32" s="951"/>
      <c r="O32" s="952"/>
      <c r="P32" s="953"/>
      <c r="Q32" s="954"/>
      <c r="R32" s="954"/>
      <c r="S32" s="954"/>
      <c r="T32" s="954"/>
      <c r="U32" s="954"/>
      <c r="V32" s="954"/>
      <c r="W32" s="954"/>
      <c r="X32" s="954"/>
      <c r="Y32" s="954"/>
      <c r="Z32" s="954"/>
      <c r="AA32" s="954"/>
      <c r="AB32" s="954"/>
      <c r="AC32" s="954"/>
      <c r="AD32" s="954"/>
      <c r="AE32" s="954"/>
      <c r="AF32" s="954"/>
      <c r="AG32" s="954"/>
      <c r="AH32" s="954"/>
      <c r="AI32" s="954"/>
      <c r="AJ32" s="955"/>
      <c r="AK32" s="953"/>
      <c r="AL32" s="955"/>
      <c r="AM32" s="202"/>
      <c r="AN32" s="189"/>
      <c r="AO32" s="189"/>
      <c r="AP32" s="189"/>
      <c r="AQ32" s="189"/>
      <c r="AR32" s="189"/>
      <c r="AS32" s="189"/>
      <c r="AT32" s="189"/>
      <c r="AU32" s="189"/>
      <c r="AV32" s="189"/>
      <c r="AW32" s="189"/>
      <c r="AX32" s="189"/>
      <c r="AY32" s="189"/>
      <c r="AZ32" s="189"/>
      <c r="BA32" s="189"/>
    </row>
    <row r="33" spans="1:53" s="45" customFormat="1" ht="24.75" customHeight="1" x14ac:dyDescent="0.2">
      <c r="A33" s="265"/>
      <c r="B33" s="625"/>
      <c r="C33" s="626"/>
      <c r="D33" s="615" t="s">
        <v>418</v>
      </c>
      <c r="E33" s="615"/>
      <c r="F33" s="626"/>
      <c r="G33" s="626"/>
      <c r="H33" s="655"/>
      <c r="I33" s="656"/>
      <c r="J33" s="634"/>
      <c r="K33" s="975"/>
      <c r="L33" s="975"/>
      <c r="M33" s="975"/>
      <c r="N33" s="975"/>
      <c r="O33" s="976"/>
      <c r="P33" s="977"/>
      <c r="Q33" s="978"/>
      <c r="R33" s="978"/>
      <c r="S33" s="978"/>
      <c r="T33" s="978"/>
      <c r="U33" s="978"/>
      <c r="V33" s="978"/>
      <c r="W33" s="978"/>
      <c r="X33" s="978"/>
      <c r="Y33" s="978"/>
      <c r="Z33" s="978"/>
      <c r="AA33" s="978"/>
      <c r="AB33" s="978"/>
      <c r="AC33" s="978"/>
      <c r="AD33" s="978"/>
      <c r="AE33" s="978"/>
      <c r="AF33" s="978"/>
      <c r="AG33" s="978"/>
      <c r="AH33" s="978"/>
      <c r="AI33" s="978"/>
      <c r="AJ33" s="979"/>
      <c r="AK33" s="977"/>
      <c r="AL33" s="980"/>
      <c r="AM33" s="273"/>
      <c r="AN33" s="265"/>
      <c r="AO33" s="265"/>
      <c r="AP33" s="265"/>
      <c r="AQ33" s="265"/>
      <c r="AR33" s="265"/>
      <c r="AS33" s="265"/>
      <c r="AT33" s="265"/>
      <c r="AU33" s="265"/>
      <c r="AV33" s="265"/>
      <c r="AW33" s="265"/>
      <c r="AX33" s="265"/>
      <c r="AY33" s="265"/>
      <c r="AZ33" s="265"/>
      <c r="BA33" s="265"/>
    </row>
    <row r="34" spans="1:53" s="44" customFormat="1" ht="38.25" x14ac:dyDescent="0.2">
      <c r="A34" s="189"/>
      <c r="B34" s="56" t="s">
        <v>419</v>
      </c>
      <c r="C34" s="55" t="s">
        <v>420</v>
      </c>
      <c r="D34" s="61" t="s">
        <v>421</v>
      </c>
      <c r="E34" s="61" t="s">
        <v>612</v>
      </c>
      <c r="F34" s="55" t="s">
        <v>200</v>
      </c>
      <c r="G34" s="55" t="s">
        <v>368</v>
      </c>
      <c r="H34" s="141" t="s">
        <v>87</v>
      </c>
      <c r="I34" s="363" t="s">
        <v>423</v>
      </c>
      <c r="J34" s="356"/>
      <c r="K34" s="392" cm="1">
        <f t="array" ref="K34">IF(AND(ISBLANK(L34:Z34),ISBLANK(AA34:AK34)),"",SUM(L34:AK34))</f>
        <v>1453.6406275840141</v>
      </c>
      <c r="L34" s="807">
        <v>11.214423758574581</v>
      </c>
      <c r="M34" s="807">
        <v>69.921880534182634</v>
      </c>
      <c r="N34" s="807">
        <v>80.759632088520419</v>
      </c>
      <c r="O34" s="808">
        <v>34.615287015209439</v>
      </c>
      <c r="P34" s="791">
        <v>56.310922133454</v>
      </c>
      <c r="Q34" s="792">
        <v>149.83995049537816</v>
      </c>
      <c r="R34" s="792">
        <v>136.55922197627962</v>
      </c>
      <c r="S34" s="792">
        <v>21.520982255736911</v>
      </c>
      <c r="T34" s="792">
        <v>6.5434534130424131</v>
      </c>
      <c r="U34" s="792">
        <v>11.248301585069552</v>
      </c>
      <c r="V34" s="792">
        <v>6.0197282611513305</v>
      </c>
      <c r="W34" s="792">
        <v>5.2926590270644081</v>
      </c>
      <c r="X34" s="792">
        <v>5.3513574900821226</v>
      </c>
      <c r="Y34" s="792">
        <v>11.489476944960987</v>
      </c>
      <c r="Z34" s="792">
        <v>23.694879939286452</v>
      </c>
      <c r="AA34" s="792">
        <v>87.468500141136161</v>
      </c>
      <c r="AB34" s="792">
        <v>14.881943439556293</v>
      </c>
      <c r="AC34" s="792">
        <v>90.405966911733273</v>
      </c>
      <c r="AD34" s="792">
        <v>272.24791431369124</v>
      </c>
      <c r="AE34" s="792">
        <v>135.58078126579557</v>
      </c>
      <c r="AF34" s="792">
        <v>28.020178561926077</v>
      </c>
      <c r="AG34" s="792">
        <v>86.196860712665256</v>
      </c>
      <c r="AH34" s="792">
        <v>6.3095286167305886</v>
      </c>
      <c r="AI34" s="792">
        <v>9.8319078250861001</v>
      </c>
      <c r="AJ34" s="789">
        <v>11.754261692722007</v>
      </c>
      <c r="AK34" s="791">
        <v>80.560627184978671</v>
      </c>
      <c r="AL34" s="871">
        <v>0</v>
      </c>
      <c r="AM34" s="202"/>
      <c r="AN34" s="189"/>
      <c r="AO34" s="189"/>
      <c r="AP34" s="189"/>
      <c r="AQ34" s="189"/>
      <c r="AR34" s="189"/>
      <c r="AS34" s="189"/>
      <c r="AT34" s="189"/>
      <c r="AU34" s="189"/>
      <c r="AV34" s="189"/>
      <c r="AW34" s="189"/>
      <c r="AX34" s="189"/>
      <c r="AY34" s="189"/>
      <c r="AZ34" s="189"/>
      <c r="BA34" s="189"/>
    </row>
    <row r="35" spans="1:53" s="44" customFormat="1" ht="12.75" x14ac:dyDescent="0.2">
      <c r="A35" s="189"/>
      <c r="B35" s="78" t="s">
        <v>424</v>
      </c>
      <c r="C35" s="77" t="s">
        <v>425</v>
      </c>
      <c r="D35" s="81" t="s">
        <v>550</v>
      </c>
      <c r="E35" s="710" t="s">
        <v>228</v>
      </c>
      <c r="F35" s="77" t="s">
        <v>200</v>
      </c>
      <c r="G35" s="77" t="s">
        <v>368</v>
      </c>
      <c r="H35" s="373"/>
      <c r="I35" s="415"/>
      <c r="J35" s="414"/>
      <c r="K35" s="873"/>
      <c r="L35" s="956"/>
      <c r="M35" s="956"/>
      <c r="N35" s="956"/>
      <c r="O35" s="957"/>
      <c r="P35" s="948"/>
      <c r="Q35" s="949"/>
      <c r="R35" s="949"/>
      <c r="S35" s="949"/>
      <c r="T35" s="949"/>
      <c r="U35" s="949"/>
      <c r="V35" s="949"/>
      <c r="W35" s="949"/>
      <c r="X35" s="949"/>
      <c r="Y35" s="949"/>
      <c r="Z35" s="949"/>
      <c r="AA35" s="949"/>
      <c r="AB35" s="949"/>
      <c r="AC35" s="949"/>
      <c r="AD35" s="949"/>
      <c r="AE35" s="949"/>
      <c r="AF35" s="949"/>
      <c r="AG35" s="949"/>
      <c r="AH35" s="949"/>
      <c r="AI35" s="949"/>
      <c r="AJ35" s="950"/>
      <c r="AK35" s="948"/>
      <c r="AL35" s="958"/>
      <c r="AM35" s="202"/>
      <c r="AN35" s="189"/>
      <c r="AO35" s="189"/>
      <c r="AP35" s="189"/>
      <c r="AQ35" s="189"/>
      <c r="AR35" s="189"/>
      <c r="AS35" s="189"/>
      <c r="AT35" s="189"/>
      <c r="AU35" s="189"/>
      <c r="AV35" s="189"/>
      <c r="AW35" s="189"/>
      <c r="AX35" s="189"/>
      <c r="AY35" s="189"/>
      <c r="AZ35" s="189"/>
      <c r="BA35" s="189"/>
    </row>
    <row r="36" spans="1:53" s="45" customFormat="1" ht="12.75" x14ac:dyDescent="0.2">
      <c r="A36" s="265"/>
      <c r="B36" s="62"/>
      <c r="C36" s="72"/>
      <c r="D36" s="63" t="s">
        <v>427</v>
      </c>
      <c r="E36" s="72"/>
      <c r="F36" s="72"/>
      <c r="G36" s="72"/>
      <c r="H36" s="406"/>
      <c r="I36" s="405"/>
      <c r="J36" s="133"/>
      <c r="K36" s="941"/>
      <c r="L36" s="941"/>
      <c r="M36" s="941"/>
      <c r="N36" s="941"/>
      <c r="O36" s="942"/>
      <c r="P36" s="943"/>
      <c r="Q36" s="944"/>
      <c r="R36" s="944"/>
      <c r="S36" s="944"/>
      <c r="T36" s="944"/>
      <c r="U36" s="944"/>
      <c r="V36" s="944"/>
      <c r="W36" s="944"/>
      <c r="X36" s="944"/>
      <c r="Y36" s="944"/>
      <c r="Z36" s="944"/>
      <c r="AA36" s="944"/>
      <c r="AB36" s="944"/>
      <c r="AC36" s="944"/>
      <c r="AD36" s="944"/>
      <c r="AE36" s="944"/>
      <c r="AF36" s="944"/>
      <c r="AG36" s="944"/>
      <c r="AH36" s="944"/>
      <c r="AI36" s="944"/>
      <c r="AJ36" s="945"/>
      <c r="AK36" s="943"/>
      <c r="AL36" s="981"/>
      <c r="AM36" s="273"/>
      <c r="AN36" s="265"/>
      <c r="AO36" s="265"/>
      <c r="AP36" s="265"/>
      <c r="AQ36" s="265"/>
      <c r="AR36" s="265"/>
      <c r="AS36" s="265"/>
      <c r="AT36" s="265"/>
      <c r="AU36" s="265"/>
      <c r="AV36" s="265"/>
      <c r="AW36" s="265"/>
      <c r="AX36" s="265"/>
      <c r="AY36" s="265"/>
      <c r="AZ36" s="265"/>
      <c r="BA36" s="265"/>
    </row>
    <row r="37" spans="1:53" s="44" customFormat="1" ht="12.75" x14ac:dyDescent="0.2">
      <c r="A37" s="189"/>
      <c r="B37" s="553" t="s">
        <v>428</v>
      </c>
      <c r="C37" s="358" t="s">
        <v>429</v>
      </c>
      <c r="D37" s="61" t="s">
        <v>551</v>
      </c>
      <c r="E37" s="61" t="s">
        <v>613</v>
      </c>
      <c r="F37" s="55" t="s">
        <v>200</v>
      </c>
      <c r="G37" s="55" t="s">
        <v>368</v>
      </c>
      <c r="H37" s="141" t="s">
        <v>87</v>
      </c>
      <c r="I37" s="363" t="s">
        <v>423</v>
      </c>
      <c r="J37" s="356"/>
      <c r="K37" s="392" cm="1">
        <f t="array" ref="K37">IF(AND(ISBLANK(L37:Z37),ISBLANK(AA37:AK37)),"",SUM(L37:AK37))</f>
        <v>375.75834544052964</v>
      </c>
      <c r="L37" s="794">
        <v>1.3482666167662929</v>
      </c>
      <c r="M37" s="794">
        <v>14.061619750535847</v>
      </c>
      <c r="N37" s="794">
        <v>31.606831377111789</v>
      </c>
      <c r="O37" s="795">
        <v>10.332942874708666</v>
      </c>
      <c r="P37" s="791">
        <v>17.684452737179946</v>
      </c>
      <c r="Q37" s="792">
        <v>48.288166015322396</v>
      </c>
      <c r="R37" s="792">
        <v>43.451136455644743</v>
      </c>
      <c r="S37" s="792">
        <v>5.054766174733647</v>
      </c>
      <c r="T37" s="792">
        <v>0.83319140429061811</v>
      </c>
      <c r="U37" s="792">
        <v>2.0881563322578356</v>
      </c>
      <c r="V37" s="792">
        <v>0.92454666417570397</v>
      </c>
      <c r="W37" s="792">
        <v>1.6914952235248308</v>
      </c>
      <c r="X37" s="792">
        <v>0.9381665763605318</v>
      </c>
      <c r="Y37" s="792">
        <v>4.041096541942383</v>
      </c>
      <c r="Z37" s="792">
        <v>4.6477279010415575</v>
      </c>
      <c r="AA37" s="792">
        <v>15.037290546473534</v>
      </c>
      <c r="AB37" s="792">
        <v>3.9686923228761315</v>
      </c>
      <c r="AC37" s="792">
        <v>23.411814933194918</v>
      </c>
      <c r="AD37" s="792">
        <v>67.475332004706615</v>
      </c>
      <c r="AE37" s="792">
        <v>27.242172882654167</v>
      </c>
      <c r="AF37" s="792">
        <v>8.3537507442572814</v>
      </c>
      <c r="AG37" s="792">
        <v>17.515701818929003</v>
      </c>
      <c r="AH37" s="792">
        <v>0.94949087804586263</v>
      </c>
      <c r="AI37" s="792">
        <v>1.6273411662442367</v>
      </c>
      <c r="AJ37" s="789">
        <v>4.35590368370507</v>
      </c>
      <c r="AK37" s="791">
        <v>18.828291813845915</v>
      </c>
      <c r="AL37" s="871">
        <v>0</v>
      </c>
      <c r="AM37" s="202"/>
      <c r="AN37" s="189"/>
      <c r="AO37" s="189"/>
      <c r="AP37" s="189"/>
      <c r="AQ37" s="189"/>
      <c r="AR37" s="189"/>
      <c r="AS37" s="189"/>
      <c r="AT37" s="189"/>
      <c r="AU37" s="189"/>
      <c r="AV37" s="189"/>
      <c r="AW37" s="189"/>
      <c r="AX37" s="189"/>
      <c r="AY37" s="189"/>
      <c r="AZ37" s="189"/>
      <c r="BA37" s="189"/>
    </row>
    <row r="38" spans="1:53" s="44" customFormat="1" ht="12.75" x14ac:dyDescent="0.2">
      <c r="A38" s="189"/>
      <c r="B38" s="135" t="s">
        <v>431</v>
      </c>
      <c r="C38" s="358" t="s">
        <v>432</v>
      </c>
      <c r="D38" s="61" t="s">
        <v>552</v>
      </c>
      <c r="E38" s="61" t="s">
        <v>613</v>
      </c>
      <c r="F38" s="55" t="s">
        <v>200</v>
      </c>
      <c r="G38" s="52" t="s">
        <v>368</v>
      </c>
      <c r="H38" s="141" t="s">
        <v>87</v>
      </c>
      <c r="I38" s="363" t="s">
        <v>423</v>
      </c>
      <c r="J38" s="356"/>
      <c r="K38" s="392" cm="1">
        <f t="array" ref="K38">IF(AND(ISBLANK(L38:Z38),ISBLANK(AA38:AK38)),"",SUM(L38:AK38))</f>
        <v>1.9377880305289097</v>
      </c>
      <c r="L38" s="807">
        <v>1.4607727010749642E-2</v>
      </c>
      <c r="M38" s="807">
        <v>5.4288573194552971E-2</v>
      </c>
      <c r="N38" s="807">
        <v>0.11812538454946171</v>
      </c>
      <c r="O38" s="808">
        <v>0.1521112712447576</v>
      </c>
      <c r="P38" s="791">
        <v>8.4762157833835811E-2</v>
      </c>
      <c r="Q38" s="792">
        <v>0.18838442440805581</v>
      </c>
      <c r="R38" s="792">
        <v>0.19897997019242247</v>
      </c>
      <c r="S38" s="792">
        <v>3.9658606144101674E-2</v>
      </c>
      <c r="T38" s="792">
        <v>5.3479883909128452E-3</v>
      </c>
      <c r="U38" s="792">
        <v>1.2512314336341E-2</v>
      </c>
      <c r="V38" s="792">
        <v>4.1285275533686078E-3</v>
      </c>
      <c r="W38" s="792">
        <v>4.7293613023065926E-3</v>
      </c>
      <c r="X38" s="792">
        <v>7.065662768344954E-3</v>
      </c>
      <c r="Y38" s="792">
        <v>1.9565066662673058E-2</v>
      </c>
      <c r="Z38" s="792">
        <v>7.0675894802063599E-2</v>
      </c>
      <c r="AA38" s="792">
        <v>0.10243160431058962</v>
      </c>
      <c r="AB38" s="792">
        <v>2.2667694485254061E-2</v>
      </c>
      <c r="AC38" s="792">
        <v>7.6495399214479898E-2</v>
      </c>
      <c r="AD38" s="792">
        <v>0.33466926260314434</v>
      </c>
      <c r="AE38" s="792">
        <v>0.17411223872320938</v>
      </c>
      <c r="AF38" s="792">
        <v>3.1329795858051637E-2</v>
      </c>
      <c r="AG38" s="792">
        <v>7.7425533026544854E-2</v>
      </c>
      <c r="AH38" s="792">
        <v>1.2054569730486934E-2</v>
      </c>
      <c r="AI38" s="792">
        <v>1.9464560534268878E-2</v>
      </c>
      <c r="AJ38" s="789">
        <v>1.2479244256011877E-2</v>
      </c>
      <c r="AK38" s="791">
        <v>9.9715197392919799E-2</v>
      </c>
      <c r="AL38" s="871">
        <v>0</v>
      </c>
      <c r="AM38" s="202"/>
      <c r="AN38" s="189"/>
      <c r="AO38" s="189"/>
      <c r="AP38" s="189"/>
      <c r="AQ38" s="189"/>
      <c r="AR38" s="189"/>
      <c r="AS38" s="189"/>
      <c r="AT38" s="189"/>
      <c r="AU38" s="189"/>
      <c r="AV38" s="189"/>
      <c r="AW38" s="189"/>
      <c r="AX38" s="189"/>
      <c r="AY38" s="189"/>
      <c r="AZ38" s="189"/>
      <c r="BA38" s="189"/>
    </row>
    <row r="39" spans="1:53" s="44" customFormat="1" ht="12.75" x14ac:dyDescent="0.2">
      <c r="A39" s="189"/>
      <c r="B39" s="135" t="s">
        <v>434</v>
      </c>
      <c r="C39" s="358" t="s">
        <v>435</v>
      </c>
      <c r="D39" s="61" t="s">
        <v>436</v>
      </c>
      <c r="E39" s="61" t="s">
        <v>613</v>
      </c>
      <c r="F39" s="55" t="s">
        <v>200</v>
      </c>
      <c r="G39" s="52" t="s">
        <v>368</v>
      </c>
      <c r="H39" s="141" t="s">
        <v>87</v>
      </c>
      <c r="I39" s="363" t="s">
        <v>423</v>
      </c>
      <c r="J39" s="356"/>
      <c r="K39" s="392" cm="1">
        <f t="array" ref="K39">IF(AND(ISBLANK(L39:Z39),ISBLANK(AA39:AK39)),"",SUM(L39:AK39))</f>
        <v>691.95028443193689</v>
      </c>
      <c r="L39" s="807">
        <v>4.5522937838277793</v>
      </c>
      <c r="M39" s="807">
        <v>35.734230191737161</v>
      </c>
      <c r="N39" s="807">
        <v>30.380679650778827</v>
      </c>
      <c r="O39" s="808">
        <v>7.5205799484976081</v>
      </c>
      <c r="P39" s="791">
        <v>24.205614714522628</v>
      </c>
      <c r="Q39" s="792">
        <v>59.916901852613513</v>
      </c>
      <c r="R39" s="792">
        <v>52.673647304896598</v>
      </c>
      <c r="S39" s="792">
        <v>8.7048206507576271</v>
      </c>
      <c r="T39" s="792">
        <v>4.0655773137548277</v>
      </c>
      <c r="U39" s="792">
        <v>6.3826037788816485</v>
      </c>
      <c r="V39" s="792">
        <v>3.0641678339989182</v>
      </c>
      <c r="W39" s="792">
        <v>1.8348952735947897</v>
      </c>
      <c r="X39" s="792">
        <v>2.9094155525847496</v>
      </c>
      <c r="Y39" s="792">
        <v>4.9858346602976518</v>
      </c>
      <c r="Z39" s="792">
        <v>12.576358211121686</v>
      </c>
      <c r="AA39" s="792">
        <v>49.28471829065024</v>
      </c>
      <c r="AB39" s="792">
        <v>7.7425249639614844</v>
      </c>
      <c r="AC39" s="792">
        <v>48.444108475051479</v>
      </c>
      <c r="AD39" s="792">
        <v>142.48347885408521</v>
      </c>
      <c r="AE39" s="792">
        <v>74.258153497944448</v>
      </c>
      <c r="AF39" s="792">
        <v>12.82587213866309</v>
      </c>
      <c r="AG39" s="792">
        <v>45.9354007877821</v>
      </c>
      <c r="AH39" s="792">
        <v>3.5538237623433591</v>
      </c>
      <c r="AI39" s="792">
        <v>4.8240918229602849</v>
      </c>
      <c r="AJ39" s="789">
        <v>4.9045930104231736</v>
      </c>
      <c r="AK39" s="791">
        <v>38.185898106206118</v>
      </c>
      <c r="AL39" s="871">
        <v>0</v>
      </c>
      <c r="AM39" s="202"/>
      <c r="AN39" s="189"/>
      <c r="AO39" s="189"/>
      <c r="AP39" s="189"/>
      <c r="AQ39" s="189"/>
      <c r="AR39" s="189"/>
      <c r="AS39" s="189"/>
      <c r="AT39" s="189"/>
      <c r="AU39" s="189"/>
      <c r="AV39" s="189"/>
      <c r="AW39" s="189"/>
      <c r="AX39" s="189"/>
      <c r="AY39" s="189"/>
      <c r="AZ39" s="189"/>
      <c r="BA39" s="189"/>
    </row>
    <row r="40" spans="1:53" s="44" customFormat="1" ht="12.75" x14ac:dyDescent="0.2">
      <c r="A40" s="189"/>
      <c r="B40" s="135" t="s">
        <v>437</v>
      </c>
      <c r="C40" s="720" t="s">
        <v>438</v>
      </c>
      <c r="D40" s="66" t="s">
        <v>439</v>
      </c>
      <c r="E40" s="61" t="s">
        <v>613</v>
      </c>
      <c r="F40" s="55" t="s">
        <v>200</v>
      </c>
      <c r="G40" s="52" t="s">
        <v>368</v>
      </c>
      <c r="H40" s="141" t="s">
        <v>87</v>
      </c>
      <c r="I40" s="363" t="s">
        <v>423</v>
      </c>
      <c r="J40" s="356"/>
      <c r="K40" s="392" cm="1">
        <f t="array" ref="K40">IF(AND(ISBLANK(L40:Z40),ISBLANK(AA40:AK40)),"",SUM(L40:AK40))</f>
        <v>169.43408590721194</v>
      </c>
      <c r="L40" s="807">
        <v>1.8273984361979712</v>
      </c>
      <c r="M40" s="807">
        <v>7.701356281573708</v>
      </c>
      <c r="N40" s="807">
        <v>8.5156847359831271</v>
      </c>
      <c r="O40" s="808">
        <v>11.205699847307617</v>
      </c>
      <c r="P40" s="791">
        <v>5.0553910307101466</v>
      </c>
      <c r="Q40" s="792">
        <v>19.055191301327831</v>
      </c>
      <c r="R40" s="792">
        <v>16.343364118341157</v>
      </c>
      <c r="S40" s="792">
        <v>4.3420020910391024</v>
      </c>
      <c r="T40" s="792">
        <v>0.75496357276465886</v>
      </c>
      <c r="U40" s="792">
        <v>1.1063270190428545</v>
      </c>
      <c r="V40" s="792">
        <v>0.65626097647169468</v>
      </c>
      <c r="W40" s="792">
        <v>0.74614826772402243</v>
      </c>
      <c r="X40" s="792">
        <v>0.77516072700209249</v>
      </c>
      <c r="Y40" s="792">
        <v>1.1684772725416621</v>
      </c>
      <c r="Z40" s="792">
        <v>3.0637835752836979</v>
      </c>
      <c r="AA40" s="792">
        <v>14.823760444912297</v>
      </c>
      <c r="AB40" s="792">
        <v>1.467737509146205</v>
      </c>
      <c r="AC40" s="792">
        <v>7.2330968239181015</v>
      </c>
      <c r="AD40" s="792">
        <v>27.930876384615669</v>
      </c>
      <c r="AE40" s="792">
        <v>13.840681636848572</v>
      </c>
      <c r="AF40" s="792">
        <v>2.2570264790967873</v>
      </c>
      <c r="AG40" s="792">
        <v>9.2687684375195936</v>
      </c>
      <c r="AH40" s="792">
        <v>0.73656923106684491</v>
      </c>
      <c r="AI40" s="792">
        <v>1.0057704269239027</v>
      </c>
      <c r="AJ40" s="789">
        <v>1.0340179640290084</v>
      </c>
      <c r="AK40" s="791">
        <v>7.5185713158236425</v>
      </c>
      <c r="AL40" s="871">
        <v>0</v>
      </c>
      <c r="AM40" s="202"/>
      <c r="AN40" s="189"/>
      <c r="AO40" s="189"/>
      <c r="AP40" s="189"/>
      <c r="AQ40" s="189"/>
      <c r="AR40" s="189"/>
      <c r="AS40" s="189"/>
      <c r="AT40" s="189"/>
      <c r="AU40" s="189"/>
      <c r="AV40" s="189"/>
      <c r="AW40" s="189"/>
      <c r="AX40" s="189"/>
      <c r="AY40" s="189"/>
      <c r="AZ40" s="189"/>
      <c r="BA40" s="189"/>
    </row>
    <row r="41" spans="1:53" s="44" customFormat="1" ht="38.25" x14ac:dyDescent="0.2">
      <c r="A41" s="189"/>
      <c r="B41" s="554" t="s">
        <v>440</v>
      </c>
      <c r="C41" s="720" t="s">
        <v>441</v>
      </c>
      <c r="D41" s="66" t="s">
        <v>442</v>
      </c>
      <c r="E41" s="66" t="s">
        <v>614</v>
      </c>
      <c r="F41" s="55" t="s">
        <v>444</v>
      </c>
      <c r="G41" s="52" t="s">
        <v>165</v>
      </c>
      <c r="H41" s="141" t="s">
        <v>87</v>
      </c>
      <c r="I41" s="363" t="s">
        <v>423</v>
      </c>
      <c r="J41" s="356"/>
      <c r="K41" s="809">
        <f>IFERROR((SUM(L39:AK39)*1000000)/(SUM(L67:AL67)*1000),"")</f>
        <v>160.01958164011808</v>
      </c>
      <c r="L41" s="810">
        <v>148.77082736698316</v>
      </c>
      <c r="M41" s="810">
        <v>152.42649540685713</v>
      </c>
      <c r="N41" s="810">
        <v>177.51278256091956</v>
      </c>
      <c r="O41" s="811">
        <v>162.43347221602096</v>
      </c>
      <c r="P41" s="812">
        <v>168.67018215903994</v>
      </c>
      <c r="Q41" s="813">
        <v>147.83247628888103</v>
      </c>
      <c r="R41" s="813">
        <v>162.27260866926338</v>
      </c>
      <c r="S41" s="813">
        <v>149.60786282232019</v>
      </c>
      <c r="T41" s="813">
        <v>198.21492566016138</v>
      </c>
      <c r="U41" s="813">
        <v>164.88009275968497</v>
      </c>
      <c r="V41" s="813">
        <v>162.3104637906219</v>
      </c>
      <c r="W41" s="813">
        <v>181.45312857219679</v>
      </c>
      <c r="X41" s="813">
        <v>198.71756918041311</v>
      </c>
      <c r="Y41" s="813">
        <v>155.90068729764036</v>
      </c>
      <c r="Z41" s="813">
        <v>217.74281087907272</v>
      </c>
      <c r="AA41" s="813">
        <v>165.97466665339468</v>
      </c>
      <c r="AB41" s="813">
        <v>169.25041345980364</v>
      </c>
      <c r="AC41" s="813">
        <v>156.34424174879734</v>
      </c>
      <c r="AD41" s="813">
        <v>157.16476119754324</v>
      </c>
      <c r="AE41" s="813">
        <v>162.54744293024075</v>
      </c>
      <c r="AF41" s="813">
        <v>158.74939911362699</v>
      </c>
      <c r="AG41" s="813">
        <v>152.14111938621571</v>
      </c>
      <c r="AH41" s="813">
        <v>162.91079595226219</v>
      </c>
      <c r="AI41" s="813">
        <v>163.92618056123015</v>
      </c>
      <c r="AJ41" s="814">
        <v>152.85946051572211</v>
      </c>
      <c r="AK41" s="812">
        <v>162.16563278395057</v>
      </c>
      <c r="AL41" s="960">
        <v>0</v>
      </c>
      <c r="AM41" s="1266"/>
      <c r="AN41" s="189"/>
      <c r="AO41" s="189"/>
      <c r="AP41" s="189"/>
      <c r="AQ41" s="189"/>
      <c r="AR41" s="189"/>
      <c r="AS41" s="189"/>
      <c r="AT41" s="189"/>
      <c r="AU41" s="189"/>
      <c r="AV41" s="189"/>
      <c r="AW41" s="189"/>
      <c r="AX41" s="189"/>
      <c r="AY41" s="189"/>
      <c r="AZ41" s="189"/>
      <c r="BA41" s="189"/>
    </row>
    <row r="42" spans="1:53" s="44" customFormat="1" ht="38.25" x14ac:dyDescent="0.2">
      <c r="A42" s="189"/>
      <c r="B42" s="60" t="s">
        <v>445</v>
      </c>
      <c r="C42" s="101" t="s">
        <v>446</v>
      </c>
      <c r="D42" s="66" t="s">
        <v>447</v>
      </c>
      <c r="E42" s="66" t="s">
        <v>615</v>
      </c>
      <c r="F42" s="55" t="s">
        <v>444</v>
      </c>
      <c r="G42" s="52" t="s">
        <v>165</v>
      </c>
      <c r="H42" s="141" t="s">
        <v>87</v>
      </c>
      <c r="I42" s="363" t="s">
        <v>423</v>
      </c>
      <c r="J42" s="356"/>
      <c r="K42" s="809">
        <f>IFERROR((SUM(L40:AK40)*1000000)/(SUM(L68:AL68)*1000),"")</f>
        <v>228.165803799472</v>
      </c>
      <c r="L42" s="810">
        <v>217.86016050222096</v>
      </c>
      <c r="M42" s="810">
        <v>223.06764237818334</v>
      </c>
      <c r="N42" s="810">
        <v>251.48659961709839</v>
      </c>
      <c r="O42" s="811">
        <v>231.6253622226242</v>
      </c>
      <c r="P42" s="812">
        <v>244.89636662748865</v>
      </c>
      <c r="Q42" s="813">
        <v>203.89600798868449</v>
      </c>
      <c r="R42" s="813">
        <v>217.06571382216495</v>
      </c>
      <c r="S42" s="813">
        <v>225.55934034519512</v>
      </c>
      <c r="T42" s="813">
        <v>280.40757992205027</v>
      </c>
      <c r="U42" s="813">
        <v>240.54261878586604</v>
      </c>
      <c r="V42" s="813">
        <v>241.09113406559047</v>
      </c>
      <c r="W42" s="813">
        <v>282.99543576616514</v>
      </c>
      <c r="X42" s="813">
        <v>293.16018616092168</v>
      </c>
      <c r="Y42" s="813">
        <v>226.71496619504674</v>
      </c>
      <c r="Z42" s="813">
        <v>293.02201637170333</v>
      </c>
      <c r="AA42" s="813">
        <v>231.34849427673893</v>
      </c>
      <c r="AB42" s="813">
        <v>244.1446897151815</v>
      </c>
      <c r="AC42" s="813">
        <v>236.12547580423032</v>
      </c>
      <c r="AD42" s="813">
        <v>225.91028913461565</v>
      </c>
      <c r="AE42" s="813">
        <v>237.95217444022526</v>
      </c>
      <c r="AF42" s="813">
        <v>241.24080594101511</v>
      </c>
      <c r="AG42" s="813">
        <v>219.60785565106772</v>
      </c>
      <c r="AH42" s="813">
        <v>247.82574721000751</v>
      </c>
      <c r="AI42" s="813">
        <v>230.74203199142715</v>
      </c>
      <c r="AJ42" s="814">
        <v>212.17355405685402</v>
      </c>
      <c r="AK42" s="812">
        <v>237.88699663413124</v>
      </c>
      <c r="AL42" s="960">
        <v>0</v>
      </c>
      <c r="AM42" s="1266"/>
      <c r="AN42" s="189"/>
      <c r="AO42" s="189"/>
      <c r="AP42" s="189"/>
      <c r="AQ42" s="189"/>
      <c r="AR42" s="189"/>
      <c r="AS42" s="189"/>
      <c r="AT42" s="189"/>
      <c r="AU42" s="189"/>
      <c r="AV42" s="189"/>
      <c r="AW42" s="189"/>
      <c r="AX42" s="189"/>
      <c r="AY42" s="189"/>
      <c r="AZ42" s="189"/>
      <c r="BA42" s="189"/>
    </row>
    <row r="43" spans="1:53" s="44" customFormat="1" ht="38.25" x14ac:dyDescent="0.2">
      <c r="A43" s="189"/>
      <c r="B43" s="60" t="s">
        <v>449</v>
      </c>
      <c r="C43" s="720" t="s">
        <v>450</v>
      </c>
      <c r="D43" s="61" t="s">
        <v>451</v>
      </c>
      <c r="E43" s="66" t="s">
        <v>616</v>
      </c>
      <c r="F43" s="55" t="s">
        <v>444</v>
      </c>
      <c r="G43" s="52" t="s">
        <v>165</v>
      </c>
      <c r="H43" s="141" t="s">
        <v>87</v>
      </c>
      <c r="I43" s="363" t="s">
        <v>423</v>
      </c>
      <c r="J43" s="356"/>
      <c r="K43" s="809">
        <f>IFERROR(((SUM(L39:AK39)+SUM(L40:AK40))*1000000)/((SUM(L67:AL67)+SUM(L68:AL68))*1000),"")</f>
        <v>170.00720981392988</v>
      </c>
      <c r="L43" s="810">
        <v>163.63508144456358</v>
      </c>
      <c r="M43" s="810">
        <v>161.49424991700087</v>
      </c>
      <c r="N43" s="810">
        <v>189.73112602138139</v>
      </c>
      <c r="O43" s="811">
        <v>197.78913576337931</v>
      </c>
      <c r="P43" s="812">
        <v>178.25605432594386</v>
      </c>
      <c r="Q43" s="813">
        <v>158.33745181509417</v>
      </c>
      <c r="R43" s="813">
        <v>172.58913374332172</v>
      </c>
      <c r="S43" s="813">
        <v>168.48919988917001</v>
      </c>
      <c r="T43" s="813">
        <v>207.75208120689433</v>
      </c>
      <c r="U43" s="813">
        <v>172.91508352177442</v>
      </c>
      <c r="V43" s="813">
        <v>172.23823062396517</v>
      </c>
      <c r="W43" s="813">
        <v>202.4532687152408</v>
      </c>
      <c r="X43" s="813">
        <v>213.16473266376536</v>
      </c>
      <c r="Y43" s="813">
        <v>165.72902299134566</v>
      </c>
      <c r="Z43" s="813">
        <v>229.28163187613058</v>
      </c>
      <c r="AA43" s="813">
        <v>177.57761536854699</v>
      </c>
      <c r="AB43" s="813">
        <v>177.94951795852543</v>
      </c>
      <c r="AC43" s="813">
        <v>163.52186374525593</v>
      </c>
      <c r="AD43" s="813">
        <v>165.41490396904024</v>
      </c>
      <c r="AE43" s="813">
        <v>171.06381003571315</v>
      </c>
      <c r="AF43" s="813">
        <v>167.31056988974575</v>
      </c>
      <c r="AG43" s="813">
        <v>160.41555663070881</v>
      </c>
      <c r="AH43" s="813">
        <v>173.09279941577321</v>
      </c>
      <c r="AI43" s="813">
        <v>172.54600187628094</v>
      </c>
      <c r="AJ43" s="814">
        <v>160.6806618525024</v>
      </c>
      <c r="AK43" s="812">
        <v>171.12631715452832</v>
      </c>
      <c r="AL43" s="960">
        <v>0</v>
      </c>
      <c r="AM43" s="1266"/>
      <c r="AN43" s="189"/>
      <c r="AO43" s="189"/>
      <c r="AP43" s="189"/>
      <c r="AQ43" s="189"/>
      <c r="AR43" s="189"/>
      <c r="AS43" s="189"/>
      <c r="AT43" s="189"/>
      <c r="AU43" s="189"/>
      <c r="AV43" s="189"/>
      <c r="AW43" s="189"/>
      <c r="AX43" s="189"/>
      <c r="AY43" s="189"/>
      <c r="AZ43" s="189"/>
      <c r="BA43" s="189"/>
    </row>
    <row r="44" spans="1:53" s="44" customFormat="1" ht="12.75" x14ac:dyDescent="0.2">
      <c r="A44" s="189"/>
      <c r="B44" s="60" t="s">
        <v>453</v>
      </c>
      <c r="C44" s="101" t="s">
        <v>454</v>
      </c>
      <c r="D44" s="66" t="s">
        <v>455</v>
      </c>
      <c r="E44" s="61" t="s">
        <v>613</v>
      </c>
      <c r="F44" s="55" t="s">
        <v>200</v>
      </c>
      <c r="G44" s="52" t="s">
        <v>368</v>
      </c>
      <c r="H44" s="141" t="s">
        <v>87</v>
      </c>
      <c r="I44" s="363" t="s">
        <v>423</v>
      </c>
      <c r="J44" s="356"/>
      <c r="K44" s="815" cm="1">
        <f t="array" ref="K44">IF(AND(ISBLANK(L44:Z44),ISBLANK(AA44:AK44)),"",SUM(L44:AL44))</f>
        <v>20.581799966076932</v>
      </c>
      <c r="L44" s="807">
        <v>0.13832950707237179</v>
      </c>
      <c r="M44" s="807">
        <v>1.1019321435109686</v>
      </c>
      <c r="N44" s="807">
        <v>0.97322468026387976</v>
      </c>
      <c r="O44" s="808">
        <v>0.21990257877236935</v>
      </c>
      <c r="P44" s="791">
        <v>0.77630854928719384</v>
      </c>
      <c r="Q44" s="792">
        <v>2.0688936500481452</v>
      </c>
      <c r="R44" s="792">
        <v>1.6899810595002793</v>
      </c>
      <c r="S44" s="792">
        <v>0.29326265892317249</v>
      </c>
      <c r="T44" s="792">
        <v>0.10539086529829773</v>
      </c>
      <c r="U44" s="792">
        <v>0.15521348000625251</v>
      </c>
      <c r="V44" s="792">
        <v>8.3944327864489743E-2</v>
      </c>
      <c r="W44" s="792">
        <v>7.1467762892535633E-2</v>
      </c>
      <c r="X44" s="792">
        <v>6.8209357969706744E-2</v>
      </c>
      <c r="Y44" s="792">
        <v>0.14311992916740696</v>
      </c>
      <c r="Z44" s="792">
        <v>0.31832750525331088</v>
      </c>
      <c r="AA44" s="792">
        <v>1.2011498058243733</v>
      </c>
      <c r="AB44" s="792">
        <v>0.20372327469549734</v>
      </c>
      <c r="AC44" s="792">
        <v>1.5114287069311438</v>
      </c>
      <c r="AD44" s="792">
        <v>4.0927793400357624</v>
      </c>
      <c r="AE44" s="792">
        <v>2.1868837470853091</v>
      </c>
      <c r="AF44" s="792">
        <v>0.42814782907294391</v>
      </c>
      <c r="AG44" s="792">
        <v>1.2305460052307038</v>
      </c>
      <c r="AH44" s="792">
        <v>9.1901144262762302E-2</v>
      </c>
      <c r="AI44" s="792">
        <v>0.12666216049278226</v>
      </c>
      <c r="AJ44" s="789">
        <v>0.15312360240157114</v>
      </c>
      <c r="AK44" s="791">
        <v>1.1479462942137038</v>
      </c>
      <c r="AL44" s="871">
        <v>0</v>
      </c>
      <c r="AM44" s="202"/>
      <c r="AN44" s="189"/>
      <c r="AO44" s="189"/>
      <c r="AP44" s="189"/>
      <c r="AQ44" s="189"/>
      <c r="AR44" s="189"/>
      <c r="AS44" s="189"/>
      <c r="AT44" s="189"/>
      <c r="AU44" s="189"/>
      <c r="AV44" s="189"/>
      <c r="AW44" s="189"/>
      <c r="AX44" s="189"/>
      <c r="AY44" s="189"/>
      <c r="AZ44" s="189"/>
      <c r="BA44" s="189"/>
    </row>
    <row r="45" spans="1:53" s="44" customFormat="1" ht="12.75" x14ac:dyDescent="0.2">
      <c r="A45" s="189"/>
      <c r="B45" s="60" t="s">
        <v>456</v>
      </c>
      <c r="C45" s="101" t="s">
        <v>457</v>
      </c>
      <c r="D45" s="61" t="s">
        <v>458</v>
      </c>
      <c r="E45" s="61" t="s">
        <v>613</v>
      </c>
      <c r="F45" s="55" t="s">
        <v>200</v>
      </c>
      <c r="G45" s="55" t="s">
        <v>368</v>
      </c>
      <c r="H45" s="141" t="s">
        <v>87</v>
      </c>
      <c r="I45" s="363" t="s">
        <v>423</v>
      </c>
      <c r="J45" s="356"/>
      <c r="K45" s="815" cm="1">
        <f t="array" ref="K45">IF(AND(ISBLANK(L45:Z45),ISBLANK(AA45:AK45)),"",SUM(L45:AK45))</f>
        <v>6.9382770970093004</v>
      </c>
      <c r="L45" s="807">
        <v>3.7543633829480075E-2</v>
      </c>
      <c r="M45" s="807">
        <v>0.31441398696499195</v>
      </c>
      <c r="N45" s="807">
        <v>0.26282262950118562</v>
      </c>
      <c r="O45" s="808">
        <v>1.4364866013028965</v>
      </c>
      <c r="P45" s="791">
        <v>0.21602274565276175</v>
      </c>
      <c r="Q45" s="792">
        <v>0.53145858060863405</v>
      </c>
      <c r="R45" s="792">
        <v>0.40632437059677856</v>
      </c>
      <c r="S45" s="792">
        <v>7.0559059736762172E-2</v>
      </c>
      <c r="T45" s="792">
        <v>2.6216224796308342E-2</v>
      </c>
      <c r="U45" s="792">
        <v>3.6792785503388034E-2</v>
      </c>
      <c r="V45" s="792">
        <v>2.0034565858618718E-2</v>
      </c>
      <c r="W45" s="792">
        <v>1.9966132607311664E-2</v>
      </c>
      <c r="X45" s="792">
        <v>1.4170296990521499E-2</v>
      </c>
      <c r="Y45" s="792">
        <v>3.0756398706035585E-2</v>
      </c>
      <c r="Z45" s="792">
        <v>6.0856449543384046E-2</v>
      </c>
      <c r="AA45" s="792">
        <v>0.27751547041020086</v>
      </c>
      <c r="AB45" s="792">
        <v>4.9028231256508459E-2</v>
      </c>
      <c r="AC45" s="792">
        <v>0.42805716670501931</v>
      </c>
      <c r="AD45" s="792">
        <v>1.2770529948643095</v>
      </c>
      <c r="AE45" s="792">
        <v>0.61751580743675505</v>
      </c>
      <c r="AF45" s="792">
        <v>0.11370855806889253</v>
      </c>
      <c r="AG45" s="792">
        <v>0.29688262921448588</v>
      </c>
      <c r="AH45" s="792">
        <v>2.3059900362484002E-2</v>
      </c>
      <c r="AI45" s="792">
        <v>2.9650459540327849E-2</v>
      </c>
      <c r="AJ45" s="789">
        <v>3.8841318892696014E-2</v>
      </c>
      <c r="AK45" s="791">
        <v>0.30254009805856252</v>
      </c>
      <c r="AL45" s="871">
        <v>0</v>
      </c>
      <c r="AM45" s="202"/>
      <c r="AN45" s="189"/>
      <c r="AO45" s="189"/>
      <c r="AP45" s="189"/>
      <c r="AQ45" s="189"/>
      <c r="AR45" s="189"/>
      <c r="AS45" s="189"/>
      <c r="AT45" s="189"/>
      <c r="AU45" s="189"/>
      <c r="AV45" s="189"/>
      <c r="AW45" s="189"/>
      <c r="AX45" s="189"/>
      <c r="AY45" s="189"/>
      <c r="AZ45" s="189"/>
      <c r="BA45" s="189"/>
    </row>
    <row r="46" spans="1:53" s="45" customFormat="1" ht="12.75" x14ac:dyDescent="0.2">
      <c r="A46" s="265"/>
      <c r="B46" s="696"/>
      <c r="C46" s="100"/>
      <c r="D46" s="49" t="s">
        <v>459</v>
      </c>
      <c r="E46" s="49"/>
      <c r="F46" s="72"/>
      <c r="G46" s="72"/>
      <c r="H46" s="406"/>
      <c r="I46" s="405"/>
      <c r="J46" s="133"/>
      <c r="K46" s="941"/>
      <c r="L46" s="941"/>
      <c r="M46" s="941"/>
      <c r="N46" s="941"/>
      <c r="O46" s="942"/>
      <c r="P46" s="943"/>
      <c r="Q46" s="944"/>
      <c r="R46" s="944"/>
      <c r="S46" s="944"/>
      <c r="T46" s="944"/>
      <c r="U46" s="944"/>
      <c r="V46" s="944"/>
      <c r="W46" s="944"/>
      <c r="X46" s="944"/>
      <c r="Y46" s="944"/>
      <c r="Z46" s="944"/>
      <c r="AA46" s="944"/>
      <c r="AB46" s="944"/>
      <c r="AC46" s="944"/>
      <c r="AD46" s="944"/>
      <c r="AE46" s="944"/>
      <c r="AF46" s="944"/>
      <c r="AG46" s="944"/>
      <c r="AH46" s="944"/>
      <c r="AI46" s="944"/>
      <c r="AJ46" s="945"/>
      <c r="AK46" s="943"/>
      <c r="AL46" s="981"/>
      <c r="AM46" s="273"/>
      <c r="AN46" s="265"/>
      <c r="AO46" s="265"/>
      <c r="AP46" s="265"/>
      <c r="AQ46" s="265"/>
      <c r="AR46" s="265"/>
      <c r="AS46" s="265"/>
      <c r="AT46" s="265"/>
      <c r="AU46" s="265"/>
      <c r="AV46" s="265"/>
      <c r="AW46" s="265"/>
      <c r="AX46" s="265"/>
      <c r="AY46" s="265"/>
      <c r="AZ46" s="265"/>
      <c r="BA46" s="265"/>
    </row>
    <row r="47" spans="1:53" s="44" customFormat="1" ht="12.75" x14ac:dyDescent="0.2">
      <c r="A47" s="189"/>
      <c r="B47" s="78" t="s">
        <v>460</v>
      </c>
      <c r="C47" s="77" t="s">
        <v>461</v>
      </c>
      <c r="D47" s="82" t="s">
        <v>553</v>
      </c>
      <c r="E47" s="710" t="s">
        <v>228</v>
      </c>
      <c r="F47" s="77" t="s">
        <v>200</v>
      </c>
      <c r="G47" s="77" t="s">
        <v>368</v>
      </c>
      <c r="H47" s="373"/>
      <c r="I47" s="415"/>
      <c r="J47" s="414"/>
      <c r="K47" s="873">
        <v>1.0280292596318212</v>
      </c>
      <c r="L47" s="961">
        <v>7.5138523651233219E-3</v>
      </c>
      <c r="M47" s="961">
        <v>4.7190668864336316E-2</v>
      </c>
      <c r="N47" s="961">
        <v>4.9304678822213004E-2</v>
      </c>
      <c r="O47" s="962">
        <v>1.0846079648787367E-2</v>
      </c>
      <c r="P47" s="948">
        <v>3.6558440472442354E-2</v>
      </c>
      <c r="Q47" s="949">
        <v>0.11140421342633645</v>
      </c>
      <c r="R47" s="949">
        <v>0.10061472944665907</v>
      </c>
      <c r="S47" s="949">
        <v>1.9009800211151756E-2</v>
      </c>
      <c r="T47" s="949">
        <v>5.9480111378980901E-3</v>
      </c>
      <c r="U47" s="949">
        <v>7.7401064974018377E-3</v>
      </c>
      <c r="V47" s="949">
        <v>4.8383370161784265E-3</v>
      </c>
      <c r="W47" s="949">
        <v>4.1975271433695354E-3</v>
      </c>
      <c r="X47" s="949">
        <v>4.3626138936814236E-3</v>
      </c>
      <c r="Y47" s="949">
        <v>8.9479818493973899E-3</v>
      </c>
      <c r="Z47" s="949">
        <v>2.3063616856378751E-2</v>
      </c>
      <c r="AA47" s="949">
        <v>6.3958840395919092E-2</v>
      </c>
      <c r="AB47" s="949">
        <v>1.0595417810333569E-2</v>
      </c>
      <c r="AC47" s="949">
        <v>6.4680902725257394E-2</v>
      </c>
      <c r="AD47" s="949">
        <v>0.18906166988328441</v>
      </c>
      <c r="AE47" s="949">
        <v>9.4702782896148377E-2</v>
      </c>
      <c r="AF47" s="949">
        <v>2.2943580490821219E-2</v>
      </c>
      <c r="AG47" s="949">
        <v>6.2909770712310562E-2</v>
      </c>
      <c r="AH47" s="949">
        <v>4.5525464034077943E-3</v>
      </c>
      <c r="AI47" s="949">
        <v>7.0359464054601337E-3</v>
      </c>
      <c r="AJ47" s="950">
        <v>7.8870652076889272E-3</v>
      </c>
      <c r="AK47" s="948">
        <v>5.7930252668334896E-2</v>
      </c>
      <c r="AL47" s="958"/>
      <c r="AM47" s="1266"/>
      <c r="AN47" s="189"/>
      <c r="AO47" s="189"/>
      <c r="AP47" s="189"/>
      <c r="AQ47" s="189"/>
      <c r="AR47" s="189"/>
      <c r="AS47" s="189"/>
      <c r="AT47" s="189"/>
      <c r="AU47" s="189"/>
      <c r="AV47" s="189"/>
      <c r="AW47" s="189"/>
      <c r="AX47" s="189"/>
      <c r="AY47" s="189"/>
      <c r="AZ47" s="189"/>
      <c r="BA47" s="189"/>
    </row>
    <row r="48" spans="1:53" s="44" customFormat="1" ht="12.75" x14ac:dyDescent="0.2">
      <c r="A48" s="189"/>
      <c r="B48" s="78" t="s">
        <v>463</v>
      </c>
      <c r="C48" s="77" t="s">
        <v>464</v>
      </c>
      <c r="D48" s="82" t="s">
        <v>554</v>
      </c>
      <c r="E48" s="710" t="s">
        <v>228</v>
      </c>
      <c r="F48" s="77" t="s">
        <v>200</v>
      </c>
      <c r="G48" s="77" t="s">
        <v>368</v>
      </c>
      <c r="H48" s="373"/>
      <c r="I48" s="415"/>
      <c r="J48" s="414"/>
      <c r="K48" s="873">
        <v>5.707150478635143E-2</v>
      </c>
      <c r="L48" s="956">
        <v>4.1978795088495712E-4</v>
      </c>
      <c r="M48" s="956">
        <v>1.3264252806141417E-3</v>
      </c>
      <c r="N48" s="956">
        <v>3.3511310500007343E-3</v>
      </c>
      <c r="O48" s="957">
        <v>7.6053763060071784E-3</v>
      </c>
      <c r="P48" s="948">
        <v>2.2329311802419399E-3</v>
      </c>
      <c r="Q48" s="949">
        <v>5.4084861353594993E-3</v>
      </c>
      <c r="R48" s="949">
        <v>6.5502071170830765E-3</v>
      </c>
      <c r="S48" s="949">
        <v>1.1488081077563684E-3</v>
      </c>
      <c r="T48" s="949">
        <v>1.3166616631255158E-4</v>
      </c>
      <c r="U48" s="949">
        <v>3.5273077914642722E-4</v>
      </c>
      <c r="V48" s="949">
        <v>1.1712147626048926E-4</v>
      </c>
      <c r="W48" s="949">
        <v>1.2425608477138704E-4</v>
      </c>
      <c r="X48" s="949">
        <v>2.1971647627077494E-4</v>
      </c>
      <c r="Y48" s="949">
        <v>6.1719414263486838E-4</v>
      </c>
      <c r="Z48" s="949">
        <v>2.2424692649929364E-3</v>
      </c>
      <c r="AA48" s="949">
        <v>2.9560049424371421E-3</v>
      </c>
      <c r="AB48" s="949">
        <v>6.319699242660461E-4</v>
      </c>
      <c r="AC48" s="949">
        <v>1.7942873608079505E-3</v>
      </c>
      <c r="AD48" s="949">
        <v>8.5807773239510044E-3</v>
      </c>
      <c r="AE48" s="949">
        <v>4.1576506374958544E-3</v>
      </c>
      <c r="AF48" s="949">
        <v>8.0385155643712366E-4</v>
      </c>
      <c r="AG48" s="949">
        <v>2.3105594640616236E-3</v>
      </c>
      <c r="AH48" s="949">
        <v>3.2478230785638017E-4</v>
      </c>
      <c r="AI48" s="949">
        <v>5.9408012696683817E-4</v>
      </c>
      <c r="AJ48" s="950">
        <v>3.5229644872165244E-4</v>
      </c>
      <c r="AK48" s="948">
        <v>2.6928316824950328E-3</v>
      </c>
      <c r="AL48" s="958"/>
      <c r="AM48" s="1267"/>
      <c r="AN48" s="189"/>
      <c r="AO48" s="189"/>
      <c r="AP48" s="189"/>
      <c r="AQ48" s="189"/>
      <c r="AR48" s="189"/>
      <c r="AS48" s="189"/>
      <c r="AT48" s="189"/>
      <c r="AU48" s="189"/>
      <c r="AV48" s="189"/>
      <c r="AW48" s="189"/>
      <c r="AX48" s="189"/>
      <c r="AY48" s="189"/>
      <c r="AZ48" s="189"/>
      <c r="BA48" s="189"/>
    </row>
    <row r="49" spans="1:53" s="44" customFormat="1" ht="12.75" x14ac:dyDescent="0.2">
      <c r="A49" s="189"/>
      <c r="B49" s="78" t="s">
        <v>466</v>
      </c>
      <c r="C49" s="77" t="s">
        <v>467</v>
      </c>
      <c r="D49" s="82" t="s">
        <v>555</v>
      </c>
      <c r="E49" s="710" t="s">
        <v>228</v>
      </c>
      <c r="F49" s="77" t="s">
        <v>200</v>
      </c>
      <c r="G49" s="77" t="s">
        <v>368</v>
      </c>
      <c r="H49" s="373"/>
      <c r="I49" s="415"/>
      <c r="J49" s="414"/>
      <c r="K49" s="873">
        <v>21.159061038615874</v>
      </c>
      <c r="L49" s="956">
        <v>0.13915884762573846</v>
      </c>
      <c r="M49" s="956">
        <v>1.1403495025185033</v>
      </c>
      <c r="N49" s="956">
        <v>0.86068347772891896</v>
      </c>
      <c r="O49" s="957">
        <v>0.17900748983001144</v>
      </c>
      <c r="P49" s="948">
        <v>0.72883771401134911</v>
      </c>
      <c r="Q49" s="949">
        <v>1.9836797978909386</v>
      </c>
      <c r="R49" s="949">
        <v>1.5802983226638252</v>
      </c>
      <c r="S49" s="949">
        <v>0.2839438037166675</v>
      </c>
      <c r="T49" s="949">
        <v>0.11352350524736464</v>
      </c>
      <c r="U49" s="949">
        <v>0.18727254995054496</v>
      </c>
      <c r="V49" s="949">
        <v>8.9824182281963857E-2</v>
      </c>
      <c r="W49" s="949">
        <v>5.4768304693326518E-2</v>
      </c>
      <c r="X49" s="949">
        <v>7.6756907495860283E-2</v>
      </c>
      <c r="Y49" s="949">
        <v>0.14279717802065559</v>
      </c>
      <c r="Z49" s="949">
        <v>0.32999384860899716</v>
      </c>
      <c r="AA49" s="949">
        <v>1.4668702412177397</v>
      </c>
      <c r="AB49" s="949">
        <v>0.22767958877652833</v>
      </c>
      <c r="AC49" s="949">
        <v>1.5149280620191043</v>
      </c>
      <c r="AD49" s="949">
        <v>4.3366574620527638</v>
      </c>
      <c r="AE49" s="949">
        <v>2.3173413140983472</v>
      </c>
      <c r="AF49" s="949">
        <v>0.39168925908416852</v>
      </c>
      <c r="AG49" s="949">
        <v>1.4326907951265873</v>
      </c>
      <c r="AH49" s="949">
        <v>0.10893910917191466</v>
      </c>
      <c r="AI49" s="949">
        <v>0.14385278236495827</v>
      </c>
      <c r="AJ49" s="950">
        <v>0.14861415411639528</v>
      </c>
      <c r="AK49" s="948">
        <v>1.177699584971432</v>
      </c>
      <c r="AL49" s="958"/>
      <c r="AM49" s="1267"/>
      <c r="AN49" s="189"/>
      <c r="AO49" s="189"/>
      <c r="AP49" s="189"/>
      <c r="AQ49" s="189"/>
      <c r="AR49" s="189"/>
      <c r="AS49" s="189"/>
      <c r="AT49" s="189"/>
      <c r="AU49" s="189"/>
      <c r="AV49" s="189"/>
      <c r="AW49" s="189"/>
      <c r="AX49" s="189"/>
      <c r="AY49" s="189"/>
      <c r="AZ49" s="189"/>
      <c r="BA49" s="189"/>
    </row>
    <row r="50" spans="1:53" s="44" customFormat="1" ht="12.75" x14ac:dyDescent="0.2">
      <c r="A50" s="189"/>
      <c r="B50" s="78" t="s">
        <v>469</v>
      </c>
      <c r="C50" s="77" t="s">
        <v>470</v>
      </c>
      <c r="D50" s="82" t="s">
        <v>556</v>
      </c>
      <c r="E50" s="710" t="s">
        <v>228</v>
      </c>
      <c r="F50" s="77" t="s">
        <v>200</v>
      </c>
      <c r="G50" s="77" t="s">
        <v>368</v>
      </c>
      <c r="H50" s="373"/>
      <c r="I50" s="415"/>
      <c r="J50" s="414"/>
      <c r="K50" s="873">
        <v>10.919681249121906</v>
      </c>
      <c r="L50" s="956">
        <v>0.11690730979042967</v>
      </c>
      <c r="M50" s="956">
        <v>0.53108595011446591</v>
      </c>
      <c r="N50" s="956">
        <v>0.50986313935265926</v>
      </c>
      <c r="O50" s="957">
        <v>0.65999989294148265</v>
      </c>
      <c r="P50" s="948">
        <v>0.32465103149417979</v>
      </c>
      <c r="Q50" s="949">
        <v>1.3086693548762687</v>
      </c>
      <c r="R50" s="949">
        <v>0.99964209259093872</v>
      </c>
      <c r="S50" s="949">
        <v>0.29823198360701064</v>
      </c>
      <c r="T50" s="949">
        <v>4.5552857952884586E-2</v>
      </c>
      <c r="U50" s="949">
        <v>6.8379125642792721E-2</v>
      </c>
      <c r="V50" s="949">
        <v>4.0482997554871059E-2</v>
      </c>
      <c r="W50" s="949">
        <v>4.7520682465154666E-2</v>
      </c>
      <c r="X50" s="949">
        <v>4.236889997860141E-2</v>
      </c>
      <c r="Y50" s="949">
        <v>6.9177661494020229E-2</v>
      </c>
      <c r="Z50" s="949">
        <v>0.16640488476467261</v>
      </c>
      <c r="AA50" s="949">
        <v>0.91923101043519828</v>
      </c>
      <c r="AB50" s="949">
        <v>9.1093228227498768E-2</v>
      </c>
      <c r="AC50" s="949">
        <v>0.49118294591105338</v>
      </c>
      <c r="AD50" s="949">
        <v>1.8286417706368463</v>
      </c>
      <c r="AE50" s="949">
        <v>0.92951650300889366</v>
      </c>
      <c r="AF50" s="949">
        <v>0.14775299969085937</v>
      </c>
      <c r="AG50" s="949">
        <v>0.60955605967383442</v>
      </c>
      <c r="AH50" s="949">
        <v>4.795458263275626E-2</v>
      </c>
      <c r="AI50" s="949">
        <v>6.2336446753229385E-2</v>
      </c>
      <c r="AJ50" s="950">
        <v>6.5983057423701683E-2</v>
      </c>
      <c r="AK50" s="948">
        <v>0.49361238539513125</v>
      </c>
      <c r="AL50" s="958"/>
      <c r="AM50" s="1267"/>
      <c r="AN50" s="189"/>
      <c r="AO50" s="189"/>
      <c r="AP50" s="189"/>
      <c r="AQ50" s="189"/>
      <c r="AR50" s="189"/>
      <c r="AS50" s="189"/>
      <c r="AT50" s="189"/>
      <c r="AU50" s="189"/>
      <c r="AV50" s="189"/>
      <c r="AW50" s="189"/>
      <c r="AX50" s="189"/>
      <c r="AY50" s="189"/>
      <c r="AZ50" s="189"/>
      <c r="BA50" s="189"/>
    </row>
    <row r="51" spans="1:53" s="44" customFormat="1" ht="12.75" x14ac:dyDescent="0.2">
      <c r="A51" s="189"/>
      <c r="B51" s="78" t="s">
        <v>472</v>
      </c>
      <c r="C51" s="77" t="s">
        <v>473</v>
      </c>
      <c r="D51" s="82" t="s">
        <v>557</v>
      </c>
      <c r="E51" s="710" t="s">
        <v>228</v>
      </c>
      <c r="F51" s="77" t="s">
        <v>200</v>
      </c>
      <c r="G51" s="77" t="s">
        <v>368</v>
      </c>
      <c r="H51" s="373"/>
      <c r="I51" s="415"/>
      <c r="J51" s="414"/>
      <c r="K51" s="873">
        <v>2.9810925858606474</v>
      </c>
      <c r="L51" s="956">
        <v>2.0708890288887848E-2</v>
      </c>
      <c r="M51" s="956">
        <v>0.17936364312201769</v>
      </c>
      <c r="N51" s="956">
        <v>0.16203932699291923</v>
      </c>
      <c r="O51" s="957">
        <v>7.215630031170378E-2</v>
      </c>
      <c r="P51" s="948">
        <v>0.1075612547684974</v>
      </c>
      <c r="Q51" s="949">
        <v>0.32448266419543503</v>
      </c>
      <c r="R51" s="949">
        <v>0.31607365226950895</v>
      </c>
      <c r="S51" s="949">
        <v>7.0250208705836495E-2</v>
      </c>
      <c r="T51" s="949">
        <v>1.4597206682794817E-2</v>
      </c>
      <c r="U51" s="949">
        <v>2.5407321990539591E-2</v>
      </c>
      <c r="V51" s="949">
        <v>1.2277914579134429E-2</v>
      </c>
      <c r="W51" s="949">
        <v>9.5295335990859091E-3</v>
      </c>
      <c r="X51" s="949">
        <v>1.164994459243456E-2</v>
      </c>
      <c r="Y51" s="949">
        <v>1.9961284390053451E-2</v>
      </c>
      <c r="Z51" s="949">
        <v>5.6655994548275836E-2</v>
      </c>
      <c r="AA51" s="949">
        <v>0.19780121400253373</v>
      </c>
      <c r="AB51" s="949">
        <v>2.8517489390790952E-2</v>
      </c>
      <c r="AC51" s="949">
        <v>0.26529683545042421</v>
      </c>
      <c r="AD51" s="949">
        <v>0.61440131432772449</v>
      </c>
      <c r="AE51" s="949">
        <v>0.21577235769251574</v>
      </c>
      <c r="AF51" s="949">
        <v>5.2480350349615283E-2</v>
      </c>
      <c r="AG51" s="949">
        <v>2.5931515278435974E-2</v>
      </c>
      <c r="AH51" s="949">
        <v>1.2184230866837821E-2</v>
      </c>
      <c r="AI51" s="949">
        <v>1.8147344484186676E-2</v>
      </c>
      <c r="AJ51" s="950">
        <v>2.0088813257566188E-2</v>
      </c>
      <c r="AK51" s="948">
        <v>0.1244132463275897</v>
      </c>
      <c r="AL51" s="958"/>
      <c r="AM51" s="1267"/>
      <c r="AN51" s="189"/>
      <c r="AO51" s="189"/>
      <c r="AP51" s="189"/>
      <c r="AQ51" s="189"/>
      <c r="AR51" s="189"/>
      <c r="AS51" s="189"/>
      <c r="AT51" s="189"/>
      <c r="AU51" s="189"/>
      <c r="AV51" s="189"/>
      <c r="AW51" s="189"/>
      <c r="AX51" s="189"/>
      <c r="AY51" s="189"/>
      <c r="AZ51" s="189"/>
      <c r="BA51" s="189"/>
    </row>
    <row r="52" spans="1:53" s="44" customFormat="1" ht="12.75" x14ac:dyDescent="0.2">
      <c r="A52" s="189"/>
      <c r="B52" s="60" t="s">
        <v>475</v>
      </c>
      <c r="C52" s="101" t="s">
        <v>476</v>
      </c>
      <c r="D52" s="66" t="s">
        <v>558</v>
      </c>
      <c r="E52" s="61" t="s">
        <v>611</v>
      </c>
      <c r="F52" s="55" t="s">
        <v>200</v>
      </c>
      <c r="G52" s="55" t="s">
        <v>368</v>
      </c>
      <c r="H52" s="141" t="s">
        <v>87</v>
      </c>
      <c r="I52" s="363" t="s">
        <v>478</v>
      </c>
      <c r="J52" s="356"/>
      <c r="K52" s="815" cm="1">
        <f t="array" ref="K52">IF(AND(ISBLANK(L52:Z52),ISBLANK(AA52:AK52)),"",SUM(L52:AK52))</f>
        <v>150.90379338601716</v>
      </c>
      <c r="L52" s="807">
        <v>3.0112753658488716</v>
      </c>
      <c r="M52" s="807">
        <v>9.0547234167654658</v>
      </c>
      <c r="N52" s="807">
        <v>7.3170218763854438</v>
      </c>
      <c r="O52" s="808">
        <v>2.817948754337531</v>
      </c>
      <c r="P52" s="791">
        <v>7.088528826340772</v>
      </c>
      <c r="Q52" s="792">
        <v>16.057310154525275</v>
      </c>
      <c r="R52" s="792">
        <v>18.792609693019646</v>
      </c>
      <c r="S52" s="792">
        <v>2.3433284100540783</v>
      </c>
      <c r="T52" s="792">
        <v>0.57301279655953508</v>
      </c>
      <c r="U52" s="792">
        <v>1.1775440401808059</v>
      </c>
      <c r="V52" s="792">
        <v>1.1191048123201284</v>
      </c>
      <c r="W52" s="792">
        <v>0.80781670143290296</v>
      </c>
      <c r="X52" s="792">
        <v>0.50381123396932725</v>
      </c>
      <c r="Y52" s="792">
        <v>0.85912577574641535</v>
      </c>
      <c r="Z52" s="792">
        <v>2.3787895881974372</v>
      </c>
      <c r="AA52" s="792">
        <v>4.0908166675610804</v>
      </c>
      <c r="AB52" s="792">
        <v>1.0690517490057936</v>
      </c>
      <c r="AC52" s="792">
        <v>6.963082373251483</v>
      </c>
      <c r="AD52" s="792">
        <v>21.676382478555976</v>
      </c>
      <c r="AE52" s="792">
        <v>13.699770846769724</v>
      </c>
      <c r="AF52" s="792">
        <v>3.3946729757371301</v>
      </c>
      <c r="AG52" s="792">
        <v>9.7387368007075956</v>
      </c>
      <c r="AH52" s="792">
        <v>0.76867387953601596</v>
      </c>
      <c r="AI52" s="792">
        <v>1.9669606282554943</v>
      </c>
      <c r="AJ52" s="789">
        <v>1.0123774825604006</v>
      </c>
      <c r="AK52" s="791">
        <v>12.621316058392827</v>
      </c>
      <c r="AL52" s="871">
        <v>0</v>
      </c>
      <c r="AM52" s="202"/>
      <c r="AN52" s="189"/>
      <c r="AO52" s="189"/>
      <c r="AP52" s="189"/>
      <c r="AQ52" s="189"/>
      <c r="AR52" s="189"/>
      <c r="AS52" s="189"/>
      <c r="AT52" s="189"/>
      <c r="AU52" s="189"/>
      <c r="AV52" s="189"/>
      <c r="AW52" s="189"/>
      <c r="AX52" s="189"/>
      <c r="AY52" s="189"/>
      <c r="AZ52" s="189"/>
      <c r="BA52" s="189"/>
    </row>
    <row r="53" spans="1:53" s="44" customFormat="1" ht="25.5" x14ac:dyDescent="0.2">
      <c r="A53" s="189"/>
      <c r="B53" s="396" t="s">
        <v>479</v>
      </c>
      <c r="C53" s="397" t="s">
        <v>480</v>
      </c>
      <c r="D53" s="401" t="s">
        <v>481</v>
      </c>
      <c r="E53" s="401" t="s">
        <v>617</v>
      </c>
      <c r="F53" s="407" t="s">
        <v>200</v>
      </c>
      <c r="G53" s="407" t="s">
        <v>368</v>
      </c>
      <c r="H53" s="408" t="s">
        <v>87</v>
      </c>
      <c r="I53" s="465" t="s">
        <v>478</v>
      </c>
      <c r="J53" s="395"/>
      <c r="K53" s="937" cm="1">
        <f t="array" ref="K53">IF(AND(ISBLANK(L53:Z53),ISBLANK(AA53:AK53)),"",SUM(L53:AK53))</f>
        <v>187.04004671072073</v>
      </c>
      <c r="L53" s="798">
        <v>3.2959840538699359</v>
      </c>
      <c r="M53" s="798">
        <v>10.954039606665402</v>
      </c>
      <c r="N53" s="798">
        <v>8.9022636303321558</v>
      </c>
      <c r="O53" s="799">
        <v>3.7475638933755238</v>
      </c>
      <c r="P53" s="816">
        <v>8.2883701982674829</v>
      </c>
      <c r="Q53" s="817">
        <v>19.790954671049612</v>
      </c>
      <c r="R53" s="817">
        <v>21.79578869710766</v>
      </c>
      <c r="S53" s="817">
        <v>3.0159130144025013</v>
      </c>
      <c r="T53" s="817">
        <v>0.75276604374678968</v>
      </c>
      <c r="U53" s="817">
        <v>1.4666958750412316</v>
      </c>
      <c r="V53" s="817">
        <v>1.2666453652285368</v>
      </c>
      <c r="W53" s="817">
        <v>0.92395700541861103</v>
      </c>
      <c r="X53" s="817">
        <v>0.63916931640617569</v>
      </c>
      <c r="Y53" s="817">
        <v>1.1006270756431769</v>
      </c>
      <c r="Z53" s="817">
        <v>2.957150402240754</v>
      </c>
      <c r="AA53" s="817">
        <v>6.7416339785549084</v>
      </c>
      <c r="AB53" s="817">
        <v>1.4275694431352113</v>
      </c>
      <c r="AC53" s="817">
        <v>9.3009654067181309</v>
      </c>
      <c r="AD53" s="817">
        <v>28.653725472780547</v>
      </c>
      <c r="AE53" s="817">
        <v>17.261261455103121</v>
      </c>
      <c r="AF53" s="817">
        <v>4.0103430169090313</v>
      </c>
      <c r="AG53" s="817">
        <v>11.872135500962825</v>
      </c>
      <c r="AH53" s="817">
        <v>0.94262913091878886</v>
      </c>
      <c r="AI53" s="817">
        <v>2.1989272283902954</v>
      </c>
      <c r="AJ53" s="926">
        <v>1.2553028690144743</v>
      </c>
      <c r="AK53" s="816">
        <v>14.477664359437812</v>
      </c>
      <c r="AL53" s="963">
        <v>0</v>
      </c>
      <c r="AM53" s="202"/>
      <c r="AN53" s="189"/>
      <c r="AO53" s="189"/>
      <c r="AP53" s="189"/>
      <c r="AQ53" s="189"/>
      <c r="AR53" s="189"/>
      <c r="AS53" s="189"/>
      <c r="AT53" s="189"/>
      <c r="AU53" s="189"/>
      <c r="AV53" s="189"/>
      <c r="AW53" s="189"/>
      <c r="AX53" s="189"/>
      <c r="AY53" s="189"/>
      <c r="AZ53" s="189"/>
      <c r="BA53" s="189"/>
    </row>
    <row r="54" spans="1:53" s="45" customFormat="1" ht="23.25" customHeight="1" x14ac:dyDescent="0.2">
      <c r="A54" s="265"/>
      <c r="B54" s="657"/>
      <c r="C54" s="658"/>
      <c r="D54" s="659" t="s">
        <v>483</v>
      </c>
      <c r="E54" s="660"/>
      <c r="F54" s="661"/>
      <c r="G54" s="662"/>
      <c r="H54" s="663"/>
      <c r="I54" s="634"/>
      <c r="J54" s="634"/>
      <c r="K54" s="634"/>
      <c r="L54" s="634"/>
      <c r="M54" s="634"/>
      <c r="N54" s="634"/>
      <c r="O54" s="818"/>
      <c r="P54" s="656"/>
      <c r="Q54" s="819"/>
      <c r="R54" s="819"/>
      <c r="S54" s="819"/>
      <c r="T54" s="819"/>
      <c r="U54" s="819"/>
      <c r="V54" s="819"/>
      <c r="W54" s="819"/>
      <c r="X54" s="819"/>
      <c r="Y54" s="819"/>
      <c r="Z54" s="819"/>
      <c r="AA54" s="819"/>
      <c r="AB54" s="819"/>
      <c r="AC54" s="819"/>
      <c r="AD54" s="819"/>
      <c r="AE54" s="819"/>
      <c r="AF54" s="819"/>
      <c r="AG54" s="819"/>
      <c r="AH54" s="819"/>
      <c r="AI54" s="819"/>
      <c r="AJ54" s="836"/>
      <c r="AK54" s="656"/>
      <c r="AL54" s="820"/>
      <c r="AM54" s="273"/>
      <c r="AN54" s="265"/>
      <c r="AO54" s="265"/>
      <c r="AP54" s="265"/>
      <c r="AQ54" s="265"/>
      <c r="AR54" s="265"/>
      <c r="AS54" s="265"/>
      <c r="AT54" s="265"/>
      <c r="AU54" s="265"/>
      <c r="AV54" s="265"/>
      <c r="AW54" s="265"/>
      <c r="AX54" s="265"/>
      <c r="AY54" s="265"/>
      <c r="AZ54" s="265"/>
      <c r="BA54" s="265"/>
    </row>
    <row r="55" spans="1:53" s="45" customFormat="1" ht="12.75" x14ac:dyDescent="0.2">
      <c r="A55" s="265"/>
      <c r="B55" s="48"/>
      <c r="C55" s="100"/>
      <c r="D55" s="49" t="s">
        <v>484</v>
      </c>
      <c r="E55" s="95"/>
      <c r="F55" s="74"/>
      <c r="G55" s="72"/>
      <c r="H55" s="128"/>
      <c r="I55" s="133"/>
      <c r="J55" s="133"/>
      <c r="K55" s="133"/>
      <c r="L55" s="133"/>
      <c r="M55" s="133"/>
      <c r="N55" s="133"/>
      <c r="O55" s="464"/>
      <c r="P55" s="405"/>
      <c r="Q55" s="796"/>
      <c r="R55" s="796"/>
      <c r="S55" s="796"/>
      <c r="T55" s="796"/>
      <c r="U55" s="796"/>
      <c r="V55" s="796"/>
      <c r="W55" s="796"/>
      <c r="X55" s="796"/>
      <c r="Y55" s="796"/>
      <c r="Z55" s="796"/>
      <c r="AA55" s="796"/>
      <c r="AB55" s="796"/>
      <c r="AC55" s="796"/>
      <c r="AD55" s="796"/>
      <c r="AE55" s="796"/>
      <c r="AF55" s="796"/>
      <c r="AG55" s="796"/>
      <c r="AH55" s="796"/>
      <c r="AI55" s="796"/>
      <c r="AJ55" s="797"/>
      <c r="AK55" s="405"/>
      <c r="AL55" s="821"/>
      <c r="AM55" s="273"/>
      <c r="AN55" s="265"/>
      <c r="AO55" s="265"/>
      <c r="AP55" s="265"/>
      <c r="AQ55" s="265"/>
      <c r="AR55" s="265"/>
      <c r="AS55" s="265"/>
      <c r="AT55" s="265"/>
      <c r="AU55" s="265"/>
      <c r="AV55" s="265"/>
      <c r="AW55" s="265"/>
      <c r="AX55" s="265"/>
      <c r="AY55" s="265"/>
      <c r="AZ55" s="265"/>
      <c r="BA55" s="265"/>
    </row>
    <row r="56" spans="1:53" s="44" customFormat="1" ht="12.75" x14ac:dyDescent="0.2">
      <c r="A56" s="189"/>
      <c r="B56" s="681" t="s">
        <v>81</v>
      </c>
      <c r="C56" s="682" t="s">
        <v>82</v>
      </c>
      <c r="D56" s="683" t="s">
        <v>83</v>
      </c>
      <c r="E56" s="684" t="s">
        <v>590</v>
      </c>
      <c r="F56" s="685" t="s">
        <v>85</v>
      </c>
      <c r="G56" s="686" t="s">
        <v>86</v>
      </c>
      <c r="H56" s="687"/>
      <c r="I56" s="688"/>
      <c r="J56" s="688"/>
      <c r="K56" s="790">
        <f>'AR CP outturn data template'!K56</f>
        <v>105.88499999999999</v>
      </c>
      <c r="L56" s="967">
        <f>IF('AR CP outturn data template'!L56="","",'AR CP outturn data template'!L56)</f>
        <v>0.81778342197101594</v>
      </c>
      <c r="M56" s="967">
        <f>IF('AR CP outturn data template'!M56="","",'AR CP outturn data template'!M56)</f>
        <v>4.4567120904978816</v>
      </c>
      <c r="N56" s="967">
        <f>IF('AR CP outturn data template'!N56="","",'AR CP outturn data template'!N56)</f>
        <v>5.1956229996899674</v>
      </c>
      <c r="O56" s="967">
        <f>IF('AR CP outturn data template'!O56="","",'AR CP outturn data template'!O56)</f>
        <v>1.4470000000000001</v>
      </c>
      <c r="P56" s="967">
        <f>IF('AR CP outturn data template'!P56="","",'AR CP outturn data template'!P56)</f>
        <v>3.6721381475916801</v>
      </c>
      <c r="Q56" s="967">
        <f>IF('AR CP outturn data template'!Q56="","",'AR CP outturn data template'!Q56)</f>
        <v>11.876539950553687</v>
      </c>
      <c r="R56" s="967">
        <f>IF('AR CP outturn data template'!R56="","",'AR CP outturn data template'!R56)</f>
        <v>11.278769327387057</v>
      </c>
      <c r="S56" s="967">
        <f>IF('AR CP outturn data template'!S56="","",'AR CP outturn data template'!S56)</f>
        <v>2.102160024802652</v>
      </c>
      <c r="T56" s="967">
        <f>IF('AR CP outturn data template'!T56="","",'AR CP outturn data template'!T56)</f>
        <v>0.56290067014857748</v>
      </c>
      <c r="U56" s="967">
        <f>IF('AR CP outturn data template'!U56="","",'AR CP outturn data template'!U56)</f>
        <v>0.82027413290087692</v>
      </c>
      <c r="V56" s="967">
        <f>IF('AR CP outturn data template'!V56="","",'AR CP outturn data template'!V56)</f>
        <v>0.51474692550459888</v>
      </c>
      <c r="W56" s="967">
        <f>IF('AR CP outturn data template'!W56="","",'AR CP outturn data template'!W56)</f>
        <v>0.42093014714650256</v>
      </c>
      <c r="X56" s="967">
        <f>IF('AR CP outturn data template'!X56="","",'AR CP outturn data template'!X56)</f>
        <v>0.49482123806571116</v>
      </c>
      <c r="Y56" s="967">
        <f>IF('AR CP outturn data template'!Y56="","",'AR CP outturn data template'!Y56)</f>
        <v>1.0236821921728552</v>
      </c>
      <c r="Z56" s="967">
        <f>IF('AR CP outturn data template'!Z56="","",'AR CP outturn data template'!Z56)</f>
        <v>2.6808351975070157</v>
      </c>
      <c r="AA56" s="967">
        <f>IF('AR CP outturn data template'!AA56="","",'AR CP outturn data template'!AA56)</f>
        <v>6.9939162910495822</v>
      </c>
      <c r="AB56" s="967">
        <f>IF('AR CP outturn data template'!AB56="","",'AR CP outturn data template'!AB56)</f>
        <v>1.1141780226244704</v>
      </c>
      <c r="AC56" s="967">
        <f>IF('AR CP outturn data template'!AC56="","",'AR CP outturn data template'!AC56)</f>
        <v>5.8938522970276557</v>
      </c>
      <c r="AD56" s="967">
        <f>IF('AR CP outturn data template'!AD56="","",'AR CP outturn data template'!AD56)</f>
        <v>18.774148752315313</v>
      </c>
      <c r="AE56" s="967">
        <f>IF('AR CP outturn data template'!AE56="","",'AR CP outturn data template'!AE56)</f>
        <v>8.8179469286844263</v>
      </c>
      <c r="AF56" s="967">
        <f>IF('AR CP outturn data template'!AF56="","",'AR CP outturn data template'!AF56)</f>
        <v>2.2524329175709297</v>
      </c>
      <c r="AG56" s="967">
        <f>IF('AR CP outturn data template'!AG56="","",'AR CP outturn data template'!AG56)</f>
        <v>6.7207683257414956</v>
      </c>
      <c r="AH56" s="967">
        <f>IF('AR CP outturn data template'!AH56="","",'AR CP outturn data template'!AH56)</f>
        <v>0.46576294388399991</v>
      </c>
      <c r="AI56" s="967">
        <f>IF('AR CP outturn data template'!AI56="","",'AR CP outturn data template'!AI56)</f>
        <v>0.78706465383606394</v>
      </c>
      <c r="AJ56" s="967">
        <f>IF('AR CP outturn data template'!AJ56="","",'AR CP outturn data template'!AJ56)</f>
        <v>0.83687887243328329</v>
      </c>
      <c r="AK56" s="967">
        <f>IF('AR CP outturn data template'!AK56="","",'AR CP outturn data template'!AK56)</f>
        <v>5.863133528892706</v>
      </c>
      <c r="AL56" s="968">
        <f>IF('AR CP outturn data template'!AL56="","",'AR CP outturn data template'!AL56)</f>
        <v>0</v>
      </c>
      <c r="AM56" s="202"/>
      <c r="AN56" s="189"/>
      <c r="AO56" s="189"/>
      <c r="AP56" s="189"/>
      <c r="AQ56" s="189"/>
      <c r="AR56" s="189"/>
      <c r="AS56" s="189"/>
      <c r="AT56" s="189"/>
      <c r="AU56" s="189"/>
      <c r="AV56" s="189"/>
      <c r="AW56" s="189"/>
      <c r="AX56" s="189"/>
      <c r="AY56" s="189"/>
      <c r="AZ56" s="189"/>
      <c r="BA56" s="189"/>
    </row>
    <row r="57" spans="1:53" s="44" customFormat="1" ht="12.75" x14ac:dyDescent="0.2">
      <c r="A57" s="189"/>
      <c r="B57" s="681" t="s">
        <v>88</v>
      </c>
      <c r="C57" s="682" t="s">
        <v>89</v>
      </c>
      <c r="D57" s="709" t="s">
        <v>90</v>
      </c>
      <c r="E57" s="684" t="s">
        <v>590</v>
      </c>
      <c r="F57" s="689" t="s">
        <v>85</v>
      </c>
      <c r="G57" s="765" t="s">
        <v>86</v>
      </c>
      <c r="H57" s="766"/>
      <c r="I57" s="688"/>
      <c r="J57" s="688"/>
      <c r="K57" s="790">
        <f>'AR CP outturn data template'!K57</f>
        <v>1.4070000000160001</v>
      </c>
      <c r="L57" s="967">
        <f>IF('AR CP outturn data template'!L57="","",'AR CP outturn data template'!L57)</f>
        <v>1.0433628320000001E-2</v>
      </c>
      <c r="M57" s="967">
        <f>IF('AR CP outturn data template'!M57="","",'AR CP outturn data template'!M57)</f>
        <v>2.8455349957999997E-2</v>
      </c>
      <c r="N57" s="967">
        <f>IF('AR CP outturn data template'!N57="","",'AR CP outturn data template'!N57)</f>
        <v>8.1572003221E-2</v>
      </c>
      <c r="O57" s="967">
        <f>IF('AR CP outturn data template'!O57="","",'AR CP outturn data template'!O57)</f>
        <v>0.22800000000000001</v>
      </c>
      <c r="P57" s="967">
        <f>IF('AR CP outturn data template'!P57="","",'AR CP outturn data template'!P57)</f>
        <v>5.1219629930000003E-2</v>
      </c>
      <c r="Q57" s="967">
        <f>IF('AR CP outturn data template'!Q57="","",'AR CP outturn data template'!Q57)</f>
        <v>0.132791633144</v>
      </c>
      <c r="R57" s="967">
        <f>IF('AR CP outturn data template'!R57="","",'AR CP outturn data template'!R57)</f>
        <v>0.17547465807899998</v>
      </c>
      <c r="S57" s="967">
        <f>IF('AR CP outturn data template'!S57="","",'AR CP outturn data template'!S57)</f>
        <v>2.8455349964000003E-2</v>
      </c>
      <c r="T57" s="967">
        <f>IF('AR CP outturn data template'!T57="","",'AR CP outturn data template'!T57)</f>
        <v>2.8455349960000002E-3</v>
      </c>
      <c r="U57" s="967">
        <f>IF('AR CP outturn data template'!U57="","",'AR CP outturn data template'!U57)</f>
        <v>8.536604988000001E-3</v>
      </c>
      <c r="V57" s="967">
        <f>IF('AR CP outturn data template'!V57="","",'AR CP outturn data template'!V57)</f>
        <v>2.8455349960000002E-3</v>
      </c>
      <c r="W57" s="967">
        <f>IF('AR CP outturn data template'!W57="","",'AR CP outturn data template'!W57)</f>
        <v>2.8455349960000002E-3</v>
      </c>
      <c r="X57" s="967">
        <f>IF('AR CP outturn data template'!X57="","",'AR CP outturn data template'!X57)</f>
        <v>5.6910699920000004E-3</v>
      </c>
      <c r="Y57" s="967">
        <f>IF('AR CP outturn data template'!Y57="","",'AR CP outturn data template'!Y57)</f>
        <v>1.6124698309999998E-2</v>
      </c>
      <c r="Z57" s="967">
        <f>IF('AR CP outturn data template'!Z57="","",'AR CP outturn data template'!Z57)</f>
        <v>5.8807723257000004E-2</v>
      </c>
      <c r="AA57" s="967">
        <f>IF('AR CP outturn data template'!AA57="","",'AR CP outturn data template'!AA57)</f>
        <v>7.303539823300001E-2</v>
      </c>
      <c r="AB57" s="967">
        <f>IF('AR CP outturn data template'!AB57="","",'AR CP outturn data template'!AB57)</f>
        <v>1.517618665E-2</v>
      </c>
      <c r="AC57" s="967">
        <f>IF('AR CP outturn data template'!AC57="","",'AR CP outturn data template'!AC57)</f>
        <v>3.6991954952000007E-2</v>
      </c>
      <c r="AD57" s="967">
        <f>IF('AR CP outturn data template'!AD57="","",'AR CP outturn data template'!AD57)</f>
        <v>0.192547868058</v>
      </c>
      <c r="AE57" s="967">
        <f>IF('AR CP outturn data template'!AE57="","",'AR CP outturn data template'!AE57)</f>
        <v>8.6314561545000001E-2</v>
      </c>
      <c r="AF57" s="967">
        <f>IF('AR CP outturn data template'!AF57="","",'AR CP outturn data template'!AF57)</f>
        <v>1.8021721639999998E-2</v>
      </c>
      <c r="AG57" s="967">
        <f>IF('AR CP outturn data template'!AG57="","",'AR CP outturn data template'!AG57)</f>
        <v>5.6910699917999998E-2</v>
      </c>
      <c r="AH57" s="967">
        <f>IF('AR CP outturn data template'!AH57="","",'AR CP outturn data template'!AH57)</f>
        <v>7.5880933229999998E-3</v>
      </c>
      <c r="AI57" s="967">
        <f>IF('AR CP outturn data template'!AI57="","",'AR CP outturn data template'!AI57)</f>
        <v>1.517618665E-2</v>
      </c>
      <c r="AJ57" s="967">
        <f>IF('AR CP outturn data template'!AJ57="","",'AR CP outturn data template'!AJ57)</f>
        <v>8.536604988000001E-3</v>
      </c>
      <c r="AK57" s="967">
        <f>IF('AR CP outturn data template'!AK57="","",'AR CP outturn data template'!AK57)</f>
        <v>6.2601769907999996E-2</v>
      </c>
      <c r="AL57" s="968">
        <f>IF('AR CP outturn data template'!AL57="","",'AR CP outturn data template'!AL57)</f>
        <v>0</v>
      </c>
      <c r="AM57" s="202"/>
      <c r="AN57" s="189"/>
      <c r="AO57" s="189"/>
      <c r="AP57" s="189"/>
      <c r="AQ57" s="189"/>
      <c r="AR57" s="189"/>
      <c r="AS57" s="189"/>
      <c r="AT57" s="189"/>
      <c r="AU57" s="189"/>
      <c r="AV57" s="189"/>
      <c r="AW57" s="189"/>
      <c r="AX57" s="189"/>
      <c r="AY57" s="189"/>
      <c r="AZ57" s="189"/>
      <c r="BA57" s="189"/>
    </row>
    <row r="58" spans="1:53" s="44" customFormat="1" ht="12.75" x14ac:dyDescent="0.2">
      <c r="A58" s="189"/>
      <c r="B58" s="690" t="s">
        <v>91</v>
      </c>
      <c r="C58" s="691" t="s">
        <v>92</v>
      </c>
      <c r="D58" s="683" t="s">
        <v>93</v>
      </c>
      <c r="E58" s="684" t="s">
        <v>590</v>
      </c>
      <c r="F58" s="689" t="s">
        <v>85</v>
      </c>
      <c r="G58" s="767" t="s">
        <v>86</v>
      </c>
      <c r="H58" s="766"/>
      <c r="I58" s="688"/>
      <c r="J58" s="688"/>
      <c r="K58" s="790">
        <f>'AR CP outturn data template'!K58</f>
        <v>15.548000000009388</v>
      </c>
      <c r="L58" s="967">
        <f>IF('AR CP outturn data template'!L58="","",'AR CP outturn data template'!L58)</f>
        <v>0.11879443191239475</v>
      </c>
      <c r="M58" s="967">
        <f>IF('AR CP outturn data template'!M58="","",'AR CP outturn data template'!M58)</f>
        <v>0.63072736465470225</v>
      </c>
      <c r="N58" s="967">
        <f>IF('AR CP outturn data template'!N58="","",'AR CP outturn data template'!N58)</f>
        <v>0.763707387764194</v>
      </c>
      <c r="O58" s="967">
        <f>IF('AR CP outturn data template'!O58="","",'AR CP outturn data template'!O58)</f>
        <v>0.46700000000000003</v>
      </c>
      <c r="P58" s="967">
        <f>IF('AR CP outturn data template'!P58="","",'AR CP outturn data template'!P58)</f>
        <v>0.53599350272296242</v>
      </c>
      <c r="Q58" s="967">
        <f>IF('AR CP outturn data template'!Q58="","",'AR CP outturn data template'!Q58)</f>
        <v>1.7142369616475792</v>
      </c>
      <c r="R58" s="967">
        <f>IF('AR CP outturn data template'!R58="","",'AR CP outturn data template'!R58)</f>
        <v>1.6569310946507336</v>
      </c>
      <c r="S58" s="967">
        <f>IF('AR CP outturn data template'!S58="","",'AR CP outturn data template'!S58)</f>
        <v>0.30632772397869473</v>
      </c>
      <c r="T58" s="967">
        <f>IF('AR CP outturn data template'!T58="","",'AR CP outturn data template'!T58)</f>
        <v>7.9224086699702378E-2</v>
      </c>
      <c r="U58" s="967">
        <f>IF('AR CP outturn data template'!U58="","",'AR CP outturn data template'!U58)</f>
        <v>0.11802415567358268</v>
      </c>
      <c r="V58" s="967">
        <f>IF('AR CP outturn data template'!V58="","",'AR CP outturn data template'!V58)</f>
        <v>7.2589679379740216E-2</v>
      </c>
      <c r="W58" s="967">
        <f>IF('AR CP outturn data template'!W58="","",'AR CP outturn data template'!W58)</f>
        <v>5.9664023739124279E-2</v>
      </c>
      <c r="X58" s="967">
        <f>IF('AR CP outturn data template'!X58="","",'AR CP outturn data template'!X58)</f>
        <v>7.1514560241279904E-2</v>
      </c>
      <c r="Y58" s="967">
        <f>IF('AR CP outturn data template'!Y58="","",'AR CP outturn data template'!Y58)</f>
        <v>0.15050254823272777</v>
      </c>
      <c r="Z58" s="967">
        <f>IF('AR CP outturn data template'!Z58="","",'AR CP outturn data template'!Z58)</f>
        <v>0.40386996195011871</v>
      </c>
      <c r="AA58" s="967">
        <f>IF('AR CP outturn data template'!AA58="","",'AR CP outturn data template'!AA58)</f>
        <v>1.0064577266968295</v>
      </c>
      <c r="AB58" s="967">
        <f>IF('AR CP outturn data template'!AB58="","",'AR CP outturn data template'!AB58)</f>
        <v>0.16241394092539396</v>
      </c>
      <c r="AC58" s="967">
        <f>IF('AR CP outturn data template'!AC58="","",'AR CP outturn data template'!AC58)</f>
        <v>0.83374056582718359</v>
      </c>
      <c r="AD58" s="967">
        <f>IF('AR CP outturn data template'!AD58="","",'AR CP outturn data template'!AD58)</f>
        <v>2.6996318270405761</v>
      </c>
      <c r="AE58" s="967">
        <f>IF('AR CP outturn data template'!AE58="","",'AR CP outturn data template'!AE58)</f>
        <v>1.2655585471834716</v>
      </c>
      <c r="AF58" s="967">
        <f>IF('AR CP outturn data template'!AF58="","",'AR CP outturn data template'!AF58)</f>
        <v>0.32090775646181213</v>
      </c>
      <c r="AG58" s="967">
        <f>IF('AR CP outturn data template'!AG58="","",'AR CP outturn data template'!AG58)</f>
        <v>0.95936042358609419</v>
      </c>
      <c r="AH58" s="967">
        <f>IF('AR CP outturn data template'!AH58="","",'AR CP outturn data template'!AH58)</f>
        <v>6.862447382021554E-2</v>
      </c>
      <c r="AI58" s="967">
        <f>IF('AR CP outturn data template'!AI58="","",'AR CP outturn data template'!AI58)</f>
        <v>0.11734572568289237</v>
      </c>
      <c r="AJ58" s="967">
        <f>IF('AR CP outturn data template'!AJ58="","",'AR CP outturn data template'!AJ58)</f>
        <v>0.12031188233563858</v>
      </c>
      <c r="AK58" s="967">
        <f>IF('AR CP outturn data template'!AK58="","",'AR CP outturn data template'!AK58)</f>
        <v>0.84453964720174612</v>
      </c>
      <c r="AL58" s="968">
        <f>IF('AR CP outturn data template'!AL58="","",'AR CP outturn data template'!AL58)</f>
        <v>0</v>
      </c>
      <c r="AM58" s="202"/>
      <c r="AN58" s="189"/>
      <c r="AO58" s="189"/>
      <c r="AP58" s="189"/>
      <c r="AQ58" s="189"/>
      <c r="AR58" s="189"/>
      <c r="AS58" s="189"/>
      <c r="AT58" s="189"/>
      <c r="AU58" s="189"/>
      <c r="AV58" s="189"/>
      <c r="AW58" s="189"/>
      <c r="AX58" s="189"/>
      <c r="AY58" s="189"/>
      <c r="AZ58" s="189"/>
      <c r="BA58" s="189"/>
    </row>
    <row r="59" spans="1:53" s="44" customFormat="1" ht="12.75" x14ac:dyDescent="0.2">
      <c r="A59" s="189"/>
      <c r="B59" s="681" t="s">
        <v>94</v>
      </c>
      <c r="C59" s="682" t="s">
        <v>95</v>
      </c>
      <c r="D59" s="683" t="s">
        <v>96</v>
      </c>
      <c r="E59" s="684" t="s">
        <v>590</v>
      </c>
      <c r="F59" s="689" t="s">
        <v>85</v>
      </c>
      <c r="G59" s="768" t="s">
        <v>86</v>
      </c>
      <c r="H59" s="766"/>
      <c r="I59" s="688"/>
      <c r="J59" s="688"/>
      <c r="K59" s="790">
        <f>'AR CP outturn data template'!K59</f>
        <v>1858.3659999999998</v>
      </c>
      <c r="L59" s="967">
        <f>IF('AR CP outturn data template'!L59="","",'AR CP outturn data template'!L59)</f>
        <v>12.735970488605281</v>
      </c>
      <c r="M59" s="967">
        <f>IF('AR CP outturn data template'!M59="","",'AR CP outturn data template'!M59)</f>
        <v>95.222545972797036</v>
      </c>
      <c r="N59" s="967">
        <f>IF('AR CP outturn data template'!N59="","",'AR CP outturn data template'!N59)</f>
        <v>77.228459112422769</v>
      </c>
      <c r="O59" s="967">
        <f>IF('AR CP outturn data template'!O59="","",'AR CP outturn data template'!O59)</f>
        <v>22.79</v>
      </c>
      <c r="P59" s="967">
        <f>IF('AR CP outturn data template'!P59="","",'AR CP outturn data template'!P59)</f>
        <v>63.296552372530094</v>
      </c>
      <c r="Q59" s="967">
        <f>IF('AR CP outturn data template'!Q59="","",'AR CP outturn data template'!Q59)</f>
        <v>179.43847529985459</v>
      </c>
      <c r="R59" s="967">
        <f>IF('AR CP outturn data template'!R59="","",'AR CP outturn data template'!R59)</f>
        <v>149.06169451715488</v>
      </c>
      <c r="S59" s="967">
        <f>IF('AR CP outturn data template'!S59="","",'AR CP outturn data template'!S59)</f>
        <v>26.444702513822556</v>
      </c>
      <c r="T59" s="967">
        <f>IF('AR CP outturn data template'!T59="","",'AR CP outturn data template'!T59)</f>
        <v>9.474417147228209</v>
      </c>
      <c r="U59" s="967">
        <f>IF('AR CP outturn data template'!U59="","",'AR CP outturn data template'!U59)</f>
        <v>16.848189782780914</v>
      </c>
      <c r="V59" s="967">
        <f>IF('AR CP outturn data template'!V59="","",'AR CP outturn data template'!V59)</f>
        <v>8.1003414375900622</v>
      </c>
      <c r="W59" s="967">
        <f>IF('AR CP outturn data template'!W59="","",'AR CP outturn data template'!W59)</f>
        <v>4.751719933985374</v>
      </c>
      <c r="X59" s="967">
        <f>IF('AR CP outturn data template'!X59="","",'AR CP outturn data template'!X59)</f>
        <v>7.2156488466795592</v>
      </c>
      <c r="Y59" s="967">
        <f>IF('AR CP outturn data template'!Y59="","",'AR CP outturn data template'!Y59)</f>
        <v>13.496565928754579</v>
      </c>
      <c r="Z59" s="967">
        <f>IF('AR CP outturn data template'!Z59="","",'AR CP outturn data template'!Z59)</f>
        <v>31.367556421841531</v>
      </c>
      <c r="AA59" s="967">
        <f>IF('AR CP outturn data template'!AA59="","",'AR CP outturn data template'!AA59)</f>
        <v>134.11499333474723</v>
      </c>
      <c r="AB59" s="967">
        <f>IF('AR CP outturn data template'!AB59="","",'AR CP outturn data template'!AB59)</f>
        <v>20.381956229053525</v>
      </c>
      <c r="AC59" s="967">
        <f>IF('AR CP outturn data template'!AC59="","",'AR CP outturn data template'!AC59)</f>
        <v>122.90321607686224</v>
      </c>
      <c r="AD59" s="967">
        <f>IF('AR CP outturn data template'!AD59="","",'AR CP outturn data template'!AD59)</f>
        <v>373.24319736726608</v>
      </c>
      <c r="AE59" s="967">
        <f>IF('AR CP outturn data template'!AE59="","",'AR CP outturn data template'!AE59)</f>
        <v>190.18488824238509</v>
      </c>
      <c r="AF59" s="967">
        <f>IF('AR CP outturn data template'!AF59="","",'AR CP outturn data template'!AF59)</f>
        <v>33.500226004681224</v>
      </c>
      <c r="AG59" s="967">
        <f>IF('AR CP outturn data template'!AG59="","",'AR CP outturn data template'!AG59)</f>
        <v>127.56086236430281</v>
      </c>
      <c r="AH59" s="967">
        <f>IF('AR CP outturn data template'!AH59="","",'AR CP outturn data template'!AH59)</f>
        <v>9.5764970615640372</v>
      </c>
      <c r="AI59" s="967">
        <f>IF('AR CP outturn data template'!AI59="","",'AR CP outturn data template'!AI59)</f>
        <v>13.398489148314276</v>
      </c>
      <c r="AJ59" s="967">
        <f>IF('AR CP outturn data template'!AJ59="","",'AR CP outturn data template'!AJ59)</f>
        <v>13.381475829258303</v>
      </c>
      <c r="AK59" s="967">
        <f>IF('AR CP outturn data template'!AK59="","",'AR CP outturn data template'!AK59)</f>
        <v>102.64735856551768</v>
      </c>
      <c r="AL59" s="968">
        <f>IF('AR CP outturn data template'!AL59="","",'AR CP outturn data template'!AL59)</f>
        <v>0</v>
      </c>
      <c r="AM59" s="202"/>
      <c r="AN59" s="189"/>
      <c r="AO59" s="189"/>
      <c r="AP59" s="189"/>
      <c r="AQ59" s="189"/>
      <c r="AR59" s="189"/>
      <c r="AS59" s="189"/>
      <c r="AT59" s="189"/>
      <c r="AU59" s="189"/>
      <c r="AV59" s="189"/>
      <c r="AW59" s="189"/>
      <c r="AX59" s="189"/>
      <c r="AY59" s="189"/>
      <c r="AZ59" s="189"/>
      <c r="BA59" s="189"/>
    </row>
    <row r="60" spans="1:53" s="44" customFormat="1" ht="12.75" x14ac:dyDescent="0.2">
      <c r="A60" s="189"/>
      <c r="B60" s="681" t="s">
        <v>97</v>
      </c>
      <c r="C60" s="682" t="s">
        <v>98</v>
      </c>
      <c r="D60" s="683" t="s">
        <v>99</v>
      </c>
      <c r="E60" s="684" t="s">
        <v>590</v>
      </c>
      <c r="F60" s="689" t="s">
        <v>85</v>
      </c>
      <c r="G60" s="768" t="s">
        <v>86</v>
      </c>
      <c r="H60" s="766"/>
      <c r="I60" s="688"/>
      <c r="J60" s="688"/>
      <c r="K60" s="790">
        <f>'AR CP outturn data template'!K60</f>
        <v>54.815999999999995</v>
      </c>
      <c r="L60" s="967">
        <f>IF('AR CP outturn data template'!L60="","",'AR CP outturn data template'!L60)</f>
        <v>0.28316318395164919</v>
      </c>
      <c r="M60" s="967">
        <f>IF('AR CP outturn data template'!M60="","",'AR CP outturn data template'!M60)</f>
        <v>2.609038320581238</v>
      </c>
      <c r="N60" s="967">
        <f>IF('AR CP outturn data template'!N60="","",'AR CP outturn data template'!N60)</f>
        <v>2.3198181701279497</v>
      </c>
      <c r="O60" s="967">
        <f>IF('AR CP outturn data template'!O60="","",'AR CP outturn data template'!O60)</f>
        <v>7.7140000000000004</v>
      </c>
      <c r="P60" s="967">
        <f>IF('AR CP outturn data template'!P60="","",'AR CP outturn data template'!P60)</f>
        <v>1.4945564842795596</v>
      </c>
      <c r="Q60" s="967">
        <f>IF('AR CP outturn data template'!Q60="","",'AR CP outturn data template'!Q60)</f>
        <v>4.6729496560149153</v>
      </c>
      <c r="R60" s="967">
        <f>IF('AR CP outturn data template'!R60="","",'AR CP outturn data template'!R60)</f>
        <v>4.9394561820870573</v>
      </c>
      <c r="S60" s="967">
        <f>IF('AR CP outturn data template'!S60="","",'AR CP outturn data template'!S60)</f>
        <v>1.1644518099402044</v>
      </c>
      <c r="T60" s="967">
        <f>IF('AR CP outturn data template'!T60="","",'AR CP outturn data template'!T60)</f>
        <v>0.18928020317623609</v>
      </c>
      <c r="U60" s="967">
        <f>IF('AR CP outturn data template'!U60="","",'AR CP outturn data template'!U60)</f>
        <v>0.40430251398444028</v>
      </c>
      <c r="V60" s="967">
        <f>IF('AR CP outturn data template'!V60="","",'AR CP outturn data template'!V60)</f>
        <v>0.16656657879508774</v>
      </c>
      <c r="W60" s="967">
        <f>IF('AR CP outturn data template'!W60="","",'AR CP outturn data template'!W60)</f>
        <v>0.11659660515656145</v>
      </c>
      <c r="X60" s="967">
        <f>IF('AR CP outturn data template'!X60="","",'AR CP outturn data template'!X60)</f>
        <v>0.18019475342377678</v>
      </c>
      <c r="Y60" s="967">
        <f>IF('AR CP outturn data template'!Y60="","",'AR CP outturn data template'!Y60)</f>
        <v>0.28770590882787889</v>
      </c>
      <c r="Z60" s="967">
        <f>IF('AR CP outturn data template'!Z60="","",'AR CP outturn data template'!Z60)</f>
        <v>0.82526168584838933</v>
      </c>
      <c r="AA60" s="967">
        <f>IF('AR CP outturn data template'!AA60="","",'AR CP outturn data template'!AA60)</f>
        <v>3.13599440622388</v>
      </c>
      <c r="AB60" s="967">
        <f>IF('AR CP outturn data template'!AB60="","",'AR CP outturn data template'!AB60)</f>
        <v>0.41187372211148976</v>
      </c>
      <c r="AC60" s="967">
        <f>IF('AR CP outturn data template'!AC60="","",'AR CP outturn data template'!AC60)</f>
        <v>3.744719539638655</v>
      </c>
      <c r="AD60" s="967">
        <f>IF('AR CP outturn data template'!AD60="","",'AR CP outturn data template'!AD60)</f>
        <v>9.0142803960650664</v>
      </c>
      <c r="AE60" s="967">
        <f>IF('AR CP outturn data template'!AE60="","",'AR CP outturn data template'!AE60)</f>
        <v>4.111166012987848</v>
      </c>
      <c r="AF60" s="967">
        <f>IF('AR CP outturn data template'!AF60="","",'AR CP outturn data template'!AF60)</f>
        <v>0.67535176493281046</v>
      </c>
      <c r="AG60" s="967">
        <f>IF('AR CP outturn data template'!AG60="","",'AR CP outturn data template'!AG60)</f>
        <v>2.9785132771812513</v>
      </c>
      <c r="AH60" s="967">
        <f>IF('AR CP outturn data template'!AH60="","",'AR CP outturn data template'!AH60)</f>
        <v>0.17110930367131744</v>
      </c>
      <c r="AI60" s="967">
        <f>IF('AR CP outturn data template'!AI60="","",'AR CP outturn data template'!AI60)</f>
        <v>0.28467742557705911</v>
      </c>
      <c r="AJ60" s="967">
        <f>IF('AR CP outturn data template'!AJ60="","",'AR CP outturn data template'!AJ60)</f>
        <v>0.29224863370410853</v>
      </c>
      <c r="AK60" s="967">
        <f>IF('AR CP outturn data template'!AK60="","",'AR CP outturn data template'!AK60)</f>
        <v>2.6287234617115667</v>
      </c>
      <c r="AL60" s="968">
        <f>IF('AR CP outturn data template'!AL60="","",'AR CP outturn data template'!AL60)</f>
        <v>0</v>
      </c>
      <c r="AM60" s="202"/>
      <c r="AN60" s="189"/>
      <c r="AO60" s="189"/>
      <c r="AP60" s="189"/>
      <c r="AQ60" s="189"/>
      <c r="AR60" s="189"/>
      <c r="AS60" s="189"/>
      <c r="AT60" s="189"/>
      <c r="AU60" s="189"/>
      <c r="AV60" s="189"/>
      <c r="AW60" s="189"/>
      <c r="AX60" s="189"/>
      <c r="AY60" s="189"/>
      <c r="AZ60" s="189"/>
      <c r="BA60" s="189"/>
    </row>
    <row r="61" spans="1:53" s="44" customFormat="1" ht="12.75" x14ac:dyDescent="0.2">
      <c r="A61" s="189"/>
      <c r="B61" s="681" t="s">
        <v>100</v>
      </c>
      <c r="C61" s="682" t="s">
        <v>101</v>
      </c>
      <c r="D61" s="683" t="s">
        <v>102</v>
      </c>
      <c r="E61" s="684" t="s">
        <v>590</v>
      </c>
      <c r="F61" s="689" t="s">
        <v>85</v>
      </c>
      <c r="G61" s="768" t="s">
        <v>86</v>
      </c>
      <c r="H61" s="766"/>
      <c r="I61" s="688"/>
      <c r="J61" s="688"/>
      <c r="K61" s="790">
        <f>'AR CP outturn data template'!K61</f>
        <v>269.20600000000007</v>
      </c>
      <c r="L61" s="967">
        <f>IF('AR CP outturn data template'!L61="","",'AR CP outturn data template'!L61)</f>
        <v>2.984174248440159</v>
      </c>
      <c r="M61" s="967">
        <f>IF('AR CP outturn data template'!M61="","",'AR CP outturn data template'!M61)</f>
        <v>11.792392739648326</v>
      </c>
      <c r="N61" s="967">
        <f>IF('AR CP outturn data template'!N61="","",'AR CP outturn data template'!N61)</f>
        <v>12.569560748723767</v>
      </c>
      <c r="O61" s="967">
        <f>IF('AR CP outturn data template'!O61="","",'AR CP outturn data template'!O61)</f>
        <v>19.786000000000001</v>
      </c>
      <c r="P61" s="967">
        <f>IF('AR CP outturn data template'!P61="","",'AR CP outturn data template'!P61)</f>
        <v>7.6481254679523554</v>
      </c>
      <c r="Q61" s="967">
        <f>IF('AR CP outturn data template'!Q61="","",'AR CP outturn data template'!Q61)</f>
        <v>33.60119841179808</v>
      </c>
      <c r="R61" s="967">
        <f>IF('AR CP outturn data template'!R61="","",'AR CP outturn data template'!R61)</f>
        <v>27.430069427112873</v>
      </c>
      <c r="S61" s="967">
        <f>IF('AR CP outturn data template'!S61="","",'AR CP outturn data template'!S61)</f>
        <v>7.6471823028927952</v>
      </c>
      <c r="T61" s="967">
        <f>IF('AR CP outturn data template'!T61="","",'AR CP outturn data template'!T61)</f>
        <v>1.0110729438457176</v>
      </c>
      <c r="U61" s="967">
        <f>IF('AR CP outturn data template'!U61="","",'AR CP outturn data template'!U61)</f>
        <v>1.6995834373227454</v>
      </c>
      <c r="V61" s="967">
        <f>IF('AR CP outturn data template'!V61="","",'AR CP outturn data template'!V61)</f>
        <v>1.0101297787861601</v>
      </c>
      <c r="W61" s="967">
        <f>IF('AR CP outturn data template'!W61="","",'AR CP outturn data template'!W61)</f>
        <v>1.1176505955757232</v>
      </c>
      <c r="X61" s="967">
        <f>IF('AR CP outturn data template'!X61="","",'AR CP outturn data template'!X61)</f>
        <v>1.1270822461712988</v>
      </c>
      <c r="Y61" s="967">
        <f>IF('AR CP outturn data template'!Y61="","",'AR CP outturn data template'!Y61)</f>
        <v>1.8561488372093025</v>
      </c>
      <c r="Z61" s="967">
        <f>IF('AR CP outturn data template'!Z61="","",'AR CP outturn data template'!Z61)</f>
        <v>4.4762613726602378</v>
      </c>
      <c r="AA61" s="967">
        <f>IF('AR CP outturn data template'!AA61="","",'AR CP outturn data template'!AA61)</f>
        <v>23.640432217810552</v>
      </c>
      <c r="AB61" s="967">
        <f>IF('AR CP outturn data template'!AB61="","",'AR CP outturn data template'!AB61)</f>
        <v>2.2466191718661377</v>
      </c>
      <c r="AC61" s="967">
        <f>IF('AR CP outturn data template'!AC61="","",'AR CP outturn data template'!AC61)</f>
        <v>10.533267385138975</v>
      </c>
      <c r="AD61" s="967">
        <f>IF('AR CP outturn data template'!AD61="","",'AR CP outturn data template'!AD61)</f>
        <v>42.066104821327286</v>
      </c>
      <c r="AE61" s="967">
        <f>IF('AR CP outturn data template'!AE61="","",'AR CP outturn data template'!AE61)</f>
        <v>20.472340782756667</v>
      </c>
      <c r="AF61" s="967">
        <f>IF('AR CP outturn data template'!AF61="","",'AR CP outturn data template'!AF61)</f>
        <v>3.4019963698241638</v>
      </c>
      <c r="AG61" s="967">
        <f>IF('AR CP outturn data template'!AG61="","",'AR CP outturn data template'!AG61)</f>
        <v>14.960484174702215</v>
      </c>
      <c r="AH61" s="967">
        <f>IF('AR CP outturn data template'!AH61="","",'AR CP outturn data template'!AH61)</f>
        <v>1.1506613726602382</v>
      </c>
      <c r="AI61" s="967">
        <f>IF('AR CP outturn data template'!AI61="","",'AR CP outturn data template'!AI61)</f>
        <v>1.6354482132728305</v>
      </c>
      <c r="AJ61" s="967">
        <f>IF('AR CP outturn data template'!AJ61="","",'AR CP outturn data template'!AJ61)</f>
        <v>1.6420503686897334</v>
      </c>
      <c r="AK61" s="967">
        <f>IF('AR CP outturn data template'!AK61="","",'AR CP outturn data template'!AK61)</f>
        <v>11.699962563811685</v>
      </c>
      <c r="AL61" s="968">
        <f>IF('AR CP outturn data template'!AL61="","",'AR CP outturn data template'!AL61)</f>
        <v>0</v>
      </c>
      <c r="AM61" s="202"/>
      <c r="AN61" s="189"/>
      <c r="AO61" s="189"/>
      <c r="AP61" s="189"/>
      <c r="AQ61" s="189"/>
      <c r="AR61" s="189"/>
      <c r="AS61" s="189"/>
      <c r="AT61" s="189"/>
      <c r="AU61" s="189"/>
      <c r="AV61" s="189"/>
      <c r="AW61" s="189"/>
      <c r="AX61" s="189"/>
      <c r="AY61" s="189"/>
      <c r="AZ61" s="189"/>
      <c r="BA61" s="189"/>
    </row>
    <row r="62" spans="1:53" s="44" customFormat="1" ht="12.75" x14ac:dyDescent="0.2">
      <c r="A62" s="189"/>
      <c r="B62" s="681" t="s">
        <v>103</v>
      </c>
      <c r="C62" s="1056" t="s">
        <v>104</v>
      </c>
      <c r="D62" s="683" t="s">
        <v>105</v>
      </c>
      <c r="E62" s="684" t="s">
        <v>590</v>
      </c>
      <c r="F62" s="689" t="s">
        <v>85</v>
      </c>
      <c r="G62" s="768" t="s">
        <v>86</v>
      </c>
      <c r="H62" s="766"/>
      <c r="I62" s="688"/>
      <c r="J62" s="688"/>
      <c r="K62" s="790">
        <f>'AR CP outturn data template'!K62</f>
        <v>6.1020000000000012</v>
      </c>
      <c r="L62" s="967">
        <f>IF('AR CP outturn data template'!L62="","",'AR CP outturn data template'!L62)</f>
        <v>5.7000000000000002E-2</v>
      </c>
      <c r="M62" s="967">
        <f>IF('AR CP outturn data template'!M62="","",'AR CP outturn data template'!M62)</f>
        <v>0.19500000000000001</v>
      </c>
      <c r="N62" s="967">
        <f>IF('AR CP outturn data template'!N62="","",'AR CP outturn data template'!N62)</f>
        <v>0.39500000000000002</v>
      </c>
      <c r="O62" s="967">
        <f>IF('AR CP outturn data template'!O62="","",'AR CP outturn data template'!O62)</f>
        <v>1.3540000000000001</v>
      </c>
      <c r="P62" s="967">
        <f>IF('AR CP outturn data template'!P62="","",'AR CP outturn data template'!P62)</f>
        <v>0.17199999999999999</v>
      </c>
      <c r="Q62" s="967">
        <f>IF('AR CP outturn data template'!Q62="","",'AR CP outturn data template'!Q62)</f>
        <v>0.67300000000000004</v>
      </c>
      <c r="R62" s="967">
        <f>IF('AR CP outturn data template'!R62="","",'AR CP outturn data template'!R62)</f>
        <v>0.82399999999999995</v>
      </c>
      <c r="S62" s="967">
        <f>IF('AR CP outturn data template'!S62="","",'AR CP outturn data template'!S62)</f>
        <v>0.156</v>
      </c>
      <c r="T62" s="967">
        <f>IF('AR CP outturn data template'!T62="","",'AR CP outturn data template'!T62)</f>
        <v>1.2E-2</v>
      </c>
      <c r="U62" s="967">
        <f>IF('AR CP outturn data template'!U62="","",'AR CP outturn data template'!U62)</f>
        <v>2.5000000000000001E-2</v>
      </c>
      <c r="V62" s="967">
        <f>IF('AR CP outturn data template'!V62="","",'AR CP outturn data template'!V62)</f>
        <v>2.7E-2</v>
      </c>
      <c r="W62" s="967">
        <f>IF('AR CP outturn data template'!W62="","",'AR CP outturn data template'!W62)</f>
        <v>1.9E-2</v>
      </c>
      <c r="X62" s="967">
        <f>IF('AR CP outturn data template'!X62="","",'AR CP outturn data template'!X62)</f>
        <v>1.7000000000000001E-2</v>
      </c>
      <c r="Y62" s="967">
        <f>IF('AR CP outturn data template'!Y62="","",'AR CP outturn data template'!Y62)</f>
        <v>2.5999999999999999E-2</v>
      </c>
      <c r="Z62" s="967">
        <f>IF('AR CP outturn data template'!Z62="","",'AR CP outturn data template'!Z62)</f>
        <v>0.10299999999999999</v>
      </c>
      <c r="AA62" s="967">
        <f>IF('AR CP outturn data template'!AA62="","",'AR CP outturn data template'!AA62)</f>
        <v>0.25600000000000001</v>
      </c>
      <c r="AB62" s="967">
        <f>IF('AR CP outturn data template'!AB62="","",'AR CP outturn data template'!AB62)</f>
        <v>3.5999999999999997E-2</v>
      </c>
      <c r="AC62" s="967">
        <f>IF('AR CP outturn data template'!AC62="","",'AR CP outturn data template'!AC62)</f>
        <v>0.29099999999999998</v>
      </c>
      <c r="AD62" s="967">
        <f>IF('AR CP outturn data template'!AD62="","",'AR CP outturn data template'!AD62)</f>
        <v>0.67400000000000004</v>
      </c>
      <c r="AE62" s="967">
        <f>IF('AR CP outturn data template'!AE62="","",'AR CP outturn data template'!AE62)</f>
        <v>0.311</v>
      </c>
      <c r="AF62" s="967">
        <f>IF('AR CP outturn data template'!AF62="","",'AR CP outturn data template'!AF62)</f>
        <v>5.1999999999999998E-2</v>
      </c>
      <c r="AG62" s="967">
        <f>IF('AR CP outturn data template'!AG62="","",'AR CP outturn data template'!AG62)</f>
        <v>0.186</v>
      </c>
      <c r="AH62" s="967">
        <f>IF('AR CP outturn data template'!AH62="","",'AR CP outturn data template'!AH62)</f>
        <v>1.4E-2</v>
      </c>
      <c r="AI62" s="967">
        <f>IF('AR CP outturn data template'!AI62="","",'AR CP outturn data template'!AI62)</f>
        <v>1.0999999999999999E-2</v>
      </c>
      <c r="AJ62" s="967">
        <f>IF('AR CP outturn data template'!AJ62="","",'AR CP outturn data template'!AJ62)</f>
        <v>2.1000000000000001E-2</v>
      </c>
      <c r="AK62" s="967">
        <f>IF('AR CP outturn data template'!AK62="","",'AR CP outturn data template'!AK62)</f>
        <v>0.19500000000000001</v>
      </c>
      <c r="AL62" s="968">
        <f>IF('AR CP outturn data template'!AL62="","",'AR CP outturn data template'!AL62)</f>
        <v>0</v>
      </c>
      <c r="AM62" s="202"/>
      <c r="AN62" s="189"/>
      <c r="AO62" s="189"/>
      <c r="AP62" s="189"/>
      <c r="AQ62" s="189"/>
      <c r="AR62" s="189"/>
      <c r="AS62" s="189"/>
      <c r="AT62" s="189"/>
      <c r="AU62" s="189"/>
      <c r="AV62" s="189"/>
      <c r="AW62" s="189"/>
      <c r="AX62" s="189"/>
      <c r="AY62" s="189"/>
      <c r="AZ62" s="189"/>
      <c r="BA62" s="189"/>
    </row>
    <row r="63" spans="1:53" s="44" customFormat="1" ht="51" x14ac:dyDescent="0.2">
      <c r="A63" s="189"/>
      <c r="B63" s="681" t="s">
        <v>488</v>
      </c>
      <c r="C63" s="682" t="s">
        <v>489</v>
      </c>
      <c r="D63" s="683" t="s">
        <v>490</v>
      </c>
      <c r="E63" s="769" t="s">
        <v>591</v>
      </c>
      <c r="F63" s="770" t="s">
        <v>85</v>
      </c>
      <c r="G63" s="771" t="s">
        <v>86</v>
      </c>
      <c r="H63" s="766"/>
      <c r="I63" s="688"/>
      <c r="J63" s="688"/>
      <c r="K63" s="790">
        <f>'AR CP outturn data template'!K63</f>
        <v>2311.3300000000258</v>
      </c>
      <c r="L63" s="967">
        <f>IF('AR CP outturn data template'!L63="","",'AR CP outturn data template'!L63)</f>
        <v>17.007319403200498</v>
      </c>
      <c r="M63" s="967">
        <f>IF('AR CP outturn data template'!M63="","",'AR CP outturn data template'!M63)</f>
        <v>114.93487183813717</v>
      </c>
      <c r="N63" s="967">
        <f>IF('AR CP outturn data template'!N63="","",'AR CP outturn data template'!N63)</f>
        <v>98.553740421949627</v>
      </c>
      <c r="O63" s="967">
        <f>IF('AR CP outturn data template'!O63="","",'AR CP outturn data template'!O63)</f>
        <v>53.786000000000001</v>
      </c>
      <c r="P63" s="967">
        <f>IF('AR CP outturn data template'!P63="","",'AR CP outturn data template'!P63)</f>
        <v>76.870585605006639</v>
      </c>
      <c r="Q63" s="967">
        <f>IF('AR CP outturn data template'!Q63="","",'AR CP outturn data template'!Q63)</f>
        <v>232.10919191301286</v>
      </c>
      <c r="R63" s="967">
        <f>IF('AR CP outturn data template'!R63="","",'AR CP outturn data template'!R63)</f>
        <v>195.36639520647162</v>
      </c>
      <c r="S63" s="967">
        <f>IF('AR CP outturn data template'!S63="","",'AR CP outturn data template'!S63)</f>
        <v>37.849279725400898</v>
      </c>
      <c r="T63" s="967">
        <f>IF('AR CP outturn data template'!T63="","",'AR CP outturn data template'!T63)</f>
        <v>11.331740586094444</v>
      </c>
      <c r="U63" s="967">
        <f>IF('AR CP outturn data template'!U63="","",'AR CP outturn data template'!U63)</f>
        <v>19.923910627650557</v>
      </c>
      <c r="V63" s="967">
        <f>IF('AR CP outturn data template'!V63="","",'AR CP outturn data template'!V63)</f>
        <v>9.8942199350516482</v>
      </c>
      <c r="W63" s="967">
        <f>IF('AR CP outturn data template'!W63="","",'AR CP outturn data template'!W63)</f>
        <v>6.4884068405992856</v>
      </c>
      <c r="X63" s="967">
        <f>IF('AR CP outturn data template'!X63="","",'AR CP outturn data template'!X63)</f>
        <v>9.1119527145736257</v>
      </c>
      <c r="Y63" s="967">
        <f>IF('AR CP outturn data template'!Y63="","",'AR CP outturn data template'!Y63)</f>
        <v>16.856730113507343</v>
      </c>
      <c r="Z63" s="967">
        <f>IF('AR CP outturn data template'!Z63="","",'AR CP outturn data template'!Z63)</f>
        <v>39.915592363064292</v>
      </c>
      <c r="AA63" s="967">
        <f>IF('AR CP outturn data template'!AA63="","",'AR CP outturn data template'!AA63)</f>
        <v>169.22082937476108</v>
      </c>
      <c r="AB63" s="967">
        <f>IF('AR CP outturn data template'!AB63="","",'AR CP outturn data template'!AB63)</f>
        <v>24.368217273231018</v>
      </c>
      <c r="AC63" s="967">
        <f>IF('AR CP outturn data template'!AC63="","",'AR CP outturn data template'!AC63)</f>
        <v>144.2367878194467</v>
      </c>
      <c r="AD63" s="967">
        <f>IF('AR CP outturn data template'!AD63="","",'AR CP outturn data template'!AD63)</f>
        <v>446.66391103207229</v>
      </c>
      <c r="AE63" s="967">
        <f>IF('AR CP outturn data template'!AE63="","",'AR CP outturn data template'!AE63)</f>
        <v>225.24921507554251</v>
      </c>
      <c r="AF63" s="967">
        <f>IF('AR CP outturn data template'!AF63="","",'AR CP outturn data template'!AF63)</f>
        <v>40.220936535110937</v>
      </c>
      <c r="AG63" s="967">
        <f>IF('AR CP outturn data template'!AG63="","",'AR CP outturn data template'!AG63)</f>
        <v>153.42289926543188</v>
      </c>
      <c r="AH63" s="967">
        <f>IF('AR CP outturn data template'!AH63="","",'AR CP outturn data template'!AH63)</f>
        <v>11.454243248922808</v>
      </c>
      <c r="AI63" s="967">
        <f>IF('AR CP outturn data template'!AI63="","",'AR CP outturn data template'!AI63)</f>
        <v>16.24920135333312</v>
      </c>
      <c r="AJ63" s="967">
        <f>IF('AR CP outturn data template'!AJ63="","",'AR CP outturn data template'!AJ63)</f>
        <v>16.302502191409069</v>
      </c>
      <c r="AK63" s="967">
        <f>IF('AR CP outturn data template'!AK63="","",'AR CP outturn data template'!AK63)</f>
        <v>123.94131953704338</v>
      </c>
      <c r="AL63" s="968">
        <f>IF('AR CP outturn data template'!AL63="","",'AR CP outturn data template'!AL63)</f>
        <v>0</v>
      </c>
      <c r="AM63" s="202"/>
      <c r="AN63" s="189"/>
      <c r="AO63" s="189"/>
      <c r="AP63" s="189"/>
      <c r="AQ63" s="189"/>
      <c r="AR63" s="189"/>
      <c r="AS63" s="189"/>
      <c r="AT63" s="189"/>
      <c r="AU63" s="189"/>
      <c r="AV63" s="189"/>
      <c r="AW63" s="189"/>
      <c r="AX63" s="189"/>
      <c r="AY63" s="189"/>
      <c r="AZ63" s="189"/>
      <c r="BA63" s="189"/>
    </row>
    <row r="64" spans="1:53" s="45" customFormat="1" ht="12.75" x14ac:dyDescent="0.2">
      <c r="A64" s="265"/>
      <c r="B64" s="48"/>
      <c r="C64" s="100"/>
      <c r="D64" s="49" t="s">
        <v>492</v>
      </c>
      <c r="E64" s="780"/>
      <c r="F64" s="781"/>
      <c r="G64" s="782"/>
      <c r="H64" s="783"/>
      <c r="I64" s="133"/>
      <c r="J64" s="133"/>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497"/>
      <c r="AI64" s="497"/>
      <c r="AJ64" s="497"/>
      <c r="AK64" s="497"/>
      <c r="AL64" s="498"/>
      <c r="AM64" s="273"/>
      <c r="AN64" s="265"/>
      <c r="AO64" s="265"/>
      <c r="AP64" s="265"/>
      <c r="AQ64" s="265"/>
      <c r="AR64" s="265"/>
      <c r="AS64" s="265"/>
      <c r="AT64" s="265"/>
      <c r="AU64" s="265"/>
      <c r="AV64" s="265"/>
      <c r="AW64" s="265"/>
      <c r="AX64" s="265"/>
      <c r="AY64" s="265"/>
      <c r="AZ64" s="265"/>
      <c r="BA64" s="265"/>
    </row>
    <row r="65" spans="1:53" s="44" customFormat="1" ht="12.75" x14ac:dyDescent="0.2">
      <c r="A65" s="189"/>
      <c r="B65" s="681" t="s">
        <v>493</v>
      </c>
      <c r="C65" s="682" t="s">
        <v>494</v>
      </c>
      <c r="D65" s="683" t="s">
        <v>495</v>
      </c>
      <c r="E65" s="684" t="s">
        <v>590</v>
      </c>
      <c r="F65" s="689" t="s">
        <v>85</v>
      </c>
      <c r="G65" s="768" t="s">
        <v>86</v>
      </c>
      <c r="H65" s="766"/>
      <c r="I65" s="688"/>
      <c r="J65" s="688"/>
      <c r="K65" s="790">
        <f>'AR CP outturn data template'!K65</f>
        <v>76.660898712243323</v>
      </c>
      <c r="L65" s="967">
        <f>IF('AR CP outturn data template'!L65="","",'AR CP outturn data template'!L65)</f>
        <v>0.59428639110076698</v>
      </c>
      <c r="M65" s="967">
        <f>IF('AR CP outturn data template'!M65="","",'AR CP outturn data template'!M65)</f>
        <v>3.2387099973897633</v>
      </c>
      <c r="N65" s="967">
        <f>IF('AR CP outturn data template'!N65="","",'AR CP outturn data template'!N65)</f>
        <v>3.7756794269122844</v>
      </c>
      <c r="O65" s="967">
        <f>IF('AR CP outturn data template'!O65="","",'AR CP outturn data template'!O65)</f>
        <v>0.76539820895522392</v>
      </c>
      <c r="P65" s="967">
        <f>IF('AR CP outturn data template'!P65="","",'AR CP outturn data template'!P65)</f>
        <v>2.6685570637956277</v>
      </c>
      <c r="Q65" s="967">
        <f>IF('AR CP outturn data template'!Q65="","",'AR CP outturn data template'!Q65)</f>
        <v>8.6307277408086005</v>
      </c>
      <c r="R65" s="967">
        <f>IF('AR CP outturn data template'!R65="","",'AR CP outturn data template'!R65)</f>
        <v>8.1963255056892574</v>
      </c>
      <c r="S65" s="967">
        <f>IF('AR CP outturn data template'!S65="","",'AR CP outturn data template'!S65)</f>
        <v>1.5276478601696872</v>
      </c>
      <c r="T65" s="967">
        <f>IF('AR CP outturn data template'!T65="","",'AR CP outturn data template'!T65)</f>
        <v>0.40906210473738075</v>
      </c>
      <c r="U65" s="967">
        <f>IF('AR CP outturn data template'!U65="","",'AR CP outturn data template'!U65)</f>
        <v>0.59609640041376422</v>
      </c>
      <c r="V65" s="967">
        <f>IF('AR CP outturn data template'!V65="","",'AR CP outturn data template'!V65)</f>
        <v>0.37406859135276704</v>
      </c>
      <c r="W65" s="967">
        <f>IF('AR CP outturn data template'!W65="","",'AR CP outturn data template'!W65)</f>
        <v>0.30589157389653687</v>
      </c>
      <c r="X65" s="967">
        <f>IF('AR CP outturn data template'!X65="","",'AR CP outturn data template'!X65)</f>
        <v>0.35958851684878895</v>
      </c>
      <c r="Y65" s="967">
        <f>IF('AR CP outturn data template'!Y65="","",'AR CP outturn data template'!Y65)</f>
        <v>0.74391382764187364</v>
      </c>
      <c r="Z65" s="967">
        <f>IF('AR CP outturn data template'!Z65="","",'AR CP outturn data template'!Z65)</f>
        <v>1.9481733572227173</v>
      </c>
      <c r="AA65" s="967">
        <f>IF('AR CP outturn data template'!AA65="","",'AR CP outturn data template'!AA65)</f>
        <v>5.0825061508963065</v>
      </c>
      <c r="AB65" s="967">
        <f>IF('AR CP outturn data template'!AB65="","",'AR CP outturn data template'!AB65)</f>
        <v>0.80967749934744082</v>
      </c>
      <c r="AC65" s="967">
        <f>IF('AR CP outturn data template'!AC65="","",'AR CP outturn data template'!AC65)</f>
        <v>4.2830853709891823</v>
      </c>
      <c r="AD65" s="967">
        <f>IF('AR CP outturn data template'!AD65="","",'AR CP outturn data template'!AD65)</f>
        <v>13.64324686493568</v>
      </c>
      <c r="AE65" s="967">
        <f>IF('AR CP outturn data template'!AE65="","",'AR CP outturn data template'!AE65)</f>
        <v>6.4080363044479656</v>
      </c>
      <c r="AF65" s="967">
        <f>IF('AR CP outturn data template'!AF65="","",'AR CP outturn data template'!AF65)</f>
        <v>1.6368517553871884</v>
      </c>
      <c r="AG65" s="967">
        <f>IF('AR CP outturn data template'!AG65="","",'AR CP outturn data template'!AG65)</f>
        <v>4.8840084629042728</v>
      </c>
      <c r="AH65" s="967">
        <f>IF('AR CP outturn data template'!AH65="","",'AR CP outturn data template'!AH65)</f>
        <v>0.33847174153048759</v>
      </c>
      <c r="AI65" s="967">
        <f>IF('AR CP outturn data template'!AI65="","",'AR CP outturn data template'!AI65)</f>
        <v>0.57196294290713401</v>
      </c>
      <c r="AJ65" s="967">
        <f>IF('AR CP outturn data template'!AJ65="","",'AR CP outturn data template'!AJ65)</f>
        <v>0.60816312916707937</v>
      </c>
      <c r="AK65" s="967">
        <f>IF('AR CP outturn data template'!AK65="","",'AR CP outturn data template'!AK65)</f>
        <v>4.2607619227955507</v>
      </c>
      <c r="AL65" s="968">
        <f>IF('AR CP outturn data template'!AL65="","",'AR CP outturn data template'!AL65)</f>
        <v>0</v>
      </c>
      <c r="AM65" s="202"/>
      <c r="AN65" s="189"/>
      <c r="AO65" s="189"/>
      <c r="AP65" s="189"/>
      <c r="AQ65" s="189"/>
      <c r="AR65" s="189"/>
      <c r="AS65" s="189"/>
      <c r="AT65" s="189"/>
      <c r="AU65" s="189"/>
      <c r="AV65" s="189"/>
      <c r="AW65" s="189"/>
      <c r="AX65" s="189"/>
      <c r="AY65" s="189"/>
      <c r="AZ65" s="189"/>
      <c r="BA65" s="189"/>
    </row>
    <row r="66" spans="1:53" s="44" customFormat="1" ht="12.75" x14ac:dyDescent="0.2">
      <c r="A66" s="189"/>
      <c r="B66" s="681" t="s">
        <v>496</v>
      </c>
      <c r="C66" s="682" t="s">
        <v>497</v>
      </c>
      <c r="D66" s="683" t="s">
        <v>498</v>
      </c>
      <c r="E66" s="684" t="s">
        <v>590</v>
      </c>
      <c r="F66" s="770" t="s">
        <v>85</v>
      </c>
      <c r="G66" s="771" t="s">
        <v>86</v>
      </c>
      <c r="H66" s="766"/>
      <c r="I66" s="688"/>
      <c r="J66" s="688"/>
      <c r="K66" s="790">
        <f>'AR CP outturn data template'!K66</f>
        <v>1.1291012877566868</v>
      </c>
      <c r="L66" s="967">
        <f>IF('AR CP outturn data template'!L66="","",'AR CP outturn data template'!L66)</f>
        <v>8.9247743082750998E-3</v>
      </c>
      <c r="M66" s="967">
        <f>IF('AR CP outturn data template'!M66="","",'AR CP outturn data template'!M66)</f>
        <v>2.4340293563201738E-2</v>
      </c>
      <c r="N66" s="967">
        <f>IF('AR CP outturn data template'!N66="","",'AR CP outturn data template'!N66)</f>
        <v>6.9775508221411764E-2</v>
      </c>
      <c r="O66" s="967">
        <f>IF('AR CP outturn data template'!O66="","",'AR CP outturn data template'!O66)</f>
        <v>0.12060179104477609</v>
      </c>
      <c r="P66" s="967">
        <f>IF('AR CP outturn data template'!P66="","",'AR CP outturn data template'!P66)</f>
        <v>4.3812528418553286E-2</v>
      </c>
      <c r="Q66" s="967">
        <f>IF('AR CP outturn data template'!Q66="","",'AR CP outturn data template'!Q66)</f>
        <v>0.11358803663397735</v>
      </c>
      <c r="R66" s="967">
        <f>IF('AR CP outturn data template'!R66="","",'AR CP outturn data template'!R66)</f>
        <v>0.15009847697706916</v>
      </c>
      <c r="S66" s="967">
        <f>IF('AR CP outturn data template'!S66="","",'AR CP outturn data template'!S66)</f>
        <v>2.4340293568334052E-2</v>
      </c>
      <c r="T66" s="967">
        <f>IF('AR CP outturn data template'!T66="","",'AR CP outturn data template'!T66)</f>
        <v>2.4340293564912513E-3</v>
      </c>
      <c r="U66" s="967">
        <f>IF('AR CP outturn data template'!U66="","",'AR CP outturn data template'!U66)</f>
        <v>7.3020880694737531E-3</v>
      </c>
      <c r="V66" s="967">
        <f>IF('AR CP outturn data template'!V66="","",'AR CP outturn data template'!V66)</f>
        <v>2.4340293564912513E-3</v>
      </c>
      <c r="W66" s="967">
        <f>IF('AR CP outturn data template'!W66="","",'AR CP outturn data template'!W66)</f>
        <v>2.4340293564912513E-3</v>
      </c>
      <c r="X66" s="967">
        <f>IF('AR CP outturn data template'!X66="","",'AR CP outturn data template'!X66)</f>
        <v>4.8680587129825027E-3</v>
      </c>
      <c r="Y66" s="967">
        <f>IF('AR CP outturn data template'!Y66="","",'AR CP outturn data template'!Y66)</f>
        <v>1.3792833019546829E-2</v>
      </c>
      <c r="Z66" s="967">
        <f>IF('AR CP outturn data template'!Z66="","",'AR CP outturn data template'!Z66)</f>
        <v>5.0303273372903294E-2</v>
      </c>
      <c r="AA66" s="967">
        <f>IF('AR CP outturn data template'!AA66="","",'AR CP outturn data template'!AA66)</f>
        <v>6.2473420151938013E-2</v>
      </c>
      <c r="AB66" s="967">
        <f>IF('AR CP outturn data template'!AB66="","",'AR CP outturn data template'!AB66)</f>
        <v>1.2981489905278469E-2</v>
      </c>
      <c r="AC66" s="967">
        <f>IF('AR CP outturn data template'!AC66="","",'AR CP outturn data template'!AC66)</f>
        <v>3.1642381637807811E-2</v>
      </c>
      <c r="AD66" s="967">
        <f>IF('AR CP outturn data template'!AD66="","",'AR CP outturn data template'!AD66)</f>
        <v>0.16470265311858284</v>
      </c>
      <c r="AE66" s="967">
        <f>IF('AR CP outturn data template'!AE66="","",'AR CP outturn data template'!AE66)</f>
        <v>7.3832223813282818E-2</v>
      </c>
      <c r="AF66" s="967">
        <f>IF('AR CP outturn data template'!AF66="","",'AR CP outturn data template'!AF66)</f>
        <v>1.5415519256637407E-2</v>
      </c>
      <c r="AG66" s="967">
        <f>IF('AR CP outturn data template'!AG66="","",'AR CP outturn data template'!AG66)</f>
        <v>4.8680587128114239E-2</v>
      </c>
      <c r="AH66" s="967">
        <f>IF('AR CP outturn data template'!AH66="","",'AR CP outturn data template'!AH66)</f>
        <v>6.4907449509284641E-3</v>
      </c>
      <c r="AI66" s="967">
        <f>IF('AR CP outturn data template'!AI66="","",'AR CP outturn data template'!AI66)</f>
        <v>1.2981489905278469E-2</v>
      </c>
      <c r="AJ66" s="967">
        <f>IF('AR CP outturn data template'!AJ66="","",'AR CP outturn data template'!AJ66)</f>
        <v>7.3020880694737531E-3</v>
      </c>
      <c r="AK66" s="967">
        <f>IF('AR CP outturn data template'!AK66="","",'AR CP outturn data template'!AK66)</f>
        <v>5.3548645839385969E-2</v>
      </c>
      <c r="AL66" s="968">
        <f>IF('AR CP outturn data template'!AL66="","",'AR CP outturn data template'!AL66)</f>
        <v>0</v>
      </c>
      <c r="AM66" s="202"/>
      <c r="AN66" s="189"/>
      <c r="AO66" s="189"/>
      <c r="AP66" s="189"/>
      <c r="AQ66" s="189"/>
      <c r="AR66" s="189"/>
      <c r="AS66" s="189"/>
      <c r="AT66" s="189"/>
      <c r="AU66" s="189"/>
      <c r="AV66" s="189"/>
      <c r="AW66" s="189"/>
      <c r="AX66" s="189"/>
      <c r="AY66" s="189"/>
      <c r="AZ66" s="189"/>
      <c r="BA66" s="189"/>
    </row>
    <row r="67" spans="1:53" s="44" customFormat="1" ht="12.75" x14ac:dyDescent="0.2">
      <c r="A67" s="189"/>
      <c r="B67" s="681" t="s">
        <v>499</v>
      </c>
      <c r="C67" s="682" t="s">
        <v>500</v>
      </c>
      <c r="D67" s="683" t="s">
        <v>501</v>
      </c>
      <c r="E67" s="684" t="s">
        <v>590</v>
      </c>
      <c r="F67" s="689" t="s">
        <v>85</v>
      </c>
      <c r="G67" s="768" t="s">
        <v>86</v>
      </c>
      <c r="H67" s="766"/>
      <c r="I67" s="688"/>
      <c r="J67" s="688"/>
      <c r="K67" s="790">
        <f>'AR CP outturn data template'!K67</f>
        <v>4324.1600642859066</v>
      </c>
      <c r="L67" s="967">
        <f>IF('AR CP outturn data template'!L67="","",'AR CP outturn data template'!L67)</f>
        <v>30.599371290705569</v>
      </c>
      <c r="M67" s="967">
        <f>IF('AR CP outturn data template'!M67="","",'AR CP outturn data template'!M67)</f>
        <v>234.43581836842262</v>
      </c>
      <c r="N67" s="967">
        <f>IF('AR CP outturn data template'!N67="","",'AR CP outturn data template'!N67)</f>
        <v>171.14643358346692</v>
      </c>
      <c r="O67" s="967">
        <f>IF('AR CP outturn data template'!O67="","",'AR CP outturn data template'!O67)</f>
        <v>46.29944706529426</v>
      </c>
      <c r="P67" s="967">
        <f>IF('AR CP outturn data template'!P67="","",'AR CP outturn data template'!P67)</f>
        <v>143.50855856489818</v>
      </c>
      <c r="Q67" s="967">
        <f>IF('AR CP outturn data template'!Q67="","",'AR CP outturn data template'!Q67)</f>
        <v>405.3027004399849</v>
      </c>
      <c r="R67" s="967">
        <f>IF('AR CP outturn data template'!R67="","",'AR CP outturn data template'!R67)</f>
        <v>324.59974444765118</v>
      </c>
      <c r="S67" s="967">
        <f>IF('AR CP outturn data template'!S67="","",'AR CP outturn data template'!S67)</f>
        <v>58.184245711041221</v>
      </c>
      <c r="T67" s="967">
        <f>IF('AR CP outturn data template'!T67="","",'AR CP outturn data template'!T67)</f>
        <v>20.51095446124598</v>
      </c>
      <c r="U67" s="967">
        <f>IF('AR CP outturn data template'!U67="","",'AR CP outturn data template'!U67)</f>
        <v>38.710578530449901</v>
      </c>
      <c r="V67" s="967">
        <f>IF('AR CP outturn data template'!V67="","",'AR CP outturn data template'!V67)</f>
        <v>18.878436808311076</v>
      </c>
      <c r="W67" s="967">
        <f>IF('AR CP outturn data template'!W67="","",'AR CP outturn data template'!W67)</f>
        <v>10.11222726239586</v>
      </c>
      <c r="X67" s="967">
        <f>IF('AR CP outturn data template'!X67="","",'AR CP outturn data template'!X67)</f>
        <v>14.640957840739935</v>
      </c>
      <c r="Y67" s="967">
        <f>IF('AR CP outturn data template'!Y67="","",'AR CP outturn data template'!Y67)</f>
        <v>31.980838229268763</v>
      </c>
      <c r="Z67" s="967">
        <f>IF('AR CP outturn data template'!Z67="","",'AR CP outturn data template'!Z67)</f>
        <v>57.757857356338562</v>
      </c>
      <c r="AA67" s="967">
        <f>IF('AR CP outturn data template'!AA67="","",'AR CP outturn data template'!AA67)</f>
        <v>296.94120967009769</v>
      </c>
      <c r="AB67" s="967">
        <f>IF('AR CP outturn data template'!AB67="","",'AR CP outturn data template'!AB67)</f>
        <v>45.745973706588941</v>
      </c>
      <c r="AC67" s="967">
        <f>IF('AR CP outturn data template'!AC67="","",'AR CP outturn data template'!AC67)</f>
        <v>309.85540582228782</v>
      </c>
      <c r="AD67" s="967">
        <f>IF('AR CP outturn data template'!AD67="","",'AR CP outturn data template'!AD67)</f>
        <v>906.58667864480844</v>
      </c>
      <c r="AE67" s="967">
        <f>IF('AR CP outturn data template'!AE67="","",'AR CP outturn data template'!AE67)</f>
        <v>456.83987492693598</v>
      </c>
      <c r="AF67" s="967">
        <f>IF('AR CP outturn data template'!AF67="","",'AR CP outturn data template'!AF67)</f>
        <v>80.793201172892651</v>
      </c>
      <c r="AG67" s="967">
        <f>IF('AR CP outturn data template'!AG67="","",'AR CP outturn data template'!AG67)</f>
        <v>301.92627064333232</v>
      </c>
      <c r="AH67" s="967">
        <f>IF('AR CP outturn data template'!AH67="","",'AR CP outturn data template'!AH67)</f>
        <v>21.814538082453033</v>
      </c>
      <c r="AI67" s="967">
        <f>IF('AR CP outturn data template'!AI67="","",'AR CP outturn data template'!AI67)</f>
        <v>29.428440328714771</v>
      </c>
      <c r="AJ67" s="967">
        <f>IF('AR CP outturn data template'!AJ67="","",'AR CP outturn data template'!AJ67)</f>
        <v>32.085636007584363</v>
      </c>
      <c r="AK67" s="967">
        <f>IF('AR CP outturn data template'!AK67="","",'AR CP outturn data template'!AK67)</f>
        <v>235.47466531999589</v>
      </c>
      <c r="AL67" s="968">
        <f>IF('AR CP outturn data template'!AL67="","",'AR CP outturn data template'!AL67)</f>
        <v>0</v>
      </c>
      <c r="AM67" s="202"/>
      <c r="AN67" s="189"/>
      <c r="AO67" s="189"/>
      <c r="AP67" s="189"/>
      <c r="AQ67" s="189"/>
      <c r="AR67" s="189"/>
      <c r="AS67" s="189"/>
      <c r="AT67" s="189"/>
      <c r="AU67" s="189"/>
      <c r="AV67" s="189"/>
      <c r="AW67" s="189"/>
      <c r="AX67" s="189"/>
      <c r="AY67" s="189"/>
      <c r="AZ67" s="189"/>
      <c r="BA67" s="189"/>
    </row>
    <row r="68" spans="1:53" s="44" customFormat="1" ht="12.75" x14ac:dyDescent="0.2">
      <c r="A68" s="189"/>
      <c r="B68" s="681" t="s">
        <v>502</v>
      </c>
      <c r="C68" s="682" t="s">
        <v>503</v>
      </c>
      <c r="D68" s="683" t="s">
        <v>504</v>
      </c>
      <c r="E68" s="684" t="s">
        <v>590</v>
      </c>
      <c r="F68" s="689" t="s">
        <v>85</v>
      </c>
      <c r="G68" s="768" t="s">
        <v>86</v>
      </c>
      <c r="H68" s="766"/>
      <c r="I68" s="688"/>
      <c r="J68" s="688"/>
      <c r="K68" s="790">
        <f>'AR CP outturn data template'!K68</f>
        <v>742.59193571409332</v>
      </c>
      <c r="L68" s="967">
        <f>IF('AR CP outturn data template'!L68="","",'AR CP outturn data template'!L68)</f>
        <v>8.3879422102020431</v>
      </c>
      <c r="M68" s="967">
        <f>IF('AR CP outturn data template'!M68="","",'AR CP outturn data template'!M68)</f>
        <v>34.524757600284403</v>
      </c>
      <c r="N68" s="967">
        <f>IF('AR CP outturn data template'!N68="","",'AR CP outturn data template'!N68)</f>
        <v>33.861385652152862</v>
      </c>
      <c r="O68" s="967">
        <f>IF('AR CP outturn data template'!O68="","",'AR CP outturn data template'!O68)</f>
        <v>48.378552934705745</v>
      </c>
      <c r="P68" s="967">
        <f>IF('AR CP outturn data template'!P68="","",'AR CP outturn data template'!P68)</f>
        <v>20.64298094875328</v>
      </c>
      <c r="Q68" s="967">
        <f>IF('AR CP outturn data template'!Q68="","",'AR CP outturn data template'!Q68)</f>
        <v>93.455440787174837</v>
      </c>
      <c r="R68" s="967">
        <f>IF('AR CP outturn data template'!R68="","",'AR CP outturn data template'!R68)</f>
        <v>75.292241370420925</v>
      </c>
      <c r="S68" s="967">
        <f>IF('AR CP outturn data template'!S68="","",'AR CP outturn data template'!S68)</f>
        <v>19.249932564947741</v>
      </c>
      <c r="T68" s="967">
        <f>IF('AR CP outturn data template'!T68="","",'AR CP outturn data template'!T68)</f>
        <v>2.6923793321654466</v>
      </c>
      <c r="U68" s="967">
        <f>IF('AR CP outturn data template'!U68="","",'AR CP outturn data template'!U68)</f>
        <v>4.5992973080072774</v>
      </c>
      <c r="V68" s="967">
        <f>IF('AR CP outturn data template'!V68="","",'AR CP outturn data template'!V68)</f>
        <v>2.7220452507106896</v>
      </c>
      <c r="W68" s="967">
        <f>IF('AR CP outturn data template'!W68="","",'AR CP outturn data template'!W68)</f>
        <v>2.636608840365021</v>
      </c>
      <c r="X68" s="967">
        <f>IF('AR CP outturn data template'!X68="","",'AR CP outturn data template'!X68)</f>
        <v>2.6441541641558062</v>
      </c>
      <c r="Y68" s="967">
        <f>IF('AR CP outturn data template'!Y68="","",'AR CP outturn data template'!Y68)</f>
        <v>5.1539485555461795</v>
      </c>
      <c r="Z68" s="967">
        <f>IF('AR CP outturn data template'!Z68="","",'AR CP outturn data template'!Z68)</f>
        <v>10.4558135706678</v>
      </c>
      <c r="AA68" s="967">
        <f>IF('AR CP outturn data template'!AA68="","",'AR CP outturn data template'!AA68)</f>
        <v>64.075456774661887</v>
      </c>
      <c r="AB68" s="967">
        <f>IF('AR CP outturn data template'!AB68="","",'AR CP outturn data template'!AB68)</f>
        <v>6.0117527473502026</v>
      </c>
      <c r="AC68" s="967">
        <f>IF('AR CP outturn data template'!AC68="","",'AR CP outturn data template'!AC68)</f>
        <v>30.632428793558059</v>
      </c>
      <c r="AD68" s="967">
        <f>IF('AR CP outturn data template'!AD68="","",'AR CP outturn data template'!AD68)</f>
        <v>123.63702641260484</v>
      </c>
      <c r="AE68" s="967">
        <f>IF('AR CP outturn data template'!AE68="","",'AR CP outturn data template'!AE68)</f>
        <v>58.165812812630627</v>
      </c>
      <c r="AF68" s="967">
        <f>IF('AR CP outturn data template'!AF68="","",'AR CP outturn data template'!AF68)</f>
        <v>9.3559067268604821</v>
      </c>
      <c r="AG68" s="967">
        <f>IF('AR CP outturn data template'!AG68="","",'AR CP outturn data template'!AG68)</f>
        <v>42.205996730128945</v>
      </c>
      <c r="AH68" s="967">
        <f>IF('AR CP outturn data template'!AH68="","",'AR CP outturn data template'!AH68)</f>
        <v>2.9721255331984384</v>
      </c>
      <c r="AI68" s="967">
        <f>IF('AR CP outturn data template'!AI68="","",'AR CP outturn data template'!AI68)</f>
        <v>4.358852256970982</v>
      </c>
      <c r="AJ68" s="967">
        <f>IF('AR CP outturn data template'!AJ68="","",'AR CP outturn data template'!AJ68)</f>
        <v>4.8734535678840212</v>
      </c>
      <c r="AK68" s="967">
        <f>IF('AR CP outturn data template'!AK68="","",'AR CP outturn data template'!AK68)</f>
        <v>31.605642267984742</v>
      </c>
      <c r="AL68" s="968">
        <f>IF('AR CP outturn data template'!AL68="","",'AR CP outturn data template'!AL68)</f>
        <v>0</v>
      </c>
      <c r="AM68" s="202"/>
      <c r="AN68" s="189"/>
      <c r="AO68" s="189"/>
      <c r="AP68" s="189"/>
      <c r="AQ68" s="189"/>
      <c r="AR68" s="189"/>
      <c r="AS68" s="189"/>
      <c r="AT68" s="189"/>
      <c r="AU68" s="189"/>
      <c r="AV68" s="189"/>
      <c r="AW68" s="189"/>
      <c r="AX68" s="189"/>
      <c r="AY68" s="189"/>
      <c r="AZ68" s="189"/>
      <c r="BA68" s="189"/>
    </row>
    <row r="69" spans="1:53" s="44" customFormat="1" ht="40.5" customHeight="1" x14ac:dyDescent="0.2">
      <c r="A69" s="189"/>
      <c r="B69" s="681" t="s">
        <v>505</v>
      </c>
      <c r="C69" s="682" t="s">
        <v>506</v>
      </c>
      <c r="D69" s="683" t="s">
        <v>507</v>
      </c>
      <c r="E69" s="775" t="s">
        <v>592</v>
      </c>
      <c r="F69" s="689" t="s">
        <v>85</v>
      </c>
      <c r="G69" s="768" t="s">
        <v>86</v>
      </c>
      <c r="H69" s="766"/>
      <c r="I69" s="688"/>
      <c r="J69" s="688"/>
      <c r="K69" s="790">
        <f>'AR CP outturn data template'!K69</f>
        <v>5144.5419999999995</v>
      </c>
      <c r="L69" s="967">
        <f>IF('AR CP outturn data template'!L69="","",'AR CP outturn data template'!L69)</f>
        <v>39.590524666316654</v>
      </c>
      <c r="M69" s="967">
        <f>IF('AR CP outturn data template'!M69="","",'AR CP outturn data template'!M69)</f>
        <v>272.22362625966002</v>
      </c>
      <c r="N69" s="967">
        <f>IF('AR CP outturn data template'!N69="","",'AR CP outturn data template'!N69)</f>
        <v>208.85327417075348</v>
      </c>
      <c r="O69" s="967">
        <f>IF('AR CP outturn data template'!O69="","",'AR CP outturn data template'!O69)</f>
        <v>95.564000000000007</v>
      </c>
      <c r="P69" s="967">
        <f>IF('AR CP outturn data template'!P69="","",'AR CP outturn data template'!P69)</f>
        <v>166.86390910586564</v>
      </c>
      <c r="Q69" s="967">
        <f>IF('AR CP outturn data template'!Q69="","",'AR CP outturn data template'!Q69)</f>
        <v>507.50245700460232</v>
      </c>
      <c r="R69" s="967">
        <f>IF('AR CP outturn data template'!R69="","",'AR CP outturn data template'!R69)</f>
        <v>408.23840980073845</v>
      </c>
      <c r="S69" s="967">
        <f>IF('AR CP outturn data template'!S69="","",'AR CP outturn data template'!S69)</f>
        <v>78.986166429726978</v>
      </c>
      <c r="T69" s="967">
        <f>IF('AR CP outturn data template'!T69="","",'AR CP outturn data template'!T69)</f>
        <v>23.614829927505301</v>
      </c>
      <c r="U69" s="967">
        <f>IF('AR CP outturn data template'!U69="","",'AR CP outturn data template'!U69)</f>
        <v>43.913274326940417</v>
      </c>
      <c r="V69" s="967">
        <f>IF('AR CP outturn data template'!V69="","",'AR CP outturn data template'!V69)</f>
        <v>21.976984679731022</v>
      </c>
      <c r="W69" s="967">
        <f>IF('AR CP outturn data template'!W69="","",'AR CP outturn data template'!W69)</f>
        <v>13.057161706013909</v>
      </c>
      <c r="X69" s="967">
        <f>IF('AR CP outturn data template'!X69="","",'AR CP outturn data template'!X69)</f>
        <v>17.649568580457512</v>
      </c>
      <c r="Y69" s="967">
        <f>IF('AR CP outturn data template'!Y69="","",'AR CP outturn data template'!Y69)</f>
        <v>37.892493445476362</v>
      </c>
      <c r="Z69" s="967">
        <f>IF('AR CP outturn data template'!Z69="","",'AR CP outturn data template'!Z69)</f>
        <v>70.21214755760198</v>
      </c>
      <c r="AA69" s="967">
        <f>IF('AR CP outturn data template'!AA69="","",'AR CP outturn data template'!AA69)</f>
        <v>366.16164601580783</v>
      </c>
      <c r="AB69" s="967">
        <f>IF('AR CP outturn data template'!AB69="","",'AR CP outturn data template'!AB69)</f>
        <v>52.580385443191858</v>
      </c>
      <c r="AC69" s="967">
        <f>IF('AR CP outturn data template'!AC69="","",'AR CP outturn data template'!AC69)</f>
        <v>344.80256236847288</v>
      </c>
      <c r="AD69" s="967">
        <f>IF('AR CP outturn data template'!AD69="","",'AR CP outturn data template'!AD69)</f>
        <v>1044.0316545754674</v>
      </c>
      <c r="AE69" s="967">
        <f>IF('AR CP outturn data template'!AE69="","",'AR CP outturn data template'!AE69)</f>
        <v>521.48755626782781</v>
      </c>
      <c r="AF69" s="967">
        <f>IF('AR CP outturn data template'!AF69="","",'AR CP outturn data template'!AF69)</f>
        <v>91.801375174396952</v>
      </c>
      <c r="AG69" s="967">
        <f>IF('AR CP outturn data template'!AG69="","",'AR CP outturn data template'!AG69)</f>
        <v>349.06495642349364</v>
      </c>
      <c r="AH69" s="967">
        <f>IF('AR CP outturn data template'!AH69="","",'AR CP outturn data template'!AH69)</f>
        <v>25.131626102132891</v>
      </c>
      <c r="AI69" s="967">
        <f>IF('AR CP outturn data template'!AI69="","",'AR CP outturn data template'!AI69)</f>
        <v>34.372237018498168</v>
      </c>
      <c r="AJ69" s="967">
        <f>IF('AR CP outturn data template'!AJ69="","",'AR CP outturn data template'!AJ69)</f>
        <v>37.574554792704937</v>
      </c>
      <c r="AK69" s="967">
        <f>IF('AR CP outturn data template'!AK69="","",'AR CP outturn data template'!AK69)</f>
        <v>271.39461815661559</v>
      </c>
      <c r="AL69" s="968">
        <f>IF('AR CP outturn data template'!AL69="","",'AR CP outturn data template'!AL69)</f>
        <v>0</v>
      </c>
      <c r="AM69" s="202"/>
      <c r="AN69" s="189"/>
      <c r="AO69" s="189"/>
      <c r="AP69" s="189"/>
      <c r="AQ69" s="189"/>
      <c r="AR69" s="189"/>
      <c r="AS69" s="189"/>
      <c r="AT69" s="189"/>
      <c r="AU69" s="189"/>
      <c r="AV69" s="189"/>
      <c r="AW69" s="189"/>
      <c r="AX69" s="189"/>
      <c r="AY69" s="189"/>
      <c r="AZ69" s="189"/>
      <c r="BA69" s="189"/>
    </row>
    <row r="70" spans="1:53" s="45" customFormat="1" ht="12.75" x14ac:dyDescent="0.2">
      <c r="A70" s="265"/>
      <c r="B70" s="696"/>
      <c r="C70" s="697"/>
      <c r="D70" s="49" t="s">
        <v>509</v>
      </c>
      <c r="E70" s="105"/>
      <c r="F70" s="71"/>
      <c r="G70" s="784"/>
      <c r="H70" s="129"/>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464"/>
      <c r="AM70" s="273"/>
      <c r="AN70" s="265"/>
      <c r="AO70" s="265"/>
      <c r="AP70" s="265"/>
      <c r="AQ70" s="265"/>
      <c r="AR70" s="265"/>
      <c r="AS70" s="265"/>
      <c r="AT70" s="265"/>
      <c r="AU70" s="265"/>
      <c r="AV70" s="265"/>
      <c r="AW70" s="265"/>
      <c r="AX70" s="265"/>
      <c r="AY70" s="265"/>
      <c r="AZ70" s="265"/>
      <c r="BA70" s="265"/>
    </row>
    <row r="71" spans="1:53" s="44" customFormat="1" ht="51" x14ac:dyDescent="0.2">
      <c r="A71" s="189"/>
      <c r="B71" s="692" t="s">
        <v>166</v>
      </c>
      <c r="C71" s="693" t="s">
        <v>167</v>
      </c>
      <c r="D71" s="694" t="s">
        <v>168</v>
      </c>
      <c r="E71" s="777" t="s">
        <v>593</v>
      </c>
      <c r="F71" s="778" t="s">
        <v>164</v>
      </c>
      <c r="G71" s="767" t="s">
        <v>165</v>
      </c>
      <c r="H71" s="779"/>
      <c r="I71" s="695" t="s">
        <v>511</v>
      </c>
      <c r="J71" s="695"/>
      <c r="K71" s="969">
        <f>'AR CP outturn data template'!K71</f>
        <v>84.915443981923616</v>
      </c>
      <c r="L71" s="982">
        <f>IF('AR CP outturn data template'!L71="","",'AR CP outturn data template'!L71)</f>
        <v>79.300910986609424</v>
      </c>
      <c r="M71" s="982">
        <f>IF('AR CP outturn data template'!M71="","",'AR CP outturn data template'!M71)</f>
        <v>86.708644120915579</v>
      </c>
      <c r="N71" s="982">
        <f>IF('AR CP outturn data template'!N71="","",'AR CP outturn data template'!N71)</f>
        <v>83.478640106484733</v>
      </c>
      <c r="O71" s="982">
        <f>IF('AR CP outturn data template'!O71="","",'AR CP outturn data template'!O71)</f>
        <v>44.129037255053831</v>
      </c>
      <c r="P71" s="982">
        <f>IF('AR CP outturn data template'!P71="","",'AR CP outturn data template'!P71)</f>
        <v>87.171844634163719</v>
      </c>
      <c r="Q71" s="982">
        <f>IF('AR CP outturn data template'!Q71="","",'AR CP outturn data template'!Q71)</f>
        <v>82.165882777804143</v>
      </c>
      <c r="R71" s="982">
        <f>IF('AR CP outturn data template'!R71="","",'AR CP outturn data template'!R71)</f>
        <v>81.787338883249888</v>
      </c>
      <c r="S71" s="982">
        <f>IF('AR CP outturn data template'!S71="","",'AR CP outturn data template'!S71)</f>
        <v>74.676525281636216</v>
      </c>
      <c r="T71" s="982">
        <f>IF('AR CP outturn data template'!T71="","",'AR CP outturn data template'!T71)</f>
        <v>88.655570264533139</v>
      </c>
      <c r="U71" s="982">
        <f>IF('AR CP outturn data template'!U71="","",'AR CP outturn data template'!U71)</f>
        <v>88.781801890145204</v>
      </c>
      <c r="V71" s="982">
        <f>IF('AR CP outturn data template'!V71="","",'AR CP outturn data template'!V71)</f>
        <v>87.062645444046325</v>
      </c>
      <c r="W71" s="982">
        <f>IF('AR CP outturn data template'!W71="","",'AR CP outturn data template'!W71)</f>
        <v>79.129824150299697</v>
      </c>
      <c r="X71" s="982">
        <f>IF('AR CP outturn data template'!X71="","",'AR CP outturn data template'!X71)</f>
        <v>84.493108916481248</v>
      </c>
      <c r="Y71" s="982">
        <f>IF('AR CP outturn data template'!Y71="","",'AR CP outturn data template'!Y71)</f>
        <v>86.14964585032105</v>
      </c>
      <c r="Z71" s="982">
        <f>IF('AR CP outturn data template'!Z71="","",'AR CP outturn data template'!Z71)</f>
        <v>85.302645009791632</v>
      </c>
      <c r="AA71" s="982">
        <f>IF('AR CP outturn data template'!AA71="","",'AR CP outturn data template'!AA71)</f>
        <v>83.225032935092116</v>
      </c>
      <c r="AB71" s="982">
        <f>IF('AR CP outturn data template'!AB71="","",'AR CP outturn data template'!AB71)</f>
        <v>88.323624316670006</v>
      </c>
      <c r="AC71" s="982">
        <f>IF('AR CP outturn data template'!AC71="","",'AR CP outturn data template'!AC71)</f>
        <v>89.402230700701125</v>
      </c>
      <c r="AD71" s="982">
        <f>IF('AR CP outturn data template'!AD71="","",'AR CP outturn data template'!AD71)</f>
        <v>87.822428329440442</v>
      </c>
      <c r="AE71" s="982">
        <f>IF('AR CP outturn data template'!AE71="","",'AR CP outturn data template'!AE71)</f>
        <v>88.425433876949867</v>
      </c>
      <c r="AF71" s="982">
        <f>IF('AR CP outturn data template'!AF71="","",'AR CP outturn data template'!AF71)</f>
        <v>89.026322436030043</v>
      </c>
      <c r="AG71" s="982">
        <f>IF('AR CP outturn data template'!AG71="","",'AR CP outturn data template'!AG71)</f>
        <v>87.558849242643035</v>
      </c>
      <c r="AH71" s="982">
        <f>IF('AR CP outturn data template'!AH71="","",'AR CP outturn data template'!AH71)</f>
        <v>87.759000160042305</v>
      </c>
      <c r="AI71" s="982">
        <f>IF('AR CP outturn data template'!AI71="","",'AR CP outturn data template'!AI71)</f>
        <v>87.402647322443713</v>
      </c>
      <c r="AJ71" s="982">
        <f>IF('AR CP outturn data template'!AJ71="","",'AR CP outturn data template'!AJ71)</f>
        <v>87.250911460482001</v>
      </c>
      <c r="AK71" s="982">
        <f>IF('AR CP outturn data template'!AK71="","",'AR CP outturn data template'!AK71)</f>
        <v>87.604714051824928</v>
      </c>
      <c r="AL71" s="971">
        <f>IF('AR CP outturn data template'!AL71="","",'AR CP outturn data template'!AL71)</f>
        <v>0</v>
      </c>
      <c r="AM71" s="202"/>
      <c r="AN71" s="189"/>
      <c r="AO71" s="189"/>
      <c r="AP71" s="189"/>
      <c r="AQ71" s="189"/>
      <c r="AR71" s="189"/>
      <c r="AS71" s="189"/>
      <c r="AT71" s="189"/>
      <c r="AU71" s="189"/>
      <c r="AV71" s="189"/>
      <c r="AW71" s="189"/>
      <c r="AX71" s="189"/>
      <c r="AY71" s="189"/>
      <c r="AZ71" s="189"/>
      <c r="BA71" s="189"/>
    </row>
    <row r="72" spans="1:53" s="45" customFormat="1" ht="22.5" customHeight="1" x14ac:dyDescent="0.2">
      <c r="A72" s="265"/>
      <c r="B72" s="625"/>
      <c r="C72" s="626"/>
      <c r="D72" s="664" t="s">
        <v>512</v>
      </c>
      <c r="E72" s="664"/>
      <c r="F72" s="665"/>
      <c r="G72" s="626"/>
      <c r="H72" s="666"/>
      <c r="I72" s="667"/>
      <c r="J72" s="641"/>
      <c r="K72" s="803"/>
      <c r="L72" s="804"/>
      <c r="M72" s="802"/>
      <c r="N72" s="802"/>
      <c r="O72" s="803"/>
      <c r="P72" s="804"/>
      <c r="Q72" s="805"/>
      <c r="R72" s="805"/>
      <c r="S72" s="805"/>
      <c r="T72" s="805"/>
      <c r="U72" s="805"/>
      <c r="V72" s="805"/>
      <c r="W72" s="805"/>
      <c r="X72" s="805"/>
      <c r="Y72" s="805"/>
      <c r="Z72" s="805"/>
      <c r="AA72" s="805"/>
      <c r="AB72" s="805"/>
      <c r="AC72" s="805"/>
      <c r="AD72" s="805"/>
      <c r="AE72" s="805"/>
      <c r="AF72" s="805"/>
      <c r="AG72" s="805"/>
      <c r="AH72" s="805"/>
      <c r="AI72" s="805"/>
      <c r="AJ72" s="806"/>
      <c r="AK72" s="804"/>
      <c r="AL72" s="972"/>
      <c r="AM72" s="273"/>
      <c r="AN72" s="265"/>
      <c r="AO72" s="265"/>
      <c r="AP72" s="265"/>
      <c r="AQ72" s="265"/>
      <c r="AR72" s="265"/>
      <c r="AS72" s="265"/>
      <c r="AT72" s="265"/>
      <c r="AU72" s="265"/>
      <c r="AV72" s="265"/>
      <c r="AW72" s="265"/>
      <c r="AX72" s="265"/>
      <c r="AY72" s="265"/>
      <c r="AZ72" s="265"/>
      <c r="BA72" s="265"/>
    </row>
    <row r="73" spans="1:53" s="45" customFormat="1" ht="22.5" customHeight="1" x14ac:dyDescent="0.2">
      <c r="B73" s="135" t="s">
        <v>594</v>
      </c>
      <c r="C73" s="358" t="s">
        <v>595</v>
      </c>
      <c r="D73" s="718" t="s">
        <v>596</v>
      </c>
      <c r="E73" s="718" t="s">
        <v>618</v>
      </c>
      <c r="F73" s="358" t="s">
        <v>200</v>
      </c>
      <c r="G73" s="358" t="s">
        <v>368</v>
      </c>
      <c r="H73" s="719" t="s">
        <v>87</v>
      </c>
      <c r="I73" s="409" t="s">
        <v>517</v>
      </c>
      <c r="J73" s="393"/>
      <c r="K73" s="973" cm="1">
        <f t="array" ref="K73">IF(AND(ISBLANK(L73:Z73),ISBLANK(AA73:AK73)),"",SUM(L73:AK73))</f>
        <v>55.618371894035427</v>
      </c>
      <c r="L73" s="983">
        <v>0.39667201752532627</v>
      </c>
      <c r="M73" s="984">
        <v>3.2771132057690804</v>
      </c>
      <c r="N73" s="984">
        <v>4.0708119594140699</v>
      </c>
      <c r="O73" s="985">
        <v>1.359733684701423</v>
      </c>
      <c r="P73" s="983">
        <v>1.7957379261546009</v>
      </c>
      <c r="Q73" s="986">
        <v>6.5928062542016157</v>
      </c>
      <c r="R73" s="986">
        <v>5.9041865336829726</v>
      </c>
      <c r="S73" s="986">
        <v>0.84261154268684102</v>
      </c>
      <c r="T73" s="986">
        <v>0.21669131266297359</v>
      </c>
      <c r="U73" s="986">
        <v>0.36007322034496958</v>
      </c>
      <c r="V73" s="986">
        <v>0.23072988381099541</v>
      </c>
      <c r="W73" s="986">
        <v>0.18993088623834647</v>
      </c>
      <c r="X73" s="986">
        <v>9.3544225168533654E-2</v>
      </c>
      <c r="Y73" s="986">
        <v>0.36678255458783143</v>
      </c>
      <c r="Z73" s="986">
        <v>0.80035908446926229</v>
      </c>
      <c r="AA73" s="986">
        <v>3.0974156044680892</v>
      </c>
      <c r="AB73" s="986">
        <v>0.45043648018142701</v>
      </c>
      <c r="AC73" s="986">
        <v>1.6667205498959983</v>
      </c>
      <c r="AD73" s="986">
        <v>8.927194280624942</v>
      </c>
      <c r="AE73" s="986">
        <v>5.9399230222999133</v>
      </c>
      <c r="AF73" s="986">
        <v>0.62439936826495301</v>
      </c>
      <c r="AG73" s="986">
        <v>2.6509620120797139</v>
      </c>
      <c r="AH73" s="986">
        <v>0.17767896655180954</v>
      </c>
      <c r="AI73" s="986">
        <v>0.38563881189269783</v>
      </c>
      <c r="AJ73" s="987">
        <v>0.44245679986180936</v>
      </c>
      <c r="AK73" s="983">
        <v>4.7577617064952333</v>
      </c>
      <c r="AL73" s="988">
        <v>0</v>
      </c>
      <c r="AM73" s="394"/>
    </row>
    <row r="74" spans="1:53" s="44" customFormat="1" ht="21" customHeight="1" x14ac:dyDescent="0.2">
      <c r="A74" s="189"/>
      <c r="B74" s="364" t="s">
        <v>513</v>
      </c>
      <c r="C74" s="721" t="s">
        <v>514</v>
      </c>
      <c r="D74" s="717" t="s">
        <v>515</v>
      </c>
      <c r="E74" s="717" t="s">
        <v>598</v>
      </c>
      <c r="F74" s="721" t="s">
        <v>200</v>
      </c>
      <c r="G74" s="721" t="s">
        <v>368</v>
      </c>
      <c r="H74" s="722" t="s">
        <v>87</v>
      </c>
      <c r="I74" s="410"/>
      <c r="J74" s="134"/>
      <c r="K74" s="974" cm="1">
        <f t="array" ref="K74">IF(AND(ISBLANK(L74:Z74),ISBLANK(AA74:AK74)),"",SUM(L74:AK74))</f>
        <v>102.76100052195029</v>
      </c>
      <c r="L74" s="870">
        <f t="shared" ref="L74:AK74" si="0">L27-L34-L73</f>
        <v>3.0789042239000923</v>
      </c>
      <c r="M74" s="870">
        <f t="shared" si="0"/>
        <v>6.001006260048289</v>
      </c>
      <c r="N74" s="870">
        <f t="shared" si="0"/>
        <v>9.5559520655141839E-3</v>
      </c>
      <c r="O74" s="870">
        <f t="shared" si="0"/>
        <v>9.0249793000891376</v>
      </c>
      <c r="P74" s="870">
        <f t="shared" si="0"/>
        <v>-6.6005960860593405E-4</v>
      </c>
      <c r="Q74" s="870">
        <f t="shared" si="0"/>
        <v>4.8972432504202068</v>
      </c>
      <c r="R74" s="870">
        <f t="shared" si="0"/>
        <v>20.432591490037396</v>
      </c>
      <c r="S74" s="870">
        <f t="shared" si="0"/>
        <v>3.5464062015762483</v>
      </c>
      <c r="T74" s="870">
        <f t="shared" si="0"/>
        <v>-3.1447257053870414E-3</v>
      </c>
      <c r="U74" s="870">
        <f t="shared" si="0"/>
        <v>2.3016251945854789</v>
      </c>
      <c r="V74" s="870">
        <f t="shared" si="0"/>
        <v>1.4795418550376744</v>
      </c>
      <c r="W74" s="870">
        <f t="shared" si="0"/>
        <v>4.2874100866972453</v>
      </c>
      <c r="X74" s="870">
        <f t="shared" si="0"/>
        <v>0.29909828474934352</v>
      </c>
      <c r="Y74" s="870">
        <f t="shared" si="0"/>
        <v>0.40374050045118087</v>
      </c>
      <c r="Z74" s="870">
        <f t="shared" si="0"/>
        <v>0.53476097624428731</v>
      </c>
      <c r="AA74" s="870">
        <f t="shared" si="0"/>
        <v>7.7930842543957297</v>
      </c>
      <c r="AB74" s="870">
        <f t="shared" si="0"/>
        <v>4.7620080262280484E-2</v>
      </c>
      <c r="AC74" s="870">
        <f t="shared" si="0"/>
        <v>0.30431253837073813</v>
      </c>
      <c r="AD74" s="870">
        <f t="shared" si="0"/>
        <v>0.68189140568384587</v>
      </c>
      <c r="AE74" s="870">
        <f t="shared" si="0"/>
        <v>0.29929571190454318</v>
      </c>
      <c r="AF74" s="870">
        <f t="shared" si="0"/>
        <v>-5.7793019102436727E-4</v>
      </c>
      <c r="AG74" s="870">
        <f t="shared" si="0"/>
        <v>21.182177275255032</v>
      </c>
      <c r="AH74" s="870">
        <f t="shared" si="0"/>
        <v>2.1127924167176015</v>
      </c>
      <c r="AI74" s="870">
        <f t="shared" si="0"/>
        <v>3.4224533630212028</v>
      </c>
      <c r="AJ74" s="870">
        <f t="shared" si="0"/>
        <v>5.8432815074161821</v>
      </c>
      <c r="AK74" s="870">
        <f t="shared" si="0"/>
        <v>4.7816111085260902</v>
      </c>
      <c r="AL74" s="989">
        <v>0</v>
      </c>
      <c r="AM74" s="202"/>
      <c r="AN74" s="189"/>
      <c r="AO74" s="189"/>
      <c r="AP74" s="189"/>
      <c r="AQ74" s="189"/>
      <c r="AR74" s="189"/>
      <c r="AS74" s="189"/>
      <c r="AT74" s="189"/>
      <c r="AU74" s="189"/>
      <c r="AV74" s="189"/>
      <c r="AW74" s="189"/>
      <c r="AX74" s="189"/>
      <c r="AY74" s="189"/>
      <c r="AZ74" s="189"/>
      <c r="BA74" s="189"/>
    </row>
    <row r="75" spans="1:53" s="190" customFormat="1" ht="12.75" x14ac:dyDescent="0.2">
      <c r="A75" s="189"/>
      <c r="B75" s="189"/>
      <c r="C75" s="277"/>
      <c r="D75" s="251"/>
      <c r="E75" s="251"/>
      <c r="F75" s="269"/>
      <c r="G75" s="270"/>
      <c r="H75" s="270"/>
      <c r="I75" s="270"/>
      <c r="J75" s="270"/>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67"/>
      <c r="AO75" s="202"/>
      <c r="AP75" s="189"/>
      <c r="AQ75" s="189"/>
      <c r="AR75" s="189"/>
      <c r="AS75" s="189"/>
      <c r="AT75" s="189"/>
      <c r="AU75" s="189"/>
      <c r="AV75" s="189"/>
      <c r="AW75" s="189"/>
      <c r="AX75" s="189"/>
      <c r="AY75" s="189"/>
      <c r="AZ75" s="189"/>
      <c r="BA75" s="189"/>
    </row>
    <row r="76" spans="1:53" s="190" customFormat="1" ht="12.75" x14ac:dyDescent="0.2">
      <c r="A76" s="189"/>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271"/>
      <c r="AO76" s="202"/>
      <c r="AP76" s="189"/>
      <c r="AQ76" s="189"/>
      <c r="AR76" s="189"/>
      <c r="AS76" s="189"/>
      <c r="AT76" s="189"/>
      <c r="AU76" s="189"/>
      <c r="AV76" s="189"/>
      <c r="AW76" s="189"/>
      <c r="AX76" s="189"/>
      <c r="AY76" s="189"/>
      <c r="AZ76" s="189"/>
      <c r="BA76" s="189"/>
    </row>
    <row r="77" spans="1:53" s="44" customFormat="1" ht="12.75" x14ac:dyDescent="0.2">
      <c r="A77" s="189"/>
      <c r="B77" s="83" t="s">
        <v>518</v>
      </c>
      <c r="C77" s="282"/>
      <c r="D77" s="84" t="s">
        <v>519</v>
      </c>
      <c r="E77" s="579" t="s">
        <v>520</v>
      </c>
      <c r="F77" s="85"/>
      <c r="G77" s="85"/>
      <c r="H77" s="85"/>
      <c r="I77" s="85"/>
      <c r="J77" s="367"/>
      <c r="K77" s="368">
        <f>IFERROR(K34-(SUM(K37:K40)+K44+K45+K53),"")</f>
        <v>-4.5474735088646412E-13</v>
      </c>
      <c r="L77" s="368">
        <f>IFERROR(L34-(SUM(L37:L40)+L44+L45+L53),"")</f>
        <v>0</v>
      </c>
      <c r="M77" s="368">
        <f t="shared" ref="M77:AK77" si="1">IFERROR(M34-(SUM(M37:M40)+M44+M45+M53),"")</f>
        <v>0</v>
      </c>
      <c r="N77" s="368">
        <f t="shared" si="1"/>
        <v>-1.4210854715202004E-14</v>
      </c>
      <c r="O77" s="368">
        <f t="shared" si="1"/>
        <v>0</v>
      </c>
      <c r="P77" s="368">
        <f t="shared" si="1"/>
        <v>0</v>
      </c>
      <c r="Q77" s="368">
        <f t="shared" si="1"/>
        <v>-2.8421709430404007E-14</v>
      </c>
      <c r="R77" s="368">
        <f t="shared" si="1"/>
        <v>-2.8421709430404007E-14</v>
      </c>
      <c r="S77" s="368">
        <f t="shared" si="1"/>
        <v>0</v>
      </c>
      <c r="T77" s="368">
        <f t="shared" si="1"/>
        <v>0</v>
      </c>
      <c r="U77" s="368">
        <f t="shared" si="1"/>
        <v>-1.7763568394002505E-15</v>
      </c>
      <c r="V77" s="368">
        <f t="shared" si="1"/>
        <v>0</v>
      </c>
      <c r="W77" s="368">
        <f t="shared" si="1"/>
        <v>0</v>
      </c>
      <c r="X77" s="368">
        <f t="shared" si="1"/>
        <v>0</v>
      </c>
      <c r="Y77" s="368">
        <f t="shared" si="1"/>
        <v>0</v>
      </c>
      <c r="Z77" s="368">
        <f t="shared" si="1"/>
        <v>0</v>
      </c>
      <c r="AA77" s="368">
        <f t="shared" si="1"/>
        <v>0</v>
      </c>
      <c r="AB77" s="368">
        <f t="shared" si="1"/>
        <v>1.7763568394002505E-15</v>
      </c>
      <c r="AC77" s="368">
        <f t="shared" si="1"/>
        <v>0</v>
      </c>
      <c r="AD77" s="368">
        <f t="shared" si="1"/>
        <v>0</v>
      </c>
      <c r="AE77" s="368">
        <f t="shared" si="1"/>
        <v>0</v>
      </c>
      <c r="AF77" s="368">
        <f t="shared" si="1"/>
        <v>-3.5527136788005009E-15</v>
      </c>
      <c r="AG77" s="368">
        <f t="shared" si="1"/>
        <v>0</v>
      </c>
      <c r="AH77" s="368">
        <f t="shared" si="1"/>
        <v>-8.8817841970012523E-16</v>
      </c>
      <c r="AI77" s="368">
        <f t="shared" si="1"/>
        <v>1.7763568394002505E-15</v>
      </c>
      <c r="AJ77" s="368">
        <f t="shared" si="1"/>
        <v>0</v>
      </c>
      <c r="AK77" s="368">
        <f t="shared" si="1"/>
        <v>-1.4210854715202004E-14</v>
      </c>
      <c r="AL77" s="368">
        <f t="shared" ref="AL77" si="2">IFERROR(AL34-(SUM(AL37:AL40)+AL44+AL45+AL53),"")</f>
        <v>0</v>
      </c>
      <c r="AM77" s="278"/>
      <c r="AN77" s="271"/>
      <c r="AO77" s="202"/>
      <c r="AP77" s="189"/>
      <c r="AQ77" s="189"/>
      <c r="AR77" s="189"/>
      <c r="AS77" s="189"/>
      <c r="AT77" s="189"/>
      <c r="AU77" s="189"/>
      <c r="AV77" s="189"/>
      <c r="AW77" s="189"/>
      <c r="AX77" s="189"/>
      <c r="AY77" s="189"/>
      <c r="AZ77" s="189"/>
      <c r="BA77" s="189"/>
    </row>
    <row r="78" spans="1:53" s="44" customFormat="1" ht="12.75" x14ac:dyDescent="0.2">
      <c r="A78" s="189"/>
      <c r="B78" s="86" t="s">
        <v>521</v>
      </c>
      <c r="C78" s="391"/>
      <c r="D78" s="87" t="s">
        <v>599</v>
      </c>
      <c r="E78" s="580" t="s">
        <v>600</v>
      </c>
      <c r="F78" s="88"/>
      <c r="G78" s="88"/>
      <c r="H78" s="88"/>
      <c r="I78" s="88"/>
      <c r="J78" s="369"/>
      <c r="K78" s="370">
        <f>IFERROR(K26-(K24-(K29+K30)),"")</f>
        <v>0</v>
      </c>
      <c r="L78" s="370">
        <f t="shared" ref="L78:AL78" si="3">IFERROR(L26-(L24-(L29+L30)),"")</f>
        <v>0</v>
      </c>
      <c r="M78" s="370">
        <f t="shared" si="3"/>
        <v>0</v>
      </c>
      <c r="N78" s="370">
        <f t="shared" si="3"/>
        <v>0</v>
      </c>
      <c r="O78" s="370">
        <f t="shared" si="3"/>
        <v>0</v>
      </c>
      <c r="P78" s="370">
        <f t="shared" si="3"/>
        <v>0</v>
      </c>
      <c r="Q78" s="370">
        <f t="shared" si="3"/>
        <v>0</v>
      </c>
      <c r="R78" s="370">
        <f t="shared" si="3"/>
        <v>0</v>
      </c>
      <c r="S78" s="370">
        <f t="shared" si="3"/>
        <v>0</v>
      </c>
      <c r="T78" s="370">
        <f t="shared" si="3"/>
        <v>0</v>
      </c>
      <c r="U78" s="370">
        <f t="shared" si="3"/>
        <v>0</v>
      </c>
      <c r="V78" s="370">
        <f t="shared" si="3"/>
        <v>0</v>
      </c>
      <c r="W78" s="370">
        <f t="shared" si="3"/>
        <v>0</v>
      </c>
      <c r="X78" s="370">
        <f t="shared" si="3"/>
        <v>0</v>
      </c>
      <c r="Y78" s="370">
        <f t="shared" si="3"/>
        <v>0</v>
      </c>
      <c r="Z78" s="370">
        <f t="shared" si="3"/>
        <v>0</v>
      </c>
      <c r="AA78" s="370">
        <f t="shared" si="3"/>
        <v>0</v>
      </c>
      <c r="AB78" s="370">
        <f t="shared" si="3"/>
        <v>0</v>
      </c>
      <c r="AC78" s="370">
        <f t="shared" si="3"/>
        <v>0</v>
      </c>
      <c r="AD78" s="370">
        <f t="shared" si="3"/>
        <v>0</v>
      </c>
      <c r="AE78" s="370">
        <f t="shared" si="3"/>
        <v>0</v>
      </c>
      <c r="AF78" s="370">
        <f t="shared" si="3"/>
        <v>0</v>
      </c>
      <c r="AG78" s="370">
        <f t="shared" si="3"/>
        <v>0</v>
      </c>
      <c r="AH78" s="370">
        <f t="shared" si="3"/>
        <v>0</v>
      </c>
      <c r="AI78" s="370">
        <f t="shared" si="3"/>
        <v>0</v>
      </c>
      <c r="AJ78" s="370">
        <f t="shared" si="3"/>
        <v>0</v>
      </c>
      <c r="AK78" s="370">
        <f t="shared" si="3"/>
        <v>0</v>
      </c>
      <c r="AL78" s="370">
        <f t="shared" si="3"/>
        <v>0</v>
      </c>
      <c r="AM78" s="278"/>
      <c r="AN78" s="271"/>
      <c r="AO78" s="202"/>
      <c r="AP78" s="189"/>
      <c r="AQ78" s="189"/>
      <c r="AR78" s="189"/>
      <c r="AS78" s="189"/>
      <c r="AT78" s="189"/>
      <c r="AU78" s="189"/>
      <c r="AV78" s="189"/>
      <c r="AW78" s="189"/>
      <c r="AX78" s="189"/>
      <c r="AY78" s="189"/>
      <c r="AZ78" s="189"/>
      <c r="BA78" s="189"/>
    </row>
    <row r="79" spans="1:53" s="44" customFormat="1" ht="25.5" x14ac:dyDescent="0.2">
      <c r="A79" s="189"/>
      <c r="B79" s="86" t="s">
        <v>523</v>
      </c>
      <c r="C79" s="391"/>
      <c r="D79" s="391" t="s">
        <v>601</v>
      </c>
      <c r="E79" s="1053" t="s">
        <v>602</v>
      </c>
      <c r="F79" s="88"/>
      <c r="G79" s="88"/>
      <c r="H79" s="88"/>
      <c r="I79" s="88"/>
      <c r="J79" s="369"/>
      <c r="K79" s="370">
        <f>IFERROR(K27-(K26+(K15+K16+K19+K20)-(K17+K18+K21+K22)), "")</f>
        <v>-2.2737367544323206E-13</v>
      </c>
      <c r="L79" s="370">
        <f t="shared" ref="L79:AL79" si="4">IFERROR(L27-(L26+(L15+L16+L19+L20)-(L17+L18+L21+L22)), "")</f>
        <v>0</v>
      </c>
      <c r="M79" s="370">
        <f t="shared" si="4"/>
        <v>0</v>
      </c>
      <c r="N79" s="370">
        <f t="shared" si="4"/>
        <v>0</v>
      </c>
      <c r="O79" s="370">
        <f t="shared" si="4"/>
        <v>0</v>
      </c>
      <c r="P79" s="370">
        <f t="shared" si="4"/>
        <v>0</v>
      </c>
      <c r="Q79" s="370">
        <f t="shared" si="4"/>
        <v>0</v>
      </c>
      <c r="R79" s="370">
        <f t="shared" si="4"/>
        <v>0</v>
      </c>
      <c r="S79" s="370">
        <f t="shared" si="4"/>
        <v>0</v>
      </c>
      <c r="T79" s="370">
        <f t="shared" si="4"/>
        <v>0</v>
      </c>
      <c r="U79" s="370">
        <f t="shared" si="4"/>
        <v>0</v>
      </c>
      <c r="V79" s="370">
        <f t="shared" si="4"/>
        <v>0</v>
      </c>
      <c r="W79" s="370">
        <f t="shared" si="4"/>
        <v>0</v>
      </c>
      <c r="X79" s="370">
        <f t="shared" si="4"/>
        <v>0</v>
      </c>
      <c r="Y79" s="370">
        <f t="shared" si="4"/>
        <v>0</v>
      </c>
      <c r="Z79" s="370">
        <f t="shared" si="4"/>
        <v>0</v>
      </c>
      <c r="AA79" s="370">
        <f t="shared" si="4"/>
        <v>0</v>
      </c>
      <c r="AB79" s="370">
        <f t="shared" si="4"/>
        <v>0</v>
      </c>
      <c r="AC79" s="370">
        <f t="shared" si="4"/>
        <v>0</v>
      </c>
      <c r="AD79" s="370">
        <f t="shared" si="4"/>
        <v>0</v>
      </c>
      <c r="AE79" s="370">
        <f t="shared" si="4"/>
        <v>0</v>
      </c>
      <c r="AF79" s="370">
        <f t="shared" si="4"/>
        <v>0</v>
      </c>
      <c r="AG79" s="370">
        <f t="shared" si="4"/>
        <v>0</v>
      </c>
      <c r="AH79" s="370">
        <f t="shared" si="4"/>
        <v>0</v>
      </c>
      <c r="AI79" s="370">
        <f t="shared" si="4"/>
        <v>0</v>
      </c>
      <c r="AJ79" s="370">
        <f t="shared" si="4"/>
        <v>0</v>
      </c>
      <c r="AK79" s="370">
        <f t="shared" si="4"/>
        <v>0</v>
      </c>
      <c r="AL79" s="370">
        <f t="shared" si="4"/>
        <v>0</v>
      </c>
      <c r="AM79" s="278"/>
      <c r="AN79" s="267"/>
      <c r="AO79" s="202"/>
      <c r="AP79" s="189"/>
      <c r="AQ79" s="189"/>
      <c r="AR79" s="189"/>
      <c r="AS79" s="189"/>
      <c r="AT79" s="189"/>
      <c r="AU79" s="189"/>
      <c r="AV79" s="189"/>
      <c r="AW79" s="189"/>
      <c r="AX79" s="189"/>
      <c r="AY79" s="189"/>
      <c r="AZ79" s="189"/>
      <c r="BA79" s="189"/>
    </row>
    <row r="80" spans="1:53" s="44" customFormat="1" ht="12.75" x14ac:dyDescent="0.2">
      <c r="A80" s="189"/>
      <c r="B80" s="89" t="s">
        <v>525</v>
      </c>
      <c r="C80" s="90"/>
      <c r="D80" s="90" t="s">
        <v>543</v>
      </c>
      <c r="E80" s="1054" t="s">
        <v>603</v>
      </c>
      <c r="F80" s="91"/>
      <c r="G80" s="91"/>
      <c r="H80" s="91"/>
      <c r="I80" s="91"/>
      <c r="J80" s="371"/>
      <c r="K80" s="372">
        <f>IFERROR(K74-((K27-K34)-K73), "")</f>
        <v>1.4210854715202004E-14</v>
      </c>
      <c r="L80" s="372">
        <f t="shared" ref="L80:AL80" si="5">IFERROR(L74-((L27-L34)-L73), "")</f>
        <v>0</v>
      </c>
      <c r="M80" s="372">
        <f t="shared" si="5"/>
        <v>0</v>
      </c>
      <c r="N80" s="372">
        <f t="shared" si="5"/>
        <v>0</v>
      </c>
      <c r="O80" s="372">
        <f t="shared" si="5"/>
        <v>0</v>
      </c>
      <c r="P80" s="372">
        <f t="shared" si="5"/>
        <v>0</v>
      </c>
      <c r="Q80" s="372">
        <f t="shared" si="5"/>
        <v>0</v>
      </c>
      <c r="R80" s="372">
        <f t="shared" si="5"/>
        <v>0</v>
      </c>
      <c r="S80" s="372">
        <f t="shared" si="5"/>
        <v>0</v>
      </c>
      <c r="T80" s="372">
        <f t="shared" si="5"/>
        <v>0</v>
      </c>
      <c r="U80" s="372">
        <f t="shared" si="5"/>
        <v>0</v>
      </c>
      <c r="V80" s="372">
        <f t="shared" si="5"/>
        <v>0</v>
      </c>
      <c r="W80" s="372">
        <f t="shared" si="5"/>
        <v>0</v>
      </c>
      <c r="X80" s="372">
        <f t="shared" si="5"/>
        <v>0</v>
      </c>
      <c r="Y80" s="372">
        <f t="shared" si="5"/>
        <v>0</v>
      </c>
      <c r="Z80" s="372">
        <f t="shared" si="5"/>
        <v>0</v>
      </c>
      <c r="AA80" s="372">
        <f t="shared" si="5"/>
        <v>0</v>
      </c>
      <c r="AB80" s="372">
        <f t="shared" si="5"/>
        <v>0</v>
      </c>
      <c r="AC80" s="372">
        <f t="shared" si="5"/>
        <v>0</v>
      </c>
      <c r="AD80" s="372">
        <f t="shared" si="5"/>
        <v>0</v>
      </c>
      <c r="AE80" s="372">
        <f t="shared" si="5"/>
        <v>0</v>
      </c>
      <c r="AF80" s="372">
        <f t="shared" si="5"/>
        <v>0</v>
      </c>
      <c r="AG80" s="372">
        <f t="shared" si="5"/>
        <v>0</v>
      </c>
      <c r="AH80" s="372">
        <f t="shared" si="5"/>
        <v>0</v>
      </c>
      <c r="AI80" s="372">
        <f t="shared" si="5"/>
        <v>0</v>
      </c>
      <c r="AJ80" s="372">
        <f t="shared" si="5"/>
        <v>0</v>
      </c>
      <c r="AK80" s="372">
        <f t="shared" si="5"/>
        <v>0</v>
      </c>
      <c r="AL80" s="372">
        <f t="shared" si="5"/>
        <v>0</v>
      </c>
      <c r="AM80" s="278"/>
      <c r="AN80" s="267"/>
      <c r="AO80" s="202"/>
      <c r="AP80" s="189"/>
      <c r="AQ80" s="189"/>
      <c r="AR80" s="189"/>
      <c r="AS80" s="189"/>
      <c r="AT80" s="189"/>
      <c r="AU80" s="189"/>
      <c r="AV80" s="189"/>
      <c r="AW80" s="189"/>
      <c r="AX80" s="189"/>
      <c r="AY80" s="189"/>
      <c r="AZ80" s="189"/>
      <c r="BA80" s="189"/>
    </row>
    <row r="81" spans="1:53" s="185" customFormat="1" x14ac:dyDescent="0.2">
      <c r="A81" s="186"/>
      <c r="B81" s="186"/>
      <c r="C81" s="257"/>
      <c r="D81" s="230"/>
      <c r="E81" s="230"/>
      <c r="F81" s="186"/>
      <c r="G81" s="186"/>
      <c r="H81" s="257"/>
      <c r="I81" s="257"/>
      <c r="J81" s="257"/>
      <c r="K81" s="189" t="s">
        <v>545</v>
      </c>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7"/>
      <c r="AI81" s="257"/>
      <c r="AJ81" s="186"/>
      <c r="AK81" s="257"/>
      <c r="AL81" s="257"/>
      <c r="AM81" s="257"/>
      <c r="AN81" s="350"/>
      <c r="AO81" s="262"/>
      <c r="AP81" s="186"/>
      <c r="AQ81" s="186"/>
      <c r="AR81" s="186"/>
      <c r="AS81" s="186"/>
      <c r="AT81" s="186"/>
      <c r="AU81" s="186"/>
      <c r="AV81" s="186"/>
      <c r="AW81" s="186"/>
      <c r="AX81" s="186"/>
      <c r="AY81" s="186"/>
      <c r="AZ81" s="186"/>
      <c r="BA81" s="186"/>
    </row>
    <row r="82" spans="1:53" s="185" customFormat="1" x14ac:dyDescent="0.2">
      <c r="A82" s="186"/>
      <c r="B82" s="186"/>
      <c r="C82" s="257"/>
      <c r="D82" s="230"/>
      <c r="E82" s="230"/>
      <c r="F82" s="186"/>
      <c r="G82" s="186"/>
      <c r="H82" s="257"/>
      <c r="I82" s="257"/>
      <c r="J82" s="257"/>
      <c r="K82" s="276" t="s">
        <v>546</v>
      </c>
      <c r="L82" s="257"/>
      <c r="M82" s="257"/>
      <c r="N82" s="257"/>
      <c r="O82" s="257"/>
      <c r="P82" s="257"/>
      <c r="Q82" s="257"/>
      <c r="R82" s="257"/>
      <c r="S82" s="257"/>
      <c r="T82" s="257"/>
      <c r="U82" s="257"/>
      <c r="V82" s="257"/>
      <c r="W82" s="257"/>
      <c r="X82" s="257"/>
      <c r="Y82" s="257"/>
      <c r="Z82" s="257"/>
      <c r="AA82" s="257"/>
      <c r="AB82" s="257"/>
      <c r="AC82" s="257"/>
      <c r="AD82" s="257"/>
      <c r="AE82" s="257"/>
      <c r="AF82" s="257"/>
      <c r="AG82" s="257"/>
      <c r="AH82" s="257"/>
      <c r="AI82" s="257"/>
      <c r="AJ82" s="186"/>
      <c r="AK82" s="257"/>
      <c r="AL82" s="257"/>
      <c r="AM82" s="257"/>
      <c r="AN82" s="350"/>
      <c r="AO82" s="262"/>
      <c r="AP82" s="186"/>
      <c r="AQ82" s="186"/>
      <c r="AR82" s="186"/>
      <c r="AS82" s="186"/>
      <c r="AT82" s="186"/>
      <c r="AU82" s="186"/>
      <c r="AV82" s="186"/>
      <c r="AW82" s="186"/>
      <c r="AX82" s="186"/>
      <c r="AY82" s="186"/>
      <c r="AZ82" s="186"/>
      <c r="BA82" s="186"/>
    </row>
    <row r="83" spans="1:53" s="185" customFormat="1" x14ac:dyDescent="0.2">
      <c r="A83" s="186"/>
      <c r="B83" s="186"/>
      <c r="C83" s="257"/>
      <c r="D83" s="230"/>
      <c r="E83" s="274"/>
      <c r="F83" s="186"/>
      <c r="G83" s="186"/>
      <c r="H83" s="257"/>
      <c r="I83" s="257"/>
      <c r="J83" s="257"/>
      <c r="K83" s="276" t="s">
        <v>547</v>
      </c>
      <c r="L83" s="257"/>
      <c r="M83" s="257"/>
      <c r="N83" s="257"/>
      <c r="O83" s="257"/>
      <c r="P83" s="257"/>
      <c r="Q83" s="257"/>
      <c r="R83" s="257"/>
      <c r="S83" s="257"/>
      <c r="T83" s="257"/>
      <c r="U83" s="257"/>
      <c r="V83" s="257"/>
      <c r="W83" s="257"/>
      <c r="X83" s="257"/>
      <c r="Y83" s="257"/>
      <c r="Z83" s="257"/>
      <c r="AA83" s="257"/>
      <c r="AB83" s="257"/>
      <c r="AC83" s="257"/>
      <c r="AD83" s="257"/>
      <c r="AE83" s="257"/>
      <c r="AF83" s="257"/>
      <c r="AG83" s="257"/>
      <c r="AH83" s="257"/>
      <c r="AI83" s="257"/>
      <c r="AJ83" s="186"/>
      <c r="AK83" s="257"/>
      <c r="AL83" s="257"/>
      <c r="AM83" s="257"/>
      <c r="AN83" s="350"/>
      <c r="AO83" s="262"/>
      <c r="AP83" s="186"/>
      <c r="AQ83" s="186"/>
      <c r="AR83" s="186"/>
      <c r="AS83" s="186"/>
      <c r="AT83" s="186"/>
      <c r="AU83" s="186"/>
      <c r="AV83" s="186"/>
      <c r="AW83" s="186"/>
      <c r="AX83" s="186"/>
      <c r="AY83" s="186"/>
      <c r="AZ83" s="186"/>
      <c r="BA83" s="186"/>
    </row>
    <row r="84" spans="1:53" s="185" customFormat="1" x14ac:dyDescent="0.2">
      <c r="A84" s="186"/>
      <c r="B84" s="186"/>
      <c r="C84" s="257"/>
      <c r="D84" s="230"/>
      <c r="E84" s="274"/>
      <c r="F84" s="186"/>
      <c r="G84" s="186"/>
      <c r="H84" s="257"/>
      <c r="I84" s="257"/>
      <c r="J84" s="257"/>
      <c r="K84" s="257"/>
      <c r="L84" s="257"/>
      <c r="M84" s="257"/>
      <c r="N84" s="257"/>
      <c r="O84" s="257"/>
      <c r="P84" s="257"/>
      <c r="Q84" s="257"/>
      <c r="R84" s="257"/>
      <c r="S84" s="257"/>
      <c r="T84" s="257"/>
      <c r="U84" s="257"/>
      <c r="V84" s="257"/>
      <c r="W84" s="257"/>
      <c r="X84" s="257"/>
      <c r="Y84" s="257"/>
      <c r="Z84" s="257"/>
      <c r="AA84" s="257"/>
      <c r="AB84" s="257"/>
      <c r="AC84" s="257"/>
      <c r="AD84" s="257"/>
      <c r="AE84" s="257"/>
      <c r="AF84" s="257"/>
      <c r="AG84" s="257"/>
      <c r="AH84" s="257"/>
      <c r="AI84" s="257"/>
      <c r="AJ84" s="189"/>
      <c r="AK84" s="257"/>
      <c r="AL84" s="257"/>
      <c r="AM84" s="257"/>
      <c r="AN84" s="350"/>
      <c r="AO84" s="262"/>
      <c r="AP84" s="186"/>
      <c r="AQ84" s="186"/>
      <c r="AR84" s="186"/>
      <c r="AS84" s="186"/>
      <c r="AT84" s="186"/>
      <c r="AU84" s="186"/>
      <c r="AV84" s="186"/>
      <c r="AW84" s="186"/>
      <c r="AX84" s="186"/>
      <c r="AY84" s="186"/>
      <c r="AZ84" s="186"/>
      <c r="BA84" s="186"/>
    </row>
    <row r="85" spans="1:53" s="185" customFormat="1" x14ac:dyDescent="0.2">
      <c r="A85" s="186"/>
      <c r="B85" s="186"/>
      <c r="C85" s="257"/>
      <c r="D85" s="230"/>
      <c r="E85" s="274"/>
      <c r="F85" s="186"/>
      <c r="G85" s="186"/>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c r="AE85" s="257"/>
      <c r="AF85" s="257"/>
      <c r="AG85" s="257"/>
      <c r="AH85" s="257"/>
      <c r="AI85" s="257"/>
      <c r="AJ85" s="257"/>
      <c r="AK85" s="257"/>
      <c r="AL85" s="257"/>
      <c r="AM85" s="257"/>
      <c r="AN85" s="350"/>
      <c r="AO85" s="262"/>
      <c r="AP85" s="186"/>
      <c r="AQ85" s="186"/>
      <c r="AR85" s="186"/>
      <c r="AS85" s="186"/>
      <c r="AT85" s="186"/>
      <c r="AU85" s="186"/>
      <c r="AV85" s="186"/>
      <c r="AW85" s="186"/>
      <c r="AX85" s="186"/>
      <c r="AY85" s="186"/>
      <c r="AZ85" s="186"/>
      <c r="BA85" s="186"/>
    </row>
    <row r="86" spans="1:53" s="185" customFormat="1" ht="14.25" customHeight="1" x14ac:dyDescent="0.2">
      <c r="A86" s="186"/>
      <c r="B86" s="186"/>
      <c r="C86" s="257"/>
      <c r="D86" s="230"/>
      <c r="E86" s="230"/>
      <c r="F86" s="186"/>
      <c r="G86" s="186"/>
      <c r="H86" s="257"/>
      <c r="I86" s="257"/>
      <c r="J86" s="257"/>
      <c r="K86" s="257"/>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7"/>
      <c r="AJ86" s="257"/>
      <c r="AK86" s="257"/>
      <c r="AL86" s="257"/>
      <c r="AM86" s="257"/>
      <c r="AN86" s="350"/>
      <c r="AO86" s="262"/>
      <c r="AP86" s="186"/>
      <c r="AQ86" s="186"/>
      <c r="AR86" s="186"/>
      <c r="AS86" s="186"/>
      <c r="AT86" s="186"/>
      <c r="AU86" s="186"/>
      <c r="AV86" s="186"/>
      <c r="AW86" s="186"/>
      <c r="AX86" s="186"/>
      <c r="AY86" s="186"/>
      <c r="AZ86" s="186"/>
      <c r="BA86" s="186"/>
    </row>
    <row r="87" spans="1:53" s="185" customFormat="1" ht="14.25" customHeight="1" x14ac:dyDescent="0.2">
      <c r="A87" s="186"/>
      <c r="B87" s="186"/>
      <c r="C87" s="257"/>
      <c r="D87" s="230"/>
      <c r="E87" s="230"/>
      <c r="F87" s="186"/>
      <c r="G87" s="186"/>
      <c r="H87" s="257"/>
      <c r="I87" s="257"/>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257"/>
      <c r="AL87" s="257"/>
      <c r="AM87" s="257"/>
      <c r="AN87" s="350"/>
      <c r="AO87" s="262"/>
      <c r="AP87" s="186"/>
      <c r="AQ87" s="186"/>
      <c r="AR87" s="186"/>
      <c r="AS87" s="186"/>
      <c r="AT87" s="186"/>
      <c r="AU87" s="186"/>
      <c r="AV87" s="186"/>
      <c r="AW87" s="186"/>
      <c r="AX87" s="186"/>
      <c r="AY87" s="186"/>
      <c r="AZ87" s="186"/>
      <c r="BA87" s="186"/>
    </row>
    <row r="88" spans="1:53" s="185" customFormat="1" ht="14.25" customHeight="1" x14ac:dyDescent="0.2">
      <c r="A88" s="186"/>
      <c r="B88" s="186"/>
      <c r="C88" s="257"/>
      <c r="D88" s="230"/>
      <c r="E88" s="230"/>
      <c r="F88" s="186"/>
      <c r="G88" s="186"/>
      <c r="H88" s="257"/>
      <c r="I88" s="257"/>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257"/>
      <c r="AK88" s="257"/>
      <c r="AL88" s="257"/>
      <c r="AM88" s="257"/>
      <c r="AN88" s="350"/>
      <c r="AO88" s="262"/>
      <c r="AP88" s="186"/>
      <c r="AQ88" s="186"/>
      <c r="AR88" s="186"/>
      <c r="AS88" s="186"/>
      <c r="AT88" s="186"/>
      <c r="AU88" s="186"/>
      <c r="AV88" s="186"/>
      <c r="AW88" s="186"/>
      <c r="AX88" s="186"/>
      <c r="AY88" s="186"/>
      <c r="AZ88" s="186"/>
      <c r="BA88" s="186"/>
    </row>
    <row r="89" spans="1:53" s="185" customFormat="1" ht="14.25" customHeight="1" x14ac:dyDescent="0.2">
      <c r="A89" s="186"/>
      <c r="B89" s="186"/>
      <c r="C89" s="257"/>
      <c r="D89" s="230"/>
      <c r="E89" s="230"/>
      <c r="F89" s="186"/>
      <c r="G89" s="186"/>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7"/>
      <c r="AL89" s="257"/>
      <c r="AM89" s="257"/>
      <c r="AN89" s="350"/>
      <c r="AO89" s="262"/>
      <c r="AP89" s="186"/>
      <c r="AQ89" s="186"/>
      <c r="AR89" s="186"/>
      <c r="AS89" s="186"/>
      <c r="AT89" s="186"/>
      <c r="AU89" s="186"/>
      <c r="AV89" s="186"/>
      <c r="AW89" s="186"/>
      <c r="AX89" s="186"/>
      <c r="AY89" s="186"/>
      <c r="AZ89" s="186"/>
      <c r="BA89" s="186"/>
    </row>
    <row r="90" spans="1:53" s="185" customFormat="1" ht="14.25" customHeight="1" x14ac:dyDescent="0.2">
      <c r="A90" s="186"/>
      <c r="B90" s="186"/>
      <c r="C90" s="257"/>
      <c r="D90" s="230"/>
      <c r="E90" s="230"/>
      <c r="F90" s="186"/>
      <c r="G90" s="186"/>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350"/>
      <c r="AO90" s="262"/>
      <c r="AP90" s="186"/>
      <c r="AQ90" s="186"/>
      <c r="AR90" s="186"/>
      <c r="AS90" s="186"/>
      <c r="AT90" s="186"/>
      <c r="AU90" s="186"/>
      <c r="AV90" s="186"/>
      <c r="AW90" s="186"/>
      <c r="AX90" s="186"/>
      <c r="AY90" s="186"/>
      <c r="AZ90" s="186"/>
      <c r="BA90" s="186"/>
    </row>
    <row r="91" spans="1:53" s="185" customFormat="1" ht="14.25" customHeight="1" x14ac:dyDescent="0.2">
      <c r="A91" s="186"/>
      <c r="B91" s="186"/>
      <c r="C91" s="257"/>
      <c r="D91" s="230"/>
      <c r="E91" s="230"/>
      <c r="F91" s="186"/>
      <c r="G91" s="186"/>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c r="AE91" s="257"/>
      <c r="AF91" s="257"/>
      <c r="AG91" s="257"/>
      <c r="AH91" s="257"/>
      <c r="AI91" s="257"/>
      <c r="AJ91" s="257"/>
      <c r="AK91" s="257"/>
      <c r="AL91" s="257"/>
      <c r="AM91" s="257"/>
      <c r="AN91" s="350"/>
      <c r="AO91" s="262"/>
      <c r="AP91" s="186"/>
      <c r="AQ91" s="186"/>
      <c r="AR91" s="186"/>
      <c r="AS91" s="186"/>
      <c r="AT91" s="186"/>
      <c r="AU91" s="186"/>
      <c r="AV91" s="186"/>
      <c r="AW91" s="186"/>
      <c r="AX91" s="186"/>
      <c r="AY91" s="186"/>
      <c r="AZ91" s="186"/>
      <c r="BA91" s="186"/>
    </row>
    <row r="92" spans="1:53" s="185" customFormat="1" ht="14.25" customHeight="1" x14ac:dyDescent="0.2">
      <c r="A92" s="186"/>
      <c r="B92" s="186"/>
      <c r="C92" s="257"/>
      <c r="D92" s="230"/>
      <c r="E92" s="230"/>
      <c r="F92" s="186"/>
      <c r="G92" s="186"/>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c r="AF92" s="257"/>
      <c r="AG92" s="257"/>
      <c r="AH92" s="257"/>
      <c r="AI92" s="257"/>
      <c r="AJ92" s="257"/>
      <c r="AK92" s="257"/>
      <c r="AL92" s="257"/>
      <c r="AM92" s="257"/>
      <c r="AN92" s="350"/>
      <c r="AO92" s="262"/>
      <c r="AP92" s="186"/>
      <c r="AQ92" s="186"/>
      <c r="AR92" s="186"/>
      <c r="AS92" s="186"/>
      <c r="AT92" s="186"/>
      <c r="AU92" s="186"/>
      <c r="AV92" s="186"/>
      <c r="AW92" s="186"/>
      <c r="AX92" s="186"/>
      <c r="AY92" s="186"/>
      <c r="AZ92" s="186"/>
      <c r="BA92" s="186"/>
    </row>
    <row r="93" spans="1:53" s="185" customFormat="1" ht="14.25" customHeight="1" x14ac:dyDescent="0.2">
      <c r="A93" s="186"/>
      <c r="B93" s="186"/>
      <c r="C93" s="257"/>
      <c r="D93" s="230"/>
      <c r="E93" s="230"/>
      <c r="F93" s="186"/>
      <c r="G93" s="186"/>
      <c r="H93" s="257"/>
      <c r="I93" s="257"/>
      <c r="J93" s="257"/>
      <c r="K93" s="257"/>
      <c r="L93" s="257"/>
      <c r="M93" s="257"/>
      <c r="N93" s="257"/>
      <c r="O93" s="257"/>
      <c r="P93" s="257"/>
      <c r="Q93" s="257"/>
      <c r="R93" s="257"/>
      <c r="S93" s="257"/>
      <c r="T93" s="257"/>
      <c r="U93" s="257"/>
      <c r="V93" s="257"/>
      <c r="W93" s="257"/>
      <c r="X93" s="257"/>
      <c r="Y93" s="257"/>
      <c r="Z93" s="257"/>
      <c r="AA93" s="257"/>
      <c r="AB93" s="257"/>
      <c r="AC93" s="257"/>
      <c r="AD93" s="257"/>
      <c r="AE93" s="257"/>
      <c r="AF93" s="257"/>
      <c r="AG93" s="257"/>
      <c r="AH93" s="257"/>
      <c r="AI93" s="257"/>
      <c r="AJ93" s="257"/>
      <c r="AK93" s="257"/>
      <c r="AL93" s="257"/>
      <c r="AM93" s="257"/>
      <c r="AN93" s="350"/>
      <c r="AO93" s="262"/>
      <c r="AP93" s="186"/>
      <c r="AQ93" s="186"/>
      <c r="AR93" s="186"/>
      <c r="AS93" s="186"/>
      <c r="AT93" s="186"/>
      <c r="AU93" s="186"/>
      <c r="AV93" s="186"/>
      <c r="AW93" s="186"/>
      <c r="AX93" s="186"/>
      <c r="AY93" s="186"/>
      <c r="AZ93" s="186"/>
      <c r="BA93" s="186"/>
    </row>
    <row r="94" spans="1:53" s="185" customFormat="1" ht="14.25" customHeight="1" x14ac:dyDescent="0.2">
      <c r="A94" s="186"/>
      <c r="B94" s="186"/>
      <c r="C94" s="257"/>
      <c r="D94" s="230"/>
      <c r="E94" s="230"/>
      <c r="F94" s="186"/>
      <c r="G94" s="186"/>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257"/>
      <c r="AN94" s="350"/>
      <c r="AO94" s="262"/>
      <c r="AP94" s="186"/>
      <c r="AQ94" s="186"/>
      <c r="AR94" s="186"/>
      <c r="AS94" s="186"/>
      <c r="AT94" s="186"/>
      <c r="AU94" s="186"/>
      <c r="AV94" s="186"/>
      <c r="AW94" s="186"/>
      <c r="AX94" s="186"/>
      <c r="AY94" s="186"/>
      <c r="AZ94" s="186"/>
      <c r="BA94" s="186"/>
    </row>
    <row r="95" spans="1:53" s="185" customFormat="1" ht="14.25" customHeight="1" x14ac:dyDescent="0.2">
      <c r="A95" s="186"/>
      <c r="B95" s="186"/>
      <c r="C95" s="257"/>
      <c r="D95" s="230"/>
      <c r="E95" s="230"/>
      <c r="F95" s="186"/>
      <c r="G95" s="186"/>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350"/>
      <c r="AO95" s="262"/>
      <c r="AP95" s="186"/>
      <c r="AQ95" s="186"/>
      <c r="AR95" s="186"/>
      <c r="AS95" s="186"/>
      <c r="AT95" s="186"/>
      <c r="AU95" s="186"/>
      <c r="AV95" s="186"/>
      <c r="AW95" s="186"/>
      <c r="AX95" s="186"/>
      <c r="AY95" s="186"/>
      <c r="AZ95" s="186"/>
      <c r="BA95" s="186"/>
    </row>
    <row r="96" spans="1:53" s="185" customFormat="1" ht="14.25" customHeight="1" x14ac:dyDescent="0.2">
      <c r="A96" s="186"/>
      <c r="B96" s="186"/>
      <c r="C96" s="257"/>
      <c r="D96" s="230"/>
      <c r="E96" s="230"/>
      <c r="F96" s="186"/>
      <c r="G96" s="186"/>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7"/>
      <c r="AI96" s="257"/>
      <c r="AJ96" s="257"/>
      <c r="AK96" s="257"/>
      <c r="AL96" s="257"/>
      <c r="AM96" s="257"/>
      <c r="AN96" s="350"/>
      <c r="AO96" s="262"/>
      <c r="AP96" s="186"/>
      <c r="AQ96" s="186"/>
      <c r="AR96" s="186"/>
      <c r="AS96" s="186"/>
      <c r="AT96" s="186"/>
      <c r="AU96" s="186"/>
      <c r="AV96" s="186"/>
      <c r="AW96" s="186"/>
      <c r="AX96" s="186"/>
      <c r="AY96" s="186"/>
      <c r="AZ96" s="186"/>
      <c r="BA96" s="186"/>
    </row>
    <row r="97" spans="1:53" s="185" customFormat="1" ht="14.25" customHeight="1" x14ac:dyDescent="0.2">
      <c r="A97" s="186"/>
      <c r="B97" s="186"/>
      <c r="C97" s="257"/>
      <c r="D97" s="230"/>
      <c r="E97" s="230"/>
      <c r="F97" s="186"/>
      <c r="G97" s="186"/>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350"/>
      <c r="AO97" s="262"/>
      <c r="AP97" s="186"/>
      <c r="AQ97" s="186"/>
      <c r="AR97" s="186"/>
      <c r="AS97" s="186"/>
      <c r="AT97" s="186"/>
      <c r="AU97" s="186"/>
      <c r="AV97" s="186"/>
      <c r="AW97" s="186"/>
      <c r="AX97" s="186"/>
      <c r="AY97" s="186"/>
      <c r="AZ97" s="186"/>
      <c r="BA97" s="186"/>
    </row>
    <row r="98" spans="1:53" s="185" customFormat="1" ht="14.25" customHeight="1" x14ac:dyDescent="0.2">
      <c r="A98" s="186"/>
      <c r="B98" s="186"/>
      <c r="C98" s="257"/>
      <c r="D98" s="230"/>
      <c r="E98" s="230"/>
      <c r="F98" s="186"/>
      <c r="G98" s="186"/>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350"/>
      <c r="AO98" s="262"/>
      <c r="AP98" s="186"/>
      <c r="AQ98" s="186"/>
      <c r="AR98" s="186"/>
      <c r="AS98" s="186"/>
      <c r="AT98" s="186"/>
      <c r="AU98" s="186"/>
      <c r="AV98" s="186"/>
      <c r="AW98" s="186"/>
      <c r="AX98" s="186"/>
      <c r="AY98" s="186"/>
      <c r="AZ98" s="186"/>
      <c r="BA98" s="186"/>
    </row>
    <row r="99" spans="1:53" s="185" customFormat="1" ht="14.25" customHeight="1" x14ac:dyDescent="0.2">
      <c r="A99" s="186"/>
      <c r="B99" s="186"/>
      <c r="C99" s="257"/>
      <c r="D99" s="230"/>
      <c r="E99" s="230"/>
      <c r="F99" s="186"/>
      <c r="G99" s="186"/>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350"/>
      <c r="AO99" s="262"/>
      <c r="AP99" s="186"/>
      <c r="AQ99" s="186"/>
      <c r="AR99" s="186"/>
      <c r="AS99" s="186"/>
      <c r="AT99" s="186"/>
      <c r="AU99" s="186"/>
      <c r="AV99" s="186"/>
      <c r="AW99" s="186"/>
      <c r="AX99" s="186"/>
      <c r="AY99" s="186"/>
      <c r="AZ99" s="186"/>
      <c r="BA99" s="186"/>
    </row>
    <row r="100" spans="1:53" s="185" customFormat="1" ht="14.25" customHeight="1" x14ac:dyDescent="0.2">
      <c r="A100" s="186"/>
      <c r="B100" s="186"/>
      <c r="C100" s="257"/>
      <c r="D100" s="230"/>
      <c r="E100" s="230"/>
      <c r="F100" s="186"/>
      <c r="G100" s="186"/>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350"/>
      <c r="AO100" s="262"/>
      <c r="AP100" s="186"/>
      <c r="AQ100" s="186"/>
      <c r="AR100" s="186"/>
      <c r="AS100" s="186"/>
      <c r="AT100" s="186"/>
      <c r="AU100" s="186"/>
      <c r="AV100" s="186"/>
      <c r="AW100" s="186"/>
      <c r="AX100" s="186"/>
      <c r="AY100" s="186"/>
      <c r="AZ100" s="186"/>
      <c r="BA100" s="186"/>
    </row>
    <row r="101" spans="1:53" s="185" customFormat="1" ht="14.25" customHeight="1" x14ac:dyDescent="0.2">
      <c r="A101" s="186"/>
      <c r="B101" s="186"/>
      <c r="C101" s="257"/>
      <c r="D101" s="230"/>
      <c r="E101" s="230"/>
      <c r="F101" s="186"/>
      <c r="G101" s="186"/>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350"/>
      <c r="AO101" s="262"/>
      <c r="AP101" s="186"/>
      <c r="AQ101" s="186"/>
      <c r="AR101" s="186"/>
      <c r="AS101" s="186"/>
      <c r="AT101" s="186"/>
      <c r="AU101" s="186"/>
      <c r="AV101" s="186"/>
      <c r="AW101" s="186"/>
      <c r="AX101" s="186"/>
      <c r="AY101" s="186"/>
      <c r="AZ101" s="186"/>
      <c r="BA101" s="186"/>
    </row>
    <row r="102" spans="1:53" s="185" customFormat="1" ht="14.25" customHeight="1" x14ac:dyDescent="0.2">
      <c r="A102" s="186"/>
      <c r="B102" s="186"/>
      <c r="C102" s="257"/>
      <c r="D102" s="230"/>
      <c r="E102" s="230"/>
      <c r="F102" s="186"/>
      <c r="G102" s="186"/>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350"/>
      <c r="AO102" s="262"/>
      <c r="AP102" s="186"/>
      <c r="AQ102" s="186"/>
      <c r="AR102" s="186"/>
      <c r="AS102" s="186"/>
      <c r="AT102" s="186"/>
      <c r="AU102" s="186"/>
      <c r="AV102" s="186"/>
      <c r="AW102" s="186"/>
      <c r="AX102" s="186"/>
      <c r="AY102" s="186"/>
      <c r="AZ102" s="186"/>
      <c r="BA102" s="186"/>
    </row>
    <row r="103" spans="1:53" s="185" customFormat="1" ht="14.25" customHeight="1" x14ac:dyDescent="0.2">
      <c r="A103" s="186"/>
      <c r="B103" s="186"/>
      <c r="C103" s="257"/>
      <c r="D103" s="230"/>
      <c r="E103" s="230"/>
      <c r="F103" s="186"/>
      <c r="G103" s="186"/>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7"/>
      <c r="AI103" s="257"/>
      <c r="AJ103" s="257"/>
      <c r="AK103" s="257"/>
      <c r="AL103" s="257"/>
      <c r="AM103" s="257"/>
      <c r="AN103" s="350"/>
      <c r="AO103" s="262"/>
      <c r="AP103" s="186"/>
      <c r="AQ103" s="186"/>
      <c r="AR103" s="186"/>
      <c r="AS103" s="186"/>
      <c r="AT103" s="186"/>
      <c r="AU103" s="186"/>
      <c r="AV103" s="186"/>
      <c r="AW103" s="186"/>
      <c r="AX103" s="186"/>
      <c r="AY103" s="186"/>
      <c r="AZ103" s="186"/>
      <c r="BA103" s="186"/>
    </row>
    <row r="104" spans="1:53" s="185" customFormat="1" ht="14.25" customHeight="1" x14ac:dyDescent="0.2">
      <c r="A104" s="186"/>
      <c r="B104" s="186"/>
      <c r="C104" s="257"/>
      <c r="D104" s="230"/>
      <c r="E104" s="230"/>
      <c r="F104" s="186"/>
      <c r="G104" s="186"/>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c r="AE104" s="257"/>
      <c r="AF104" s="257"/>
      <c r="AG104" s="257"/>
      <c r="AH104" s="257"/>
      <c r="AI104" s="257"/>
      <c r="AJ104" s="257"/>
      <c r="AK104" s="257"/>
      <c r="AL104" s="257"/>
      <c r="AM104" s="257"/>
      <c r="AN104" s="350"/>
      <c r="AO104" s="262"/>
      <c r="AP104" s="186"/>
      <c r="AQ104" s="186"/>
      <c r="AR104" s="186"/>
      <c r="AS104" s="186"/>
      <c r="AT104" s="186"/>
      <c r="AU104" s="186"/>
      <c r="AV104" s="186"/>
      <c r="AW104" s="186"/>
      <c r="AX104" s="186"/>
      <c r="AY104" s="186"/>
      <c r="AZ104" s="186"/>
      <c r="BA104" s="186"/>
    </row>
    <row r="105" spans="1:53" s="185" customFormat="1" ht="14.25" customHeight="1" x14ac:dyDescent="0.2">
      <c r="A105" s="186"/>
      <c r="B105" s="186"/>
      <c r="C105" s="257"/>
      <c r="D105" s="230"/>
      <c r="E105" s="230"/>
      <c r="F105" s="186"/>
      <c r="G105" s="186"/>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7"/>
      <c r="AI105" s="257"/>
      <c r="AJ105" s="257"/>
      <c r="AK105" s="257"/>
      <c r="AL105" s="257"/>
      <c r="AM105" s="257"/>
      <c r="AN105" s="350"/>
      <c r="AO105" s="262"/>
      <c r="AP105" s="186"/>
      <c r="AQ105" s="186"/>
      <c r="AR105" s="186"/>
      <c r="AS105" s="186"/>
      <c r="AT105" s="186"/>
      <c r="AU105" s="186"/>
      <c r="AV105" s="186"/>
      <c r="AW105" s="186"/>
      <c r="AX105" s="186"/>
      <c r="AY105" s="186"/>
      <c r="AZ105" s="186"/>
      <c r="BA105" s="186"/>
    </row>
    <row r="106" spans="1:53" s="185" customFormat="1" ht="14.25" customHeight="1" x14ac:dyDescent="0.2">
      <c r="A106" s="186"/>
      <c r="B106" s="186"/>
      <c r="C106" s="257"/>
      <c r="D106" s="230"/>
      <c r="E106" s="230"/>
      <c r="F106" s="186"/>
      <c r="G106" s="186"/>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7"/>
      <c r="AI106" s="257"/>
      <c r="AJ106" s="257"/>
      <c r="AK106" s="257"/>
      <c r="AL106" s="257"/>
      <c r="AM106" s="257"/>
      <c r="AN106" s="350"/>
      <c r="AO106" s="262"/>
      <c r="AP106" s="186"/>
      <c r="AQ106" s="186"/>
      <c r="AR106" s="186"/>
      <c r="AS106" s="186"/>
      <c r="AT106" s="186"/>
      <c r="AU106" s="186"/>
      <c r="AV106" s="186"/>
      <c r="AW106" s="186"/>
      <c r="AX106" s="186"/>
      <c r="AY106" s="186"/>
      <c r="AZ106" s="186"/>
      <c r="BA106" s="186"/>
    </row>
    <row r="107" spans="1:53" s="185" customFormat="1" ht="14.25" customHeight="1" x14ac:dyDescent="0.2">
      <c r="A107" s="186"/>
      <c r="B107" s="186"/>
      <c r="C107" s="257"/>
      <c r="D107" s="230"/>
      <c r="E107" s="230"/>
      <c r="F107" s="186"/>
      <c r="G107" s="186"/>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7"/>
      <c r="AN107" s="350"/>
      <c r="AO107" s="262"/>
      <c r="AP107" s="186"/>
      <c r="AQ107" s="186"/>
      <c r="AR107" s="186"/>
      <c r="AS107" s="186"/>
      <c r="AT107" s="186"/>
      <c r="AU107" s="186"/>
      <c r="AV107" s="186"/>
      <c r="AW107" s="186"/>
      <c r="AX107" s="186"/>
      <c r="AY107" s="186"/>
      <c r="AZ107" s="186"/>
      <c r="BA107" s="186"/>
    </row>
    <row r="108" spans="1:53" s="185" customFormat="1" ht="14.25" customHeight="1" x14ac:dyDescent="0.2">
      <c r="A108" s="186"/>
      <c r="B108" s="186"/>
      <c r="C108" s="257"/>
      <c r="D108" s="230"/>
      <c r="E108" s="230"/>
      <c r="F108" s="186"/>
      <c r="G108" s="186"/>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F108" s="257"/>
      <c r="AG108" s="257"/>
      <c r="AH108" s="257"/>
      <c r="AI108" s="257"/>
      <c r="AJ108" s="257"/>
      <c r="AK108" s="257"/>
      <c r="AL108" s="257"/>
      <c r="AM108" s="257"/>
      <c r="AN108" s="350"/>
      <c r="AO108" s="262"/>
      <c r="AP108" s="186"/>
      <c r="AQ108" s="186"/>
      <c r="AR108" s="186"/>
      <c r="AS108" s="186"/>
      <c r="AT108" s="186"/>
      <c r="AU108" s="186"/>
      <c r="AV108" s="186"/>
      <c r="AW108" s="186"/>
      <c r="AX108" s="186"/>
      <c r="AY108" s="186"/>
      <c r="AZ108" s="186"/>
      <c r="BA108" s="186"/>
    </row>
    <row r="109" spans="1:53" s="185" customFormat="1" ht="14.25" customHeight="1" x14ac:dyDescent="0.2">
      <c r="A109" s="186"/>
      <c r="B109" s="186"/>
      <c r="C109" s="257"/>
      <c r="D109" s="230"/>
      <c r="E109" s="230"/>
      <c r="F109" s="186"/>
      <c r="G109" s="186"/>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257"/>
      <c r="AK109" s="257"/>
      <c r="AL109" s="257"/>
      <c r="AM109" s="257"/>
      <c r="AN109" s="350"/>
      <c r="AO109" s="262"/>
      <c r="AP109" s="186"/>
      <c r="AQ109" s="186"/>
      <c r="AR109" s="186"/>
      <c r="AS109" s="186"/>
      <c r="AT109" s="186"/>
      <c r="AU109" s="186"/>
      <c r="AV109" s="186"/>
      <c r="AW109" s="186"/>
      <c r="AX109" s="186"/>
      <c r="AY109" s="186"/>
      <c r="AZ109" s="186"/>
      <c r="BA109" s="186"/>
    </row>
    <row r="110" spans="1:53" s="185" customFormat="1" ht="14.25" customHeight="1" x14ac:dyDescent="0.2">
      <c r="A110" s="186"/>
      <c r="B110" s="186"/>
      <c r="C110" s="257"/>
      <c r="D110" s="230"/>
      <c r="E110" s="230"/>
      <c r="F110" s="186"/>
      <c r="G110" s="186"/>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350"/>
      <c r="AO110" s="262"/>
      <c r="AP110" s="186"/>
      <c r="AQ110" s="186"/>
      <c r="AR110" s="186"/>
      <c r="AS110" s="186"/>
      <c r="AT110" s="186"/>
      <c r="AU110" s="186"/>
      <c r="AV110" s="186"/>
      <c r="AW110" s="186"/>
      <c r="AX110" s="186"/>
      <c r="AY110" s="186"/>
      <c r="AZ110" s="186"/>
      <c r="BA110" s="186"/>
    </row>
    <row r="111" spans="1:53" s="185" customFormat="1" ht="14.25" customHeight="1" x14ac:dyDescent="0.2">
      <c r="A111" s="186"/>
      <c r="B111" s="186"/>
      <c r="C111" s="257"/>
      <c r="D111" s="230"/>
      <c r="E111" s="230"/>
      <c r="F111" s="186"/>
      <c r="G111" s="186"/>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350"/>
      <c r="AO111" s="262"/>
      <c r="AP111" s="186"/>
      <c r="AQ111" s="186"/>
      <c r="AR111" s="186"/>
      <c r="AS111" s="186"/>
      <c r="AT111" s="186"/>
      <c r="AU111" s="186"/>
      <c r="AV111" s="186"/>
      <c r="AW111" s="186"/>
      <c r="AX111" s="186"/>
      <c r="AY111" s="186"/>
      <c r="AZ111" s="186"/>
      <c r="BA111" s="186"/>
    </row>
    <row r="112" spans="1:53" s="185" customFormat="1" ht="14.25" customHeight="1" x14ac:dyDescent="0.2">
      <c r="A112" s="186"/>
      <c r="B112" s="186"/>
      <c r="C112" s="257"/>
      <c r="D112" s="230"/>
      <c r="E112" s="230"/>
      <c r="F112" s="186"/>
      <c r="G112" s="186"/>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7"/>
      <c r="AJ112" s="257"/>
      <c r="AK112" s="257"/>
      <c r="AL112" s="257"/>
      <c r="AM112" s="257"/>
      <c r="AN112" s="350"/>
      <c r="AO112" s="262"/>
      <c r="AP112" s="186"/>
      <c r="AQ112" s="186"/>
      <c r="AR112" s="186"/>
      <c r="AS112" s="186"/>
      <c r="AT112" s="186"/>
      <c r="AU112" s="186"/>
      <c r="AV112" s="186"/>
      <c r="AW112" s="186"/>
      <c r="AX112" s="186"/>
      <c r="AY112" s="186"/>
      <c r="AZ112" s="186"/>
      <c r="BA112" s="186"/>
    </row>
    <row r="113" spans="1:53" s="185" customFormat="1" ht="14.25" customHeight="1" x14ac:dyDescent="0.2">
      <c r="A113" s="186"/>
      <c r="B113" s="186"/>
      <c r="C113" s="257"/>
      <c r="D113" s="230"/>
      <c r="E113" s="230"/>
      <c r="F113" s="186"/>
      <c r="G113" s="186"/>
      <c r="H113" s="257"/>
      <c r="I113" s="257"/>
      <c r="J113" s="257"/>
      <c r="K113" s="257"/>
      <c r="L113" s="257"/>
      <c r="M113" s="257"/>
      <c r="N113" s="257"/>
      <c r="O113" s="257"/>
      <c r="P113" s="257"/>
      <c r="Q113" s="257"/>
      <c r="R113" s="257"/>
      <c r="S113" s="257"/>
      <c r="T113" s="257"/>
      <c r="U113" s="257"/>
      <c r="V113" s="257"/>
      <c r="W113" s="257"/>
      <c r="X113" s="257"/>
      <c r="Y113" s="257"/>
      <c r="Z113" s="257"/>
      <c r="AA113" s="257"/>
      <c r="AB113" s="257"/>
      <c r="AC113" s="257"/>
      <c r="AD113" s="257"/>
      <c r="AE113" s="257"/>
      <c r="AF113" s="257"/>
      <c r="AG113" s="257"/>
      <c r="AH113" s="257"/>
      <c r="AI113" s="257"/>
      <c r="AJ113" s="257"/>
      <c r="AK113" s="257"/>
      <c r="AL113" s="257"/>
      <c r="AM113" s="257"/>
      <c r="AN113" s="350"/>
      <c r="AO113" s="262"/>
      <c r="AP113" s="186"/>
      <c r="AQ113" s="186"/>
      <c r="AR113" s="186"/>
      <c r="AS113" s="186"/>
      <c r="AT113" s="186"/>
      <c r="AU113" s="186"/>
      <c r="AV113" s="186"/>
      <c r="AW113" s="186"/>
      <c r="AX113" s="186"/>
      <c r="AY113" s="186"/>
      <c r="AZ113" s="186"/>
      <c r="BA113" s="186"/>
    </row>
    <row r="114" spans="1:53" s="185" customFormat="1" ht="14.25" customHeight="1" x14ac:dyDescent="0.2">
      <c r="A114" s="186"/>
      <c r="B114" s="186"/>
      <c r="C114" s="257"/>
      <c r="D114" s="230"/>
      <c r="E114" s="230"/>
      <c r="F114" s="186"/>
      <c r="G114" s="186"/>
      <c r="H114" s="257"/>
      <c r="I114" s="257"/>
      <c r="J114" s="257"/>
      <c r="K114" s="257"/>
      <c r="L114" s="257"/>
      <c r="M114" s="257"/>
      <c r="N114" s="257"/>
      <c r="O114" s="257"/>
      <c r="P114" s="257"/>
      <c r="Q114" s="257"/>
      <c r="R114" s="257"/>
      <c r="S114" s="257"/>
      <c r="T114" s="257"/>
      <c r="U114" s="257"/>
      <c r="V114" s="257"/>
      <c r="W114" s="257"/>
      <c r="X114" s="257"/>
      <c r="Y114" s="257"/>
      <c r="Z114" s="257"/>
      <c r="AA114" s="257"/>
      <c r="AB114" s="257"/>
      <c r="AC114" s="257"/>
      <c r="AD114" s="257"/>
      <c r="AE114" s="257"/>
      <c r="AF114" s="257"/>
      <c r="AG114" s="257"/>
      <c r="AH114" s="257"/>
      <c r="AI114" s="257"/>
      <c r="AJ114" s="257"/>
      <c r="AK114" s="257"/>
      <c r="AL114" s="257"/>
      <c r="AM114" s="257"/>
      <c r="AN114" s="350"/>
      <c r="AO114" s="262"/>
      <c r="AP114" s="186"/>
      <c r="AQ114" s="186"/>
      <c r="AR114" s="186"/>
      <c r="AS114" s="186"/>
      <c r="AT114" s="186"/>
      <c r="AU114" s="186"/>
      <c r="AV114" s="186"/>
      <c r="AW114" s="186"/>
      <c r="AX114" s="186"/>
      <c r="AY114" s="186"/>
      <c r="AZ114" s="186"/>
      <c r="BA114" s="186"/>
    </row>
    <row r="115" spans="1:53" s="185" customFormat="1" ht="14.25" customHeight="1" x14ac:dyDescent="0.2">
      <c r="A115" s="186"/>
      <c r="B115" s="186"/>
      <c r="C115" s="257"/>
      <c r="D115" s="230"/>
      <c r="E115" s="230"/>
      <c r="F115" s="186"/>
      <c r="G115" s="186"/>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57"/>
      <c r="AE115" s="257"/>
      <c r="AF115" s="257"/>
      <c r="AG115" s="257"/>
      <c r="AH115" s="257"/>
      <c r="AI115" s="257"/>
      <c r="AJ115" s="257"/>
      <c r="AK115" s="257"/>
      <c r="AL115" s="257"/>
      <c r="AM115" s="257"/>
      <c r="AN115" s="350"/>
      <c r="AO115" s="262"/>
      <c r="AP115" s="186"/>
      <c r="AQ115" s="186"/>
      <c r="AR115" s="186"/>
      <c r="AS115" s="186"/>
      <c r="AT115" s="186"/>
      <c r="AU115" s="186"/>
      <c r="AV115" s="186"/>
      <c r="AW115" s="186"/>
      <c r="AX115" s="186"/>
      <c r="AY115" s="186"/>
      <c r="AZ115" s="186"/>
      <c r="BA115" s="186"/>
    </row>
    <row r="116" spans="1:53" s="185" customFormat="1" ht="14.25" customHeight="1" x14ac:dyDescent="0.2">
      <c r="A116" s="186"/>
      <c r="B116" s="186"/>
      <c r="C116" s="257"/>
      <c r="D116" s="230"/>
      <c r="E116" s="230"/>
      <c r="F116" s="186"/>
      <c r="G116" s="186"/>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57"/>
      <c r="AE116" s="257"/>
      <c r="AF116" s="257"/>
      <c r="AG116" s="257"/>
      <c r="AH116" s="257"/>
      <c r="AI116" s="257"/>
      <c r="AJ116" s="257"/>
      <c r="AK116" s="257"/>
      <c r="AL116" s="257"/>
      <c r="AM116" s="257"/>
      <c r="AN116" s="350"/>
      <c r="AO116" s="262"/>
      <c r="AP116" s="186"/>
      <c r="AQ116" s="186"/>
      <c r="AR116" s="186"/>
      <c r="AS116" s="186"/>
      <c r="AT116" s="186"/>
      <c r="AU116" s="186"/>
      <c r="AV116" s="186"/>
      <c r="AW116" s="186"/>
      <c r="AX116" s="186"/>
      <c r="AY116" s="186"/>
      <c r="AZ116" s="186"/>
      <c r="BA116" s="186"/>
    </row>
    <row r="117" spans="1:53" s="185" customFormat="1" ht="14.25" customHeight="1" x14ac:dyDescent="0.2">
      <c r="A117" s="186"/>
      <c r="B117" s="186"/>
      <c r="C117" s="257"/>
      <c r="D117" s="230"/>
      <c r="E117" s="230"/>
      <c r="F117" s="186"/>
      <c r="G117" s="186"/>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7"/>
      <c r="AF117" s="257"/>
      <c r="AG117" s="257"/>
      <c r="AH117" s="257"/>
      <c r="AI117" s="257"/>
      <c r="AJ117" s="257"/>
      <c r="AK117" s="257"/>
      <c r="AL117" s="257"/>
      <c r="AM117" s="257"/>
      <c r="AN117" s="350"/>
      <c r="AO117" s="262"/>
      <c r="AP117" s="186"/>
      <c r="AQ117" s="186"/>
      <c r="AR117" s="186"/>
      <c r="AS117" s="186"/>
      <c r="AT117" s="186"/>
      <c r="AU117" s="186"/>
      <c r="AV117" s="186"/>
      <c r="AW117" s="186"/>
      <c r="AX117" s="186"/>
      <c r="AY117" s="186"/>
      <c r="AZ117" s="186"/>
      <c r="BA117" s="186"/>
    </row>
    <row r="118" spans="1:53" s="185" customFormat="1" ht="14.25" customHeight="1" x14ac:dyDescent="0.2">
      <c r="A118" s="186"/>
      <c r="B118" s="186"/>
      <c r="C118" s="257"/>
      <c r="D118" s="230"/>
      <c r="E118" s="230"/>
      <c r="F118" s="186"/>
      <c r="G118" s="186"/>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57"/>
      <c r="AE118" s="257"/>
      <c r="AF118" s="257"/>
      <c r="AG118" s="257"/>
      <c r="AH118" s="257"/>
      <c r="AI118" s="257"/>
      <c r="AJ118" s="257"/>
      <c r="AK118" s="257"/>
      <c r="AL118" s="257"/>
      <c r="AM118" s="257"/>
      <c r="AN118" s="350"/>
      <c r="AO118" s="262"/>
      <c r="AP118" s="186"/>
      <c r="AQ118" s="186"/>
      <c r="AR118" s="186"/>
      <c r="AS118" s="186"/>
      <c r="AT118" s="186"/>
      <c r="AU118" s="186"/>
      <c r="AV118" s="186"/>
      <c r="AW118" s="186"/>
      <c r="AX118" s="186"/>
      <c r="AY118" s="186"/>
      <c r="AZ118" s="186"/>
      <c r="BA118" s="186"/>
    </row>
    <row r="119" spans="1:53" s="185" customFormat="1" ht="14.25" customHeight="1" x14ac:dyDescent="0.2">
      <c r="A119" s="186"/>
      <c r="B119" s="186"/>
      <c r="C119" s="257"/>
      <c r="D119" s="230"/>
      <c r="E119" s="230"/>
      <c r="F119" s="186"/>
      <c r="G119" s="186"/>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57"/>
      <c r="AE119" s="257"/>
      <c r="AF119" s="257"/>
      <c r="AG119" s="257"/>
      <c r="AH119" s="257"/>
      <c r="AI119" s="257"/>
      <c r="AJ119" s="257"/>
      <c r="AK119" s="257"/>
      <c r="AL119" s="257"/>
      <c r="AM119" s="257"/>
      <c r="AN119" s="350"/>
      <c r="AO119" s="262"/>
      <c r="AP119" s="186"/>
      <c r="AQ119" s="186"/>
      <c r="AR119" s="186"/>
      <c r="AS119" s="186"/>
      <c r="AT119" s="186"/>
      <c r="AU119" s="186"/>
      <c r="AV119" s="186"/>
      <c r="AW119" s="186"/>
      <c r="AX119" s="186"/>
      <c r="AY119" s="186"/>
      <c r="AZ119" s="186"/>
      <c r="BA119" s="186"/>
    </row>
    <row r="120" spans="1:53" s="185" customFormat="1" ht="14.25" customHeight="1" x14ac:dyDescent="0.2">
      <c r="A120" s="186"/>
      <c r="B120" s="186"/>
      <c r="C120" s="257"/>
      <c r="D120" s="230"/>
      <c r="E120" s="230"/>
      <c r="F120" s="186"/>
      <c r="G120" s="186"/>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c r="AD120" s="257"/>
      <c r="AE120" s="257"/>
      <c r="AF120" s="257"/>
      <c r="AG120" s="257"/>
      <c r="AH120" s="257"/>
      <c r="AI120" s="257"/>
      <c r="AJ120" s="257"/>
      <c r="AK120" s="257"/>
      <c r="AL120" s="257"/>
      <c r="AM120" s="257"/>
      <c r="AN120" s="350"/>
      <c r="AO120" s="262"/>
      <c r="AP120" s="186"/>
      <c r="AQ120" s="186"/>
      <c r="AR120" s="186"/>
      <c r="AS120" s="186"/>
      <c r="AT120" s="186"/>
      <c r="AU120" s="186"/>
      <c r="AV120" s="186"/>
      <c r="AW120" s="186"/>
      <c r="AX120" s="186"/>
      <c r="AY120" s="186"/>
      <c r="AZ120" s="186"/>
      <c r="BA120" s="186"/>
    </row>
    <row r="121" spans="1:53" s="185" customFormat="1" ht="14.25" customHeight="1" x14ac:dyDescent="0.2">
      <c r="A121" s="186"/>
      <c r="B121" s="186"/>
      <c r="C121" s="257"/>
      <c r="D121" s="230"/>
      <c r="E121" s="230"/>
      <c r="F121" s="186"/>
      <c r="G121" s="186"/>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c r="AE121" s="257"/>
      <c r="AF121" s="257"/>
      <c r="AG121" s="257"/>
      <c r="AH121" s="257"/>
      <c r="AI121" s="257"/>
      <c r="AJ121" s="257"/>
      <c r="AK121" s="257"/>
      <c r="AL121" s="257"/>
      <c r="AM121" s="257"/>
      <c r="AN121" s="350"/>
      <c r="AO121" s="262"/>
      <c r="AP121" s="186"/>
      <c r="AQ121" s="186"/>
      <c r="AR121" s="186"/>
      <c r="AS121" s="186"/>
      <c r="AT121" s="186"/>
      <c r="AU121" s="186"/>
      <c r="AV121" s="186"/>
      <c r="AW121" s="186"/>
      <c r="AX121" s="186"/>
      <c r="AY121" s="186"/>
      <c r="AZ121" s="186"/>
      <c r="BA121" s="186"/>
    </row>
    <row r="122" spans="1:53" s="185" customFormat="1" ht="14.25" customHeight="1" x14ac:dyDescent="0.2">
      <c r="A122" s="186"/>
      <c r="B122" s="186"/>
      <c r="C122" s="257"/>
      <c r="D122" s="230"/>
      <c r="E122" s="230"/>
      <c r="F122" s="186"/>
      <c r="G122" s="186"/>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257"/>
      <c r="AE122" s="257"/>
      <c r="AF122" s="257"/>
      <c r="AG122" s="257"/>
      <c r="AH122" s="257"/>
      <c r="AI122" s="257"/>
      <c r="AJ122" s="257"/>
      <c r="AK122" s="257"/>
      <c r="AL122" s="257"/>
      <c r="AM122" s="257"/>
      <c r="AN122" s="350"/>
      <c r="AO122" s="262"/>
      <c r="AP122" s="186"/>
      <c r="AQ122" s="186"/>
      <c r="AR122" s="186"/>
      <c r="AS122" s="186"/>
      <c r="AT122" s="186"/>
      <c r="AU122" s="186"/>
      <c r="AV122" s="186"/>
      <c r="AW122" s="186"/>
      <c r="AX122" s="186"/>
      <c r="AY122" s="186"/>
      <c r="AZ122" s="186"/>
      <c r="BA122" s="186"/>
    </row>
    <row r="123" spans="1:53" s="185" customFormat="1" ht="14.25" customHeight="1" x14ac:dyDescent="0.2">
      <c r="A123" s="186"/>
      <c r="B123" s="186"/>
      <c r="C123" s="257"/>
      <c r="D123" s="230"/>
      <c r="E123" s="230"/>
      <c r="F123" s="186"/>
      <c r="G123" s="186"/>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257"/>
      <c r="AE123" s="257"/>
      <c r="AF123" s="257"/>
      <c r="AG123" s="257"/>
      <c r="AH123" s="257"/>
      <c r="AI123" s="257"/>
      <c r="AJ123" s="257"/>
      <c r="AK123" s="257"/>
      <c r="AL123" s="257"/>
      <c r="AM123" s="257"/>
      <c r="AN123" s="350"/>
      <c r="AO123" s="262"/>
      <c r="AP123" s="186"/>
      <c r="AQ123" s="186"/>
      <c r="AR123" s="186"/>
      <c r="AS123" s="186"/>
      <c r="AT123" s="186"/>
      <c r="AU123" s="186"/>
      <c r="AV123" s="186"/>
      <c r="AW123" s="186"/>
      <c r="AX123" s="186"/>
      <c r="AY123" s="186"/>
      <c r="AZ123" s="186"/>
      <c r="BA123" s="186"/>
    </row>
    <row r="124" spans="1:53" s="185" customFormat="1" ht="14.25" customHeight="1" x14ac:dyDescent="0.2">
      <c r="A124" s="186"/>
      <c r="B124" s="186"/>
      <c r="C124" s="257"/>
      <c r="D124" s="230"/>
      <c r="E124" s="230"/>
      <c r="F124" s="186"/>
      <c r="G124" s="186"/>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s="257"/>
      <c r="AG124" s="257"/>
      <c r="AH124" s="257"/>
      <c r="AI124" s="257"/>
      <c r="AJ124" s="257"/>
      <c r="AK124" s="257"/>
      <c r="AL124" s="257"/>
      <c r="AM124" s="257"/>
      <c r="AN124" s="350"/>
      <c r="AO124" s="262"/>
      <c r="AP124" s="186"/>
      <c r="AQ124" s="186"/>
      <c r="AR124" s="186"/>
      <c r="AS124" s="186"/>
      <c r="AT124" s="186"/>
      <c r="AU124" s="186"/>
      <c r="AV124" s="186"/>
      <c r="AW124" s="186"/>
      <c r="AX124" s="186"/>
      <c r="AY124" s="186"/>
      <c r="AZ124" s="186"/>
      <c r="BA124" s="186"/>
    </row>
    <row r="125" spans="1:53" s="185" customFormat="1" ht="14.25" customHeight="1" x14ac:dyDescent="0.2">
      <c r="A125" s="186"/>
      <c r="B125" s="186"/>
      <c r="C125" s="257"/>
      <c r="D125" s="230"/>
      <c r="E125" s="230"/>
      <c r="F125" s="186"/>
      <c r="G125" s="186"/>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c r="AD125" s="257"/>
      <c r="AE125" s="257"/>
      <c r="AF125" s="257"/>
      <c r="AG125" s="257"/>
      <c r="AH125" s="257"/>
      <c r="AI125" s="257"/>
      <c r="AJ125" s="257"/>
      <c r="AK125" s="257"/>
      <c r="AL125" s="257"/>
      <c r="AM125" s="257"/>
      <c r="AN125" s="350"/>
      <c r="AO125" s="262"/>
      <c r="AP125" s="186"/>
      <c r="AQ125" s="186"/>
      <c r="AR125" s="186"/>
      <c r="AS125" s="186"/>
      <c r="AT125" s="186"/>
      <c r="AU125" s="186"/>
      <c r="AV125" s="186"/>
      <c r="AW125" s="186"/>
      <c r="AX125" s="186"/>
      <c r="AY125" s="186"/>
      <c r="AZ125" s="186"/>
      <c r="BA125" s="186"/>
    </row>
    <row r="126" spans="1:53" s="185" customFormat="1" ht="14.25" customHeight="1" x14ac:dyDescent="0.2">
      <c r="A126" s="186"/>
      <c r="B126" s="186"/>
      <c r="C126" s="257"/>
      <c r="D126" s="230"/>
      <c r="E126" s="230"/>
      <c r="F126" s="186"/>
      <c r="G126" s="186"/>
      <c r="H126" s="257"/>
      <c r="I126" s="257"/>
      <c r="J126" s="257"/>
      <c r="K126" s="257"/>
      <c r="L126" s="257"/>
      <c r="M126" s="257"/>
      <c r="N126" s="257"/>
      <c r="O126" s="257"/>
      <c r="P126" s="257"/>
      <c r="Q126" s="257"/>
      <c r="R126" s="257"/>
      <c r="S126" s="257"/>
      <c r="T126" s="257"/>
      <c r="U126" s="257"/>
      <c r="V126" s="257"/>
      <c r="W126" s="257"/>
      <c r="X126" s="257"/>
      <c r="Y126" s="257"/>
      <c r="Z126" s="257"/>
      <c r="AA126" s="257"/>
      <c r="AB126" s="257"/>
      <c r="AC126" s="257"/>
      <c r="AD126" s="257"/>
      <c r="AE126" s="257"/>
      <c r="AF126" s="257"/>
      <c r="AG126" s="257"/>
      <c r="AH126" s="257"/>
      <c r="AI126" s="257"/>
      <c r="AJ126" s="257"/>
      <c r="AK126" s="257"/>
      <c r="AL126" s="257"/>
      <c r="AM126" s="257"/>
      <c r="AN126" s="350"/>
      <c r="AO126" s="262"/>
      <c r="AP126" s="186"/>
      <c r="AQ126" s="186"/>
      <c r="AR126" s="186"/>
      <c r="AS126" s="186"/>
      <c r="AT126" s="186"/>
      <c r="AU126" s="186"/>
      <c r="AV126" s="186"/>
      <c r="AW126" s="186"/>
      <c r="AX126" s="186"/>
      <c r="AY126" s="186"/>
      <c r="AZ126" s="186"/>
      <c r="BA126" s="186"/>
    </row>
    <row r="127" spans="1:53" s="185" customFormat="1" ht="14.25" customHeight="1" x14ac:dyDescent="0.2">
      <c r="A127" s="186"/>
      <c r="B127" s="186"/>
      <c r="C127" s="257"/>
      <c r="D127" s="230"/>
      <c r="E127" s="230"/>
      <c r="F127" s="186"/>
      <c r="G127" s="186"/>
      <c r="H127" s="257"/>
      <c r="I127" s="257"/>
      <c r="J127" s="257"/>
      <c r="K127" s="257"/>
      <c r="L127" s="257"/>
      <c r="M127" s="257"/>
      <c r="N127" s="257"/>
      <c r="O127" s="257"/>
      <c r="P127" s="257"/>
      <c r="Q127" s="257"/>
      <c r="R127" s="257"/>
      <c r="S127" s="257"/>
      <c r="T127" s="257"/>
      <c r="U127" s="257"/>
      <c r="V127" s="257"/>
      <c r="W127" s="257"/>
      <c r="X127" s="257"/>
      <c r="Y127" s="257"/>
      <c r="Z127" s="257"/>
      <c r="AA127" s="257"/>
      <c r="AB127" s="257"/>
      <c r="AC127" s="257"/>
      <c r="AD127" s="257"/>
      <c r="AE127" s="257"/>
      <c r="AF127" s="257"/>
      <c r="AG127" s="257"/>
      <c r="AH127" s="257"/>
      <c r="AI127" s="257"/>
      <c r="AJ127" s="257"/>
      <c r="AK127" s="257"/>
      <c r="AL127" s="257"/>
      <c r="AM127" s="257"/>
      <c r="AN127" s="350"/>
      <c r="AO127" s="262"/>
      <c r="AP127" s="186"/>
      <c r="AQ127" s="186"/>
      <c r="AR127" s="186"/>
      <c r="AS127" s="186"/>
      <c r="AT127" s="186"/>
      <c r="AU127" s="186"/>
      <c r="AV127" s="186"/>
      <c r="AW127" s="186"/>
      <c r="AX127" s="186"/>
      <c r="AY127" s="186"/>
      <c r="AZ127" s="186"/>
      <c r="BA127" s="186"/>
    </row>
    <row r="128" spans="1:53" s="185" customFormat="1" ht="14.25" customHeight="1" x14ac:dyDescent="0.2">
      <c r="A128" s="186"/>
      <c r="B128" s="186"/>
      <c r="C128" s="257"/>
      <c r="D128" s="230"/>
      <c r="E128" s="230"/>
      <c r="F128" s="186"/>
      <c r="G128" s="186"/>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257"/>
      <c r="AL128" s="257"/>
      <c r="AM128" s="257"/>
      <c r="AN128" s="350"/>
      <c r="AO128" s="262"/>
      <c r="AP128" s="186"/>
      <c r="AQ128" s="186"/>
      <c r="AR128" s="186"/>
      <c r="AS128" s="186"/>
      <c r="AT128" s="186"/>
      <c r="AU128" s="186"/>
      <c r="AV128" s="186"/>
      <c r="AW128" s="186"/>
      <c r="AX128" s="186"/>
      <c r="AY128" s="186"/>
      <c r="AZ128" s="186"/>
      <c r="BA128" s="186"/>
    </row>
    <row r="129" spans="1:53" s="185" customFormat="1" ht="14.25" customHeight="1" x14ac:dyDescent="0.2">
      <c r="A129" s="186"/>
      <c r="B129" s="186"/>
      <c r="C129" s="257"/>
      <c r="D129" s="230"/>
      <c r="E129" s="230"/>
      <c r="F129" s="186"/>
      <c r="G129" s="186"/>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7"/>
      <c r="AI129" s="257"/>
      <c r="AJ129" s="257"/>
      <c r="AK129" s="257"/>
      <c r="AL129" s="257"/>
      <c r="AM129" s="257"/>
      <c r="AN129" s="350"/>
      <c r="AO129" s="262"/>
      <c r="AP129" s="186"/>
      <c r="AQ129" s="186"/>
      <c r="AR129" s="186"/>
      <c r="AS129" s="186"/>
      <c r="AT129" s="186"/>
      <c r="AU129" s="186"/>
      <c r="AV129" s="186"/>
      <c r="AW129" s="186"/>
      <c r="AX129" s="186"/>
      <c r="AY129" s="186"/>
      <c r="AZ129" s="186"/>
      <c r="BA129" s="186"/>
    </row>
    <row r="130" spans="1:53" s="185" customFormat="1" ht="14.25" customHeight="1" x14ac:dyDescent="0.2">
      <c r="A130" s="186"/>
      <c r="B130" s="186"/>
      <c r="C130" s="257"/>
      <c r="D130" s="230"/>
      <c r="E130" s="230"/>
      <c r="F130" s="186"/>
      <c r="G130" s="186"/>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57"/>
      <c r="AE130" s="257"/>
      <c r="AF130" s="257"/>
      <c r="AG130" s="257"/>
      <c r="AH130" s="257"/>
      <c r="AI130" s="257"/>
      <c r="AJ130" s="257"/>
      <c r="AK130" s="257"/>
      <c r="AL130" s="257"/>
      <c r="AM130" s="257"/>
      <c r="AN130" s="350"/>
      <c r="AO130" s="262"/>
      <c r="AP130" s="186"/>
      <c r="AQ130" s="186"/>
      <c r="AR130" s="186"/>
      <c r="AS130" s="186"/>
      <c r="AT130" s="186"/>
      <c r="AU130" s="186"/>
      <c r="AV130" s="186"/>
      <c r="AW130" s="186"/>
      <c r="AX130" s="186"/>
      <c r="AY130" s="186"/>
      <c r="AZ130" s="186"/>
      <c r="BA130" s="186"/>
    </row>
    <row r="131" spans="1:53" s="185" customFormat="1" ht="14.25" customHeight="1" x14ac:dyDescent="0.2">
      <c r="A131" s="186"/>
      <c r="B131" s="186"/>
      <c r="C131" s="257"/>
      <c r="D131" s="230"/>
      <c r="E131" s="230"/>
      <c r="F131" s="186"/>
      <c r="G131" s="186"/>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57"/>
      <c r="AE131" s="257"/>
      <c r="AF131" s="257"/>
      <c r="AG131" s="257"/>
      <c r="AH131" s="257"/>
      <c r="AI131" s="257"/>
      <c r="AJ131" s="257"/>
      <c r="AK131" s="257"/>
      <c r="AL131" s="257"/>
      <c r="AM131" s="257"/>
      <c r="AN131" s="350"/>
      <c r="AO131" s="262"/>
      <c r="AP131" s="186"/>
      <c r="AQ131" s="186"/>
      <c r="AR131" s="186"/>
      <c r="AS131" s="186"/>
      <c r="AT131" s="186"/>
      <c r="AU131" s="186"/>
      <c r="AV131" s="186"/>
      <c r="AW131" s="186"/>
      <c r="AX131" s="186"/>
      <c r="AY131" s="186"/>
      <c r="AZ131" s="186"/>
      <c r="BA131" s="186"/>
    </row>
    <row r="132" spans="1:53" s="185" customFormat="1" ht="14.25" customHeight="1" x14ac:dyDescent="0.2">
      <c r="A132" s="186"/>
      <c r="B132" s="186"/>
      <c r="C132" s="257"/>
      <c r="D132" s="230"/>
      <c r="E132" s="230"/>
      <c r="F132" s="186"/>
      <c r="G132" s="186"/>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257"/>
      <c r="AL132" s="257"/>
      <c r="AM132" s="257"/>
      <c r="AN132" s="350"/>
      <c r="AO132" s="262"/>
      <c r="AP132" s="186"/>
      <c r="AQ132" s="186"/>
      <c r="AR132" s="186"/>
      <c r="AS132" s="186"/>
      <c r="AT132" s="186"/>
      <c r="AU132" s="186"/>
      <c r="AV132" s="186"/>
      <c r="AW132" s="186"/>
      <c r="AX132" s="186"/>
      <c r="AY132" s="186"/>
      <c r="AZ132" s="186"/>
      <c r="BA132" s="186"/>
    </row>
    <row r="133" spans="1:53" s="185" customFormat="1" ht="14.25" customHeight="1" x14ac:dyDescent="0.2">
      <c r="A133" s="186"/>
      <c r="B133" s="186"/>
      <c r="C133" s="257"/>
      <c r="D133" s="230"/>
      <c r="E133" s="230"/>
      <c r="F133" s="186"/>
      <c r="G133" s="186"/>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57"/>
      <c r="AE133" s="257"/>
      <c r="AF133" s="257"/>
      <c r="AG133" s="257"/>
      <c r="AH133" s="257"/>
      <c r="AI133" s="257"/>
      <c r="AJ133" s="257"/>
      <c r="AK133" s="257"/>
      <c r="AL133" s="257"/>
      <c r="AM133" s="257"/>
      <c r="AN133" s="350"/>
      <c r="AO133" s="262"/>
      <c r="AP133" s="186"/>
      <c r="AQ133" s="186"/>
      <c r="AR133" s="186"/>
      <c r="AS133" s="186"/>
      <c r="AT133" s="186"/>
      <c r="AU133" s="186"/>
      <c r="AV133" s="186"/>
      <c r="AW133" s="186"/>
      <c r="AX133" s="186"/>
      <c r="AY133" s="186"/>
      <c r="AZ133" s="186"/>
      <c r="BA133" s="186"/>
    </row>
    <row r="134" spans="1:53" s="185" customFormat="1" ht="14.25" customHeight="1" x14ac:dyDescent="0.2">
      <c r="A134" s="186"/>
      <c r="B134" s="186"/>
      <c r="C134" s="257"/>
      <c r="D134" s="230"/>
      <c r="E134" s="230"/>
      <c r="F134" s="186"/>
      <c r="G134" s="186"/>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7"/>
      <c r="AI134" s="257"/>
      <c r="AJ134" s="257"/>
      <c r="AK134" s="257"/>
      <c r="AL134" s="257"/>
      <c r="AM134" s="257"/>
      <c r="AN134" s="350"/>
      <c r="AO134" s="262"/>
      <c r="AP134" s="186"/>
      <c r="AQ134" s="186"/>
      <c r="AR134" s="186"/>
      <c r="AS134" s="186"/>
      <c r="AT134" s="186"/>
      <c r="AU134" s="186"/>
      <c r="AV134" s="186"/>
      <c r="AW134" s="186"/>
      <c r="AX134" s="186"/>
      <c r="AY134" s="186"/>
      <c r="AZ134" s="186"/>
      <c r="BA134" s="186"/>
    </row>
    <row r="135" spans="1:53" s="185" customFormat="1" ht="14.25" customHeight="1" x14ac:dyDescent="0.2">
      <c r="A135" s="186"/>
      <c r="B135" s="186"/>
      <c r="C135" s="257"/>
      <c r="D135" s="230"/>
      <c r="E135" s="230"/>
      <c r="F135" s="186"/>
      <c r="G135" s="186"/>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57"/>
      <c r="AE135" s="257"/>
      <c r="AF135" s="257"/>
      <c r="AG135" s="257"/>
      <c r="AH135" s="257"/>
      <c r="AI135" s="257"/>
      <c r="AJ135" s="257"/>
      <c r="AK135" s="257"/>
      <c r="AL135" s="257"/>
      <c r="AM135" s="257"/>
      <c r="AN135" s="350"/>
      <c r="AO135" s="262"/>
      <c r="AP135" s="186"/>
      <c r="AQ135" s="186"/>
      <c r="AR135" s="186"/>
      <c r="AS135" s="186"/>
      <c r="AT135" s="186"/>
      <c r="AU135" s="186"/>
      <c r="AV135" s="186"/>
      <c r="AW135" s="186"/>
      <c r="AX135" s="186"/>
      <c r="AY135" s="186"/>
      <c r="AZ135" s="186"/>
      <c r="BA135" s="186"/>
    </row>
    <row r="136" spans="1:53" s="185" customFormat="1" ht="14.25" customHeight="1" x14ac:dyDescent="0.2">
      <c r="A136" s="186"/>
      <c r="B136" s="186"/>
      <c r="C136" s="257"/>
      <c r="D136" s="230"/>
      <c r="E136" s="230"/>
      <c r="F136" s="186"/>
      <c r="G136" s="186"/>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257"/>
      <c r="AG136" s="257"/>
      <c r="AH136" s="257"/>
      <c r="AI136" s="257"/>
      <c r="AJ136" s="257"/>
      <c r="AK136" s="257"/>
      <c r="AL136" s="257"/>
      <c r="AM136" s="257"/>
      <c r="AN136" s="350"/>
      <c r="AO136" s="262"/>
      <c r="AP136" s="186"/>
      <c r="AQ136" s="186"/>
      <c r="AR136" s="186"/>
      <c r="AS136" s="186"/>
      <c r="AT136" s="186"/>
      <c r="AU136" s="186"/>
      <c r="AV136" s="186"/>
      <c r="AW136" s="186"/>
      <c r="AX136" s="186"/>
      <c r="AY136" s="186"/>
      <c r="AZ136" s="186"/>
      <c r="BA136" s="186"/>
    </row>
    <row r="137" spans="1:53" s="185" customFormat="1" ht="14.25" customHeight="1" x14ac:dyDescent="0.2">
      <c r="A137" s="186"/>
      <c r="B137" s="186"/>
      <c r="C137" s="257"/>
      <c r="D137" s="230"/>
      <c r="E137" s="230"/>
      <c r="F137" s="186"/>
      <c r="G137" s="186"/>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F137" s="257"/>
      <c r="AG137" s="257"/>
      <c r="AH137" s="257"/>
      <c r="AI137" s="257"/>
      <c r="AJ137" s="257"/>
      <c r="AK137" s="257"/>
      <c r="AL137" s="257"/>
      <c r="AM137" s="257"/>
      <c r="AN137" s="350"/>
      <c r="AO137" s="262"/>
      <c r="AP137" s="186"/>
      <c r="AQ137" s="186"/>
      <c r="AR137" s="186"/>
      <c r="AS137" s="186"/>
      <c r="AT137" s="186"/>
      <c r="AU137" s="186"/>
      <c r="AV137" s="186"/>
      <c r="AW137" s="186"/>
      <c r="AX137" s="186"/>
      <c r="AY137" s="186"/>
      <c r="AZ137" s="186"/>
      <c r="BA137" s="186"/>
    </row>
    <row r="138" spans="1:53" s="185" customFormat="1" ht="14.25" customHeight="1" x14ac:dyDescent="0.2">
      <c r="A138" s="186"/>
      <c r="B138" s="186"/>
      <c r="C138" s="257"/>
      <c r="D138" s="230"/>
      <c r="E138" s="230"/>
      <c r="F138" s="186"/>
      <c r="G138" s="186"/>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7"/>
      <c r="AG138" s="257"/>
      <c r="AH138" s="257"/>
      <c r="AI138" s="257"/>
      <c r="AJ138" s="257"/>
      <c r="AK138" s="257"/>
      <c r="AL138" s="257"/>
      <c r="AM138" s="257"/>
      <c r="AN138" s="350"/>
      <c r="AO138" s="262"/>
      <c r="AP138" s="186"/>
      <c r="AQ138" s="186"/>
      <c r="AR138" s="186"/>
      <c r="AS138" s="186"/>
      <c r="AT138" s="186"/>
      <c r="AU138" s="186"/>
      <c r="AV138" s="186"/>
      <c r="AW138" s="186"/>
      <c r="AX138" s="186"/>
      <c r="AY138" s="186"/>
      <c r="AZ138" s="186"/>
      <c r="BA138" s="186"/>
    </row>
    <row r="139" spans="1:53" s="185" customFormat="1" ht="14.25" customHeight="1" x14ac:dyDescent="0.2">
      <c r="A139" s="186"/>
      <c r="B139" s="186"/>
      <c r="C139" s="257"/>
      <c r="D139" s="230"/>
      <c r="E139" s="230"/>
      <c r="F139" s="186"/>
      <c r="G139" s="186"/>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57"/>
      <c r="AE139" s="257"/>
      <c r="AF139" s="257"/>
      <c r="AG139" s="257"/>
      <c r="AH139" s="257"/>
      <c r="AI139" s="257"/>
      <c r="AJ139" s="257"/>
      <c r="AK139" s="257"/>
      <c r="AL139" s="257"/>
      <c r="AM139" s="257"/>
      <c r="AN139" s="350"/>
      <c r="AO139" s="262"/>
      <c r="AP139" s="186"/>
      <c r="AQ139" s="186"/>
      <c r="AR139" s="186"/>
      <c r="AS139" s="186"/>
      <c r="AT139" s="186"/>
      <c r="AU139" s="186"/>
      <c r="AV139" s="186"/>
      <c r="AW139" s="186"/>
      <c r="AX139" s="186"/>
      <c r="AY139" s="186"/>
      <c r="AZ139" s="186"/>
      <c r="BA139" s="186"/>
    </row>
    <row r="140" spans="1:53" s="185" customFormat="1" ht="14.25" customHeight="1" x14ac:dyDescent="0.2">
      <c r="A140" s="186"/>
      <c r="B140" s="186"/>
      <c r="C140" s="257"/>
      <c r="D140" s="230"/>
      <c r="E140" s="230"/>
      <c r="F140" s="186"/>
      <c r="G140" s="186"/>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57"/>
      <c r="AE140" s="257"/>
      <c r="AF140" s="257"/>
      <c r="AG140" s="257"/>
      <c r="AH140" s="257"/>
      <c r="AI140" s="257"/>
      <c r="AJ140" s="257"/>
      <c r="AK140" s="257"/>
      <c r="AL140" s="257"/>
      <c r="AM140" s="257"/>
      <c r="AN140" s="350"/>
      <c r="AO140" s="262"/>
      <c r="AP140" s="186"/>
      <c r="AQ140" s="186"/>
      <c r="AR140" s="186"/>
      <c r="AS140" s="186"/>
      <c r="AT140" s="186"/>
      <c r="AU140" s="186"/>
      <c r="AV140" s="186"/>
      <c r="AW140" s="186"/>
      <c r="AX140" s="186"/>
      <c r="AY140" s="186"/>
      <c r="AZ140" s="186"/>
      <c r="BA140" s="186"/>
    </row>
    <row r="141" spans="1:53" s="185" customFormat="1" ht="14.25" customHeight="1" x14ac:dyDescent="0.2">
      <c r="A141" s="186"/>
      <c r="B141" s="186"/>
      <c r="C141" s="257"/>
      <c r="D141" s="230"/>
      <c r="E141" s="230"/>
      <c r="F141" s="186"/>
      <c r="G141" s="186"/>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257"/>
      <c r="AM141" s="257"/>
      <c r="AN141" s="350"/>
      <c r="AO141" s="262"/>
      <c r="AP141" s="186"/>
      <c r="AQ141" s="186"/>
      <c r="AR141" s="186"/>
      <c r="AS141" s="186"/>
      <c r="AT141" s="186"/>
      <c r="AU141" s="186"/>
      <c r="AV141" s="186"/>
      <c r="AW141" s="186"/>
      <c r="AX141" s="186"/>
      <c r="AY141" s="186"/>
      <c r="AZ141" s="186"/>
      <c r="BA141" s="186"/>
    </row>
    <row r="142" spans="1:53" s="185" customFormat="1" ht="14.25" customHeight="1" x14ac:dyDescent="0.2">
      <c r="A142" s="186"/>
      <c r="B142" s="186"/>
      <c r="C142" s="257"/>
      <c r="D142" s="230"/>
      <c r="E142" s="230"/>
      <c r="F142" s="186"/>
      <c r="G142" s="186"/>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57"/>
      <c r="AE142" s="257"/>
      <c r="AF142" s="257"/>
      <c r="AG142" s="257"/>
      <c r="AH142" s="257"/>
      <c r="AI142" s="257"/>
      <c r="AJ142" s="257"/>
      <c r="AK142" s="257"/>
      <c r="AL142" s="257"/>
      <c r="AM142" s="257"/>
      <c r="AN142" s="350"/>
      <c r="AO142" s="262"/>
      <c r="AP142" s="186"/>
      <c r="AQ142" s="186"/>
      <c r="AR142" s="186"/>
      <c r="AS142" s="186"/>
      <c r="AT142" s="186"/>
      <c r="AU142" s="186"/>
      <c r="AV142" s="186"/>
      <c r="AW142" s="186"/>
      <c r="AX142" s="186"/>
      <c r="AY142" s="186"/>
      <c r="AZ142" s="186"/>
      <c r="BA142" s="186"/>
    </row>
    <row r="143" spans="1:53" s="185" customFormat="1" ht="14.25" customHeight="1" x14ac:dyDescent="0.2">
      <c r="A143" s="186"/>
      <c r="B143" s="186"/>
      <c r="C143" s="257"/>
      <c r="D143" s="230"/>
      <c r="E143" s="230"/>
      <c r="F143" s="186"/>
      <c r="G143" s="186"/>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7"/>
      <c r="AF143" s="257"/>
      <c r="AG143" s="257"/>
      <c r="AH143" s="257"/>
      <c r="AI143" s="257"/>
      <c r="AJ143" s="257"/>
      <c r="AK143" s="257"/>
      <c r="AL143" s="257"/>
      <c r="AM143" s="257"/>
      <c r="AN143" s="350"/>
      <c r="AO143" s="262"/>
      <c r="AP143" s="186"/>
      <c r="AQ143" s="186"/>
      <c r="AR143" s="186"/>
      <c r="AS143" s="186"/>
      <c r="AT143" s="186"/>
      <c r="AU143" s="186"/>
      <c r="AV143" s="186"/>
      <c r="AW143" s="186"/>
      <c r="AX143" s="186"/>
      <c r="AY143" s="186"/>
      <c r="AZ143" s="186"/>
      <c r="BA143" s="186"/>
    </row>
    <row r="144" spans="1:53" s="185" customFormat="1" ht="14.25" customHeight="1" x14ac:dyDescent="0.2">
      <c r="A144" s="186"/>
      <c r="B144" s="186"/>
      <c r="C144" s="257"/>
      <c r="D144" s="230"/>
      <c r="E144" s="230"/>
      <c r="F144" s="186"/>
      <c r="G144" s="186"/>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c r="AE144" s="257"/>
      <c r="AF144" s="257"/>
      <c r="AG144" s="257"/>
      <c r="AH144" s="257"/>
      <c r="AI144" s="257"/>
      <c r="AJ144" s="257"/>
      <c r="AK144" s="257"/>
      <c r="AL144" s="257"/>
      <c r="AM144" s="257"/>
      <c r="AN144" s="350"/>
      <c r="AO144" s="262"/>
      <c r="AP144" s="186"/>
      <c r="AQ144" s="186"/>
      <c r="AR144" s="186"/>
      <c r="AS144" s="186"/>
      <c r="AT144" s="186"/>
      <c r="AU144" s="186"/>
      <c r="AV144" s="186"/>
      <c r="AW144" s="186"/>
      <c r="AX144" s="186"/>
      <c r="AY144" s="186"/>
      <c r="AZ144" s="186"/>
      <c r="BA144" s="186"/>
    </row>
    <row r="145" spans="1:53" s="185" customFormat="1" ht="14.25" customHeight="1" x14ac:dyDescent="0.2">
      <c r="A145" s="186"/>
      <c r="B145" s="186"/>
      <c r="C145" s="257"/>
      <c r="D145" s="230"/>
      <c r="E145" s="230"/>
      <c r="F145" s="186"/>
      <c r="G145" s="186"/>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57"/>
      <c r="AE145" s="257"/>
      <c r="AF145" s="257"/>
      <c r="AG145" s="257"/>
      <c r="AH145" s="257"/>
      <c r="AI145" s="257"/>
      <c r="AJ145" s="257"/>
      <c r="AK145" s="257"/>
      <c r="AL145" s="257"/>
      <c r="AM145" s="257"/>
      <c r="AN145" s="350"/>
      <c r="AO145" s="262"/>
      <c r="AP145" s="186"/>
      <c r="AQ145" s="186"/>
      <c r="AR145" s="186"/>
      <c r="AS145" s="186"/>
      <c r="AT145" s="186"/>
      <c r="AU145" s="186"/>
      <c r="AV145" s="186"/>
      <c r="AW145" s="186"/>
      <c r="AX145" s="186"/>
      <c r="AY145" s="186"/>
      <c r="AZ145" s="186"/>
      <c r="BA145" s="186"/>
    </row>
    <row r="146" spans="1:53" s="185" customFormat="1" ht="14.25" customHeight="1" x14ac:dyDescent="0.2">
      <c r="A146" s="186"/>
      <c r="B146" s="186"/>
      <c r="C146" s="257"/>
      <c r="D146" s="230"/>
      <c r="E146" s="230"/>
      <c r="F146" s="186"/>
      <c r="G146" s="186"/>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257"/>
      <c r="AE146" s="257"/>
      <c r="AF146" s="257"/>
      <c r="AG146" s="257"/>
      <c r="AH146" s="257"/>
      <c r="AI146" s="257"/>
      <c r="AJ146" s="257"/>
      <c r="AK146" s="257"/>
      <c r="AL146" s="257"/>
      <c r="AM146" s="257"/>
      <c r="AN146" s="350"/>
      <c r="AO146" s="262"/>
      <c r="AP146" s="186"/>
      <c r="AQ146" s="186"/>
      <c r="AR146" s="186"/>
      <c r="AS146" s="186"/>
      <c r="AT146" s="186"/>
      <c r="AU146" s="186"/>
      <c r="AV146" s="186"/>
      <c r="AW146" s="186"/>
      <c r="AX146" s="186"/>
      <c r="AY146" s="186"/>
      <c r="AZ146" s="186"/>
      <c r="BA146" s="186"/>
    </row>
    <row r="147" spans="1:53" s="185" customFormat="1" ht="14.25" customHeight="1" x14ac:dyDescent="0.2">
      <c r="A147" s="186"/>
      <c r="B147" s="186"/>
      <c r="C147" s="257"/>
      <c r="D147" s="230"/>
      <c r="E147" s="230"/>
      <c r="F147" s="186"/>
      <c r="G147" s="186"/>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57"/>
      <c r="AE147" s="257"/>
      <c r="AF147" s="257"/>
      <c r="AG147" s="257"/>
      <c r="AH147" s="257"/>
      <c r="AI147" s="257"/>
      <c r="AJ147" s="257"/>
      <c r="AK147" s="257"/>
      <c r="AL147" s="257"/>
      <c r="AM147" s="257"/>
      <c r="AN147" s="350"/>
      <c r="AO147" s="262"/>
      <c r="AP147" s="186"/>
      <c r="AQ147" s="186"/>
      <c r="AR147" s="186"/>
      <c r="AS147" s="186"/>
      <c r="AT147" s="186"/>
      <c r="AU147" s="186"/>
      <c r="AV147" s="186"/>
      <c r="AW147" s="186"/>
      <c r="AX147" s="186"/>
      <c r="AY147" s="186"/>
      <c r="AZ147" s="186"/>
      <c r="BA147" s="186"/>
    </row>
    <row r="148" spans="1:53" s="185" customFormat="1" ht="14.25" customHeight="1" x14ac:dyDescent="0.2">
      <c r="A148" s="186"/>
      <c r="B148" s="186"/>
      <c r="C148" s="257"/>
      <c r="D148" s="230"/>
      <c r="E148" s="230"/>
      <c r="F148" s="186"/>
      <c r="G148" s="186"/>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57"/>
      <c r="AE148" s="257"/>
      <c r="AF148" s="257"/>
      <c r="AG148" s="257"/>
      <c r="AH148" s="257"/>
      <c r="AI148" s="257"/>
      <c r="AJ148" s="257"/>
      <c r="AK148" s="257"/>
      <c r="AL148" s="257"/>
      <c r="AM148" s="257"/>
      <c r="AN148" s="350"/>
      <c r="AO148" s="262"/>
      <c r="AP148" s="186"/>
      <c r="AQ148" s="186"/>
      <c r="AR148" s="186"/>
      <c r="AS148" s="186"/>
      <c r="AT148" s="186"/>
      <c r="AU148" s="186"/>
      <c r="AV148" s="186"/>
      <c r="AW148" s="186"/>
      <c r="AX148" s="186"/>
      <c r="AY148" s="186"/>
      <c r="AZ148" s="186"/>
      <c r="BA148" s="186"/>
    </row>
    <row r="149" spans="1:53" s="185" customFormat="1" ht="14.25" customHeight="1" x14ac:dyDescent="0.2">
      <c r="A149" s="186"/>
      <c r="B149" s="186"/>
      <c r="C149" s="257"/>
      <c r="D149" s="230"/>
      <c r="E149" s="230"/>
      <c r="F149" s="186"/>
      <c r="G149" s="186"/>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57"/>
      <c r="AE149" s="257"/>
      <c r="AF149" s="257"/>
      <c r="AG149" s="257"/>
      <c r="AH149" s="257"/>
      <c r="AI149" s="257"/>
      <c r="AJ149" s="257"/>
      <c r="AK149" s="257"/>
      <c r="AL149" s="257"/>
      <c r="AM149" s="257"/>
      <c r="AN149" s="350"/>
      <c r="AO149" s="262"/>
      <c r="AP149" s="186"/>
      <c r="AQ149" s="186"/>
      <c r="AR149" s="186"/>
      <c r="AS149" s="186"/>
      <c r="AT149" s="186"/>
      <c r="AU149" s="186"/>
      <c r="AV149" s="186"/>
      <c r="AW149" s="186"/>
      <c r="AX149" s="186"/>
      <c r="AY149" s="186"/>
      <c r="AZ149" s="186"/>
      <c r="BA149" s="186"/>
    </row>
    <row r="150" spans="1:53" s="185" customFormat="1" ht="14.25" customHeight="1" x14ac:dyDescent="0.2">
      <c r="A150" s="186"/>
      <c r="B150" s="186"/>
      <c r="C150" s="257"/>
      <c r="D150" s="230"/>
      <c r="E150" s="230"/>
      <c r="F150" s="186"/>
      <c r="G150" s="186"/>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57"/>
      <c r="AE150" s="257"/>
      <c r="AF150" s="257"/>
      <c r="AG150" s="257"/>
      <c r="AH150" s="257"/>
      <c r="AI150" s="257"/>
      <c r="AJ150" s="257"/>
      <c r="AK150" s="257"/>
      <c r="AL150" s="257"/>
      <c r="AM150" s="257"/>
      <c r="AN150" s="350"/>
      <c r="AO150" s="262"/>
      <c r="AP150" s="186"/>
      <c r="AQ150" s="186"/>
      <c r="AR150" s="186"/>
      <c r="AS150" s="186"/>
      <c r="AT150" s="186"/>
      <c r="AU150" s="186"/>
      <c r="AV150" s="186"/>
      <c r="AW150" s="186"/>
      <c r="AX150" s="186"/>
      <c r="AY150" s="186"/>
      <c r="AZ150" s="186"/>
      <c r="BA150" s="186"/>
    </row>
    <row r="151" spans="1:53" s="185" customFormat="1" ht="14.25" customHeight="1" x14ac:dyDescent="0.2">
      <c r="A151" s="186"/>
      <c r="B151" s="186"/>
      <c r="C151" s="257"/>
      <c r="D151" s="230"/>
      <c r="E151" s="230"/>
      <c r="F151" s="186"/>
      <c r="G151" s="186"/>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57"/>
      <c r="AE151" s="257"/>
      <c r="AF151" s="257"/>
      <c r="AG151" s="257"/>
      <c r="AH151" s="257"/>
      <c r="AI151" s="257"/>
      <c r="AJ151" s="257"/>
      <c r="AK151" s="257"/>
      <c r="AL151" s="257"/>
      <c r="AM151" s="257"/>
      <c r="AN151" s="350"/>
      <c r="AO151" s="262"/>
      <c r="AP151" s="186"/>
      <c r="AQ151" s="186"/>
      <c r="AR151" s="186"/>
      <c r="AS151" s="186"/>
      <c r="AT151" s="186"/>
      <c r="AU151" s="186"/>
      <c r="AV151" s="186"/>
      <c r="AW151" s="186"/>
      <c r="AX151" s="186"/>
      <c r="AY151" s="186"/>
      <c r="AZ151" s="186"/>
      <c r="BA151" s="186"/>
    </row>
    <row r="152" spans="1:53" s="185" customFormat="1" ht="14.25" customHeight="1" x14ac:dyDescent="0.2">
      <c r="A152" s="186"/>
      <c r="B152" s="186"/>
      <c r="C152" s="257"/>
      <c r="D152" s="230"/>
      <c r="E152" s="230"/>
      <c r="F152" s="186"/>
      <c r="G152" s="186"/>
      <c r="H152" s="257"/>
      <c r="I152" s="257"/>
      <c r="J152" s="257"/>
      <c r="K152" s="257"/>
      <c r="L152" s="257"/>
      <c r="M152" s="257"/>
      <c r="N152" s="257"/>
      <c r="O152" s="257"/>
      <c r="P152" s="257"/>
      <c r="Q152" s="257"/>
      <c r="R152" s="257"/>
      <c r="S152" s="257"/>
      <c r="T152" s="257"/>
      <c r="U152" s="257"/>
      <c r="V152" s="257"/>
      <c r="W152" s="257"/>
      <c r="X152" s="257"/>
      <c r="Y152" s="257"/>
      <c r="Z152" s="257"/>
      <c r="AA152" s="257"/>
      <c r="AB152" s="257"/>
      <c r="AC152" s="257"/>
      <c r="AD152" s="257"/>
      <c r="AE152" s="257"/>
      <c r="AF152" s="257"/>
      <c r="AG152" s="257"/>
      <c r="AH152" s="257"/>
      <c r="AI152" s="257"/>
      <c r="AJ152" s="257"/>
      <c r="AK152" s="257"/>
      <c r="AL152" s="257"/>
      <c r="AM152" s="257"/>
      <c r="AN152" s="350"/>
      <c r="AO152" s="262"/>
      <c r="AP152" s="186"/>
      <c r="AQ152" s="186"/>
      <c r="AR152" s="186"/>
      <c r="AS152" s="186"/>
      <c r="AT152" s="186"/>
      <c r="AU152" s="186"/>
      <c r="AV152" s="186"/>
      <c r="AW152" s="186"/>
      <c r="AX152" s="186"/>
      <c r="AY152" s="186"/>
      <c r="AZ152" s="186"/>
      <c r="BA152" s="186"/>
    </row>
    <row r="153" spans="1:53" s="185" customFormat="1" ht="14.25" customHeight="1" x14ac:dyDescent="0.2">
      <c r="A153" s="186"/>
      <c r="B153" s="186"/>
      <c r="C153" s="257"/>
      <c r="D153" s="230"/>
      <c r="E153" s="230"/>
      <c r="F153" s="186"/>
      <c r="G153" s="186"/>
      <c r="H153" s="257"/>
      <c r="I153" s="257"/>
      <c r="J153" s="257"/>
      <c r="K153" s="257"/>
      <c r="L153" s="257"/>
      <c r="M153" s="257"/>
      <c r="N153" s="257"/>
      <c r="O153" s="257"/>
      <c r="P153" s="257"/>
      <c r="Q153" s="257"/>
      <c r="R153" s="257"/>
      <c r="S153" s="257"/>
      <c r="T153" s="257"/>
      <c r="U153" s="257"/>
      <c r="V153" s="257"/>
      <c r="W153" s="257"/>
      <c r="X153" s="257"/>
      <c r="Y153" s="257"/>
      <c r="Z153" s="257"/>
      <c r="AA153" s="257"/>
      <c r="AB153" s="257"/>
      <c r="AC153" s="257"/>
      <c r="AD153" s="257"/>
      <c r="AE153" s="257"/>
      <c r="AF153" s="257"/>
      <c r="AG153" s="257"/>
      <c r="AH153" s="257"/>
      <c r="AI153" s="257"/>
      <c r="AJ153" s="257"/>
      <c r="AK153" s="257"/>
      <c r="AL153" s="257"/>
      <c r="AM153" s="257"/>
      <c r="AN153" s="350"/>
      <c r="AO153" s="262"/>
      <c r="AP153" s="186"/>
      <c r="AQ153" s="186"/>
      <c r="AR153" s="186"/>
      <c r="AS153" s="186"/>
      <c r="AT153" s="186"/>
      <c r="AU153" s="186"/>
      <c r="AV153" s="186"/>
      <c r="AW153" s="186"/>
      <c r="AX153" s="186"/>
      <c r="AY153" s="186"/>
      <c r="AZ153" s="186"/>
      <c r="BA153" s="186"/>
    </row>
    <row r="154" spans="1:53" s="185" customFormat="1" ht="14.25" customHeight="1" x14ac:dyDescent="0.2">
      <c r="A154" s="186"/>
      <c r="B154" s="186"/>
      <c r="C154" s="257"/>
      <c r="D154" s="230"/>
      <c r="E154" s="230"/>
      <c r="F154" s="186"/>
      <c r="G154" s="186"/>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s="257"/>
      <c r="AG154" s="257"/>
      <c r="AH154" s="257"/>
      <c r="AI154" s="257"/>
      <c r="AJ154" s="257"/>
      <c r="AK154" s="257"/>
      <c r="AL154" s="257"/>
      <c r="AM154" s="257"/>
      <c r="AN154" s="350"/>
      <c r="AO154" s="262"/>
      <c r="AP154" s="186"/>
      <c r="AQ154" s="186"/>
      <c r="AR154" s="186"/>
      <c r="AS154" s="186"/>
      <c r="AT154" s="186"/>
      <c r="AU154" s="186"/>
      <c r="AV154" s="186"/>
      <c r="AW154" s="186"/>
      <c r="AX154" s="186"/>
      <c r="AY154" s="186"/>
      <c r="AZ154" s="186"/>
      <c r="BA154" s="186"/>
    </row>
    <row r="155" spans="1:53" s="185" customFormat="1" ht="14.25" customHeight="1" x14ac:dyDescent="0.2">
      <c r="A155" s="186"/>
      <c r="B155" s="186"/>
      <c r="C155" s="257"/>
      <c r="D155" s="230"/>
      <c r="E155" s="230"/>
      <c r="F155" s="186"/>
      <c r="G155" s="186"/>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350"/>
      <c r="AO155" s="262"/>
      <c r="AP155" s="186"/>
      <c r="AQ155" s="186"/>
      <c r="AR155" s="186"/>
      <c r="AS155" s="186"/>
      <c r="AT155" s="186"/>
      <c r="AU155" s="186"/>
      <c r="AV155" s="186"/>
      <c r="AW155" s="186"/>
      <c r="AX155" s="186"/>
      <c r="AY155" s="186"/>
      <c r="AZ155" s="186"/>
      <c r="BA155" s="186"/>
    </row>
    <row r="156" spans="1:53" s="185" customFormat="1" ht="14.25" customHeight="1" x14ac:dyDescent="0.2">
      <c r="A156" s="186"/>
      <c r="B156" s="186"/>
      <c r="C156" s="257"/>
      <c r="D156" s="230"/>
      <c r="E156" s="230"/>
      <c r="F156" s="186"/>
      <c r="G156" s="186"/>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57"/>
      <c r="AE156" s="257"/>
      <c r="AF156" s="257"/>
      <c r="AG156" s="257"/>
      <c r="AH156" s="257"/>
      <c r="AI156" s="257"/>
      <c r="AJ156" s="257"/>
      <c r="AK156" s="257"/>
      <c r="AL156" s="257"/>
      <c r="AM156" s="257"/>
      <c r="AN156" s="350"/>
      <c r="AO156" s="262"/>
      <c r="AP156" s="186"/>
      <c r="AQ156" s="186"/>
      <c r="AR156" s="186"/>
      <c r="AS156" s="186"/>
      <c r="AT156" s="186"/>
      <c r="AU156" s="186"/>
      <c r="AV156" s="186"/>
      <c r="AW156" s="186"/>
      <c r="AX156" s="186"/>
      <c r="AY156" s="186"/>
      <c r="AZ156" s="186"/>
      <c r="BA156" s="186"/>
    </row>
    <row r="157" spans="1:53" s="185" customFormat="1" ht="14.25" customHeight="1" x14ac:dyDescent="0.2">
      <c r="A157" s="186"/>
      <c r="B157" s="186"/>
      <c r="C157" s="257"/>
      <c r="D157" s="230"/>
      <c r="E157" s="230"/>
      <c r="F157" s="186"/>
      <c r="G157" s="186"/>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7"/>
      <c r="AF157" s="257"/>
      <c r="AG157" s="257"/>
      <c r="AH157" s="257"/>
      <c r="AI157" s="257"/>
      <c r="AJ157" s="257"/>
      <c r="AK157" s="257"/>
      <c r="AL157" s="257"/>
      <c r="AM157" s="257"/>
      <c r="AN157" s="350"/>
      <c r="AO157" s="262"/>
      <c r="AP157" s="186"/>
      <c r="AQ157" s="186"/>
      <c r="AR157" s="186"/>
      <c r="AS157" s="186"/>
      <c r="AT157" s="186"/>
      <c r="AU157" s="186"/>
      <c r="AV157" s="186"/>
      <c r="AW157" s="186"/>
      <c r="AX157" s="186"/>
      <c r="AY157" s="186"/>
      <c r="AZ157" s="186"/>
      <c r="BA157" s="186"/>
    </row>
    <row r="158" spans="1:53" s="185" customFormat="1" ht="14.25" customHeight="1" x14ac:dyDescent="0.2">
      <c r="A158" s="186"/>
      <c r="B158" s="186"/>
      <c r="C158" s="257"/>
      <c r="D158" s="230"/>
      <c r="E158" s="230"/>
      <c r="F158" s="186"/>
      <c r="G158" s="186"/>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257"/>
      <c r="AE158" s="257"/>
      <c r="AF158" s="257"/>
      <c r="AG158" s="257"/>
      <c r="AH158" s="257"/>
      <c r="AI158" s="257"/>
      <c r="AJ158" s="257"/>
      <c r="AK158" s="257"/>
      <c r="AL158" s="257"/>
      <c r="AM158" s="257"/>
      <c r="AN158" s="350"/>
      <c r="AO158" s="262"/>
      <c r="AP158" s="186"/>
      <c r="AQ158" s="186"/>
      <c r="AR158" s="186"/>
      <c r="AS158" s="186"/>
      <c r="AT158" s="186"/>
      <c r="AU158" s="186"/>
      <c r="AV158" s="186"/>
      <c r="AW158" s="186"/>
      <c r="AX158" s="186"/>
      <c r="AY158" s="186"/>
      <c r="AZ158" s="186"/>
      <c r="BA158" s="186"/>
    </row>
    <row r="159" spans="1:53" s="185" customFormat="1" ht="14.25" customHeight="1" x14ac:dyDescent="0.2">
      <c r="A159" s="186"/>
      <c r="B159" s="186"/>
      <c r="C159" s="257"/>
      <c r="D159" s="230"/>
      <c r="E159" s="230"/>
      <c r="F159" s="186"/>
      <c r="G159" s="186"/>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257"/>
      <c r="AL159" s="257"/>
      <c r="AM159" s="257"/>
      <c r="AN159" s="350"/>
      <c r="AO159" s="262"/>
      <c r="AP159" s="186"/>
      <c r="AQ159" s="186"/>
      <c r="AR159" s="186"/>
      <c r="AS159" s="186"/>
      <c r="AT159" s="186"/>
      <c r="AU159" s="186"/>
      <c r="AV159" s="186"/>
      <c r="AW159" s="186"/>
      <c r="AX159" s="186"/>
      <c r="AY159" s="186"/>
      <c r="AZ159" s="186"/>
      <c r="BA159" s="186"/>
    </row>
    <row r="160" spans="1:53" s="185" customFormat="1" ht="14.25" customHeight="1" x14ac:dyDescent="0.2">
      <c r="A160" s="186"/>
      <c r="B160" s="186"/>
      <c r="C160" s="257"/>
      <c r="D160" s="230"/>
      <c r="E160" s="230"/>
      <c r="F160" s="186"/>
      <c r="G160" s="186"/>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c r="AE160" s="257"/>
      <c r="AF160" s="257"/>
      <c r="AG160" s="257"/>
      <c r="AH160" s="257"/>
      <c r="AI160" s="257"/>
      <c r="AJ160" s="257"/>
      <c r="AK160" s="257"/>
      <c r="AL160" s="257"/>
      <c r="AM160" s="257"/>
      <c r="AN160" s="350"/>
      <c r="AO160" s="262"/>
      <c r="AP160" s="186"/>
      <c r="AQ160" s="186"/>
      <c r="AR160" s="186"/>
      <c r="AS160" s="186"/>
      <c r="AT160" s="186"/>
      <c r="AU160" s="186"/>
      <c r="AV160" s="186"/>
      <c r="AW160" s="186"/>
      <c r="AX160" s="186"/>
      <c r="AY160" s="186"/>
      <c r="AZ160" s="186"/>
      <c r="BA160" s="186"/>
    </row>
    <row r="161" spans="1:53" s="185" customFormat="1" ht="14.25" customHeight="1" x14ac:dyDescent="0.2">
      <c r="A161" s="186"/>
      <c r="B161" s="186"/>
      <c r="C161" s="257"/>
      <c r="D161" s="230"/>
      <c r="E161" s="230"/>
      <c r="F161" s="186"/>
      <c r="G161" s="186"/>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57"/>
      <c r="AE161" s="257"/>
      <c r="AF161" s="257"/>
      <c r="AG161" s="257"/>
      <c r="AH161" s="257"/>
      <c r="AI161" s="257"/>
      <c r="AJ161" s="257"/>
      <c r="AK161" s="257"/>
      <c r="AL161" s="257"/>
      <c r="AM161" s="257"/>
      <c r="AN161" s="350"/>
      <c r="AO161" s="262"/>
      <c r="AP161" s="186"/>
      <c r="AQ161" s="186"/>
      <c r="AR161" s="186"/>
      <c r="AS161" s="186"/>
      <c r="AT161" s="186"/>
      <c r="AU161" s="186"/>
      <c r="AV161" s="186"/>
      <c r="AW161" s="186"/>
      <c r="AX161" s="186"/>
      <c r="AY161" s="186"/>
      <c r="AZ161" s="186"/>
      <c r="BA161" s="186"/>
    </row>
    <row r="162" spans="1:53" s="185" customFormat="1" ht="14.25" customHeight="1" x14ac:dyDescent="0.2">
      <c r="A162" s="186"/>
      <c r="B162" s="186"/>
      <c r="C162" s="257"/>
      <c r="D162" s="230"/>
      <c r="E162" s="230"/>
      <c r="F162" s="186"/>
      <c r="G162" s="186"/>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c r="AF162" s="257"/>
      <c r="AG162" s="257"/>
      <c r="AH162" s="257"/>
      <c r="AI162" s="257"/>
      <c r="AJ162" s="257"/>
      <c r="AK162" s="257"/>
      <c r="AL162" s="257"/>
      <c r="AM162" s="257"/>
      <c r="AN162" s="350"/>
      <c r="AO162" s="262"/>
      <c r="AP162" s="186"/>
      <c r="AQ162" s="186"/>
      <c r="AR162" s="186"/>
      <c r="AS162" s="186"/>
      <c r="AT162" s="186"/>
      <c r="AU162" s="186"/>
      <c r="AV162" s="186"/>
      <c r="AW162" s="186"/>
      <c r="AX162" s="186"/>
      <c r="AY162" s="186"/>
      <c r="AZ162" s="186"/>
      <c r="BA162" s="186"/>
    </row>
    <row r="163" spans="1:53" s="185" customFormat="1" ht="14.25" customHeight="1" x14ac:dyDescent="0.2">
      <c r="A163" s="186"/>
      <c r="B163" s="186"/>
      <c r="C163" s="257"/>
      <c r="D163" s="230"/>
      <c r="E163" s="230"/>
      <c r="F163" s="186"/>
      <c r="G163" s="186"/>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57"/>
      <c r="AE163" s="257"/>
      <c r="AF163" s="257"/>
      <c r="AG163" s="257"/>
      <c r="AH163" s="257"/>
      <c r="AI163" s="257"/>
      <c r="AJ163" s="257"/>
      <c r="AK163" s="257"/>
      <c r="AL163" s="257"/>
      <c r="AM163" s="257"/>
      <c r="AN163" s="350"/>
      <c r="AO163" s="262"/>
      <c r="AP163" s="186"/>
      <c r="AQ163" s="186"/>
      <c r="AR163" s="186"/>
      <c r="AS163" s="186"/>
      <c r="AT163" s="186"/>
      <c r="AU163" s="186"/>
      <c r="AV163" s="186"/>
      <c r="AW163" s="186"/>
      <c r="AX163" s="186"/>
      <c r="AY163" s="186"/>
      <c r="AZ163" s="186"/>
      <c r="BA163" s="186"/>
    </row>
    <row r="164" spans="1:53" s="185" customFormat="1" ht="14.25" customHeight="1" x14ac:dyDescent="0.2">
      <c r="A164" s="186"/>
      <c r="B164" s="186"/>
      <c r="C164" s="257"/>
      <c r="D164" s="230"/>
      <c r="E164" s="230"/>
      <c r="F164" s="186"/>
      <c r="G164" s="186"/>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257"/>
      <c r="AL164" s="257"/>
      <c r="AM164" s="257"/>
      <c r="AN164" s="350"/>
      <c r="AO164" s="262"/>
      <c r="AP164" s="186"/>
      <c r="AQ164" s="186"/>
      <c r="AR164" s="186"/>
      <c r="AS164" s="186"/>
      <c r="AT164" s="186"/>
      <c r="AU164" s="186"/>
      <c r="AV164" s="186"/>
      <c r="AW164" s="186"/>
      <c r="AX164" s="186"/>
      <c r="AY164" s="186"/>
      <c r="AZ164" s="186"/>
      <c r="BA164" s="186"/>
    </row>
    <row r="165" spans="1:53" s="185" customFormat="1" ht="14.25" customHeight="1" x14ac:dyDescent="0.2">
      <c r="A165" s="186"/>
      <c r="B165" s="186"/>
      <c r="C165" s="257"/>
      <c r="D165" s="230"/>
      <c r="E165" s="230"/>
      <c r="F165" s="186"/>
      <c r="G165" s="186"/>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F165" s="257"/>
      <c r="AG165" s="257"/>
      <c r="AH165" s="257"/>
      <c r="AI165" s="257"/>
      <c r="AJ165" s="257"/>
      <c r="AK165" s="257"/>
      <c r="AL165" s="257"/>
      <c r="AM165" s="257"/>
      <c r="AN165" s="350"/>
      <c r="AO165" s="262"/>
      <c r="AP165" s="186"/>
      <c r="AQ165" s="186"/>
      <c r="AR165" s="186"/>
      <c r="AS165" s="186"/>
      <c r="AT165" s="186"/>
      <c r="AU165" s="186"/>
      <c r="AV165" s="186"/>
      <c r="AW165" s="186"/>
      <c r="AX165" s="186"/>
      <c r="AY165" s="186"/>
      <c r="AZ165" s="186"/>
      <c r="BA165" s="186"/>
    </row>
    <row r="166" spans="1:53" s="185" customFormat="1" ht="14.25" customHeight="1" x14ac:dyDescent="0.2">
      <c r="A166" s="186"/>
      <c r="B166" s="186"/>
      <c r="C166" s="257"/>
      <c r="D166" s="230"/>
      <c r="E166" s="230"/>
      <c r="F166" s="186"/>
      <c r="G166" s="186"/>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350"/>
      <c r="AO166" s="262"/>
      <c r="AP166" s="186"/>
      <c r="AQ166" s="186"/>
      <c r="AR166" s="186"/>
      <c r="AS166" s="186"/>
      <c r="AT166" s="186"/>
      <c r="AU166" s="186"/>
      <c r="AV166" s="186"/>
      <c r="AW166" s="186"/>
      <c r="AX166" s="186"/>
      <c r="AY166" s="186"/>
      <c r="AZ166" s="186"/>
      <c r="BA166" s="186"/>
    </row>
    <row r="167" spans="1:53" s="185" customFormat="1" ht="14.25" customHeight="1" x14ac:dyDescent="0.2">
      <c r="A167" s="186"/>
      <c r="B167" s="186"/>
      <c r="C167" s="257"/>
      <c r="D167" s="230"/>
      <c r="E167" s="230"/>
      <c r="F167" s="186"/>
      <c r="G167" s="186"/>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57"/>
      <c r="AE167" s="257"/>
      <c r="AF167" s="257"/>
      <c r="AG167" s="257"/>
      <c r="AH167" s="257"/>
      <c r="AI167" s="257"/>
      <c r="AJ167" s="257"/>
      <c r="AK167" s="257"/>
      <c r="AL167" s="257"/>
      <c r="AM167" s="257"/>
      <c r="AN167" s="350"/>
      <c r="AO167" s="262"/>
      <c r="AP167" s="186"/>
      <c r="AQ167" s="186"/>
      <c r="AR167" s="186"/>
      <c r="AS167" s="186"/>
      <c r="AT167" s="186"/>
      <c r="AU167" s="186"/>
      <c r="AV167" s="186"/>
      <c r="AW167" s="186"/>
      <c r="AX167" s="186"/>
      <c r="AY167" s="186"/>
      <c r="AZ167" s="186"/>
      <c r="BA167" s="186"/>
    </row>
    <row r="168" spans="1:53" s="185" customFormat="1" ht="14.25" customHeight="1" x14ac:dyDescent="0.2">
      <c r="A168" s="186"/>
      <c r="B168" s="186"/>
      <c r="C168" s="257"/>
      <c r="D168" s="230"/>
      <c r="E168" s="230"/>
      <c r="F168" s="186"/>
      <c r="G168" s="186"/>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7"/>
      <c r="AL168" s="257"/>
      <c r="AM168" s="257"/>
      <c r="AN168" s="350"/>
      <c r="AO168" s="262"/>
      <c r="AP168" s="186"/>
      <c r="AQ168" s="186"/>
      <c r="AR168" s="186"/>
      <c r="AS168" s="186"/>
      <c r="AT168" s="186"/>
      <c r="AU168" s="186"/>
      <c r="AV168" s="186"/>
      <c r="AW168" s="186"/>
      <c r="AX168" s="186"/>
      <c r="AY168" s="186"/>
      <c r="AZ168" s="186"/>
      <c r="BA168" s="186"/>
    </row>
    <row r="169" spans="1:53" s="185" customFormat="1" ht="14.25" customHeight="1" x14ac:dyDescent="0.2">
      <c r="A169" s="186"/>
      <c r="B169" s="186"/>
      <c r="C169" s="257"/>
      <c r="D169" s="230"/>
      <c r="E169" s="230"/>
      <c r="F169" s="186"/>
      <c r="G169" s="186"/>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57"/>
      <c r="AE169" s="257"/>
      <c r="AF169" s="257"/>
      <c r="AG169" s="257"/>
      <c r="AH169" s="257"/>
      <c r="AI169" s="257"/>
      <c r="AJ169" s="257"/>
      <c r="AK169" s="257"/>
      <c r="AL169" s="257"/>
      <c r="AM169" s="257"/>
      <c r="AN169" s="350"/>
      <c r="AO169" s="262"/>
      <c r="AP169" s="186"/>
      <c r="AQ169" s="186"/>
      <c r="AR169" s="186"/>
      <c r="AS169" s="186"/>
      <c r="AT169" s="186"/>
      <c r="AU169" s="186"/>
      <c r="AV169" s="186"/>
      <c r="AW169" s="186"/>
      <c r="AX169" s="186"/>
      <c r="AY169" s="186"/>
      <c r="AZ169" s="186"/>
      <c r="BA169" s="186"/>
    </row>
    <row r="170" spans="1:53" s="185" customFormat="1" ht="14.25" customHeight="1" x14ac:dyDescent="0.2">
      <c r="A170" s="186"/>
      <c r="B170" s="186"/>
      <c r="C170" s="257"/>
      <c r="D170" s="230"/>
      <c r="E170" s="230"/>
      <c r="F170" s="186"/>
      <c r="G170" s="186"/>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57"/>
      <c r="AE170" s="257"/>
      <c r="AF170" s="257"/>
      <c r="AG170" s="257"/>
      <c r="AH170" s="257"/>
      <c r="AI170" s="257"/>
      <c r="AJ170" s="257"/>
      <c r="AK170" s="257"/>
      <c r="AL170" s="257"/>
      <c r="AM170" s="257"/>
      <c r="AN170" s="350"/>
      <c r="AO170" s="262"/>
      <c r="AP170" s="186"/>
      <c r="AQ170" s="186"/>
      <c r="AR170" s="186"/>
      <c r="AS170" s="186"/>
      <c r="AT170" s="186"/>
      <c r="AU170" s="186"/>
      <c r="AV170" s="186"/>
      <c r="AW170" s="186"/>
      <c r="AX170" s="186"/>
      <c r="AY170" s="186"/>
      <c r="AZ170" s="186"/>
      <c r="BA170" s="186"/>
    </row>
    <row r="171" spans="1:53" s="185" customFormat="1" ht="14.25" customHeight="1" x14ac:dyDescent="0.2">
      <c r="A171" s="186"/>
      <c r="B171" s="186"/>
      <c r="C171" s="257"/>
      <c r="D171" s="230"/>
      <c r="E171" s="230"/>
      <c r="F171" s="186"/>
      <c r="G171" s="186"/>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350"/>
      <c r="AO171" s="262"/>
      <c r="AP171" s="186"/>
      <c r="AQ171" s="186"/>
      <c r="AR171" s="186"/>
      <c r="AS171" s="186"/>
      <c r="AT171" s="186"/>
      <c r="AU171" s="186"/>
      <c r="AV171" s="186"/>
      <c r="AW171" s="186"/>
      <c r="AX171" s="186"/>
      <c r="AY171" s="186"/>
      <c r="AZ171" s="186"/>
      <c r="BA171" s="186"/>
    </row>
    <row r="172" spans="1:53" s="185" customFormat="1" ht="14.25" customHeight="1" x14ac:dyDescent="0.2">
      <c r="A172" s="186"/>
      <c r="B172" s="186"/>
      <c r="C172" s="257"/>
      <c r="D172" s="230"/>
      <c r="E172" s="230"/>
      <c r="F172" s="186"/>
      <c r="G172" s="186"/>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57"/>
      <c r="AE172" s="257"/>
      <c r="AF172" s="257"/>
      <c r="AG172" s="257"/>
      <c r="AH172" s="257"/>
      <c r="AI172" s="257"/>
      <c r="AJ172" s="257"/>
      <c r="AK172" s="257"/>
      <c r="AL172" s="257"/>
      <c r="AM172" s="257"/>
      <c r="AN172" s="350"/>
      <c r="AO172" s="262"/>
      <c r="AP172" s="186"/>
      <c r="AQ172" s="186"/>
      <c r="AR172" s="186"/>
      <c r="AS172" s="186"/>
      <c r="AT172" s="186"/>
      <c r="AU172" s="186"/>
      <c r="AV172" s="186"/>
      <c r="AW172" s="186"/>
      <c r="AX172" s="186"/>
      <c r="AY172" s="186"/>
      <c r="AZ172" s="186"/>
      <c r="BA172" s="186"/>
    </row>
    <row r="173" spans="1:53" s="185" customFormat="1" ht="14.25" customHeight="1" x14ac:dyDescent="0.2">
      <c r="A173" s="186"/>
      <c r="B173" s="186"/>
      <c r="C173" s="257"/>
      <c r="D173" s="230"/>
      <c r="E173" s="230"/>
      <c r="F173" s="186"/>
      <c r="G173" s="186"/>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57"/>
      <c r="AE173" s="257"/>
      <c r="AF173" s="257"/>
      <c r="AG173" s="257"/>
      <c r="AH173" s="257"/>
      <c r="AI173" s="257"/>
      <c r="AJ173" s="257"/>
      <c r="AK173" s="257"/>
      <c r="AL173" s="257"/>
      <c r="AM173" s="257"/>
      <c r="AN173" s="350"/>
      <c r="AO173" s="262"/>
      <c r="AP173" s="186"/>
      <c r="AQ173" s="186"/>
      <c r="AR173" s="186"/>
      <c r="AS173" s="186"/>
      <c r="AT173" s="186"/>
      <c r="AU173" s="186"/>
      <c r="AV173" s="186"/>
      <c r="AW173" s="186"/>
      <c r="AX173" s="186"/>
      <c r="AY173" s="186"/>
      <c r="AZ173" s="186"/>
      <c r="BA173" s="186"/>
    </row>
    <row r="174" spans="1:53" s="185" customFormat="1" ht="14.25" customHeight="1" x14ac:dyDescent="0.2">
      <c r="A174" s="186"/>
      <c r="B174" s="186"/>
      <c r="C174" s="257"/>
      <c r="D174" s="230"/>
      <c r="E174" s="230"/>
      <c r="F174" s="186"/>
      <c r="G174" s="186"/>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350"/>
      <c r="AO174" s="262"/>
      <c r="AP174" s="186"/>
      <c r="AQ174" s="186"/>
      <c r="AR174" s="186"/>
      <c r="AS174" s="186"/>
      <c r="AT174" s="186"/>
      <c r="AU174" s="186"/>
      <c r="AV174" s="186"/>
      <c r="AW174" s="186"/>
      <c r="AX174" s="186"/>
      <c r="AY174" s="186"/>
      <c r="AZ174" s="186"/>
      <c r="BA174" s="186"/>
    </row>
    <row r="175" spans="1:53" s="185" customFormat="1" ht="14.25" customHeight="1" x14ac:dyDescent="0.2">
      <c r="A175" s="186"/>
      <c r="B175" s="186"/>
      <c r="C175" s="257"/>
      <c r="D175" s="230"/>
      <c r="E175" s="230"/>
      <c r="F175" s="186"/>
      <c r="G175" s="186"/>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350"/>
      <c r="AO175" s="262"/>
      <c r="AP175" s="186"/>
      <c r="AQ175" s="186"/>
      <c r="AR175" s="186"/>
      <c r="AS175" s="186"/>
      <c r="AT175" s="186"/>
      <c r="AU175" s="186"/>
      <c r="AV175" s="186"/>
      <c r="AW175" s="186"/>
      <c r="AX175" s="186"/>
      <c r="AY175" s="186"/>
      <c r="AZ175" s="186"/>
      <c r="BA175" s="186"/>
    </row>
    <row r="176" spans="1:53" s="185" customFormat="1" ht="14.25" customHeight="1" x14ac:dyDescent="0.2">
      <c r="A176" s="186"/>
      <c r="B176" s="186"/>
      <c r="C176" s="257"/>
      <c r="D176" s="230"/>
      <c r="E176" s="230"/>
      <c r="F176" s="186"/>
      <c r="G176" s="186"/>
      <c r="H176" s="257"/>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350"/>
      <c r="AO176" s="262"/>
      <c r="AP176" s="186"/>
      <c r="AQ176" s="186"/>
      <c r="AR176" s="186"/>
      <c r="AS176" s="186"/>
      <c r="AT176" s="186"/>
      <c r="AU176" s="186"/>
      <c r="AV176" s="186"/>
      <c r="AW176" s="186"/>
      <c r="AX176" s="186"/>
      <c r="AY176" s="186"/>
      <c r="AZ176" s="186"/>
      <c r="BA176" s="186"/>
    </row>
    <row r="177" spans="1:53" s="185" customFormat="1" ht="14.25" customHeight="1" x14ac:dyDescent="0.2">
      <c r="A177" s="186"/>
      <c r="B177" s="186"/>
      <c r="C177" s="257"/>
      <c r="D177" s="230"/>
      <c r="E177" s="230"/>
      <c r="F177" s="186"/>
      <c r="G177" s="186"/>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350"/>
      <c r="AO177" s="262"/>
      <c r="AP177" s="186"/>
      <c r="AQ177" s="186"/>
      <c r="AR177" s="186"/>
      <c r="AS177" s="186"/>
      <c r="AT177" s="186"/>
      <c r="AU177" s="186"/>
      <c r="AV177" s="186"/>
      <c r="AW177" s="186"/>
      <c r="AX177" s="186"/>
      <c r="AY177" s="186"/>
      <c r="AZ177" s="186"/>
      <c r="BA177" s="186"/>
    </row>
    <row r="178" spans="1:53" s="185" customFormat="1" ht="14.25" customHeight="1" x14ac:dyDescent="0.2">
      <c r="A178" s="186"/>
      <c r="B178" s="186"/>
      <c r="C178" s="257"/>
      <c r="D178" s="230"/>
      <c r="E178" s="230"/>
      <c r="F178" s="186"/>
      <c r="G178" s="186"/>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257"/>
      <c r="AE178" s="257"/>
      <c r="AF178" s="257"/>
      <c r="AG178" s="257"/>
      <c r="AH178" s="257"/>
      <c r="AI178" s="257"/>
      <c r="AJ178" s="257"/>
      <c r="AK178" s="257"/>
      <c r="AL178" s="257"/>
      <c r="AM178" s="257"/>
      <c r="AN178" s="350"/>
      <c r="AO178" s="262"/>
      <c r="AP178" s="186"/>
      <c r="AQ178" s="186"/>
      <c r="AR178" s="186"/>
      <c r="AS178" s="186"/>
      <c r="AT178" s="186"/>
      <c r="AU178" s="186"/>
      <c r="AV178" s="186"/>
      <c r="AW178" s="186"/>
      <c r="AX178" s="186"/>
      <c r="AY178" s="186"/>
      <c r="AZ178" s="186"/>
      <c r="BA178" s="186"/>
    </row>
    <row r="179" spans="1:53" s="185" customFormat="1" ht="14.25" customHeight="1" x14ac:dyDescent="0.2">
      <c r="A179" s="186"/>
      <c r="B179" s="186"/>
      <c r="C179" s="257"/>
      <c r="D179" s="230"/>
      <c r="E179" s="230"/>
      <c r="F179" s="186"/>
      <c r="G179" s="186"/>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257"/>
      <c r="AE179" s="257"/>
      <c r="AF179" s="257"/>
      <c r="AG179" s="257"/>
      <c r="AH179" s="257"/>
      <c r="AI179" s="257"/>
      <c r="AJ179" s="257"/>
      <c r="AK179" s="257"/>
      <c r="AL179" s="257"/>
      <c r="AM179" s="257"/>
      <c r="AN179" s="350"/>
      <c r="AO179" s="262"/>
      <c r="AP179" s="186"/>
      <c r="AQ179" s="186"/>
      <c r="AR179" s="186"/>
      <c r="AS179" s="186"/>
      <c r="AT179" s="186"/>
      <c r="AU179" s="186"/>
      <c r="AV179" s="186"/>
      <c r="AW179" s="186"/>
      <c r="AX179" s="186"/>
      <c r="AY179" s="186"/>
      <c r="AZ179" s="186"/>
      <c r="BA179" s="186"/>
    </row>
    <row r="180" spans="1:53" s="185" customFormat="1" ht="14.25" customHeight="1" x14ac:dyDescent="0.2">
      <c r="A180" s="186"/>
      <c r="B180" s="186"/>
      <c r="C180" s="257"/>
      <c r="D180" s="230"/>
      <c r="E180" s="230"/>
      <c r="F180" s="186"/>
      <c r="G180" s="186"/>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57"/>
      <c r="AE180" s="257"/>
      <c r="AF180" s="257"/>
      <c r="AG180" s="257"/>
      <c r="AH180" s="257"/>
      <c r="AI180" s="257"/>
      <c r="AJ180" s="257"/>
      <c r="AK180" s="257"/>
      <c r="AL180" s="257"/>
      <c r="AM180" s="257"/>
      <c r="AN180" s="350"/>
      <c r="AO180" s="262"/>
      <c r="AP180" s="186"/>
      <c r="AQ180" s="186"/>
      <c r="AR180" s="186"/>
      <c r="AS180" s="186"/>
      <c r="AT180" s="186"/>
      <c r="AU180" s="186"/>
      <c r="AV180" s="186"/>
      <c r="AW180" s="186"/>
      <c r="AX180" s="186"/>
      <c r="AY180" s="186"/>
      <c r="AZ180" s="186"/>
      <c r="BA180" s="186"/>
    </row>
    <row r="181" spans="1:53" s="185" customFormat="1" ht="14.25" customHeight="1" x14ac:dyDescent="0.2">
      <c r="A181" s="186"/>
      <c r="B181" s="186"/>
      <c r="C181" s="257"/>
      <c r="D181" s="230"/>
      <c r="E181" s="230"/>
      <c r="F181" s="186"/>
      <c r="G181" s="186"/>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57"/>
      <c r="AE181" s="257"/>
      <c r="AF181" s="257"/>
      <c r="AG181" s="257"/>
      <c r="AH181" s="257"/>
      <c r="AI181" s="257"/>
      <c r="AJ181" s="257"/>
      <c r="AK181" s="257"/>
      <c r="AL181" s="257"/>
      <c r="AM181" s="257"/>
      <c r="AN181" s="350"/>
      <c r="AO181" s="262"/>
      <c r="AP181" s="186"/>
      <c r="AQ181" s="186"/>
      <c r="AR181" s="186"/>
      <c r="AS181" s="186"/>
      <c r="AT181" s="186"/>
      <c r="AU181" s="186"/>
      <c r="AV181" s="186"/>
      <c r="AW181" s="186"/>
      <c r="AX181" s="186"/>
      <c r="AY181" s="186"/>
      <c r="AZ181" s="186"/>
      <c r="BA181" s="186"/>
    </row>
    <row r="182" spans="1:53" s="185" customFormat="1" ht="14.25" customHeight="1" x14ac:dyDescent="0.2">
      <c r="A182" s="186"/>
      <c r="B182" s="186"/>
      <c r="C182" s="257"/>
      <c r="D182" s="230"/>
      <c r="E182" s="230"/>
      <c r="F182" s="186"/>
      <c r="G182" s="186"/>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57"/>
      <c r="AE182" s="257"/>
      <c r="AF182" s="257"/>
      <c r="AG182" s="257"/>
      <c r="AH182" s="257"/>
      <c r="AI182" s="257"/>
      <c r="AJ182" s="257"/>
      <c r="AK182" s="257"/>
      <c r="AL182" s="257"/>
      <c r="AM182" s="257"/>
      <c r="AN182" s="350"/>
      <c r="AO182" s="262"/>
      <c r="AP182" s="186"/>
      <c r="AQ182" s="186"/>
      <c r="AR182" s="186"/>
      <c r="AS182" s="186"/>
      <c r="AT182" s="186"/>
      <c r="AU182" s="186"/>
      <c r="AV182" s="186"/>
      <c r="AW182" s="186"/>
      <c r="AX182" s="186"/>
      <c r="AY182" s="186"/>
      <c r="AZ182" s="186"/>
      <c r="BA182" s="186"/>
    </row>
    <row r="183" spans="1:53" s="185" customFormat="1" ht="14.25" customHeight="1" x14ac:dyDescent="0.2">
      <c r="A183" s="186"/>
      <c r="B183" s="186"/>
      <c r="C183" s="257"/>
      <c r="D183" s="230"/>
      <c r="E183" s="230"/>
      <c r="F183" s="186"/>
      <c r="G183" s="186"/>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257"/>
      <c r="AL183" s="257"/>
      <c r="AM183" s="257"/>
      <c r="AN183" s="350"/>
      <c r="AO183" s="262"/>
      <c r="AP183" s="186"/>
      <c r="AQ183" s="186"/>
      <c r="AR183" s="186"/>
      <c r="AS183" s="186"/>
      <c r="AT183" s="186"/>
      <c r="AU183" s="186"/>
      <c r="AV183" s="186"/>
      <c r="AW183" s="186"/>
      <c r="AX183" s="186"/>
      <c r="AY183" s="186"/>
      <c r="AZ183" s="186"/>
      <c r="BA183" s="186"/>
    </row>
    <row r="184" spans="1:53" s="185" customFormat="1" ht="14.25" customHeight="1" x14ac:dyDescent="0.2">
      <c r="A184" s="186"/>
      <c r="B184" s="186"/>
      <c r="C184" s="257"/>
      <c r="D184" s="230"/>
      <c r="E184" s="230"/>
      <c r="F184" s="186"/>
      <c r="G184" s="186"/>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57"/>
      <c r="AE184" s="257"/>
      <c r="AF184" s="257"/>
      <c r="AG184" s="257"/>
      <c r="AH184" s="257"/>
      <c r="AI184" s="257"/>
      <c r="AJ184" s="257"/>
      <c r="AK184" s="257"/>
      <c r="AL184" s="257"/>
      <c r="AM184" s="257"/>
      <c r="AN184" s="350"/>
      <c r="AO184" s="262"/>
      <c r="AP184" s="186"/>
      <c r="AQ184" s="186"/>
      <c r="AR184" s="186"/>
      <c r="AS184" s="186"/>
      <c r="AT184" s="186"/>
      <c r="AU184" s="186"/>
      <c r="AV184" s="186"/>
      <c r="AW184" s="186"/>
      <c r="AX184" s="186"/>
      <c r="AY184" s="186"/>
      <c r="AZ184" s="186"/>
      <c r="BA184" s="186"/>
    </row>
    <row r="185" spans="1:53" s="185" customFormat="1" ht="14.25" customHeight="1" x14ac:dyDescent="0.2">
      <c r="A185" s="186"/>
      <c r="B185" s="186"/>
      <c r="C185" s="257"/>
      <c r="D185" s="230"/>
      <c r="E185" s="230"/>
      <c r="F185" s="186"/>
      <c r="G185" s="186"/>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s="257"/>
      <c r="AG185" s="257"/>
      <c r="AH185" s="257"/>
      <c r="AI185" s="257"/>
      <c r="AJ185" s="257"/>
      <c r="AK185" s="257"/>
      <c r="AL185" s="257"/>
      <c r="AM185" s="257"/>
      <c r="AN185" s="350"/>
      <c r="AO185" s="262"/>
      <c r="AP185" s="186"/>
      <c r="AQ185" s="186"/>
      <c r="AR185" s="186"/>
      <c r="AS185" s="186"/>
      <c r="AT185" s="186"/>
      <c r="AU185" s="186"/>
      <c r="AV185" s="186"/>
      <c r="AW185" s="186"/>
      <c r="AX185" s="186"/>
      <c r="AY185" s="186"/>
      <c r="AZ185" s="186"/>
      <c r="BA185" s="186"/>
    </row>
    <row r="186" spans="1:53" s="185" customFormat="1" ht="14.25" customHeight="1" x14ac:dyDescent="0.2">
      <c r="A186" s="186"/>
      <c r="B186" s="186"/>
      <c r="C186" s="257"/>
      <c r="D186" s="230"/>
      <c r="E186" s="230"/>
      <c r="F186" s="186"/>
      <c r="G186" s="186"/>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c r="AD186" s="257"/>
      <c r="AE186" s="257"/>
      <c r="AF186" s="257"/>
      <c r="AG186" s="257"/>
      <c r="AH186" s="257"/>
      <c r="AI186" s="257"/>
      <c r="AJ186" s="257"/>
      <c r="AK186" s="257"/>
      <c r="AL186" s="257"/>
      <c r="AM186" s="257"/>
      <c r="AN186" s="350"/>
      <c r="AO186" s="262"/>
      <c r="AP186" s="186"/>
      <c r="AQ186" s="186"/>
      <c r="AR186" s="186"/>
      <c r="AS186" s="186"/>
      <c r="AT186" s="186"/>
      <c r="AU186" s="186"/>
      <c r="AV186" s="186"/>
      <c r="AW186" s="186"/>
      <c r="AX186" s="186"/>
      <c r="AY186" s="186"/>
      <c r="AZ186" s="186"/>
      <c r="BA186" s="186"/>
    </row>
    <row r="187" spans="1:53" s="185" customFormat="1" ht="14.25" customHeight="1" x14ac:dyDescent="0.2">
      <c r="A187" s="186"/>
      <c r="B187" s="186"/>
      <c r="C187" s="257"/>
      <c r="D187" s="230"/>
      <c r="E187" s="230"/>
      <c r="F187" s="186"/>
      <c r="G187" s="186"/>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c r="AD187" s="257"/>
      <c r="AE187" s="257"/>
      <c r="AF187" s="257"/>
      <c r="AG187" s="257"/>
      <c r="AH187" s="257"/>
      <c r="AI187" s="257"/>
      <c r="AJ187" s="257"/>
      <c r="AK187" s="257"/>
      <c r="AL187" s="257"/>
      <c r="AM187" s="257"/>
      <c r="AN187" s="350"/>
      <c r="AO187" s="262"/>
      <c r="AP187" s="186"/>
      <c r="AQ187" s="186"/>
      <c r="AR187" s="186"/>
      <c r="AS187" s="186"/>
      <c r="AT187" s="186"/>
      <c r="AU187" s="186"/>
      <c r="AV187" s="186"/>
      <c r="AW187" s="186"/>
      <c r="AX187" s="186"/>
      <c r="AY187" s="186"/>
      <c r="AZ187" s="186"/>
      <c r="BA187" s="186"/>
    </row>
    <row r="188" spans="1:53" s="185" customFormat="1" ht="14.25" customHeight="1" x14ac:dyDescent="0.2">
      <c r="A188" s="186"/>
      <c r="B188" s="186"/>
      <c r="C188" s="257"/>
      <c r="D188" s="230"/>
      <c r="E188" s="230"/>
      <c r="F188" s="186"/>
      <c r="G188" s="186"/>
      <c r="H188" s="257"/>
      <c r="I188" s="257"/>
      <c r="J188" s="257"/>
      <c r="K188" s="257"/>
      <c r="L188" s="257"/>
      <c r="M188" s="257"/>
      <c r="N188" s="257"/>
      <c r="O188" s="257"/>
      <c r="P188" s="257"/>
      <c r="Q188" s="257"/>
      <c r="R188" s="257"/>
      <c r="S188" s="257"/>
      <c r="T188" s="257"/>
      <c r="U188" s="257"/>
      <c r="V188" s="257"/>
      <c r="W188" s="257"/>
      <c r="X188" s="257"/>
      <c r="Y188" s="257"/>
      <c r="Z188" s="257"/>
      <c r="AA188" s="257"/>
      <c r="AB188" s="257"/>
      <c r="AC188" s="257"/>
      <c r="AD188" s="257"/>
      <c r="AE188" s="257"/>
      <c r="AF188" s="257"/>
      <c r="AG188" s="257"/>
      <c r="AH188" s="257"/>
      <c r="AI188" s="257"/>
      <c r="AJ188" s="257"/>
      <c r="AK188" s="257"/>
      <c r="AL188" s="257"/>
      <c r="AM188" s="257"/>
      <c r="AN188" s="350"/>
      <c r="AO188" s="262"/>
      <c r="AP188" s="186"/>
      <c r="AQ188" s="186"/>
      <c r="AR188" s="186"/>
      <c r="AS188" s="186"/>
      <c r="AT188" s="186"/>
      <c r="AU188" s="186"/>
      <c r="AV188" s="186"/>
      <c r="AW188" s="186"/>
      <c r="AX188" s="186"/>
      <c r="AY188" s="186"/>
      <c r="AZ188" s="186"/>
      <c r="BA188" s="186"/>
    </row>
    <row r="189" spans="1:53" s="185" customFormat="1" ht="14.25" customHeight="1" x14ac:dyDescent="0.2">
      <c r="A189" s="186"/>
      <c r="B189" s="186"/>
      <c r="C189" s="257"/>
      <c r="D189" s="230"/>
      <c r="E189" s="230"/>
      <c r="F189" s="186"/>
      <c r="G189" s="186"/>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c r="AD189" s="257"/>
      <c r="AE189" s="257"/>
      <c r="AF189" s="257"/>
      <c r="AG189" s="257"/>
      <c r="AH189" s="257"/>
      <c r="AI189" s="257"/>
      <c r="AJ189" s="257"/>
      <c r="AK189" s="257"/>
      <c r="AL189" s="257"/>
      <c r="AM189" s="257"/>
      <c r="AN189" s="350"/>
      <c r="AO189" s="262"/>
      <c r="AP189" s="186"/>
      <c r="AQ189" s="186"/>
      <c r="AR189" s="186"/>
      <c r="AS189" s="186"/>
      <c r="AT189" s="186"/>
      <c r="AU189" s="186"/>
      <c r="AV189" s="186"/>
      <c r="AW189" s="186"/>
      <c r="AX189" s="186"/>
      <c r="AY189" s="186"/>
      <c r="AZ189" s="186"/>
      <c r="BA189" s="186"/>
    </row>
    <row r="190" spans="1:53" s="185" customFormat="1" ht="14.25" customHeight="1" x14ac:dyDescent="0.2">
      <c r="A190" s="186"/>
      <c r="B190" s="186"/>
      <c r="C190" s="257"/>
      <c r="D190" s="230"/>
      <c r="E190" s="230"/>
      <c r="F190" s="186"/>
      <c r="G190" s="186"/>
      <c r="H190" s="257"/>
      <c r="I190" s="257"/>
      <c r="J190" s="257"/>
      <c r="K190" s="257"/>
      <c r="L190" s="257"/>
      <c r="M190" s="257"/>
      <c r="N190" s="257"/>
      <c r="O190" s="257"/>
      <c r="P190" s="257"/>
      <c r="Q190" s="257"/>
      <c r="R190" s="257"/>
      <c r="S190" s="257"/>
      <c r="T190" s="257"/>
      <c r="U190" s="257"/>
      <c r="V190" s="257"/>
      <c r="W190" s="257"/>
      <c r="X190" s="257"/>
      <c r="Y190" s="257"/>
      <c r="Z190" s="257"/>
      <c r="AA190" s="257"/>
      <c r="AB190" s="257"/>
      <c r="AC190" s="257"/>
      <c r="AD190" s="257"/>
      <c r="AE190" s="257"/>
      <c r="AF190" s="257"/>
      <c r="AG190" s="257"/>
      <c r="AH190" s="257"/>
      <c r="AI190" s="257"/>
      <c r="AJ190" s="257"/>
      <c r="AK190" s="257"/>
      <c r="AL190" s="257"/>
      <c r="AM190" s="257"/>
      <c r="AN190" s="350"/>
      <c r="AO190" s="262"/>
      <c r="AP190" s="186"/>
      <c r="AQ190" s="186"/>
      <c r="AR190" s="186"/>
      <c r="AS190" s="186"/>
      <c r="AT190" s="186"/>
      <c r="AU190" s="186"/>
      <c r="AV190" s="186"/>
      <c r="AW190" s="186"/>
      <c r="AX190" s="186"/>
      <c r="AY190" s="186"/>
      <c r="AZ190" s="186"/>
      <c r="BA190" s="186"/>
    </row>
    <row r="191" spans="1:53" s="185" customFormat="1" ht="14.25" customHeight="1" x14ac:dyDescent="0.2">
      <c r="A191" s="186"/>
      <c r="B191" s="186"/>
      <c r="C191" s="257"/>
      <c r="D191" s="230"/>
      <c r="E191" s="230"/>
      <c r="F191" s="186"/>
      <c r="G191" s="186"/>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257"/>
      <c r="AG191" s="257"/>
      <c r="AH191" s="257"/>
      <c r="AI191" s="257"/>
      <c r="AJ191" s="257"/>
      <c r="AK191" s="257"/>
      <c r="AL191" s="257"/>
      <c r="AM191" s="257"/>
      <c r="AN191" s="350"/>
      <c r="AO191" s="262"/>
      <c r="AP191" s="186"/>
      <c r="AQ191" s="186"/>
      <c r="AR191" s="186"/>
      <c r="AS191" s="186"/>
      <c r="AT191" s="186"/>
      <c r="AU191" s="186"/>
      <c r="AV191" s="186"/>
      <c r="AW191" s="186"/>
      <c r="AX191" s="186"/>
      <c r="AY191" s="186"/>
      <c r="AZ191" s="186"/>
      <c r="BA191" s="186"/>
    </row>
    <row r="192" spans="1:53" s="185" customFormat="1" ht="14.25" customHeight="1" x14ac:dyDescent="0.2">
      <c r="A192" s="186"/>
      <c r="B192" s="186"/>
      <c r="C192" s="257"/>
      <c r="D192" s="230"/>
      <c r="E192" s="230"/>
      <c r="F192" s="186"/>
      <c r="G192" s="186"/>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c r="AE192" s="257"/>
      <c r="AF192" s="257"/>
      <c r="AG192" s="257"/>
      <c r="AH192" s="257"/>
      <c r="AI192" s="257"/>
      <c r="AJ192" s="257"/>
      <c r="AK192" s="257"/>
      <c r="AL192" s="257"/>
      <c r="AM192" s="257"/>
      <c r="AN192" s="350"/>
      <c r="AO192" s="262"/>
      <c r="AP192" s="186"/>
      <c r="AQ192" s="186"/>
      <c r="AR192" s="186"/>
      <c r="AS192" s="186"/>
      <c r="AT192" s="186"/>
      <c r="AU192" s="186"/>
      <c r="AV192" s="186"/>
      <c r="AW192" s="186"/>
      <c r="AX192" s="186"/>
      <c r="AY192" s="186"/>
      <c r="AZ192" s="186"/>
      <c r="BA192" s="186"/>
    </row>
    <row r="193" spans="1:53" s="185" customFormat="1" ht="14.25" customHeight="1" x14ac:dyDescent="0.2">
      <c r="A193" s="186"/>
      <c r="B193" s="186"/>
      <c r="C193" s="257"/>
      <c r="D193" s="230"/>
      <c r="E193" s="230"/>
      <c r="F193" s="186"/>
      <c r="G193" s="186"/>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57"/>
      <c r="AE193" s="257"/>
      <c r="AF193" s="257"/>
      <c r="AG193" s="257"/>
      <c r="AH193" s="257"/>
      <c r="AI193" s="257"/>
      <c r="AJ193" s="257"/>
      <c r="AK193" s="257"/>
      <c r="AL193" s="257"/>
      <c r="AM193" s="257"/>
      <c r="AN193" s="350"/>
      <c r="AO193" s="262"/>
      <c r="AP193" s="186"/>
      <c r="AQ193" s="186"/>
      <c r="AR193" s="186"/>
      <c r="AS193" s="186"/>
      <c r="AT193" s="186"/>
      <c r="AU193" s="186"/>
      <c r="AV193" s="186"/>
      <c r="AW193" s="186"/>
      <c r="AX193" s="186"/>
      <c r="AY193" s="186"/>
      <c r="AZ193" s="186"/>
      <c r="BA193" s="186"/>
    </row>
    <row r="194" spans="1:53" s="185" customFormat="1" ht="14.25" customHeight="1" x14ac:dyDescent="0.2">
      <c r="A194" s="186"/>
      <c r="B194" s="186"/>
      <c r="C194" s="257"/>
      <c r="D194" s="230"/>
      <c r="E194" s="230"/>
      <c r="F194" s="186"/>
      <c r="G194" s="186"/>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57"/>
      <c r="AE194" s="257"/>
      <c r="AF194" s="257"/>
      <c r="AG194" s="257"/>
      <c r="AH194" s="257"/>
      <c r="AI194" s="257"/>
      <c r="AJ194" s="257"/>
      <c r="AK194" s="257"/>
      <c r="AL194" s="257"/>
      <c r="AM194" s="257"/>
      <c r="AN194" s="350"/>
      <c r="AO194" s="262"/>
      <c r="AP194" s="186"/>
      <c r="AQ194" s="186"/>
      <c r="AR194" s="186"/>
      <c r="AS194" s="186"/>
      <c r="AT194" s="186"/>
      <c r="AU194" s="186"/>
      <c r="AV194" s="186"/>
      <c r="AW194" s="186"/>
      <c r="AX194" s="186"/>
      <c r="AY194" s="186"/>
      <c r="AZ194" s="186"/>
      <c r="BA194" s="186"/>
    </row>
    <row r="195" spans="1:53" s="185" customFormat="1" ht="14.25" customHeight="1" x14ac:dyDescent="0.2">
      <c r="A195" s="186"/>
      <c r="B195" s="186"/>
      <c r="C195" s="257"/>
      <c r="D195" s="230"/>
      <c r="E195" s="230"/>
      <c r="F195" s="186"/>
      <c r="G195" s="186"/>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57"/>
      <c r="AE195" s="257"/>
      <c r="AF195" s="257"/>
      <c r="AG195" s="257"/>
      <c r="AH195" s="257"/>
      <c r="AI195" s="257"/>
      <c r="AJ195" s="257"/>
      <c r="AK195" s="257"/>
      <c r="AL195" s="257"/>
      <c r="AM195" s="257"/>
      <c r="AN195" s="350"/>
      <c r="AO195" s="262"/>
      <c r="AP195" s="186"/>
      <c r="AQ195" s="186"/>
      <c r="AR195" s="186"/>
      <c r="AS195" s="186"/>
      <c r="AT195" s="186"/>
      <c r="AU195" s="186"/>
      <c r="AV195" s="186"/>
      <c r="AW195" s="186"/>
      <c r="AX195" s="186"/>
      <c r="AY195" s="186"/>
      <c r="AZ195" s="186"/>
      <c r="BA195" s="186"/>
    </row>
    <row r="196" spans="1:53" s="185" customFormat="1" ht="14.25" customHeight="1" x14ac:dyDescent="0.2">
      <c r="A196" s="186"/>
      <c r="B196" s="186"/>
      <c r="C196" s="257"/>
      <c r="D196" s="230"/>
      <c r="E196" s="230"/>
      <c r="F196" s="186"/>
      <c r="G196" s="186"/>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57"/>
      <c r="AE196" s="257"/>
      <c r="AF196" s="257"/>
      <c r="AG196" s="257"/>
      <c r="AH196" s="257"/>
      <c r="AI196" s="257"/>
      <c r="AJ196" s="257"/>
      <c r="AK196" s="257"/>
      <c r="AL196" s="257"/>
      <c r="AM196" s="257"/>
      <c r="AN196" s="350"/>
      <c r="AO196" s="262"/>
      <c r="AP196" s="186"/>
      <c r="AQ196" s="186"/>
      <c r="AR196" s="186"/>
      <c r="AS196" s="186"/>
      <c r="AT196" s="186"/>
      <c r="AU196" s="186"/>
      <c r="AV196" s="186"/>
      <c r="AW196" s="186"/>
      <c r="AX196" s="186"/>
      <c r="AY196" s="186"/>
      <c r="AZ196" s="186"/>
      <c r="BA196" s="186"/>
    </row>
    <row r="197" spans="1:53" s="185" customFormat="1" ht="14.25" customHeight="1" x14ac:dyDescent="0.2">
      <c r="A197" s="186"/>
      <c r="B197" s="186"/>
      <c r="C197" s="257"/>
      <c r="D197" s="230"/>
      <c r="E197" s="230"/>
      <c r="F197" s="186"/>
      <c r="G197" s="186"/>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57"/>
      <c r="AE197" s="257"/>
      <c r="AF197" s="257"/>
      <c r="AG197" s="257"/>
      <c r="AH197" s="257"/>
      <c r="AI197" s="257"/>
      <c r="AJ197" s="257"/>
      <c r="AK197" s="257"/>
      <c r="AL197" s="257"/>
      <c r="AM197" s="257"/>
      <c r="AN197" s="350"/>
      <c r="AO197" s="262"/>
      <c r="AP197" s="186"/>
      <c r="AQ197" s="186"/>
      <c r="AR197" s="186"/>
      <c r="AS197" s="186"/>
      <c r="AT197" s="186"/>
      <c r="AU197" s="186"/>
      <c r="AV197" s="186"/>
      <c r="AW197" s="186"/>
      <c r="AX197" s="186"/>
      <c r="AY197" s="186"/>
      <c r="AZ197" s="186"/>
      <c r="BA197" s="186"/>
    </row>
    <row r="198" spans="1:53" s="185" customFormat="1" ht="14.25" customHeight="1" x14ac:dyDescent="0.2">
      <c r="A198" s="186"/>
      <c r="B198" s="186"/>
      <c r="C198" s="257"/>
      <c r="D198" s="230"/>
      <c r="E198" s="230"/>
      <c r="F198" s="186"/>
      <c r="G198" s="186"/>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57"/>
      <c r="AE198" s="257"/>
      <c r="AF198" s="257"/>
      <c r="AG198" s="257"/>
      <c r="AH198" s="257"/>
      <c r="AI198" s="257"/>
      <c r="AJ198" s="257"/>
      <c r="AK198" s="257"/>
      <c r="AL198" s="257"/>
      <c r="AM198" s="257"/>
      <c r="AN198" s="350"/>
      <c r="AO198" s="262"/>
      <c r="AP198" s="186"/>
      <c r="AQ198" s="186"/>
      <c r="AR198" s="186"/>
      <c r="AS198" s="186"/>
      <c r="AT198" s="186"/>
      <c r="AU198" s="186"/>
      <c r="AV198" s="186"/>
      <c r="AW198" s="186"/>
      <c r="AX198" s="186"/>
      <c r="AY198" s="186"/>
      <c r="AZ198" s="186"/>
      <c r="BA198" s="186"/>
    </row>
    <row r="199" spans="1:53" s="185" customFormat="1" ht="14.25" customHeight="1" x14ac:dyDescent="0.2">
      <c r="A199" s="186"/>
      <c r="B199" s="186"/>
      <c r="C199" s="257"/>
      <c r="D199" s="230"/>
      <c r="E199" s="230"/>
      <c r="F199" s="186"/>
      <c r="G199" s="186"/>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57"/>
      <c r="AE199" s="257"/>
      <c r="AF199" s="257"/>
      <c r="AG199" s="257"/>
      <c r="AH199" s="257"/>
      <c r="AI199" s="257"/>
      <c r="AJ199" s="257"/>
      <c r="AK199" s="257"/>
      <c r="AL199" s="257"/>
      <c r="AM199" s="257"/>
      <c r="AN199" s="350"/>
      <c r="AO199" s="262"/>
      <c r="AP199" s="186"/>
      <c r="AQ199" s="186"/>
      <c r="AR199" s="186"/>
      <c r="AS199" s="186"/>
      <c r="AT199" s="186"/>
      <c r="AU199" s="186"/>
      <c r="AV199" s="186"/>
      <c r="AW199" s="186"/>
      <c r="AX199" s="186"/>
      <c r="AY199" s="186"/>
      <c r="AZ199" s="186"/>
      <c r="BA199" s="186"/>
    </row>
    <row r="200" spans="1:53" s="185" customFormat="1" ht="14.25" customHeight="1" x14ac:dyDescent="0.2">
      <c r="A200" s="186"/>
      <c r="B200" s="186"/>
      <c r="C200" s="257"/>
      <c r="D200" s="230"/>
      <c r="E200" s="230"/>
      <c r="F200" s="186"/>
      <c r="G200" s="186"/>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57"/>
      <c r="AE200" s="257"/>
      <c r="AF200" s="257"/>
      <c r="AG200" s="257"/>
      <c r="AH200" s="257"/>
      <c r="AI200" s="257"/>
      <c r="AJ200" s="257"/>
      <c r="AK200" s="257"/>
      <c r="AL200" s="257"/>
      <c r="AM200" s="257"/>
      <c r="AN200" s="350"/>
      <c r="AO200" s="262"/>
      <c r="AP200" s="186"/>
      <c r="AQ200" s="186"/>
      <c r="AR200" s="186"/>
      <c r="AS200" s="186"/>
      <c r="AT200" s="186"/>
      <c r="AU200" s="186"/>
      <c r="AV200" s="186"/>
      <c r="AW200" s="186"/>
      <c r="AX200" s="186"/>
      <c r="AY200" s="186"/>
      <c r="AZ200" s="186"/>
      <c r="BA200" s="186"/>
    </row>
    <row r="201" spans="1:53" s="185" customFormat="1" ht="14.25" customHeight="1" x14ac:dyDescent="0.2">
      <c r="A201" s="186"/>
      <c r="B201" s="186"/>
      <c r="C201" s="257"/>
      <c r="D201" s="230"/>
      <c r="E201" s="230"/>
      <c r="F201" s="186"/>
      <c r="G201" s="186"/>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57"/>
      <c r="AE201" s="257"/>
      <c r="AF201" s="257"/>
      <c r="AG201" s="257"/>
      <c r="AH201" s="257"/>
      <c r="AI201" s="257"/>
      <c r="AJ201" s="257"/>
      <c r="AK201" s="257"/>
      <c r="AL201" s="257"/>
      <c r="AM201" s="257"/>
      <c r="AN201" s="350"/>
      <c r="AO201" s="262"/>
      <c r="AP201" s="186"/>
      <c r="AQ201" s="186"/>
      <c r="AR201" s="186"/>
      <c r="AS201" s="186"/>
      <c r="AT201" s="186"/>
      <c r="AU201" s="186"/>
      <c r="AV201" s="186"/>
      <c r="AW201" s="186"/>
      <c r="AX201" s="186"/>
      <c r="AY201" s="186"/>
      <c r="AZ201" s="186"/>
      <c r="BA201" s="186"/>
    </row>
    <row r="202" spans="1:53" s="185" customFormat="1" ht="14.25" customHeight="1" x14ac:dyDescent="0.2">
      <c r="A202" s="186"/>
      <c r="B202" s="186"/>
      <c r="C202" s="257"/>
      <c r="D202" s="230"/>
      <c r="E202" s="230"/>
      <c r="F202" s="186"/>
      <c r="G202" s="186"/>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257"/>
      <c r="AL202" s="257"/>
      <c r="AM202" s="257"/>
      <c r="AN202" s="350"/>
      <c r="AO202" s="262"/>
      <c r="AP202" s="186"/>
      <c r="AQ202" s="186"/>
      <c r="AR202" s="186"/>
      <c r="AS202" s="186"/>
      <c r="AT202" s="186"/>
      <c r="AU202" s="186"/>
      <c r="AV202" s="186"/>
      <c r="AW202" s="186"/>
      <c r="AX202" s="186"/>
      <c r="AY202" s="186"/>
      <c r="AZ202" s="186"/>
      <c r="BA202" s="186"/>
    </row>
    <row r="203" spans="1:53" s="185" customFormat="1" ht="14.25" customHeight="1" x14ac:dyDescent="0.2">
      <c r="A203" s="186"/>
      <c r="B203" s="186"/>
      <c r="C203" s="257"/>
      <c r="D203" s="230"/>
      <c r="E203" s="230"/>
      <c r="F203" s="186"/>
      <c r="G203" s="186"/>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57"/>
      <c r="AE203" s="257"/>
      <c r="AF203" s="257"/>
      <c r="AG203" s="257"/>
      <c r="AH203" s="257"/>
      <c r="AI203" s="257"/>
      <c r="AJ203" s="257"/>
      <c r="AK203" s="257"/>
      <c r="AL203" s="257"/>
      <c r="AM203" s="257"/>
      <c r="AN203" s="350"/>
      <c r="AO203" s="262"/>
      <c r="AP203" s="186"/>
      <c r="AQ203" s="186"/>
      <c r="AR203" s="186"/>
      <c r="AS203" s="186"/>
      <c r="AT203" s="186"/>
      <c r="AU203" s="186"/>
      <c r="AV203" s="186"/>
      <c r="AW203" s="186"/>
      <c r="AX203" s="186"/>
      <c r="AY203" s="186"/>
      <c r="AZ203" s="186"/>
      <c r="BA203" s="186"/>
    </row>
    <row r="204" spans="1:53" s="185" customFormat="1" ht="14.25" customHeight="1" x14ac:dyDescent="0.2">
      <c r="A204" s="186"/>
      <c r="B204" s="186"/>
      <c r="C204" s="257"/>
      <c r="D204" s="230"/>
      <c r="E204" s="230"/>
      <c r="F204" s="186"/>
      <c r="G204" s="186"/>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57"/>
      <c r="AE204" s="257"/>
      <c r="AF204" s="257"/>
      <c r="AG204" s="257"/>
      <c r="AH204" s="257"/>
      <c r="AI204" s="257"/>
      <c r="AJ204" s="257"/>
      <c r="AK204" s="257"/>
      <c r="AL204" s="257"/>
      <c r="AM204" s="257"/>
      <c r="AN204" s="350"/>
      <c r="AO204" s="262"/>
      <c r="AP204" s="186"/>
      <c r="AQ204" s="186"/>
      <c r="AR204" s="186"/>
      <c r="AS204" s="186"/>
      <c r="AT204" s="186"/>
      <c r="AU204" s="186"/>
      <c r="AV204" s="186"/>
      <c r="AW204" s="186"/>
      <c r="AX204" s="186"/>
      <c r="AY204" s="186"/>
      <c r="AZ204" s="186"/>
      <c r="BA204" s="186"/>
    </row>
    <row r="205" spans="1:53" s="185" customFormat="1" ht="14.25" customHeight="1" x14ac:dyDescent="0.2">
      <c r="A205" s="186"/>
      <c r="B205" s="186"/>
      <c r="C205" s="257"/>
      <c r="D205" s="230"/>
      <c r="E205" s="230"/>
      <c r="F205" s="186"/>
      <c r="G205" s="186"/>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57"/>
      <c r="AE205" s="257"/>
      <c r="AF205" s="257"/>
      <c r="AG205" s="257"/>
      <c r="AH205" s="257"/>
      <c r="AI205" s="257"/>
      <c r="AJ205" s="257"/>
      <c r="AK205" s="257"/>
      <c r="AL205" s="257"/>
      <c r="AM205" s="257"/>
      <c r="AN205" s="350"/>
      <c r="AO205" s="262"/>
      <c r="AP205" s="186"/>
      <c r="AQ205" s="186"/>
      <c r="AR205" s="186"/>
      <c r="AS205" s="186"/>
      <c r="AT205" s="186"/>
      <c r="AU205" s="186"/>
      <c r="AV205" s="186"/>
      <c r="AW205" s="186"/>
      <c r="AX205" s="186"/>
      <c r="AY205" s="186"/>
      <c r="AZ205" s="186"/>
      <c r="BA205" s="186"/>
    </row>
    <row r="206" spans="1:53" s="185" customFormat="1" ht="14.25" customHeight="1" x14ac:dyDescent="0.2">
      <c r="A206" s="186"/>
      <c r="B206" s="186"/>
      <c r="C206" s="257"/>
      <c r="D206" s="230"/>
      <c r="E206" s="230"/>
      <c r="F206" s="186"/>
      <c r="G206" s="186"/>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57"/>
      <c r="AE206" s="257"/>
      <c r="AF206" s="257"/>
      <c r="AG206" s="257"/>
      <c r="AH206" s="257"/>
      <c r="AI206" s="257"/>
      <c r="AJ206" s="257"/>
      <c r="AK206" s="257"/>
      <c r="AL206" s="257"/>
      <c r="AM206" s="257"/>
      <c r="AN206" s="350"/>
      <c r="AO206" s="262"/>
      <c r="AP206" s="186"/>
      <c r="AQ206" s="186"/>
      <c r="AR206" s="186"/>
      <c r="AS206" s="186"/>
      <c r="AT206" s="186"/>
      <c r="AU206" s="186"/>
      <c r="AV206" s="186"/>
      <c r="AW206" s="186"/>
      <c r="AX206" s="186"/>
      <c r="AY206" s="186"/>
      <c r="AZ206" s="186"/>
      <c r="BA206" s="186"/>
    </row>
    <row r="207" spans="1:53" s="185" customFormat="1" ht="14.25" customHeight="1" x14ac:dyDescent="0.2">
      <c r="A207" s="186"/>
      <c r="B207" s="186"/>
      <c r="C207" s="257"/>
      <c r="D207" s="230"/>
      <c r="E207" s="230"/>
      <c r="F207" s="186"/>
      <c r="G207" s="186"/>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57"/>
      <c r="AE207" s="257"/>
      <c r="AF207" s="257"/>
      <c r="AG207" s="257"/>
      <c r="AH207" s="257"/>
      <c r="AI207" s="257"/>
      <c r="AJ207" s="257"/>
      <c r="AK207" s="257"/>
      <c r="AL207" s="257"/>
      <c r="AM207" s="257"/>
      <c r="AN207" s="350"/>
      <c r="AO207" s="262"/>
      <c r="AP207" s="186"/>
      <c r="AQ207" s="186"/>
      <c r="AR207" s="186"/>
      <c r="AS207" s="186"/>
      <c r="AT207" s="186"/>
      <c r="AU207" s="186"/>
      <c r="AV207" s="186"/>
      <c r="AW207" s="186"/>
      <c r="AX207" s="186"/>
      <c r="AY207" s="186"/>
      <c r="AZ207" s="186"/>
      <c r="BA207" s="186"/>
    </row>
    <row r="208" spans="1:53" s="185" customFormat="1" ht="14.25" customHeight="1" x14ac:dyDescent="0.2">
      <c r="A208" s="186"/>
      <c r="B208" s="186"/>
      <c r="C208" s="257"/>
      <c r="D208" s="230"/>
      <c r="E208" s="230"/>
      <c r="F208" s="186"/>
      <c r="G208" s="186"/>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F208" s="257"/>
      <c r="AG208" s="257"/>
      <c r="AH208" s="257"/>
      <c r="AI208" s="257"/>
      <c r="AJ208" s="257"/>
      <c r="AK208" s="257"/>
      <c r="AL208" s="257"/>
      <c r="AM208" s="257"/>
      <c r="AN208" s="350"/>
      <c r="AO208" s="262"/>
      <c r="AP208" s="186"/>
      <c r="AQ208" s="186"/>
      <c r="AR208" s="186"/>
      <c r="AS208" s="186"/>
      <c r="AT208" s="186"/>
      <c r="AU208" s="186"/>
      <c r="AV208" s="186"/>
      <c r="AW208" s="186"/>
      <c r="AX208" s="186"/>
      <c r="AY208" s="186"/>
      <c r="AZ208" s="186"/>
      <c r="BA208" s="186"/>
    </row>
    <row r="209" spans="1:53" s="185" customFormat="1" ht="14.25" customHeight="1" x14ac:dyDescent="0.2">
      <c r="A209" s="186"/>
      <c r="B209" s="186"/>
      <c r="C209" s="257"/>
      <c r="D209" s="230"/>
      <c r="E209" s="230"/>
      <c r="F209" s="186"/>
      <c r="G209" s="186"/>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350"/>
      <c r="AO209" s="262"/>
      <c r="AP209" s="186"/>
      <c r="AQ209" s="186"/>
      <c r="AR209" s="186"/>
      <c r="AS209" s="186"/>
      <c r="AT209" s="186"/>
      <c r="AU209" s="186"/>
      <c r="AV209" s="186"/>
      <c r="AW209" s="186"/>
      <c r="AX209" s="186"/>
      <c r="AY209" s="186"/>
      <c r="AZ209" s="186"/>
      <c r="BA209" s="186"/>
    </row>
    <row r="210" spans="1:53" s="185" customFormat="1" ht="14.25" customHeight="1" x14ac:dyDescent="0.2">
      <c r="A210" s="186"/>
      <c r="B210" s="186"/>
      <c r="C210" s="257"/>
      <c r="D210" s="230"/>
      <c r="E210" s="230"/>
      <c r="F210" s="186"/>
      <c r="G210" s="186"/>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57"/>
      <c r="AE210" s="257"/>
      <c r="AF210" s="257"/>
      <c r="AG210" s="257"/>
      <c r="AH210" s="257"/>
      <c r="AI210" s="257"/>
      <c r="AJ210" s="257"/>
      <c r="AK210" s="257"/>
      <c r="AL210" s="257"/>
      <c r="AM210" s="257"/>
      <c r="AN210" s="350"/>
      <c r="AO210" s="262"/>
      <c r="AP210" s="186"/>
      <c r="AQ210" s="186"/>
      <c r="AR210" s="186"/>
      <c r="AS210" s="186"/>
      <c r="AT210" s="186"/>
      <c r="AU210" s="186"/>
      <c r="AV210" s="186"/>
      <c r="AW210" s="186"/>
      <c r="AX210" s="186"/>
      <c r="AY210" s="186"/>
      <c r="AZ210" s="186"/>
      <c r="BA210" s="186"/>
    </row>
    <row r="211" spans="1:53" s="185" customFormat="1" ht="14.25" customHeight="1" x14ac:dyDescent="0.2">
      <c r="A211" s="186"/>
      <c r="B211" s="186"/>
      <c r="C211" s="257"/>
      <c r="D211" s="230"/>
      <c r="E211" s="230"/>
      <c r="F211" s="186"/>
      <c r="G211" s="186"/>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350"/>
      <c r="AO211" s="262"/>
      <c r="AP211" s="186"/>
      <c r="AQ211" s="186"/>
      <c r="AR211" s="186"/>
      <c r="AS211" s="186"/>
      <c r="AT211" s="186"/>
      <c r="AU211" s="186"/>
      <c r="AV211" s="186"/>
      <c r="AW211" s="186"/>
      <c r="AX211" s="186"/>
      <c r="AY211" s="186"/>
      <c r="AZ211" s="186"/>
      <c r="BA211" s="186"/>
    </row>
    <row r="212" spans="1:53" s="185" customFormat="1" ht="14.25" customHeight="1" x14ac:dyDescent="0.2">
      <c r="A212" s="186"/>
      <c r="B212" s="186"/>
      <c r="C212" s="257"/>
      <c r="D212" s="230"/>
      <c r="E212" s="230"/>
      <c r="F212" s="186"/>
      <c r="G212" s="186"/>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350"/>
      <c r="AO212" s="262"/>
      <c r="AP212" s="186"/>
      <c r="AQ212" s="186"/>
      <c r="AR212" s="186"/>
      <c r="AS212" s="186"/>
      <c r="AT212" s="186"/>
      <c r="AU212" s="186"/>
      <c r="AV212" s="186"/>
      <c r="AW212" s="186"/>
      <c r="AX212" s="186"/>
      <c r="AY212" s="186"/>
      <c r="AZ212" s="186"/>
      <c r="BA212" s="186"/>
    </row>
    <row r="213" spans="1:53" s="185" customFormat="1" ht="14.25" customHeight="1" x14ac:dyDescent="0.2">
      <c r="A213" s="186"/>
      <c r="B213" s="186"/>
      <c r="C213" s="257"/>
      <c r="D213" s="230"/>
      <c r="E213" s="230"/>
      <c r="F213" s="186"/>
      <c r="G213" s="186"/>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c r="AF213" s="257"/>
      <c r="AG213" s="257"/>
      <c r="AH213" s="257"/>
      <c r="AI213" s="257"/>
      <c r="AJ213" s="257"/>
      <c r="AK213" s="257"/>
      <c r="AL213" s="257"/>
      <c r="AM213" s="257"/>
      <c r="AN213" s="350"/>
      <c r="AO213" s="262"/>
      <c r="AP213" s="186"/>
      <c r="AQ213" s="186"/>
      <c r="AR213" s="186"/>
      <c r="AS213" s="186"/>
      <c r="AT213" s="186"/>
      <c r="AU213" s="186"/>
      <c r="AV213" s="186"/>
      <c r="AW213" s="186"/>
      <c r="AX213" s="186"/>
      <c r="AY213" s="186"/>
      <c r="AZ213" s="186"/>
      <c r="BA213" s="186"/>
    </row>
    <row r="214" spans="1:53" s="185" customFormat="1" ht="14.25" customHeight="1" x14ac:dyDescent="0.2">
      <c r="A214" s="186"/>
      <c r="B214" s="186"/>
      <c r="C214" s="257"/>
      <c r="D214" s="230"/>
      <c r="E214" s="230"/>
      <c r="F214" s="186"/>
      <c r="G214" s="186"/>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257"/>
      <c r="AL214" s="257"/>
      <c r="AM214" s="257"/>
      <c r="AN214" s="350"/>
      <c r="AO214" s="262"/>
      <c r="AP214" s="186"/>
      <c r="AQ214" s="186"/>
      <c r="AR214" s="186"/>
      <c r="AS214" s="186"/>
      <c r="AT214" s="186"/>
      <c r="AU214" s="186"/>
      <c r="AV214" s="186"/>
      <c r="AW214" s="186"/>
      <c r="AX214" s="186"/>
      <c r="AY214" s="186"/>
      <c r="AZ214" s="186"/>
      <c r="BA214" s="186"/>
    </row>
    <row r="215" spans="1:53" s="185" customFormat="1" ht="14.25" customHeight="1" x14ac:dyDescent="0.2">
      <c r="A215" s="186"/>
      <c r="B215" s="186"/>
      <c r="C215" s="257"/>
      <c r="D215" s="230"/>
      <c r="E215" s="230"/>
      <c r="F215" s="186"/>
      <c r="G215" s="186"/>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350"/>
      <c r="AO215" s="262"/>
      <c r="AP215" s="186"/>
      <c r="AQ215" s="186"/>
      <c r="AR215" s="186"/>
      <c r="AS215" s="186"/>
      <c r="AT215" s="186"/>
      <c r="AU215" s="186"/>
      <c r="AV215" s="186"/>
      <c r="AW215" s="186"/>
      <c r="AX215" s="186"/>
      <c r="AY215" s="186"/>
      <c r="AZ215" s="186"/>
      <c r="BA215" s="186"/>
    </row>
    <row r="216" spans="1:53" s="185" customFormat="1" ht="14.25" customHeight="1" x14ac:dyDescent="0.2">
      <c r="A216" s="186"/>
      <c r="B216" s="186"/>
      <c r="C216" s="257"/>
      <c r="D216" s="230"/>
      <c r="E216" s="230"/>
      <c r="F216" s="186"/>
      <c r="G216" s="186"/>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F216" s="257"/>
      <c r="AG216" s="257"/>
      <c r="AH216" s="257"/>
      <c r="AI216" s="257"/>
      <c r="AJ216" s="257"/>
      <c r="AK216" s="257"/>
      <c r="AL216" s="257"/>
      <c r="AM216" s="257"/>
      <c r="AN216" s="350"/>
      <c r="AO216" s="262"/>
      <c r="AP216" s="186"/>
      <c r="AQ216" s="186"/>
      <c r="AR216" s="186"/>
      <c r="AS216" s="186"/>
      <c r="AT216" s="186"/>
      <c r="AU216" s="186"/>
      <c r="AV216" s="186"/>
      <c r="AW216" s="186"/>
      <c r="AX216" s="186"/>
      <c r="AY216" s="186"/>
      <c r="AZ216" s="186"/>
      <c r="BA216" s="186"/>
    </row>
    <row r="217" spans="1:53" s="185" customFormat="1" ht="14.25" customHeight="1" x14ac:dyDescent="0.2">
      <c r="A217" s="186"/>
      <c r="B217" s="186"/>
      <c r="C217" s="257"/>
      <c r="D217" s="230"/>
      <c r="E217" s="230"/>
      <c r="F217" s="186"/>
      <c r="G217" s="186"/>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350"/>
      <c r="AO217" s="262"/>
      <c r="AP217" s="186"/>
      <c r="AQ217" s="186"/>
      <c r="AR217" s="186"/>
      <c r="AS217" s="186"/>
      <c r="AT217" s="186"/>
      <c r="AU217" s="186"/>
      <c r="AV217" s="186"/>
      <c r="AW217" s="186"/>
      <c r="AX217" s="186"/>
      <c r="AY217" s="186"/>
      <c r="AZ217" s="186"/>
      <c r="BA217" s="186"/>
    </row>
    <row r="218" spans="1:53" s="185" customFormat="1" ht="14.25" customHeight="1" x14ac:dyDescent="0.2">
      <c r="A218" s="186"/>
      <c r="B218" s="186"/>
      <c r="C218" s="257"/>
      <c r="D218" s="230"/>
      <c r="E218" s="230"/>
      <c r="F218" s="186"/>
      <c r="G218" s="186"/>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c r="AF218" s="257"/>
      <c r="AG218" s="257"/>
      <c r="AH218" s="257"/>
      <c r="AI218" s="257"/>
      <c r="AJ218" s="257"/>
      <c r="AK218" s="257"/>
      <c r="AL218" s="257"/>
      <c r="AM218" s="257"/>
      <c r="AN218" s="350"/>
      <c r="AO218" s="262"/>
      <c r="AP218" s="186"/>
      <c r="AQ218" s="186"/>
      <c r="AR218" s="186"/>
      <c r="AS218" s="186"/>
      <c r="AT218" s="186"/>
      <c r="AU218" s="186"/>
      <c r="AV218" s="186"/>
      <c r="AW218" s="186"/>
      <c r="AX218" s="186"/>
      <c r="AY218" s="186"/>
      <c r="AZ218" s="186"/>
      <c r="BA218" s="186"/>
    </row>
    <row r="219" spans="1:53" s="185" customFormat="1" ht="14.25" customHeight="1" x14ac:dyDescent="0.2">
      <c r="A219" s="186"/>
      <c r="B219" s="186"/>
      <c r="C219" s="257"/>
      <c r="D219" s="230"/>
      <c r="E219" s="230"/>
      <c r="F219" s="186"/>
      <c r="G219" s="186"/>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57"/>
      <c r="AE219" s="257"/>
      <c r="AF219" s="257"/>
      <c r="AG219" s="257"/>
      <c r="AH219" s="257"/>
      <c r="AI219" s="257"/>
      <c r="AJ219" s="257"/>
      <c r="AK219" s="257"/>
      <c r="AL219" s="257"/>
      <c r="AM219" s="257"/>
      <c r="AN219" s="350"/>
      <c r="AO219" s="262"/>
      <c r="AP219" s="186"/>
      <c r="AQ219" s="186"/>
      <c r="AR219" s="186"/>
      <c r="AS219" s="186"/>
      <c r="AT219" s="186"/>
      <c r="AU219" s="186"/>
      <c r="AV219" s="186"/>
      <c r="AW219" s="186"/>
      <c r="AX219" s="186"/>
      <c r="AY219" s="186"/>
      <c r="AZ219" s="186"/>
      <c r="BA219" s="186"/>
    </row>
    <row r="220" spans="1:53" s="185" customFormat="1" ht="14.25" customHeight="1" x14ac:dyDescent="0.2">
      <c r="A220" s="186"/>
      <c r="B220" s="186"/>
      <c r="C220" s="257"/>
      <c r="D220" s="230"/>
      <c r="E220" s="230"/>
      <c r="F220" s="186"/>
      <c r="G220" s="186"/>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57"/>
      <c r="AE220" s="257"/>
      <c r="AF220" s="257"/>
      <c r="AG220" s="257"/>
      <c r="AH220" s="257"/>
      <c r="AI220" s="257"/>
      <c r="AJ220" s="257"/>
      <c r="AK220" s="257"/>
      <c r="AL220" s="257"/>
      <c r="AM220" s="257"/>
      <c r="AN220" s="350"/>
      <c r="AO220" s="262"/>
      <c r="AP220" s="186"/>
      <c r="AQ220" s="186"/>
      <c r="AR220" s="186"/>
      <c r="AS220" s="186"/>
      <c r="AT220" s="186"/>
      <c r="AU220" s="186"/>
      <c r="AV220" s="186"/>
      <c r="AW220" s="186"/>
      <c r="AX220" s="186"/>
      <c r="AY220" s="186"/>
      <c r="AZ220" s="186"/>
      <c r="BA220" s="186"/>
    </row>
    <row r="221" spans="1:53" s="185" customFormat="1" ht="14.25" customHeight="1" x14ac:dyDescent="0.2">
      <c r="A221" s="186"/>
      <c r="B221" s="186"/>
      <c r="C221" s="257"/>
      <c r="D221" s="230"/>
      <c r="E221" s="230"/>
      <c r="F221" s="186"/>
      <c r="G221" s="186"/>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7"/>
      <c r="AF221" s="257"/>
      <c r="AG221" s="257"/>
      <c r="AH221" s="257"/>
      <c r="AI221" s="257"/>
      <c r="AJ221" s="257"/>
      <c r="AK221" s="257"/>
      <c r="AL221" s="257"/>
      <c r="AM221" s="257"/>
      <c r="AN221" s="350"/>
      <c r="AO221" s="262"/>
      <c r="AP221" s="186"/>
      <c r="AQ221" s="186"/>
      <c r="AR221" s="186"/>
      <c r="AS221" s="186"/>
      <c r="AT221" s="186"/>
      <c r="AU221" s="186"/>
      <c r="AV221" s="186"/>
      <c r="AW221" s="186"/>
      <c r="AX221" s="186"/>
      <c r="AY221" s="186"/>
      <c r="AZ221" s="186"/>
      <c r="BA221" s="186"/>
    </row>
    <row r="222" spans="1:53" s="185" customFormat="1" ht="14.25" customHeight="1" x14ac:dyDescent="0.2">
      <c r="A222" s="186"/>
      <c r="B222" s="186"/>
      <c r="C222" s="257"/>
      <c r="D222" s="230"/>
      <c r="E222" s="230"/>
      <c r="F222" s="186"/>
      <c r="G222" s="186"/>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s="257"/>
      <c r="AG222" s="257"/>
      <c r="AH222" s="257"/>
      <c r="AI222" s="257"/>
      <c r="AJ222" s="257"/>
      <c r="AK222" s="257"/>
      <c r="AL222" s="257"/>
      <c r="AM222" s="257"/>
      <c r="AN222" s="350"/>
      <c r="AO222" s="262"/>
      <c r="AP222" s="186"/>
      <c r="AQ222" s="186"/>
      <c r="AR222" s="186"/>
      <c r="AS222" s="186"/>
      <c r="AT222" s="186"/>
      <c r="AU222" s="186"/>
      <c r="AV222" s="186"/>
      <c r="AW222" s="186"/>
      <c r="AX222" s="186"/>
      <c r="AY222" s="186"/>
      <c r="AZ222" s="186"/>
      <c r="BA222" s="186"/>
    </row>
    <row r="223" spans="1:53" s="185" customFormat="1" ht="14.25" customHeight="1" x14ac:dyDescent="0.2">
      <c r="A223" s="186"/>
      <c r="B223" s="186"/>
      <c r="C223" s="257"/>
      <c r="D223" s="230"/>
      <c r="E223" s="230"/>
      <c r="F223" s="186"/>
      <c r="G223" s="186"/>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7"/>
      <c r="AJ223" s="257"/>
      <c r="AK223" s="257"/>
      <c r="AL223" s="257"/>
      <c r="AM223" s="257"/>
      <c r="AN223" s="350"/>
      <c r="AO223" s="262"/>
      <c r="AP223" s="186"/>
      <c r="AQ223" s="186"/>
      <c r="AR223" s="186"/>
      <c r="AS223" s="186"/>
      <c r="AT223" s="186"/>
      <c r="AU223" s="186"/>
      <c r="AV223" s="186"/>
      <c r="AW223" s="186"/>
      <c r="AX223" s="186"/>
      <c r="AY223" s="186"/>
      <c r="AZ223" s="186"/>
      <c r="BA223" s="186"/>
    </row>
    <row r="224" spans="1:53" s="185" customFormat="1" ht="14.25" customHeight="1" x14ac:dyDescent="0.2">
      <c r="A224" s="186"/>
      <c r="B224" s="186"/>
      <c r="C224" s="257"/>
      <c r="D224" s="230"/>
      <c r="E224" s="230"/>
      <c r="F224" s="186"/>
      <c r="G224" s="186"/>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7"/>
      <c r="AJ224" s="257"/>
      <c r="AK224" s="257"/>
      <c r="AL224" s="257"/>
      <c r="AM224" s="257"/>
      <c r="AN224" s="350"/>
      <c r="AO224" s="262"/>
      <c r="AP224" s="186"/>
      <c r="AQ224" s="186"/>
      <c r="AR224" s="186"/>
      <c r="AS224" s="186"/>
      <c r="AT224" s="186"/>
      <c r="AU224" s="186"/>
      <c r="AV224" s="186"/>
      <c r="AW224" s="186"/>
      <c r="AX224" s="186"/>
      <c r="AY224" s="186"/>
      <c r="AZ224" s="186"/>
      <c r="BA224" s="186"/>
    </row>
    <row r="225" spans="1:53" s="185" customFormat="1" ht="14.25" customHeight="1" x14ac:dyDescent="0.2">
      <c r="A225" s="186"/>
      <c r="B225" s="186"/>
      <c r="C225" s="257"/>
      <c r="D225" s="230"/>
      <c r="E225" s="230"/>
      <c r="F225" s="186"/>
      <c r="G225" s="186"/>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7"/>
      <c r="AJ225" s="257"/>
      <c r="AK225" s="257"/>
      <c r="AL225" s="257"/>
      <c r="AM225" s="257"/>
      <c r="AN225" s="350"/>
      <c r="AO225" s="262"/>
      <c r="AP225" s="186"/>
      <c r="AQ225" s="186"/>
      <c r="AR225" s="186"/>
      <c r="AS225" s="186"/>
      <c r="AT225" s="186"/>
      <c r="AU225" s="186"/>
      <c r="AV225" s="186"/>
      <c r="AW225" s="186"/>
      <c r="AX225" s="186"/>
      <c r="AY225" s="186"/>
      <c r="AZ225" s="186"/>
      <c r="BA225" s="186"/>
    </row>
    <row r="226" spans="1:53" s="185" customFormat="1" ht="14.25" customHeight="1" x14ac:dyDescent="0.2">
      <c r="A226" s="186"/>
      <c r="B226" s="186"/>
      <c r="C226" s="257"/>
      <c r="D226" s="230"/>
      <c r="E226" s="230"/>
      <c r="F226" s="186"/>
      <c r="G226" s="186"/>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c r="AG226" s="257"/>
      <c r="AH226" s="257"/>
      <c r="AI226" s="257"/>
      <c r="AJ226" s="257"/>
      <c r="AK226" s="257"/>
      <c r="AL226" s="257"/>
      <c r="AM226" s="257"/>
      <c r="AN226" s="350"/>
      <c r="AO226" s="262"/>
      <c r="AP226" s="186"/>
      <c r="AQ226" s="186"/>
      <c r="AR226" s="186"/>
      <c r="AS226" s="186"/>
      <c r="AT226" s="186"/>
      <c r="AU226" s="186"/>
      <c r="AV226" s="186"/>
      <c r="AW226" s="186"/>
      <c r="AX226" s="186"/>
      <c r="AY226" s="186"/>
      <c r="AZ226" s="186"/>
      <c r="BA226" s="186"/>
    </row>
    <row r="227" spans="1:53" s="185" customFormat="1" ht="14.25" customHeight="1" x14ac:dyDescent="0.2">
      <c r="A227" s="186"/>
      <c r="B227" s="186"/>
      <c r="C227" s="257"/>
      <c r="D227" s="230"/>
      <c r="E227" s="230"/>
      <c r="F227" s="186"/>
      <c r="G227" s="186"/>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257"/>
      <c r="AL227" s="257"/>
      <c r="AM227" s="257"/>
      <c r="AN227" s="350"/>
      <c r="AO227" s="262"/>
      <c r="AP227" s="186"/>
      <c r="AQ227" s="186"/>
      <c r="AR227" s="186"/>
      <c r="AS227" s="186"/>
      <c r="AT227" s="186"/>
      <c r="AU227" s="186"/>
      <c r="AV227" s="186"/>
      <c r="AW227" s="186"/>
      <c r="AX227" s="186"/>
      <c r="AY227" s="186"/>
      <c r="AZ227" s="186"/>
      <c r="BA227" s="186"/>
    </row>
    <row r="228" spans="1:53" s="185" customFormat="1" ht="14.25" customHeight="1" x14ac:dyDescent="0.2">
      <c r="A228" s="186"/>
      <c r="B228" s="186"/>
      <c r="C228" s="257"/>
      <c r="D228" s="230"/>
      <c r="E228" s="230"/>
      <c r="F228" s="186"/>
      <c r="G228" s="186"/>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257"/>
      <c r="AL228" s="257"/>
      <c r="AM228" s="257"/>
      <c r="AN228" s="350"/>
      <c r="AO228" s="262"/>
      <c r="AP228" s="186"/>
      <c r="AQ228" s="186"/>
      <c r="AR228" s="186"/>
      <c r="AS228" s="186"/>
      <c r="AT228" s="186"/>
      <c r="AU228" s="186"/>
      <c r="AV228" s="186"/>
      <c r="AW228" s="186"/>
      <c r="AX228" s="186"/>
      <c r="AY228" s="186"/>
      <c r="AZ228" s="186"/>
      <c r="BA228" s="186"/>
    </row>
    <row r="229" spans="1:53" s="185" customFormat="1" ht="14.25" customHeight="1" x14ac:dyDescent="0.2">
      <c r="A229" s="186"/>
      <c r="B229" s="186"/>
      <c r="C229" s="257"/>
      <c r="D229" s="230"/>
      <c r="E229" s="230"/>
      <c r="F229" s="186"/>
      <c r="G229" s="186"/>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7"/>
      <c r="AJ229" s="257"/>
      <c r="AK229" s="257"/>
      <c r="AL229" s="257"/>
      <c r="AM229" s="257"/>
      <c r="AN229" s="350"/>
      <c r="AO229" s="262"/>
      <c r="AP229" s="186"/>
      <c r="AQ229" s="186"/>
      <c r="AR229" s="186"/>
      <c r="AS229" s="186"/>
      <c r="AT229" s="186"/>
      <c r="AU229" s="186"/>
      <c r="AV229" s="186"/>
      <c r="AW229" s="186"/>
      <c r="AX229" s="186"/>
      <c r="AY229" s="186"/>
      <c r="AZ229" s="186"/>
      <c r="BA229" s="186"/>
    </row>
    <row r="230" spans="1:53" s="185" customFormat="1" ht="14.25" customHeight="1" x14ac:dyDescent="0.2">
      <c r="A230" s="186"/>
      <c r="B230" s="186"/>
      <c r="C230" s="257"/>
      <c r="D230" s="230"/>
      <c r="E230" s="230"/>
      <c r="F230" s="186"/>
      <c r="G230" s="186"/>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257"/>
      <c r="AL230" s="257"/>
      <c r="AM230" s="257"/>
      <c r="AN230" s="350"/>
      <c r="AO230" s="262"/>
      <c r="AP230" s="186"/>
      <c r="AQ230" s="186"/>
      <c r="AR230" s="186"/>
      <c r="AS230" s="186"/>
      <c r="AT230" s="186"/>
      <c r="AU230" s="186"/>
      <c r="AV230" s="186"/>
      <c r="AW230" s="186"/>
      <c r="AX230" s="186"/>
      <c r="AY230" s="186"/>
      <c r="AZ230" s="186"/>
      <c r="BA230" s="186"/>
    </row>
    <row r="231" spans="1:53" s="185" customFormat="1" ht="14.25" customHeight="1" x14ac:dyDescent="0.2">
      <c r="A231" s="186"/>
      <c r="B231" s="186"/>
      <c r="C231" s="257"/>
      <c r="D231" s="230"/>
      <c r="E231" s="230"/>
      <c r="F231" s="186"/>
      <c r="G231" s="186"/>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257"/>
      <c r="AL231" s="257"/>
      <c r="AM231" s="257"/>
      <c r="AN231" s="350"/>
      <c r="AO231" s="262"/>
      <c r="AP231" s="186"/>
      <c r="AQ231" s="186"/>
      <c r="AR231" s="186"/>
      <c r="AS231" s="186"/>
      <c r="AT231" s="186"/>
      <c r="AU231" s="186"/>
      <c r="AV231" s="186"/>
      <c r="AW231" s="186"/>
      <c r="AX231" s="186"/>
      <c r="AY231" s="186"/>
      <c r="AZ231" s="186"/>
      <c r="BA231" s="186"/>
    </row>
    <row r="232" spans="1:53" s="185" customFormat="1" ht="14.25" customHeight="1" x14ac:dyDescent="0.2">
      <c r="A232" s="186"/>
      <c r="B232" s="186"/>
      <c r="C232" s="257"/>
      <c r="D232" s="230"/>
      <c r="E232" s="230"/>
      <c r="F232" s="186"/>
      <c r="G232" s="186"/>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7"/>
      <c r="AJ232" s="257"/>
      <c r="AK232" s="257"/>
      <c r="AL232" s="257"/>
      <c r="AM232" s="257"/>
      <c r="AN232" s="350"/>
      <c r="AO232" s="262"/>
      <c r="AP232" s="186"/>
      <c r="AQ232" s="186"/>
      <c r="AR232" s="186"/>
      <c r="AS232" s="186"/>
      <c r="AT232" s="186"/>
      <c r="AU232" s="186"/>
      <c r="AV232" s="186"/>
      <c r="AW232" s="186"/>
      <c r="AX232" s="186"/>
      <c r="AY232" s="186"/>
      <c r="AZ232" s="186"/>
      <c r="BA232" s="186"/>
    </row>
    <row r="233" spans="1:53" s="185" customFormat="1" ht="14.25" customHeight="1" x14ac:dyDescent="0.2">
      <c r="A233" s="186"/>
      <c r="B233" s="186"/>
      <c r="C233" s="257"/>
      <c r="D233" s="230"/>
      <c r="E233" s="230"/>
      <c r="F233" s="186"/>
      <c r="G233" s="186"/>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7"/>
      <c r="AJ233" s="257"/>
      <c r="AK233" s="257"/>
      <c r="AL233" s="257"/>
      <c r="AM233" s="257"/>
      <c r="AN233" s="350"/>
      <c r="AO233" s="262"/>
      <c r="AP233" s="186"/>
      <c r="AQ233" s="186"/>
      <c r="AR233" s="186"/>
      <c r="AS233" s="186"/>
      <c r="AT233" s="186"/>
      <c r="AU233" s="186"/>
      <c r="AV233" s="186"/>
      <c r="AW233" s="186"/>
      <c r="AX233" s="186"/>
      <c r="AY233" s="186"/>
      <c r="AZ233" s="186"/>
      <c r="BA233" s="186"/>
    </row>
    <row r="234" spans="1:53" s="185" customFormat="1" ht="14.25" customHeight="1" x14ac:dyDescent="0.2">
      <c r="A234" s="186"/>
      <c r="B234" s="186"/>
      <c r="C234" s="257"/>
      <c r="D234" s="230"/>
      <c r="E234" s="230"/>
      <c r="F234" s="186"/>
      <c r="G234" s="186"/>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c r="AL234" s="257"/>
      <c r="AM234" s="257"/>
      <c r="AN234" s="350"/>
      <c r="AO234" s="262"/>
      <c r="AP234" s="186"/>
      <c r="AQ234" s="186"/>
      <c r="AR234" s="186"/>
      <c r="AS234" s="186"/>
      <c r="AT234" s="186"/>
      <c r="AU234" s="186"/>
      <c r="AV234" s="186"/>
      <c r="AW234" s="186"/>
      <c r="AX234" s="186"/>
      <c r="AY234" s="186"/>
      <c r="AZ234" s="186"/>
      <c r="BA234" s="186"/>
    </row>
    <row r="235" spans="1:53" s="185" customFormat="1" ht="14.25" customHeight="1" x14ac:dyDescent="0.2">
      <c r="A235" s="186"/>
      <c r="B235" s="186"/>
      <c r="C235" s="257"/>
      <c r="D235" s="230"/>
      <c r="E235" s="230"/>
      <c r="F235" s="186"/>
      <c r="G235" s="186"/>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257"/>
      <c r="AL235" s="257"/>
      <c r="AM235" s="257"/>
      <c r="AN235" s="350"/>
      <c r="AO235" s="262"/>
      <c r="AP235" s="186"/>
      <c r="AQ235" s="186"/>
      <c r="AR235" s="186"/>
      <c r="AS235" s="186"/>
      <c r="AT235" s="186"/>
      <c r="AU235" s="186"/>
      <c r="AV235" s="186"/>
      <c r="AW235" s="186"/>
      <c r="AX235" s="186"/>
      <c r="AY235" s="186"/>
      <c r="AZ235" s="186"/>
      <c r="BA235" s="186"/>
    </row>
    <row r="236" spans="1:53" s="185" customFormat="1" ht="14.25" customHeight="1" x14ac:dyDescent="0.2">
      <c r="A236" s="186"/>
      <c r="B236" s="186"/>
      <c r="C236" s="257"/>
      <c r="D236" s="230"/>
      <c r="E236" s="230"/>
      <c r="F236" s="186"/>
      <c r="G236" s="186"/>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257"/>
      <c r="AL236" s="257"/>
      <c r="AM236" s="257"/>
      <c r="AN236" s="350"/>
      <c r="AO236" s="262"/>
      <c r="AP236" s="186"/>
      <c r="AQ236" s="186"/>
      <c r="AR236" s="186"/>
      <c r="AS236" s="186"/>
      <c r="AT236" s="186"/>
      <c r="AU236" s="186"/>
      <c r="AV236" s="186"/>
      <c r="AW236" s="186"/>
      <c r="AX236" s="186"/>
      <c r="AY236" s="186"/>
      <c r="AZ236" s="186"/>
      <c r="BA236" s="186"/>
    </row>
    <row r="237" spans="1:53" s="185" customFormat="1" ht="14.25" customHeight="1" x14ac:dyDescent="0.2">
      <c r="A237" s="186"/>
      <c r="B237" s="186"/>
      <c r="C237" s="257"/>
      <c r="D237" s="230"/>
      <c r="E237" s="230"/>
      <c r="F237" s="186"/>
      <c r="G237" s="186"/>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7"/>
      <c r="AJ237" s="257"/>
      <c r="AK237" s="257"/>
      <c r="AL237" s="257"/>
      <c r="AM237" s="257"/>
      <c r="AN237" s="350"/>
      <c r="AO237" s="262"/>
      <c r="AP237" s="186"/>
      <c r="AQ237" s="186"/>
      <c r="AR237" s="186"/>
      <c r="AS237" s="186"/>
      <c r="AT237" s="186"/>
      <c r="AU237" s="186"/>
      <c r="AV237" s="186"/>
      <c r="AW237" s="186"/>
      <c r="AX237" s="186"/>
      <c r="AY237" s="186"/>
      <c r="AZ237" s="186"/>
      <c r="BA237" s="186"/>
    </row>
    <row r="238" spans="1:53" s="185" customFormat="1" ht="14.25" customHeight="1" x14ac:dyDescent="0.2">
      <c r="A238" s="186"/>
      <c r="B238" s="186"/>
      <c r="C238" s="257"/>
      <c r="D238" s="230"/>
      <c r="E238" s="230"/>
      <c r="F238" s="186"/>
      <c r="G238" s="186"/>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257"/>
      <c r="AL238" s="257"/>
      <c r="AM238" s="257"/>
      <c r="AN238" s="350"/>
      <c r="AO238" s="262"/>
      <c r="AP238" s="186"/>
      <c r="AQ238" s="186"/>
      <c r="AR238" s="186"/>
      <c r="AS238" s="186"/>
      <c r="AT238" s="186"/>
      <c r="AU238" s="186"/>
      <c r="AV238" s="186"/>
      <c r="AW238" s="186"/>
      <c r="AX238" s="186"/>
      <c r="AY238" s="186"/>
      <c r="AZ238" s="186"/>
      <c r="BA238" s="186"/>
    </row>
    <row r="239" spans="1:53" s="185" customFormat="1" ht="14.25" customHeight="1" x14ac:dyDescent="0.2">
      <c r="A239" s="186"/>
      <c r="B239" s="186"/>
      <c r="C239" s="257"/>
      <c r="D239" s="230"/>
      <c r="E239" s="230"/>
      <c r="F239" s="186"/>
      <c r="G239" s="186"/>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350"/>
      <c r="AO239" s="262"/>
      <c r="AP239" s="186"/>
      <c r="AQ239" s="186"/>
      <c r="AR239" s="186"/>
      <c r="AS239" s="186"/>
      <c r="AT239" s="186"/>
      <c r="AU239" s="186"/>
      <c r="AV239" s="186"/>
      <c r="AW239" s="186"/>
      <c r="AX239" s="186"/>
      <c r="AY239" s="186"/>
      <c r="AZ239" s="186"/>
      <c r="BA239" s="186"/>
    </row>
    <row r="240" spans="1:53" s="185" customFormat="1" ht="14.25" customHeight="1" x14ac:dyDescent="0.2">
      <c r="A240" s="186"/>
      <c r="B240" s="186"/>
      <c r="C240" s="257"/>
      <c r="D240" s="230"/>
      <c r="E240" s="230"/>
      <c r="F240" s="186"/>
      <c r="G240" s="186"/>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257"/>
      <c r="AL240" s="257"/>
      <c r="AM240" s="257"/>
      <c r="AN240" s="350"/>
      <c r="AO240" s="262"/>
      <c r="AP240" s="186"/>
      <c r="AQ240" s="186"/>
      <c r="AR240" s="186"/>
      <c r="AS240" s="186"/>
      <c r="AT240" s="186"/>
      <c r="AU240" s="186"/>
      <c r="AV240" s="186"/>
      <c r="AW240" s="186"/>
      <c r="AX240" s="186"/>
      <c r="AY240" s="186"/>
      <c r="AZ240" s="186"/>
      <c r="BA240" s="186"/>
    </row>
    <row r="241" spans="1:53" s="185" customFormat="1" ht="14.25" customHeight="1" x14ac:dyDescent="0.2">
      <c r="A241" s="186"/>
      <c r="B241" s="186"/>
      <c r="C241" s="257"/>
      <c r="D241" s="230"/>
      <c r="E241" s="230"/>
      <c r="F241" s="186"/>
      <c r="G241" s="186"/>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257"/>
      <c r="AL241" s="257"/>
      <c r="AM241" s="257"/>
      <c r="AN241" s="350"/>
      <c r="AO241" s="262"/>
      <c r="AP241" s="186"/>
      <c r="AQ241" s="186"/>
      <c r="AR241" s="186"/>
      <c r="AS241" s="186"/>
      <c r="AT241" s="186"/>
      <c r="AU241" s="186"/>
      <c r="AV241" s="186"/>
      <c r="AW241" s="186"/>
      <c r="AX241" s="186"/>
      <c r="AY241" s="186"/>
      <c r="AZ241" s="186"/>
      <c r="BA241" s="186"/>
    </row>
    <row r="242" spans="1:53" s="185" customFormat="1" ht="14.25" customHeight="1" x14ac:dyDescent="0.2">
      <c r="A242" s="186"/>
      <c r="B242" s="186"/>
      <c r="C242" s="257"/>
      <c r="D242" s="230"/>
      <c r="E242" s="230"/>
      <c r="F242" s="186"/>
      <c r="G242" s="186"/>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257"/>
      <c r="AL242" s="257"/>
      <c r="AM242" s="257"/>
      <c r="AN242" s="350"/>
      <c r="AO242" s="262"/>
      <c r="AP242" s="186"/>
      <c r="AQ242" s="186"/>
      <c r="AR242" s="186"/>
      <c r="AS242" s="186"/>
      <c r="AT242" s="186"/>
      <c r="AU242" s="186"/>
      <c r="AV242" s="186"/>
      <c r="AW242" s="186"/>
      <c r="AX242" s="186"/>
      <c r="AY242" s="186"/>
      <c r="AZ242" s="186"/>
      <c r="BA242" s="186"/>
    </row>
    <row r="243" spans="1:53" s="185" customFormat="1" ht="14.25" customHeight="1" x14ac:dyDescent="0.2">
      <c r="A243" s="186"/>
      <c r="B243" s="186"/>
      <c r="C243" s="257"/>
      <c r="D243" s="230"/>
      <c r="E243" s="230"/>
      <c r="F243" s="186"/>
      <c r="G243" s="186"/>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7"/>
      <c r="AF243" s="257"/>
      <c r="AG243" s="257"/>
      <c r="AH243" s="257"/>
      <c r="AI243" s="257"/>
      <c r="AJ243" s="257"/>
      <c r="AK243" s="257"/>
      <c r="AL243" s="257"/>
      <c r="AM243" s="257"/>
      <c r="AN243" s="350"/>
      <c r="AO243" s="262"/>
      <c r="AP243" s="186"/>
      <c r="AQ243" s="186"/>
      <c r="AR243" s="186"/>
      <c r="AS243" s="186"/>
      <c r="AT243" s="186"/>
      <c r="AU243" s="186"/>
      <c r="AV243" s="186"/>
      <c r="AW243" s="186"/>
      <c r="AX243" s="186"/>
      <c r="AY243" s="186"/>
      <c r="AZ243" s="186"/>
      <c r="BA243" s="186"/>
    </row>
    <row r="244" spans="1:53" s="185" customFormat="1" ht="14.25" customHeight="1" x14ac:dyDescent="0.2">
      <c r="A244" s="186"/>
      <c r="B244" s="186"/>
      <c r="C244" s="257"/>
      <c r="D244" s="230"/>
      <c r="E244" s="230"/>
      <c r="F244" s="186"/>
      <c r="G244" s="186"/>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7"/>
      <c r="AJ244" s="257"/>
      <c r="AK244" s="257"/>
      <c r="AL244" s="257"/>
      <c r="AM244" s="257"/>
      <c r="AN244" s="350"/>
      <c r="AO244" s="262"/>
      <c r="AP244" s="186"/>
      <c r="AQ244" s="186"/>
      <c r="AR244" s="186"/>
      <c r="AS244" s="186"/>
      <c r="AT244" s="186"/>
      <c r="AU244" s="186"/>
      <c r="AV244" s="186"/>
      <c r="AW244" s="186"/>
      <c r="AX244" s="186"/>
      <c r="AY244" s="186"/>
      <c r="AZ244" s="186"/>
      <c r="BA244" s="186"/>
    </row>
    <row r="245" spans="1:53" s="185" customFormat="1" ht="14.25" customHeight="1" x14ac:dyDescent="0.2">
      <c r="A245" s="186"/>
      <c r="B245" s="186"/>
      <c r="C245" s="257"/>
      <c r="D245" s="230"/>
      <c r="E245" s="230"/>
      <c r="F245" s="186"/>
      <c r="G245" s="186"/>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7"/>
      <c r="AJ245" s="257"/>
      <c r="AK245" s="257"/>
      <c r="AL245" s="257"/>
      <c r="AM245" s="257"/>
      <c r="AN245" s="350"/>
      <c r="AO245" s="262"/>
      <c r="AP245" s="186"/>
      <c r="AQ245" s="186"/>
      <c r="AR245" s="186"/>
      <c r="AS245" s="186"/>
      <c r="AT245" s="186"/>
      <c r="AU245" s="186"/>
      <c r="AV245" s="186"/>
      <c r="AW245" s="186"/>
      <c r="AX245" s="186"/>
      <c r="AY245" s="186"/>
      <c r="AZ245" s="186"/>
      <c r="BA245" s="186"/>
    </row>
    <row r="246" spans="1:53" s="185" customFormat="1" ht="14.25" customHeight="1" x14ac:dyDescent="0.2">
      <c r="A246" s="186"/>
      <c r="B246" s="186"/>
      <c r="C246" s="257"/>
      <c r="D246" s="230"/>
      <c r="E246" s="230"/>
      <c r="F246" s="186"/>
      <c r="G246" s="186"/>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257"/>
      <c r="AL246" s="257"/>
      <c r="AM246" s="257"/>
      <c r="AN246" s="350"/>
      <c r="AO246" s="262"/>
      <c r="AP246" s="186"/>
      <c r="AQ246" s="186"/>
      <c r="AR246" s="186"/>
      <c r="AS246" s="186"/>
      <c r="AT246" s="186"/>
      <c r="AU246" s="186"/>
      <c r="AV246" s="186"/>
      <c r="AW246" s="186"/>
      <c r="AX246" s="186"/>
      <c r="AY246" s="186"/>
      <c r="AZ246" s="186"/>
      <c r="BA246" s="186"/>
    </row>
    <row r="247" spans="1:53" s="185" customFormat="1" ht="14.25" customHeight="1" x14ac:dyDescent="0.2">
      <c r="A247" s="186"/>
      <c r="B247" s="186"/>
      <c r="C247" s="257"/>
      <c r="D247" s="230"/>
      <c r="E247" s="230"/>
      <c r="F247" s="186"/>
      <c r="G247" s="186"/>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7"/>
      <c r="AJ247" s="257"/>
      <c r="AK247" s="257"/>
      <c r="AL247" s="257"/>
      <c r="AM247" s="257"/>
      <c r="AN247" s="350"/>
      <c r="AO247" s="262"/>
      <c r="AP247" s="186"/>
      <c r="AQ247" s="186"/>
      <c r="AR247" s="186"/>
      <c r="AS247" s="186"/>
      <c r="AT247" s="186"/>
      <c r="AU247" s="186"/>
      <c r="AV247" s="186"/>
      <c r="AW247" s="186"/>
      <c r="AX247" s="186"/>
      <c r="AY247" s="186"/>
      <c r="AZ247" s="186"/>
      <c r="BA247" s="186"/>
    </row>
    <row r="248" spans="1:53" s="185" customFormat="1" ht="14.25" customHeight="1" x14ac:dyDescent="0.2">
      <c r="A248" s="186"/>
      <c r="B248" s="186"/>
      <c r="C248" s="257"/>
      <c r="D248" s="230"/>
      <c r="E248" s="230"/>
      <c r="F248" s="186"/>
      <c r="G248" s="186"/>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7"/>
      <c r="AJ248" s="257"/>
      <c r="AK248" s="257"/>
      <c r="AL248" s="257"/>
      <c r="AM248" s="257"/>
      <c r="AN248" s="350"/>
      <c r="AO248" s="262"/>
      <c r="AP248" s="186"/>
      <c r="AQ248" s="186"/>
      <c r="AR248" s="186"/>
      <c r="AS248" s="186"/>
      <c r="AT248" s="186"/>
      <c r="AU248" s="186"/>
      <c r="AV248" s="186"/>
      <c r="AW248" s="186"/>
      <c r="AX248" s="186"/>
      <c r="AY248" s="186"/>
      <c r="AZ248" s="186"/>
      <c r="BA248" s="186"/>
    </row>
    <row r="249" spans="1:53" s="185" customFormat="1" ht="14.25" customHeight="1" x14ac:dyDescent="0.2">
      <c r="A249" s="186"/>
      <c r="B249" s="186"/>
      <c r="C249" s="257"/>
      <c r="D249" s="230"/>
      <c r="E249" s="230"/>
      <c r="F249" s="186"/>
      <c r="G249" s="186"/>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7"/>
      <c r="AJ249" s="257"/>
      <c r="AK249" s="257"/>
      <c r="AL249" s="257"/>
      <c r="AM249" s="257"/>
      <c r="AN249" s="350"/>
      <c r="AO249" s="262"/>
      <c r="AP249" s="186"/>
      <c r="AQ249" s="186"/>
      <c r="AR249" s="186"/>
      <c r="AS249" s="186"/>
      <c r="AT249" s="186"/>
      <c r="AU249" s="186"/>
      <c r="AV249" s="186"/>
      <c r="AW249" s="186"/>
      <c r="AX249" s="186"/>
      <c r="AY249" s="186"/>
      <c r="AZ249" s="186"/>
      <c r="BA249" s="186"/>
    </row>
    <row r="250" spans="1:53" s="185" customFormat="1" ht="14.25" customHeight="1" x14ac:dyDescent="0.2">
      <c r="A250" s="186"/>
      <c r="B250" s="186"/>
      <c r="C250" s="257"/>
      <c r="D250" s="230"/>
      <c r="E250" s="230"/>
      <c r="F250" s="186"/>
      <c r="G250" s="186"/>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7"/>
      <c r="AJ250" s="257"/>
      <c r="AK250" s="257"/>
      <c r="AL250" s="257"/>
      <c r="AM250" s="257"/>
      <c r="AN250" s="350"/>
      <c r="AO250" s="262"/>
      <c r="AP250" s="186"/>
      <c r="AQ250" s="186"/>
      <c r="AR250" s="186"/>
      <c r="AS250" s="186"/>
      <c r="AT250" s="186"/>
      <c r="AU250" s="186"/>
      <c r="AV250" s="186"/>
      <c r="AW250" s="186"/>
      <c r="AX250" s="186"/>
      <c r="AY250" s="186"/>
      <c r="AZ250" s="186"/>
      <c r="BA250" s="186"/>
    </row>
    <row r="251" spans="1:53" s="185" customFormat="1" ht="14.25" customHeight="1" x14ac:dyDescent="0.2">
      <c r="A251" s="186"/>
      <c r="B251" s="186"/>
      <c r="C251" s="257"/>
      <c r="D251" s="230"/>
      <c r="E251" s="230"/>
      <c r="F251" s="186"/>
      <c r="G251" s="186"/>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7"/>
      <c r="AJ251" s="257"/>
      <c r="AK251" s="257"/>
      <c r="AL251" s="257"/>
      <c r="AM251" s="257"/>
      <c r="AN251" s="350"/>
      <c r="AO251" s="262"/>
      <c r="AP251" s="186"/>
      <c r="AQ251" s="186"/>
      <c r="AR251" s="186"/>
      <c r="AS251" s="186"/>
      <c r="AT251" s="186"/>
      <c r="AU251" s="186"/>
      <c r="AV251" s="186"/>
      <c r="AW251" s="186"/>
      <c r="AX251" s="186"/>
      <c r="AY251" s="186"/>
      <c r="AZ251" s="186"/>
      <c r="BA251" s="186"/>
    </row>
    <row r="252" spans="1:53" s="185" customFormat="1" ht="14.25" customHeight="1" x14ac:dyDescent="0.2">
      <c r="A252" s="186"/>
      <c r="B252" s="186"/>
      <c r="C252" s="257"/>
      <c r="D252" s="230"/>
      <c r="E252" s="230"/>
      <c r="F252" s="186"/>
      <c r="G252" s="186"/>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257"/>
      <c r="AL252" s="257"/>
      <c r="AM252" s="257"/>
      <c r="AN252" s="350"/>
      <c r="AO252" s="262"/>
      <c r="AP252" s="186"/>
      <c r="AQ252" s="186"/>
      <c r="AR252" s="186"/>
      <c r="AS252" s="186"/>
      <c r="AT252" s="186"/>
      <c r="AU252" s="186"/>
      <c r="AV252" s="186"/>
      <c r="AW252" s="186"/>
      <c r="AX252" s="186"/>
      <c r="AY252" s="186"/>
      <c r="AZ252" s="186"/>
      <c r="BA252" s="186"/>
    </row>
    <row r="253" spans="1:53" s="185" customFormat="1" ht="14.25" customHeight="1" x14ac:dyDescent="0.2">
      <c r="A253" s="186"/>
      <c r="B253" s="186"/>
      <c r="C253" s="257"/>
      <c r="D253" s="230"/>
      <c r="E253" s="230"/>
      <c r="F253" s="186"/>
      <c r="G253" s="186"/>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257"/>
      <c r="AL253" s="257"/>
      <c r="AM253" s="257"/>
      <c r="AN253" s="350"/>
      <c r="AO253" s="262"/>
      <c r="AP253" s="186"/>
      <c r="AQ253" s="186"/>
      <c r="AR253" s="186"/>
      <c r="AS253" s="186"/>
      <c r="AT253" s="186"/>
      <c r="AU253" s="186"/>
      <c r="AV253" s="186"/>
      <c r="AW253" s="186"/>
      <c r="AX253" s="186"/>
      <c r="AY253" s="186"/>
      <c r="AZ253" s="186"/>
      <c r="BA253" s="186"/>
    </row>
    <row r="254" spans="1:53" s="185" customFormat="1" ht="14.25" customHeight="1" x14ac:dyDescent="0.2">
      <c r="A254" s="186"/>
      <c r="B254" s="186"/>
      <c r="C254" s="257"/>
      <c r="D254" s="230"/>
      <c r="E254" s="230"/>
      <c r="F254" s="186"/>
      <c r="G254" s="186"/>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257"/>
      <c r="AL254" s="257"/>
      <c r="AM254" s="257"/>
      <c r="AN254" s="350"/>
      <c r="AO254" s="262"/>
      <c r="AP254" s="186"/>
      <c r="AQ254" s="186"/>
      <c r="AR254" s="186"/>
      <c r="AS254" s="186"/>
      <c r="AT254" s="186"/>
      <c r="AU254" s="186"/>
      <c r="AV254" s="186"/>
      <c r="AW254" s="186"/>
      <c r="AX254" s="186"/>
      <c r="AY254" s="186"/>
      <c r="AZ254" s="186"/>
      <c r="BA254" s="186"/>
    </row>
    <row r="255" spans="1:53" s="185" customFormat="1" ht="14.25" customHeight="1" x14ac:dyDescent="0.2">
      <c r="A255" s="186"/>
      <c r="B255" s="186"/>
      <c r="C255" s="257"/>
      <c r="D255" s="230"/>
      <c r="E255" s="230"/>
      <c r="F255" s="186"/>
      <c r="G255" s="186"/>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257"/>
      <c r="AL255" s="257"/>
      <c r="AM255" s="257"/>
      <c r="AN255" s="350"/>
      <c r="AO255" s="262"/>
      <c r="AP255" s="186"/>
      <c r="AQ255" s="186"/>
      <c r="AR255" s="186"/>
      <c r="AS255" s="186"/>
      <c r="AT255" s="186"/>
      <c r="AU255" s="186"/>
      <c r="AV255" s="186"/>
      <c r="AW255" s="186"/>
      <c r="AX255" s="186"/>
      <c r="AY255" s="186"/>
      <c r="AZ255" s="186"/>
      <c r="BA255" s="186"/>
    </row>
    <row r="256" spans="1:53" s="185" customFormat="1" ht="14.25" customHeight="1" x14ac:dyDescent="0.2">
      <c r="A256" s="186"/>
      <c r="B256" s="186"/>
      <c r="C256" s="257"/>
      <c r="D256" s="230"/>
      <c r="E256" s="230"/>
      <c r="F256" s="186"/>
      <c r="G256" s="186"/>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257"/>
      <c r="AL256" s="257"/>
      <c r="AM256" s="257"/>
      <c r="AN256" s="350"/>
      <c r="AO256" s="262"/>
      <c r="AP256" s="186"/>
      <c r="AQ256" s="186"/>
      <c r="AR256" s="186"/>
      <c r="AS256" s="186"/>
      <c r="AT256" s="186"/>
      <c r="AU256" s="186"/>
      <c r="AV256" s="186"/>
      <c r="AW256" s="186"/>
      <c r="AX256" s="186"/>
      <c r="AY256" s="186"/>
      <c r="AZ256" s="186"/>
      <c r="BA256" s="186"/>
    </row>
    <row r="257" spans="1:53" s="185" customFormat="1" ht="14.25" customHeight="1" x14ac:dyDescent="0.2">
      <c r="A257" s="186"/>
      <c r="B257" s="186"/>
      <c r="C257" s="257"/>
      <c r="D257" s="230"/>
      <c r="E257" s="230"/>
      <c r="F257" s="186"/>
      <c r="G257" s="186"/>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257"/>
      <c r="AL257" s="257"/>
      <c r="AM257" s="257"/>
      <c r="AN257" s="350"/>
      <c r="AO257" s="262"/>
      <c r="AP257" s="186"/>
      <c r="AQ257" s="186"/>
      <c r="AR257" s="186"/>
      <c r="AS257" s="186"/>
      <c r="AT257" s="186"/>
      <c r="AU257" s="186"/>
      <c r="AV257" s="186"/>
      <c r="AW257" s="186"/>
      <c r="AX257" s="186"/>
      <c r="AY257" s="186"/>
      <c r="AZ257" s="186"/>
      <c r="BA257" s="186"/>
    </row>
    <row r="258" spans="1:53" s="185" customFormat="1" ht="14.25" customHeight="1" x14ac:dyDescent="0.2">
      <c r="A258" s="186"/>
      <c r="B258" s="186"/>
      <c r="C258" s="257"/>
      <c r="D258" s="230"/>
      <c r="E258" s="230"/>
      <c r="F258" s="186"/>
      <c r="G258" s="186"/>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257"/>
      <c r="AL258" s="257"/>
      <c r="AM258" s="257"/>
      <c r="AN258" s="350"/>
      <c r="AO258" s="262"/>
      <c r="AP258" s="186"/>
      <c r="AQ258" s="186"/>
      <c r="AR258" s="186"/>
      <c r="AS258" s="186"/>
      <c r="AT258" s="186"/>
      <c r="AU258" s="186"/>
      <c r="AV258" s="186"/>
      <c r="AW258" s="186"/>
      <c r="AX258" s="186"/>
      <c r="AY258" s="186"/>
      <c r="AZ258" s="186"/>
      <c r="BA258" s="186"/>
    </row>
    <row r="259" spans="1:53" s="185" customFormat="1" ht="14.25" customHeight="1" x14ac:dyDescent="0.2">
      <c r="A259" s="186"/>
      <c r="B259" s="186"/>
      <c r="C259" s="257"/>
      <c r="D259" s="230"/>
      <c r="E259" s="230"/>
      <c r="F259" s="186"/>
      <c r="G259" s="186"/>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c r="AL259" s="257"/>
      <c r="AM259" s="257"/>
      <c r="AN259" s="350"/>
      <c r="AO259" s="262"/>
      <c r="AP259" s="186"/>
      <c r="AQ259" s="186"/>
      <c r="AR259" s="186"/>
      <c r="AS259" s="186"/>
      <c r="AT259" s="186"/>
      <c r="AU259" s="186"/>
      <c r="AV259" s="186"/>
      <c r="AW259" s="186"/>
      <c r="AX259" s="186"/>
      <c r="AY259" s="186"/>
      <c r="AZ259" s="186"/>
      <c r="BA259" s="186"/>
    </row>
    <row r="260" spans="1:53" s="185" customFormat="1" ht="14.25" customHeight="1" x14ac:dyDescent="0.2">
      <c r="A260" s="186"/>
      <c r="B260" s="186"/>
      <c r="C260" s="257"/>
      <c r="D260" s="230"/>
      <c r="E260" s="230"/>
      <c r="F260" s="186"/>
      <c r="G260" s="186"/>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257"/>
      <c r="AL260" s="257"/>
      <c r="AM260" s="257"/>
      <c r="AN260" s="350"/>
      <c r="AO260" s="262"/>
      <c r="AP260" s="186"/>
      <c r="AQ260" s="186"/>
      <c r="AR260" s="186"/>
      <c r="AS260" s="186"/>
      <c r="AT260" s="186"/>
      <c r="AU260" s="186"/>
      <c r="AV260" s="186"/>
      <c r="AW260" s="186"/>
      <c r="AX260" s="186"/>
      <c r="AY260" s="186"/>
      <c r="AZ260" s="186"/>
      <c r="BA260" s="186"/>
    </row>
    <row r="261" spans="1:53" s="185" customFormat="1" ht="14.25" customHeight="1" x14ac:dyDescent="0.2">
      <c r="A261" s="186"/>
      <c r="B261" s="186"/>
      <c r="C261" s="257"/>
      <c r="D261" s="230"/>
      <c r="E261" s="230"/>
      <c r="F261" s="186"/>
      <c r="G261" s="186"/>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257"/>
      <c r="AL261" s="257"/>
      <c r="AM261" s="257"/>
      <c r="AN261" s="350"/>
      <c r="AO261" s="262"/>
      <c r="AP261" s="186"/>
      <c r="AQ261" s="186"/>
      <c r="AR261" s="186"/>
      <c r="AS261" s="186"/>
      <c r="AT261" s="186"/>
      <c r="AU261" s="186"/>
      <c r="AV261" s="186"/>
      <c r="AW261" s="186"/>
      <c r="AX261" s="186"/>
      <c r="AY261" s="186"/>
      <c r="AZ261" s="186"/>
      <c r="BA261" s="186"/>
    </row>
    <row r="262" spans="1:53" s="185" customFormat="1" ht="14.25" customHeight="1" x14ac:dyDescent="0.2">
      <c r="A262" s="186"/>
      <c r="B262" s="186"/>
      <c r="C262" s="257"/>
      <c r="D262" s="230"/>
      <c r="E262" s="230"/>
      <c r="F262" s="186"/>
      <c r="G262" s="186"/>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257"/>
      <c r="AL262" s="257"/>
      <c r="AM262" s="257"/>
      <c r="AN262" s="350"/>
      <c r="AO262" s="262"/>
      <c r="AP262" s="186"/>
      <c r="AQ262" s="186"/>
      <c r="AR262" s="186"/>
      <c r="AS262" s="186"/>
      <c r="AT262" s="186"/>
      <c r="AU262" s="186"/>
      <c r="AV262" s="186"/>
      <c r="AW262" s="186"/>
      <c r="AX262" s="186"/>
      <c r="AY262" s="186"/>
      <c r="AZ262" s="186"/>
      <c r="BA262" s="186"/>
    </row>
    <row r="263" spans="1:53" s="185" customFormat="1" ht="14.25" customHeight="1" x14ac:dyDescent="0.2">
      <c r="A263" s="186"/>
      <c r="B263" s="186"/>
      <c r="C263" s="257"/>
      <c r="D263" s="230"/>
      <c r="E263" s="230"/>
      <c r="F263" s="186"/>
      <c r="G263" s="186"/>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257"/>
      <c r="AL263" s="257"/>
      <c r="AM263" s="257"/>
      <c r="AN263" s="350"/>
      <c r="AO263" s="262"/>
      <c r="AP263" s="186"/>
      <c r="AQ263" s="186"/>
      <c r="AR263" s="186"/>
      <c r="AS263" s="186"/>
      <c r="AT263" s="186"/>
      <c r="AU263" s="186"/>
      <c r="AV263" s="186"/>
      <c r="AW263" s="186"/>
      <c r="AX263" s="186"/>
      <c r="AY263" s="186"/>
      <c r="AZ263" s="186"/>
      <c r="BA263" s="186"/>
    </row>
    <row r="264" spans="1:53" s="185" customFormat="1" ht="14.25" customHeight="1" x14ac:dyDescent="0.2">
      <c r="A264" s="186"/>
      <c r="B264" s="186"/>
      <c r="C264" s="257"/>
      <c r="D264" s="230"/>
      <c r="E264" s="230"/>
      <c r="F264" s="186"/>
      <c r="G264" s="186"/>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7"/>
      <c r="AJ264" s="257"/>
      <c r="AK264" s="257"/>
      <c r="AL264" s="257"/>
      <c r="AM264" s="257"/>
      <c r="AN264" s="350"/>
      <c r="AO264" s="262"/>
      <c r="AP264" s="186"/>
      <c r="AQ264" s="186"/>
      <c r="AR264" s="186"/>
      <c r="AS264" s="186"/>
      <c r="AT264" s="186"/>
      <c r="AU264" s="186"/>
      <c r="AV264" s="186"/>
      <c r="AW264" s="186"/>
      <c r="AX264" s="186"/>
      <c r="AY264" s="186"/>
      <c r="AZ264" s="186"/>
      <c r="BA264" s="186"/>
    </row>
    <row r="265" spans="1:53" s="185" customFormat="1" ht="14.25" customHeight="1" x14ac:dyDescent="0.2">
      <c r="A265" s="186"/>
      <c r="B265" s="186"/>
      <c r="C265" s="257"/>
      <c r="D265" s="230"/>
      <c r="E265" s="230"/>
      <c r="F265" s="186"/>
      <c r="G265" s="186"/>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57"/>
      <c r="AE265" s="257"/>
      <c r="AF265" s="257"/>
      <c r="AG265" s="257"/>
      <c r="AH265" s="257"/>
      <c r="AI265" s="257"/>
      <c r="AJ265" s="257"/>
      <c r="AK265" s="257"/>
      <c r="AL265" s="257"/>
      <c r="AM265" s="257"/>
      <c r="AN265" s="350"/>
      <c r="AO265" s="262"/>
      <c r="AP265" s="186"/>
      <c r="AQ265" s="186"/>
      <c r="AR265" s="186"/>
      <c r="AS265" s="186"/>
      <c r="AT265" s="186"/>
      <c r="AU265" s="186"/>
      <c r="AV265" s="186"/>
      <c r="AW265" s="186"/>
      <c r="AX265" s="186"/>
      <c r="AY265" s="186"/>
      <c r="AZ265" s="186"/>
      <c r="BA265" s="186"/>
    </row>
    <row r="266" spans="1:53" s="185" customFormat="1" ht="14.25" customHeight="1" x14ac:dyDescent="0.2">
      <c r="A266" s="186"/>
      <c r="B266" s="186"/>
      <c r="C266" s="257"/>
      <c r="D266" s="230"/>
      <c r="E266" s="230"/>
      <c r="F266" s="186"/>
      <c r="G266" s="186"/>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257"/>
      <c r="AL266" s="257"/>
      <c r="AM266" s="257"/>
      <c r="AN266" s="350"/>
      <c r="AO266" s="262"/>
      <c r="AP266" s="186"/>
      <c r="AQ266" s="186"/>
      <c r="AR266" s="186"/>
      <c r="AS266" s="186"/>
      <c r="AT266" s="186"/>
      <c r="AU266" s="186"/>
      <c r="AV266" s="186"/>
      <c r="AW266" s="186"/>
      <c r="AX266" s="186"/>
      <c r="AY266" s="186"/>
      <c r="AZ266" s="186"/>
      <c r="BA266" s="186"/>
    </row>
    <row r="267" spans="1:53" s="185" customFormat="1" ht="14.25" customHeight="1" x14ac:dyDescent="0.2">
      <c r="A267" s="186"/>
      <c r="B267" s="186"/>
      <c r="C267" s="257"/>
      <c r="D267" s="230"/>
      <c r="E267" s="230"/>
      <c r="F267" s="186"/>
      <c r="G267" s="186"/>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7"/>
      <c r="AJ267" s="257"/>
      <c r="AK267" s="257"/>
      <c r="AL267" s="257"/>
      <c r="AM267" s="257"/>
      <c r="AN267" s="350"/>
      <c r="AO267" s="262"/>
      <c r="AP267" s="186"/>
      <c r="AQ267" s="186"/>
      <c r="AR267" s="186"/>
      <c r="AS267" s="186"/>
      <c r="AT267" s="186"/>
      <c r="AU267" s="186"/>
      <c r="AV267" s="186"/>
      <c r="AW267" s="186"/>
      <c r="AX267" s="186"/>
      <c r="AY267" s="186"/>
      <c r="AZ267" s="186"/>
      <c r="BA267" s="186"/>
    </row>
    <row r="268" spans="1:53" s="185" customFormat="1" ht="14.25" customHeight="1" x14ac:dyDescent="0.2">
      <c r="A268" s="186"/>
      <c r="B268" s="186"/>
      <c r="C268" s="257"/>
      <c r="D268" s="230"/>
      <c r="E268" s="230"/>
      <c r="F268" s="186"/>
      <c r="G268" s="186"/>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57"/>
      <c r="AE268" s="257"/>
      <c r="AF268" s="257"/>
      <c r="AG268" s="257"/>
      <c r="AH268" s="257"/>
      <c r="AI268" s="257"/>
      <c r="AJ268" s="257"/>
      <c r="AK268" s="257"/>
      <c r="AL268" s="257"/>
      <c r="AM268" s="257"/>
      <c r="AN268" s="350"/>
      <c r="AO268" s="262"/>
      <c r="AP268" s="186"/>
      <c r="AQ268" s="186"/>
      <c r="AR268" s="186"/>
      <c r="AS268" s="186"/>
      <c r="AT268" s="186"/>
      <c r="AU268" s="186"/>
      <c r="AV268" s="186"/>
      <c r="AW268" s="186"/>
      <c r="AX268" s="186"/>
      <c r="AY268" s="186"/>
      <c r="AZ268" s="186"/>
      <c r="BA268" s="186"/>
    </row>
    <row r="269" spans="1:53" s="185" customFormat="1" ht="14.25" customHeight="1" x14ac:dyDescent="0.2">
      <c r="A269" s="186"/>
      <c r="B269" s="186"/>
      <c r="C269" s="257"/>
      <c r="D269" s="230"/>
      <c r="E269" s="230"/>
      <c r="F269" s="186"/>
      <c r="G269" s="186"/>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257"/>
      <c r="AG269" s="257"/>
      <c r="AH269" s="257"/>
      <c r="AI269" s="257"/>
      <c r="AJ269" s="257"/>
      <c r="AK269" s="257"/>
      <c r="AL269" s="257"/>
      <c r="AM269" s="257"/>
      <c r="AN269" s="350"/>
      <c r="AO269" s="262"/>
      <c r="AP269" s="186"/>
      <c r="AQ269" s="186"/>
      <c r="AR269" s="186"/>
      <c r="AS269" s="186"/>
      <c r="AT269" s="186"/>
      <c r="AU269" s="186"/>
      <c r="AV269" s="186"/>
      <c r="AW269" s="186"/>
      <c r="AX269" s="186"/>
      <c r="AY269" s="186"/>
      <c r="AZ269" s="186"/>
      <c r="BA269" s="186"/>
    </row>
    <row r="270" spans="1:53" s="185" customFormat="1" ht="14.25" customHeight="1" x14ac:dyDescent="0.2">
      <c r="A270" s="186"/>
      <c r="B270" s="186"/>
      <c r="C270" s="257"/>
      <c r="D270" s="230"/>
      <c r="E270" s="230"/>
      <c r="F270" s="186"/>
      <c r="G270" s="186"/>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F270" s="257"/>
      <c r="AG270" s="257"/>
      <c r="AH270" s="257"/>
      <c r="AI270" s="257"/>
      <c r="AJ270" s="257"/>
      <c r="AK270" s="257"/>
      <c r="AL270" s="257"/>
      <c r="AM270" s="257"/>
      <c r="AN270" s="350"/>
      <c r="AO270" s="262"/>
      <c r="AP270" s="186"/>
      <c r="AQ270" s="186"/>
      <c r="AR270" s="186"/>
      <c r="AS270" s="186"/>
      <c r="AT270" s="186"/>
      <c r="AU270" s="186"/>
      <c r="AV270" s="186"/>
      <c r="AW270" s="186"/>
      <c r="AX270" s="186"/>
      <c r="AY270" s="186"/>
      <c r="AZ270" s="186"/>
      <c r="BA270" s="186"/>
    </row>
    <row r="271" spans="1:53" s="185" customFormat="1" ht="14.25" customHeight="1" x14ac:dyDescent="0.2">
      <c r="A271" s="186"/>
      <c r="B271" s="186"/>
      <c r="C271" s="257"/>
      <c r="D271" s="230"/>
      <c r="E271" s="230"/>
      <c r="F271" s="186"/>
      <c r="G271" s="186"/>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57"/>
      <c r="AE271" s="257"/>
      <c r="AF271" s="257"/>
      <c r="AG271" s="257"/>
      <c r="AH271" s="257"/>
      <c r="AI271" s="257"/>
      <c r="AJ271" s="257"/>
      <c r="AK271" s="257"/>
      <c r="AL271" s="257"/>
      <c r="AM271" s="257"/>
      <c r="AN271" s="350"/>
      <c r="AO271" s="262"/>
      <c r="AP271" s="186"/>
      <c r="AQ271" s="186"/>
      <c r="AR271" s="186"/>
      <c r="AS271" s="186"/>
      <c r="AT271" s="186"/>
      <c r="AU271" s="186"/>
      <c r="AV271" s="186"/>
      <c r="AW271" s="186"/>
      <c r="AX271" s="186"/>
      <c r="AY271" s="186"/>
      <c r="AZ271" s="186"/>
      <c r="BA271" s="186"/>
    </row>
    <row r="272" spans="1:53" s="185" customFormat="1" ht="14.25" customHeight="1" x14ac:dyDescent="0.2">
      <c r="A272" s="186"/>
      <c r="B272" s="186"/>
      <c r="C272" s="257"/>
      <c r="D272" s="230"/>
      <c r="E272" s="230"/>
      <c r="F272" s="186"/>
      <c r="G272" s="186"/>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7"/>
      <c r="AJ272" s="257"/>
      <c r="AK272" s="257"/>
      <c r="AL272" s="257"/>
      <c r="AM272" s="257"/>
      <c r="AN272" s="350"/>
      <c r="AO272" s="262"/>
      <c r="AP272" s="186"/>
      <c r="AQ272" s="186"/>
      <c r="AR272" s="186"/>
      <c r="AS272" s="186"/>
      <c r="AT272" s="186"/>
      <c r="AU272" s="186"/>
      <c r="AV272" s="186"/>
      <c r="AW272" s="186"/>
      <c r="AX272" s="186"/>
      <c r="AY272" s="186"/>
      <c r="AZ272" s="186"/>
      <c r="BA272" s="186"/>
    </row>
    <row r="273" spans="1:53" s="185" customFormat="1" ht="14.25" customHeight="1" x14ac:dyDescent="0.2">
      <c r="A273" s="186"/>
      <c r="B273" s="186"/>
      <c r="C273" s="257"/>
      <c r="D273" s="230"/>
      <c r="E273" s="230"/>
      <c r="F273" s="186"/>
      <c r="G273" s="186"/>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257"/>
      <c r="AL273" s="257"/>
      <c r="AM273" s="257"/>
      <c r="AN273" s="350"/>
      <c r="AO273" s="262"/>
      <c r="AP273" s="186"/>
      <c r="AQ273" s="186"/>
      <c r="AR273" s="186"/>
      <c r="AS273" s="186"/>
      <c r="AT273" s="186"/>
      <c r="AU273" s="186"/>
      <c r="AV273" s="186"/>
      <c r="AW273" s="186"/>
      <c r="AX273" s="186"/>
      <c r="AY273" s="186"/>
      <c r="AZ273" s="186"/>
      <c r="BA273" s="186"/>
    </row>
    <row r="274" spans="1:53" s="185" customFormat="1" ht="14.25" customHeight="1" x14ac:dyDescent="0.2">
      <c r="A274" s="186"/>
      <c r="B274" s="186"/>
      <c r="C274" s="257"/>
      <c r="D274" s="230"/>
      <c r="E274" s="230"/>
      <c r="F274" s="186"/>
      <c r="G274" s="186"/>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7"/>
      <c r="AJ274" s="257"/>
      <c r="AK274" s="257"/>
      <c r="AL274" s="257"/>
      <c r="AM274" s="257"/>
      <c r="AN274" s="350"/>
      <c r="AO274" s="262"/>
      <c r="AP274" s="186"/>
      <c r="AQ274" s="186"/>
      <c r="AR274" s="186"/>
      <c r="AS274" s="186"/>
      <c r="AT274" s="186"/>
      <c r="AU274" s="186"/>
      <c r="AV274" s="186"/>
      <c r="AW274" s="186"/>
      <c r="AX274" s="186"/>
      <c r="AY274" s="186"/>
      <c r="AZ274" s="186"/>
      <c r="BA274" s="186"/>
    </row>
    <row r="275" spans="1:53" s="185" customFormat="1" ht="14.25" customHeight="1" x14ac:dyDescent="0.2">
      <c r="A275" s="186"/>
      <c r="B275" s="186"/>
      <c r="C275" s="257"/>
      <c r="D275" s="230"/>
      <c r="E275" s="230"/>
      <c r="F275" s="186"/>
      <c r="G275" s="186"/>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350"/>
      <c r="AO275" s="262"/>
      <c r="AP275" s="186"/>
      <c r="AQ275" s="186"/>
      <c r="AR275" s="186"/>
      <c r="AS275" s="186"/>
      <c r="AT275" s="186"/>
      <c r="AU275" s="186"/>
      <c r="AV275" s="186"/>
      <c r="AW275" s="186"/>
      <c r="AX275" s="186"/>
      <c r="AY275" s="186"/>
      <c r="AZ275" s="186"/>
      <c r="BA275" s="186"/>
    </row>
    <row r="276" spans="1:53" s="185" customFormat="1" ht="14.25" customHeight="1" x14ac:dyDescent="0.2">
      <c r="A276" s="186"/>
      <c r="B276" s="186"/>
      <c r="C276" s="257"/>
      <c r="D276" s="230"/>
      <c r="E276" s="230"/>
      <c r="F276" s="186"/>
      <c r="G276" s="186"/>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7"/>
      <c r="AJ276" s="257"/>
      <c r="AK276" s="257"/>
      <c r="AL276" s="257"/>
      <c r="AM276" s="257"/>
      <c r="AN276" s="350"/>
      <c r="AO276" s="262"/>
      <c r="AP276" s="186"/>
      <c r="AQ276" s="186"/>
      <c r="AR276" s="186"/>
      <c r="AS276" s="186"/>
      <c r="AT276" s="186"/>
      <c r="AU276" s="186"/>
      <c r="AV276" s="186"/>
      <c r="AW276" s="186"/>
      <c r="AX276" s="186"/>
      <c r="AY276" s="186"/>
      <c r="AZ276" s="186"/>
      <c r="BA276" s="186"/>
    </row>
    <row r="277" spans="1:53" s="185" customFormat="1" ht="14.25" customHeight="1" x14ac:dyDescent="0.2">
      <c r="A277" s="186"/>
      <c r="B277" s="186"/>
      <c r="C277" s="257"/>
      <c r="D277" s="230"/>
      <c r="E277" s="230"/>
      <c r="F277" s="186"/>
      <c r="G277" s="186"/>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57"/>
      <c r="AE277" s="257"/>
      <c r="AF277" s="257"/>
      <c r="AG277" s="257"/>
      <c r="AH277" s="257"/>
      <c r="AI277" s="257"/>
      <c r="AJ277" s="257"/>
      <c r="AK277" s="257"/>
      <c r="AL277" s="257"/>
      <c r="AM277" s="257"/>
      <c r="AN277" s="350"/>
      <c r="AO277" s="262"/>
      <c r="AP277" s="186"/>
      <c r="AQ277" s="186"/>
      <c r="AR277" s="186"/>
      <c r="AS277" s="186"/>
      <c r="AT277" s="186"/>
      <c r="AU277" s="186"/>
      <c r="AV277" s="186"/>
      <c r="AW277" s="186"/>
      <c r="AX277" s="186"/>
      <c r="AY277" s="186"/>
      <c r="AZ277" s="186"/>
      <c r="BA277" s="186"/>
    </row>
    <row r="278" spans="1:53" s="185" customFormat="1" ht="14.25" customHeight="1" x14ac:dyDescent="0.2">
      <c r="A278" s="186"/>
      <c r="B278" s="186"/>
      <c r="C278" s="257"/>
      <c r="D278" s="230"/>
      <c r="E278" s="230"/>
      <c r="F278" s="186"/>
      <c r="G278" s="186"/>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c r="AG278" s="257"/>
      <c r="AH278" s="257"/>
      <c r="AI278" s="257"/>
      <c r="AJ278" s="257"/>
      <c r="AK278" s="257"/>
      <c r="AL278" s="257"/>
      <c r="AM278" s="257"/>
      <c r="AN278" s="350"/>
      <c r="AO278" s="262"/>
      <c r="AP278" s="186"/>
      <c r="AQ278" s="186"/>
      <c r="AR278" s="186"/>
      <c r="AS278" s="186"/>
      <c r="AT278" s="186"/>
      <c r="AU278" s="186"/>
      <c r="AV278" s="186"/>
      <c r="AW278" s="186"/>
      <c r="AX278" s="186"/>
      <c r="AY278" s="186"/>
      <c r="AZ278" s="186"/>
      <c r="BA278" s="186"/>
    </row>
    <row r="279" spans="1:53" s="185" customFormat="1" ht="14.25" customHeight="1" x14ac:dyDescent="0.2">
      <c r="A279" s="186"/>
      <c r="B279" s="186"/>
      <c r="C279" s="257"/>
      <c r="D279" s="230"/>
      <c r="E279" s="230"/>
      <c r="F279" s="186"/>
      <c r="G279" s="186"/>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257"/>
      <c r="AL279" s="257"/>
      <c r="AM279" s="257"/>
      <c r="AN279" s="350"/>
      <c r="AO279" s="262"/>
      <c r="AP279" s="186"/>
      <c r="AQ279" s="186"/>
      <c r="AR279" s="186"/>
      <c r="AS279" s="186"/>
      <c r="AT279" s="186"/>
      <c r="AU279" s="186"/>
      <c r="AV279" s="186"/>
      <c r="AW279" s="186"/>
      <c r="AX279" s="186"/>
      <c r="AY279" s="186"/>
      <c r="AZ279" s="186"/>
      <c r="BA279" s="186"/>
    </row>
    <row r="280" spans="1:53" s="185" customFormat="1" ht="14.25" customHeight="1" x14ac:dyDescent="0.2">
      <c r="A280" s="186"/>
      <c r="B280" s="186"/>
      <c r="C280" s="257"/>
      <c r="D280" s="230"/>
      <c r="E280" s="230"/>
      <c r="F280" s="186"/>
      <c r="G280" s="186"/>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257"/>
      <c r="AL280" s="257"/>
      <c r="AM280" s="257"/>
      <c r="AN280" s="350"/>
      <c r="AO280" s="262"/>
      <c r="AP280" s="186"/>
      <c r="AQ280" s="186"/>
      <c r="AR280" s="186"/>
      <c r="AS280" s="186"/>
      <c r="AT280" s="186"/>
      <c r="AU280" s="186"/>
      <c r="AV280" s="186"/>
      <c r="AW280" s="186"/>
      <c r="AX280" s="186"/>
      <c r="AY280" s="186"/>
      <c r="AZ280" s="186"/>
      <c r="BA280" s="186"/>
    </row>
    <row r="281" spans="1:53" s="185" customFormat="1" ht="14.25" customHeight="1" x14ac:dyDescent="0.2">
      <c r="A281" s="186"/>
      <c r="B281" s="186"/>
      <c r="C281" s="257"/>
      <c r="D281" s="230"/>
      <c r="E281" s="230"/>
      <c r="F281" s="186"/>
      <c r="G281" s="186"/>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7"/>
      <c r="AJ281" s="257"/>
      <c r="AK281" s="257"/>
      <c r="AL281" s="257"/>
      <c r="AM281" s="257"/>
      <c r="AN281" s="350"/>
      <c r="AO281" s="262"/>
      <c r="AP281" s="186"/>
      <c r="AQ281" s="186"/>
      <c r="AR281" s="186"/>
      <c r="AS281" s="186"/>
      <c r="AT281" s="186"/>
      <c r="AU281" s="186"/>
      <c r="AV281" s="186"/>
      <c r="AW281" s="186"/>
      <c r="AX281" s="186"/>
      <c r="AY281" s="186"/>
      <c r="AZ281" s="186"/>
      <c r="BA281" s="186"/>
    </row>
    <row r="282" spans="1:53" s="185" customFormat="1" ht="14.25" customHeight="1" x14ac:dyDescent="0.2">
      <c r="A282" s="186"/>
      <c r="B282" s="186"/>
      <c r="C282" s="257"/>
      <c r="D282" s="230"/>
      <c r="E282" s="230"/>
      <c r="F282" s="186"/>
      <c r="G282" s="186"/>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c r="AG282" s="257"/>
      <c r="AH282" s="257"/>
      <c r="AI282" s="257"/>
      <c r="AJ282" s="257"/>
      <c r="AK282" s="257"/>
      <c r="AL282" s="257"/>
      <c r="AM282" s="257"/>
      <c r="AN282" s="350"/>
      <c r="AO282" s="262"/>
      <c r="AP282" s="186"/>
      <c r="AQ282" s="186"/>
      <c r="AR282" s="186"/>
      <c r="AS282" s="186"/>
      <c r="AT282" s="186"/>
      <c r="AU282" s="186"/>
      <c r="AV282" s="186"/>
      <c r="AW282" s="186"/>
      <c r="AX282" s="186"/>
      <c r="AY282" s="186"/>
      <c r="AZ282" s="186"/>
      <c r="BA282" s="186"/>
    </row>
    <row r="283" spans="1:53" s="185" customFormat="1" ht="14.25" customHeight="1" x14ac:dyDescent="0.2">
      <c r="A283" s="186"/>
      <c r="B283" s="186"/>
      <c r="C283" s="257"/>
      <c r="D283" s="230"/>
      <c r="E283" s="230"/>
      <c r="F283" s="186"/>
      <c r="G283" s="186"/>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257"/>
      <c r="AL283" s="257"/>
      <c r="AM283" s="257"/>
      <c r="AN283" s="350"/>
      <c r="AO283" s="262"/>
      <c r="AP283" s="186"/>
      <c r="AQ283" s="186"/>
      <c r="AR283" s="186"/>
      <c r="AS283" s="186"/>
      <c r="AT283" s="186"/>
      <c r="AU283" s="186"/>
      <c r="AV283" s="186"/>
      <c r="AW283" s="186"/>
      <c r="AX283" s="186"/>
      <c r="AY283" s="186"/>
      <c r="AZ283" s="186"/>
      <c r="BA283" s="186"/>
    </row>
    <row r="284" spans="1:53" s="185" customFormat="1" ht="14.25" customHeight="1" x14ac:dyDescent="0.2">
      <c r="A284" s="186"/>
      <c r="B284" s="186"/>
      <c r="C284" s="257"/>
      <c r="D284" s="230"/>
      <c r="E284" s="230"/>
      <c r="F284" s="186"/>
      <c r="G284" s="186"/>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257"/>
      <c r="AL284" s="257"/>
      <c r="AM284" s="257"/>
      <c r="AN284" s="350"/>
      <c r="AO284" s="262"/>
      <c r="AP284" s="186"/>
      <c r="AQ284" s="186"/>
      <c r="AR284" s="186"/>
      <c r="AS284" s="186"/>
      <c r="AT284" s="186"/>
      <c r="AU284" s="186"/>
      <c r="AV284" s="186"/>
      <c r="AW284" s="186"/>
      <c r="AX284" s="186"/>
      <c r="AY284" s="186"/>
      <c r="AZ284" s="186"/>
      <c r="BA284" s="186"/>
    </row>
    <row r="285" spans="1:53" s="185" customFormat="1" ht="14.25" customHeight="1" x14ac:dyDescent="0.2">
      <c r="A285" s="186"/>
      <c r="B285" s="186"/>
      <c r="C285" s="257"/>
      <c r="D285" s="230"/>
      <c r="E285" s="230"/>
      <c r="F285" s="186"/>
      <c r="G285" s="186"/>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257"/>
      <c r="AL285" s="257"/>
      <c r="AM285" s="257"/>
      <c r="AN285" s="350"/>
      <c r="AO285" s="262"/>
      <c r="AP285" s="186"/>
      <c r="AQ285" s="186"/>
      <c r="AR285" s="186"/>
      <c r="AS285" s="186"/>
      <c r="AT285" s="186"/>
      <c r="AU285" s="186"/>
      <c r="AV285" s="186"/>
      <c r="AW285" s="186"/>
      <c r="AX285" s="186"/>
      <c r="AY285" s="186"/>
      <c r="AZ285" s="186"/>
      <c r="BA285" s="186"/>
    </row>
    <row r="286" spans="1:53" s="185" customFormat="1" ht="14.25" customHeight="1" x14ac:dyDescent="0.2">
      <c r="A286" s="186"/>
      <c r="B286" s="186"/>
      <c r="C286" s="257"/>
      <c r="D286" s="230"/>
      <c r="E286" s="230"/>
      <c r="F286" s="186"/>
      <c r="G286" s="186"/>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c r="AG286" s="257"/>
      <c r="AH286" s="257"/>
      <c r="AI286" s="257"/>
      <c r="AJ286" s="257"/>
      <c r="AK286" s="257"/>
      <c r="AL286" s="257"/>
      <c r="AM286" s="257"/>
      <c r="AN286" s="350"/>
      <c r="AO286" s="262"/>
      <c r="AP286" s="186"/>
      <c r="AQ286" s="186"/>
      <c r="AR286" s="186"/>
      <c r="AS286" s="186"/>
      <c r="AT286" s="186"/>
      <c r="AU286" s="186"/>
      <c r="AV286" s="186"/>
      <c r="AW286" s="186"/>
      <c r="AX286" s="186"/>
      <c r="AY286" s="186"/>
      <c r="AZ286" s="186"/>
      <c r="BA286" s="186"/>
    </row>
    <row r="287" spans="1:53" s="185" customFormat="1" ht="14.25" customHeight="1" x14ac:dyDescent="0.2">
      <c r="A287" s="186"/>
      <c r="B287" s="186"/>
      <c r="C287" s="257"/>
      <c r="D287" s="230"/>
      <c r="E287" s="230"/>
      <c r="F287" s="186"/>
      <c r="G287" s="186"/>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c r="AG287" s="257"/>
      <c r="AH287" s="257"/>
      <c r="AI287" s="257"/>
      <c r="AJ287" s="257"/>
      <c r="AK287" s="257"/>
      <c r="AL287" s="257"/>
      <c r="AM287" s="257"/>
      <c r="AN287" s="350"/>
      <c r="AO287" s="262"/>
      <c r="AP287" s="186"/>
      <c r="AQ287" s="186"/>
      <c r="AR287" s="186"/>
      <c r="AS287" s="186"/>
      <c r="AT287" s="186"/>
      <c r="AU287" s="186"/>
      <c r="AV287" s="186"/>
      <c r="AW287" s="186"/>
      <c r="AX287" s="186"/>
      <c r="AY287" s="186"/>
      <c r="AZ287" s="186"/>
      <c r="BA287" s="186"/>
    </row>
    <row r="288" spans="1:53" s="185" customFormat="1" ht="14.25" customHeight="1" x14ac:dyDescent="0.2">
      <c r="A288" s="186"/>
      <c r="B288" s="186"/>
      <c r="C288" s="257"/>
      <c r="D288" s="230"/>
      <c r="E288" s="230"/>
      <c r="F288" s="186"/>
      <c r="G288" s="186"/>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c r="AG288" s="257"/>
      <c r="AH288" s="257"/>
      <c r="AI288" s="257"/>
      <c r="AJ288" s="257"/>
      <c r="AK288" s="257"/>
      <c r="AL288" s="257"/>
      <c r="AM288" s="257"/>
      <c r="AN288" s="350"/>
      <c r="AO288" s="262"/>
      <c r="AP288" s="186"/>
      <c r="AQ288" s="186"/>
      <c r="AR288" s="186"/>
      <c r="AS288" s="186"/>
      <c r="AT288" s="186"/>
      <c r="AU288" s="186"/>
      <c r="AV288" s="186"/>
      <c r="AW288" s="186"/>
      <c r="AX288" s="186"/>
      <c r="AY288" s="186"/>
      <c r="AZ288" s="186"/>
      <c r="BA288" s="186"/>
    </row>
    <row r="289" spans="1:53" s="185" customFormat="1" ht="14.25" customHeight="1" x14ac:dyDescent="0.2">
      <c r="A289" s="186"/>
      <c r="B289" s="186"/>
      <c r="C289" s="257"/>
      <c r="D289" s="230"/>
      <c r="E289" s="230"/>
      <c r="F289" s="186"/>
      <c r="G289" s="186"/>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c r="AG289" s="257"/>
      <c r="AH289" s="257"/>
      <c r="AI289" s="257"/>
      <c r="AJ289" s="257"/>
      <c r="AK289" s="257"/>
      <c r="AL289" s="257"/>
      <c r="AM289" s="257"/>
      <c r="AN289" s="350"/>
      <c r="AO289" s="262"/>
      <c r="AP289" s="186"/>
      <c r="AQ289" s="186"/>
      <c r="AR289" s="186"/>
      <c r="AS289" s="186"/>
      <c r="AT289" s="186"/>
      <c r="AU289" s="186"/>
      <c r="AV289" s="186"/>
      <c r="AW289" s="186"/>
      <c r="AX289" s="186"/>
      <c r="AY289" s="186"/>
      <c r="AZ289" s="186"/>
      <c r="BA289" s="186"/>
    </row>
    <row r="290" spans="1:53" s="185" customFormat="1" ht="14.25" customHeight="1" x14ac:dyDescent="0.2">
      <c r="A290" s="186"/>
      <c r="B290" s="186"/>
      <c r="C290" s="257"/>
      <c r="D290" s="230"/>
      <c r="E290" s="230"/>
      <c r="F290" s="186"/>
      <c r="G290" s="186"/>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57"/>
      <c r="AF290" s="257"/>
      <c r="AG290" s="257"/>
      <c r="AH290" s="257"/>
      <c r="AI290" s="257"/>
      <c r="AJ290" s="257"/>
      <c r="AK290" s="257"/>
      <c r="AL290" s="257"/>
      <c r="AM290" s="257"/>
      <c r="AN290" s="350"/>
      <c r="AO290" s="262"/>
      <c r="AP290" s="186"/>
      <c r="AQ290" s="186"/>
      <c r="AR290" s="186"/>
      <c r="AS290" s="186"/>
      <c r="AT290" s="186"/>
      <c r="AU290" s="186"/>
      <c r="AV290" s="186"/>
      <c r="AW290" s="186"/>
      <c r="AX290" s="186"/>
      <c r="AY290" s="186"/>
      <c r="AZ290" s="186"/>
      <c r="BA290" s="186"/>
    </row>
    <row r="291" spans="1:53" s="185" customFormat="1" ht="14.25" customHeight="1" x14ac:dyDescent="0.2">
      <c r="A291" s="186"/>
      <c r="B291" s="186"/>
      <c r="C291" s="257"/>
      <c r="D291" s="230"/>
      <c r="E291" s="230"/>
      <c r="F291" s="186"/>
      <c r="G291" s="186"/>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7"/>
      <c r="AJ291" s="257"/>
      <c r="AK291" s="257"/>
      <c r="AL291" s="257"/>
      <c r="AM291" s="257"/>
      <c r="AN291" s="350"/>
      <c r="AO291" s="262"/>
      <c r="AP291" s="186"/>
      <c r="AQ291" s="186"/>
      <c r="AR291" s="186"/>
      <c r="AS291" s="186"/>
      <c r="AT291" s="186"/>
      <c r="AU291" s="186"/>
      <c r="AV291" s="186"/>
      <c r="AW291" s="186"/>
      <c r="AX291" s="186"/>
      <c r="AY291" s="186"/>
      <c r="AZ291" s="186"/>
      <c r="BA291" s="186"/>
    </row>
    <row r="292" spans="1:53" s="185" customFormat="1" ht="14.25" customHeight="1" x14ac:dyDescent="0.2">
      <c r="A292" s="186"/>
      <c r="B292" s="186"/>
      <c r="C292" s="257"/>
      <c r="D292" s="230"/>
      <c r="E292" s="230"/>
      <c r="F292" s="186"/>
      <c r="G292" s="186"/>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c r="AG292" s="257"/>
      <c r="AH292" s="257"/>
      <c r="AI292" s="257"/>
      <c r="AJ292" s="257"/>
      <c r="AK292" s="257"/>
      <c r="AL292" s="257"/>
      <c r="AM292" s="257"/>
      <c r="AN292" s="350"/>
      <c r="AO292" s="262"/>
      <c r="AP292" s="186"/>
      <c r="AQ292" s="186"/>
      <c r="AR292" s="186"/>
      <c r="AS292" s="186"/>
      <c r="AT292" s="186"/>
      <c r="AU292" s="186"/>
      <c r="AV292" s="186"/>
      <c r="AW292" s="186"/>
      <c r="AX292" s="186"/>
      <c r="AY292" s="186"/>
      <c r="AZ292" s="186"/>
      <c r="BA292" s="186"/>
    </row>
    <row r="293" spans="1:53" s="185" customFormat="1" ht="14.25" customHeight="1" x14ac:dyDescent="0.2">
      <c r="A293" s="186"/>
      <c r="B293" s="186"/>
      <c r="C293" s="257"/>
      <c r="D293" s="230"/>
      <c r="E293" s="230"/>
      <c r="F293" s="186"/>
      <c r="G293" s="186"/>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c r="AG293" s="257"/>
      <c r="AH293" s="257"/>
      <c r="AI293" s="257"/>
      <c r="AJ293" s="257"/>
      <c r="AK293" s="257"/>
      <c r="AL293" s="257"/>
      <c r="AM293" s="257"/>
      <c r="AN293" s="350"/>
      <c r="AO293" s="262"/>
      <c r="AP293" s="186"/>
      <c r="AQ293" s="186"/>
      <c r="AR293" s="186"/>
      <c r="AS293" s="186"/>
      <c r="AT293" s="186"/>
      <c r="AU293" s="186"/>
      <c r="AV293" s="186"/>
      <c r="AW293" s="186"/>
      <c r="AX293" s="186"/>
      <c r="AY293" s="186"/>
      <c r="AZ293" s="186"/>
      <c r="BA293" s="186"/>
    </row>
    <row r="294" spans="1:53" s="185" customFormat="1" ht="14.25" customHeight="1" x14ac:dyDescent="0.2">
      <c r="A294" s="186"/>
      <c r="B294" s="186"/>
      <c r="C294" s="257"/>
      <c r="D294" s="230"/>
      <c r="E294" s="230"/>
      <c r="F294" s="186"/>
      <c r="G294" s="186"/>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c r="AG294" s="257"/>
      <c r="AH294" s="257"/>
      <c r="AI294" s="257"/>
      <c r="AJ294" s="257"/>
      <c r="AK294" s="257"/>
      <c r="AL294" s="257"/>
      <c r="AM294" s="257"/>
      <c r="AN294" s="350"/>
      <c r="AO294" s="262"/>
      <c r="AP294" s="186"/>
      <c r="AQ294" s="186"/>
      <c r="AR294" s="186"/>
      <c r="AS294" s="186"/>
      <c r="AT294" s="186"/>
      <c r="AU294" s="186"/>
      <c r="AV294" s="186"/>
      <c r="AW294" s="186"/>
      <c r="AX294" s="186"/>
      <c r="AY294" s="186"/>
      <c r="AZ294" s="186"/>
      <c r="BA294" s="186"/>
    </row>
    <row r="295" spans="1:53" s="185" customFormat="1" ht="14.25" customHeight="1" x14ac:dyDescent="0.2">
      <c r="A295" s="186"/>
      <c r="B295" s="186"/>
      <c r="C295" s="257"/>
      <c r="D295" s="230"/>
      <c r="E295" s="230"/>
      <c r="F295" s="186"/>
      <c r="G295" s="186"/>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c r="AG295" s="257"/>
      <c r="AH295" s="257"/>
      <c r="AI295" s="257"/>
      <c r="AJ295" s="257"/>
      <c r="AK295" s="257"/>
      <c r="AL295" s="257"/>
      <c r="AM295" s="257"/>
      <c r="AN295" s="350"/>
      <c r="AO295" s="262"/>
      <c r="AP295" s="186"/>
      <c r="AQ295" s="186"/>
      <c r="AR295" s="186"/>
      <c r="AS295" s="186"/>
      <c r="AT295" s="186"/>
      <c r="AU295" s="186"/>
      <c r="AV295" s="186"/>
      <c r="AW295" s="186"/>
      <c r="AX295" s="186"/>
      <c r="AY295" s="186"/>
      <c r="AZ295" s="186"/>
      <c r="BA295" s="186"/>
    </row>
    <row r="296" spans="1:53" s="185" customFormat="1" ht="14.25" customHeight="1" x14ac:dyDescent="0.2">
      <c r="A296" s="186"/>
      <c r="B296" s="186"/>
      <c r="C296" s="257"/>
      <c r="D296" s="230"/>
      <c r="E296" s="230"/>
      <c r="F296" s="186"/>
      <c r="G296" s="186"/>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c r="AG296" s="257"/>
      <c r="AH296" s="257"/>
      <c r="AI296" s="257"/>
      <c r="AJ296" s="257"/>
      <c r="AK296" s="257"/>
      <c r="AL296" s="257"/>
      <c r="AM296" s="257"/>
      <c r="AN296" s="350"/>
      <c r="AO296" s="262"/>
      <c r="AP296" s="186"/>
      <c r="AQ296" s="186"/>
      <c r="AR296" s="186"/>
      <c r="AS296" s="186"/>
      <c r="AT296" s="186"/>
      <c r="AU296" s="186"/>
      <c r="AV296" s="186"/>
      <c r="AW296" s="186"/>
      <c r="AX296" s="186"/>
      <c r="AY296" s="186"/>
      <c r="AZ296" s="186"/>
      <c r="BA296" s="186"/>
    </row>
    <row r="297" spans="1:53" s="185" customFormat="1" ht="14.25" customHeight="1" x14ac:dyDescent="0.2">
      <c r="A297" s="186"/>
      <c r="B297" s="186"/>
      <c r="C297" s="257"/>
      <c r="D297" s="230"/>
      <c r="E297" s="230"/>
      <c r="F297" s="186"/>
      <c r="G297" s="186"/>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7"/>
      <c r="AF297" s="257"/>
      <c r="AG297" s="257"/>
      <c r="AH297" s="257"/>
      <c r="AI297" s="257"/>
      <c r="AJ297" s="257"/>
      <c r="AK297" s="257"/>
      <c r="AL297" s="257"/>
      <c r="AM297" s="257"/>
      <c r="AN297" s="350"/>
      <c r="AO297" s="262"/>
      <c r="AP297" s="186"/>
      <c r="AQ297" s="186"/>
      <c r="AR297" s="186"/>
      <c r="AS297" s="186"/>
      <c r="AT297" s="186"/>
      <c r="AU297" s="186"/>
      <c r="AV297" s="186"/>
      <c r="AW297" s="186"/>
      <c r="AX297" s="186"/>
      <c r="AY297" s="186"/>
      <c r="AZ297" s="186"/>
      <c r="BA297" s="186"/>
    </row>
    <row r="298" spans="1:53" s="185" customFormat="1" ht="14.25" customHeight="1" x14ac:dyDescent="0.2">
      <c r="A298" s="186"/>
      <c r="B298" s="186"/>
      <c r="C298" s="257"/>
      <c r="D298" s="230"/>
      <c r="E298" s="230"/>
      <c r="F298" s="186"/>
      <c r="G298" s="186"/>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c r="AG298" s="257"/>
      <c r="AH298" s="257"/>
      <c r="AI298" s="257"/>
      <c r="AJ298" s="257"/>
      <c r="AK298" s="257"/>
      <c r="AL298" s="257"/>
      <c r="AM298" s="257"/>
      <c r="AN298" s="350"/>
      <c r="AO298" s="262"/>
      <c r="AP298" s="186"/>
      <c r="AQ298" s="186"/>
      <c r="AR298" s="186"/>
      <c r="AS298" s="186"/>
      <c r="AT298" s="186"/>
      <c r="AU298" s="186"/>
      <c r="AV298" s="186"/>
      <c r="AW298" s="186"/>
      <c r="AX298" s="186"/>
      <c r="AY298" s="186"/>
      <c r="AZ298" s="186"/>
      <c r="BA298" s="186"/>
    </row>
    <row r="299" spans="1:53" s="185" customFormat="1" ht="14.25" customHeight="1" x14ac:dyDescent="0.2">
      <c r="A299" s="186"/>
      <c r="B299" s="186"/>
      <c r="C299" s="257"/>
      <c r="D299" s="230"/>
      <c r="E299" s="230"/>
      <c r="F299" s="186"/>
      <c r="G299" s="186"/>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c r="AG299" s="257"/>
      <c r="AH299" s="257"/>
      <c r="AI299" s="257"/>
      <c r="AJ299" s="257"/>
      <c r="AK299" s="257"/>
      <c r="AL299" s="257"/>
      <c r="AM299" s="257"/>
      <c r="AN299" s="350"/>
      <c r="AO299" s="262"/>
      <c r="AP299" s="186"/>
      <c r="AQ299" s="186"/>
      <c r="AR299" s="186"/>
      <c r="AS299" s="186"/>
      <c r="AT299" s="186"/>
      <c r="AU299" s="186"/>
      <c r="AV299" s="186"/>
      <c r="AW299" s="186"/>
      <c r="AX299" s="186"/>
      <c r="AY299" s="186"/>
      <c r="AZ299" s="186"/>
      <c r="BA299" s="186"/>
    </row>
    <row r="300" spans="1:53" s="185" customFormat="1" ht="14.25" customHeight="1" x14ac:dyDescent="0.2">
      <c r="A300" s="186"/>
      <c r="B300" s="186"/>
      <c r="C300" s="257"/>
      <c r="D300" s="230"/>
      <c r="E300" s="230"/>
      <c r="F300" s="186"/>
      <c r="G300" s="186"/>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c r="AG300" s="257"/>
      <c r="AH300" s="257"/>
      <c r="AI300" s="257"/>
      <c r="AJ300" s="257"/>
      <c r="AK300" s="257"/>
      <c r="AL300" s="257"/>
      <c r="AM300" s="257"/>
      <c r="AN300" s="350"/>
      <c r="AO300" s="262"/>
      <c r="AP300" s="186"/>
      <c r="AQ300" s="186"/>
      <c r="AR300" s="186"/>
      <c r="AS300" s="186"/>
      <c r="AT300" s="186"/>
      <c r="AU300" s="186"/>
      <c r="AV300" s="186"/>
      <c r="AW300" s="186"/>
      <c r="AX300" s="186"/>
      <c r="AY300" s="186"/>
      <c r="AZ300" s="186"/>
      <c r="BA300" s="186"/>
    </row>
    <row r="301" spans="1:53" s="185" customFormat="1" ht="14.25" customHeight="1" x14ac:dyDescent="0.2">
      <c r="A301" s="186"/>
      <c r="B301" s="186"/>
      <c r="C301" s="257"/>
      <c r="D301" s="230"/>
      <c r="E301" s="230"/>
      <c r="F301" s="186"/>
      <c r="G301" s="186"/>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57"/>
      <c r="AE301" s="257"/>
      <c r="AF301" s="257"/>
      <c r="AG301" s="257"/>
      <c r="AH301" s="257"/>
      <c r="AI301" s="257"/>
      <c r="AJ301" s="257"/>
      <c r="AK301" s="257"/>
      <c r="AL301" s="257"/>
      <c r="AM301" s="257"/>
      <c r="AN301" s="350"/>
      <c r="AO301" s="262"/>
      <c r="AP301" s="186"/>
      <c r="AQ301" s="186"/>
      <c r="AR301" s="186"/>
      <c r="AS301" s="186"/>
      <c r="AT301" s="186"/>
      <c r="AU301" s="186"/>
      <c r="AV301" s="186"/>
      <c r="AW301" s="186"/>
      <c r="AX301" s="186"/>
      <c r="AY301" s="186"/>
      <c r="AZ301" s="186"/>
      <c r="BA301" s="186"/>
    </row>
    <row r="302" spans="1:53" s="185" customFormat="1" ht="14.25" customHeight="1" x14ac:dyDescent="0.2">
      <c r="A302" s="186"/>
      <c r="B302" s="186"/>
      <c r="C302" s="257"/>
      <c r="D302" s="230"/>
      <c r="E302" s="230"/>
      <c r="F302" s="186"/>
      <c r="G302" s="186"/>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257"/>
      <c r="AH302" s="257"/>
      <c r="AI302" s="257"/>
      <c r="AJ302" s="257"/>
      <c r="AK302" s="257"/>
      <c r="AL302" s="257"/>
      <c r="AM302" s="257"/>
      <c r="AN302" s="350"/>
      <c r="AO302" s="262"/>
      <c r="AP302" s="186"/>
      <c r="AQ302" s="186"/>
      <c r="AR302" s="186"/>
      <c r="AS302" s="186"/>
      <c r="AT302" s="186"/>
      <c r="AU302" s="186"/>
      <c r="AV302" s="186"/>
      <c r="AW302" s="186"/>
      <c r="AX302" s="186"/>
      <c r="AY302" s="186"/>
      <c r="AZ302" s="186"/>
      <c r="BA302" s="186"/>
    </row>
    <row r="303" spans="1:53" s="185" customFormat="1" ht="14.25" customHeight="1" x14ac:dyDescent="0.2">
      <c r="A303" s="186"/>
      <c r="B303" s="186"/>
      <c r="C303" s="257"/>
      <c r="D303" s="230"/>
      <c r="E303" s="230"/>
      <c r="F303" s="186"/>
      <c r="G303" s="186"/>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57"/>
      <c r="AE303" s="257"/>
      <c r="AF303" s="257"/>
      <c r="AG303" s="257"/>
      <c r="AH303" s="257"/>
      <c r="AI303" s="257"/>
      <c r="AJ303" s="257"/>
      <c r="AK303" s="257"/>
      <c r="AL303" s="257"/>
      <c r="AM303" s="257"/>
      <c r="AN303" s="350"/>
      <c r="AO303" s="262"/>
      <c r="AP303" s="186"/>
      <c r="AQ303" s="186"/>
      <c r="AR303" s="186"/>
      <c r="AS303" s="186"/>
      <c r="AT303" s="186"/>
      <c r="AU303" s="186"/>
      <c r="AV303" s="186"/>
      <c r="AW303" s="186"/>
      <c r="AX303" s="186"/>
      <c r="AY303" s="186"/>
      <c r="AZ303" s="186"/>
      <c r="BA303" s="186"/>
    </row>
    <row r="304" spans="1:53" s="185" customFormat="1" ht="14.25" customHeight="1" x14ac:dyDescent="0.2">
      <c r="A304" s="186"/>
      <c r="B304" s="186"/>
      <c r="C304" s="257"/>
      <c r="D304" s="230"/>
      <c r="E304" s="230"/>
      <c r="F304" s="186"/>
      <c r="G304" s="186"/>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57"/>
      <c r="AE304" s="257"/>
      <c r="AF304" s="257"/>
      <c r="AG304" s="257"/>
      <c r="AH304" s="257"/>
      <c r="AI304" s="257"/>
      <c r="AJ304" s="257"/>
      <c r="AK304" s="257"/>
      <c r="AL304" s="257"/>
      <c r="AM304" s="257"/>
      <c r="AN304" s="350"/>
      <c r="AO304" s="262"/>
      <c r="AP304" s="186"/>
      <c r="AQ304" s="186"/>
      <c r="AR304" s="186"/>
      <c r="AS304" s="186"/>
      <c r="AT304" s="186"/>
      <c r="AU304" s="186"/>
      <c r="AV304" s="186"/>
      <c r="AW304" s="186"/>
      <c r="AX304" s="186"/>
      <c r="AY304" s="186"/>
      <c r="AZ304" s="186"/>
      <c r="BA304" s="186"/>
    </row>
    <row r="305" spans="1:53" s="185" customFormat="1" ht="14.25" customHeight="1" x14ac:dyDescent="0.2">
      <c r="A305" s="186"/>
      <c r="B305" s="186"/>
      <c r="C305" s="257"/>
      <c r="D305" s="230"/>
      <c r="E305" s="230"/>
      <c r="F305" s="186"/>
      <c r="G305" s="186"/>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57"/>
      <c r="AE305" s="257"/>
      <c r="AF305" s="257"/>
      <c r="AG305" s="257"/>
      <c r="AH305" s="257"/>
      <c r="AI305" s="257"/>
      <c r="AJ305" s="257"/>
      <c r="AK305" s="257"/>
      <c r="AL305" s="257"/>
      <c r="AM305" s="257"/>
      <c r="AN305" s="350"/>
      <c r="AO305" s="262"/>
      <c r="AP305" s="186"/>
      <c r="AQ305" s="186"/>
      <c r="AR305" s="186"/>
      <c r="AS305" s="186"/>
      <c r="AT305" s="186"/>
      <c r="AU305" s="186"/>
      <c r="AV305" s="186"/>
      <c r="AW305" s="186"/>
      <c r="AX305" s="186"/>
      <c r="AY305" s="186"/>
      <c r="AZ305" s="186"/>
      <c r="BA305" s="186"/>
    </row>
    <row r="306" spans="1:53" s="185" customFormat="1" ht="14.25" customHeight="1" x14ac:dyDescent="0.2">
      <c r="A306" s="186"/>
      <c r="B306" s="186"/>
      <c r="C306" s="257"/>
      <c r="D306" s="230"/>
      <c r="E306" s="230"/>
      <c r="F306" s="186"/>
      <c r="G306" s="186"/>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350"/>
      <c r="AO306" s="262"/>
      <c r="AP306" s="186"/>
      <c r="AQ306" s="186"/>
      <c r="AR306" s="186"/>
      <c r="AS306" s="186"/>
      <c r="AT306" s="186"/>
      <c r="AU306" s="186"/>
      <c r="AV306" s="186"/>
      <c r="AW306" s="186"/>
      <c r="AX306" s="186"/>
      <c r="AY306" s="186"/>
      <c r="AZ306" s="186"/>
      <c r="BA306" s="186"/>
    </row>
    <row r="307" spans="1:53" s="185" customFormat="1" ht="14.25" customHeight="1" x14ac:dyDescent="0.2">
      <c r="A307" s="186"/>
      <c r="B307" s="186"/>
      <c r="C307" s="257"/>
      <c r="D307" s="230"/>
      <c r="E307" s="230"/>
      <c r="F307" s="186"/>
      <c r="G307" s="186"/>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7"/>
      <c r="AJ307" s="257"/>
      <c r="AK307" s="257"/>
      <c r="AL307" s="257"/>
      <c r="AM307" s="257"/>
      <c r="AN307" s="350"/>
      <c r="AO307" s="262"/>
      <c r="AP307" s="186"/>
      <c r="AQ307" s="186"/>
      <c r="AR307" s="186"/>
      <c r="AS307" s="186"/>
      <c r="AT307" s="186"/>
      <c r="AU307" s="186"/>
      <c r="AV307" s="186"/>
      <c r="AW307" s="186"/>
      <c r="AX307" s="186"/>
      <c r="AY307" s="186"/>
      <c r="AZ307" s="186"/>
      <c r="BA307" s="186"/>
    </row>
    <row r="308" spans="1:53" s="185" customFormat="1" ht="14.25" customHeight="1" x14ac:dyDescent="0.2">
      <c r="A308" s="186"/>
      <c r="B308" s="186"/>
      <c r="C308" s="257"/>
      <c r="D308" s="230"/>
      <c r="E308" s="230"/>
      <c r="F308" s="186"/>
      <c r="G308" s="186"/>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57"/>
      <c r="AE308" s="257"/>
      <c r="AF308" s="257"/>
      <c r="AG308" s="257"/>
      <c r="AH308" s="257"/>
      <c r="AI308" s="257"/>
      <c r="AJ308" s="257"/>
      <c r="AK308" s="257"/>
      <c r="AL308" s="257"/>
      <c r="AM308" s="257"/>
      <c r="AN308" s="350"/>
      <c r="AO308" s="262"/>
      <c r="AP308" s="186"/>
      <c r="AQ308" s="186"/>
      <c r="AR308" s="186"/>
      <c r="AS308" s="186"/>
      <c r="AT308" s="186"/>
      <c r="AU308" s="186"/>
      <c r="AV308" s="186"/>
      <c r="AW308" s="186"/>
      <c r="AX308" s="186"/>
      <c r="AY308" s="186"/>
      <c r="AZ308" s="186"/>
      <c r="BA308" s="186"/>
    </row>
    <row r="309" spans="1:53" s="185" customFormat="1" ht="14.25" customHeight="1" x14ac:dyDescent="0.2">
      <c r="A309" s="186"/>
      <c r="B309" s="186"/>
      <c r="C309" s="257"/>
      <c r="D309" s="230"/>
      <c r="E309" s="230"/>
      <c r="F309" s="186"/>
      <c r="G309" s="186"/>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c r="AG309" s="257"/>
      <c r="AH309" s="257"/>
      <c r="AI309" s="257"/>
      <c r="AJ309" s="257"/>
      <c r="AK309" s="257"/>
      <c r="AL309" s="257"/>
      <c r="AM309" s="257"/>
      <c r="AN309" s="350"/>
      <c r="AO309" s="262"/>
      <c r="AP309" s="186"/>
      <c r="AQ309" s="186"/>
      <c r="AR309" s="186"/>
      <c r="AS309" s="186"/>
      <c r="AT309" s="186"/>
      <c r="AU309" s="186"/>
      <c r="AV309" s="186"/>
      <c r="AW309" s="186"/>
      <c r="AX309" s="186"/>
      <c r="AY309" s="186"/>
      <c r="AZ309" s="186"/>
      <c r="BA309" s="186"/>
    </row>
    <row r="310" spans="1:53" s="185" customFormat="1" ht="14.25" customHeight="1" x14ac:dyDescent="0.2">
      <c r="A310" s="186"/>
      <c r="B310" s="186"/>
      <c r="C310" s="257"/>
      <c r="D310" s="230"/>
      <c r="E310" s="230"/>
      <c r="F310" s="186"/>
      <c r="G310" s="186"/>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257"/>
      <c r="AL310" s="257"/>
      <c r="AM310" s="257"/>
      <c r="AN310" s="350"/>
      <c r="AO310" s="262"/>
      <c r="AP310" s="186"/>
      <c r="AQ310" s="186"/>
      <c r="AR310" s="186"/>
      <c r="AS310" s="186"/>
      <c r="AT310" s="186"/>
      <c r="AU310" s="186"/>
      <c r="AV310" s="186"/>
      <c r="AW310" s="186"/>
      <c r="AX310" s="186"/>
      <c r="AY310" s="186"/>
      <c r="AZ310" s="186"/>
      <c r="BA310" s="186"/>
    </row>
    <row r="311" spans="1:53" s="185" customFormat="1" ht="14.25" customHeight="1" x14ac:dyDescent="0.2">
      <c r="A311" s="186"/>
      <c r="B311" s="186"/>
      <c r="C311" s="257"/>
      <c r="D311" s="230"/>
      <c r="E311" s="230"/>
      <c r="F311" s="186"/>
      <c r="G311" s="186"/>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c r="AG311" s="257"/>
      <c r="AH311" s="257"/>
      <c r="AI311" s="257"/>
      <c r="AJ311" s="257"/>
      <c r="AK311" s="257"/>
      <c r="AL311" s="257"/>
      <c r="AM311" s="257"/>
      <c r="AN311" s="350"/>
      <c r="AO311" s="262"/>
      <c r="AP311" s="186"/>
      <c r="AQ311" s="186"/>
      <c r="AR311" s="186"/>
      <c r="AS311" s="186"/>
      <c r="AT311" s="186"/>
      <c r="AU311" s="186"/>
      <c r="AV311" s="186"/>
      <c r="AW311" s="186"/>
      <c r="AX311" s="186"/>
      <c r="AY311" s="186"/>
      <c r="AZ311" s="186"/>
      <c r="BA311" s="186"/>
    </row>
    <row r="312" spans="1:53" s="185" customFormat="1" ht="14.25" customHeight="1" x14ac:dyDescent="0.2">
      <c r="A312" s="186"/>
      <c r="B312" s="186"/>
      <c r="C312" s="257"/>
      <c r="D312" s="230"/>
      <c r="E312" s="230"/>
      <c r="F312" s="186"/>
      <c r="G312" s="186"/>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57"/>
      <c r="AE312" s="257"/>
      <c r="AF312" s="257"/>
      <c r="AG312" s="257"/>
      <c r="AH312" s="257"/>
      <c r="AI312" s="257"/>
      <c r="AJ312" s="257"/>
      <c r="AK312" s="257"/>
      <c r="AL312" s="257"/>
      <c r="AM312" s="257"/>
      <c r="AN312" s="350"/>
      <c r="AO312" s="262"/>
      <c r="AP312" s="186"/>
      <c r="AQ312" s="186"/>
      <c r="AR312" s="186"/>
      <c r="AS312" s="186"/>
      <c r="AT312" s="186"/>
      <c r="AU312" s="186"/>
      <c r="AV312" s="186"/>
      <c r="AW312" s="186"/>
      <c r="AX312" s="186"/>
      <c r="AY312" s="186"/>
      <c r="AZ312" s="186"/>
      <c r="BA312" s="186"/>
    </row>
    <row r="313" spans="1:53" s="185" customFormat="1" ht="14.25" customHeight="1" x14ac:dyDescent="0.2">
      <c r="A313" s="186"/>
      <c r="B313" s="186"/>
      <c r="C313" s="257"/>
      <c r="D313" s="230"/>
      <c r="E313" s="230"/>
      <c r="F313" s="186"/>
      <c r="G313" s="186"/>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7"/>
      <c r="AJ313" s="257"/>
      <c r="AK313" s="257"/>
      <c r="AL313" s="257"/>
      <c r="AM313" s="257"/>
      <c r="AN313" s="350"/>
      <c r="AO313" s="262"/>
      <c r="AP313" s="186"/>
      <c r="AQ313" s="186"/>
      <c r="AR313" s="186"/>
      <c r="AS313" s="186"/>
      <c r="AT313" s="186"/>
      <c r="AU313" s="186"/>
      <c r="AV313" s="186"/>
      <c r="AW313" s="186"/>
      <c r="AX313" s="186"/>
      <c r="AY313" s="186"/>
      <c r="AZ313" s="186"/>
      <c r="BA313" s="186"/>
    </row>
    <row r="314" spans="1:53" s="185" customFormat="1" ht="14.25" customHeight="1" x14ac:dyDescent="0.2">
      <c r="A314" s="186"/>
      <c r="B314" s="186"/>
      <c r="C314" s="257"/>
      <c r="D314" s="230"/>
      <c r="E314" s="230"/>
      <c r="F314" s="186"/>
      <c r="G314" s="186"/>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c r="AG314" s="257"/>
      <c r="AH314" s="257"/>
      <c r="AI314" s="257"/>
      <c r="AJ314" s="257"/>
      <c r="AK314" s="257"/>
      <c r="AL314" s="257"/>
      <c r="AM314" s="257"/>
      <c r="AN314" s="350"/>
      <c r="AO314" s="262"/>
      <c r="AP314" s="186"/>
      <c r="AQ314" s="186"/>
      <c r="AR314" s="186"/>
      <c r="AS314" s="186"/>
      <c r="AT314" s="186"/>
      <c r="AU314" s="186"/>
      <c r="AV314" s="186"/>
      <c r="AW314" s="186"/>
      <c r="AX314" s="186"/>
      <c r="AY314" s="186"/>
      <c r="AZ314" s="186"/>
      <c r="BA314" s="186"/>
    </row>
    <row r="315" spans="1:53" s="185" customFormat="1" ht="14.25" customHeight="1" x14ac:dyDescent="0.2">
      <c r="A315" s="186"/>
      <c r="B315" s="186"/>
      <c r="C315" s="257"/>
      <c r="D315" s="230"/>
      <c r="E315" s="230"/>
      <c r="F315" s="186"/>
      <c r="G315" s="186"/>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c r="AG315" s="257"/>
      <c r="AH315" s="257"/>
      <c r="AI315" s="257"/>
      <c r="AJ315" s="257"/>
      <c r="AK315" s="257"/>
      <c r="AL315" s="257"/>
      <c r="AM315" s="257"/>
      <c r="AN315" s="350"/>
      <c r="AO315" s="262"/>
      <c r="AP315" s="186"/>
      <c r="AQ315" s="186"/>
      <c r="AR315" s="186"/>
      <c r="AS315" s="186"/>
      <c r="AT315" s="186"/>
      <c r="AU315" s="186"/>
      <c r="AV315" s="186"/>
      <c r="AW315" s="186"/>
      <c r="AX315" s="186"/>
      <c r="AY315" s="186"/>
      <c r="AZ315" s="186"/>
      <c r="BA315" s="186"/>
    </row>
    <row r="316" spans="1:53" s="185" customFormat="1" ht="14.25" customHeight="1" x14ac:dyDescent="0.2">
      <c r="A316" s="186"/>
      <c r="B316" s="186"/>
      <c r="C316" s="257"/>
      <c r="D316" s="230"/>
      <c r="E316" s="230"/>
      <c r="F316" s="186"/>
      <c r="G316" s="186"/>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c r="AG316" s="257"/>
      <c r="AH316" s="257"/>
      <c r="AI316" s="257"/>
      <c r="AJ316" s="257"/>
      <c r="AK316" s="257"/>
      <c r="AL316" s="257"/>
      <c r="AM316" s="257"/>
      <c r="AN316" s="350"/>
      <c r="AO316" s="262"/>
      <c r="AP316" s="186"/>
      <c r="AQ316" s="186"/>
      <c r="AR316" s="186"/>
      <c r="AS316" s="186"/>
      <c r="AT316" s="186"/>
      <c r="AU316" s="186"/>
      <c r="AV316" s="186"/>
      <c r="AW316" s="186"/>
      <c r="AX316" s="186"/>
      <c r="AY316" s="186"/>
      <c r="AZ316" s="186"/>
      <c r="BA316" s="186"/>
    </row>
    <row r="317" spans="1:53" s="185" customFormat="1" ht="14.25" customHeight="1" x14ac:dyDescent="0.2">
      <c r="A317" s="186"/>
      <c r="B317" s="186"/>
      <c r="C317" s="257"/>
      <c r="D317" s="230"/>
      <c r="E317" s="230"/>
      <c r="F317" s="186"/>
      <c r="G317" s="186"/>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7"/>
      <c r="AJ317" s="257"/>
      <c r="AK317" s="257"/>
      <c r="AL317" s="257"/>
      <c r="AM317" s="257"/>
      <c r="AN317" s="350"/>
      <c r="AO317" s="262"/>
      <c r="AP317" s="186"/>
      <c r="AQ317" s="186"/>
      <c r="AR317" s="186"/>
      <c r="AS317" s="186"/>
      <c r="AT317" s="186"/>
      <c r="AU317" s="186"/>
      <c r="AV317" s="186"/>
      <c r="AW317" s="186"/>
      <c r="AX317" s="186"/>
      <c r="AY317" s="186"/>
      <c r="AZ317" s="186"/>
      <c r="BA317" s="186"/>
    </row>
    <row r="318" spans="1:53" s="185" customFormat="1" ht="14.25" customHeight="1" x14ac:dyDescent="0.2">
      <c r="A318" s="186"/>
      <c r="B318" s="186"/>
      <c r="C318" s="257"/>
      <c r="D318" s="230"/>
      <c r="E318" s="230"/>
      <c r="F318" s="186"/>
      <c r="G318" s="186"/>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c r="AG318" s="257"/>
      <c r="AH318" s="257"/>
      <c r="AI318" s="257"/>
      <c r="AJ318" s="257"/>
      <c r="AK318" s="257"/>
      <c r="AL318" s="257"/>
      <c r="AM318" s="257"/>
      <c r="AN318" s="350"/>
      <c r="AO318" s="262"/>
      <c r="AP318" s="186"/>
      <c r="AQ318" s="186"/>
      <c r="AR318" s="186"/>
      <c r="AS318" s="186"/>
      <c r="AT318" s="186"/>
      <c r="AU318" s="186"/>
      <c r="AV318" s="186"/>
      <c r="AW318" s="186"/>
      <c r="AX318" s="186"/>
      <c r="AY318" s="186"/>
      <c r="AZ318" s="186"/>
      <c r="BA318" s="186"/>
    </row>
    <row r="319" spans="1:53" s="185" customFormat="1" ht="14.25" customHeight="1" x14ac:dyDescent="0.2">
      <c r="A319" s="186"/>
      <c r="B319" s="186"/>
      <c r="C319" s="257"/>
      <c r="D319" s="230"/>
      <c r="E319" s="230"/>
      <c r="F319" s="186"/>
      <c r="G319" s="186"/>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7"/>
      <c r="AJ319" s="257"/>
      <c r="AK319" s="257"/>
      <c r="AL319" s="257"/>
      <c r="AM319" s="257"/>
      <c r="AN319" s="350"/>
      <c r="AO319" s="262"/>
      <c r="AP319" s="186"/>
      <c r="AQ319" s="186"/>
      <c r="AR319" s="186"/>
      <c r="AS319" s="186"/>
      <c r="AT319" s="186"/>
      <c r="AU319" s="186"/>
      <c r="AV319" s="186"/>
      <c r="AW319" s="186"/>
      <c r="AX319" s="186"/>
      <c r="AY319" s="186"/>
      <c r="AZ319" s="186"/>
      <c r="BA319" s="186"/>
    </row>
    <row r="320" spans="1:53" s="185" customFormat="1" ht="14.25" customHeight="1" x14ac:dyDescent="0.2">
      <c r="A320" s="186"/>
      <c r="B320" s="186"/>
      <c r="C320" s="257"/>
      <c r="D320" s="230"/>
      <c r="E320" s="230"/>
      <c r="F320" s="186"/>
      <c r="G320" s="186"/>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57"/>
      <c r="AE320" s="257"/>
      <c r="AF320" s="257"/>
      <c r="AG320" s="257"/>
      <c r="AH320" s="257"/>
      <c r="AI320" s="257"/>
      <c r="AJ320" s="257"/>
      <c r="AK320" s="257"/>
      <c r="AL320" s="257"/>
      <c r="AM320" s="257"/>
      <c r="AN320" s="350"/>
      <c r="AO320" s="262"/>
      <c r="AP320" s="186"/>
      <c r="AQ320" s="186"/>
      <c r="AR320" s="186"/>
      <c r="AS320" s="186"/>
      <c r="AT320" s="186"/>
      <c r="AU320" s="186"/>
      <c r="AV320" s="186"/>
      <c r="AW320" s="186"/>
      <c r="AX320" s="186"/>
      <c r="AY320" s="186"/>
      <c r="AZ320" s="186"/>
      <c r="BA320" s="186"/>
    </row>
    <row r="321" spans="1:53" s="185" customFormat="1" ht="14.25" customHeight="1" x14ac:dyDescent="0.2">
      <c r="A321" s="186"/>
      <c r="B321" s="186"/>
      <c r="C321" s="257"/>
      <c r="D321" s="230"/>
      <c r="E321" s="230"/>
      <c r="F321" s="186"/>
      <c r="G321" s="186"/>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7"/>
      <c r="AF321" s="257"/>
      <c r="AG321" s="257"/>
      <c r="AH321" s="257"/>
      <c r="AI321" s="257"/>
      <c r="AJ321" s="257"/>
      <c r="AK321" s="257"/>
      <c r="AL321" s="257"/>
      <c r="AM321" s="257"/>
      <c r="AN321" s="350"/>
      <c r="AO321" s="262"/>
      <c r="AP321" s="186"/>
      <c r="AQ321" s="186"/>
      <c r="AR321" s="186"/>
      <c r="AS321" s="186"/>
      <c r="AT321" s="186"/>
      <c r="AU321" s="186"/>
      <c r="AV321" s="186"/>
      <c r="AW321" s="186"/>
      <c r="AX321" s="186"/>
      <c r="AY321" s="186"/>
      <c r="AZ321" s="186"/>
      <c r="BA321" s="186"/>
    </row>
    <row r="322" spans="1:53" s="185" customFormat="1" ht="14.25" customHeight="1" x14ac:dyDescent="0.2">
      <c r="A322" s="186"/>
      <c r="B322" s="186"/>
      <c r="C322" s="257"/>
      <c r="D322" s="230"/>
      <c r="E322" s="230"/>
      <c r="F322" s="186"/>
      <c r="G322" s="186"/>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57"/>
      <c r="AE322" s="257"/>
      <c r="AF322" s="257"/>
      <c r="AG322" s="257"/>
      <c r="AH322" s="257"/>
      <c r="AI322" s="257"/>
      <c r="AJ322" s="257"/>
      <c r="AK322" s="257"/>
      <c r="AL322" s="257"/>
      <c r="AM322" s="257"/>
      <c r="AN322" s="350"/>
      <c r="AO322" s="262"/>
      <c r="AP322" s="186"/>
      <c r="AQ322" s="186"/>
      <c r="AR322" s="186"/>
      <c r="AS322" s="186"/>
      <c r="AT322" s="186"/>
      <c r="AU322" s="186"/>
      <c r="AV322" s="186"/>
      <c r="AW322" s="186"/>
      <c r="AX322" s="186"/>
      <c r="AY322" s="186"/>
      <c r="AZ322" s="186"/>
      <c r="BA322" s="186"/>
    </row>
    <row r="323" spans="1:53" s="185" customFormat="1" ht="14.25" customHeight="1" x14ac:dyDescent="0.2">
      <c r="A323" s="186"/>
      <c r="B323" s="186"/>
      <c r="C323" s="257"/>
      <c r="D323" s="230"/>
      <c r="E323" s="230"/>
      <c r="F323" s="186"/>
      <c r="G323" s="186"/>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57"/>
      <c r="AE323" s="257"/>
      <c r="AF323" s="257"/>
      <c r="AG323" s="257"/>
      <c r="AH323" s="257"/>
      <c r="AI323" s="257"/>
      <c r="AJ323" s="257"/>
      <c r="AK323" s="257"/>
      <c r="AL323" s="257"/>
      <c r="AM323" s="257"/>
      <c r="AN323" s="350"/>
      <c r="AO323" s="262"/>
      <c r="AP323" s="186"/>
      <c r="AQ323" s="186"/>
      <c r="AR323" s="186"/>
      <c r="AS323" s="186"/>
      <c r="AT323" s="186"/>
      <c r="AU323" s="186"/>
      <c r="AV323" s="186"/>
      <c r="AW323" s="186"/>
      <c r="AX323" s="186"/>
      <c r="AY323" s="186"/>
      <c r="AZ323" s="186"/>
      <c r="BA323" s="186"/>
    </row>
    <row r="324" spans="1:53" s="185" customFormat="1" ht="14.25" customHeight="1" x14ac:dyDescent="0.2">
      <c r="A324" s="186"/>
      <c r="B324" s="186"/>
      <c r="C324" s="257"/>
      <c r="D324" s="230"/>
      <c r="E324" s="230"/>
      <c r="F324" s="186"/>
      <c r="G324" s="186"/>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257"/>
      <c r="AG324" s="257"/>
      <c r="AH324" s="257"/>
      <c r="AI324" s="257"/>
      <c r="AJ324" s="257"/>
      <c r="AK324" s="257"/>
      <c r="AL324" s="257"/>
      <c r="AM324" s="257"/>
      <c r="AN324" s="350"/>
      <c r="AO324" s="262"/>
      <c r="AP324" s="186"/>
      <c r="AQ324" s="186"/>
      <c r="AR324" s="186"/>
      <c r="AS324" s="186"/>
      <c r="AT324" s="186"/>
      <c r="AU324" s="186"/>
      <c r="AV324" s="186"/>
      <c r="AW324" s="186"/>
      <c r="AX324" s="186"/>
      <c r="AY324" s="186"/>
      <c r="AZ324" s="186"/>
      <c r="BA324" s="186"/>
    </row>
    <row r="325" spans="1:53" s="185" customFormat="1" ht="14.25" customHeight="1" x14ac:dyDescent="0.2">
      <c r="A325" s="186"/>
      <c r="B325" s="186"/>
      <c r="C325" s="257"/>
      <c r="D325" s="230"/>
      <c r="E325" s="230"/>
      <c r="F325" s="186"/>
      <c r="G325" s="186"/>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F325" s="257"/>
      <c r="AG325" s="257"/>
      <c r="AH325" s="257"/>
      <c r="AI325" s="257"/>
      <c r="AJ325" s="257"/>
      <c r="AK325" s="257"/>
      <c r="AL325" s="257"/>
      <c r="AM325" s="257"/>
      <c r="AN325" s="350"/>
      <c r="AO325" s="262"/>
      <c r="AP325" s="186"/>
      <c r="AQ325" s="186"/>
      <c r="AR325" s="186"/>
      <c r="AS325" s="186"/>
      <c r="AT325" s="186"/>
      <c r="AU325" s="186"/>
      <c r="AV325" s="186"/>
      <c r="AW325" s="186"/>
      <c r="AX325" s="186"/>
      <c r="AY325" s="186"/>
      <c r="AZ325" s="186"/>
      <c r="BA325" s="186"/>
    </row>
    <row r="326" spans="1:53" s="185" customFormat="1" ht="14.25" customHeight="1" x14ac:dyDescent="0.2">
      <c r="A326" s="186"/>
      <c r="B326" s="186"/>
      <c r="C326" s="257"/>
      <c r="D326" s="230"/>
      <c r="E326" s="230"/>
      <c r="F326" s="186"/>
      <c r="G326" s="186"/>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57"/>
      <c r="AE326" s="257"/>
      <c r="AF326" s="257"/>
      <c r="AG326" s="257"/>
      <c r="AH326" s="257"/>
      <c r="AI326" s="257"/>
      <c r="AJ326" s="257"/>
      <c r="AK326" s="257"/>
      <c r="AL326" s="257"/>
      <c r="AM326" s="257"/>
      <c r="AN326" s="350"/>
      <c r="AO326" s="262"/>
      <c r="AP326" s="186"/>
      <c r="AQ326" s="186"/>
      <c r="AR326" s="186"/>
      <c r="AS326" s="186"/>
      <c r="AT326" s="186"/>
      <c r="AU326" s="186"/>
      <c r="AV326" s="186"/>
      <c r="AW326" s="186"/>
      <c r="AX326" s="186"/>
      <c r="AY326" s="186"/>
      <c r="AZ326" s="186"/>
      <c r="BA326" s="186"/>
    </row>
    <row r="327" spans="1:53" s="185" customFormat="1" ht="14.25" customHeight="1" x14ac:dyDescent="0.2">
      <c r="A327" s="186"/>
      <c r="B327" s="186"/>
      <c r="C327" s="257"/>
      <c r="D327" s="230"/>
      <c r="E327" s="230"/>
      <c r="F327" s="186"/>
      <c r="G327" s="186"/>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57"/>
      <c r="AE327" s="257"/>
      <c r="AF327" s="257"/>
      <c r="AG327" s="257"/>
      <c r="AH327" s="257"/>
      <c r="AI327" s="257"/>
      <c r="AJ327" s="257"/>
      <c r="AK327" s="257"/>
      <c r="AL327" s="257"/>
      <c r="AM327" s="257"/>
      <c r="AN327" s="350"/>
      <c r="AO327" s="262"/>
      <c r="AP327" s="186"/>
      <c r="AQ327" s="186"/>
      <c r="AR327" s="186"/>
      <c r="AS327" s="186"/>
      <c r="AT327" s="186"/>
      <c r="AU327" s="186"/>
      <c r="AV327" s="186"/>
      <c r="AW327" s="186"/>
      <c r="AX327" s="186"/>
      <c r="AY327" s="186"/>
      <c r="AZ327" s="186"/>
      <c r="BA327" s="186"/>
    </row>
    <row r="328" spans="1:53" s="185" customFormat="1" ht="14.25" customHeight="1" x14ac:dyDescent="0.2">
      <c r="A328" s="186"/>
      <c r="B328" s="186"/>
      <c r="C328" s="257"/>
      <c r="D328" s="230"/>
      <c r="E328" s="230"/>
      <c r="F328" s="186"/>
      <c r="G328" s="186"/>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57"/>
      <c r="AE328" s="257"/>
      <c r="AF328" s="257"/>
      <c r="AG328" s="257"/>
      <c r="AH328" s="257"/>
      <c r="AI328" s="257"/>
      <c r="AJ328" s="257"/>
      <c r="AK328" s="257"/>
      <c r="AL328" s="257"/>
      <c r="AM328" s="257"/>
      <c r="AN328" s="350"/>
      <c r="AO328" s="262"/>
      <c r="AP328" s="186"/>
      <c r="AQ328" s="186"/>
      <c r="AR328" s="186"/>
      <c r="AS328" s="186"/>
      <c r="AT328" s="186"/>
      <c r="AU328" s="186"/>
      <c r="AV328" s="186"/>
      <c r="AW328" s="186"/>
      <c r="AX328" s="186"/>
      <c r="AY328" s="186"/>
      <c r="AZ328" s="186"/>
      <c r="BA328" s="186"/>
    </row>
    <row r="329" spans="1:53" s="185" customFormat="1" ht="14.25" customHeight="1" x14ac:dyDescent="0.2">
      <c r="A329" s="186"/>
      <c r="B329" s="186"/>
      <c r="C329" s="257"/>
      <c r="D329" s="230"/>
      <c r="E329" s="230"/>
      <c r="F329" s="186"/>
      <c r="G329" s="186"/>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57"/>
      <c r="AE329" s="257"/>
      <c r="AF329" s="257"/>
      <c r="AG329" s="257"/>
      <c r="AH329" s="257"/>
      <c r="AI329" s="257"/>
      <c r="AJ329" s="257"/>
      <c r="AK329" s="257"/>
      <c r="AL329" s="257"/>
      <c r="AM329" s="257"/>
      <c r="AN329" s="350"/>
      <c r="AO329" s="262"/>
      <c r="AP329" s="186"/>
      <c r="AQ329" s="186"/>
      <c r="AR329" s="186"/>
      <c r="AS329" s="186"/>
      <c r="AT329" s="186"/>
      <c r="AU329" s="186"/>
      <c r="AV329" s="186"/>
      <c r="AW329" s="186"/>
      <c r="AX329" s="186"/>
      <c r="AY329" s="186"/>
      <c r="AZ329" s="186"/>
      <c r="BA329" s="186"/>
    </row>
    <row r="330" spans="1:53" s="185" customFormat="1" ht="14.25" customHeight="1" x14ac:dyDescent="0.2">
      <c r="A330" s="186"/>
      <c r="B330" s="186"/>
      <c r="C330" s="257"/>
      <c r="D330" s="230"/>
      <c r="E330" s="230"/>
      <c r="F330" s="186"/>
      <c r="G330" s="186"/>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57"/>
      <c r="AE330" s="257"/>
      <c r="AF330" s="257"/>
      <c r="AG330" s="257"/>
      <c r="AH330" s="257"/>
      <c r="AI330" s="257"/>
      <c r="AJ330" s="257"/>
      <c r="AK330" s="257"/>
      <c r="AL330" s="257"/>
      <c r="AM330" s="257"/>
      <c r="AN330" s="350"/>
      <c r="AO330" s="262"/>
      <c r="AP330" s="186"/>
      <c r="AQ330" s="186"/>
      <c r="AR330" s="186"/>
      <c r="AS330" s="186"/>
      <c r="AT330" s="186"/>
      <c r="AU330" s="186"/>
      <c r="AV330" s="186"/>
      <c r="AW330" s="186"/>
      <c r="AX330" s="186"/>
      <c r="AY330" s="186"/>
      <c r="AZ330" s="186"/>
      <c r="BA330" s="186"/>
    </row>
    <row r="331" spans="1:53" s="185" customFormat="1" ht="14.25" customHeight="1" x14ac:dyDescent="0.2">
      <c r="A331" s="186"/>
      <c r="B331" s="186"/>
      <c r="C331" s="257"/>
      <c r="D331" s="230"/>
      <c r="E331" s="230"/>
      <c r="F331" s="186"/>
      <c r="G331" s="186"/>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57"/>
      <c r="AE331" s="257"/>
      <c r="AF331" s="257"/>
      <c r="AG331" s="257"/>
      <c r="AH331" s="257"/>
      <c r="AI331" s="257"/>
      <c r="AJ331" s="257"/>
      <c r="AK331" s="257"/>
      <c r="AL331" s="257"/>
      <c r="AM331" s="257"/>
      <c r="AN331" s="350"/>
      <c r="AO331" s="262"/>
      <c r="AP331" s="186"/>
      <c r="AQ331" s="186"/>
      <c r="AR331" s="186"/>
      <c r="AS331" s="186"/>
      <c r="AT331" s="186"/>
      <c r="AU331" s="186"/>
      <c r="AV331" s="186"/>
      <c r="AW331" s="186"/>
      <c r="AX331" s="186"/>
      <c r="AY331" s="186"/>
      <c r="AZ331" s="186"/>
      <c r="BA331" s="186"/>
    </row>
    <row r="332" spans="1:53" s="185" customFormat="1" ht="14.25" customHeight="1" x14ac:dyDescent="0.2">
      <c r="A332" s="186"/>
      <c r="B332" s="186"/>
      <c r="C332" s="257"/>
      <c r="D332" s="230"/>
      <c r="E332" s="230"/>
      <c r="F332" s="186"/>
      <c r="G332" s="186"/>
      <c r="H332" s="257"/>
      <c r="I332" s="257"/>
      <c r="J332" s="257"/>
      <c r="K332" s="257"/>
      <c r="L332" s="257"/>
      <c r="M332" s="257"/>
      <c r="N332" s="257"/>
      <c r="O332" s="257"/>
      <c r="P332" s="257"/>
      <c r="Q332" s="257"/>
      <c r="R332" s="257"/>
      <c r="S332" s="257"/>
      <c r="T332" s="257"/>
      <c r="U332" s="257"/>
      <c r="V332" s="257"/>
      <c r="W332" s="257"/>
      <c r="X332" s="257"/>
      <c r="Y332" s="257"/>
      <c r="Z332" s="257"/>
      <c r="AA332" s="257"/>
      <c r="AB332" s="257"/>
      <c r="AC332" s="257"/>
      <c r="AD332" s="257"/>
      <c r="AE332" s="257"/>
      <c r="AF332" s="257"/>
      <c r="AG332" s="257"/>
      <c r="AH332" s="257"/>
      <c r="AI332" s="257"/>
      <c r="AJ332" s="257"/>
      <c r="AK332" s="257"/>
      <c r="AL332" s="257"/>
      <c r="AM332" s="257"/>
      <c r="AN332" s="350"/>
      <c r="AO332" s="262"/>
      <c r="AP332" s="186"/>
      <c r="AQ332" s="186"/>
      <c r="AR332" s="186"/>
      <c r="AS332" s="186"/>
      <c r="AT332" s="186"/>
      <c r="AU332" s="186"/>
      <c r="AV332" s="186"/>
      <c r="AW332" s="186"/>
      <c r="AX332" s="186"/>
      <c r="AY332" s="186"/>
      <c r="AZ332" s="186"/>
      <c r="BA332" s="186"/>
    </row>
    <row r="333" spans="1:53" s="185" customFormat="1" ht="14.25" customHeight="1" x14ac:dyDescent="0.2">
      <c r="A333" s="186"/>
      <c r="B333" s="186"/>
      <c r="C333" s="257"/>
      <c r="D333" s="230"/>
      <c r="E333" s="230"/>
      <c r="F333" s="186"/>
      <c r="G333" s="186"/>
      <c r="H333" s="257"/>
      <c r="I333" s="257"/>
      <c r="J333" s="257"/>
      <c r="K333" s="257"/>
      <c r="L333" s="257"/>
      <c r="M333" s="257"/>
      <c r="N333" s="257"/>
      <c r="O333" s="257"/>
      <c r="P333" s="257"/>
      <c r="Q333" s="257"/>
      <c r="R333" s="257"/>
      <c r="S333" s="257"/>
      <c r="T333" s="257"/>
      <c r="U333" s="257"/>
      <c r="V333" s="257"/>
      <c r="W333" s="257"/>
      <c r="X333" s="257"/>
      <c r="Y333" s="257"/>
      <c r="Z333" s="257"/>
      <c r="AA333" s="257"/>
      <c r="AB333" s="257"/>
      <c r="AC333" s="257"/>
      <c r="AD333" s="257"/>
      <c r="AE333" s="257"/>
      <c r="AF333" s="257"/>
      <c r="AG333" s="257"/>
      <c r="AH333" s="257"/>
      <c r="AI333" s="257"/>
      <c r="AJ333" s="257"/>
      <c r="AK333" s="257"/>
      <c r="AL333" s="257"/>
      <c r="AM333" s="257"/>
      <c r="AN333" s="350"/>
      <c r="AO333" s="262"/>
      <c r="AP333" s="186"/>
      <c r="AQ333" s="186"/>
      <c r="AR333" s="186"/>
      <c r="AS333" s="186"/>
      <c r="AT333" s="186"/>
      <c r="AU333" s="186"/>
      <c r="AV333" s="186"/>
      <c r="AW333" s="186"/>
      <c r="AX333" s="186"/>
      <c r="AY333" s="186"/>
      <c r="AZ333" s="186"/>
      <c r="BA333" s="186"/>
    </row>
    <row r="334" spans="1:53" s="185" customFormat="1" ht="14.25" customHeight="1" x14ac:dyDescent="0.2">
      <c r="A334" s="186"/>
      <c r="B334" s="186"/>
      <c r="C334" s="257"/>
      <c r="D334" s="230"/>
      <c r="E334" s="230"/>
      <c r="F334" s="186"/>
      <c r="G334" s="186"/>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257"/>
      <c r="AE334" s="257"/>
      <c r="AF334" s="257"/>
      <c r="AG334" s="257"/>
      <c r="AH334" s="257"/>
      <c r="AI334" s="257"/>
      <c r="AJ334" s="257"/>
      <c r="AK334" s="257"/>
      <c r="AL334" s="257"/>
      <c r="AM334" s="257"/>
      <c r="AN334" s="350"/>
      <c r="AO334" s="262"/>
      <c r="AP334" s="186"/>
      <c r="AQ334" s="186"/>
      <c r="AR334" s="186"/>
      <c r="AS334" s="186"/>
      <c r="AT334" s="186"/>
      <c r="AU334" s="186"/>
      <c r="AV334" s="186"/>
      <c r="AW334" s="186"/>
      <c r="AX334" s="186"/>
      <c r="AY334" s="186"/>
      <c r="AZ334" s="186"/>
      <c r="BA334" s="186"/>
    </row>
    <row r="335" spans="1:53" s="185" customFormat="1" ht="14.25" customHeight="1" x14ac:dyDescent="0.2">
      <c r="A335" s="186"/>
      <c r="B335" s="186"/>
      <c r="C335" s="257"/>
      <c r="D335" s="230"/>
      <c r="E335" s="230"/>
      <c r="F335" s="186"/>
      <c r="G335" s="186"/>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c r="AL335" s="257"/>
      <c r="AM335" s="257"/>
      <c r="AN335" s="350"/>
      <c r="AO335" s="262"/>
      <c r="AP335" s="186"/>
      <c r="AQ335" s="186"/>
      <c r="AR335" s="186"/>
      <c r="AS335" s="186"/>
      <c r="AT335" s="186"/>
      <c r="AU335" s="186"/>
      <c r="AV335" s="186"/>
      <c r="AW335" s="186"/>
      <c r="AX335" s="186"/>
      <c r="AY335" s="186"/>
      <c r="AZ335" s="186"/>
      <c r="BA335" s="186"/>
    </row>
    <row r="336" spans="1:53" s="185" customFormat="1" ht="14.25" customHeight="1" x14ac:dyDescent="0.2">
      <c r="A336" s="186"/>
      <c r="B336" s="186"/>
      <c r="C336" s="257"/>
      <c r="D336" s="230"/>
      <c r="E336" s="230"/>
      <c r="F336" s="186"/>
      <c r="G336" s="186"/>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c r="AF336" s="257"/>
      <c r="AG336" s="257"/>
      <c r="AH336" s="257"/>
      <c r="AI336" s="257"/>
      <c r="AJ336" s="257"/>
      <c r="AK336" s="257"/>
      <c r="AL336" s="257"/>
      <c r="AM336" s="257"/>
      <c r="AN336" s="350"/>
      <c r="AO336" s="262"/>
      <c r="AP336" s="186"/>
      <c r="AQ336" s="186"/>
      <c r="AR336" s="186"/>
      <c r="AS336" s="186"/>
      <c r="AT336" s="186"/>
      <c r="AU336" s="186"/>
      <c r="AV336" s="186"/>
      <c r="AW336" s="186"/>
      <c r="AX336" s="186"/>
      <c r="AY336" s="186"/>
      <c r="AZ336" s="186"/>
      <c r="BA336" s="186"/>
    </row>
    <row r="337" spans="1:53" s="185" customFormat="1" ht="14.25" customHeight="1" x14ac:dyDescent="0.2">
      <c r="A337" s="186"/>
      <c r="B337" s="186"/>
      <c r="C337" s="257"/>
      <c r="D337" s="230"/>
      <c r="E337" s="230"/>
      <c r="F337" s="186"/>
      <c r="G337" s="186"/>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57"/>
      <c r="AE337" s="257"/>
      <c r="AF337" s="257"/>
      <c r="AG337" s="257"/>
      <c r="AH337" s="257"/>
      <c r="AI337" s="257"/>
      <c r="AJ337" s="257"/>
      <c r="AK337" s="257"/>
      <c r="AL337" s="257"/>
      <c r="AM337" s="257"/>
      <c r="AN337" s="350"/>
      <c r="AO337" s="262"/>
      <c r="AP337" s="186"/>
      <c r="AQ337" s="186"/>
      <c r="AR337" s="186"/>
      <c r="AS337" s="186"/>
      <c r="AT337" s="186"/>
      <c r="AU337" s="186"/>
      <c r="AV337" s="186"/>
      <c r="AW337" s="186"/>
      <c r="AX337" s="186"/>
      <c r="AY337" s="186"/>
      <c r="AZ337" s="186"/>
      <c r="BA337" s="186"/>
    </row>
    <row r="338" spans="1:53" s="185" customFormat="1" ht="14.25" customHeight="1" x14ac:dyDescent="0.2">
      <c r="A338" s="186"/>
      <c r="B338" s="186"/>
      <c r="C338" s="257"/>
      <c r="D338" s="230"/>
      <c r="E338" s="230"/>
      <c r="F338" s="186"/>
      <c r="G338" s="186"/>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57"/>
      <c r="AE338" s="257"/>
      <c r="AF338" s="257"/>
      <c r="AG338" s="257"/>
      <c r="AH338" s="257"/>
      <c r="AI338" s="257"/>
      <c r="AJ338" s="257"/>
      <c r="AK338" s="257"/>
      <c r="AL338" s="257"/>
      <c r="AM338" s="257"/>
      <c r="AN338" s="350"/>
      <c r="AO338" s="262"/>
      <c r="AP338" s="186"/>
      <c r="AQ338" s="186"/>
      <c r="AR338" s="186"/>
      <c r="AS338" s="186"/>
      <c r="AT338" s="186"/>
      <c r="AU338" s="186"/>
      <c r="AV338" s="186"/>
      <c r="AW338" s="186"/>
      <c r="AX338" s="186"/>
      <c r="AY338" s="186"/>
      <c r="AZ338" s="186"/>
      <c r="BA338" s="186"/>
    </row>
    <row r="339" spans="1:53" s="185" customFormat="1" ht="14.25" customHeight="1" x14ac:dyDescent="0.2">
      <c r="A339" s="186"/>
      <c r="B339" s="186"/>
      <c r="C339" s="257"/>
      <c r="D339" s="230"/>
      <c r="E339" s="230"/>
      <c r="F339" s="186"/>
      <c r="G339" s="186"/>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57"/>
      <c r="AE339" s="257"/>
      <c r="AF339" s="257"/>
      <c r="AG339" s="257"/>
      <c r="AH339" s="257"/>
      <c r="AI339" s="257"/>
      <c r="AJ339" s="257"/>
      <c r="AK339" s="257"/>
      <c r="AL339" s="257"/>
      <c r="AM339" s="257"/>
      <c r="AN339" s="350"/>
      <c r="AO339" s="262"/>
      <c r="AP339" s="186"/>
      <c r="AQ339" s="186"/>
      <c r="AR339" s="186"/>
      <c r="AS339" s="186"/>
      <c r="AT339" s="186"/>
      <c r="AU339" s="186"/>
      <c r="AV339" s="186"/>
      <c r="AW339" s="186"/>
      <c r="AX339" s="186"/>
      <c r="AY339" s="186"/>
      <c r="AZ339" s="186"/>
      <c r="BA339" s="186"/>
    </row>
    <row r="340" spans="1:53" s="185" customFormat="1" ht="14.25" customHeight="1" x14ac:dyDescent="0.2">
      <c r="A340" s="186"/>
      <c r="B340" s="186"/>
      <c r="C340" s="257"/>
      <c r="D340" s="230"/>
      <c r="E340" s="230"/>
      <c r="F340" s="186"/>
      <c r="G340" s="186"/>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57"/>
      <c r="AE340" s="257"/>
      <c r="AF340" s="257"/>
      <c r="AG340" s="257"/>
      <c r="AH340" s="257"/>
      <c r="AI340" s="257"/>
      <c r="AJ340" s="257"/>
      <c r="AK340" s="257"/>
      <c r="AL340" s="257"/>
      <c r="AM340" s="257"/>
      <c r="AN340" s="350"/>
      <c r="AO340" s="262"/>
      <c r="AP340" s="186"/>
      <c r="AQ340" s="186"/>
      <c r="AR340" s="186"/>
      <c r="AS340" s="186"/>
      <c r="AT340" s="186"/>
      <c r="AU340" s="186"/>
      <c r="AV340" s="186"/>
      <c r="AW340" s="186"/>
      <c r="AX340" s="186"/>
      <c r="AY340" s="186"/>
      <c r="AZ340" s="186"/>
      <c r="BA340" s="186"/>
    </row>
    <row r="341" spans="1:53" s="185" customFormat="1" ht="14.25" customHeight="1" x14ac:dyDescent="0.2">
      <c r="A341" s="186"/>
      <c r="B341" s="186"/>
      <c r="C341" s="257"/>
      <c r="D341" s="230"/>
      <c r="E341" s="230"/>
      <c r="F341" s="186"/>
      <c r="G341" s="186"/>
      <c r="H341" s="257"/>
      <c r="I341" s="257"/>
      <c r="J341" s="257"/>
      <c r="K341" s="257"/>
      <c r="L341" s="257"/>
      <c r="M341" s="257"/>
      <c r="N341" s="257"/>
      <c r="O341" s="257"/>
      <c r="P341" s="257"/>
      <c r="Q341" s="257"/>
      <c r="R341" s="257"/>
      <c r="S341" s="257"/>
      <c r="T341" s="257"/>
      <c r="U341" s="257"/>
      <c r="V341" s="257"/>
      <c r="W341" s="257"/>
      <c r="X341" s="257"/>
      <c r="Y341" s="257"/>
      <c r="Z341" s="257"/>
      <c r="AA341" s="257"/>
      <c r="AB341" s="257"/>
      <c r="AC341" s="257"/>
      <c r="AD341" s="257"/>
      <c r="AE341" s="257"/>
      <c r="AF341" s="257"/>
      <c r="AG341" s="257"/>
      <c r="AH341" s="257"/>
      <c r="AI341" s="257"/>
      <c r="AJ341" s="257"/>
      <c r="AK341" s="257"/>
      <c r="AL341" s="257"/>
      <c r="AM341" s="257"/>
      <c r="AN341" s="350"/>
      <c r="AO341" s="262"/>
      <c r="AP341" s="186"/>
      <c r="AQ341" s="186"/>
      <c r="AR341" s="186"/>
      <c r="AS341" s="186"/>
      <c r="AT341" s="186"/>
      <c r="AU341" s="186"/>
      <c r="AV341" s="186"/>
      <c r="AW341" s="186"/>
      <c r="AX341" s="186"/>
      <c r="AY341" s="186"/>
      <c r="AZ341" s="186"/>
      <c r="BA341" s="186"/>
    </row>
    <row r="342" spans="1:53" s="185" customFormat="1" ht="14.25" customHeight="1" x14ac:dyDescent="0.2">
      <c r="A342" s="186"/>
      <c r="B342" s="186"/>
      <c r="C342" s="257"/>
      <c r="D342" s="230"/>
      <c r="E342" s="230"/>
      <c r="F342" s="186"/>
      <c r="G342" s="186"/>
      <c r="H342" s="257"/>
      <c r="I342" s="257"/>
      <c r="J342" s="257"/>
      <c r="K342" s="257"/>
      <c r="L342" s="257"/>
      <c r="M342" s="257"/>
      <c r="N342" s="257"/>
      <c r="O342" s="257"/>
      <c r="P342" s="257"/>
      <c r="Q342" s="257"/>
      <c r="R342" s="257"/>
      <c r="S342" s="257"/>
      <c r="T342" s="257"/>
      <c r="U342" s="257"/>
      <c r="V342" s="257"/>
      <c r="W342" s="257"/>
      <c r="X342" s="257"/>
      <c r="Y342" s="257"/>
      <c r="Z342" s="257"/>
      <c r="AA342" s="257"/>
      <c r="AB342" s="257"/>
      <c r="AC342" s="257"/>
      <c r="AD342" s="257"/>
      <c r="AE342" s="257"/>
      <c r="AF342" s="257"/>
      <c r="AG342" s="257"/>
      <c r="AH342" s="257"/>
      <c r="AI342" s="257"/>
      <c r="AJ342" s="257"/>
      <c r="AK342" s="257"/>
      <c r="AL342" s="257"/>
      <c r="AM342" s="257"/>
      <c r="AN342" s="350"/>
      <c r="AO342" s="262"/>
      <c r="AP342" s="186"/>
      <c r="AQ342" s="186"/>
      <c r="AR342" s="186"/>
      <c r="AS342" s="186"/>
      <c r="AT342" s="186"/>
      <c r="AU342" s="186"/>
      <c r="AV342" s="186"/>
      <c r="AW342" s="186"/>
      <c r="AX342" s="186"/>
      <c r="AY342" s="186"/>
      <c r="AZ342" s="186"/>
      <c r="BA342" s="186"/>
    </row>
    <row r="343" spans="1:53" s="185" customFormat="1" ht="14.25" customHeight="1" x14ac:dyDescent="0.2">
      <c r="A343" s="186"/>
      <c r="B343" s="186"/>
      <c r="C343" s="257"/>
      <c r="D343" s="230"/>
      <c r="E343" s="230"/>
      <c r="F343" s="186"/>
      <c r="G343" s="186"/>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257"/>
      <c r="AE343" s="257"/>
      <c r="AF343" s="257"/>
      <c r="AG343" s="257"/>
      <c r="AH343" s="257"/>
      <c r="AI343" s="257"/>
      <c r="AJ343" s="257"/>
      <c r="AK343" s="257"/>
      <c r="AL343" s="257"/>
      <c r="AM343" s="257"/>
      <c r="AN343" s="350"/>
      <c r="AO343" s="262"/>
      <c r="AP343" s="186"/>
      <c r="AQ343" s="186"/>
      <c r="AR343" s="186"/>
      <c r="AS343" s="186"/>
      <c r="AT343" s="186"/>
      <c r="AU343" s="186"/>
      <c r="AV343" s="186"/>
      <c r="AW343" s="186"/>
      <c r="AX343" s="186"/>
      <c r="AY343" s="186"/>
      <c r="AZ343" s="186"/>
      <c r="BA343" s="186"/>
    </row>
    <row r="344" spans="1:53" s="185" customFormat="1" ht="14.25" customHeight="1" x14ac:dyDescent="0.2">
      <c r="A344" s="186"/>
      <c r="B344" s="186"/>
      <c r="C344" s="257"/>
      <c r="D344" s="230"/>
      <c r="E344" s="230"/>
      <c r="F344" s="186"/>
      <c r="G344" s="186"/>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257"/>
      <c r="AE344" s="257"/>
      <c r="AF344" s="257"/>
      <c r="AG344" s="257"/>
      <c r="AH344" s="257"/>
      <c r="AI344" s="257"/>
      <c r="AJ344" s="257"/>
      <c r="AK344" s="257"/>
      <c r="AL344" s="257"/>
      <c r="AM344" s="257"/>
      <c r="AN344" s="350"/>
      <c r="AO344" s="262"/>
      <c r="AP344" s="186"/>
      <c r="AQ344" s="186"/>
      <c r="AR344" s="186"/>
      <c r="AS344" s="186"/>
      <c r="AT344" s="186"/>
      <c r="AU344" s="186"/>
      <c r="AV344" s="186"/>
      <c r="AW344" s="186"/>
      <c r="AX344" s="186"/>
      <c r="AY344" s="186"/>
      <c r="AZ344" s="186"/>
      <c r="BA344" s="186"/>
    </row>
    <row r="345" spans="1:53" s="185" customFormat="1" ht="14.25" customHeight="1" x14ac:dyDescent="0.2">
      <c r="A345" s="186"/>
      <c r="B345" s="186"/>
      <c r="C345" s="257"/>
      <c r="D345" s="230"/>
      <c r="E345" s="230"/>
      <c r="F345" s="186"/>
      <c r="G345" s="186"/>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257"/>
      <c r="AE345" s="257"/>
      <c r="AF345" s="257"/>
      <c r="AG345" s="257"/>
      <c r="AH345" s="257"/>
      <c r="AI345" s="257"/>
      <c r="AJ345" s="257"/>
      <c r="AK345" s="257"/>
      <c r="AL345" s="257"/>
      <c r="AM345" s="257"/>
      <c r="AN345" s="350"/>
      <c r="AO345" s="262"/>
      <c r="AP345" s="186"/>
      <c r="AQ345" s="186"/>
      <c r="AR345" s="186"/>
      <c r="AS345" s="186"/>
      <c r="AT345" s="186"/>
      <c r="AU345" s="186"/>
      <c r="AV345" s="186"/>
      <c r="AW345" s="186"/>
      <c r="AX345" s="186"/>
      <c r="AY345" s="186"/>
      <c r="AZ345" s="186"/>
      <c r="BA345" s="186"/>
    </row>
    <row r="346" spans="1:53" s="185" customFormat="1" ht="14.25" customHeight="1" x14ac:dyDescent="0.2">
      <c r="A346" s="186"/>
      <c r="B346" s="186"/>
      <c r="C346" s="257"/>
      <c r="D346" s="230"/>
      <c r="E346" s="230"/>
      <c r="F346" s="186"/>
      <c r="G346" s="186"/>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257"/>
      <c r="AE346" s="257"/>
      <c r="AF346" s="257"/>
      <c r="AG346" s="257"/>
      <c r="AH346" s="257"/>
      <c r="AI346" s="257"/>
      <c r="AJ346" s="257"/>
      <c r="AK346" s="257"/>
      <c r="AL346" s="257"/>
      <c r="AM346" s="257"/>
      <c r="AN346" s="350"/>
      <c r="AO346" s="262"/>
      <c r="AP346" s="186"/>
      <c r="AQ346" s="186"/>
      <c r="AR346" s="186"/>
      <c r="AS346" s="186"/>
      <c r="AT346" s="186"/>
      <c r="AU346" s="186"/>
      <c r="AV346" s="186"/>
      <c r="AW346" s="186"/>
      <c r="AX346" s="186"/>
      <c r="AY346" s="186"/>
      <c r="AZ346" s="186"/>
      <c r="BA346" s="186"/>
    </row>
    <row r="347" spans="1:53" s="185" customFormat="1" ht="14.25" customHeight="1" x14ac:dyDescent="0.2">
      <c r="A347" s="186"/>
      <c r="B347" s="186"/>
      <c r="C347" s="257"/>
      <c r="D347" s="230"/>
      <c r="E347" s="230"/>
      <c r="F347" s="186"/>
      <c r="G347" s="186"/>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257"/>
      <c r="AE347" s="257"/>
      <c r="AF347" s="257"/>
      <c r="AG347" s="257"/>
      <c r="AH347" s="257"/>
      <c r="AI347" s="257"/>
      <c r="AJ347" s="257"/>
      <c r="AK347" s="257"/>
      <c r="AL347" s="257"/>
      <c r="AM347" s="257"/>
      <c r="AN347" s="350"/>
      <c r="AO347" s="262"/>
      <c r="AP347" s="186"/>
      <c r="AQ347" s="186"/>
      <c r="AR347" s="186"/>
      <c r="AS347" s="186"/>
      <c r="AT347" s="186"/>
      <c r="AU347" s="186"/>
      <c r="AV347" s="186"/>
      <c r="AW347" s="186"/>
      <c r="AX347" s="186"/>
      <c r="AY347" s="186"/>
      <c r="AZ347" s="186"/>
      <c r="BA347" s="186"/>
    </row>
    <row r="348" spans="1:53" s="185" customFormat="1" ht="14.25" customHeight="1" x14ac:dyDescent="0.2">
      <c r="A348" s="186"/>
      <c r="B348" s="186"/>
      <c r="C348" s="257"/>
      <c r="D348" s="230"/>
      <c r="E348" s="230"/>
      <c r="F348" s="186"/>
      <c r="G348" s="186"/>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257"/>
      <c r="AG348" s="257"/>
      <c r="AH348" s="257"/>
      <c r="AI348" s="257"/>
      <c r="AJ348" s="257"/>
      <c r="AK348" s="257"/>
      <c r="AL348" s="257"/>
      <c r="AM348" s="257"/>
      <c r="AN348" s="350"/>
      <c r="AO348" s="262"/>
      <c r="AP348" s="186"/>
      <c r="AQ348" s="186"/>
      <c r="AR348" s="186"/>
      <c r="AS348" s="186"/>
      <c r="AT348" s="186"/>
      <c r="AU348" s="186"/>
      <c r="AV348" s="186"/>
      <c r="AW348" s="186"/>
      <c r="AX348" s="186"/>
      <c r="AY348" s="186"/>
      <c r="AZ348" s="186"/>
      <c r="BA348" s="186"/>
    </row>
    <row r="349" spans="1:53" s="185" customFormat="1" ht="14.25" customHeight="1" x14ac:dyDescent="0.2">
      <c r="A349" s="186"/>
      <c r="B349" s="186"/>
      <c r="C349" s="257"/>
      <c r="D349" s="230"/>
      <c r="E349" s="230"/>
      <c r="F349" s="186"/>
      <c r="G349" s="186"/>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F349" s="257"/>
      <c r="AG349" s="257"/>
      <c r="AH349" s="257"/>
      <c r="AI349" s="257"/>
      <c r="AJ349" s="257"/>
      <c r="AK349" s="257"/>
      <c r="AL349" s="257"/>
      <c r="AM349" s="257"/>
      <c r="AN349" s="350"/>
      <c r="AO349" s="262"/>
      <c r="AP349" s="186"/>
      <c r="AQ349" s="186"/>
      <c r="AR349" s="186"/>
      <c r="AS349" s="186"/>
      <c r="AT349" s="186"/>
      <c r="AU349" s="186"/>
      <c r="AV349" s="186"/>
      <c r="AW349" s="186"/>
      <c r="AX349" s="186"/>
      <c r="AY349" s="186"/>
      <c r="AZ349" s="186"/>
      <c r="BA349" s="186"/>
    </row>
    <row r="350" spans="1:53" s="185" customFormat="1" ht="14.25" customHeight="1" x14ac:dyDescent="0.2">
      <c r="A350" s="186"/>
      <c r="B350" s="186"/>
      <c r="C350" s="257"/>
      <c r="D350" s="230"/>
      <c r="E350" s="230"/>
      <c r="F350" s="186"/>
      <c r="G350" s="186"/>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57"/>
      <c r="AE350" s="257"/>
      <c r="AF350" s="257"/>
      <c r="AG350" s="257"/>
      <c r="AH350" s="257"/>
      <c r="AI350" s="257"/>
      <c r="AJ350" s="257"/>
      <c r="AK350" s="257"/>
      <c r="AL350" s="257"/>
      <c r="AM350" s="257"/>
      <c r="AN350" s="350"/>
      <c r="AO350" s="262"/>
      <c r="AP350" s="186"/>
      <c r="AQ350" s="186"/>
      <c r="AR350" s="186"/>
      <c r="AS350" s="186"/>
      <c r="AT350" s="186"/>
      <c r="AU350" s="186"/>
      <c r="AV350" s="186"/>
      <c r="AW350" s="186"/>
      <c r="AX350" s="186"/>
      <c r="AY350" s="186"/>
      <c r="AZ350" s="186"/>
      <c r="BA350" s="186"/>
    </row>
    <row r="351" spans="1:53" s="185" customFormat="1" ht="14.25" customHeight="1" x14ac:dyDescent="0.2">
      <c r="A351" s="186"/>
      <c r="B351" s="186"/>
      <c r="C351" s="257"/>
      <c r="D351" s="230"/>
      <c r="E351" s="230"/>
      <c r="F351" s="186"/>
      <c r="G351" s="186"/>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57"/>
      <c r="AE351" s="257"/>
      <c r="AF351" s="257"/>
      <c r="AG351" s="257"/>
      <c r="AH351" s="257"/>
      <c r="AI351" s="257"/>
      <c r="AJ351" s="257"/>
      <c r="AK351" s="257"/>
      <c r="AL351" s="257"/>
      <c r="AM351" s="257"/>
      <c r="AN351" s="350"/>
      <c r="AO351" s="262"/>
      <c r="AP351" s="186"/>
      <c r="AQ351" s="186"/>
      <c r="AR351" s="186"/>
      <c r="AS351" s="186"/>
      <c r="AT351" s="186"/>
      <c r="AU351" s="186"/>
      <c r="AV351" s="186"/>
      <c r="AW351" s="186"/>
      <c r="AX351" s="186"/>
      <c r="AY351" s="186"/>
      <c r="AZ351" s="186"/>
      <c r="BA351" s="186"/>
    </row>
    <row r="352" spans="1:53" s="185" customFormat="1" ht="14.25" customHeight="1" x14ac:dyDescent="0.2">
      <c r="A352" s="186"/>
      <c r="B352" s="186"/>
      <c r="C352" s="257"/>
      <c r="D352" s="230"/>
      <c r="E352" s="230"/>
      <c r="F352" s="186"/>
      <c r="G352" s="186"/>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57"/>
      <c r="AE352" s="257"/>
      <c r="AF352" s="257"/>
      <c r="AG352" s="257"/>
      <c r="AH352" s="257"/>
      <c r="AI352" s="257"/>
      <c r="AJ352" s="257"/>
      <c r="AK352" s="257"/>
      <c r="AL352" s="257"/>
      <c r="AM352" s="257"/>
      <c r="AN352" s="350"/>
      <c r="AO352" s="262"/>
      <c r="AP352" s="186"/>
      <c r="AQ352" s="186"/>
      <c r="AR352" s="186"/>
      <c r="AS352" s="186"/>
      <c r="AT352" s="186"/>
      <c r="AU352" s="186"/>
      <c r="AV352" s="186"/>
      <c r="AW352" s="186"/>
      <c r="AX352" s="186"/>
      <c r="AY352" s="186"/>
      <c r="AZ352" s="186"/>
      <c r="BA352" s="186"/>
    </row>
    <row r="353" spans="1:53" s="185" customFormat="1" ht="14.25" customHeight="1" x14ac:dyDescent="0.2">
      <c r="A353" s="186"/>
      <c r="B353" s="186"/>
      <c r="C353" s="257"/>
      <c r="D353" s="230"/>
      <c r="E353" s="230"/>
      <c r="F353" s="186"/>
      <c r="G353" s="186"/>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c r="AL353" s="257"/>
      <c r="AM353" s="257"/>
      <c r="AN353" s="350"/>
      <c r="AO353" s="262"/>
      <c r="AP353" s="186"/>
      <c r="AQ353" s="186"/>
      <c r="AR353" s="186"/>
      <c r="AS353" s="186"/>
      <c r="AT353" s="186"/>
      <c r="AU353" s="186"/>
      <c r="AV353" s="186"/>
      <c r="AW353" s="186"/>
      <c r="AX353" s="186"/>
      <c r="AY353" s="186"/>
      <c r="AZ353" s="186"/>
      <c r="BA353" s="186"/>
    </row>
    <row r="354" spans="1:53" s="185" customFormat="1" ht="14.25" customHeight="1" x14ac:dyDescent="0.2">
      <c r="A354" s="186"/>
      <c r="B354" s="186"/>
      <c r="C354" s="257"/>
      <c r="D354" s="230"/>
      <c r="E354" s="230"/>
      <c r="F354" s="186"/>
      <c r="G354" s="186"/>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350"/>
      <c r="AO354" s="262"/>
      <c r="AP354" s="186"/>
      <c r="AQ354" s="186"/>
      <c r="AR354" s="186"/>
      <c r="AS354" s="186"/>
      <c r="AT354" s="186"/>
      <c r="AU354" s="186"/>
      <c r="AV354" s="186"/>
      <c r="AW354" s="186"/>
      <c r="AX354" s="186"/>
      <c r="AY354" s="186"/>
      <c r="AZ354" s="186"/>
      <c r="BA354" s="186"/>
    </row>
    <row r="355" spans="1:53" s="185" customFormat="1" ht="14.25" customHeight="1" x14ac:dyDescent="0.2">
      <c r="A355" s="186"/>
      <c r="B355" s="186"/>
      <c r="C355" s="257"/>
      <c r="D355" s="230"/>
      <c r="E355" s="230"/>
      <c r="F355" s="186"/>
      <c r="G355" s="186"/>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57"/>
      <c r="AE355" s="257"/>
      <c r="AF355" s="257"/>
      <c r="AG355" s="257"/>
      <c r="AH355" s="257"/>
      <c r="AI355" s="257"/>
      <c r="AJ355" s="257"/>
      <c r="AK355" s="257"/>
      <c r="AL355" s="257"/>
      <c r="AM355" s="257"/>
      <c r="AN355" s="350"/>
      <c r="AO355" s="262"/>
      <c r="AP355" s="186"/>
      <c r="AQ355" s="186"/>
      <c r="AR355" s="186"/>
      <c r="AS355" s="186"/>
      <c r="AT355" s="186"/>
      <c r="AU355" s="186"/>
      <c r="AV355" s="186"/>
      <c r="AW355" s="186"/>
      <c r="AX355" s="186"/>
      <c r="AY355" s="186"/>
      <c r="AZ355" s="186"/>
      <c r="BA355" s="186"/>
    </row>
    <row r="356" spans="1:53" s="185" customFormat="1" ht="14.25" customHeight="1" x14ac:dyDescent="0.2">
      <c r="A356" s="186"/>
      <c r="B356" s="186"/>
      <c r="C356" s="257"/>
      <c r="D356" s="230"/>
      <c r="E356" s="230"/>
      <c r="F356" s="186"/>
      <c r="G356" s="186"/>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57"/>
      <c r="AE356" s="257"/>
      <c r="AF356" s="257"/>
      <c r="AG356" s="257"/>
      <c r="AH356" s="257"/>
      <c r="AI356" s="257"/>
      <c r="AJ356" s="257"/>
      <c r="AK356" s="257"/>
      <c r="AL356" s="257"/>
      <c r="AM356" s="257"/>
      <c r="AN356" s="350"/>
      <c r="AO356" s="262"/>
      <c r="AP356" s="186"/>
      <c r="AQ356" s="186"/>
      <c r="AR356" s="186"/>
      <c r="AS356" s="186"/>
      <c r="AT356" s="186"/>
      <c r="AU356" s="186"/>
      <c r="AV356" s="186"/>
      <c r="AW356" s="186"/>
      <c r="AX356" s="186"/>
      <c r="AY356" s="186"/>
      <c r="AZ356" s="186"/>
      <c r="BA356" s="186"/>
    </row>
    <row r="357" spans="1:53" s="185" customFormat="1" ht="14.25" customHeight="1" x14ac:dyDescent="0.2">
      <c r="A357" s="186"/>
      <c r="B357" s="186"/>
      <c r="C357" s="257"/>
      <c r="D357" s="230"/>
      <c r="E357" s="230"/>
      <c r="F357" s="186"/>
      <c r="G357" s="186"/>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57"/>
      <c r="AE357" s="257"/>
      <c r="AF357" s="257"/>
      <c r="AG357" s="257"/>
      <c r="AH357" s="257"/>
      <c r="AI357" s="257"/>
      <c r="AJ357" s="257"/>
      <c r="AK357" s="257"/>
      <c r="AL357" s="257"/>
      <c r="AM357" s="257"/>
      <c r="AN357" s="350"/>
      <c r="AO357" s="262"/>
      <c r="AP357" s="186"/>
      <c r="AQ357" s="186"/>
      <c r="AR357" s="186"/>
      <c r="AS357" s="186"/>
      <c r="AT357" s="186"/>
      <c r="AU357" s="186"/>
      <c r="AV357" s="186"/>
      <c r="AW357" s="186"/>
      <c r="AX357" s="186"/>
      <c r="AY357" s="186"/>
      <c r="AZ357" s="186"/>
      <c r="BA357" s="186"/>
    </row>
    <row r="358" spans="1:53" s="185" customFormat="1" ht="14.25" customHeight="1" x14ac:dyDescent="0.2">
      <c r="A358" s="186"/>
      <c r="B358" s="186"/>
      <c r="C358" s="257"/>
      <c r="D358" s="230"/>
      <c r="E358" s="230"/>
      <c r="F358" s="186"/>
      <c r="G358" s="186"/>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57"/>
      <c r="AE358" s="257"/>
      <c r="AF358" s="257"/>
      <c r="AG358" s="257"/>
      <c r="AH358" s="257"/>
      <c r="AI358" s="257"/>
      <c r="AJ358" s="257"/>
      <c r="AK358" s="257"/>
      <c r="AL358" s="257"/>
      <c r="AM358" s="257"/>
      <c r="AN358" s="350"/>
      <c r="AO358" s="262"/>
      <c r="AP358" s="186"/>
      <c r="AQ358" s="186"/>
      <c r="AR358" s="186"/>
      <c r="AS358" s="186"/>
      <c r="AT358" s="186"/>
      <c r="AU358" s="186"/>
      <c r="AV358" s="186"/>
      <c r="AW358" s="186"/>
      <c r="AX358" s="186"/>
      <c r="AY358" s="186"/>
      <c r="AZ358" s="186"/>
      <c r="BA358" s="186"/>
    </row>
    <row r="359" spans="1:53" s="185" customFormat="1" ht="14.25" customHeight="1" x14ac:dyDescent="0.2">
      <c r="A359" s="186"/>
      <c r="B359" s="186"/>
      <c r="C359" s="257"/>
      <c r="D359" s="230"/>
      <c r="E359" s="230"/>
      <c r="F359" s="186"/>
      <c r="G359" s="186"/>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57"/>
      <c r="AE359" s="257"/>
      <c r="AF359" s="257"/>
      <c r="AG359" s="257"/>
      <c r="AH359" s="257"/>
      <c r="AI359" s="257"/>
      <c r="AJ359" s="257"/>
      <c r="AK359" s="257"/>
      <c r="AL359" s="257"/>
      <c r="AM359" s="257"/>
      <c r="AN359" s="350"/>
      <c r="AO359" s="262"/>
      <c r="AP359" s="186"/>
      <c r="AQ359" s="186"/>
      <c r="AR359" s="186"/>
      <c r="AS359" s="186"/>
      <c r="AT359" s="186"/>
      <c r="AU359" s="186"/>
      <c r="AV359" s="186"/>
      <c r="AW359" s="186"/>
      <c r="AX359" s="186"/>
      <c r="AY359" s="186"/>
      <c r="AZ359" s="186"/>
      <c r="BA359" s="186"/>
    </row>
    <row r="360" spans="1:53" s="185" customFormat="1" ht="14.25" customHeight="1" x14ac:dyDescent="0.2">
      <c r="A360" s="186"/>
      <c r="B360" s="186"/>
      <c r="C360" s="257"/>
      <c r="D360" s="230"/>
      <c r="E360" s="230"/>
      <c r="F360" s="186"/>
      <c r="G360" s="186"/>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350"/>
      <c r="AO360" s="262"/>
      <c r="AP360" s="186"/>
      <c r="AQ360" s="186"/>
      <c r="AR360" s="186"/>
      <c r="AS360" s="186"/>
      <c r="AT360" s="186"/>
      <c r="AU360" s="186"/>
      <c r="AV360" s="186"/>
      <c r="AW360" s="186"/>
      <c r="AX360" s="186"/>
      <c r="AY360" s="186"/>
      <c r="AZ360" s="186"/>
      <c r="BA360" s="186"/>
    </row>
    <row r="361" spans="1:53" s="185" customFormat="1" ht="14.25" customHeight="1" x14ac:dyDescent="0.2">
      <c r="A361" s="186"/>
      <c r="B361" s="186"/>
      <c r="C361" s="257"/>
      <c r="D361" s="230"/>
      <c r="E361" s="230"/>
      <c r="F361" s="186"/>
      <c r="G361" s="186"/>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350"/>
      <c r="AO361" s="262"/>
      <c r="AP361" s="186"/>
      <c r="AQ361" s="186"/>
      <c r="AR361" s="186"/>
      <c r="AS361" s="186"/>
      <c r="AT361" s="186"/>
      <c r="AU361" s="186"/>
      <c r="AV361" s="186"/>
      <c r="AW361" s="186"/>
      <c r="AX361" s="186"/>
      <c r="AY361" s="186"/>
      <c r="AZ361" s="186"/>
      <c r="BA361" s="186"/>
    </row>
    <row r="362" spans="1:53" s="185" customFormat="1" ht="14.25" customHeight="1" x14ac:dyDescent="0.2">
      <c r="A362" s="186"/>
      <c r="B362" s="186"/>
      <c r="C362" s="257"/>
      <c r="D362" s="230"/>
      <c r="E362" s="230"/>
      <c r="F362" s="186"/>
      <c r="G362" s="186"/>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57"/>
      <c r="AE362" s="257"/>
      <c r="AF362" s="257"/>
      <c r="AG362" s="257"/>
      <c r="AH362" s="257"/>
      <c r="AI362" s="257"/>
      <c r="AJ362" s="257"/>
      <c r="AK362" s="257"/>
      <c r="AL362" s="257"/>
      <c r="AM362" s="257"/>
      <c r="AN362" s="350"/>
      <c r="AO362" s="262"/>
      <c r="AP362" s="186"/>
      <c r="AQ362" s="186"/>
      <c r="AR362" s="186"/>
      <c r="AS362" s="186"/>
      <c r="AT362" s="186"/>
      <c r="AU362" s="186"/>
      <c r="AV362" s="186"/>
      <c r="AW362" s="186"/>
      <c r="AX362" s="186"/>
      <c r="AY362" s="186"/>
      <c r="AZ362" s="186"/>
      <c r="BA362" s="186"/>
    </row>
    <row r="363" spans="1:53" s="185" customFormat="1" ht="14.25" customHeight="1" x14ac:dyDescent="0.2">
      <c r="A363" s="186"/>
      <c r="B363" s="186"/>
      <c r="C363" s="257"/>
      <c r="D363" s="230"/>
      <c r="E363" s="230"/>
      <c r="F363" s="186"/>
      <c r="G363" s="186"/>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c r="AF363" s="257"/>
      <c r="AG363" s="257"/>
      <c r="AH363" s="257"/>
      <c r="AI363" s="257"/>
      <c r="AJ363" s="257"/>
      <c r="AK363" s="257"/>
      <c r="AL363" s="257"/>
      <c r="AM363" s="257"/>
      <c r="AN363" s="350"/>
      <c r="AO363" s="262"/>
      <c r="AP363" s="186"/>
      <c r="AQ363" s="186"/>
      <c r="AR363" s="186"/>
      <c r="AS363" s="186"/>
      <c r="AT363" s="186"/>
      <c r="AU363" s="186"/>
      <c r="AV363" s="186"/>
      <c r="AW363" s="186"/>
      <c r="AX363" s="186"/>
      <c r="AY363" s="186"/>
      <c r="AZ363" s="186"/>
      <c r="BA363" s="186"/>
    </row>
    <row r="364" spans="1:53" s="185" customFormat="1" ht="14.25" customHeight="1" x14ac:dyDescent="0.2">
      <c r="A364" s="186"/>
      <c r="B364" s="186"/>
      <c r="C364" s="257"/>
      <c r="D364" s="230"/>
      <c r="E364" s="230"/>
      <c r="F364" s="186"/>
      <c r="G364" s="186"/>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57"/>
      <c r="AE364" s="257"/>
      <c r="AF364" s="257"/>
      <c r="AG364" s="257"/>
      <c r="AH364" s="257"/>
      <c r="AI364" s="257"/>
      <c r="AJ364" s="257"/>
      <c r="AK364" s="257"/>
      <c r="AL364" s="257"/>
      <c r="AM364" s="257"/>
      <c r="AN364" s="350"/>
      <c r="AO364" s="262"/>
      <c r="AP364" s="186"/>
      <c r="AQ364" s="186"/>
      <c r="AR364" s="186"/>
      <c r="AS364" s="186"/>
      <c r="AT364" s="186"/>
      <c r="AU364" s="186"/>
      <c r="AV364" s="186"/>
      <c r="AW364" s="186"/>
      <c r="AX364" s="186"/>
      <c r="AY364" s="186"/>
      <c r="AZ364" s="186"/>
      <c r="BA364" s="186"/>
    </row>
    <row r="365" spans="1:53" s="185" customFormat="1" ht="14.25" customHeight="1" x14ac:dyDescent="0.2">
      <c r="A365" s="186"/>
      <c r="B365" s="186"/>
      <c r="C365" s="257"/>
      <c r="D365" s="230"/>
      <c r="E365" s="230"/>
      <c r="F365" s="186"/>
      <c r="G365" s="186"/>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57"/>
      <c r="AE365" s="257"/>
      <c r="AF365" s="257"/>
      <c r="AG365" s="257"/>
      <c r="AH365" s="257"/>
      <c r="AI365" s="257"/>
      <c r="AJ365" s="257"/>
      <c r="AK365" s="257"/>
      <c r="AL365" s="257"/>
      <c r="AM365" s="257"/>
      <c r="AN365" s="350"/>
      <c r="AO365" s="262"/>
      <c r="AP365" s="186"/>
      <c r="AQ365" s="186"/>
      <c r="AR365" s="186"/>
      <c r="AS365" s="186"/>
      <c r="AT365" s="186"/>
      <c r="AU365" s="186"/>
      <c r="AV365" s="186"/>
      <c r="AW365" s="186"/>
      <c r="AX365" s="186"/>
      <c r="AY365" s="186"/>
      <c r="AZ365" s="186"/>
      <c r="BA365" s="186"/>
    </row>
    <row r="366" spans="1:53" s="185" customFormat="1" ht="14.25" customHeight="1" x14ac:dyDescent="0.2">
      <c r="A366" s="186"/>
      <c r="B366" s="186"/>
      <c r="C366" s="257"/>
      <c r="D366" s="230"/>
      <c r="E366" s="230"/>
      <c r="F366" s="186"/>
      <c r="G366" s="186"/>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57"/>
      <c r="AE366" s="257"/>
      <c r="AF366" s="257"/>
      <c r="AG366" s="257"/>
      <c r="AH366" s="257"/>
      <c r="AI366" s="257"/>
      <c r="AJ366" s="257"/>
      <c r="AK366" s="257"/>
      <c r="AL366" s="257"/>
      <c r="AM366" s="257"/>
      <c r="AN366" s="350"/>
      <c r="AO366" s="262"/>
      <c r="AP366" s="186"/>
      <c r="AQ366" s="186"/>
      <c r="AR366" s="186"/>
      <c r="AS366" s="186"/>
      <c r="AT366" s="186"/>
      <c r="AU366" s="186"/>
      <c r="AV366" s="186"/>
      <c r="AW366" s="186"/>
      <c r="AX366" s="186"/>
      <c r="AY366" s="186"/>
      <c r="AZ366" s="186"/>
      <c r="BA366" s="186"/>
    </row>
    <row r="367" spans="1:53" s="185" customFormat="1" ht="14.25" customHeight="1" x14ac:dyDescent="0.2">
      <c r="A367" s="186"/>
      <c r="B367" s="186"/>
      <c r="C367" s="257"/>
      <c r="D367" s="230"/>
      <c r="E367" s="230"/>
      <c r="F367" s="186"/>
      <c r="G367" s="186"/>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57"/>
      <c r="AE367" s="257"/>
      <c r="AF367" s="257"/>
      <c r="AG367" s="257"/>
      <c r="AH367" s="257"/>
      <c r="AI367" s="257"/>
      <c r="AJ367" s="257"/>
      <c r="AK367" s="257"/>
      <c r="AL367" s="257"/>
      <c r="AM367" s="257"/>
      <c r="AN367" s="350"/>
      <c r="AO367" s="262"/>
      <c r="AP367" s="186"/>
      <c r="AQ367" s="186"/>
      <c r="AR367" s="186"/>
      <c r="AS367" s="186"/>
      <c r="AT367" s="186"/>
      <c r="AU367" s="186"/>
      <c r="AV367" s="186"/>
      <c r="AW367" s="186"/>
      <c r="AX367" s="186"/>
      <c r="AY367" s="186"/>
      <c r="AZ367" s="186"/>
      <c r="BA367" s="186"/>
    </row>
    <row r="368" spans="1:53" s="185" customFormat="1" ht="14.25" customHeight="1" x14ac:dyDescent="0.2">
      <c r="A368" s="186"/>
      <c r="B368" s="186"/>
      <c r="C368" s="257"/>
      <c r="D368" s="230"/>
      <c r="E368" s="230"/>
      <c r="F368" s="186"/>
      <c r="G368" s="186"/>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57"/>
      <c r="AE368" s="257"/>
      <c r="AF368" s="257"/>
      <c r="AG368" s="257"/>
      <c r="AH368" s="257"/>
      <c r="AI368" s="257"/>
      <c r="AJ368" s="257"/>
      <c r="AK368" s="257"/>
      <c r="AL368" s="257"/>
      <c r="AM368" s="257"/>
      <c r="AN368" s="350"/>
      <c r="AO368" s="262"/>
      <c r="AP368" s="186"/>
      <c r="AQ368" s="186"/>
      <c r="AR368" s="186"/>
      <c r="AS368" s="186"/>
      <c r="AT368" s="186"/>
      <c r="AU368" s="186"/>
      <c r="AV368" s="186"/>
      <c r="AW368" s="186"/>
      <c r="AX368" s="186"/>
      <c r="AY368" s="186"/>
      <c r="AZ368" s="186"/>
      <c r="BA368" s="186"/>
    </row>
    <row r="369" spans="1:53" s="185" customFormat="1" ht="14.25" customHeight="1" x14ac:dyDescent="0.2">
      <c r="A369" s="186"/>
      <c r="B369" s="186"/>
      <c r="C369" s="257"/>
      <c r="D369" s="230"/>
      <c r="E369" s="230"/>
      <c r="F369" s="186"/>
      <c r="G369" s="186"/>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57"/>
      <c r="AE369" s="257"/>
      <c r="AF369" s="257"/>
      <c r="AG369" s="257"/>
      <c r="AH369" s="257"/>
      <c r="AI369" s="257"/>
      <c r="AJ369" s="257"/>
      <c r="AK369" s="257"/>
      <c r="AL369" s="257"/>
      <c r="AM369" s="257"/>
      <c r="AN369" s="350"/>
      <c r="AO369" s="262"/>
      <c r="AP369" s="186"/>
      <c r="AQ369" s="186"/>
      <c r="AR369" s="186"/>
      <c r="AS369" s="186"/>
      <c r="AT369" s="186"/>
      <c r="AU369" s="186"/>
      <c r="AV369" s="186"/>
      <c r="AW369" s="186"/>
      <c r="AX369" s="186"/>
      <c r="AY369" s="186"/>
      <c r="AZ369" s="186"/>
      <c r="BA369" s="186"/>
    </row>
    <row r="370" spans="1:53" s="185" customFormat="1" ht="14.25" customHeight="1" x14ac:dyDescent="0.2">
      <c r="A370" s="186"/>
      <c r="B370" s="186"/>
      <c r="C370" s="257"/>
      <c r="D370" s="230"/>
      <c r="E370" s="230"/>
      <c r="F370" s="186"/>
      <c r="G370" s="186"/>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57"/>
      <c r="AE370" s="257"/>
      <c r="AF370" s="257"/>
      <c r="AG370" s="257"/>
      <c r="AH370" s="257"/>
      <c r="AI370" s="257"/>
      <c r="AJ370" s="257"/>
      <c r="AK370" s="257"/>
      <c r="AL370" s="257"/>
      <c r="AM370" s="257"/>
      <c r="AN370" s="350"/>
      <c r="AO370" s="262"/>
      <c r="AP370" s="186"/>
      <c r="AQ370" s="186"/>
      <c r="AR370" s="186"/>
      <c r="AS370" s="186"/>
      <c r="AT370" s="186"/>
      <c r="AU370" s="186"/>
      <c r="AV370" s="186"/>
      <c r="AW370" s="186"/>
      <c r="AX370" s="186"/>
      <c r="AY370" s="186"/>
      <c r="AZ370" s="186"/>
      <c r="BA370" s="186"/>
    </row>
    <row r="371" spans="1:53" s="185" customFormat="1" ht="14.25" customHeight="1" x14ac:dyDescent="0.2">
      <c r="A371" s="186"/>
      <c r="B371" s="186"/>
      <c r="C371" s="257"/>
      <c r="D371" s="230"/>
      <c r="E371" s="230"/>
      <c r="F371" s="186"/>
      <c r="G371" s="186"/>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57"/>
      <c r="AE371" s="257"/>
      <c r="AF371" s="257"/>
      <c r="AG371" s="257"/>
      <c r="AH371" s="257"/>
      <c r="AI371" s="257"/>
      <c r="AJ371" s="257"/>
      <c r="AK371" s="257"/>
      <c r="AL371" s="257"/>
      <c r="AM371" s="257"/>
      <c r="AN371" s="350"/>
      <c r="AO371" s="262"/>
      <c r="AP371" s="186"/>
      <c r="AQ371" s="186"/>
      <c r="AR371" s="186"/>
      <c r="AS371" s="186"/>
      <c r="AT371" s="186"/>
      <c r="AU371" s="186"/>
      <c r="AV371" s="186"/>
      <c r="AW371" s="186"/>
      <c r="AX371" s="186"/>
      <c r="AY371" s="186"/>
      <c r="AZ371" s="186"/>
      <c r="BA371" s="186"/>
    </row>
    <row r="372" spans="1:53" s="185" customFormat="1" ht="14.25" customHeight="1" x14ac:dyDescent="0.2">
      <c r="A372" s="186"/>
      <c r="B372" s="186"/>
      <c r="C372" s="257"/>
      <c r="D372" s="230"/>
      <c r="E372" s="230"/>
      <c r="F372" s="186"/>
      <c r="G372" s="186"/>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57"/>
      <c r="AE372" s="257"/>
      <c r="AF372" s="257"/>
      <c r="AG372" s="257"/>
      <c r="AH372" s="257"/>
      <c r="AI372" s="257"/>
      <c r="AJ372" s="257"/>
      <c r="AK372" s="257"/>
      <c r="AL372" s="257"/>
      <c r="AM372" s="257"/>
      <c r="AN372" s="350"/>
      <c r="AO372" s="262"/>
      <c r="AP372" s="186"/>
      <c r="AQ372" s="186"/>
      <c r="AR372" s="186"/>
      <c r="AS372" s="186"/>
      <c r="AT372" s="186"/>
      <c r="AU372" s="186"/>
      <c r="AV372" s="186"/>
      <c r="AW372" s="186"/>
      <c r="AX372" s="186"/>
      <c r="AY372" s="186"/>
      <c r="AZ372" s="186"/>
      <c r="BA372" s="186"/>
    </row>
    <row r="373" spans="1:53" s="185" customFormat="1" ht="14.25" customHeight="1" x14ac:dyDescent="0.2">
      <c r="A373" s="186"/>
      <c r="B373" s="186"/>
      <c r="C373" s="257"/>
      <c r="D373" s="230"/>
      <c r="E373" s="230"/>
      <c r="F373" s="186"/>
      <c r="G373" s="186"/>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57"/>
      <c r="AE373" s="257"/>
      <c r="AF373" s="257"/>
      <c r="AG373" s="257"/>
      <c r="AH373" s="257"/>
      <c r="AI373" s="257"/>
      <c r="AJ373" s="257"/>
      <c r="AK373" s="257"/>
      <c r="AL373" s="257"/>
      <c r="AM373" s="257"/>
      <c r="AN373" s="350"/>
      <c r="AO373" s="262"/>
      <c r="AP373" s="186"/>
      <c r="AQ373" s="186"/>
      <c r="AR373" s="186"/>
      <c r="AS373" s="186"/>
      <c r="AT373" s="186"/>
      <c r="AU373" s="186"/>
      <c r="AV373" s="186"/>
      <c r="AW373" s="186"/>
      <c r="AX373" s="186"/>
      <c r="AY373" s="186"/>
      <c r="AZ373" s="186"/>
      <c r="BA373" s="186"/>
    </row>
    <row r="374" spans="1:53" s="185" customFormat="1" ht="14.25" customHeight="1" x14ac:dyDescent="0.2">
      <c r="A374" s="186"/>
      <c r="B374" s="186"/>
      <c r="C374" s="257"/>
      <c r="D374" s="230"/>
      <c r="E374" s="230"/>
      <c r="F374" s="186"/>
      <c r="G374" s="186"/>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350"/>
      <c r="AO374" s="262"/>
      <c r="AP374" s="186"/>
      <c r="AQ374" s="186"/>
      <c r="AR374" s="186"/>
      <c r="AS374" s="186"/>
      <c r="AT374" s="186"/>
      <c r="AU374" s="186"/>
      <c r="AV374" s="186"/>
      <c r="AW374" s="186"/>
      <c r="AX374" s="186"/>
      <c r="AY374" s="186"/>
      <c r="AZ374" s="186"/>
      <c r="BA374" s="186"/>
    </row>
    <row r="375" spans="1:53" s="185" customFormat="1" ht="14.25" customHeight="1" x14ac:dyDescent="0.2">
      <c r="A375" s="186"/>
      <c r="B375" s="186"/>
      <c r="C375" s="257"/>
      <c r="D375" s="230"/>
      <c r="E375" s="230"/>
      <c r="F375" s="186"/>
      <c r="G375" s="186"/>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57"/>
      <c r="AE375" s="257"/>
      <c r="AF375" s="257"/>
      <c r="AG375" s="257"/>
      <c r="AH375" s="257"/>
      <c r="AI375" s="257"/>
      <c r="AJ375" s="257"/>
      <c r="AK375" s="257"/>
      <c r="AL375" s="257"/>
      <c r="AM375" s="257"/>
      <c r="AN375" s="350"/>
      <c r="AO375" s="262"/>
      <c r="AP375" s="186"/>
      <c r="AQ375" s="186"/>
      <c r="AR375" s="186"/>
      <c r="AS375" s="186"/>
      <c r="AT375" s="186"/>
      <c r="AU375" s="186"/>
      <c r="AV375" s="186"/>
      <c r="AW375" s="186"/>
      <c r="AX375" s="186"/>
      <c r="AY375" s="186"/>
      <c r="AZ375" s="186"/>
      <c r="BA375" s="186"/>
    </row>
    <row r="376" spans="1:53" s="185" customFormat="1" ht="14.25" customHeight="1" x14ac:dyDescent="0.2">
      <c r="A376" s="186"/>
      <c r="B376" s="186"/>
      <c r="C376" s="257"/>
      <c r="D376" s="230"/>
      <c r="E376" s="230"/>
      <c r="F376" s="186"/>
      <c r="G376" s="186"/>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57"/>
      <c r="AE376" s="257"/>
      <c r="AF376" s="257"/>
      <c r="AG376" s="257"/>
      <c r="AH376" s="257"/>
      <c r="AI376" s="257"/>
      <c r="AJ376" s="257"/>
      <c r="AK376" s="257"/>
      <c r="AL376" s="257"/>
      <c r="AM376" s="257"/>
      <c r="AN376" s="350"/>
      <c r="AO376" s="262"/>
      <c r="AP376" s="186"/>
      <c r="AQ376" s="186"/>
      <c r="AR376" s="186"/>
      <c r="AS376" s="186"/>
      <c r="AT376" s="186"/>
      <c r="AU376" s="186"/>
      <c r="AV376" s="186"/>
      <c r="AW376" s="186"/>
      <c r="AX376" s="186"/>
      <c r="AY376" s="186"/>
      <c r="AZ376" s="186"/>
      <c r="BA376" s="186"/>
    </row>
    <row r="377" spans="1:53" s="185" customFormat="1" ht="14.25" customHeight="1" x14ac:dyDescent="0.2">
      <c r="A377" s="186"/>
      <c r="B377" s="186"/>
      <c r="C377" s="257"/>
      <c r="D377" s="230"/>
      <c r="E377" s="230"/>
      <c r="F377" s="186"/>
      <c r="G377" s="186"/>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s="257"/>
      <c r="AG377" s="257"/>
      <c r="AH377" s="257"/>
      <c r="AI377" s="257"/>
      <c r="AJ377" s="257"/>
      <c r="AK377" s="257"/>
      <c r="AL377" s="257"/>
      <c r="AM377" s="257"/>
      <c r="AN377" s="350"/>
      <c r="AO377" s="262"/>
      <c r="AP377" s="186"/>
      <c r="AQ377" s="186"/>
      <c r="AR377" s="186"/>
      <c r="AS377" s="186"/>
      <c r="AT377" s="186"/>
      <c r="AU377" s="186"/>
      <c r="AV377" s="186"/>
      <c r="AW377" s="186"/>
      <c r="AX377" s="186"/>
      <c r="AY377" s="186"/>
      <c r="AZ377" s="186"/>
      <c r="BA377" s="186"/>
    </row>
    <row r="378" spans="1:53" s="185" customFormat="1" ht="14.25" customHeight="1" x14ac:dyDescent="0.2">
      <c r="A378" s="186"/>
      <c r="B378" s="186"/>
      <c r="C378" s="257"/>
      <c r="D378" s="230"/>
      <c r="E378" s="230"/>
      <c r="F378" s="186"/>
      <c r="G378" s="186"/>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257"/>
      <c r="AE378" s="257"/>
      <c r="AF378" s="257"/>
      <c r="AG378" s="257"/>
      <c r="AH378" s="257"/>
      <c r="AI378" s="257"/>
      <c r="AJ378" s="257"/>
      <c r="AK378" s="257"/>
      <c r="AL378" s="257"/>
      <c r="AM378" s="257"/>
      <c r="AN378" s="350"/>
      <c r="AO378" s="262"/>
      <c r="AP378" s="186"/>
      <c r="AQ378" s="186"/>
      <c r="AR378" s="186"/>
      <c r="AS378" s="186"/>
      <c r="AT378" s="186"/>
      <c r="AU378" s="186"/>
      <c r="AV378" s="186"/>
      <c r="AW378" s="186"/>
      <c r="AX378" s="186"/>
      <c r="AY378" s="186"/>
      <c r="AZ378" s="186"/>
      <c r="BA378" s="186"/>
    </row>
    <row r="379" spans="1:53" s="185" customFormat="1" ht="14.25" customHeight="1" x14ac:dyDescent="0.2">
      <c r="A379" s="186"/>
      <c r="B379" s="186"/>
      <c r="C379" s="257"/>
      <c r="D379" s="230"/>
      <c r="E379" s="230"/>
      <c r="F379" s="186"/>
      <c r="G379" s="186"/>
      <c r="H379" s="257"/>
      <c r="I379" s="257"/>
      <c r="J379" s="257"/>
      <c r="K379" s="257"/>
      <c r="L379" s="257"/>
      <c r="M379" s="257"/>
      <c r="N379" s="257"/>
      <c r="O379" s="257"/>
      <c r="P379" s="257"/>
      <c r="Q379" s="257"/>
      <c r="R379" s="257"/>
      <c r="S379" s="257"/>
      <c r="T379" s="257"/>
      <c r="U379" s="257"/>
      <c r="V379" s="257"/>
      <c r="W379" s="257"/>
      <c r="X379" s="257"/>
      <c r="Y379" s="257"/>
      <c r="Z379" s="257"/>
      <c r="AA379" s="257"/>
      <c r="AB379" s="257"/>
      <c r="AC379" s="257"/>
      <c r="AD379" s="257"/>
      <c r="AE379" s="257"/>
      <c r="AF379" s="257"/>
      <c r="AG379" s="257"/>
      <c r="AH379" s="257"/>
      <c r="AI379" s="257"/>
      <c r="AJ379" s="257"/>
      <c r="AK379" s="257"/>
      <c r="AL379" s="257"/>
      <c r="AM379" s="257"/>
      <c r="AN379" s="350"/>
      <c r="AO379" s="262"/>
      <c r="AP379" s="186"/>
      <c r="AQ379" s="186"/>
      <c r="AR379" s="186"/>
      <c r="AS379" s="186"/>
      <c r="AT379" s="186"/>
      <c r="AU379" s="186"/>
      <c r="AV379" s="186"/>
      <c r="AW379" s="186"/>
      <c r="AX379" s="186"/>
      <c r="AY379" s="186"/>
      <c r="AZ379" s="186"/>
      <c r="BA379" s="186"/>
    </row>
    <row r="380" spans="1:53" s="185" customFormat="1" ht="14.25" customHeight="1" x14ac:dyDescent="0.2">
      <c r="A380" s="186"/>
      <c r="B380" s="186"/>
      <c r="C380" s="257"/>
      <c r="D380" s="230"/>
      <c r="E380" s="230"/>
      <c r="F380" s="186"/>
      <c r="G380" s="186"/>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57"/>
      <c r="AE380" s="257"/>
      <c r="AF380" s="257"/>
      <c r="AG380" s="257"/>
      <c r="AH380" s="257"/>
      <c r="AI380" s="257"/>
      <c r="AJ380" s="257"/>
      <c r="AK380" s="257"/>
      <c r="AL380" s="257"/>
      <c r="AM380" s="257"/>
      <c r="AN380" s="350"/>
      <c r="AO380" s="262"/>
      <c r="AP380" s="186"/>
      <c r="AQ380" s="186"/>
      <c r="AR380" s="186"/>
      <c r="AS380" s="186"/>
      <c r="AT380" s="186"/>
      <c r="AU380" s="186"/>
      <c r="AV380" s="186"/>
      <c r="AW380" s="186"/>
      <c r="AX380" s="186"/>
      <c r="AY380" s="186"/>
      <c r="AZ380" s="186"/>
      <c r="BA380" s="186"/>
    </row>
    <row r="381" spans="1:53" s="185" customFormat="1" ht="14.25" customHeight="1" x14ac:dyDescent="0.2">
      <c r="A381" s="186"/>
      <c r="B381" s="186"/>
      <c r="C381" s="257"/>
      <c r="D381" s="230"/>
      <c r="E381" s="230"/>
      <c r="F381" s="186"/>
      <c r="G381" s="186"/>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7"/>
      <c r="AF381" s="257"/>
      <c r="AG381" s="257"/>
      <c r="AH381" s="257"/>
      <c r="AI381" s="257"/>
      <c r="AJ381" s="257"/>
      <c r="AK381" s="257"/>
      <c r="AL381" s="257"/>
      <c r="AM381" s="257"/>
      <c r="AN381" s="350"/>
      <c r="AO381" s="262"/>
      <c r="AP381" s="186"/>
      <c r="AQ381" s="186"/>
      <c r="AR381" s="186"/>
      <c r="AS381" s="186"/>
      <c r="AT381" s="186"/>
      <c r="AU381" s="186"/>
      <c r="AV381" s="186"/>
      <c r="AW381" s="186"/>
      <c r="AX381" s="186"/>
      <c r="AY381" s="186"/>
      <c r="AZ381" s="186"/>
      <c r="BA381" s="186"/>
    </row>
    <row r="382" spans="1:53" s="185" customFormat="1" ht="14.25" customHeight="1" x14ac:dyDescent="0.2">
      <c r="A382" s="186"/>
      <c r="B382" s="186"/>
      <c r="C382" s="257"/>
      <c r="D382" s="230"/>
      <c r="E382" s="230"/>
      <c r="F382" s="186"/>
      <c r="G382" s="186"/>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57"/>
      <c r="AE382" s="257"/>
      <c r="AF382" s="257"/>
      <c r="AG382" s="257"/>
      <c r="AH382" s="257"/>
      <c r="AI382" s="257"/>
      <c r="AJ382" s="257"/>
      <c r="AK382" s="257"/>
      <c r="AL382" s="257"/>
      <c r="AM382" s="257"/>
      <c r="AN382" s="350"/>
      <c r="AO382" s="262"/>
      <c r="AP382" s="186"/>
      <c r="AQ382" s="186"/>
      <c r="AR382" s="186"/>
      <c r="AS382" s="186"/>
      <c r="AT382" s="186"/>
      <c r="AU382" s="186"/>
      <c r="AV382" s="186"/>
      <c r="AW382" s="186"/>
      <c r="AX382" s="186"/>
      <c r="AY382" s="186"/>
      <c r="AZ382" s="186"/>
      <c r="BA382" s="186"/>
    </row>
    <row r="383" spans="1:53" s="185" customFormat="1" ht="14.25" customHeight="1" x14ac:dyDescent="0.2">
      <c r="A383" s="186"/>
      <c r="B383" s="186"/>
      <c r="C383" s="257"/>
      <c r="D383" s="230"/>
      <c r="E383" s="230"/>
      <c r="F383" s="186"/>
      <c r="G383" s="186"/>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57"/>
      <c r="AE383" s="257"/>
      <c r="AF383" s="257"/>
      <c r="AG383" s="257"/>
      <c r="AH383" s="257"/>
      <c r="AI383" s="257"/>
      <c r="AJ383" s="257"/>
      <c r="AK383" s="257"/>
      <c r="AL383" s="257"/>
      <c r="AM383" s="257"/>
      <c r="AN383" s="350"/>
      <c r="AO383" s="262"/>
      <c r="AP383" s="186"/>
      <c r="AQ383" s="186"/>
      <c r="AR383" s="186"/>
      <c r="AS383" s="186"/>
      <c r="AT383" s="186"/>
      <c r="AU383" s="186"/>
      <c r="AV383" s="186"/>
      <c r="AW383" s="186"/>
      <c r="AX383" s="186"/>
      <c r="AY383" s="186"/>
      <c r="AZ383" s="186"/>
      <c r="BA383" s="186"/>
    </row>
    <row r="384" spans="1:53" s="185" customFormat="1" ht="14.25" customHeight="1" x14ac:dyDescent="0.2">
      <c r="A384" s="186"/>
      <c r="B384" s="186"/>
      <c r="C384" s="257"/>
      <c r="D384" s="230"/>
      <c r="E384" s="230"/>
      <c r="F384" s="186"/>
      <c r="G384" s="186"/>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57"/>
      <c r="AE384" s="257"/>
      <c r="AF384" s="257"/>
      <c r="AG384" s="257"/>
      <c r="AH384" s="257"/>
      <c r="AI384" s="257"/>
      <c r="AJ384" s="257"/>
      <c r="AK384" s="257"/>
      <c r="AL384" s="257"/>
      <c r="AM384" s="257"/>
      <c r="AN384" s="350"/>
      <c r="AO384" s="262"/>
      <c r="AP384" s="186"/>
      <c r="AQ384" s="186"/>
      <c r="AR384" s="186"/>
      <c r="AS384" s="186"/>
      <c r="AT384" s="186"/>
      <c r="AU384" s="186"/>
      <c r="AV384" s="186"/>
      <c r="AW384" s="186"/>
      <c r="AX384" s="186"/>
      <c r="AY384" s="186"/>
      <c r="AZ384" s="186"/>
      <c r="BA384" s="186"/>
    </row>
    <row r="385" spans="1:53" s="185" customFormat="1" ht="14.25" customHeight="1" x14ac:dyDescent="0.2">
      <c r="A385" s="186"/>
      <c r="B385" s="186"/>
      <c r="C385" s="257"/>
      <c r="D385" s="230"/>
      <c r="E385" s="230"/>
      <c r="F385" s="186"/>
      <c r="G385" s="186"/>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57"/>
      <c r="AE385" s="257"/>
      <c r="AF385" s="257"/>
      <c r="AG385" s="257"/>
      <c r="AH385" s="257"/>
      <c r="AI385" s="257"/>
      <c r="AJ385" s="257"/>
      <c r="AK385" s="257"/>
      <c r="AL385" s="257"/>
      <c r="AM385" s="257"/>
      <c r="AN385" s="350"/>
      <c r="AO385" s="262"/>
      <c r="AP385" s="186"/>
      <c r="AQ385" s="186"/>
      <c r="AR385" s="186"/>
      <c r="AS385" s="186"/>
      <c r="AT385" s="186"/>
      <c r="AU385" s="186"/>
      <c r="AV385" s="186"/>
      <c r="AW385" s="186"/>
      <c r="AX385" s="186"/>
      <c r="AY385" s="186"/>
      <c r="AZ385" s="186"/>
      <c r="BA385" s="186"/>
    </row>
    <row r="386" spans="1:53" s="185" customFormat="1" ht="14.25" customHeight="1" x14ac:dyDescent="0.2">
      <c r="A386" s="186"/>
      <c r="B386" s="186"/>
      <c r="C386" s="257"/>
      <c r="D386" s="230"/>
      <c r="E386" s="230"/>
      <c r="F386" s="186"/>
      <c r="G386" s="186"/>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57"/>
      <c r="AE386" s="257"/>
      <c r="AF386" s="257"/>
      <c r="AG386" s="257"/>
      <c r="AH386" s="257"/>
      <c r="AI386" s="257"/>
      <c r="AJ386" s="257"/>
      <c r="AK386" s="257"/>
      <c r="AL386" s="257"/>
      <c r="AM386" s="257"/>
      <c r="AN386" s="350"/>
      <c r="AO386" s="262"/>
      <c r="AP386" s="186"/>
      <c r="AQ386" s="186"/>
      <c r="AR386" s="186"/>
      <c r="AS386" s="186"/>
      <c r="AT386" s="186"/>
      <c r="AU386" s="186"/>
      <c r="AV386" s="186"/>
      <c r="AW386" s="186"/>
      <c r="AX386" s="186"/>
      <c r="AY386" s="186"/>
      <c r="AZ386" s="186"/>
      <c r="BA386" s="186"/>
    </row>
    <row r="387" spans="1:53" s="185" customFormat="1" ht="14.25" customHeight="1" x14ac:dyDescent="0.2">
      <c r="A387" s="186"/>
      <c r="B387" s="186"/>
      <c r="C387" s="257"/>
      <c r="D387" s="230"/>
      <c r="E387" s="230"/>
      <c r="F387" s="186"/>
      <c r="G387" s="186"/>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7"/>
      <c r="AJ387" s="257"/>
      <c r="AK387" s="257"/>
      <c r="AL387" s="257"/>
      <c r="AM387" s="257"/>
      <c r="AN387" s="350"/>
      <c r="AO387" s="262"/>
      <c r="AP387" s="186"/>
      <c r="AQ387" s="186"/>
      <c r="AR387" s="186"/>
      <c r="AS387" s="186"/>
      <c r="AT387" s="186"/>
      <c r="AU387" s="186"/>
      <c r="AV387" s="186"/>
      <c r="AW387" s="186"/>
      <c r="AX387" s="186"/>
      <c r="AY387" s="186"/>
      <c r="AZ387" s="186"/>
      <c r="BA387" s="186"/>
    </row>
    <row r="388" spans="1:53" s="185" customFormat="1" ht="14.25" customHeight="1" x14ac:dyDescent="0.2">
      <c r="A388" s="186"/>
      <c r="B388" s="186"/>
      <c r="C388" s="257"/>
      <c r="D388" s="230"/>
      <c r="E388" s="230"/>
      <c r="F388" s="186"/>
      <c r="G388" s="186"/>
      <c r="H388" s="257"/>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350"/>
      <c r="AO388" s="262"/>
      <c r="AP388" s="186"/>
      <c r="AQ388" s="186"/>
      <c r="AR388" s="186"/>
      <c r="AS388" s="186"/>
      <c r="AT388" s="186"/>
      <c r="AU388" s="186"/>
      <c r="AV388" s="186"/>
      <c r="AW388" s="186"/>
      <c r="AX388" s="186"/>
      <c r="AY388" s="186"/>
      <c r="AZ388" s="186"/>
      <c r="BA388" s="186"/>
    </row>
    <row r="389" spans="1:53" s="185" customFormat="1" ht="14.25" customHeight="1" x14ac:dyDescent="0.2">
      <c r="A389" s="186"/>
      <c r="B389" s="186"/>
      <c r="C389" s="257"/>
      <c r="D389" s="230"/>
      <c r="E389" s="230"/>
      <c r="F389" s="186"/>
      <c r="G389" s="186"/>
      <c r="H389" s="257"/>
      <c r="I389" s="257"/>
      <c r="J389" s="257"/>
      <c r="K389" s="257"/>
      <c r="L389" s="257"/>
      <c r="M389" s="257"/>
      <c r="N389" s="257"/>
      <c r="O389" s="257"/>
      <c r="P389" s="257"/>
      <c r="Q389" s="257"/>
      <c r="R389" s="257"/>
      <c r="S389" s="257"/>
      <c r="T389" s="257"/>
      <c r="U389" s="257"/>
      <c r="V389" s="257"/>
      <c r="W389" s="257"/>
      <c r="X389" s="257"/>
      <c r="Y389" s="257"/>
      <c r="Z389" s="257"/>
      <c r="AA389" s="257"/>
      <c r="AB389" s="257"/>
      <c r="AC389" s="257"/>
      <c r="AD389" s="257"/>
      <c r="AE389" s="257"/>
      <c r="AF389" s="257"/>
      <c r="AG389" s="257"/>
      <c r="AH389" s="257"/>
      <c r="AI389" s="257"/>
      <c r="AJ389" s="257"/>
      <c r="AK389" s="257"/>
      <c r="AL389" s="257"/>
      <c r="AM389" s="257"/>
      <c r="AN389" s="350"/>
      <c r="AO389" s="262"/>
      <c r="AP389" s="186"/>
      <c r="AQ389" s="186"/>
      <c r="AR389" s="186"/>
      <c r="AS389" s="186"/>
      <c r="AT389" s="186"/>
      <c r="AU389" s="186"/>
      <c r="AV389" s="186"/>
      <c r="AW389" s="186"/>
      <c r="AX389" s="186"/>
      <c r="AY389" s="186"/>
      <c r="AZ389" s="186"/>
      <c r="BA389" s="186"/>
    </row>
    <row r="390" spans="1:53" s="185" customFormat="1" ht="14.25" customHeight="1" x14ac:dyDescent="0.2">
      <c r="A390" s="186"/>
      <c r="B390" s="186"/>
      <c r="C390" s="257"/>
      <c r="D390" s="230"/>
      <c r="E390" s="230"/>
      <c r="F390" s="186"/>
      <c r="G390" s="186"/>
      <c r="H390" s="257"/>
      <c r="I390" s="257"/>
      <c r="J390" s="257"/>
      <c r="K390" s="257"/>
      <c r="L390" s="257"/>
      <c r="M390" s="257"/>
      <c r="N390" s="257"/>
      <c r="O390" s="257"/>
      <c r="P390" s="257"/>
      <c r="Q390" s="257"/>
      <c r="R390" s="257"/>
      <c r="S390" s="257"/>
      <c r="T390" s="257"/>
      <c r="U390" s="257"/>
      <c r="V390" s="257"/>
      <c r="W390" s="257"/>
      <c r="X390" s="257"/>
      <c r="Y390" s="257"/>
      <c r="Z390" s="257"/>
      <c r="AA390" s="257"/>
      <c r="AB390" s="257"/>
      <c r="AC390" s="257"/>
      <c r="AD390" s="257"/>
      <c r="AE390" s="257"/>
      <c r="AF390" s="257"/>
      <c r="AG390" s="257"/>
      <c r="AH390" s="257"/>
      <c r="AI390" s="257"/>
      <c r="AJ390" s="257"/>
      <c r="AK390" s="257"/>
      <c r="AL390" s="257"/>
      <c r="AM390" s="257"/>
      <c r="AN390" s="350"/>
      <c r="AO390" s="262"/>
      <c r="AP390" s="186"/>
      <c r="AQ390" s="186"/>
      <c r="AR390" s="186"/>
      <c r="AS390" s="186"/>
      <c r="AT390" s="186"/>
      <c r="AU390" s="186"/>
      <c r="AV390" s="186"/>
      <c r="AW390" s="186"/>
      <c r="AX390" s="186"/>
      <c r="AY390" s="186"/>
      <c r="AZ390" s="186"/>
      <c r="BA390" s="186"/>
    </row>
    <row r="391" spans="1:53" s="185" customFormat="1" ht="14.25" customHeight="1" x14ac:dyDescent="0.2">
      <c r="A391" s="186"/>
      <c r="B391" s="186"/>
      <c r="C391" s="257"/>
      <c r="D391" s="230"/>
      <c r="E391" s="230"/>
      <c r="F391" s="186"/>
      <c r="G391" s="186"/>
      <c r="H391" s="257"/>
      <c r="I391" s="257"/>
      <c r="J391" s="257"/>
      <c r="K391" s="257"/>
      <c r="L391" s="257"/>
      <c r="M391" s="257"/>
      <c r="N391" s="257"/>
      <c r="O391" s="257"/>
      <c r="P391" s="257"/>
      <c r="Q391" s="257"/>
      <c r="R391" s="257"/>
      <c r="S391" s="257"/>
      <c r="T391" s="257"/>
      <c r="U391" s="257"/>
      <c r="V391" s="257"/>
      <c r="W391" s="257"/>
      <c r="X391" s="257"/>
      <c r="Y391" s="257"/>
      <c r="Z391" s="257"/>
      <c r="AA391" s="257"/>
      <c r="AB391" s="257"/>
      <c r="AC391" s="257"/>
      <c r="AD391" s="257"/>
      <c r="AE391" s="257"/>
      <c r="AF391" s="257"/>
      <c r="AG391" s="257"/>
      <c r="AH391" s="257"/>
      <c r="AI391" s="257"/>
      <c r="AJ391" s="257"/>
      <c r="AK391" s="257"/>
      <c r="AL391" s="257"/>
      <c r="AM391" s="257"/>
      <c r="AN391" s="350"/>
      <c r="AO391" s="262"/>
      <c r="AP391" s="186"/>
      <c r="AQ391" s="186"/>
      <c r="AR391" s="186"/>
      <c r="AS391" s="186"/>
      <c r="AT391" s="186"/>
      <c r="AU391" s="186"/>
      <c r="AV391" s="186"/>
      <c r="AW391" s="186"/>
      <c r="AX391" s="186"/>
      <c r="AY391" s="186"/>
      <c r="AZ391" s="186"/>
      <c r="BA391" s="186"/>
    </row>
    <row r="392" spans="1:53" s="185" customFormat="1" ht="14.25" customHeight="1" x14ac:dyDescent="0.2">
      <c r="A392" s="186"/>
      <c r="B392" s="186"/>
      <c r="C392" s="257"/>
      <c r="D392" s="230"/>
      <c r="E392" s="230"/>
      <c r="F392" s="186"/>
      <c r="G392" s="186"/>
      <c r="H392" s="257"/>
      <c r="I392" s="257"/>
      <c r="J392" s="257"/>
      <c r="K392" s="257"/>
      <c r="L392" s="257"/>
      <c r="M392" s="257"/>
      <c r="N392" s="257"/>
      <c r="O392" s="257"/>
      <c r="P392" s="257"/>
      <c r="Q392" s="257"/>
      <c r="R392" s="257"/>
      <c r="S392" s="257"/>
      <c r="T392" s="257"/>
      <c r="U392" s="257"/>
      <c r="V392" s="257"/>
      <c r="W392" s="257"/>
      <c r="X392" s="257"/>
      <c r="Y392" s="257"/>
      <c r="Z392" s="257"/>
      <c r="AA392" s="257"/>
      <c r="AB392" s="257"/>
      <c r="AC392" s="257"/>
      <c r="AD392" s="257"/>
      <c r="AE392" s="257"/>
      <c r="AF392" s="257"/>
      <c r="AG392" s="257"/>
      <c r="AH392" s="257"/>
      <c r="AI392" s="257"/>
      <c r="AJ392" s="257"/>
      <c r="AK392" s="257"/>
      <c r="AL392" s="257"/>
      <c r="AM392" s="257"/>
      <c r="AN392" s="350"/>
      <c r="AO392" s="262"/>
      <c r="AP392" s="186"/>
      <c r="AQ392" s="186"/>
      <c r="AR392" s="186"/>
      <c r="AS392" s="186"/>
      <c r="AT392" s="186"/>
      <c r="AU392" s="186"/>
      <c r="AV392" s="186"/>
      <c r="AW392" s="186"/>
      <c r="AX392" s="186"/>
      <c r="AY392" s="186"/>
      <c r="AZ392" s="186"/>
      <c r="BA392" s="186"/>
    </row>
    <row r="393" spans="1:53" s="185" customFormat="1" ht="14.25" customHeight="1" x14ac:dyDescent="0.2">
      <c r="A393" s="186"/>
      <c r="B393" s="186"/>
      <c r="C393" s="257"/>
      <c r="D393" s="230"/>
      <c r="E393" s="230"/>
      <c r="F393" s="186"/>
      <c r="G393" s="186"/>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57"/>
      <c r="AE393" s="257"/>
      <c r="AF393" s="257"/>
      <c r="AG393" s="257"/>
      <c r="AH393" s="257"/>
      <c r="AI393" s="257"/>
      <c r="AJ393" s="257"/>
      <c r="AK393" s="257"/>
      <c r="AL393" s="257"/>
      <c r="AM393" s="257"/>
      <c r="AN393" s="350"/>
      <c r="AO393" s="262"/>
      <c r="AP393" s="186"/>
      <c r="AQ393" s="186"/>
      <c r="AR393" s="186"/>
      <c r="AS393" s="186"/>
      <c r="AT393" s="186"/>
      <c r="AU393" s="186"/>
      <c r="AV393" s="186"/>
      <c r="AW393" s="186"/>
      <c r="AX393" s="186"/>
      <c r="AY393" s="186"/>
      <c r="AZ393" s="186"/>
      <c r="BA393" s="186"/>
    </row>
    <row r="394" spans="1:53" s="185" customFormat="1" ht="14.25" customHeight="1" x14ac:dyDescent="0.2">
      <c r="A394" s="186"/>
      <c r="B394" s="186"/>
      <c r="C394" s="257"/>
      <c r="D394" s="230"/>
      <c r="E394" s="230"/>
      <c r="F394" s="186"/>
      <c r="G394" s="186"/>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57"/>
      <c r="AE394" s="257"/>
      <c r="AF394" s="257"/>
      <c r="AG394" s="257"/>
      <c r="AH394" s="257"/>
      <c r="AI394" s="257"/>
      <c r="AJ394" s="257"/>
      <c r="AK394" s="257"/>
      <c r="AL394" s="257"/>
      <c r="AM394" s="257"/>
      <c r="AN394" s="350"/>
      <c r="AO394" s="262"/>
      <c r="AP394" s="186"/>
      <c r="AQ394" s="186"/>
      <c r="AR394" s="186"/>
      <c r="AS394" s="186"/>
      <c r="AT394" s="186"/>
      <c r="AU394" s="186"/>
      <c r="AV394" s="186"/>
      <c r="AW394" s="186"/>
      <c r="AX394" s="186"/>
      <c r="AY394" s="186"/>
      <c r="AZ394" s="186"/>
      <c r="BA394" s="186"/>
    </row>
    <row r="395" spans="1:53" s="185" customFormat="1" ht="14.25" customHeight="1" x14ac:dyDescent="0.2">
      <c r="A395" s="186"/>
      <c r="B395" s="186"/>
      <c r="C395" s="257"/>
      <c r="D395" s="230"/>
      <c r="E395" s="230"/>
      <c r="F395" s="186"/>
      <c r="G395" s="186"/>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350"/>
      <c r="AO395" s="262"/>
      <c r="AP395" s="186"/>
      <c r="AQ395" s="186"/>
      <c r="AR395" s="186"/>
      <c r="AS395" s="186"/>
      <c r="AT395" s="186"/>
      <c r="AU395" s="186"/>
      <c r="AV395" s="186"/>
      <c r="AW395" s="186"/>
      <c r="AX395" s="186"/>
      <c r="AY395" s="186"/>
      <c r="AZ395" s="186"/>
      <c r="BA395" s="186"/>
    </row>
    <row r="396" spans="1:53" s="185" customFormat="1" ht="14.25" customHeight="1" x14ac:dyDescent="0.2">
      <c r="A396" s="186"/>
      <c r="B396" s="186"/>
      <c r="C396" s="257"/>
      <c r="D396" s="230"/>
      <c r="E396" s="230"/>
      <c r="F396" s="186"/>
      <c r="G396" s="186"/>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350"/>
      <c r="AO396" s="262"/>
      <c r="AP396" s="186"/>
      <c r="AQ396" s="186"/>
      <c r="AR396" s="186"/>
      <c r="AS396" s="186"/>
      <c r="AT396" s="186"/>
      <c r="AU396" s="186"/>
      <c r="AV396" s="186"/>
      <c r="AW396" s="186"/>
      <c r="AX396" s="186"/>
      <c r="AY396" s="186"/>
      <c r="AZ396" s="186"/>
      <c r="BA396" s="186"/>
    </row>
    <row r="397" spans="1:53" s="185" customFormat="1" ht="14.25" customHeight="1" x14ac:dyDescent="0.2">
      <c r="A397" s="186"/>
      <c r="B397" s="186"/>
      <c r="C397" s="257"/>
      <c r="D397" s="230"/>
      <c r="E397" s="230"/>
      <c r="F397" s="186"/>
      <c r="G397" s="186"/>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57"/>
      <c r="AE397" s="257"/>
      <c r="AF397" s="257"/>
      <c r="AG397" s="257"/>
      <c r="AH397" s="257"/>
      <c r="AI397" s="257"/>
      <c r="AJ397" s="257"/>
      <c r="AK397" s="257"/>
      <c r="AL397" s="257"/>
      <c r="AM397" s="257"/>
      <c r="AN397" s="350"/>
      <c r="AO397" s="262"/>
      <c r="AP397" s="186"/>
      <c r="AQ397" s="186"/>
      <c r="AR397" s="186"/>
      <c r="AS397" s="186"/>
      <c r="AT397" s="186"/>
      <c r="AU397" s="186"/>
      <c r="AV397" s="186"/>
      <c r="AW397" s="186"/>
      <c r="AX397" s="186"/>
      <c r="AY397" s="186"/>
      <c r="AZ397" s="186"/>
      <c r="BA397" s="186"/>
    </row>
    <row r="398" spans="1:53" s="185" customFormat="1" ht="14.25" customHeight="1" x14ac:dyDescent="0.2">
      <c r="A398" s="186"/>
      <c r="B398" s="186"/>
      <c r="C398" s="257"/>
      <c r="D398" s="230"/>
      <c r="E398" s="230"/>
      <c r="F398" s="186"/>
      <c r="G398" s="186"/>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57"/>
      <c r="AE398" s="257"/>
      <c r="AF398" s="257"/>
      <c r="AG398" s="257"/>
      <c r="AH398" s="257"/>
      <c r="AI398" s="257"/>
      <c r="AJ398" s="257"/>
      <c r="AK398" s="257"/>
      <c r="AL398" s="257"/>
      <c r="AM398" s="257"/>
      <c r="AN398" s="350"/>
      <c r="AO398" s="262"/>
      <c r="AP398" s="186"/>
      <c r="AQ398" s="186"/>
      <c r="AR398" s="186"/>
      <c r="AS398" s="186"/>
      <c r="AT398" s="186"/>
      <c r="AU398" s="186"/>
      <c r="AV398" s="186"/>
      <c r="AW398" s="186"/>
      <c r="AX398" s="186"/>
      <c r="AY398" s="186"/>
      <c r="AZ398" s="186"/>
      <c r="BA398" s="186"/>
    </row>
    <row r="399" spans="1:53" s="185" customFormat="1" ht="14.25" customHeight="1" x14ac:dyDescent="0.2">
      <c r="A399" s="186"/>
      <c r="B399" s="186"/>
      <c r="C399" s="257"/>
      <c r="D399" s="230"/>
      <c r="E399" s="230"/>
      <c r="F399" s="186"/>
      <c r="G399" s="186"/>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57"/>
      <c r="AE399" s="257"/>
      <c r="AF399" s="257"/>
      <c r="AG399" s="257"/>
      <c r="AH399" s="257"/>
      <c r="AI399" s="257"/>
      <c r="AJ399" s="257"/>
      <c r="AK399" s="257"/>
      <c r="AL399" s="257"/>
      <c r="AM399" s="257"/>
      <c r="AN399" s="350"/>
      <c r="AO399" s="262"/>
      <c r="AP399" s="186"/>
      <c r="AQ399" s="186"/>
      <c r="AR399" s="186"/>
      <c r="AS399" s="186"/>
      <c r="AT399" s="186"/>
      <c r="AU399" s="186"/>
      <c r="AV399" s="186"/>
      <c r="AW399" s="186"/>
      <c r="AX399" s="186"/>
      <c r="AY399" s="186"/>
      <c r="AZ399" s="186"/>
      <c r="BA399" s="186"/>
    </row>
    <row r="400" spans="1:53" s="185" customFormat="1" ht="14.25" customHeight="1" x14ac:dyDescent="0.2">
      <c r="A400" s="186"/>
      <c r="B400" s="186"/>
      <c r="C400" s="257"/>
      <c r="D400" s="230"/>
      <c r="E400" s="230"/>
      <c r="F400" s="186"/>
      <c r="G400" s="186"/>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57"/>
      <c r="AE400" s="257"/>
      <c r="AF400" s="257"/>
      <c r="AG400" s="257"/>
      <c r="AH400" s="257"/>
      <c r="AI400" s="257"/>
      <c r="AJ400" s="257"/>
      <c r="AK400" s="257"/>
      <c r="AL400" s="257"/>
      <c r="AM400" s="257"/>
      <c r="AN400" s="350"/>
      <c r="AO400" s="262"/>
      <c r="AP400" s="186"/>
      <c r="AQ400" s="186"/>
      <c r="AR400" s="186"/>
      <c r="AS400" s="186"/>
      <c r="AT400" s="186"/>
      <c r="AU400" s="186"/>
      <c r="AV400" s="186"/>
      <c r="AW400" s="186"/>
      <c r="AX400" s="186"/>
      <c r="AY400" s="186"/>
      <c r="AZ400" s="186"/>
      <c r="BA400" s="186"/>
    </row>
    <row r="401" spans="1:53" s="185" customFormat="1" ht="14.25" customHeight="1" x14ac:dyDescent="0.2">
      <c r="A401" s="186"/>
      <c r="B401" s="186"/>
      <c r="C401" s="257"/>
      <c r="D401" s="230"/>
      <c r="E401" s="230"/>
      <c r="F401" s="186"/>
      <c r="G401" s="186"/>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57"/>
      <c r="AE401" s="257"/>
      <c r="AF401" s="257"/>
      <c r="AG401" s="257"/>
      <c r="AH401" s="257"/>
      <c r="AI401" s="257"/>
      <c r="AJ401" s="257"/>
      <c r="AK401" s="257"/>
      <c r="AL401" s="257"/>
      <c r="AM401" s="257"/>
      <c r="AN401" s="350"/>
      <c r="AO401" s="262"/>
      <c r="AP401" s="186"/>
      <c r="AQ401" s="186"/>
      <c r="AR401" s="186"/>
      <c r="AS401" s="186"/>
      <c r="AT401" s="186"/>
      <c r="AU401" s="186"/>
      <c r="AV401" s="186"/>
      <c r="AW401" s="186"/>
      <c r="AX401" s="186"/>
      <c r="AY401" s="186"/>
      <c r="AZ401" s="186"/>
      <c r="BA401" s="186"/>
    </row>
    <row r="402" spans="1:53" s="185" customFormat="1" ht="14.25" customHeight="1" x14ac:dyDescent="0.2">
      <c r="A402" s="186"/>
      <c r="B402" s="186"/>
      <c r="C402" s="257"/>
      <c r="D402" s="230"/>
      <c r="E402" s="230"/>
      <c r="F402" s="186"/>
      <c r="G402" s="186"/>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57"/>
      <c r="AE402" s="257"/>
      <c r="AF402" s="257"/>
      <c r="AG402" s="257"/>
      <c r="AH402" s="257"/>
      <c r="AI402" s="257"/>
      <c r="AJ402" s="257"/>
      <c r="AK402" s="257"/>
      <c r="AL402" s="257"/>
      <c r="AM402" s="257"/>
      <c r="AN402" s="350"/>
      <c r="AO402" s="262"/>
      <c r="AP402" s="186"/>
      <c r="AQ402" s="186"/>
      <c r="AR402" s="186"/>
      <c r="AS402" s="186"/>
      <c r="AT402" s="186"/>
      <c r="AU402" s="186"/>
      <c r="AV402" s="186"/>
      <c r="AW402" s="186"/>
      <c r="AX402" s="186"/>
      <c r="AY402" s="186"/>
      <c r="AZ402" s="186"/>
      <c r="BA402" s="186"/>
    </row>
    <row r="403" spans="1:53" s="185" customFormat="1" ht="14.25" customHeight="1" x14ac:dyDescent="0.2">
      <c r="A403" s="186"/>
      <c r="B403" s="186"/>
      <c r="C403" s="257"/>
      <c r="D403" s="230"/>
      <c r="E403" s="230"/>
      <c r="F403" s="186"/>
      <c r="G403" s="186"/>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57"/>
      <c r="AE403" s="257"/>
      <c r="AF403" s="257"/>
      <c r="AG403" s="257"/>
      <c r="AH403" s="257"/>
      <c r="AI403" s="257"/>
      <c r="AJ403" s="257"/>
      <c r="AK403" s="257"/>
      <c r="AL403" s="257"/>
      <c r="AM403" s="257"/>
      <c r="AN403" s="350"/>
      <c r="AO403" s="262"/>
      <c r="AP403" s="186"/>
      <c r="AQ403" s="186"/>
      <c r="AR403" s="186"/>
      <c r="AS403" s="186"/>
      <c r="AT403" s="186"/>
      <c r="AU403" s="186"/>
      <c r="AV403" s="186"/>
      <c r="AW403" s="186"/>
      <c r="AX403" s="186"/>
      <c r="AY403" s="186"/>
      <c r="AZ403" s="186"/>
      <c r="BA403" s="186"/>
    </row>
    <row r="404" spans="1:53" s="185" customFormat="1" ht="14.25" customHeight="1" x14ac:dyDescent="0.2">
      <c r="A404" s="186"/>
      <c r="B404" s="186"/>
      <c r="C404" s="257"/>
      <c r="D404" s="230"/>
      <c r="E404" s="230"/>
      <c r="F404" s="186"/>
      <c r="G404" s="186"/>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57"/>
      <c r="AE404" s="257"/>
      <c r="AF404" s="257"/>
      <c r="AG404" s="257"/>
      <c r="AH404" s="257"/>
      <c r="AI404" s="257"/>
      <c r="AJ404" s="257"/>
      <c r="AK404" s="257"/>
      <c r="AL404" s="257"/>
      <c r="AM404" s="257"/>
      <c r="AN404" s="350"/>
      <c r="AO404" s="262"/>
      <c r="AP404" s="186"/>
      <c r="AQ404" s="186"/>
      <c r="AR404" s="186"/>
      <c r="AS404" s="186"/>
      <c r="AT404" s="186"/>
      <c r="AU404" s="186"/>
      <c r="AV404" s="186"/>
      <c r="AW404" s="186"/>
      <c r="AX404" s="186"/>
      <c r="AY404" s="186"/>
      <c r="AZ404" s="186"/>
      <c r="BA404" s="186"/>
    </row>
    <row r="405" spans="1:53" s="185" customFormat="1" ht="14.25" customHeight="1" x14ac:dyDescent="0.2">
      <c r="A405" s="186"/>
      <c r="B405" s="186"/>
      <c r="C405" s="257"/>
      <c r="D405" s="230"/>
      <c r="E405" s="230"/>
      <c r="F405" s="186"/>
      <c r="G405" s="186"/>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57"/>
      <c r="AE405" s="257"/>
      <c r="AF405" s="257"/>
      <c r="AG405" s="257"/>
      <c r="AH405" s="257"/>
      <c r="AI405" s="257"/>
      <c r="AJ405" s="257"/>
      <c r="AK405" s="257"/>
      <c r="AL405" s="257"/>
      <c r="AM405" s="257"/>
      <c r="AN405" s="350"/>
      <c r="AO405" s="262"/>
      <c r="AP405" s="186"/>
      <c r="AQ405" s="186"/>
      <c r="AR405" s="186"/>
      <c r="AS405" s="186"/>
      <c r="AT405" s="186"/>
      <c r="AU405" s="186"/>
      <c r="AV405" s="186"/>
      <c r="AW405" s="186"/>
      <c r="AX405" s="186"/>
      <c r="AY405" s="186"/>
      <c r="AZ405" s="186"/>
      <c r="BA405" s="186"/>
    </row>
    <row r="406" spans="1:53" s="185" customFormat="1" ht="14.25" customHeight="1" x14ac:dyDescent="0.2">
      <c r="A406" s="186"/>
      <c r="B406" s="186"/>
      <c r="C406" s="257"/>
      <c r="D406" s="230"/>
      <c r="E406" s="230"/>
      <c r="F406" s="186"/>
      <c r="G406" s="186"/>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57"/>
      <c r="AE406" s="257"/>
      <c r="AF406" s="257"/>
      <c r="AG406" s="257"/>
      <c r="AH406" s="257"/>
      <c r="AI406" s="257"/>
      <c r="AJ406" s="257"/>
      <c r="AK406" s="257"/>
      <c r="AL406" s="257"/>
      <c r="AM406" s="257"/>
      <c r="AN406" s="350"/>
      <c r="AO406" s="262"/>
      <c r="AP406" s="186"/>
      <c r="AQ406" s="186"/>
      <c r="AR406" s="186"/>
      <c r="AS406" s="186"/>
      <c r="AT406" s="186"/>
      <c r="AU406" s="186"/>
      <c r="AV406" s="186"/>
      <c r="AW406" s="186"/>
      <c r="AX406" s="186"/>
      <c r="AY406" s="186"/>
      <c r="AZ406" s="186"/>
      <c r="BA406" s="186"/>
    </row>
    <row r="407" spans="1:53" s="185" customFormat="1" ht="14.25" customHeight="1" x14ac:dyDescent="0.2">
      <c r="A407" s="186"/>
      <c r="B407" s="186"/>
      <c r="C407" s="257"/>
      <c r="D407" s="230"/>
      <c r="E407" s="230"/>
      <c r="F407" s="186"/>
      <c r="G407" s="186"/>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57"/>
      <c r="AE407" s="257"/>
      <c r="AF407" s="257"/>
      <c r="AG407" s="257"/>
      <c r="AH407" s="257"/>
      <c r="AI407" s="257"/>
      <c r="AJ407" s="257"/>
      <c r="AK407" s="257"/>
      <c r="AL407" s="257"/>
      <c r="AM407" s="257"/>
      <c r="AN407" s="350"/>
      <c r="AO407" s="262"/>
      <c r="AP407" s="186"/>
      <c r="AQ407" s="186"/>
      <c r="AR407" s="186"/>
      <c r="AS407" s="186"/>
      <c r="AT407" s="186"/>
      <c r="AU407" s="186"/>
      <c r="AV407" s="186"/>
      <c r="AW407" s="186"/>
      <c r="AX407" s="186"/>
      <c r="AY407" s="186"/>
      <c r="AZ407" s="186"/>
      <c r="BA407" s="186"/>
    </row>
    <row r="408" spans="1:53" s="185" customFormat="1" ht="14.25" customHeight="1" x14ac:dyDescent="0.2">
      <c r="A408" s="186"/>
      <c r="B408" s="186"/>
      <c r="C408" s="257"/>
      <c r="D408" s="230"/>
      <c r="E408" s="230"/>
      <c r="F408" s="186"/>
      <c r="G408" s="186"/>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57"/>
      <c r="AE408" s="257"/>
      <c r="AF408" s="257"/>
      <c r="AG408" s="257"/>
      <c r="AH408" s="257"/>
      <c r="AI408" s="257"/>
      <c r="AJ408" s="257"/>
      <c r="AK408" s="257"/>
      <c r="AL408" s="257"/>
      <c r="AM408" s="257"/>
      <c r="AN408" s="350"/>
      <c r="AO408" s="262"/>
      <c r="AP408" s="186"/>
      <c r="AQ408" s="186"/>
      <c r="AR408" s="186"/>
      <c r="AS408" s="186"/>
      <c r="AT408" s="186"/>
      <c r="AU408" s="186"/>
      <c r="AV408" s="186"/>
      <c r="AW408" s="186"/>
      <c r="AX408" s="186"/>
      <c r="AY408" s="186"/>
      <c r="AZ408" s="186"/>
      <c r="BA408" s="186"/>
    </row>
    <row r="409" spans="1:53" s="185" customFormat="1" ht="14.25" customHeight="1" x14ac:dyDescent="0.2">
      <c r="A409" s="186"/>
      <c r="B409" s="186"/>
      <c r="C409" s="257"/>
      <c r="D409" s="230"/>
      <c r="E409" s="230"/>
      <c r="F409" s="186"/>
      <c r="G409" s="186"/>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s="257"/>
      <c r="AG409" s="257"/>
      <c r="AH409" s="257"/>
      <c r="AI409" s="257"/>
      <c r="AJ409" s="257"/>
      <c r="AK409" s="257"/>
      <c r="AL409" s="257"/>
      <c r="AM409" s="257"/>
      <c r="AN409" s="350"/>
      <c r="AO409" s="262"/>
      <c r="AP409" s="186"/>
      <c r="AQ409" s="186"/>
      <c r="AR409" s="186"/>
      <c r="AS409" s="186"/>
      <c r="AT409" s="186"/>
      <c r="AU409" s="186"/>
      <c r="AV409" s="186"/>
      <c r="AW409" s="186"/>
      <c r="AX409" s="186"/>
      <c r="AY409" s="186"/>
      <c r="AZ409" s="186"/>
      <c r="BA409" s="186"/>
    </row>
    <row r="410" spans="1:53" s="185" customFormat="1" ht="14.25" customHeight="1" x14ac:dyDescent="0.2">
      <c r="A410" s="186"/>
      <c r="B410" s="186"/>
      <c r="C410" s="257"/>
      <c r="D410" s="230"/>
      <c r="E410" s="230"/>
      <c r="F410" s="186"/>
      <c r="G410" s="186"/>
      <c r="H410" s="257"/>
      <c r="I410" s="257"/>
      <c r="J410" s="257"/>
      <c r="K410" s="257"/>
      <c r="L410" s="257"/>
      <c r="M410" s="257"/>
      <c r="N410" s="257"/>
      <c r="O410" s="257"/>
      <c r="P410" s="257"/>
      <c r="Q410" s="257"/>
      <c r="R410" s="257"/>
      <c r="S410" s="257"/>
      <c r="T410" s="257"/>
      <c r="U410" s="257"/>
      <c r="V410" s="257"/>
      <c r="W410" s="257"/>
      <c r="X410" s="257"/>
      <c r="Y410" s="257"/>
      <c r="Z410" s="257"/>
      <c r="AA410" s="257"/>
      <c r="AB410" s="257"/>
      <c r="AC410" s="257"/>
      <c r="AD410" s="257"/>
      <c r="AE410" s="257"/>
      <c r="AF410" s="257"/>
      <c r="AG410" s="257"/>
      <c r="AH410" s="257"/>
      <c r="AI410" s="257"/>
      <c r="AJ410" s="257"/>
      <c r="AK410" s="257"/>
      <c r="AL410" s="257"/>
      <c r="AM410" s="257"/>
      <c r="AN410" s="350"/>
      <c r="AO410" s="262"/>
      <c r="AP410" s="186"/>
      <c r="AQ410" s="186"/>
      <c r="AR410" s="186"/>
      <c r="AS410" s="186"/>
      <c r="AT410" s="186"/>
      <c r="AU410" s="186"/>
      <c r="AV410" s="186"/>
      <c r="AW410" s="186"/>
      <c r="AX410" s="186"/>
      <c r="AY410" s="186"/>
      <c r="AZ410" s="186"/>
      <c r="BA410" s="186"/>
    </row>
    <row r="411" spans="1:53" s="185" customFormat="1" ht="14.25" customHeight="1" x14ac:dyDescent="0.2">
      <c r="A411" s="186"/>
      <c r="B411" s="186"/>
      <c r="C411" s="257"/>
      <c r="D411" s="230"/>
      <c r="E411" s="230"/>
      <c r="F411" s="186"/>
      <c r="G411" s="186"/>
      <c r="H411" s="257"/>
      <c r="I411" s="257"/>
      <c r="J411" s="257"/>
      <c r="K411" s="257"/>
      <c r="L411" s="257"/>
      <c r="M411" s="257"/>
      <c r="N411" s="257"/>
      <c r="O411" s="257"/>
      <c r="P411" s="257"/>
      <c r="Q411" s="257"/>
      <c r="R411" s="257"/>
      <c r="S411" s="257"/>
      <c r="T411" s="257"/>
      <c r="U411" s="257"/>
      <c r="V411" s="257"/>
      <c r="W411" s="257"/>
      <c r="X411" s="257"/>
      <c r="Y411" s="257"/>
      <c r="Z411" s="257"/>
      <c r="AA411" s="257"/>
      <c r="AB411" s="257"/>
      <c r="AC411" s="257"/>
      <c r="AD411" s="257"/>
      <c r="AE411" s="257"/>
      <c r="AF411" s="257"/>
      <c r="AG411" s="257"/>
      <c r="AH411" s="257"/>
      <c r="AI411" s="257"/>
      <c r="AJ411" s="257"/>
      <c r="AK411" s="257"/>
      <c r="AL411" s="257"/>
      <c r="AM411" s="257"/>
      <c r="AN411" s="350"/>
      <c r="AO411" s="262"/>
      <c r="AP411" s="186"/>
      <c r="AQ411" s="186"/>
      <c r="AR411" s="186"/>
      <c r="AS411" s="186"/>
      <c r="AT411" s="186"/>
      <c r="AU411" s="186"/>
      <c r="AV411" s="186"/>
      <c r="AW411" s="186"/>
      <c r="AX411" s="186"/>
      <c r="AY411" s="186"/>
      <c r="AZ411" s="186"/>
      <c r="BA411" s="186"/>
    </row>
    <row r="412" spans="1:53" s="185" customFormat="1" ht="14.25" customHeight="1" x14ac:dyDescent="0.2">
      <c r="A412" s="186"/>
      <c r="B412" s="186"/>
      <c r="C412" s="257"/>
      <c r="D412" s="230"/>
      <c r="E412" s="230"/>
      <c r="F412" s="186"/>
      <c r="G412" s="186"/>
      <c r="H412" s="257"/>
      <c r="I412" s="257"/>
      <c r="J412" s="257"/>
      <c r="K412" s="257"/>
      <c r="L412" s="257"/>
      <c r="M412" s="257"/>
      <c r="N412" s="257"/>
      <c r="O412" s="257"/>
      <c r="P412" s="257"/>
      <c r="Q412" s="257"/>
      <c r="R412" s="257"/>
      <c r="S412" s="257"/>
      <c r="T412" s="257"/>
      <c r="U412" s="257"/>
      <c r="V412" s="257"/>
      <c r="W412" s="257"/>
      <c r="X412" s="257"/>
      <c r="Y412" s="257"/>
      <c r="Z412" s="257"/>
      <c r="AA412" s="257"/>
      <c r="AB412" s="257"/>
      <c r="AC412" s="257"/>
      <c r="AD412" s="257"/>
      <c r="AE412" s="257"/>
      <c r="AF412" s="257"/>
      <c r="AG412" s="257"/>
      <c r="AH412" s="257"/>
      <c r="AI412" s="257"/>
      <c r="AJ412" s="257"/>
      <c r="AK412" s="257"/>
      <c r="AL412" s="257"/>
      <c r="AM412" s="257"/>
      <c r="AN412" s="350"/>
      <c r="AO412" s="262"/>
      <c r="AP412" s="186"/>
      <c r="AQ412" s="186"/>
      <c r="AR412" s="186"/>
      <c r="AS412" s="186"/>
      <c r="AT412" s="186"/>
      <c r="AU412" s="186"/>
      <c r="AV412" s="186"/>
      <c r="AW412" s="186"/>
      <c r="AX412" s="186"/>
      <c r="AY412" s="186"/>
      <c r="AZ412" s="186"/>
      <c r="BA412" s="186"/>
    </row>
    <row r="413" spans="1:53" s="185" customFormat="1" ht="14.25" customHeight="1" x14ac:dyDescent="0.2">
      <c r="A413" s="186"/>
      <c r="B413" s="186"/>
      <c r="C413" s="257"/>
      <c r="D413" s="230"/>
      <c r="E413" s="230"/>
      <c r="F413" s="186"/>
      <c r="G413" s="186"/>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57"/>
      <c r="AE413" s="257"/>
      <c r="AF413" s="257"/>
      <c r="AG413" s="257"/>
      <c r="AH413" s="257"/>
      <c r="AI413" s="257"/>
      <c r="AJ413" s="257"/>
      <c r="AK413" s="257"/>
      <c r="AL413" s="257"/>
      <c r="AM413" s="257"/>
      <c r="AN413" s="350"/>
      <c r="AO413" s="262"/>
      <c r="AP413" s="186"/>
      <c r="AQ413" s="186"/>
      <c r="AR413" s="186"/>
      <c r="AS413" s="186"/>
      <c r="AT413" s="186"/>
      <c r="AU413" s="186"/>
      <c r="AV413" s="186"/>
      <c r="AW413" s="186"/>
      <c r="AX413" s="186"/>
      <c r="AY413" s="186"/>
      <c r="AZ413" s="186"/>
      <c r="BA413" s="186"/>
    </row>
    <row r="414" spans="1:53" s="185" customFormat="1" ht="14.25" customHeight="1" x14ac:dyDescent="0.2">
      <c r="A414" s="186"/>
      <c r="B414" s="186"/>
      <c r="C414" s="257"/>
      <c r="D414" s="230"/>
      <c r="E414" s="230"/>
      <c r="F414" s="186"/>
      <c r="G414" s="186"/>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57"/>
      <c r="AE414" s="257"/>
      <c r="AF414" s="257"/>
      <c r="AG414" s="257"/>
      <c r="AH414" s="257"/>
      <c r="AI414" s="257"/>
      <c r="AJ414" s="257"/>
      <c r="AK414" s="257"/>
      <c r="AL414" s="257"/>
      <c r="AM414" s="257"/>
      <c r="AN414" s="350"/>
      <c r="AO414" s="262"/>
      <c r="AP414" s="186"/>
      <c r="AQ414" s="186"/>
      <c r="AR414" s="186"/>
      <c r="AS414" s="186"/>
      <c r="AT414" s="186"/>
      <c r="AU414" s="186"/>
      <c r="AV414" s="186"/>
      <c r="AW414" s="186"/>
      <c r="AX414" s="186"/>
      <c r="AY414" s="186"/>
      <c r="AZ414" s="186"/>
      <c r="BA414" s="186"/>
    </row>
    <row r="415" spans="1:53" s="185" customFormat="1" ht="14.25" customHeight="1" x14ac:dyDescent="0.2">
      <c r="A415" s="186"/>
      <c r="B415" s="186"/>
      <c r="C415" s="257"/>
      <c r="D415" s="230"/>
      <c r="E415" s="230"/>
      <c r="F415" s="186"/>
      <c r="G415" s="186"/>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57"/>
      <c r="AE415" s="257"/>
      <c r="AF415" s="257"/>
      <c r="AG415" s="257"/>
      <c r="AH415" s="257"/>
      <c r="AI415" s="257"/>
      <c r="AJ415" s="257"/>
      <c r="AK415" s="257"/>
      <c r="AL415" s="257"/>
      <c r="AM415" s="257"/>
      <c r="AN415" s="350"/>
      <c r="AO415" s="262"/>
      <c r="AP415" s="186"/>
      <c r="AQ415" s="186"/>
      <c r="AR415" s="186"/>
      <c r="AS415" s="186"/>
      <c r="AT415" s="186"/>
      <c r="AU415" s="186"/>
      <c r="AV415" s="186"/>
      <c r="AW415" s="186"/>
      <c r="AX415" s="186"/>
      <c r="AY415" s="186"/>
      <c r="AZ415" s="186"/>
      <c r="BA415" s="186"/>
    </row>
    <row r="416" spans="1:53" s="185" customFormat="1" ht="14.25" customHeight="1" x14ac:dyDescent="0.2">
      <c r="A416" s="186"/>
      <c r="B416" s="186"/>
      <c r="C416" s="257"/>
      <c r="D416" s="230"/>
      <c r="E416" s="230"/>
      <c r="F416" s="186"/>
      <c r="G416" s="186"/>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57"/>
      <c r="AE416" s="257"/>
      <c r="AF416" s="257"/>
      <c r="AG416" s="257"/>
      <c r="AH416" s="257"/>
      <c r="AI416" s="257"/>
      <c r="AJ416" s="257"/>
      <c r="AK416" s="257"/>
      <c r="AL416" s="257"/>
      <c r="AM416" s="257"/>
      <c r="AN416" s="350"/>
      <c r="AO416" s="262"/>
      <c r="AP416" s="186"/>
      <c r="AQ416" s="186"/>
      <c r="AR416" s="186"/>
      <c r="AS416" s="186"/>
      <c r="AT416" s="186"/>
      <c r="AU416" s="186"/>
      <c r="AV416" s="186"/>
      <c r="AW416" s="186"/>
      <c r="AX416" s="186"/>
      <c r="AY416" s="186"/>
      <c r="AZ416" s="186"/>
      <c r="BA416" s="186"/>
    </row>
    <row r="417" spans="1:53" s="185" customFormat="1" ht="14.25" customHeight="1" x14ac:dyDescent="0.2">
      <c r="A417" s="186"/>
      <c r="B417" s="186"/>
      <c r="C417" s="257"/>
      <c r="D417" s="230"/>
      <c r="E417" s="230"/>
      <c r="F417" s="186"/>
      <c r="G417" s="186"/>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57"/>
      <c r="AE417" s="257"/>
      <c r="AF417" s="257"/>
      <c r="AG417" s="257"/>
      <c r="AH417" s="257"/>
      <c r="AI417" s="257"/>
      <c r="AJ417" s="257"/>
      <c r="AK417" s="257"/>
      <c r="AL417" s="257"/>
      <c r="AM417" s="257"/>
      <c r="AN417" s="350"/>
      <c r="AO417" s="262"/>
      <c r="AP417" s="186"/>
      <c r="AQ417" s="186"/>
      <c r="AR417" s="186"/>
      <c r="AS417" s="186"/>
      <c r="AT417" s="186"/>
      <c r="AU417" s="186"/>
      <c r="AV417" s="186"/>
      <c r="AW417" s="186"/>
      <c r="AX417" s="186"/>
      <c r="AY417" s="186"/>
      <c r="AZ417" s="186"/>
      <c r="BA417" s="186"/>
    </row>
    <row r="418" spans="1:53" s="185" customFormat="1" ht="14.25" customHeight="1" x14ac:dyDescent="0.2">
      <c r="A418" s="186"/>
      <c r="B418" s="186"/>
      <c r="C418" s="257"/>
      <c r="D418" s="230"/>
      <c r="E418" s="230"/>
      <c r="F418" s="186"/>
      <c r="G418" s="186"/>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57"/>
      <c r="AE418" s="257"/>
      <c r="AF418" s="257"/>
      <c r="AG418" s="257"/>
      <c r="AH418" s="257"/>
      <c r="AI418" s="257"/>
      <c r="AJ418" s="257"/>
      <c r="AK418" s="257"/>
      <c r="AL418" s="257"/>
      <c r="AM418" s="257"/>
      <c r="AN418" s="350"/>
      <c r="AO418" s="262"/>
      <c r="AP418" s="186"/>
      <c r="AQ418" s="186"/>
      <c r="AR418" s="186"/>
      <c r="AS418" s="186"/>
      <c r="AT418" s="186"/>
      <c r="AU418" s="186"/>
      <c r="AV418" s="186"/>
      <c r="AW418" s="186"/>
      <c r="AX418" s="186"/>
      <c r="AY418" s="186"/>
      <c r="AZ418" s="186"/>
      <c r="BA418" s="186"/>
    </row>
    <row r="419" spans="1:53" s="185" customFormat="1" ht="14.25" customHeight="1" x14ac:dyDescent="0.2">
      <c r="A419" s="186"/>
      <c r="B419" s="186"/>
      <c r="C419" s="257"/>
      <c r="D419" s="230"/>
      <c r="E419" s="230"/>
      <c r="F419" s="186"/>
      <c r="G419" s="186"/>
      <c r="H419" s="257"/>
      <c r="I419" s="257"/>
      <c r="J419" s="257"/>
      <c r="K419" s="257"/>
      <c r="L419" s="257"/>
      <c r="M419" s="257"/>
      <c r="N419" s="257"/>
      <c r="O419" s="257"/>
      <c r="P419" s="257"/>
      <c r="Q419" s="257"/>
      <c r="R419" s="257"/>
      <c r="S419" s="257"/>
      <c r="T419" s="257"/>
      <c r="U419" s="257"/>
      <c r="V419" s="257"/>
      <c r="W419" s="257"/>
      <c r="X419" s="257"/>
      <c r="Y419" s="257"/>
      <c r="Z419" s="257"/>
      <c r="AA419" s="257"/>
      <c r="AB419" s="257"/>
      <c r="AC419" s="257"/>
      <c r="AD419" s="257"/>
      <c r="AE419" s="257"/>
      <c r="AF419" s="257"/>
      <c r="AG419" s="257"/>
      <c r="AH419" s="257"/>
      <c r="AI419" s="257"/>
      <c r="AJ419" s="257"/>
      <c r="AK419" s="257"/>
      <c r="AL419" s="257"/>
      <c r="AM419" s="257"/>
      <c r="AN419" s="350"/>
      <c r="AO419" s="262"/>
      <c r="AP419" s="186"/>
      <c r="AQ419" s="186"/>
      <c r="AR419" s="186"/>
      <c r="AS419" s="186"/>
      <c r="AT419" s="186"/>
      <c r="AU419" s="186"/>
      <c r="AV419" s="186"/>
      <c r="AW419" s="186"/>
      <c r="AX419" s="186"/>
      <c r="AY419" s="186"/>
      <c r="AZ419" s="186"/>
      <c r="BA419" s="186"/>
    </row>
    <row r="420" spans="1:53" s="185" customFormat="1" ht="14.25" customHeight="1" x14ac:dyDescent="0.2">
      <c r="A420" s="186"/>
      <c r="B420" s="186"/>
      <c r="C420" s="257"/>
      <c r="D420" s="230"/>
      <c r="E420" s="230"/>
      <c r="F420" s="186"/>
      <c r="G420" s="186"/>
      <c r="H420" s="257"/>
      <c r="I420" s="257"/>
      <c r="J420" s="257"/>
      <c r="K420" s="257"/>
      <c r="L420" s="257"/>
      <c r="M420" s="257"/>
      <c r="N420" s="257"/>
      <c r="O420" s="257"/>
      <c r="P420" s="257"/>
      <c r="Q420" s="257"/>
      <c r="R420" s="257"/>
      <c r="S420" s="257"/>
      <c r="T420" s="257"/>
      <c r="U420" s="257"/>
      <c r="V420" s="257"/>
      <c r="W420" s="257"/>
      <c r="X420" s="257"/>
      <c r="Y420" s="257"/>
      <c r="Z420" s="257"/>
      <c r="AA420" s="257"/>
      <c r="AB420" s="257"/>
      <c r="AC420" s="257"/>
      <c r="AD420" s="257"/>
      <c r="AE420" s="257"/>
      <c r="AF420" s="257"/>
      <c r="AG420" s="257"/>
      <c r="AH420" s="257"/>
      <c r="AI420" s="257"/>
      <c r="AJ420" s="257"/>
      <c r="AK420" s="257"/>
      <c r="AL420" s="257"/>
      <c r="AM420" s="257"/>
      <c r="AN420" s="350"/>
      <c r="AO420" s="262"/>
      <c r="AP420" s="186"/>
      <c r="AQ420" s="186"/>
      <c r="AR420" s="186"/>
      <c r="AS420" s="186"/>
      <c r="AT420" s="186"/>
      <c r="AU420" s="186"/>
      <c r="AV420" s="186"/>
      <c r="AW420" s="186"/>
      <c r="AX420" s="186"/>
      <c r="AY420" s="186"/>
      <c r="AZ420" s="186"/>
      <c r="BA420" s="186"/>
    </row>
    <row r="421" spans="1:53" s="185" customFormat="1" ht="14.25" customHeight="1" x14ac:dyDescent="0.2">
      <c r="A421" s="186"/>
      <c r="B421" s="186"/>
      <c r="C421" s="257"/>
      <c r="D421" s="230"/>
      <c r="E421" s="230"/>
      <c r="F421" s="186"/>
      <c r="G421" s="186"/>
      <c r="H421" s="257"/>
      <c r="I421" s="257"/>
      <c r="J421" s="257"/>
      <c r="K421" s="257"/>
      <c r="L421" s="257"/>
      <c r="M421" s="257"/>
      <c r="N421" s="257"/>
      <c r="O421" s="257"/>
      <c r="P421" s="257"/>
      <c r="Q421" s="257"/>
      <c r="R421" s="257"/>
      <c r="S421" s="257"/>
      <c r="T421" s="257"/>
      <c r="U421" s="257"/>
      <c r="V421" s="257"/>
      <c r="W421" s="257"/>
      <c r="X421" s="257"/>
      <c r="Y421" s="257"/>
      <c r="Z421" s="257"/>
      <c r="AA421" s="257"/>
      <c r="AB421" s="257"/>
      <c r="AC421" s="257"/>
      <c r="AD421" s="257"/>
      <c r="AE421" s="257"/>
      <c r="AF421" s="257"/>
      <c r="AG421" s="257"/>
      <c r="AH421" s="257"/>
      <c r="AI421" s="257"/>
      <c r="AJ421" s="257"/>
      <c r="AK421" s="257"/>
      <c r="AL421" s="257"/>
      <c r="AM421" s="257"/>
      <c r="AN421" s="350"/>
      <c r="AO421" s="262"/>
      <c r="AP421" s="186"/>
      <c r="AQ421" s="186"/>
      <c r="AR421" s="186"/>
      <c r="AS421" s="186"/>
      <c r="AT421" s="186"/>
      <c r="AU421" s="186"/>
      <c r="AV421" s="186"/>
      <c r="AW421" s="186"/>
      <c r="AX421" s="186"/>
      <c r="AY421" s="186"/>
      <c r="AZ421" s="186"/>
      <c r="BA421" s="186"/>
    </row>
    <row r="422" spans="1:53" s="185" customFormat="1" ht="14.25" customHeight="1" x14ac:dyDescent="0.2">
      <c r="A422" s="186"/>
      <c r="B422" s="186"/>
      <c r="C422" s="257"/>
      <c r="D422" s="230"/>
      <c r="E422" s="230"/>
      <c r="F422" s="186"/>
      <c r="G422" s="186"/>
      <c r="H422" s="257"/>
      <c r="I422" s="257"/>
      <c r="J422" s="257"/>
      <c r="K422" s="257"/>
      <c r="L422" s="257"/>
      <c r="M422" s="257"/>
      <c r="N422" s="257"/>
      <c r="O422" s="257"/>
      <c r="P422" s="257"/>
      <c r="Q422" s="257"/>
      <c r="R422" s="257"/>
      <c r="S422" s="257"/>
      <c r="T422" s="257"/>
      <c r="U422" s="257"/>
      <c r="V422" s="257"/>
      <c r="W422" s="257"/>
      <c r="X422" s="257"/>
      <c r="Y422" s="257"/>
      <c r="Z422" s="257"/>
      <c r="AA422" s="257"/>
      <c r="AB422" s="257"/>
      <c r="AC422" s="257"/>
      <c r="AD422" s="257"/>
      <c r="AE422" s="257"/>
      <c r="AF422" s="257"/>
      <c r="AG422" s="257"/>
      <c r="AH422" s="257"/>
      <c r="AI422" s="257"/>
      <c r="AJ422" s="257"/>
      <c r="AK422" s="257"/>
      <c r="AL422" s="257"/>
      <c r="AM422" s="257"/>
      <c r="AN422" s="350"/>
      <c r="AO422" s="262"/>
      <c r="AP422" s="186"/>
      <c r="AQ422" s="186"/>
      <c r="AR422" s="186"/>
      <c r="AS422" s="186"/>
      <c r="AT422" s="186"/>
      <c r="AU422" s="186"/>
      <c r="AV422" s="186"/>
      <c r="AW422" s="186"/>
      <c r="AX422" s="186"/>
      <c r="AY422" s="186"/>
      <c r="AZ422" s="186"/>
      <c r="BA422" s="186"/>
    </row>
    <row r="423" spans="1:53" s="185" customFormat="1" ht="14.25" customHeight="1" x14ac:dyDescent="0.2">
      <c r="A423" s="186"/>
      <c r="B423" s="186"/>
      <c r="C423" s="257"/>
      <c r="D423" s="230"/>
      <c r="E423" s="230"/>
      <c r="F423" s="186"/>
      <c r="G423" s="186"/>
      <c r="H423" s="257"/>
      <c r="I423" s="257"/>
      <c r="J423" s="257"/>
      <c r="K423" s="257"/>
      <c r="L423" s="257"/>
      <c r="M423" s="257"/>
      <c r="N423" s="257"/>
      <c r="O423" s="257"/>
      <c r="P423" s="257"/>
      <c r="Q423" s="257"/>
      <c r="R423" s="257"/>
      <c r="S423" s="257"/>
      <c r="T423" s="257"/>
      <c r="U423" s="257"/>
      <c r="V423" s="257"/>
      <c r="W423" s="257"/>
      <c r="X423" s="257"/>
      <c r="Y423" s="257"/>
      <c r="Z423" s="257"/>
      <c r="AA423" s="257"/>
      <c r="AB423" s="257"/>
      <c r="AC423" s="257"/>
      <c r="AD423" s="257"/>
      <c r="AE423" s="257"/>
      <c r="AF423" s="257"/>
      <c r="AG423" s="257"/>
      <c r="AH423" s="257"/>
      <c r="AI423" s="257"/>
      <c r="AJ423" s="257"/>
      <c r="AK423" s="257"/>
      <c r="AL423" s="257"/>
      <c r="AM423" s="257"/>
      <c r="AN423" s="350"/>
      <c r="AO423" s="262"/>
      <c r="AP423" s="186"/>
      <c r="AQ423" s="186"/>
      <c r="AR423" s="186"/>
      <c r="AS423" s="186"/>
      <c r="AT423" s="186"/>
      <c r="AU423" s="186"/>
      <c r="AV423" s="186"/>
      <c r="AW423" s="186"/>
      <c r="AX423" s="186"/>
      <c r="AY423" s="186"/>
      <c r="AZ423" s="186"/>
      <c r="BA423" s="186"/>
    </row>
    <row r="424" spans="1:53" s="185" customFormat="1" ht="14.25" customHeight="1" x14ac:dyDescent="0.2">
      <c r="A424" s="186"/>
      <c r="B424" s="186"/>
      <c r="C424" s="257"/>
      <c r="D424" s="230"/>
      <c r="E424" s="230"/>
      <c r="F424" s="186"/>
      <c r="G424" s="186"/>
      <c r="H424" s="257"/>
      <c r="I424" s="257"/>
      <c r="J424" s="257"/>
      <c r="K424" s="257"/>
      <c r="L424" s="257"/>
      <c r="M424" s="257"/>
      <c r="N424" s="257"/>
      <c r="O424" s="257"/>
      <c r="P424" s="257"/>
      <c r="Q424" s="257"/>
      <c r="R424" s="257"/>
      <c r="S424" s="257"/>
      <c r="T424" s="257"/>
      <c r="U424" s="257"/>
      <c r="V424" s="257"/>
      <c r="W424" s="257"/>
      <c r="X424" s="257"/>
      <c r="Y424" s="257"/>
      <c r="Z424" s="257"/>
      <c r="AA424" s="257"/>
      <c r="AB424" s="257"/>
      <c r="AC424" s="257"/>
      <c r="AD424" s="257"/>
      <c r="AE424" s="257"/>
      <c r="AF424" s="257"/>
      <c r="AG424" s="257"/>
      <c r="AH424" s="257"/>
      <c r="AI424" s="257"/>
      <c r="AJ424" s="257"/>
      <c r="AK424" s="257"/>
      <c r="AL424" s="257"/>
      <c r="AM424" s="257"/>
      <c r="AN424" s="350"/>
      <c r="AO424" s="262"/>
      <c r="AP424" s="186"/>
      <c r="AQ424" s="186"/>
      <c r="AR424" s="186"/>
      <c r="AS424" s="186"/>
      <c r="AT424" s="186"/>
      <c r="AU424" s="186"/>
      <c r="AV424" s="186"/>
      <c r="AW424" s="186"/>
      <c r="AX424" s="186"/>
      <c r="AY424" s="186"/>
      <c r="AZ424" s="186"/>
      <c r="BA424" s="186"/>
    </row>
    <row r="425" spans="1:53" s="185" customFormat="1" ht="14.25" customHeight="1" x14ac:dyDescent="0.2">
      <c r="A425" s="186"/>
      <c r="B425" s="186"/>
      <c r="C425" s="257"/>
      <c r="D425" s="230"/>
      <c r="E425" s="230"/>
      <c r="F425" s="186"/>
      <c r="G425" s="186"/>
      <c r="H425" s="257"/>
      <c r="I425" s="257"/>
      <c r="J425" s="257"/>
      <c r="K425" s="257"/>
      <c r="L425" s="257"/>
      <c r="M425" s="257"/>
      <c r="N425" s="257"/>
      <c r="O425" s="257"/>
      <c r="P425" s="257"/>
      <c r="Q425" s="257"/>
      <c r="R425" s="257"/>
      <c r="S425" s="257"/>
      <c r="T425" s="257"/>
      <c r="U425" s="257"/>
      <c r="V425" s="257"/>
      <c r="W425" s="257"/>
      <c r="X425" s="257"/>
      <c r="Y425" s="257"/>
      <c r="Z425" s="257"/>
      <c r="AA425" s="257"/>
      <c r="AB425" s="257"/>
      <c r="AC425" s="257"/>
      <c r="AD425" s="257"/>
      <c r="AE425" s="257"/>
      <c r="AF425" s="257"/>
      <c r="AG425" s="257"/>
      <c r="AH425" s="257"/>
      <c r="AI425" s="257"/>
      <c r="AJ425" s="257"/>
      <c r="AK425" s="257"/>
      <c r="AL425" s="257"/>
      <c r="AM425" s="257"/>
      <c r="AN425" s="350"/>
      <c r="AO425" s="262"/>
      <c r="AP425" s="186"/>
      <c r="AQ425" s="186"/>
      <c r="AR425" s="186"/>
      <c r="AS425" s="186"/>
      <c r="AT425" s="186"/>
      <c r="AU425" s="186"/>
      <c r="AV425" s="186"/>
      <c r="AW425" s="186"/>
      <c r="AX425" s="186"/>
      <c r="AY425" s="186"/>
      <c r="AZ425" s="186"/>
      <c r="BA425" s="186"/>
    </row>
    <row r="426" spans="1:53" s="185" customFormat="1" ht="14.25" customHeight="1" x14ac:dyDescent="0.2">
      <c r="A426" s="186"/>
      <c r="B426" s="186"/>
      <c r="C426" s="257"/>
      <c r="D426" s="230"/>
      <c r="E426" s="230"/>
      <c r="F426" s="186"/>
      <c r="G426" s="186"/>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257"/>
      <c r="AE426" s="257"/>
      <c r="AF426" s="257"/>
      <c r="AG426" s="257"/>
      <c r="AH426" s="257"/>
      <c r="AI426" s="257"/>
      <c r="AJ426" s="257"/>
      <c r="AK426" s="257"/>
      <c r="AL426" s="257"/>
      <c r="AM426" s="257"/>
      <c r="AN426" s="350"/>
      <c r="AO426" s="262"/>
      <c r="AP426" s="186"/>
      <c r="AQ426" s="186"/>
      <c r="AR426" s="186"/>
      <c r="AS426" s="186"/>
      <c r="AT426" s="186"/>
      <c r="AU426" s="186"/>
      <c r="AV426" s="186"/>
      <c r="AW426" s="186"/>
      <c r="AX426" s="186"/>
      <c r="AY426" s="186"/>
      <c r="AZ426" s="186"/>
      <c r="BA426" s="186"/>
    </row>
    <row r="427" spans="1:53" s="185" customFormat="1" ht="14.25" customHeight="1" x14ac:dyDescent="0.2">
      <c r="A427" s="186"/>
      <c r="B427" s="186"/>
      <c r="C427" s="257"/>
      <c r="D427" s="230"/>
      <c r="E427" s="230"/>
      <c r="F427" s="186"/>
      <c r="G427" s="186"/>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57"/>
      <c r="AE427" s="257"/>
      <c r="AF427" s="257"/>
      <c r="AG427" s="257"/>
      <c r="AH427" s="257"/>
      <c r="AI427" s="257"/>
      <c r="AJ427" s="257"/>
      <c r="AK427" s="257"/>
      <c r="AL427" s="257"/>
      <c r="AM427" s="257"/>
      <c r="AN427" s="350"/>
      <c r="AO427" s="262"/>
      <c r="AP427" s="186"/>
      <c r="AQ427" s="186"/>
      <c r="AR427" s="186"/>
      <c r="AS427" s="186"/>
      <c r="AT427" s="186"/>
      <c r="AU427" s="186"/>
      <c r="AV427" s="186"/>
      <c r="AW427" s="186"/>
      <c r="AX427" s="186"/>
      <c r="AY427" s="186"/>
      <c r="AZ427" s="186"/>
      <c r="BA427" s="186"/>
    </row>
    <row r="428" spans="1:53" s="185" customFormat="1" ht="14.25" customHeight="1" x14ac:dyDescent="0.2">
      <c r="A428" s="186"/>
      <c r="B428" s="186"/>
      <c r="C428" s="257"/>
      <c r="D428" s="230"/>
      <c r="E428" s="230"/>
      <c r="F428" s="186"/>
      <c r="G428" s="186"/>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57"/>
      <c r="AE428" s="257"/>
      <c r="AF428" s="257"/>
      <c r="AG428" s="257"/>
      <c r="AH428" s="257"/>
      <c r="AI428" s="257"/>
      <c r="AJ428" s="257"/>
      <c r="AK428" s="257"/>
      <c r="AL428" s="257"/>
      <c r="AM428" s="257"/>
      <c r="AN428" s="350"/>
      <c r="AO428" s="262"/>
      <c r="AP428" s="186"/>
      <c r="AQ428" s="186"/>
      <c r="AR428" s="186"/>
      <c r="AS428" s="186"/>
      <c r="AT428" s="186"/>
      <c r="AU428" s="186"/>
      <c r="AV428" s="186"/>
      <c r="AW428" s="186"/>
      <c r="AX428" s="186"/>
      <c r="AY428" s="186"/>
      <c r="AZ428" s="186"/>
      <c r="BA428" s="186"/>
    </row>
    <row r="429" spans="1:53" s="185" customFormat="1" ht="14.25" customHeight="1" x14ac:dyDescent="0.2">
      <c r="A429" s="186"/>
      <c r="B429" s="186"/>
      <c r="C429" s="257"/>
      <c r="D429" s="230"/>
      <c r="E429" s="230"/>
      <c r="F429" s="186"/>
      <c r="G429" s="186"/>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57"/>
      <c r="AE429" s="257"/>
      <c r="AF429" s="257"/>
      <c r="AG429" s="257"/>
      <c r="AH429" s="257"/>
      <c r="AI429" s="257"/>
      <c r="AJ429" s="257"/>
      <c r="AK429" s="257"/>
      <c r="AL429" s="257"/>
      <c r="AM429" s="257"/>
      <c r="AN429" s="350"/>
      <c r="AO429" s="262"/>
      <c r="AP429" s="186"/>
      <c r="AQ429" s="186"/>
      <c r="AR429" s="186"/>
      <c r="AS429" s="186"/>
      <c r="AT429" s="186"/>
      <c r="AU429" s="186"/>
      <c r="AV429" s="186"/>
      <c r="AW429" s="186"/>
      <c r="AX429" s="186"/>
      <c r="AY429" s="186"/>
      <c r="AZ429" s="186"/>
      <c r="BA429" s="186"/>
    </row>
    <row r="430" spans="1:53" s="185" customFormat="1" ht="14.25" customHeight="1" x14ac:dyDescent="0.2">
      <c r="A430" s="186"/>
      <c r="B430" s="186"/>
      <c r="C430" s="257"/>
      <c r="D430" s="230"/>
      <c r="E430" s="230"/>
      <c r="F430" s="186"/>
      <c r="G430" s="186"/>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57"/>
      <c r="AE430" s="257"/>
      <c r="AF430" s="257"/>
      <c r="AG430" s="257"/>
      <c r="AH430" s="257"/>
      <c r="AI430" s="257"/>
      <c r="AJ430" s="257"/>
      <c r="AK430" s="257"/>
      <c r="AL430" s="257"/>
      <c r="AM430" s="257"/>
      <c r="AN430" s="350"/>
      <c r="AO430" s="262"/>
      <c r="AP430" s="186"/>
      <c r="AQ430" s="186"/>
      <c r="AR430" s="186"/>
      <c r="AS430" s="186"/>
      <c r="AT430" s="186"/>
      <c r="AU430" s="186"/>
      <c r="AV430" s="186"/>
      <c r="AW430" s="186"/>
      <c r="AX430" s="186"/>
      <c r="AY430" s="186"/>
      <c r="AZ430" s="186"/>
      <c r="BA430" s="186"/>
    </row>
    <row r="431" spans="1:53" s="185" customFormat="1" ht="14.25" customHeight="1" x14ac:dyDescent="0.2">
      <c r="A431" s="186"/>
      <c r="B431" s="186"/>
      <c r="C431" s="257"/>
      <c r="D431" s="230"/>
      <c r="E431" s="230"/>
      <c r="F431" s="186"/>
      <c r="G431" s="186"/>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57"/>
      <c r="AE431" s="257"/>
      <c r="AF431" s="257"/>
      <c r="AG431" s="257"/>
      <c r="AH431" s="257"/>
      <c r="AI431" s="257"/>
      <c r="AJ431" s="257"/>
      <c r="AK431" s="257"/>
      <c r="AL431" s="257"/>
      <c r="AM431" s="257"/>
      <c r="AN431" s="350"/>
      <c r="AO431" s="262"/>
      <c r="AP431" s="186"/>
      <c r="AQ431" s="186"/>
      <c r="AR431" s="186"/>
      <c r="AS431" s="186"/>
      <c r="AT431" s="186"/>
      <c r="AU431" s="186"/>
      <c r="AV431" s="186"/>
      <c r="AW431" s="186"/>
      <c r="AX431" s="186"/>
      <c r="AY431" s="186"/>
      <c r="AZ431" s="186"/>
      <c r="BA431" s="186"/>
    </row>
    <row r="432" spans="1:53" s="185" customFormat="1" ht="14.25" customHeight="1" x14ac:dyDescent="0.2">
      <c r="A432" s="186"/>
      <c r="B432" s="186"/>
      <c r="C432" s="257"/>
      <c r="D432" s="230"/>
      <c r="E432" s="230"/>
      <c r="F432" s="186"/>
      <c r="G432" s="186"/>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350"/>
      <c r="AO432" s="262"/>
      <c r="AP432" s="186"/>
      <c r="AQ432" s="186"/>
      <c r="AR432" s="186"/>
      <c r="AS432" s="186"/>
      <c r="AT432" s="186"/>
      <c r="AU432" s="186"/>
      <c r="AV432" s="186"/>
      <c r="AW432" s="186"/>
      <c r="AX432" s="186"/>
      <c r="AY432" s="186"/>
      <c r="AZ432" s="186"/>
      <c r="BA432" s="186"/>
    </row>
    <row r="433" spans="1:53" s="185" customFormat="1" ht="14.25" customHeight="1" x14ac:dyDescent="0.2">
      <c r="A433" s="186"/>
      <c r="B433" s="186"/>
      <c r="C433" s="257"/>
      <c r="D433" s="230"/>
      <c r="E433" s="230"/>
      <c r="F433" s="186"/>
      <c r="G433" s="186"/>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350"/>
      <c r="AO433" s="262"/>
      <c r="AP433" s="186"/>
      <c r="AQ433" s="186"/>
      <c r="AR433" s="186"/>
      <c r="AS433" s="186"/>
      <c r="AT433" s="186"/>
      <c r="AU433" s="186"/>
      <c r="AV433" s="186"/>
      <c r="AW433" s="186"/>
      <c r="AX433" s="186"/>
      <c r="AY433" s="186"/>
      <c r="AZ433" s="186"/>
      <c r="BA433" s="186"/>
    </row>
    <row r="434" spans="1:53" s="185" customFormat="1" ht="14.25" customHeight="1" x14ac:dyDescent="0.2">
      <c r="A434" s="186"/>
      <c r="B434" s="186"/>
      <c r="C434" s="257"/>
      <c r="D434" s="230"/>
      <c r="E434" s="230"/>
      <c r="F434" s="186"/>
      <c r="G434" s="186"/>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350"/>
      <c r="AO434" s="262"/>
      <c r="AP434" s="186"/>
      <c r="AQ434" s="186"/>
      <c r="AR434" s="186"/>
      <c r="AS434" s="186"/>
      <c r="AT434" s="186"/>
      <c r="AU434" s="186"/>
      <c r="AV434" s="186"/>
      <c r="AW434" s="186"/>
      <c r="AX434" s="186"/>
      <c r="AY434" s="186"/>
      <c r="AZ434" s="186"/>
      <c r="BA434" s="186"/>
    </row>
    <row r="435" spans="1:53" s="185" customFormat="1" ht="14.25" customHeight="1" x14ac:dyDescent="0.2">
      <c r="A435" s="186"/>
      <c r="B435" s="186"/>
      <c r="C435" s="257"/>
      <c r="D435" s="230"/>
      <c r="E435" s="230"/>
      <c r="F435" s="186"/>
      <c r="G435" s="186"/>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57"/>
      <c r="AE435" s="257"/>
      <c r="AF435" s="257"/>
      <c r="AG435" s="257"/>
      <c r="AH435" s="257"/>
      <c r="AI435" s="257"/>
      <c r="AJ435" s="257"/>
      <c r="AK435" s="257"/>
      <c r="AL435" s="257"/>
      <c r="AM435" s="257"/>
      <c r="AN435" s="350"/>
      <c r="AO435" s="262"/>
      <c r="AP435" s="186"/>
      <c r="AQ435" s="186"/>
      <c r="AR435" s="186"/>
      <c r="AS435" s="186"/>
      <c r="AT435" s="186"/>
      <c r="AU435" s="186"/>
      <c r="AV435" s="186"/>
      <c r="AW435" s="186"/>
      <c r="AX435" s="186"/>
      <c r="AY435" s="186"/>
      <c r="AZ435" s="186"/>
      <c r="BA435" s="186"/>
    </row>
    <row r="436" spans="1:53" s="185" customFormat="1" ht="14.25" customHeight="1" x14ac:dyDescent="0.2">
      <c r="A436" s="186"/>
      <c r="B436" s="186"/>
      <c r="C436" s="257"/>
      <c r="D436" s="230"/>
      <c r="E436" s="230"/>
      <c r="F436" s="186"/>
      <c r="G436" s="186"/>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57"/>
      <c r="AE436" s="257"/>
      <c r="AF436" s="257"/>
      <c r="AG436" s="257"/>
      <c r="AH436" s="257"/>
      <c r="AI436" s="257"/>
      <c r="AJ436" s="257"/>
      <c r="AK436" s="257"/>
      <c r="AL436" s="257"/>
      <c r="AM436" s="257"/>
      <c r="AN436" s="350"/>
      <c r="AO436" s="262"/>
      <c r="AP436" s="186"/>
      <c r="AQ436" s="186"/>
      <c r="AR436" s="186"/>
      <c r="AS436" s="186"/>
      <c r="AT436" s="186"/>
      <c r="AU436" s="186"/>
      <c r="AV436" s="186"/>
      <c r="AW436" s="186"/>
      <c r="AX436" s="186"/>
      <c r="AY436" s="186"/>
      <c r="AZ436" s="186"/>
      <c r="BA436" s="186"/>
    </row>
    <row r="437" spans="1:53" s="185" customFormat="1" ht="14.25" customHeight="1" x14ac:dyDescent="0.2">
      <c r="A437" s="186"/>
      <c r="B437" s="186"/>
      <c r="C437" s="257"/>
      <c r="D437" s="230"/>
      <c r="E437" s="230"/>
      <c r="F437" s="186"/>
      <c r="G437" s="186"/>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57"/>
      <c r="AE437" s="257"/>
      <c r="AF437" s="257"/>
      <c r="AG437" s="257"/>
      <c r="AH437" s="257"/>
      <c r="AI437" s="257"/>
      <c r="AJ437" s="257"/>
      <c r="AK437" s="257"/>
      <c r="AL437" s="257"/>
      <c r="AM437" s="257"/>
      <c r="AN437" s="350"/>
      <c r="AO437" s="262"/>
      <c r="AP437" s="186"/>
      <c r="AQ437" s="186"/>
      <c r="AR437" s="186"/>
      <c r="AS437" s="186"/>
      <c r="AT437" s="186"/>
      <c r="AU437" s="186"/>
      <c r="AV437" s="186"/>
      <c r="AW437" s="186"/>
      <c r="AX437" s="186"/>
      <c r="AY437" s="186"/>
      <c r="AZ437" s="186"/>
      <c r="BA437" s="186"/>
    </row>
    <row r="438" spans="1:53" s="185" customFormat="1" ht="14.25" customHeight="1" x14ac:dyDescent="0.2">
      <c r="A438" s="186"/>
      <c r="B438" s="186"/>
      <c r="C438" s="257"/>
      <c r="D438" s="230"/>
      <c r="E438" s="230"/>
      <c r="F438" s="186"/>
      <c r="G438" s="186"/>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s="257"/>
      <c r="AG438" s="257"/>
      <c r="AH438" s="257"/>
      <c r="AI438" s="257"/>
      <c r="AJ438" s="257"/>
      <c r="AK438" s="257"/>
      <c r="AL438" s="257"/>
      <c r="AM438" s="257"/>
      <c r="AN438" s="350"/>
      <c r="AO438" s="262"/>
      <c r="AP438" s="186"/>
      <c r="AQ438" s="186"/>
      <c r="AR438" s="186"/>
      <c r="AS438" s="186"/>
      <c r="AT438" s="186"/>
      <c r="AU438" s="186"/>
      <c r="AV438" s="186"/>
      <c r="AW438" s="186"/>
      <c r="AX438" s="186"/>
      <c r="AY438" s="186"/>
      <c r="AZ438" s="186"/>
      <c r="BA438" s="186"/>
    </row>
    <row r="439" spans="1:53" s="185" customFormat="1" ht="14.25" customHeight="1" x14ac:dyDescent="0.2">
      <c r="A439" s="186"/>
      <c r="B439" s="186"/>
      <c r="C439" s="257"/>
      <c r="D439" s="230"/>
      <c r="E439" s="230"/>
      <c r="F439" s="186"/>
      <c r="G439" s="186"/>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57"/>
      <c r="AE439" s="257"/>
      <c r="AF439" s="257"/>
      <c r="AG439" s="257"/>
      <c r="AH439" s="257"/>
      <c r="AI439" s="257"/>
      <c r="AJ439" s="257"/>
      <c r="AK439" s="257"/>
      <c r="AL439" s="257"/>
      <c r="AM439" s="257"/>
      <c r="AN439" s="350"/>
      <c r="AO439" s="262"/>
      <c r="AP439" s="186"/>
      <c r="AQ439" s="186"/>
      <c r="AR439" s="186"/>
      <c r="AS439" s="186"/>
      <c r="AT439" s="186"/>
      <c r="AU439" s="186"/>
      <c r="AV439" s="186"/>
      <c r="AW439" s="186"/>
      <c r="AX439" s="186"/>
      <c r="AY439" s="186"/>
      <c r="AZ439" s="186"/>
      <c r="BA439" s="186"/>
    </row>
    <row r="440" spans="1:53" s="185" customFormat="1" ht="14.25" customHeight="1" x14ac:dyDescent="0.2">
      <c r="A440" s="186"/>
      <c r="B440" s="186"/>
      <c r="C440" s="257"/>
      <c r="D440" s="230"/>
      <c r="E440" s="230"/>
      <c r="F440" s="186"/>
      <c r="G440" s="186"/>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57"/>
      <c r="AE440" s="257"/>
      <c r="AF440" s="257"/>
      <c r="AG440" s="257"/>
      <c r="AH440" s="257"/>
      <c r="AI440" s="257"/>
      <c r="AJ440" s="257"/>
      <c r="AK440" s="257"/>
      <c r="AL440" s="257"/>
      <c r="AM440" s="257"/>
      <c r="AN440" s="350"/>
      <c r="AO440" s="262"/>
      <c r="AP440" s="186"/>
      <c r="AQ440" s="186"/>
      <c r="AR440" s="186"/>
      <c r="AS440" s="186"/>
      <c r="AT440" s="186"/>
      <c r="AU440" s="186"/>
      <c r="AV440" s="186"/>
      <c r="AW440" s="186"/>
      <c r="AX440" s="186"/>
      <c r="AY440" s="186"/>
      <c r="AZ440" s="186"/>
      <c r="BA440" s="186"/>
    </row>
    <row r="441" spans="1:53" s="185" customFormat="1" ht="14.25" customHeight="1" x14ac:dyDescent="0.2">
      <c r="A441" s="186"/>
      <c r="B441" s="186"/>
      <c r="C441" s="257"/>
      <c r="D441" s="230"/>
      <c r="E441" s="230"/>
      <c r="F441" s="186"/>
      <c r="G441" s="186"/>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57"/>
      <c r="AE441" s="257"/>
      <c r="AF441" s="257"/>
      <c r="AG441" s="257"/>
      <c r="AH441" s="257"/>
      <c r="AI441" s="257"/>
      <c r="AJ441" s="257"/>
      <c r="AK441" s="257"/>
      <c r="AL441" s="257"/>
      <c r="AM441" s="257"/>
      <c r="AN441" s="350"/>
      <c r="AO441" s="262"/>
      <c r="AP441" s="186"/>
      <c r="AQ441" s="186"/>
      <c r="AR441" s="186"/>
      <c r="AS441" s="186"/>
      <c r="AT441" s="186"/>
      <c r="AU441" s="186"/>
      <c r="AV441" s="186"/>
      <c r="AW441" s="186"/>
      <c r="AX441" s="186"/>
      <c r="AY441" s="186"/>
      <c r="AZ441" s="186"/>
      <c r="BA441" s="186"/>
    </row>
    <row r="442" spans="1:53" s="185" customFormat="1" ht="14.25" customHeight="1" x14ac:dyDescent="0.2">
      <c r="A442" s="186"/>
      <c r="B442" s="186"/>
      <c r="C442" s="257"/>
      <c r="D442" s="230"/>
      <c r="E442" s="230"/>
      <c r="F442" s="186"/>
      <c r="G442" s="186"/>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350"/>
      <c r="AO442" s="262"/>
      <c r="AP442" s="186"/>
      <c r="AQ442" s="186"/>
      <c r="AR442" s="186"/>
      <c r="AS442" s="186"/>
      <c r="AT442" s="186"/>
      <c r="AU442" s="186"/>
      <c r="AV442" s="186"/>
      <c r="AW442" s="186"/>
      <c r="AX442" s="186"/>
      <c r="AY442" s="186"/>
      <c r="AZ442" s="186"/>
      <c r="BA442" s="186"/>
    </row>
    <row r="443" spans="1:53" s="185" customFormat="1" ht="14.25" customHeight="1" x14ac:dyDescent="0.2">
      <c r="A443" s="186"/>
      <c r="B443" s="186"/>
      <c r="C443" s="257"/>
      <c r="D443" s="230"/>
      <c r="E443" s="230"/>
      <c r="F443" s="186"/>
      <c r="G443" s="186"/>
      <c r="H443" s="257"/>
      <c r="I443" s="257"/>
      <c r="J443" s="257"/>
      <c r="K443" s="257"/>
      <c r="L443" s="257"/>
      <c r="M443" s="257"/>
      <c r="N443" s="257"/>
      <c r="O443" s="257"/>
      <c r="P443" s="257"/>
      <c r="Q443" s="257"/>
      <c r="R443" s="257"/>
      <c r="S443" s="257"/>
      <c r="T443" s="257"/>
      <c r="U443" s="257"/>
      <c r="V443" s="257"/>
      <c r="W443" s="257"/>
      <c r="X443" s="257"/>
      <c r="Y443" s="257"/>
      <c r="Z443" s="257"/>
      <c r="AA443" s="257"/>
      <c r="AB443" s="257"/>
      <c r="AC443" s="257"/>
      <c r="AD443" s="257"/>
      <c r="AE443" s="257"/>
      <c r="AF443" s="257"/>
      <c r="AG443" s="257"/>
      <c r="AH443" s="257"/>
      <c r="AI443" s="257"/>
      <c r="AJ443" s="257"/>
      <c r="AK443" s="257"/>
      <c r="AL443" s="257"/>
      <c r="AM443" s="257"/>
      <c r="AN443" s="350"/>
      <c r="AO443" s="262"/>
      <c r="AP443" s="186"/>
      <c r="AQ443" s="186"/>
      <c r="AR443" s="186"/>
      <c r="AS443" s="186"/>
      <c r="AT443" s="186"/>
      <c r="AU443" s="186"/>
      <c r="AV443" s="186"/>
      <c r="AW443" s="186"/>
      <c r="AX443" s="186"/>
      <c r="AY443" s="186"/>
      <c r="AZ443" s="186"/>
      <c r="BA443" s="186"/>
    </row>
    <row r="444" spans="1:53" s="185" customFormat="1" ht="14.25" customHeight="1" x14ac:dyDescent="0.2">
      <c r="A444" s="186"/>
      <c r="B444" s="186"/>
      <c r="C444" s="257"/>
      <c r="D444" s="230"/>
      <c r="E444" s="230"/>
      <c r="F444" s="186"/>
      <c r="G444" s="186"/>
      <c r="H444" s="257"/>
      <c r="I444" s="257"/>
      <c r="J444" s="257"/>
      <c r="K444" s="257"/>
      <c r="L444" s="257"/>
      <c r="M444" s="257"/>
      <c r="N444" s="257"/>
      <c r="O444" s="257"/>
      <c r="P444" s="257"/>
      <c r="Q444" s="257"/>
      <c r="R444" s="257"/>
      <c r="S444" s="257"/>
      <c r="T444" s="257"/>
      <c r="U444" s="257"/>
      <c r="V444" s="257"/>
      <c r="W444" s="257"/>
      <c r="X444" s="257"/>
      <c r="Y444" s="257"/>
      <c r="Z444" s="257"/>
      <c r="AA444" s="257"/>
      <c r="AB444" s="257"/>
      <c r="AC444" s="257"/>
      <c r="AD444" s="257"/>
      <c r="AE444" s="257"/>
      <c r="AF444" s="257"/>
      <c r="AG444" s="257"/>
      <c r="AH444" s="257"/>
      <c r="AI444" s="257"/>
      <c r="AJ444" s="257"/>
      <c r="AK444" s="257"/>
      <c r="AL444" s="257"/>
      <c r="AM444" s="257"/>
      <c r="AN444" s="350"/>
      <c r="AO444" s="262"/>
      <c r="AP444" s="186"/>
      <c r="AQ444" s="186"/>
      <c r="AR444" s="186"/>
      <c r="AS444" s="186"/>
      <c r="AT444" s="186"/>
      <c r="AU444" s="186"/>
      <c r="AV444" s="186"/>
      <c r="AW444" s="186"/>
      <c r="AX444" s="186"/>
      <c r="AY444" s="186"/>
      <c r="AZ444" s="186"/>
      <c r="BA444" s="186"/>
    </row>
    <row r="445" spans="1:53" s="185" customFormat="1" ht="14.25" customHeight="1" x14ac:dyDescent="0.2">
      <c r="A445" s="186"/>
      <c r="B445" s="186"/>
      <c r="C445" s="257"/>
      <c r="D445" s="230"/>
      <c r="E445" s="230"/>
      <c r="F445" s="186"/>
      <c r="G445" s="186"/>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57"/>
      <c r="AE445" s="257"/>
      <c r="AF445" s="257"/>
      <c r="AG445" s="257"/>
      <c r="AH445" s="257"/>
      <c r="AI445" s="257"/>
      <c r="AJ445" s="257"/>
      <c r="AK445" s="257"/>
      <c r="AL445" s="257"/>
      <c r="AM445" s="257"/>
      <c r="AN445" s="350"/>
      <c r="AO445" s="262"/>
      <c r="AP445" s="186"/>
      <c r="AQ445" s="186"/>
      <c r="AR445" s="186"/>
      <c r="AS445" s="186"/>
      <c r="AT445" s="186"/>
      <c r="AU445" s="186"/>
      <c r="AV445" s="186"/>
      <c r="AW445" s="186"/>
      <c r="AX445" s="186"/>
      <c r="AY445" s="186"/>
      <c r="AZ445" s="186"/>
      <c r="BA445" s="186"/>
    </row>
    <row r="446" spans="1:53" s="185" customFormat="1" ht="14.25" customHeight="1" x14ac:dyDescent="0.2">
      <c r="A446" s="186"/>
      <c r="B446" s="186"/>
      <c r="C446" s="257"/>
      <c r="D446" s="230"/>
      <c r="E446" s="230"/>
      <c r="F446" s="186"/>
      <c r="G446" s="186"/>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57"/>
      <c r="AE446" s="257"/>
      <c r="AF446" s="257"/>
      <c r="AG446" s="257"/>
      <c r="AH446" s="257"/>
      <c r="AI446" s="257"/>
      <c r="AJ446" s="257"/>
      <c r="AK446" s="257"/>
      <c r="AL446" s="257"/>
      <c r="AM446" s="257"/>
      <c r="AN446" s="350"/>
      <c r="AO446" s="262"/>
      <c r="AP446" s="186"/>
      <c r="AQ446" s="186"/>
      <c r="AR446" s="186"/>
      <c r="AS446" s="186"/>
      <c r="AT446" s="186"/>
      <c r="AU446" s="186"/>
      <c r="AV446" s="186"/>
      <c r="AW446" s="186"/>
      <c r="AX446" s="186"/>
      <c r="AY446" s="186"/>
      <c r="AZ446" s="186"/>
      <c r="BA446" s="186"/>
    </row>
    <row r="447" spans="1:53" s="185" customFormat="1" ht="14.25" customHeight="1" x14ac:dyDescent="0.2">
      <c r="A447" s="186"/>
      <c r="B447" s="186"/>
      <c r="C447" s="257"/>
      <c r="D447" s="230"/>
      <c r="E447" s="230"/>
      <c r="F447" s="186"/>
      <c r="G447" s="186"/>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57"/>
      <c r="AE447" s="257"/>
      <c r="AF447" s="257"/>
      <c r="AG447" s="257"/>
      <c r="AH447" s="257"/>
      <c r="AI447" s="257"/>
      <c r="AJ447" s="257"/>
      <c r="AK447" s="257"/>
      <c r="AL447" s="257"/>
      <c r="AM447" s="257"/>
      <c r="AN447" s="350"/>
      <c r="AO447" s="262"/>
      <c r="AP447" s="186"/>
      <c r="AQ447" s="186"/>
      <c r="AR447" s="186"/>
      <c r="AS447" s="186"/>
      <c r="AT447" s="186"/>
      <c r="AU447" s="186"/>
      <c r="AV447" s="186"/>
      <c r="AW447" s="186"/>
      <c r="AX447" s="186"/>
      <c r="AY447" s="186"/>
      <c r="AZ447" s="186"/>
      <c r="BA447" s="186"/>
    </row>
    <row r="448" spans="1:53" s="185" customFormat="1" ht="14.25" customHeight="1" x14ac:dyDescent="0.2">
      <c r="A448" s="186"/>
      <c r="B448" s="186"/>
      <c r="C448" s="257"/>
      <c r="D448" s="230"/>
      <c r="E448" s="230"/>
      <c r="F448" s="186"/>
      <c r="G448" s="186"/>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57"/>
      <c r="AE448" s="257"/>
      <c r="AF448" s="257"/>
      <c r="AG448" s="257"/>
      <c r="AH448" s="257"/>
      <c r="AI448" s="257"/>
      <c r="AJ448" s="257"/>
      <c r="AK448" s="257"/>
      <c r="AL448" s="257"/>
      <c r="AM448" s="257"/>
      <c r="AN448" s="350"/>
      <c r="AO448" s="262"/>
      <c r="AP448" s="186"/>
      <c r="AQ448" s="186"/>
      <c r="AR448" s="186"/>
      <c r="AS448" s="186"/>
      <c r="AT448" s="186"/>
      <c r="AU448" s="186"/>
      <c r="AV448" s="186"/>
      <c r="AW448" s="186"/>
      <c r="AX448" s="186"/>
      <c r="AY448" s="186"/>
      <c r="AZ448" s="186"/>
      <c r="BA448" s="186"/>
    </row>
    <row r="449" spans="1:53" s="185" customFormat="1" ht="14.25" customHeight="1" x14ac:dyDescent="0.2">
      <c r="A449" s="186"/>
      <c r="B449" s="186"/>
      <c r="C449" s="257"/>
      <c r="D449" s="230"/>
      <c r="E449" s="230"/>
      <c r="F449" s="186"/>
      <c r="G449" s="186"/>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57"/>
      <c r="AE449" s="257"/>
      <c r="AF449" s="257"/>
      <c r="AG449" s="257"/>
      <c r="AH449" s="257"/>
      <c r="AI449" s="257"/>
      <c r="AJ449" s="257"/>
      <c r="AK449" s="257"/>
      <c r="AL449" s="257"/>
      <c r="AM449" s="257"/>
      <c r="AN449" s="350"/>
      <c r="AO449" s="262"/>
      <c r="AP449" s="186"/>
      <c r="AQ449" s="186"/>
      <c r="AR449" s="186"/>
      <c r="AS449" s="186"/>
      <c r="AT449" s="186"/>
      <c r="AU449" s="186"/>
      <c r="AV449" s="186"/>
      <c r="AW449" s="186"/>
      <c r="AX449" s="186"/>
      <c r="AY449" s="186"/>
      <c r="AZ449" s="186"/>
      <c r="BA449" s="186"/>
    </row>
    <row r="450" spans="1:53" s="185" customFormat="1" ht="14.25" customHeight="1" x14ac:dyDescent="0.2">
      <c r="A450" s="186"/>
      <c r="B450" s="186"/>
      <c r="C450" s="257"/>
      <c r="D450" s="230"/>
      <c r="E450" s="230"/>
      <c r="F450" s="186"/>
      <c r="G450" s="186"/>
      <c r="H450" s="257"/>
      <c r="I450" s="257"/>
      <c r="J450" s="257"/>
      <c r="K450" s="257"/>
      <c r="L450" s="257"/>
      <c r="M450" s="257"/>
      <c r="N450" s="257"/>
      <c r="O450" s="257"/>
      <c r="P450" s="257"/>
      <c r="Q450" s="257"/>
      <c r="R450" s="257"/>
      <c r="S450" s="257"/>
      <c r="T450" s="257"/>
      <c r="U450" s="257"/>
      <c r="V450" s="257"/>
      <c r="W450" s="257"/>
      <c r="X450" s="257"/>
      <c r="Y450" s="257"/>
      <c r="Z450" s="257"/>
      <c r="AA450" s="257"/>
      <c r="AB450" s="257"/>
      <c r="AC450" s="257"/>
      <c r="AD450" s="257"/>
      <c r="AE450" s="257"/>
      <c r="AF450" s="257"/>
      <c r="AG450" s="257"/>
      <c r="AH450" s="257"/>
      <c r="AI450" s="257"/>
      <c r="AJ450" s="257"/>
      <c r="AK450" s="257"/>
      <c r="AL450" s="257"/>
      <c r="AM450" s="257"/>
      <c r="AN450" s="350"/>
      <c r="AO450" s="262"/>
      <c r="AP450" s="186"/>
      <c r="AQ450" s="186"/>
      <c r="AR450" s="186"/>
      <c r="AS450" s="186"/>
      <c r="AT450" s="186"/>
      <c r="AU450" s="186"/>
      <c r="AV450" s="186"/>
      <c r="AW450" s="186"/>
      <c r="AX450" s="186"/>
      <c r="AY450" s="186"/>
      <c r="AZ450" s="186"/>
      <c r="BA450" s="186"/>
    </row>
    <row r="451" spans="1:53" s="185" customFormat="1" ht="14.25" customHeight="1" x14ac:dyDescent="0.2">
      <c r="A451" s="186"/>
      <c r="B451" s="186"/>
      <c r="C451" s="257"/>
      <c r="D451" s="230"/>
      <c r="E451" s="230"/>
      <c r="F451" s="186"/>
      <c r="G451" s="186"/>
      <c r="H451" s="257"/>
      <c r="I451" s="257"/>
      <c r="J451" s="257"/>
      <c r="K451" s="257"/>
      <c r="L451" s="257"/>
      <c r="M451" s="257"/>
      <c r="N451" s="257"/>
      <c r="O451" s="257"/>
      <c r="P451" s="257"/>
      <c r="Q451" s="257"/>
      <c r="R451" s="257"/>
      <c r="S451" s="257"/>
      <c r="T451" s="257"/>
      <c r="U451" s="257"/>
      <c r="V451" s="257"/>
      <c r="W451" s="257"/>
      <c r="X451" s="257"/>
      <c r="Y451" s="257"/>
      <c r="Z451" s="257"/>
      <c r="AA451" s="257"/>
      <c r="AB451" s="257"/>
      <c r="AC451" s="257"/>
      <c r="AD451" s="257"/>
      <c r="AE451" s="257"/>
      <c r="AF451" s="257"/>
      <c r="AG451" s="257"/>
      <c r="AH451" s="257"/>
      <c r="AI451" s="257"/>
      <c r="AJ451" s="257"/>
      <c r="AK451" s="257"/>
      <c r="AL451" s="257"/>
      <c r="AM451" s="257"/>
      <c r="AN451" s="350"/>
      <c r="AO451" s="262"/>
      <c r="AP451" s="186"/>
      <c r="AQ451" s="186"/>
      <c r="AR451" s="186"/>
      <c r="AS451" s="186"/>
      <c r="AT451" s="186"/>
      <c r="AU451" s="186"/>
      <c r="AV451" s="186"/>
      <c r="AW451" s="186"/>
      <c r="AX451" s="186"/>
      <c r="AY451" s="186"/>
      <c r="AZ451" s="186"/>
      <c r="BA451" s="186"/>
    </row>
    <row r="452" spans="1:53" s="185" customFormat="1" ht="14.25" customHeight="1" x14ac:dyDescent="0.2">
      <c r="A452" s="186"/>
      <c r="B452" s="186"/>
      <c r="C452" s="257"/>
      <c r="D452" s="230"/>
      <c r="E452" s="230"/>
      <c r="F452" s="186"/>
      <c r="G452" s="186"/>
      <c r="H452" s="257"/>
      <c r="I452" s="257"/>
      <c r="J452" s="257"/>
      <c r="K452" s="257"/>
      <c r="L452" s="257"/>
      <c r="M452" s="257"/>
      <c r="N452" s="257"/>
      <c r="O452" s="257"/>
      <c r="P452" s="257"/>
      <c r="Q452" s="257"/>
      <c r="R452" s="257"/>
      <c r="S452" s="257"/>
      <c r="T452" s="257"/>
      <c r="U452" s="257"/>
      <c r="V452" s="257"/>
      <c r="W452" s="257"/>
      <c r="X452" s="257"/>
      <c r="Y452" s="257"/>
      <c r="Z452" s="257"/>
      <c r="AA452" s="257"/>
      <c r="AB452" s="257"/>
      <c r="AC452" s="257"/>
      <c r="AD452" s="257"/>
      <c r="AE452" s="257"/>
      <c r="AF452" s="257"/>
      <c r="AG452" s="257"/>
      <c r="AH452" s="257"/>
      <c r="AI452" s="257"/>
      <c r="AJ452" s="257"/>
      <c r="AK452" s="257"/>
      <c r="AL452" s="257"/>
      <c r="AM452" s="257"/>
      <c r="AN452" s="350"/>
      <c r="AO452" s="262"/>
      <c r="AP452" s="186"/>
      <c r="AQ452" s="186"/>
      <c r="AR452" s="186"/>
      <c r="AS452" s="186"/>
      <c r="AT452" s="186"/>
      <c r="AU452" s="186"/>
      <c r="AV452" s="186"/>
      <c r="AW452" s="186"/>
      <c r="AX452" s="186"/>
      <c r="AY452" s="186"/>
      <c r="AZ452" s="186"/>
      <c r="BA452" s="186"/>
    </row>
    <row r="453" spans="1:53" s="185" customFormat="1" ht="14.25" customHeight="1" x14ac:dyDescent="0.2">
      <c r="A453" s="186"/>
      <c r="B453" s="186"/>
      <c r="C453" s="257"/>
      <c r="D453" s="230"/>
      <c r="E453" s="230"/>
      <c r="F453" s="186"/>
      <c r="G453" s="186"/>
      <c r="H453" s="257"/>
      <c r="I453" s="257"/>
      <c r="J453" s="257"/>
      <c r="K453" s="257"/>
      <c r="L453" s="257"/>
      <c r="M453" s="257"/>
      <c r="N453" s="257"/>
      <c r="O453" s="257"/>
      <c r="P453" s="257"/>
      <c r="Q453" s="257"/>
      <c r="R453" s="257"/>
      <c r="S453" s="257"/>
      <c r="T453" s="257"/>
      <c r="U453" s="257"/>
      <c r="V453" s="257"/>
      <c r="W453" s="257"/>
      <c r="X453" s="257"/>
      <c r="Y453" s="257"/>
      <c r="Z453" s="257"/>
      <c r="AA453" s="257"/>
      <c r="AB453" s="257"/>
      <c r="AC453" s="257"/>
      <c r="AD453" s="257"/>
      <c r="AE453" s="257"/>
      <c r="AF453" s="257"/>
      <c r="AG453" s="257"/>
      <c r="AH453" s="257"/>
      <c r="AI453" s="257"/>
      <c r="AJ453" s="257"/>
      <c r="AK453" s="257"/>
      <c r="AL453" s="257"/>
      <c r="AM453" s="257"/>
      <c r="AN453" s="350"/>
      <c r="AO453" s="262"/>
      <c r="AP453" s="186"/>
      <c r="AQ453" s="186"/>
      <c r="AR453" s="186"/>
      <c r="AS453" s="186"/>
      <c r="AT453" s="186"/>
      <c r="AU453" s="186"/>
      <c r="AV453" s="186"/>
      <c r="AW453" s="186"/>
      <c r="AX453" s="186"/>
      <c r="AY453" s="186"/>
      <c r="AZ453" s="186"/>
      <c r="BA453" s="186"/>
    </row>
    <row r="454" spans="1:53" s="185" customFormat="1" ht="14.25" customHeight="1" x14ac:dyDescent="0.2">
      <c r="A454" s="186"/>
      <c r="B454" s="186"/>
      <c r="C454" s="257"/>
      <c r="D454" s="230"/>
      <c r="E454" s="230"/>
      <c r="F454" s="186"/>
      <c r="G454" s="186"/>
      <c r="H454" s="257"/>
      <c r="I454" s="257"/>
      <c r="J454" s="257"/>
      <c r="K454" s="257"/>
      <c r="L454" s="257"/>
      <c r="M454" s="257"/>
      <c r="N454" s="257"/>
      <c r="O454" s="257"/>
      <c r="P454" s="257"/>
      <c r="Q454" s="257"/>
      <c r="R454" s="257"/>
      <c r="S454" s="257"/>
      <c r="T454" s="257"/>
      <c r="U454" s="257"/>
      <c r="V454" s="257"/>
      <c r="W454" s="257"/>
      <c r="X454" s="257"/>
      <c r="Y454" s="257"/>
      <c r="Z454" s="257"/>
      <c r="AA454" s="257"/>
      <c r="AB454" s="257"/>
      <c r="AC454" s="257"/>
      <c r="AD454" s="257"/>
      <c r="AE454" s="257"/>
      <c r="AF454" s="257"/>
      <c r="AG454" s="257"/>
      <c r="AH454" s="257"/>
      <c r="AI454" s="257"/>
      <c r="AJ454" s="257"/>
      <c r="AK454" s="257"/>
      <c r="AL454" s="257"/>
      <c r="AM454" s="257"/>
      <c r="AN454" s="350"/>
      <c r="AO454" s="262"/>
      <c r="AP454" s="186"/>
      <c r="AQ454" s="186"/>
      <c r="AR454" s="186"/>
      <c r="AS454" s="186"/>
      <c r="AT454" s="186"/>
      <c r="AU454" s="186"/>
      <c r="AV454" s="186"/>
      <c r="AW454" s="186"/>
      <c r="AX454" s="186"/>
      <c r="AY454" s="186"/>
      <c r="AZ454" s="186"/>
      <c r="BA454" s="186"/>
    </row>
    <row r="455" spans="1:53" s="185" customFormat="1" ht="14.25" customHeight="1" x14ac:dyDescent="0.2">
      <c r="A455" s="186"/>
      <c r="B455" s="186"/>
      <c r="C455" s="257"/>
      <c r="D455" s="230"/>
      <c r="E455" s="230"/>
      <c r="F455" s="186"/>
      <c r="G455" s="186"/>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7"/>
      <c r="AJ455" s="257"/>
      <c r="AK455" s="257"/>
      <c r="AL455" s="257"/>
      <c r="AM455" s="257"/>
      <c r="AN455" s="350"/>
      <c r="AO455" s="262"/>
      <c r="AP455" s="186"/>
      <c r="AQ455" s="186"/>
      <c r="AR455" s="186"/>
      <c r="AS455" s="186"/>
      <c r="AT455" s="186"/>
      <c r="AU455" s="186"/>
      <c r="AV455" s="186"/>
      <c r="AW455" s="186"/>
      <c r="AX455" s="186"/>
      <c r="AY455" s="186"/>
      <c r="AZ455" s="186"/>
      <c r="BA455" s="186"/>
    </row>
    <row r="456" spans="1:53" s="185" customFormat="1" ht="14.25" customHeight="1" x14ac:dyDescent="0.2">
      <c r="A456" s="186"/>
      <c r="B456" s="186"/>
      <c r="C456" s="257"/>
      <c r="D456" s="230"/>
      <c r="E456" s="230"/>
      <c r="F456" s="186"/>
      <c r="G456" s="186"/>
      <c r="H456" s="257"/>
      <c r="I456" s="257"/>
      <c r="J456" s="257"/>
      <c r="K456" s="257"/>
      <c r="L456" s="257"/>
      <c r="M456" s="257"/>
      <c r="N456" s="257"/>
      <c r="O456" s="257"/>
      <c r="P456" s="257"/>
      <c r="Q456" s="257"/>
      <c r="R456" s="257"/>
      <c r="S456" s="257"/>
      <c r="T456" s="257"/>
      <c r="U456" s="257"/>
      <c r="V456" s="257"/>
      <c r="W456" s="257"/>
      <c r="X456" s="257"/>
      <c r="Y456" s="257"/>
      <c r="Z456" s="257"/>
      <c r="AA456" s="257"/>
      <c r="AB456" s="257"/>
      <c r="AC456" s="257"/>
      <c r="AD456" s="257"/>
      <c r="AE456" s="257"/>
      <c r="AF456" s="257"/>
      <c r="AG456" s="257"/>
      <c r="AH456" s="257"/>
      <c r="AI456" s="257"/>
      <c r="AJ456" s="257"/>
      <c r="AK456" s="257"/>
      <c r="AL456" s="257"/>
      <c r="AM456" s="257"/>
      <c r="AN456" s="350"/>
      <c r="AO456" s="262"/>
      <c r="AP456" s="186"/>
      <c r="AQ456" s="186"/>
      <c r="AR456" s="186"/>
      <c r="AS456" s="186"/>
      <c r="AT456" s="186"/>
      <c r="AU456" s="186"/>
      <c r="AV456" s="186"/>
      <c r="AW456" s="186"/>
      <c r="AX456" s="186"/>
      <c r="AY456" s="186"/>
      <c r="AZ456" s="186"/>
      <c r="BA456" s="186"/>
    </row>
    <row r="457" spans="1:53" s="185" customFormat="1" ht="14.25" customHeight="1" x14ac:dyDescent="0.2">
      <c r="A457" s="186"/>
      <c r="B457" s="186"/>
      <c r="C457" s="257"/>
      <c r="D457" s="230"/>
      <c r="E457" s="230"/>
      <c r="F457" s="186"/>
      <c r="G457" s="186"/>
      <c r="H457" s="257"/>
      <c r="I457" s="257"/>
      <c r="J457" s="257"/>
      <c r="K457" s="257"/>
      <c r="L457" s="257"/>
      <c r="M457" s="257"/>
      <c r="N457" s="257"/>
      <c r="O457" s="257"/>
      <c r="P457" s="257"/>
      <c r="Q457" s="257"/>
      <c r="R457" s="257"/>
      <c r="S457" s="257"/>
      <c r="T457" s="257"/>
      <c r="U457" s="257"/>
      <c r="V457" s="257"/>
      <c r="W457" s="257"/>
      <c r="X457" s="257"/>
      <c r="Y457" s="257"/>
      <c r="Z457" s="257"/>
      <c r="AA457" s="257"/>
      <c r="AB457" s="257"/>
      <c r="AC457" s="257"/>
      <c r="AD457" s="257"/>
      <c r="AE457" s="257"/>
      <c r="AF457" s="257"/>
      <c r="AG457" s="257"/>
      <c r="AH457" s="257"/>
      <c r="AI457" s="257"/>
      <c r="AJ457" s="257"/>
      <c r="AK457" s="257"/>
      <c r="AL457" s="257"/>
      <c r="AM457" s="257"/>
      <c r="AN457" s="350"/>
      <c r="AO457" s="262"/>
      <c r="AP457" s="186"/>
      <c r="AQ457" s="186"/>
      <c r="AR457" s="186"/>
      <c r="AS457" s="186"/>
      <c r="AT457" s="186"/>
      <c r="AU457" s="186"/>
      <c r="AV457" s="186"/>
      <c r="AW457" s="186"/>
      <c r="AX457" s="186"/>
      <c r="AY457" s="186"/>
      <c r="AZ457" s="186"/>
      <c r="BA457" s="186"/>
    </row>
    <row r="458" spans="1:53" s="185" customFormat="1" ht="14.25" customHeight="1" x14ac:dyDescent="0.2">
      <c r="A458" s="186"/>
      <c r="B458" s="186"/>
      <c r="C458" s="257"/>
      <c r="D458" s="230"/>
      <c r="E458" s="230"/>
      <c r="F458" s="186"/>
      <c r="G458" s="186"/>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57"/>
      <c r="AE458" s="257"/>
      <c r="AF458" s="257"/>
      <c r="AG458" s="257"/>
      <c r="AH458" s="257"/>
      <c r="AI458" s="257"/>
      <c r="AJ458" s="257"/>
      <c r="AK458" s="257"/>
      <c r="AL458" s="257"/>
      <c r="AM458" s="257"/>
      <c r="AN458" s="350"/>
      <c r="AO458" s="262"/>
      <c r="AP458" s="186"/>
      <c r="AQ458" s="186"/>
      <c r="AR458" s="186"/>
      <c r="AS458" s="186"/>
      <c r="AT458" s="186"/>
      <c r="AU458" s="186"/>
      <c r="AV458" s="186"/>
      <c r="AW458" s="186"/>
      <c r="AX458" s="186"/>
      <c r="AY458" s="186"/>
      <c r="AZ458" s="186"/>
      <c r="BA458" s="186"/>
    </row>
    <row r="459" spans="1:53" s="185" customFormat="1" ht="14.25" customHeight="1" x14ac:dyDescent="0.2">
      <c r="A459" s="186"/>
      <c r="B459" s="186"/>
      <c r="C459" s="257"/>
      <c r="D459" s="230"/>
      <c r="E459" s="230"/>
      <c r="F459" s="186"/>
      <c r="G459" s="186"/>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57"/>
      <c r="AE459" s="257"/>
      <c r="AF459" s="257"/>
      <c r="AG459" s="257"/>
      <c r="AH459" s="257"/>
      <c r="AI459" s="257"/>
      <c r="AJ459" s="257"/>
      <c r="AK459" s="257"/>
      <c r="AL459" s="257"/>
      <c r="AM459" s="257"/>
      <c r="AN459" s="350"/>
      <c r="AO459" s="262"/>
      <c r="AP459" s="186"/>
      <c r="AQ459" s="186"/>
      <c r="AR459" s="186"/>
      <c r="AS459" s="186"/>
      <c r="AT459" s="186"/>
      <c r="AU459" s="186"/>
      <c r="AV459" s="186"/>
      <c r="AW459" s="186"/>
      <c r="AX459" s="186"/>
      <c r="AY459" s="186"/>
      <c r="AZ459" s="186"/>
      <c r="BA459" s="186"/>
    </row>
    <row r="460" spans="1:53" s="185" customFormat="1" ht="14.25" customHeight="1" x14ac:dyDescent="0.2">
      <c r="A460" s="186"/>
      <c r="B460" s="186"/>
      <c r="C460" s="257"/>
      <c r="D460" s="230"/>
      <c r="E460" s="230"/>
      <c r="F460" s="186"/>
      <c r="G460" s="186"/>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57"/>
      <c r="AE460" s="257"/>
      <c r="AF460" s="257"/>
      <c r="AG460" s="257"/>
      <c r="AH460" s="257"/>
      <c r="AI460" s="257"/>
      <c r="AJ460" s="257"/>
      <c r="AK460" s="257"/>
      <c r="AL460" s="257"/>
      <c r="AM460" s="257"/>
      <c r="AN460" s="350"/>
      <c r="AO460" s="262"/>
      <c r="AP460" s="186"/>
      <c r="AQ460" s="186"/>
      <c r="AR460" s="186"/>
      <c r="AS460" s="186"/>
      <c r="AT460" s="186"/>
      <c r="AU460" s="186"/>
      <c r="AV460" s="186"/>
      <c r="AW460" s="186"/>
      <c r="AX460" s="186"/>
      <c r="AY460" s="186"/>
      <c r="AZ460" s="186"/>
      <c r="BA460" s="186"/>
    </row>
    <row r="461" spans="1:53" s="185" customFormat="1" ht="14.25" customHeight="1" x14ac:dyDescent="0.2">
      <c r="A461" s="186"/>
      <c r="B461" s="186"/>
      <c r="C461" s="257"/>
      <c r="D461" s="230"/>
      <c r="E461" s="230"/>
      <c r="F461" s="186"/>
      <c r="G461" s="186"/>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57"/>
      <c r="AE461" s="257"/>
      <c r="AF461" s="257"/>
      <c r="AG461" s="257"/>
      <c r="AH461" s="257"/>
      <c r="AI461" s="257"/>
      <c r="AJ461" s="257"/>
      <c r="AK461" s="257"/>
      <c r="AL461" s="257"/>
      <c r="AM461" s="257"/>
      <c r="AN461" s="350"/>
      <c r="AO461" s="262"/>
      <c r="AP461" s="186"/>
      <c r="AQ461" s="186"/>
      <c r="AR461" s="186"/>
      <c r="AS461" s="186"/>
      <c r="AT461" s="186"/>
      <c r="AU461" s="186"/>
      <c r="AV461" s="186"/>
      <c r="AW461" s="186"/>
      <c r="AX461" s="186"/>
      <c r="AY461" s="186"/>
      <c r="AZ461" s="186"/>
      <c r="BA461" s="186"/>
    </row>
    <row r="462" spans="1:53" s="185" customFormat="1" ht="14.25" customHeight="1" x14ac:dyDescent="0.2">
      <c r="A462" s="186"/>
      <c r="B462" s="186"/>
      <c r="C462" s="257"/>
      <c r="D462" s="230"/>
      <c r="E462" s="230"/>
      <c r="F462" s="186"/>
      <c r="G462" s="186"/>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57"/>
      <c r="AE462" s="257"/>
      <c r="AF462" s="257"/>
      <c r="AG462" s="257"/>
      <c r="AH462" s="257"/>
      <c r="AI462" s="257"/>
      <c r="AJ462" s="257"/>
      <c r="AK462" s="257"/>
      <c r="AL462" s="257"/>
      <c r="AM462" s="257"/>
      <c r="AN462" s="350"/>
      <c r="AO462" s="262"/>
      <c r="AP462" s="186"/>
      <c r="AQ462" s="186"/>
      <c r="AR462" s="186"/>
      <c r="AS462" s="186"/>
      <c r="AT462" s="186"/>
      <c r="AU462" s="186"/>
      <c r="AV462" s="186"/>
      <c r="AW462" s="186"/>
      <c r="AX462" s="186"/>
      <c r="AY462" s="186"/>
      <c r="AZ462" s="186"/>
      <c r="BA462" s="186"/>
    </row>
    <row r="463" spans="1:53" s="185" customFormat="1" ht="14.25" customHeight="1" x14ac:dyDescent="0.2">
      <c r="A463" s="186"/>
      <c r="B463" s="186"/>
      <c r="C463" s="257"/>
      <c r="D463" s="230"/>
      <c r="E463" s="230"/>
      <c r="F463" s="186"/>
      <c r="G463" s="186"/>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c r="AG463" s="257"/>
      <c r="AH463" s="257"/>
      <c r="AI463" s="257"/>
      <c r="AJ463" s="257"/>
      <c r="AK463" s="257"/>
      <c r="AL463" s="257"/>
      <c r="AM463" s="257"/>
      <c r="AN463" s="350"/>
      <c r="AO463" s="262"/>
      <c r="AP463" s="186"/>
      <c r="AQ463" s="186"/>
      <c r="AR463" s="186"/>
      <c r="AS463" s="186"/>
      <c r="AT463" s="186"/>
      <c r="AU463" s="186"/>
      <c r="AV463" s="186"/>
      <c r="AW463" s="186"/>
      <c r="AX463" s="186"/>
      <c r="AY463" s="186"/>
      <c r="AZ463" s="186"/>
      <c r="BA463" s="186"/>
    </row>
    <row r="464" spans="1:53" s="185" customFormat="1" ht="14.25" customHeight="1" x14ac:dyDescent="0.2">
      <c r="A464" s="186"/>
      <c r="B464" s="186"/>
      <c r="C464" s="257"/>
      <c r="D464" s="230"/>
      <c r="E464" s="230"/>
      <c r="F464" s="186"/>
      <c r="G464" s="186"/>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350"/>
      <c r="AO464" s="262"/>
      <c r="AP464" s="186"/>
      <c r="AQ464" s="186"/>
      <c r="AR464" s="186"/>
      <c r="AS464" s="186"/>
      <c r="AT464" s="186"/>
      <c r="AU464" s="186"/>
      <c r="AV464" s="186"/>
      <c r="AW464" s="186"/>
      <c r="AX464" s="186"/>
      <c r="AY464" s="186"/>
      <c r="AZ464" s="186"/>
      <c r="BA464" s="186"/>
    </row>
    <row r="465" spans="1:53" s="185" customFormat="1" ht="14.25" customHeight="1" x14ac:dyDescent="0.2">
      <c r="A465" s="186"/>
      <c r="B465" s="186"/>
      <c r="C465" s="257"/>
      <c r="D465" s="230"/>
      <c r="E465" s="230"/>
      <c r="F465" s="186"/>
      <c r="G465" s="186"/>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s="257"/>
      <c r="AG465" s="257"/>
      <c r="AH465" s="257"/>
      <c r="AI465" s="257"/>
      <c r="AJ465" s="257"/>
      <c r="AK465" s="257"/>
      <c r="AL465" s="257"/>
      <c r="AM465" s="257"/>
      <c r="AN465" s="350"/>
      <c r="AO465" s="262"/>
      <c r="AP465" s="186"/>
      <c r="AQ465" s="186"/>
      <c r="AR465" s="186"/>
      <c r="AS465" s="186"/>
      <c r="AT465" s="186"/>
      <c r="AU465" s="186"/>
      <c r="AV465" s="186"/>
      <c r="AW465" s="186"/>
      <c r="AX465" s="186"/>
      <c r="AY465" s="186"/>
      <c r="AZ465" s="186"/>
      <c r="BA465" s="186"/>
    </row>
    <row r="466" spans="1:53" s="185" customFormat="1" ht="14.25" customHeight="1" x14ac:dyDescent="0.2">
      <c r="A466" s="186"/>
      <c r="B466" s="186"/>
      <c r="C466" s="257"/>
      <c r="D466" s="230"/>
      <c r="E466" s="230"/>
      <c r="F466" s="186"/>
      <c r="G466" s="186"/>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57"/>
      <c r="AE466" s="257"/>
      <c r="AF466" s="257"/>
      <c r="AG466" s="257"/>
      <c r="AH466" s="257"/>
      <c r="AI466" s="257"/>
      <c r="AJ466" s="257"/>
      <c r="AK466" s="257"/>
      <c r="AL466" s="257"/>
      <c r="AM466" s="257"/>
      <c r="AN466" s="350"/>
      <c r="AO466" s="262"/>
      <c r="AP466" s="186"/>
      <c r="AQ466" s="186"/>
      <c r="AR466" s="186"/>
      <c r="AS466" s="186"/>
      <c r="AT466" s="186"/>
      <c r="AU466" s="186"/>
      <c r="AV466" s="186"/>
      <c r="AW466" s="186"/>
      <c r="AX466" s="186"/>
      <c r="AY466" s="186"/>
      <c r="AZ466" s="186"/>
      <c r="BA466" s="186"/>
    </row>
    <row r="467" spans="1:53" s="185" customFormat="1" ht="14.25" customHeight="1" x14ac:dyDescent="0.2">
      <c r="A467" s="186"/>
      <c r="B467" s="186"/>
      <c r="C467" s="257"/>
      <c r="D467" s="230"/>
      <c r="E467" s="230"/>
      <c r="F467" s="186"/>
      <c r="G467" s="186"/>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57"/>
      <c r="AE467" s="257"/>
      <c r="AF467" s="257"/>
      <c r="AG467" s="257"/>
      <c r="AH467" s="257"/>
      <c r="AI467" s="257"/>
      <c r="AJ467" s="257"/>
      <c r="AK467" s="257"/>
      <c r="AL467" s="257"/>
      <c r="AM467" s="257"/>
      <c r="AN467" s="350"/>
      <c r="AO467" s="262"/>
      <c r="AP467" s="186"/>
      <c r="AQ467" s="186"/>
      <c r="AR467" s="186"/>
      <c r="AS467" s="186"/>
      <c r="AT467" s="186"/>
      <c r="AU467" s="186"/>
      <c r="AV467" s="186"/>
      <c r="AW467" s="186"/>
      <c r="AX467" s="186"/>
      <c r="AY467" s="186"/>
      <c r="AZ467" s="186"/>
      <c r="BA467" s="186"/>
    </row>
    <row r="468" spans="1:53" s="185" customFormat="1" ht="14.25" customHeight="1" x14ac:dyDescent="0.2">
      <c r="A468" s="186"/>
      <c r="B468" s="186"/>
      <c r="C468" s="257"/>
      <c r="D468" s="230"/>
      <c r="E468" s="230"/>
      <c r="F468" s="186"/>
      <c r="G468" s="186"/>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57"/>
      <c r="AE468" s="257"/>
      <c r="AF468" s="257"/>
      <c r="AG468" s="257"/>
      <c r="AH468" s="257"/>
      <c r="AI468" s="257"/>
      <c r="AJ468" s="257"/>
      <c r="AK468" s="257"/>
      <c r="AL468" s="257"/>
      <c r="AM468" s="257"/>
      <c r="AN468" s="350"/>
      <c r="AO468" s="262"/>
      <c r="AP468" s="186"/>
      <c r="AQ468" s="186"/>
      <c r="AR468" s="186"/>
      <c r="AS468" s="186"/>
      <c r="AT468" s="186"/>
      <c r="AU468" s="186"/>
      <c r="AV468" s="186"/>
      <c r="AW468" s="186"/>
      <c r="AX468" s="186"/>
      <c r="AY468" s="186"/>
      <c r="AZ468" s="186"/>
      <c r="BA468" s="186"/>
    </row>
    <row r="469" spans="1:53" s="185" customFormat="1" ht="14.25" customHeight="1" x14ac:dyDescent="0.2">
      <c r="A469" s="186"/>
      <c r="B469" s="186"/>
      <c r="C469" s="257"/>
      <c r="D469" s="230"/>
      <c r="E469" s="230"/>
      <c r="F469" s="186"/>
      <c r="G469" s="186"/>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57"/>
      <c r="AE469" s="257"/>
      <c r="AF469" s="257"/>
      <c r="AG469" s="257"/>
      <c r="AH469" s="257"/>
      <c r="AI469" s="257"/>
      <c r="AJ469" s="257"/>
      <c r="AK469" s="257"/>
      <c r="AL469" s="257"/>
      <c r="AM469" s="257"/>
      <c r="AN469" s="350"/>
      <c r="AO469" s="262"/>
      <c r="AP469" s="186"/>
      <c r="AQ469" s="186"/>
      <c r="AR469" s="186"/>
      <c r="AS469" s="186"/>
      <c r="AT469" s="186"/>
      <c r="AU469" s="186"/>
      <c r="AV469" s="186"/>
      <c r="AW469" s="186"/>
      <c r="AX469" s="186"/>
      <c r="AY469" s="186"/>
      <c r="AZ469" s="186"/>
      <c r="BA469" s="186"/>
    </row>
    <row r="470" spans="1:53" s="185" customFormat="1" ht="14.25" customHeight="1" x14ac:dyDescent="0.2">
      <c r="A470" s="186"/>
      <c r="B470" s="186"/>
      <c r="C470" s="257"/>
      <c r="D470" s="230"/>
      <c r="E470" s="230"/>
      <c r="F470" s="186"/>
      <c r="G470" s="186"/>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57"/>
      <c r="AE470" s="257"/>
      <c r="AF470" s="257"/>
      <c r="AG470" s="257"/>
      <c r="AH470" s="257"/>
      <c r="AI470" s="257"/>
      <c r="AJ470" s="257"/>
      <c r="AK470" s="257"/>
      <c r="AL470" s="257"/>
      <c r="AM470" s="257"/>
      <c r="AN470" s="350"/>
      <c r="AO470" s="262"/>
      <c r="AP470" s="186"/>
      <c r="AQ470" s="186"/>
      <c r="AR470" s="186"/>
      <c r="AS470" s="186"/>
      <c r="AT470" s="186"/>
      <c r="AU470" s="186"/>
      <c r="AV470" s="186"/>
      <c r="AW470" s="186"/>
      <c r="AX470" s="186"/>
      <c r="AY470" s="186"/>
      <c r="AZ470" s="186"/>
      <c r="BA470" s="186"/>
    </row>
    <row r="471" spans="1:53" s="185" customFormat="1" ht="14.25" customHeight="1" x14ac:dyDescent="0.2">
      <c r="A471" s="186"/>
      <c r="B471" s="186"/>
      <c r="C471" s="257"/>
      <c r="D471" s="230"/>
      <c r="E471" s="230"/>
      <c r="F471" s="186"/>
      <c r="G471" s="186"/>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57"/>
      <c r="AE471" s="257"/>
      <c r="AF471" s="257"/>
      <c r="AG471" s="257"/>
      <c r="AH471" s="257"/>
      <c r="AI471" s="257"/>
      <c r="AJ471" s="257"/>
      <c r="AK471" s="257"/>
      <c r="AL471" s="257"/>
      <c r="AM471" s="257"/>
      <c r="AN471" s="350"/>
      <c r="AO471" s="262"/>
      <c r="AP471" s="186"/>
      <c r="AQ471" s="186"/>
      <c r="AR471" s="186"/>
      <c r="AS471" s="186"/>
      <c r="AT471" s="186"/>
      <c r="AU471" s="186"/>
      <c r="AV471" s="186"/>
      <c r="AW471" s="186"/>
      <c r="AX471" s="186"/>
      <c r="AY471" s="186"/>
      <c r="AZ471" s="186"/>
      <c r="BA471" s="186"/>
    </row>
    <row r="472" spans="1:53" s="185" customFormat="1" ht="14.25" customHeight="1" x14ac:dyDescent="0.2">
      <c r="A472" s="186"/>
      <c r="B472" s="186"/>
      <c r="C472" s="257"/>
      <c r="D472" s="230"/>
      <c r="E472" s="230"/>
      <c r="F472" s="186"/>
      <c r="G472" s="186"/>
      <c r="H472" s="257"/>
      <c r="I472" s="257"/>
      <c r="J472" s="257"/>
      <c r="K472" s="257"/>
      <c r="L472" s="257"/>
      <c r="M472" s="257"/>
      <c r="N472" s="257"/>
      <c r="O472" s="257"/>
      <c r="P472" s="257"/>
      <c r="Q472" s="257"/>
      <c r="R472" s="257"/>
      <c r="S472" s="257"/>
      <c r="T472" s="257"/>
      <c r="U472" s="257"/>
      <c r="V472" s="257"/>
      <c r="W472" s="257"/>
      <c r="X472" s="257"/>
      <c r="Y472" s="257"/>
      <c r="Z472" s="257"/>
      <c r="AA472" s="257"/>
      <c r="AB472" s="257"/>
      <c r="AC472" s="257"/>
      <c r="AD472" s="257"/>
      <c r="AE472" s="257"/>
      <c r="AF472" s="257"/>
      <c r="AG472" s="257"/>
      <c r="AH472" s="257"/>
      <c r="AI472" s="257"/>
      <c r="AJ472" s="257"/>
      <c r="AK472" s="257"/>
      <c r="AL472" s="257"/>
      <c r="AM472" s="257"/>
      <c r="AN472" s="350"/>
      <c r="AO472" s="262"/>
      <c r="AP472" s="186"/>
      <c r="AQ472" s="186"/>
      <c r="AR472" s="186"/>
      <c r="AS472" s="186"/>
      <c r="AT472" s="186"/>
      <c r="AU472" s="186"/>
      <c r="AV472" s="186"/>
      <c r="AW472" s="186"/>
      <c r="AX472" s="186"/>
      <c r="AY472" s="186"/>
      <c r="AZ472" s="186"/>
      <c r="BA472" s="186"/>
    </row>
    <row r="473" spans="1:53" s="185" customFormat="1" ht="14.25" customHeight="1" x14ac:dyDescent="0.2">
      <c r="A473" s="186"/>
      <c r="B473" s="186"/>
      <c r="C473" s="257"/>
      <c r="D473" s="230"/>
      <c r="E473" s="230"/>
      <c r="F473" s="186"/>
      <c r="G473" s="186"/>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7"/>
      <c r="AE473" s="257"/>
      <c r="AF473" s="257"/>
      <c r="AG473" s="257"/>
      <c r="AH473" s="257"/>
      <c r="AI473" s="257"/>
      <c r="AJ473" s="257"/>
      <c r="AK473" s="257"/>
      <c r="AL473" s="257"/>
      <c r="AM473" s="257"/>
      <c r="AN473" s="350"/>
      <c r="AO473" s="262"/>
      <c r="AP473" s="186"/>
      <c r="AQ473" s="186"/>
      <c r="AR473" s="186"/>
      <c r="AS473" s="186"/>
      <c r="AT473" s="186"/>
      <c r="AU473" s="186"/>
      <c r="AV473" s="186"/>
      <c r="AW473" s="186"/>
      <c r="AX473" s="186"/>
      <c r="AY473" s="186"/>
      <c r="AZ473" s="186"/>
      <c r="BA473" s="186"/>
    </row>
    <row r="474" spans="1:53" s="185" customFormat="1" ht="14.25" customHeight="1" x14ac:dyDescent="0.2">
      <c r="A474" s="186"/>
      <c r="B474" s="186"/>
      <c r="C474" s="257"/>
      <c r="D474" s="230"/>
      <c r="E474" s="230"/>
      <c r="F474" s="186"/>
      <c r="G474" s="186"/>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7"/>
      <c r="AF474" s="257"/>
      <c r="AG474" s="257"/>
      <c r="AH474" s="257"/>
      <c r="AI474" s="257"/>
      <c r="AJ474" s="257"/>
      <c r="AK474" s="257"/>
      <c r="AL474" s="257"/>
      <c r="AM474" s="257"/>
      <c r="AN474" s="350"/>
      <c r="AO474" s="262"/>
      <c r="AP474" s="186"/>
      <c r="AQ474" s="186"/>
      <c r="AR474" s="186"/>
      <c r="AS474" s="186"/>
      <c r="AT474" s="186"/>
      <c r="AU474" s="186"/>
      <c r="AV474" s="186"/>
      <c r="AW474" s="186"/>
      <c r="AX474" s="186"/>
      <c r="AY474" s="186"/>
      <c r="AZ474" s="186"/>
      <c r="BA474" s="186"/>
    </row>
    <row r="475" spans="1:53" s="185" customFormat="1" ht="14.25" customHeight="1" x14ac:dyDescent="0.2">
      <c r="A475" s="186"/>
      <c r="B475" s="186"/>
      <c r="C475" s="257"/>
      <c r="D475" s="230"/>
      <c r="E475" s="230"/>
      <c r="F475" s="186"/>
      <c r="G475" s="186"/>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57"/>
      <c r="AE475" s="257"/>
      <c r="AF475" s="257"/>
      <c r="AG475" s="257"/>
      <c r="AH475" s="257"/>
      <c r="AI475" s="257"/>
      <c r="AJ475" s="257"/>
      <c r="AK475" s="257"/>
      <c r="AL475" s="257"/>
      <c r="AM475" s="257"/>
      <c r="AN475" s="350"/>
      <c r="AO475" s="262"/>
      <c r="AP475" s="186"/>
      <c r="AQ475" s="186"/>
      <c r="AR475" s="186"/>
      <c r="AS475" s="186"/>
      <c r="AT475" s="186"/>
      <c r="AU475" s="186"/>
      <c r="AV475" s="186"/>
      <c r="AW475" s="186"/>
      <c r="AX475" s="186"/>
      <c r="AY475" s="186"/>
      <c r="AZ475" s="186"/>
      <c r="BA475" s="186"/>
    </row>
    <row r="476" spans="1:53" s="185" customFormat="1" ht="14.25" customHeight="1" x14ac:dyDescent="0.2">
      <c r="A476" s="186"/>
      <c r="B476" s="186"/>
      <c r="C476" s="257"/>
      <c r="D476" s="230"/>
      <c r="E476" s="230"/>
      <c r="F476" s="186"/>
      <c r="G476" s="186"/>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57"/>
      <c r="AE476" s="257"/>
      <c r="AF476" s="257"/>
      <c r="AG476" s="257"/>
      <c r="AH476" s="257"/>
      <c r="AI476" s="257"/>
      <c r="AJ476" s="257"/>
      <c r="AK476" s="257"/>
      <c r="AL476" s="257"/>
      <c r="AM476" s="257"/>
      <c r="AN476" s="350"/>
      <c r="AO476" s="262"/>
      <c r="AP476" s="186"/>
      <c r="AQ476" s="186"/>
      <c r="AR476" s="186"/>
      <c r="AS476" s="186"/>
      <c r="AT476" s="186"/>
      <c r="AU476" s="186"/>
      <c r="AV476" s="186"/>
      <c r="AW476" s="186"/>
      <c r="AX476" s="186"/>
      <c r="AY476" s="186"/>
      <c r="AZ476" s="186"/>
      <c r="BA476" s="186"/>
    </row>
    <row r="477" spans="1:53" s="185" customFormat="1" ht="14.25" customHeight="1" x14ac:dyDescent="0.2">
      <c r="A477" s="186"/>
      <c r="B477" s="186"/>
      <c r="C477" s="257"/>
      <c r="D477" s="230"/>
      <c r="E477" s="230"/>
      <c r="F477" s="186"/>
      <c r="G477" s="186"/>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57"/>
      <c r="AE477" s="257"/>
      <c r="AF477" s="257"/>
      <c r="AG477" s="257"/>
      <c r="AH477" s="257"/>
      <c r="AI477" s="257"/>
      <c r="AJ477" s="257"/>
      <c r="AK477" s="257"/>
      <c r="AL477" s="257"/>
      <c r="AM477" s="257"/>
      <c r="AN477" s="350"/>
      <c r="AO477" s="262"/>
      <c r="AP477" s="186"/>
      <c r="AQ477" s="186"/>
      <c r="AR477" s="186"/>
      <c r="AS477" s="186"/>
      <c r="AT477" s="186"/>
      <c r="AU477" s="186"/>
      <c r="AV477" s="186"/>
      <c r="AW477" s="186"/>
      <c r="AX477" s="186"/>
      <c r="AY477" s="186"/>
      <c r="AZ477" s="186"/>
      <c r="BA477" s="186"/>
    </row>
    <row r="478" spans="1:53" s="185" customFormat="1" ht="14.25" customHeight="1" x14ac:dyDescent="0.2">
      <c r="A478" s="186"/>
      <c r="B478" s="186"/>
      <c r="C478" s="257"/>
      <c r="D478" s="230"/>
      <c r="E478" s="230"/>
      <c r="F478" s="186"/>
      <c r="G478" s="186"/>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57"/>
      <c r="AE478" s="257"/>
      <c r="AF478" s="257"/>
      <c r="AG478" s="257"/>
      <c r="AH478" s="257"/>
      <c r="AI478" s="257"/>
      <c r="AJ478" s="257"/>
      <c r="AK478" s="257"/>
      <c r="AL478" s="257"/>
      <c r="AM478" s="257"/>
      <c r="AN478" s="350"/>
      <c r="AO478" s="262"/>
      <c r="AP478" s="186"/>
      <c r="AQ478" s="186"/>
      <c r="AR478" s="186"/>
      <c r="AS478" s="186"/>
      <c r="AT478" s="186"/>
      <c r="AU478" s="186"/>
      <c r="AV478" s="186"/>
      <c r="AW478" s="186"/>
      <c r="AX478" s="186"/>
      <c r="AY478" s="186"/>
      <c r="AZ478" s="186"/>
      <c r="BA478" s="186"/>
    </row>
    <row r="479" spans="1:53" s="185" customFormat="1" ht="14.25" customHeight="1" x14ac:dyDescent="0.2">
      <c r="A479" s="186"/>
      <c r="B479" s="186"/>
      <c r="C479" s="257"/>
      <c r="D479" s="230"/>
      <c r="E479" s="230"/>
      <c r="F479" s="186"/>
      <c r="G479" s="186"/>
      <c r="H479" s="257"/>
      <c r="I479" s="257"/>
      <c r="J479" s="257"/>
      <c r="K479" s="257"/>
      <c r="L479" s="257"/>
      <c r="M479" s="257"/>
      <c r="N479" s="257"/>
      <c r="O479" s="257"/>
      <c r="P479" s="257"/>
      <c r="Q479" s="257"/>
      <c r="R479" s="257"/>
      <c r="S479" s="257"/>
      <c r="T479" s="257"/>
      <c r="U479" s="257"/>
      <c r="V479" s="257"/>
      <c r="W479" s="257"/>
      <c r="X479" s="257"/>
      <c r="Y479" s="257"/>
      <c r="Z479" s="257"/>
      <c r="AA479" s="257"/>
      <c r="AB479" s="257"/>
      <c r="AC479" s="257"/>
      <c r="AD479" s="257"/>
      <c r="AE479" s="257"/>
      <c r="AF479" s="257"/>
      <c r="AG479" s="257"/>
      <c r="AH479" s="257"/>
      <c r="AI479" s="257"/>
      <c r="AJ479" s="257"/>
      <c r="AK479" s="257"/>
      <c r="AL479" s="257"/>
      <c r="AM479" s="257"/>
      <c r="AN479" s="350"/>
      <c r="AO479" s="262"/>
      <c r="AP479" s="186"/>
      <c r="AQ479" s="186"/>
      <c r="AR479" s="186"/>
      <c r="AS479" s="186"/>
      <c r="AT479" s="186"/>
      <c r="AU479" s="186"/>
      <c r="AV479" s="186"/>
      <c r="AW479" s="186"/>
      <c r="AX479" s="186"/>
      <c r="AY479" s="186"/>
      <c r="AZ479" s="186"/>
      <c r="BA479" s="186"/>
    </row>
    <row r="480" spans="1:53" s="185" customFormat="1" ht="14.25" customHeight="1" x14ac:dyDescent="0.2">
      <c r="A480" s="186"/>
      <c r="B480" s="186"/>
      <c r="C480" s="257"/>
      <c r="D480" s="230"/>
      <c r="E480" s="230"/>
      <c r="F480" s="186"/>
      <c r="G480" s="186"/>
      <c r="H480" s="257"/>
      <c r="I480" s="257"/>
      <c r="J480" s="257"/>
      <c r="K480" s="257"/>
      <c r="L480" s="257"/>
      <c r="M480" s="257"/>
      <c r="N480" s="257"/>
      <c r="O480" s="257"/>
      <c r="P480" s="257"/>
      <c r="Q480" s="257"/>
      <c r="R480" s="257"/>
      <c r="S480" s="257"/>
      <c r="T480" s="257"/>
      <c r="U480" s="257"/>
      <c r="V480" s="257"/>
      <c r="W480" s="257"/>
      <c r="X480" s="257"/>
      <c r="Y480" s="257"/>
      <c r="Z480" s="257"/>
      <c r="AA480" s="257"/>
      <c r="AB480" s="257"/>
      <c r="AC480" s="257"/>
      <c r="AD480" s="257"/>
      <c r="AE480" s="257"/>
      <c r="AF480" s="257"/>
      <c r="AG480" s="257"/>
      <c r="AH480" s="257"/>
      <c r="AI480" s="257"/>
      <c r="AJ480" s="257"/>
      <c r="AK480" s="257"/>
      <c r="AL480" s="257"/>
      <c r="AM480" s="257"/>
      <c r="AN480" s="350"/>
      <c r="AO480" s="262"/>
      <c r="AP480" s="186"/>
      <c r="AQ480" s="186"/>
      <c r="AR480" s="186"/>
      <c r="AS480" s="186"/>
      <c r="AT480" s="186"/>
      <c r="AU480" s="186"/>
      <c r="AV480" s="186"/>
      <c r="AW480" s="186"/>
      <c r="AX480" s="186"/>
      <c r="AY480" s="186"/>
      <c r="AZ480" s="186"/>
      <c r="BA480" s="186"/>
    </row>
    <row r="481" spans="1:53" s="185" customFormat="1" ht="14.25" customHeight="1" x14ac:dyDescent="0.2">
      <c r="A481" s="186"/>
      <c r="B481" s="186"/>
      <c r="C481" s="257"/>
      <c r="D481" s="230"/>
      <c r="E481" s="230"/>
      <c r="F481" s="186"/>
      <c r="G481" s="186"/>
      <c r="H481" s="257"/>
      <c r="I481" s="257"/>
      <c r="J481" s="257"/>
      <c r="K481" s="257"/>
      <c r="L481" s="257"/>
      <c r="M481" s="257"/>
      <c r="N481" s="257"/>
      <c r="O481" s="257"/>
      <c r="P481" s="257"/>
      <c r="Q481" s="257"/>
      <c r="R481" s="257"/>
      <c r="S481" s="257"/>
      <c r="T481" s="257"/>
      <c r="U481" s="257"/>
      <c r="V481" s="257"/>
      <c r="W481" s="257"/>
      <c r="X481" s="257"/>
      <c r="Y481" s="257"/>
      <c r="Z481" s="257"/>
      <c r="AA481" s="257"/>
      <c r="AB481" s="257"/>
      <c r="AC481" s="257"/>
      <c r="AD481" s="257"/>
      <c r="AE481" s="257"/>
      <c r="AF481" s="257"/>
      <c r="AG481" s="257"/>
      <c r="AH481" s="257"/>
      <c r="AI481" s="257"/>
      <c r="AJ481" s="257"/>
      <c r="AK481" s="257"/>
      <c r="AL481" s="257"/>
      <c r="AM481" s="257"/>
      <c r="AN481" s="350"/>
      <c r="AO481" s="262"/>
      <c r="AP481" s="186"/>
      <c r="AQ481" s="186"/>
      <c r="AR481" s="186"/>
      <c r="AS481" s="186"/>
      <c r="AT481" s="186"/>
      <c r="AU481" s="186"/>
      <c r="AV481" s="186"/>
      <c r="AW481" s="186"/>
      <c r="AX481" s="186"/>
      <c r="AY481" s="186"/>
      <c r="AZ481" s="186"/>
      <c r="BA481" s="186"/>
    </row>
    <row r="482" spans="1:53" s="185" customFormat="1" ht="14.25" customHeight="1" x14ac:dyDescent="0.2">
      <c r="A482" s="186"/>
      <c r="B482" s="186"/>
      <c r="C482" s="257"/>
      <c r="D482" s="230"/>
      <c r="E482" s="230"/>
      <c r="F482" s="186"/>
      <c r="G482" s="186"/>
      <c r="H482" s="257"/>
      <c r="I482" s="257"/>
      <c r="J482" s="257"/>
      <c r="K482" s="257"/>
      <c r="L482" s="257"/>
      <c r="M482" s="257"/>
      <c r="N482" s="257"/>
      <c r="O482" s="257"/>
      <c r="P482" s="257"/>
      <c r="Q482" s="257"/>
      <c r="R482" s="257"/>
      <c r="S482" s="257"/>
      <c r="T482" s="257"/>
      <c r="U482" s="257"/>
      <c r="V482" s="257"/>
      <c r="W482" s="257"/>
      <c r="X482" s="257"/>
      <c r="Y482" s="257"/>
      <c r="Z482" s="257"/>
      <c r="AA482" s="257"/>
      <c r="AB482" s="257"/>
      <c r="AC482" s="257"/>
      <c r="AD482" s="257"/>
      <c r="AE482" s="257"/>
      <c r="AF482" s="257"/>
      <c r="AG482" s="257"/>
      <c r="AH482" s="257"/>
      <c r="AI482" s="257"/>
      <c r="AJ482" s="257"/>
      <c r="AK482" s="257"/>
      <c r="AL482" s="257"/>
      <c r="AM482" s="257"/>
      <c r="AN482" s="350"/>
      <c r="AO482" s="262"/>
      <c r="AP482" s="186"/>
      <c r="AQ482" s="186"/>
      <c r="AR482" s="186"/>
      <c r="AS482" s="186"/>
      <c r="AT482" s="186"/>
      <c r="AU482" s="186"/>
      <c r="AV482" s="186"/>
      <c r="AW482" s="186"/>
      <c r="AX482" s="186"/>
      <c r="AY482" s="186"/>
      <c r="AZ482" s="186"/>
      <c r="BA482" s="186"/>
    </row>
    <row r="483" spans="1:53" s="185" customFormat="1" ht="14.25" customHeight="1" x14ac:dyDescent="0.2">
      <c r="A483" s="186"/>
      <c r="B483" s="186"/>
      <c r="C483" s="257"/>
      <c r="D483" s="230"/>
      <c r="E483" s="230"/>
      <c r="F483" s="186"/>
      <c r="G483" s="186"/>
      <c r="H483" s="257"/>
      <c r="I483" s="257"/>
      <c r="J483" s="257"/>
      <c r="K483" s="257"/>
      <c r="L483" s="257"/>
      <c r="M483" s="257"/>
      <c r="N483" s="257"/>
      <c r="O483" s="257"/>
      <c r="P483" s="257"/>
      <c r="Q483" s="257"/>
      <c r="R483" s="257"/>
      <c r="S483" s="257"/>
      <c r="T483" s="257"/>
      <c r="U483" s="257"/>
      <c r="V483" s="257"/>
      <c r="W483" s="257"/>
      <c r="X483" s="257"/>
      <c r="Y483" s="257"/>
      <c r="Z483" s="257"/>
      <c r="AA483" s="257"/>
      <c r="AB483" s="257"/>
      <c r="AC483" s="257"/>
      <c r="AD483" s="257"/>
      <c r="AE483" s="257"/>
      <c r="AF483" s="257"/>
      <c r="AG483" s="257"/>
      <c r="AH483" s="257"/>
      <c r="AI483" s="257"/>
      <c r="AJ483" s="257"/>
      <c r="AK483" s="257"/>
      <c r="AL483" s="257"/>
      <c r="AM483" s="257"/>
      <c r="AN483" s="350"/>
      <c r="AO483" s="262"/>
      <c r="AP483" s="186"/>
      <c r="AQ483" s="186"/>
      <c r="AR483" s="186"/>
      <c r="AS483" s="186"/>
      <c r="AT483" s="186"/>
      <c r="AU483" s="186"/>
      <c r="AV483" s="186"/>
      <c r="AW483" s="186"/>
      <c r="AX483" s="186"/>
      <c r="AY483" s="186"/>
      <c r="AZ483" s="186"/>
      <c r="BA483" s="186"/>
    </row>
    <row r="484" spans="1:53" s="185" customFormat="1" ht="14.25" customHeight="1" x14ac:dyDescent="0.2">
      <c r="A484" s="186"/>
      <c r="B484" s="186"/>
      <c r="C484" s="257"/>
      <c r="D484" s="230"/>
      <c r="E484" s="230"/>
      <c r="F484" s="186"/>
      <c r="G484" s="186"/>
      <c r="H484" s="257"/>
      <c r="I484" s="257"/>
      <c r="J484" s="257"/>
      <c r="K484" s="257"/>
      <c r="L484" s="257"/>
      <c r="M484" s="257"/>
      <c r="N484" s="257"/>
      <c r="O484" s="257"/>
      <c r="P484" s="257"/>
      <c r="Q484" s="257"/>
      <c r="R484" s="257"/>
      <c r="S484" s="257"/>
      <c r="T484" s="257"/>
      <c r="U484" s="257"/>
      <c r="V484" s="257"/>
      <c r="W484" s="257"/>
      <c r="X484" s="257"/>
      <c r="Y484" s="257"/>
      <c r="Z484" s="257"/>
      <c r="AA484" s="257"/>
      <c r="AB484" s="257"/>
      <c r="AC484" s="257"/>
      <c r="AD484" s="257"/>
      <c r="AE484" s="257"/>
      <c r="AF484" s="257"/>
      <c r="AG484" s="257"/>
      <c r="AH484" s="257"/>
      <c r="AI484" s="257"/>
      <c r="AJ484" s="257"/>
      <c r="AK484" s="257"/>
      <c r="AL484" s="257"/>
      <c r="AM484" s="257"/>
      <c r="AN484" s="350"/>
      <c r="AO484" s="262"/>
      <c r="AP484" s="186"/>
      <c r="AQ484" s="186"/>
      <c r="AR484" s="186"/>
      <c r="AS484" s="186"/>
      <c r="AT484" s="186"/>
      <c r="AU484" s="186"/>
      <c r="AV484" s="186"/>
      <c r="AW484" s="186"/>
      <c r="AX484" s="186"/>
      <c r="AY484" s="186"/>
      <c r="AZ484" s="186"/>
      <c r="BA484" s="186"/>
    </row>
    <row r="485" spans="1:53" s="185" customFormat="1" ht="14.25" customHeight="1" x14ac:dyDescent="0.2">
      <c r="A485" s="186"/>
      <c r="B485" s="186"/>
      <c r="C485" s="257"/>
      <c r="D485" s="230"/>
      <c r="E485" s="230"/>
      <c r="F485" s="186"/>
      <c r="G485" s="186"/>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57"/>
      <c r="AE485" s="257"/>
      <c r="AF485" s="257"/>
      <c r="AG485" s="257"/>
      <c r="AH485" s="257"/>
      <c r="AI485" s="257"/>
      <c r="AJ485" s="257"/>
      <c r="AK485" s="257"/>
      <c r="AL485" s="257"/>
      <c r="AM485" s="257"/>
      <c r="AN485" s="350"/>
      <c r="AO485" s="262"/>
      <c r="AP485" s="186"/>
      <c r="AQ485" s="186"/>
      <c r="AR485" s="186"/>
      <c r="AS485" s="186"/>
      <c r="AT485" s="186"/>
      <c r="AU485" s="186"/>
      <c r="AV485" s="186"/>
      <c r="AW485" s="186"/>
      <c r="AX485" s="186"/>
      <c r="AY485" s="186"/>
      <c r="AZ485" s="186"/>
      <c r="BA485" s="186"/>
    </row>
    <row r="486" spans="1:53" s="185" customFormat="1" ht="14.25" customHeight="1" x14ac:dyDescent="0.2">
      <c r="A486" s="186"/>
      <c r="B486" s="186"/>
      <c r="C486" s="257"/>
      <c r="D486" s="230"/>
      <c r="E486" s="230"/>
      <c r="F486" s="186"/>
      <c r="G486" s="186"/>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57"/>
      <c r="AE486" s="257"/>
      <c r="AF486" s="257"/>
      <c r="AG486" s="257"/>
      <c r="AH486" s="257"/>
      <c r="AI486" s="257"/>
      <c r="AJ486" s="257"/>
      <c r="AK486" s="257"/>
      <c r="AL486" s="257"/>
      <c r="AM486" s="257"/>
      <c r="AN486" s="350"/>
      <c r="AO486" s="262"/>
      <c r="AP486" s="186"/>
      <c r="AQ486" s="186"/>
      <c r="AR486" s="186"/>
      <c r="AS486" s="186"/>
      <c r="AT486" s="186"/>
      <c r="AU486" s="186"/>
      <c r="AV486" s="186"/>
      <c r="AW486" s="186"/>
      <c r="AX486" s="186"/>
      <c r="AY486" s="186"/>
      <c r="AZ486" s="186"/>
      <c r="BA486" s="186"/>
    </row>
    <row r="487" spans="1:53" s="185" customFormat="1" ht="14.25" customHeight="1" x14ac:dyDescent="0.2">
      <c r="A487" s="186"/>
      <c r="B487" s="186"/>
      <c r="C487" s="257"/>
      <c r="D487" s="230"/>
      <c r="E487" s="230"/>
      <c r="F487" s="186"/>
      <c r="G487" s="186"/>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57"/>
      <c r="AE487" s="257"/>
      <c r="AF487" s="257"/>
      <c r="AG487" s="257"/>
      <c r="AH487" s="257"/>
      <c r="AI487" s="257"/>
      <c r="AJ487" s="257"/>
      <c r="AK487" s="257"/>
      <c r="AL487" s="257"/>
      <c r="AM487" s="257"/>
      <c r="AN487" s="350"/>
      <c r="AO487" s="262"/>
      <c r="AP487" s="186"/>
      <c r="AQ487" s="186"/>
      <c r="AR487" s="186"/>
      <c r="AS487" s="186"/>
      <c r="AT487" s="186"/>
      <c r="AU487" s="186"/>
      <c r="AV487" s="186"/>
      <c r="AW487" s="186"/>
      <c r="AX487" s="186"/>
      <c r="AY487" s="186"/>
      <c r="AZ487" s="186"/>
      <c r="BA487" s="186"/>
    </row>
    <row r="488" spans="1:53" s="185" customFormat="1" ht="14.25" customHeight="1" x14ac:dyDescent="0.2">
      <c r="A488" s="186"/>
      <c r="B488" s="186"/>
      <c r="C488" s="257"/>
      <c r="D488" s="230"/>
      <c r="E488" s="230"/>
      <c r="F488" s="186"/>
      <c r="G488" s="186"/>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57"/>
      <c r="AE488" s="257"/>
      <c r="AF488" s="257"/>
      <c r="AG488" s="257"/>
      <c r="AH488" s="257"/>
      <c r="AI488" s="257"/>
      <c r="AJ488" s="257"/>
      <c r="AK488" s="257"/>
      <c r="AL488" s="257"/>
      <c r="AM488" s="257"/>
      <c r="AN488" s="350"/>
      <c r="AO488" s="262"/>
      <c r="AP488" s="186"/>
      <c r="AQ488" s="186"/>
      <c r="AR488" s="186"/>
      <c r="AS488" s="186"/>
      <c r="AT488" s="186"/>
      <c r="AU488" s="186"/>
      <c r="AV488" s="186"/>
      <c r="AW488" s="186"/>
      <c r="AX488" s="186"/>
      <c r="AY488" s="186"/>
      <c r="AZ488" s="186"/>
      <c r="BA488" s="186"/>
    </row>
    <row r="489" spans="1:53" s="185" customFormat="1" ht="14.25" customHeight="1" x14ac:dyDescent="0.2">
      <c r="A489" s="186"/>
      <c r="B489" s="186"/>
      <c r="C489" s="257"/>
      <c r="D489" s="230"/>
      <c r="E489" s="230"/>
      <c r="F489" s="186"/>
      <c r="G489" s="186"/>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57"/>
      <c r="AE489" s="257"/>
      <c r="AF489" s="257"/>
      <c r="AG489" s="257"/>
      <c r="AH489" s="257"/>
      <c r="AI489" s="257"/>
      <c r="AJ489" s="257"/>
      <c r="AK489" s="257"/>
      <c r="AL489" s="257"/>
      <c r="AM489" s="257"/>
      <c r="AN489" s="350"/>
      <c r="AO489" s="262"/>
      <c r="AP489" s="186"/>
      <c r="AQ489" s="186"/>
      <c r="AR489" s="186"/>
      <c r="AS489" s="186"/>
      <c r="AT489" s="186"/>
      <c r="AU489" s="186"/>
      <c r="AV489" s="186"/>
      <c r="AW489" s="186"/>
      <c r="AX489" s="186"/>
      <c r="AY489" s="186"/>
      <c r="AZ489" s="186"/>
      <c r="BA489" s="186"/>
    </row>
    <row r="490" spans="1:53" s="185" customFormat="1" ht="14.25" customHeight="1" x14ac:dyDescent="0.2">
      <c r="A490" s="186"/>
      <c r="B490" s="186"/>
      <c r="C490" s="257"/>
      <c r="D490" s="230"/>
      <c r="E490" s="230"/>
      <c r="F490" s="186"/>
      <c r="G490" s="186"/>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57"/>
      <c r="AE490" s="257"/>
      <c r="AF490" s="257"/>
      <c r="AG490" s="257"/>
      <c r="AH490" s="257"/>
      <c r="AI490" s="257"/>
      <c r="AJ490" s="257"/>
      <c r="AK490" s="257"/>
      <c r="AL490" s="257"/>
      <c r="AM490" s="257"/>
      <c r="AN490" s="350"/>
      <c r="AO490" s="262"/>
      <c r="AP490" s="186"/>
      <c r="AQ490" s="186"/>
      <c r="AR490" s="186"/>
      <c r="AS490" s="186"/>
      <c r="AT490" s="186"/>
      <c r="AU490" s="186"/>
      <c r="AV490" s="186"/>
      <c r="AW490" s="186"/>
      <c r="AX490" s="186"/>
      <c r="AY490" s="186"/>
      <c r="AZ490" s="186"/>
      <c r="BA490" s="186"/>
    </row>
    <row r="491" spans="1:53" s="185" customFormat="1" ht="14.25" customHeight="1" x14ac:dyDescent="0.2">
      <c r="A491" s="186"/>
      <c r="B491" s="186"/>
      <c r="C491" s="257"/>
      <c r="D491" s="230"/>
      <c r="E491" s="230"/>
      <c r="F491" s="186"/>
      <c r="G491" s="186"/>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s="257"/>
      <c r="AG491" s="257"/>
      <c r="AH491" s="257"/>
      <c r="AI491" s="257"/>
      <c r="AJ491" s="257"/>
      <c r="AK491" s="257"/>
      <c r="AL491" s="257"/>
      <c r="AM491" s="257"/>
      <c r="AN491" s="350"/>
      <c r="AO491" s="262"/>
      <c r="AP491" s="186"/>
      <c r="AQ491" s="186"/>
      <c r="AR491" s="186"/>
      <c r="AS491" s="186"/>
      <c r="AT491" s="186"/>
      <c r="AU491" s="186"/>
      <c r="AV491" s="186"/>
      <c r="AW491" s="186"/>
      <c r="AX491" s="186"/>
      <c r="AY491" s="186"/>
      <c r="AZ491" s="186"/>
      <c r="BA491" s="186"/>
    </row>
    <row r="492" spans="1:53" s="185" customFormat="1" ht="14.25" customHeight="1" x14ac:dyDescent="0.2">
      <c r="A492" s="186"/>
      <c r="B492" s="186"/>
      <c r="C492" s="257"/>
      <c r="D492" s="230"/>
      <c r="E492" s="230"/>
      <c r="F492" s="186"/>
      <c r="G492" s="186"/>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57"/>
      <c r="AE492" s="257"/>
      <c r="AF492" s="257"/>
      <c r="AG492" s="257"/>
      <c r="AH492" s="257"/>
      <c r="AI492" s="257"/>
      <c r="AJ492" s="257"/>
      <c r="AK492" s="257"/>
      <c r="AL492" s="257"/>
      <c r="AM492" s="257"/>
      <c r="AN492" s="350"/>
      <c r="AO492" s="262"/>
      <c r="AP492" s="186"/>
      <c r="AQ492" s="186"/>
      <c r="AR492" s="186"/>
      <c r="AS492" s="186"/>
      <c r="AT492" s="186"/>
      <c r="AU492" s="186"/>
      <c r="AV492" s="186"/>
      <c r="AW492" s="186"/>
      <c r="AX492" s="186"/>
      <c r="AY492" s="186"/>
      <c r="AZ492" s="186"/>
      <c r="BA492" s="186"/>
    </row>
    <row r="493" spans="1:53" ht="14.25" customHeight="1" x14ac:dyDescent="0.2">
      <c r="A493" s="186"/>
      <c r="B493" s="118"/>
      <c r="C493" s="385"/>
      <c r="D493" s="386"/>
      <c r="E493" s="386"/>
      <c r="F493" s="118"/>
      <c r="G493" s="118"/>
      <c r="H493" s="385"/>
      <c r="I493" s="385"/>
      <c r="J493" s="385"/>
      <c r="K493" s="385"/>
      <c r="L493" s="385"/>
      <c r="M493" s="385"/>
      <c r="N493" s="385"/>
      <c r="O493" s="385"/>
      <c r="P493" s="385"/>
      <c r="Q493" s="385"/>
      <c r="R493" s="385"/>
      <c r="S493" s="385"/>
      <c r="T493" s="385"/>
      <c r="U493" s="385"/>
      <c r="V493" s="385"/>
      <c r="W493" s="385"/>
      <c r="X493" s="385"/>
      <c r="Y493" s="385"/>
      <c r="Z493" s="385"/>
      <c r="AA493" s="385"/>
      <c r="AB493" s="385"/>
      <c r="AC493" s="385"/>
      <c r="AD493" s="385"/>
      <c r="AE493" s="385"/>
      <c r="AF493" s="385"/>
      <c r="AG493" s="385"/>
      <c r="AH493" s="385"/>
      <c r="AI493" s="385"/>
      <c r="AJ493" s="385"/>
      <c r="AK493" s="385"/>
      <c r="AL493" s="385"/>
      <c r="AM493" s="257"/>
      <c r="AN493" s="350"/>
      <c r="AP493" s="186"/>
      <c r="AQ493" s="186"/>
      <c r="AR493" s="186"/>
      <c r="AS493" s="186"/>
      <c r="AT493" s="186"/>
      <c r="AU493" s="186"/>
      <c r="AV493" s="186"/>
      <c r="AW493" s="186"/>
      <c r="AX493" s="186"/>
      <c r="AY493" s="186"/>
      <c r="AZ493" s="186"/>
      <c r="BA493" s="186"/>
    </row>
    <row r="494" spans="1:53" ht="14.25" customHeight="1" x14ac:dyDescent="0.2">
      <c r="A494" s="186"/>
      <c r="B494" s="118"/>
      <c r="C494" s="385"/>
      <c r="D494" s="386"/>
      <c r="E494" s="386"/>
      <c r="F494" s="118"/>
      <c r="G494" s="118"/>
      <c r="H494" s="385"/>
      <c r="I494" s="385"/>
      <c r="J494" s="385"/>
      <c r="K494" s="385"/>
      <c r="L494" s="385"/>
      <c r="M494" s="385"/>
      <c r="N494" s="385"/>
      <c r="O494" s="385"/>
      <c r="P494" s="385"/>
      <c r="Q494" s="385"/>
      <c r="R494" s="385"/>
      <c r="S494" s="385"/>
      <c r="T494" s="385"/>
      <c r="U494" s="385"/>
      <c r="V494" s="385"/>
      <c r="W494" s="385"/>
      <c r="X494" s="385"/>
      <c r="Y494" s="385"/>
      <c r="Z494" s="385"/>
      <c r="AA494" s="385"/>
      <c r="AB494" s="385"/>
      <c r="AC494" s="385"/>
      <c r="AD494" s="385"/>
      <c r="AE494" s="385"/>
      <c r="AF494" s="385"/>
      <c r="AG494" s="385"/>
      <c r="AH494" s="385"/>
      <c r="AI494" s="385"/>
      <c r="AJ494" s="385"/>
      <c r="AK494" s="385"/>
      <c r="AL494" s="385"/>
      <c r="AM494" s="257"/>
      <c r="AN494" s="350"/>
      <c r="AP494" s="186"/>
      <c r="AQ494" s="186"/>
      <c r="AR494" s="186"/>
      <c r="AS494" s="186"/>
      <c r="AT494" s="186"/>
      <c r="AU494" s="186"/>
      <c r="AV494" s="186"/>
      <c r="AW494" s="186"/>
      <c r="AX494" s="186"/>
      <c r="AY494" s="186"/>
      <c r="AZ494" s="186"/>
      <c r="BA494" s="186"/>
    </row>
    <row r="495" spans="1:53" ht="14.25" customHeight="1" x14ac:dyDescent="0.2">
      <c r="A495" s="186"/>
      <c r="B495" s="118"/>
      <c r="C495" s="385"/>
      <c r="D495" s="386"/>
      <c r="E495" s="386"/>
      <c r="F495" s="118"/>
      <c r="G495" s="118"/>
      <c r="H495" s="385"/>
      <c r="I495" s="385"/>
      <c r="J495" s="385"/>
      <c r="K495" s="385"/>
      <c r="L495" s="385"/>
      <c r="M495" s="385"/>
      <c r="N495" s="385"/>
      <c r="O495" s="385"/>
      <c r="P495" s="385"/>
      <c r="Q495" s="385"/>
      <c r="R495" s="385"/>
      <c r="S495" s="385"/>
      <c r="T495" s="385"/>
      <c r="U495" s="385"/>
      <c r="V495" s="385"/>
      <c r="W495" s="385"/>
      <c r="X495" s="385"/>
      <c r="Y495" s="385"/>
      <c r="Z495" s="385"/>
      <c r="AA495" s="385"/>
      <c r="AB495" s="385"/>
      <c r="AC495" s="385"/>
      <c r="AD495" s="385"/>
      <c r="AE495" s="385"/>
      <c r="AF495" s="385"/>
      <c r="AG495" s="385"/>
      <c r="AH495" s="385"/>
      <c r="AI495" s="385"/>
      <c r="AJ495" s="385"/>
      <c r="AK495" s="385"/>
      <c r="AL495" s="385"/>
      <c r="AM495" s="257"/>
      <c r="AN495" s="350"/>
      <c r="AP495" s="186"/>
      <c r="AQ495" s="186"/>
      <c r="AR495" s="186"/>
      <c r="AS495" s="186"/>
      <c r="AT495" s="186"/>
      <c r="AU495" s="186"/>
      <c r="AV495" s="186"/>
      <c r="AW495" s="186"/>
      <c r="AX495" s="186"/>
      <c r="AY495" s="186"/>
      <c r="AZ495" s="186"/>
      <c r="BA495" s="186"/>
    </row>
    <row r="496" spans="1:53" ht="14.25" customHeight="1" x14ac:dyDescent="0.2">
      <c r="A496" s="186"/>
      <c r="B496" s="118"/>
      <c r="C496" s="385"/>
      <c r="D496" s="386"/>
      <c r="E496" s="386"/>
      <c r="F496" s="118"/>
      <c r="G496" s="118"/>
      <c r="H496" s="385"/>
      <c r="I496" s="385"/>
      <c r="J496" s="385"/>
      <c r="K496" s="385"/>
      <c r="L496" s="385"/>
      <c r="M496" s="385"/>
      <c r="N496" s="385"/>
      <c r="O496" s="385"/>
      <c r="P496" s="385"/>
      <c r="Q496" s="385"/>
      <c r="R496" s="385"/>
      <c r="S496" s="385"/>
      <c r="T496" s="385"/>
      <c r="U496" s="385"/>
      <c r="V496" s="385"/>
      <c r="W496" s="385"/>
      <c r="X496" s="385"/>
      <c r="Y496" s="385"/>
      <c r="Z496" s="385"/>
      <c r="AA496" s="385"/>
      <c r="AB496" s="385"/>
      <c r="AC496" s="385"/>
      <c r="AD496" s="385"/>
      <c r="AE496" s="385"/>
      <c r="AF496" s="385"/>
      <c r="AG496" s="385"/>
      <c r="AH496" s="385"/>
      <c r="AI496" s="385"/>
      <c r="AJ496" s="385"/>
      <c r="AK496" s="385"/>
      <c r="AL496" s="385"/>
      <c r="AM496" s="257"/>
      <c r="AN496" s="350"/>
      <c r="AP496" s="186"/>
      <c r="AQ496" s="186"/>
      <c r="AR496" s="186"/>
      <c r="AS496" s="186"/>
      <c r="AT496" s="186"/>
      <c r="AU496" s="186"/>
      <c r="AV496" s="186"/>
      <c r="AW496" s="186"/>
      <c r="AX496" s="186"/>
      <c r="AY496" s="186"/>
      <c r="AZ496" s="186"/>
      <c r="BA496" s="186"/>
    </row>
    <row r="497" spans="1:53" ht="14.25" customHeight="1" x14ac:dyDescent="0.2">
      <c r="A497" s="186"/>
      <c r="B497" s="118"/>
      <c r="C497" s="385"/>
      <c r="D497" s="386"/>
      <c r="E497" s="386"/>
      <c r="F497" s="118"/>
      <c r="G497" s="118"/>
      <c r="H497" s="385"/>
      <c r="I497" s="385"/>
      <c r="J497" s="385"/>
      <c r="K497" s="385"/>
      <c r="L497" s="385"/>
      <c r="M497" s="385"/>
      <c r="N497" s="385"/>
      <c r="O497" s="385"/>
      <c r="P497" s="385"/>
      <c r="Q497" s="385"/>
      <c r="R497" s="385"/>
      <c r="S497" s="385"/>
      <c r="T497" s="385"/>
      <c r="U497" s="385"/>
      <c r="V497" s="385"/>
      <c r="W497" s="385"/>
      <c r="X497" s="385"/>
      <c r="Y497" s="385"/>
      <c r="Z497" s="385"/>
      <c r="AA497" s="385"/>
      <c r="AB497" s="385"/>
      <c r="AC497" s="385"/>
      <c r="AD497" s="385"/>
      <c r="AE497" s="385"/>
      <c r="AF497" s="385"/>
      <c r="AG497" s="385"/>
      <c r="AH497" s="385"/>
      <c r="AI497" s="385"/>
      <c r="AJ497" s="385"/>
      <c r="AK497" s="385"/>
      <c r="AL497" s="385"/>
      <c r="AM497" s="257"/>
      <c r="AN497" s="350"/>
      <c r="AP497" s="186"/>
      <c r="AQ497" s="186"/>
      <c r="AR497" s="186"/>
      <c r="AS497" s="186"/>
      <c r="AT497" s="186"/>
      <c r="AU497" s="186"/>
      <c r="AV497" s="186"/>
      <c r="AW497" s="186"/>
      <c r="AX497" s="186"/>
      <c r="AY497" s="186"/>
      <c r="AZ497" s="186"/>
      <c r="BA497" s="186"/>
    </row>
    <row r="498" spans="1:53" ht="14.25" customHeight="1" x14ac:dyDescent="0.2">
      <c r="A498" s="186"/>
      <c r="B498" s="118"/>
      <c r="C498" s="385"/>
      <c r="D498" s="386"/>
      <c r="E498" s="386"/>
      <c r="F498" s="118"/>
      <c r="G498" s="118"/>
      <c r="H498" s="385"/>
      <c r="I498" s="385"/>
      <c r="J498" s="385"/>
      <c r="K498" s="385"/>
      <c r="L498" s="385"/>
      <c r="M498" s="385"/>
      <c r="N498" s="385"/>
      <c r="O498" s="385"/>
      <c r="P498" s="385"/>
      <c r="Q498" s="385"/>
      <c r="R498" s="385"/>
      <c r="S498" s="385"/>
      <c r="T498" s="385"/>
      <c r="U498" s="385"/>
      <c r="V498" s="385"/>
      <c r="W498" s="385"/>
      <c r="X498" s="385"/>
      <c r="Y498" s="385"/>
      <c r="Z498" s="385"/>
      <c r="AA498" s="385"/>
      <c r="AB498" s="385"/>
      <c r="AC498" s="385"/>
      <c r="AD498" s="385"/>
      <c r="AE498" s="385"/>
      <c r="AF498" s="385"/>
      <c r="AG498" s="385"/>
      <c r="AH498" s="385"/>
      <c r="AI498" s="385"/>
      <c r="AJ498" s="385"/>
      <c r="AK498" s="385"/>
      <c r="AL498" s="385"/>
      <c r="AM498" s="257"/>
      <c r="AN498" s="350"/>
      <c r="AP498" s="186"/>
      <c r="AQ498" s="186"/>
      <c r="AR498" s="186"/>
      <c r="AS498" s="186"/>
      <c r="AT498" s="186"/>
      <c r="AU498" s="186"/>
      <c r="AV498" s="186"/>
      <c r="AW498" s="186"/>
      <c r="AX498" s="186"/>
      <c r="AY498" s="186"/>
      <c r="AZ498" s="186"/>
      <c r="BA498" s="186"/>
    </row>
    <row r="499" spans="1:53" ht="14.25" customHeight="1" x14ac:dyDescent="0.2">
      <c r="A499" s="186"/>
      <c r="B499" s="118"/>
      <c r="C499" s="385"/>
      <c r="D499" s="386"/>
      <c r="E499" s="386"/>
      <c r="F499" s="118"/>
      <c r="G499" s="118"/>
      <c r="H499" s="385"/>
      <c r="I499" s="385"/>
      <c r="J499" s="385"/>
      <c r="K499" s="385"/>
      <c r="L499" s="385"/>
      <c r="M499" s="385"/>
      <c r="N499" s="385"/>
      <c r="O499" s="385"/>
      <c r="P499" s="385"/>
      <c r="Q499" s="385"/>
      <c r="R499" s="385"/>
      <c r="S499" s="385"/>
      <c r="T499" s="385"/>
      <c r="U499" s="385"/>
      <c r="V499" s="385"/>
      <c r="W499" s="385"/>
      <c r="X499" s="385"/>
      <c r="Y499" s="385"/>
      <c r="Z499" s="385"/>
      <c r="AA499" s="385"/>
      <c r="AB499" s="385"/>
      <c r="AC499" s="385"/>
      <c r="AD499" s="385"/>
      <c r="AE499" s="385"/>
      <c r="AF499" s="385"/>
      <c r="AG499" s="385"/>
      <c r="AH499" s="385"/>
      <c r="AI499" s="385"/>
      <c r="AJ499" s="385"/>
      <c r="AK499" s="385"/>
      <c r="AL499" s="385"/>
      <c r="AM499" s="257"/>
      <c r="AN499" s="350"/>
      <c r="AP499" s="186"/>
      <c r="AQ499" s="186"/>
      <c r="AR499" s="186"/>
      <c r="AS499" s="186"/>
      <c r="AT499" s="186"/>
      <c r="AU499" s="186"/>
      <c r="AV499" s="186"/>
      <c r="AW499" s="186"/>
      <c r="AX499" s="186"/>
      <c r="AY499" s="186"/>
      <c r="AZ499" s="186"/>
      <c r="BA499" s="186"/>
    </row>
    <row r="500" spans="1:53" ht="14.25" customHeight="1" x14ac:dyDescent="0.2">
      <c r="A500" s="186"/>
      <c r="B500" s="118"/>
      <c r="C500" s="385"/>
      <c r="D500" s="386"/>
      <c r="E500" s="386"/>
      <c r="F500" s="118"/>
      <c r="G500" s="118"/>
      <c r="H500" s="385"/>
      <c r="I500" s="385"/>
      <c r="J500" s="385"/>
      <c r="K500" s="385"/>
      <c r="L500" s="385"/>
      <c r="M500" s="385"/>
      <c r="N500" s="385"/>
      <c r="O500" s="385"/>
      <c r="P500" s="385"/>
      <c r="Q500" s="385"/>
      <c r="R500" s="385"/>
      <c r="S500" s="385"/>
      <c r="T500" s="385"/>
      <c r="U500" s="385"/>
      <c r="V500" s="385"/>
      <c r="W500" s="385"/>
      <c r="X500" s="385"/>
      <c r="Y500" s="385"/>
      <c r="Z500" s="385"/>
      <c r="AA500" s="385"/>
      <c r="AB500" s="385"/>
      <c r="AC500" s="385"/>
      <c r="AD500" s="385"/>
      <c r="AE500" s="385"/>
      <c r="AF500" s="385"/>
      <c r="AG500" s="385"/>
      <c r="AH500" s="385"/>
      <c r="AI500" s="385"/>
      <c r="AJ500" s="385"/>
      <c r="AK500" s="385"/>
      <c r="AL500" s="385"/>
      <c r="AM500" s="257"/>
      <c r="AN500" s="350"/>
      <c r="AP500" s="186"/>
      <c r="AQ500" s="186"/>
      <c r="AR500" s="186"/>
      <c r="AS500" s="186"/>
      <c r="AT500" s="186"/>
      <c r="AU500" s="186"/>
      <c r="AV500" s="186"/>
      <c r="AW500" s="186"/>
      <c r="AX500" s="186"/>
      <c r="AY500" s="186"/>
      <c r="AZ500" s="186"/>
      <c r="BA500" s="186"/>
    </row>
    <row r="501" spans="1:53" ht="14.25" customHeight="1" x14ac:dyDescent="0.2">
      <c r="A501" s="186"/>
      <c r="B501" s="118"/>
      <c r="C501" s="385"/>
      <c r="D501" s="386"/>
      <c r="E501" s="386"/>
      <c r="F501" s="118"/>
      <c r="G501" s="118"/>
      <c r="H501" s="385"/>
      <c r="I501" s="385"/>
      <c r="J501" s="385"/>
      <c r="K501" s="385"/>
      <c r="L501" s="385"/>
      <c r="M501" s="385"/>
      <c r="N501" s="385"/>
      <c r="O501" s="385"/>
      <c r="P501" s="385"/>
      <c r="Q501" s="385"/>
      <c r="R501" s="385"/>
      <c r="S501" s="385"/>
      <c r="T501" s="385"/>
      <c r="U501" s="385"/>
      <c r="V501" s="385"/>
      <c r="W501" s="385"/>
      <c r="X501" s="385"/>
      <c r="Y501" s="385"/>
      <c r="Z501" s="385"/>
      <c r="AA501" s="385"/>
      <c r="AB501" s="385"/>
      <c r="AC501" s="385"/>
      <c r="AD501" s="385"/>
      <c r="AE501" s="385"/>
      <c r="AF501" s="385"/>
      <c r="AG501" s="385"/>
      <c r="AH501" s="385"/>
      <c r="AI501" s="385"/>
      <c r="AJ501" s="385"/>
      <c r="AK501" s="385"/>
      <c r="AL501" s="385"/>
      <c r="AM501" s="257"/>
      <c r="AN501" s="350"/>
      <c r="AP501" s="186"/>
      <c r="AQ501" s="186"/>
      <c r="AR501" s="186"/>
      <c r="AS501" s="186"/>
      <c r="AT501" s="186"/>
      <c r="AU501" s="186"/>
      <c r="AV501" s="186"/>
      <c r="AW501" s="186"/>
      <c r="AX501" s="186"/>
      <c r="AY501" s="186"/>
      <c r="AZ501" s="186"/>
      <c r="BA501" s="186"/>
    </row>
  </sheetData>
  <mergeCells count="3">
    <mergeCell ref="AM47:AM51"/>
    <mergeCell ref="B4:C4"/>
    <mergeCell ref="AM41:AM43"/>
  </mergeCells>
  <phoneticPr fontId="1" type="noConversion"/>
  <conditionalFormatting sqref="K77:AM80">
    <cfRule type="cellIs" dxfId="1" priority="1" operator="lessThanOrEqual">
      <formula>-0.009</formula>
    </cfRule>
    <cfRule type="cellIs" dxfId="0" priority="2" operator="greaterThanOrEqual">
      <formula>0.009</formula>
    </cfRule>
  </conditionalFormatting>
  <pageMargins left="0.70866141732283472" right="0.70866141732283472" top="0.74803149606299213" bottom="0.74803149606299213" header="0.31496062992125984" footer="0.31496062992125984"/>
  <pageSetup paperSize="8" scale="75"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258CA-7B95-4851-9D62-C6DC151AC028}">
  <dimension ref="A1:C9"/>
  <sheetViews>
    <sheetView workbookViewId="0">
      <selection activeCell="C14" sqref="C14"/>
    </sheetView>
  </sheetViews>
  <sheetFormatPr defaultColWidth="8.85546875" defaultRowHeight="14.25" x14ac:dyDescent="0.2"/>
  <cols>
    <col min="1" max="3" width="33.42578125" style="1" bestFit="1" customWidth="1"/>
    <col min="4" max="16384" width="8.85546875" style="1"/>
  </cols>
  <sheetData>
    <row r="1" spans="1:3" x14ac:dyDescent="0.2">
      <c r="A1" s="1" t="s">
        <v>619</v>
      </c>
      <c r="B1" s="1" t="s">
        <v>620</v>
      </c>
      <c r="C1" s="1" t="s">
        <v>621</v>
      </c>
    </row>
    <row r="2" spans="1:3" x14ac:dyDescent="0.2">
      <c r="A2" s="2" t="s">
        <v>622</v>
      </c>
      <c r="B2" s="2" t="s">
        <v>622</v>
      </c>
      <c r="C2" s="2" t="s">
        <v>622</v>
      </c>
    </row>
    <row r="3" spans="1:3" x14ac:dyDescent="0.2">
      <c r="A3" s="1" t="s">
        <v>623</v>
      </c>
      <c r="B3" s="1" t="s">
        <v>624</v>
      </c>
      <c r="C3" s="1" t="s">
        <v>625</v>
      </c>
    </row>
    <row r="4" spans="1:3" x14ac:dyDescent="0.2">
      <c r="A4" s="1" t="s">
        <v>626</v>
      </c>
      <c r="B4" s="1" t="s">
        <v>627</v>
      </c>
      <c r="C4" s="1" t="s">
        <v>628</v>
      </c>
    </row>
    <row r="5" spans="1:3" x14ac:dyDescent="0.2">
      <c r="A5" s="1" t="s">
        <v>629</v>
      </c>
      <c r="B5" s="1" t="s">
        <v>630</v>
      </c>
      <c r="C5" s="1" t="s">
        <v>631</v>
      </c>
    </row>
    <row r="6" spans="1:3" x14ac:dyDescent="0.2">
      <c r="A6" s="1" t="s">
        <v>632</v>
      </c>
      <c r="B6" s="1" t="s">
        <v>633</v>
      </c>
      <c r="C6" s="1" t="s">
        <v>634</v>
      </c>
    </row>
    <row r="7" spans="1:3" x14ac:dyDescent="0.2">
      <c r="A7" s="1" t="s">
        <v>635</v>
      </c>
      <c r="B7" s="1" t="s">
        <v>635</v>
      </c>
      <c r="C7" s="1" t="s">
        <v>636</v>
      </c>
    </row>
    <row r="8" spans="1:3" x14ac:dyDescent="0.2">
      <c r="A8" s="1" t="s">
        <v>509</v>
      </c>
      <c r="B8" s="1" t="s">
        <v>509</v>
      </c>
    </row>
    <row r="9" spans="1:3" x14ac:dyDescent="0.2">
      <c r="A9" s="1" t="s">
        <v>636</v>
      </c>
      <c r="B9" s="1" t="s">
        <v>636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2CD6E-4D7D-4C2E-9A40-53D3DCB44537}">
  <dimension ref="A1:Z28"/>
  <sheetViews>
    <sheetView workbookViewId="0">
      <selection activeCell="I10" sqref="I10"/>
    </sheetView>
  </sheetViews>
  <sheetFormatPr defaultColWidth="8.85546875" defaultRowHeight="14.25" x14ac:dyDescent="0.2"/>
  <cols>
    <col min="1" max="2" width="14.85546875" style="730" customWidth="1"/>
    <col min="3" max="3" width="14.140625" style="730" customWidth="1"/>
    <col min="4" max="4" width="17.85546875" style="730" customWidth="1"/>
    <col min="5" max="5" width="23.5703125" style="730" customWidth="1"/>
    <col min="6" max="6" width="20.42578125" style="730" customWidth="1"/>
    <col min="7" max="7" width="18.5703125" style="730" customWidth="1"/>
    <col min="8" max="8" width="11.85546875" style="730" customWidth="1"/>
    <col min="9" max="9" width="19.42578125" style="730" customWidth="1"/>
    <col min="10" max="10" width="17.5703125" style="730" customWidth="1"/>
    <col min="11" max="11" width="25.140625" style="730" customWidth="1"/>
    <col min="12" max="12" width="18.42578125" style="730" customWidth="1"/>
    <col min="13" max="13" width="16.42578125" style="730" customWidth="1"/>
    <col min="14" max="14" width="15.140625" style="730" customWidth="1"/>
    <col min="15" max="15" width="15.85546875" style="730" customWidth="1"/>
    <col min="16" max="16" width="21.140625" style="730" customWidth="1"/>
    <col min="17" max="17" width="15.140625" style="730" customWidth="1"/>
    <col min="18" max="18" width="16.5703125" style="730" customWidth="1"/>
    <col min="19" max="19" width="13.5703125" style="730" customWidth="1"/>
    <col min="20" max="20" width="8.140625" style="730" customWidth="1"/>
    <col min="21" max="22" width="13.140625" style="730" customWidth="1"/>
    <col min="23" max="23" width="11.140625" style="730" customWidth="1"/>
    <col min="24" max="24" width="13.140625" style="730" customWidth="1"/>
    <col min="25" max="25" width="7.140625" style="730" customWidth="1"/>
    <col min="26" max="26" width="44" style="730" customWidth="1"/>
    <col min="27" max="16384" width="8.85546875" style="730"/>
  </cols>
  <sheetData>
    <row r="1" spans="1:26" s="731" customFormat="1" ht="30.75" thickBot="1" x14ac:dyDescent="0.3">
      <c r="A1" s="1058" t="s">
        <v>637</v>
      </c>
      <c r="B1" s="1059" t="s">
        <v>39</v>
      </c>
      <c r="C1" s="1059" t="s">
        <v>638</v>
      </c>
      <c r="D1" s="1059" t="s">
        <v>639</v>
      </c>
      <c r="E1" s="1059" t="s">
        <v>640</v>
      </c>
      <c r="F1" s="1059" t="s">
        <v>641</v>
      </c>
      <c r="G1" s="1059" t="s">
        <v>642</v>
      </c>
      <c r="H1" s="1059" t="s">
        <v>643</v>
      </c>
      <c r="I1" s="1059" t="s">
        <v>644</v>
      </c>
      <c r="J1" s="1059" t="s">
        <v>645</v>
      </c>
      <c r="K1" s="1059" t="s">
        <v>646</v>
      </c>
      <c r="L1" s="1059" t="s">
        <v>647</v>
      </c>
      <c r="M1" s="1059" t="s">
        <v>648</v>
      </c>
      <c r="N1" s="1059" t="s">
        <v>649</v>
      </c>
      <c r="O1" s="1059" t="s">
        <v>650</v>
      </c>
      <c r="P1" s="1059" t="s">
        <v>651</v>
      </c>
      <c r="Q1" s="1059" t="s">
        <v>652</v>
      </c>
      <c r="R1" s="1060" t="s">
        <v>653</v>
      </c>
      <c r="S1" s="1061" t="s">
        <v>654</v>
      </c>
      <c r="T1" s="1061" t="s">
        <v>655</v>
      </c>
      <c r="U1" s="1061" t="s">
        <v>656</v>
      </c>
      <c r="V1" s="1061" t="s">
        <v>657</v>
      </c>
      <c r="W1" s="1061" t="s">
        <v>658</v>
      </c>
      <c r="X1" s="1062" t="s">
        <v>659</v>
      </c>
      <c r="Y1" s="1062" t="s">
        <v>660</v>
      </c>
      <c r="Z1" s="1063"/>
    </row>
    <row r="2" spans="1:26" x14ac:dyDescent="0.2">
      <c r="A2" s="1064" t="s">
        <v>661</v>
      </c>
      <c r="B2" s="1064" t="s">
        <v>335</v>
      </c>
      <c r="C2" s="1064" t="s">
        <v>662</v>
      </c>
      <c r="D2" s="1064" t="s">
        <v>663</v>
      </c>
      <c r="E2" s="1064" t="s">
        <v>664</v>
      </c>
      <c r="F2" s="1064" t="s">
        <v>665</v>
      </c>
      <c r="G2" s="1064" t="s">
        <v>666</v>
      </c>
      <c r="H2" s="1064" t="s">
        <v>667</v>
      </c>
      <c r="I2" s="1064" t="s">
        <v>668</v>
      </c>
      <c r="J2" s="1064" t="s">
        <v>669</v>
      </c>
      <c r="K2" s="1064" t="s">
        <v>670</v>
      </c>
      <c r="L2" s="1064" t="s">
        <v>671</v>
      </c>
      <c r="M2" s="1064" t="s">
        <v>672</v>
      </c>
      <c r="N2" s="1064" t="s">
        <v>673</v>
      </c>
      <c r="O2" s="1064" t="s">
        <v>674</v>
      </c>
      <c r="P2" s="1064" t="s">
        <v>675</v>
      </c>
      <c r="Q2" s="1064" t="s">
        <v>676</v>
      </c>
      <c r="R2" s="1065" t="s">
        <v>677</v>
      </c>
      <c r="S2" s="1064" t="s">
        <v>678</v>
      </c>
      <c r="T2" s="1064" t="s">
        <v>678</v>
      </c>
      <c r="U2" s="1064" t="s">
        <v>678</v>
      </c>
      <c r="V2" s="1064" t="s">
        <v>678</v>
      </c>
      <c r="W2" s="1064" t="s">
        <v>678</v>
      </c>
      <c r="X2" s="1065" t="s">
        <v>678</v>
      </c>
      <c r="Y2" s="1065" t="s">
        <v>678</v>
      </c>
      <c r="Z2" s="118"/>
    </row>
    <row r="3" spans="1:26" x14ac:dyDescent="0.2">
      <c r="A3" s="1066" t="s">
        <v>679</v>
      </c>
      <c r="B3" s="1066" t="s">
        <v>336</v>
      </c>
      <c r="C3" s="1066" t="s">
        <v>5</v>
      </c>
      <c r="D3" s="1066" t="s">
        <v>5</v>
      </c>
      <c r="E3" s="1066" t="s">
        <v>680</v>
      </c>
      <c r="F3" s="1066" t="s">
        <v>681</v>
      </c>
      <c r="G3" s="1066" t="s">
        <v>5</v>
      </c>
      <c r="H3" s="1066" t="s">
        <v>5</v>
      </c>
      <c r="I3" s="1066" t="s">
        <v>682</v>
      </c>
      <c r="J3" s="1066" t="s">
        <v>683</v>
      </c>
      <c r="K3" s="1066" t="s">
        <v>5</v>
      </c>
      <c r="L3" s="1066" t="s">
        <v>684</v>
      </c>
      <c r="M3" s="1066" t="s">
        <v>685</v>
      </c>
      <c r="N3" s="1066" t="s">
        <v>686</v>
      </c>
      <c r="O3" s="1066" t="s">
        <v>687</v>
      </c>
      <c r="P3" s="1066" t="s">
        <v>5</v>
      </c>
      <c r="Q3" s="1066" t="s">
        <v>5</v>
      </c>
      <c r="R3" s="1067" t="s">
        <v>688</v>
      </c>
      <c r="S3" s="1066" t="s">
        <v>689</v>
      </c>
      <c r="T3" s="1066" t="s">
        <v>689</v>
      </c>
      <c r="U3" s="1066" t="s">
        <v>689</v>
      </c>
      <c r="V3" s="1066" t="s">
        <v>689</v>
      </c>
      <c r="W3" s="1066" t="s">
        <v>689</v>
      </c>
      <c r="X3" s="1067" t="s">
        <v>689</v>
      </c>
      <c r="Y3" s="1067" t="s">
        <v>689</v>
      </c>
      <c r="Z3" s="118"/>
    </row>
    <row r="4" spans="1:26" x14ac:dyDescent="0.2">
      <c r="A4" s="1068" t="s">
        <v>690</v>
      </c>
      <c r="B4" s="1068" t="s">
        <v>337</v>
      </c>
      <c r="C4" s="1068" t="s">
        <v>5</v>
      </c>
      <c r="D4" s="1068" t="s">
        <v>5</v>
      </c>
      <c r="E4" s="1068" t="s">
        <v>691</v>
      </c>
      <c r="F4" s="1068" t="s">
        <v>5</v>
      </c>
      <c r="G4" s="1068" t="s">
        <v>5</v>
      </c>
      <c r="H4" s="1068" t="s">
        <v>5</v>
      </c>
      <c r="I4" s="1068" t="s">
        <v>692</v>
      </c>
      <c r="J4" s="1068" t="s">
        <v>693</v>
      </c>
      <c r="K4" s="1068" t="s">
        <v>5</v>
      </c>
      <c r="L4" s="1068" t="s">
        <v>694</v>
      </c>
      <c r="M4" s="1068" t="s">
        <v>695</v>
      </c>
      <c r="N4" s="1068" t="s">
        <v>696</v>
      </c>
      <c r="O4" s="1068" t="s">
        <v>697</v>
      </c>
      <c r="P4" s="1068" t="s">
        <v>5</v>
      </c>
      <c r="Q4" s="1068" t="s">
        <v>5</v>
      </c>
      <c r="R4" s="1069" t="s">
        <v>5</v>
      </c>
      <c r="S4" s="1068" t="s">
        <v>698</v>
      </c>
      <c r="T4" s="1068" t="s">
        <v>698</v>
      </c>
      <c r="U4" s="1068" t="s">
        <v>698</v>
      </c>
      <c r="V4" s="1068" t="s">
        <v>698</v>
      </c>
      <c r="W4" s="1068" t="s">
        <v>698</v>
      </c>
      <c r="X4" s="1069" t="s">
        <v>698</v>
      </c>
      <c r="Y4" s="1069" t="s">
        <v>698</v>
      </c>
      <c r="Z4" s="118"/>
    </row>
    <row r="5" spans="1:26" x14ac:dyDescent="0.2">
      <c r="A5" s="1066" t="s">
        <v>699</v>
      </c>
      <c r="B5" s="1066" t="s">
        <v>338</v>
      </c>
      <c r="C5" s="1066" t="s">
        <v>5</v>
      </c>
      <c r="D5" s="1066" t="s">
        <v>5</v>
      </c>
      <c r="E5" s="1066" t="s">
        <v>700</v>
      </c>
      <c r="F5" s="1066" t="s">
        <v>5</v>
      </c>
      <c r="G5" s="1066" t="s">
        <v>5</v>
      </c>
      <c r="H5" s="1066" t="s">
        <v>5</v>
      </c>
      <c r="I5" s="1066" t="s">
        <v>701</v>
      </c>
      <c r="J5" s="1066" t="s">
        <v>702</v>
      </c>
      <c r="K5" s="1066" t="s">
        <v>5</v>
      </c>
      <c r="L5" s="1066" t="s">
        <v>703</v>
      </c>
      <c r="M5" s="1066" t="s">
        <v>704</v>
      </c>
      <c r="N5" s="1066" t="s">
        <v>705</v>
      </c>
      <c r="O5" s="1066" t="s">
        <v>706</v>
      </c>
      <c r="P5" s="1066" t="s">
        <v>5</v>
      </c>
      <c r="Q5" s="1066" t="s">
        <v>5</v>
      </c>
      <c r="R5" s="1067" t="s">
        <v>5</v>
      </c>
      <c r="S5" s="1066" t="s">
        <v>707</v>
      </c>
      <c r="T5" s="1066" t="s">
        <v>707</v>
      </c>
      <c r="U5" s="1066" t="s">
        <v>707</v>
      </c>
      <c r="V5" s="1066" t="s">
        <v>707</v>
      </c>
      <c r="W5" s="1066" t="s">
        <v>707</v>
      </c>
      <c r="X5" s="1067" t="s">
        <v>707</v>
      </c>
      <c r="Y5" s="1067" t="s">
        <v>707</v>
      </c>
      <c r="Z5" s="118"/>
    </row>
    <row r="6" spans="1:26" x14ac:dyDescent="0.2">
      <c r="A6" s="1068" t="s">
        <v>708</v>
      </c>
      <c r="B6" s="1068" t="s">
        <v>339</v>
      </c>
      <c r="C6" s="1068" t="s">
        <v>5</v>
      </c>
      <c r="D6" s="1068" t="s">
        <v>5</v>
      </c>
      <c r="E6" s="1068" t="s">
        <v>5</v>
      </c>
      <c r="F6" s="1068" t="s">
        <v>5</v>
      </c>
      <c r="G6" s="1068" t="s">
        <v>5</v>
      </c>
      <c r="H6" s="1068" t="s">
        <v>5</v>
      </c>
      <c r="I6" s="1068" t="s">
        <v>709</v>
      </c>
      <c r="J6" s="1068" t="s">
        <v>710</v>
      </c>
      <c r="K6" s="1068" t="s">
        <v>5</v>
      </c>
      <c r="L6" s="1068" t="s">
        <v>5</v>
      </c>
      <c r="M6" s="1068" t="s">
        <v>711</v>
      </c>
      <c r="N6" s="1068" t="s">
        <v>712</v>
      </c>
      <c r="O6" s="1068" t="s">
        <v>5</v>
      </c>
      <c r="P6" s="1068" t="s">
        <v>5</v>
      </c>
      <c r="Q6" s="1068" t="s">
        <v>5</v>
      </c>
      <c r="R6" s="1069" t="s">
        <v>5</v>
      </c>
      <c r="S6" s="1068" t="s">
        <v>713</v>
      </c>
      <c r="T6" s="1068" t="s">
        <v>713</v>
      </c>
      <c r="U6" s="1068" t="s">
        <v>713</v>
      </c>
      <c r="V6" s="1068" t="s">
        <v>713</v>
      </c>
      <c r="W6" s="1068" t="s">
        <v>713</v>
      </c>
      <c r="X6" s="1069" t="s">
        <v>713</v>
      </c>
      <c r="Y6" s="1069" t="s">
        <v>713</v>
      </c>
      <c r="Z6" s="118"/>
    </row>
    <row r="7" spans="1:26" x14ac:dyDescent="0.2">
      <c r="A7" s="1066" t="s">
        <v>714</v>
      </c>
      <c r="B7" s="1066" t="s">
        <v>340</v>
      </c>
      <c r="C7" s="1066" t="s">
        <v>5</v>
      </c>
      <c r="D7" s="1066" t="s">
        <v>5</v>
      </c>
      <c r="E7" s="1066" t="s">
        <v>5</v>
      </c>
      <c r="F7" s="1066" t="s">
        <v>5</v>
      </c>
      <c r="G7" s="1066" t="s">
        <v>5</v>
      </c>
      <c r="H7" s="1066" t="s">
        <v>5</v>
      </c>
      <c r="I7" s="1066" t="s">
        <v>715</v>
      </c>
      <c r="J7" s="1066" t="s">
        <v>716</v>
      </c>
      <c r="K7" s="1066" t="s">
        <v>5</v>
      </c>
      <c r="L7" s="1066" t="s">
        <v>5</v>
      </c>
      <c r="M7" s="1066" t="s">
        <v>717</v>
      </c>
      <c r="N7" s="1066" t="s">
        <v>718</v>
      </c>
      <c r="O7" s="1066" t="s">
        <v>5</v>
      </c>
      <c r="P7" s="1066" t="s">
        <v>5</v>
      </c>
      <c r="Q7" s="1066" t="s">
        <v>5</v>
      </c>
      <c r="R7" s="1067" t="s">
        <v>5</v>
      </c>
      <c r="S7" s="1066" t="s">
        <v>719</v>
      </c>
      <c r="T7" s="1066" t="s">
        <v>719</v>
      </c>
      <c r="U7" s="1066" t="s">
        <v>719</v>
      </c>
      <c r="V7" s="1066" t="s">
        <v>719</v>
      </c>
      <c r="W7" s="1066" t="s">
        <v>719</v>
      </c>
      <c r="X7" s="1067" t="s">
        <v>719</v>
      </c>
      <c r="Y7" s="1067" t="s">
        <v>719</v>
      </c>
      <c r="Z7" s="118"/>
    </row>
    <row r="8" spans="1:26" x14ac:dyDescent="0.2">
      <c r="A8" s="1068" t="s">
        <v>720</v>
      </c>
      <c r="B8" s="1068" t="s">
        <v>341</v>
      </c>
      <c r="C8" s="1068" t="s">
        <v>5</v>
      </c>
      <c r="D8" s="1068" t="s">
        <v>5</v>
      </c>
      <c r="E8" s="1068" t="s">
        <v>5</v>
      </c>
      <c r="F8" s="1068" t="s">
        <v>5</v>
      </c>
      <c r="G8" s="1068" t="s">
        <v>5</v>
      </c>
      <c r="H8" s="1068" t="s">
        <v>5</v>
      </c>
      <c r="I8" s="1068" t="s">
        <v>721</v>
      </c>
      <c r="J8" s="1068" t="s">
        <v>722</v>
      </c>
      <c r="K8" s="1068" t="s">
        <v>5</v>
      </c>
      <c r="L8" s="1068" t="s">
        <v>5</v>
      </c>
      <c r="M8" s="1068" t="s">
        <v>723</v>
      </c>
      <c r="N8" s="1068" t="s">
        <v>5</v>
      </c>
      <c r="O8" s="1068" t="s">
        <v>5</v>
      </c>
      <c r="P8" s="1068" t="s">
        <v>5</v>
      </c>
      <c r="Q8" s="1068" t="s">
        <v>5</v>
      </c>
      <c r="R8" s="1069" t="s">
        <v>5</v>
      </c>
      <c r="S8" s="1068" t="s">
        <v>724</v>
      </c>
      <c r="T8" s="1068" t="s">
        <v>724</v>
      </c>
      <c r="U8" s="1068" t="s">
        <v>724</v>
      </c>
      <c r="V8" s="1068" t="s">
        <v>724</v>
      </c>
      <c r="W8" s="1068" t="s">
        <v>724</v>
      </c>
      <c r="X8" s="1069" t="s">
        <v>724</v>
      </c>
      <c r="Y8" s="1069" t="s">
        <v>724</v>
      </c>
      <c r="Z8" s="118"/>
    </row>
    <row r="9" spans="1:26" x14ac:dyDescent="0.2">
      <c r="A9" s="1066" t="s">
        <v>725</v>
      </c>
      <c r="B9" s="1066" t="s">
        <v>342</v>
      </c>
      <c r="C9" s="1066" t="s">
        <v>5</v>
      </c>
      <c r="D9" s="1066" t="s">
        <v>5</v>
      </c>
      <c r="E9" s="1066" t="s">
        <v>5</v>
      </c>
      <c r="F9" s="1066" t="s">
        <v>5</v>
      </c>
      <c r="G9" s="1066" t="s">
        <v>5</v>
      </c>
      <c r="H9" s="1066" t="s">
        <v>5</v>
      </c>
      <c r="I9" s="1066" t="s">
        <v>726</v>
      </c>
      <c r="J9" s="1066" t="s">
        <v>727</v>
      </c>
      <c r="K9" s="1066" t="s">
        <v>5</v>
      </c>
      <c r="L9" s="1066" t="s">
        <v>5</v>
      </c>
      <c r="M9" s="1066" t="s">
        <v>728</v>
      </c>
      <c r="N9" s="1066" t="s">
        <v>5</v>
      </c>
      <c r="O9" s="1066" t="s">
        <v>5</v>
      </c>
      <c r="P9" s="1066" t="s">
        <v>5</v>
      </c>
      <c r="Q9" s="1066" t="s">
        <v>5</v>
      </c>
      <c r="R9" s="1067" t="s">
        <v>5</v>
      </c>
      <c r="S9" s="1066" t="s">
        <v>729</v>
      </c>
      <c r="T9" s="1066" t="s">
        <v>729</v>
      </c>
      <c r="U9" s="1066" t="s">
        <v>729</v>
      </c>
      <c r="V9" s="1066" t="s">
        <v>729</v>
      </c>
      <c r="W9" s="1066" t="s">
        <v>729</v>
      </c>
      <c r="X9" s="1067" t="s">
        <v>729</v>
      </c>
      <c r="Y9" s="1067" t="s">
        <v>729</v>
      </c>
      <c r="Z9" s="118"/>
    </row>
    <row r="10" spans="1:26" x14ac:dyDescent="0.2">
      <c r="A10" s="1068" t="s">
        <v>5</v>
      </c>
      <c r="B10" s="1068" t="s">
        <v>343</v>
      </c>
      <c r="C10" s="1068" t="s">
        <v>5</v>
      </c>
      <c r="D10" s="1068" t="s">
        <v>5</v>
      </c>
      <c r="E10" s="1068" t="s">
        <v>5</v>
      </c>
      <c r="F10" s="1068" t="s">
        <v>5</v>
      </c>
      <c r="G10" s="1068" t="s">
        <v>5</v>
      </c>
      <c r="H10" s="1068" t="s">
        <v>5</v>
      </c>
      <c r="I10" s="1068" t="s">
        <v>730</v>
      </c>
      <c r="J10" s="1068" t="s">
        <v>5</v>
      </c>
      <c r="K10" s="1068" t="s">
        <v>5</v>
      </c>
      <c r="L10" s="1068" t="s">
        <v>5</v>
      </c>
      <c r="M10" s="1068" t="s">
        <v>731</v>
      </c>
      <c r="N10" s="1068" t="s">
        <v>5</v>
      </c>
      <c r="O10" s="1068" t="s">
        <v>5</v>
      </c>
      <c r="P10" s="1068" t="s">
        <v>5</v>
      </c>
      <c r="Q10" s="1068" t="s">
        <v>5</v>
      </c>
      <c r="R10" s="1069" t="s">
        <v>5</v>
      </c>
      <c r="S10" s="1068" t="s">
        <v>732</v>
      </c>
      <c r="T10" s="1068" t="s">
        <v>732</v>
      </c>
      <c r="U10" s="1068" t="s">
        <v>732</v>
      </c>
      <c r="V10" s="1068" t="s">
        <v>732</v>
      </c>
      <c r="W10" s="1068" t="s">
        <v>732</v>
      </c>
      <c r="X10" s="1069" t="s">
        <v>732</v>
      </c>
      <c r="Y10" s="1069" t="s">
        <v>732</v>
      </c>
      <c r="Z10" s="118"/>
    </row>
    <row r="11" spans="1:26" x14ac:dyDescent="0.2">
      <c r="A11" s="1066" t="s">
        <v>5</v>
      </c>
      <c r="B11" s="1066" t="s">
        <v>344</v>
      </c>
      <c r="C11" s="1066" t="s">
        <v>5</v>
      </c>
      <c r="D11" s="1066" t="s">
        <v>5</v>
      </c>
      <c r="E11" s="1066" t="s">
        <v>5</v>
      </c>
      <c r="F11" s="1066" t="s">
        <v>5</v>
      </c>
      <c r="G11" s="1066" t="s">
        <v>5</v>
      </c>
      <c r="H11" s="1066" t="s">
        <v>5</v>
      </c>
      <c r="I11" s="1066" t="s">
        <v>733</v>
      </c>
      <c r="J11" s="1066" t="s">
        <v>5</v>
      </c>
      <c r="K11" s="1066" t="s">
        <v>5</v>
      </c>
      <c r="L11" s="1066" t="s">
        <v>5</v>
      </c>
      <c r="M11" s="1066" t="s">
        <v>734</v>
      </c>
      <c r="N11" s="1066" t="s">
        <v>5</v>
      </c>
      <c r="O11" s="1066" t="s">
        <v>5</v>
      </c>
      <c r="P11" s="1066" t="s">
        <v>5</v>
      </c>
      <c r="Q11" s="1066" t="s">
        <v>5</v>
      </c>
      <c r="R11" s="1067" t="s">
        <v>5</v>
      </c>
      <c r="S11" s="1066" t="s">
        <v>735</v>
      </c>
      <c r="T11" s="1066" t="s">
        <v>735</v>
      </c>
      <c r="U11" s="1066" t="s">
        <v>735</v>
      </c>
      <c r="V11" s="1066" t="s">
        <v>735</v>
      </c>
      <c r="W11" s="1066" t="s">
        <v>735</v>
      </c>
      <c r="X11" s="1067" t="s">
        <v>735</v>
      </c>
      <c r="Y11" s="1067" t="s">
        <v>735</v>
      </c>
      <c r="Z11" s="118"/>
    </row>
    <row r="12" spans="1:26" x14ac:dyDescent="0.2">
      <c r="A12" s="1068" t="s">
        <v>5</v>
      </c>
      <c r="B12" s="1068" t="s">
        <v>345</v>
      </c>
      <c r="C12" s="1068" t="s">
        <v>5</v>
      </c>
      <c r="D12" s="1068" t="s">
        <v>5</v>
      </c>
      <c r="E12" s="1068" t="s">
        <v>5</v>
      </c>
      <c r="F12" s="1068" t="s">
        <v>5</v>
      </c>
      <c r="G12" s="1068" t="s">
        <v>5</v>
      </c>
      <c r="H12" s="1068" t="s">
        <v>5</v>
      </c>
      <c r="I12" s="1068" t="s">
        <v>736</v>
      </c>
      <c r="J12" s="1068" t="s">
        <v>5</v>
      </c>
      <c r="K12" s="1068" t="s">
        <v>5</v>
      </c>
      <c r="L12" s="1068" t="s">
        <v>5</v>
      </c>
      <c r="M12" s="1068" t="s">
        <v>737</v>
      </c>
      <c r="N12" s="1068" t="s">
        <v>5</v>
      </c>
      <c r="O12" s="1068" t="s">
        <v>5</v>
      </c>
      <c r="P12" s="1068" t="s">
        <v>5</v>
      </c>
      <c r="Q12" s="1068" t="s">
        <v>5</v>
      </c>
      <c r="R12" s="1069" t="s">
        <v>5</v>
      </c>
      <c r="S12" s="1068" t="s">
        <v>738</v>
      </c>
      <c r="T12" s="1068" t="s">
        <v>738</v>
      </c>
      <c r="U12" s="1068" t="s">
        <v>738</v>
      </c>
      <c r="V12" s="1068" t="s">
        <v>738</v>
      </c>
      <c r="W12" s="1068" t="s">
        <v>738</v>
      </c>
      <c r="X12" s="1069" t="s">
        <v>738</v>
      </c>
      <c r="Y12" s="1069" t="s">
        <v>738</v>
      </c>
      <c r="Z12" s="118"/>
    </row>
    <row r="13" spans="1:26" x14ac:dyDescent="0.2">
      <c r="A13" s="1066" t="s">
        <v>5</v>
      </c>
      <c r="B13" s="1066" t="s">
        <v>346</v>
      </c>
      <c r="C13" s="1066" t="s">
        <v>5</v>
      </c>
      <c r="D13" s="1066" t="s">
        <v>5</v>
      </c>
      <c r="E13" s="1066" t="s">
        <v>5</v>
      </c>
      <c r="F13" s="1066" t="s">
        <v>5</v>
      </c>
      <c r="G13" s="1066" t="s">
        <v>5</v>
      </c>
      <c r="H13" s="1066" t="s">
        <v>5</v>
      </c>
      <c r="I13" s="1066" t="s">
        <v>739</v>
      </c>
      <c r="J13" s="1066" t="s">
        <v>5</v>
      </c>
      <c r="K13" s="1066" t="s">
        <v>5</v>
      </c>
      <c r="L13" s="1066" t="s">
        <v>5</v>
      </c>
      <c r="M13" s="1066" t="s">
        <v>740</v>
      </c>
      <c r="N13" s="1066" t="s">
        <v>5</v>
      </c>
      <c r="O13" s="1066" t="s">
        <v>5</v>
      </c>
      <c r="P13" s="1066" t="s">
        <v>5</v>
      </c>
      <c r="Q13" s="1066" t="s">
        <v>5</v>
      </c>
      <c r="R13" s="1067" t="s">
        <v>5</v>
      </c>
      <c r="S13" s="1066" t="s">
        <v>741</v>
      </c>
      <c r="T13" s="1066" t="s">
        <v>741</v>
      </c>
      <c r="U13" s="1066" t="s">
        <v>741</v>
      </c>
      <c r="V13" s="1066" t="s">
        <v>741</v>
      </c>
      <c r="W13" s="1066" t="s">
        <v>741</v>
      </c>
      <c r="X13" s="1067" t="s">
        <v>741</v>
      </c>
      <c r="Y13" s="1067" t="s">
        <v>741</v>
      </c>
      <c r="Z13" s="118"/>
    </row>
    <row r="14" spans="1:26" x14ac:dyDescent="0.2">
      <c r="A14" s="1068" t="s">
        <v>5</v>
      </c>
      <c r="B14" s="1068" t="s">
        <v>347</v>
      </c>
      <c r="C14" s="1068" t="s">
        <v>5</v>
      </c>
      <c r="D14" s="1068" t="s">
        <v>5</v>
      </c>
      <c r="E14" s="1068" t="s">
        <v>5</v>
      </c>
      <c r="F14" s="1068" t="s">
        <v>5</v>
      </c>
      <c r="G14" s="1068" t="s">
        <v>5</v>
      </c>
      <c r="H14" s="1068" t="s">
        <v>5</v>
      </c>
      <c r="I14" s="1068" t="s">
        <v>742</v>
      </c>
      <c r="J14" s="1068" t="s">
        <v>5</v>
      </c>
      <c r="K14" s="1068" t="s">
        <v>5</v>
      </c>
      <c r="L14" s="1068" t="s">
        <v>5</v>
      </c>
      <c r="M14" s="1068" t="s">
        <v>743</v>
      </c>
      <c r="N14" s="1068" t="s">
        <v>5</v>
      </c>
      <c r="O14" s="1068" t="s">
        <v>5</v>
      </c>
      <c r="P14" s="1068" t="s">
        <v>5</v>
      </c>
      <c r="Q14" s="1068" t="s">
        <v>5</v>
      </c>
      <c r="R14" s="1069" t="s">
        <v>5</v>
      </c>
      <c r="S14" s="1068" t="s">
        <v>744</v>
      </c>
      <c r="T14" s="1068" t="s">
        <v>744</v>
      </c>
      <c r="U14" s="1068" t="s">
        <v>744</v>
      </c>
      <c r="V14" s="1068" t="s">
        <v>744</v>
      </c>
      <c r="W14" s="1068" t="s">
        <v>744</v>
      </c>
      <c r="X14" s="1069" t="s">
        <v>744</v>
      </c>
      <c r="Y14" s="1069" t="s">
        <v>744</v>
      </c>
      <c r="Z14" s="118"/>
    </row>
    <row r="15" spans="1:26" x14ac:dyDescent="0.2">
      <c r="A15" s="1066" t="s">
        <v>5</v>
      </c>
      <c r="B15" s="1066" t="s">
        <v>348</v>
      </c>
      <c r="C15" s="1066" t="s">
        <v>5</v>
      </c>
      <c r="D15" s="1066" t="s">
        <v>5</v>
      </c>
      <c r="E15" s="1066" t="s">
        <v>5</v>
      </c>
      <c r="F15" s="1066" t="s">
        <v>5</v>
      </c>
      <c r="G15" s="1066" t="s">
        <v>5</v>
      </c>
      <c r="H15" s="1066" t="s">
        <v>5</v>
      </c>
      <c r="I15" s="1066" t="s">
        <v>745</v>
      </c>
      <c r="J15" s="1066" t="s">
        <v>5</v>
      </c>
      <c r="K15" s="1066" t="s">
        <v>5</v>
      </c>
      <c r="L15" s="1066" t="s">
        <v>5</v>
      </c>
      <c r="M15" s="1066" t="s">
        <v>746</v>
      </c>
      <c r="N15" s="1066" t="s">
        <v>5</v>
      </c>
      <c r="O15" s="1066" t="s">
        <v>5</v>
      </c>
      <c r="P15" s="1066" t="s">
        <v>5</v>
      </c>
      <c r="Q15" s="1066" t="s">
        <v>5</v>
      </c>
      <c r="R15" s="1067" t="s">
        <v>5</v>
      </c>
      <c r="S15" s="1066" t="s">
        <v>747</v>
      </c>
      <c r="T15" s="1066" t="s">
        <v>747</v>
      </c>
      <c r="U15" s="1066" t="s">
        <v>747</v>
      </c>
      <c r="V15" s="1066" t="s">
        <v>747</v>
      </c>
      <c r="W15" s="1066" t="s">
        <v>747</v>
      </c>
      <c r="X15" s="1067" t="s">
        <v>747</v>
      </c>
      <c r="Y15" s="1067" t="s">
        <v>747</v>
      </c>
      <c r="Z15" s="118"/>
    </row>
    <row r="16" spans="1:26" x14ac:dyDescent="0.2">
      <c r="A16" s="1068" t="s">
        <v>5</v>
      </c>
      <c r="B16" s="1068" t="s">
        <v>349</v>
      </c>
      <c r="C16" s="1068" t="s">
        <v>5</v>
      </c>
      <c r="D16" s="1068" t="s">
        <v>5</v>
      </c>
      <c r="E16" s="1068" t="s">
        <v>5</v>
      </c>
      <c r="F16" s="1068" t="s">
        <v>5</v>
      </c>
      <c r="G16" s="1068" t="s">
        <v>5</v>
      </c>
      <c r="H16" s="1068" t="s">
        <v>5</v>
      </c>
      <c r="I16" s="1068" t="s">
        <v>748</v>
      </c>
      <c r="J16" s="1068" t="s">
        <v>5</v>
      </c>
      <c r="K16" s="1068" t="s">
        <v>5</v>
      </c>
      <c r="L16" s="1068" t="s">
        <v>5</v>
      </c>
      <c r="M16" s="1068" t="s">
        <v>5</v>
      </c>
      <c r="N16" s="1068" t="s">
        <v>5</v>
      </c>
      <c r="O16" s="1068" t="s">
        <v>5</v>
      </c>
      <c r="P16" s="1068" t="s">
        <v>5</v>
      </c>
      <c r="Q16" s="1068" t="s">
        <v>5</v>
      </c>
      <c r="R16" s="1069" t="s">
        <v>5</v>
      </c>
      <c r="S16" s="1068" t="s">
        <v>749</v>
      </c>
      <c r="T16" s="1068" t="s">
        <v>749</v>
      </c>
      <c r="U16" s="1068" t="s">
        <v>749</v>
      </c>
      <c r="V16" s="1068" t="s">
        <v>749</v>
      </c>
      <c r="W16" s="1068" t="s">
        <v>749</v>
      </c>
      <c r="X16" s="1069" t="s">
        <v>749</v>
      </c>
      <c r="Y16" s="1069" t="s">
        <v>749</v>
      </c>
      <c r="Z16" s="118"/>
    </row>
    <row r="17" spans="1:25" x14ac:dyDescent="0.2">
      <c r="A17" s="1066" t="s">
        <v>5</v>
      </c>
      <c r="B17" s="1066" t="s">
        <v>350</v>
      </c>
      <c r="C17" s="1066" t="s">
        <v>5</v>
      </c>
      <c r="D17" s="1066" t="s">
        <v>5</v>
      </c>
      <c r="E17" s="1066" t="s">
        <v>5</v>
      </c>
      <c r="F17" s="1066" t="s">
        <v>5</v>
      </c>
      <c r="G17" s="1066" t="s">
        <v>5</v>
      </c>
      <c r="H17" s="1066" t="s">
        <v>5</v>
      </c>
      <c r="I17" s="1066" t="s">
        <v>5</v>
      </c>
      <c r="J17" s="1066" t="s">
        <v>5</v>
      </c>
      <c r="K17" s="1066" t="s">
        <v>5</v>
      </c>
      <c r="L17" s="1066" t="s">
        <v>5</v>
      </c>
      <c r="M17" s="1066" t="s">
        <v>5</v>
      </c>
      <c r="N17" s="1066" t="s">
        <v>5</v>
      </c>
      <c r="O17" s="1066" t="s">
        <v>5</v>
      </c>
      <c r="P17" s="1066" t="s">
        <v>5</v>
      </c>
      <c r="Q17" s="1066" t="s">
        <v>5</v>
      </c>
      <c r="R17" s="1067" t="s">
        <v>5</v>
      </c>
      <c r="S17" s="1066" t="s">
        <v>750</v>
      </c>
      <c r="T17" s="1066" t="s">
        <v>750</v>
      </c>
      <c r="U17" s="1066" t="s">
        <v>750</v>
      </c>
      <c r="V17" s="1066" t="s">
        <v>750</v>
      </c>
      <c r="W17" s="1066" t="s">
        <v>750</v>
      </c>
      <c r="X17" s="1067" t="s">
        <v>750</v>
      </c>
      <c r="Y17" s="1067" t="s">
        <v>750</v>
      </c>
    </row>
    <row r="18" spans="1:25" x14ac:dyDescent="0.2">
      <c r="A18" s="1068" t="s">
        <v>5</v>
      </c>
      <c r="B18" s="1068" t="s">
        <v>351</v>
      </c>
      <c r="C18" s="1068" t="s">
        <v>5</v>
      </c>
      <c r="D18" s="1068" t="s">
        <v>5</v>
      </c>
      <c r="E18" s="1068" t="s">
        <v>5</v>
      </c>
      <c r="F18" s="1068" t="s">
        <v>5</v>
      </c>
      <c r="G18" s="1068" t="s">
        <v>5</v>
      </c>
      <c r="H18" s="1068" t="s">
        <v>5</v>
      </c>
      <c r="I18" s="1068" t="s">
        <v>5</v>
      </c>
      <c r="J18" s="1068" t="s">
        <v>5</v>
      </c>
      <c r="K18" s="1068" t="s">
        <v>5</v>
      </c>
      <c r="L18" s="1068" t="s">
        <v>5</v>
      </c>
      <c r="M18" s="1068" t="s">
        <v>5</v>
      </c>
      <c r="N18" s="1068" t="s">
        <v>5</v>
      </c>
      <c r="O18" s="1068" t="s">
        <v>5</v>
      </c>
      <c r="P18" s="1068" t="s">
        <v>5</v>
      </c>
      <c r="Q18" s="1068" t="s">
        <v>5</v>
      </c>
      <c r="R18" s="1069" t="s">
        <v>5</v>
      </c>
      <c r="S18" s="1068" t="s">
        <v>751</v>
      </c>
      <c r="T18" s="1068" t="s">
        <v>751</v>
      </c>
      <c r="U18" s="1068" t="s">
        <v>751</v>
      </c>
      <c r="V18" s="1068" t="s">
        <v>751</v>
      </c>
      <c r="W18" s="1068" t="s">
        <v>751</v>
      </c>
      <c r="X18" s="1069" t="s">
        <v>751</v>
      </c>
      <c r="Y18" s="1069" t="s">
        <v>751</v>
      </c>
    </row>
    <row r="19" spans="1:25" x14ac:dyDescent="0.2">
      <c r="A19" s="1066" t="s">
        <v>5</v>
      </c>
      <c r="B19" s="1066" t="s">
        <v>352</v>
      </c>
      <c r="C19" s="1066" t="s">
        <v>5</v>
      </c>
      <c r="D19" s="1066" t="s">
        <v>5</v>
      </c>
      <c r="E19" s="1066" t="s">
        <v>5</v>
      </c>
      <c r="F19" s="1066" t="s">
        <v>5</v>
      </c>
      <c r="G19" s="1066" t="s">
        <v>5</v>
      </c>
      <c r="H19" s="1066" t="s">
        <v>5</v>
      </c>
      <c r="I19" s="1066" t="s">
        <v>5</v>
      </c>
      <c r="J19" s="1066" t="s">
        <v>5</v>
      </c>
      <c r="K19" s="1066" t="s">
        <v>5</v>
      </c>
      <c r="L19" s="1066" t="s">
        <v>5</v>
      </c>
      <c r="M19" s="1066" t="s">
        <v>5</v>
      </c>
      <c r="N19" s="1066" t="s">
        <v>5</v>
      </c>
      <c r="O19" s="1066" t="s">
        <v>5</v>
      </c>
      <c r="P19" s="1066" t="s">
        <v>5</v>
      </c>
      <c r="Q19" s="1066" t="s">
        <v>5</v>
      </c>
      <c r="R19" s="1067" t="s">
        <v>5</v>
      </c>
      <c r="S19" s="1066" t="s">
        <v>752</v>
      </c>
      <c r="T19" s="1066" t="s">
        <v>752</v>
      </c>
      <c r="U19" s="1066" t="s">
        <v>752</v>
      </c>
      <c r="V19" s="1066" t="s">
        <v>752</v>
      </c>
      <c r="W19" s="1066" t="s">
        <v>752</v>
      </c>
      <c r="X19" s="1067" t="s">
        <v>752</v>
      </c>
      <c r="Y19" s="1067" t="s">
        <v>752</v>
      </c>
    </row>
    <row r="20" spans="1:25" x14ac:dyDescent="0.2">
      <c r="A20" s="1068" t="s">
        <v>5</v>
      </c>
      <c r="B20" s="1068" t="s">
        <v>353</v>
      </c>
      <c r="C20" s="1068" t="s">
        <v>5</v>
      </c>
      <c r="D20" s="1068" t="s">
        <v>5</v>
      </c>
      <c r="E20" s="1068" t="s">
        <v>5</v>
      </c>
      <c r="F20" s="1068" t="s">
        <v>5</v>
      </c>
      <c r="G20" s="1068" t="s">
        <v>5</v>
      </c>
      <c r="H20" s="1068" t="s">
        <v>5</v>
      </c>
      <c r="I20" s="1068" t="s">
        <v>5</v>
      </c>
      <c r="J20" s="1068" t="s">
        <v>5</v>
      </c>
      <c r="K20" s="1068" t="s">
        <v>5</v>
      </c>
      <c r="L20" s="1068" t="s">
        <v>5</v>
      </c>
      <c r="M20" s="1068" t="s">
        <v>5</v>
      </c>
      <c r="N20" s="1068" t="s">
        <v>5</v>
      </c>
      <c r="O20" s="1068" t="s">
        <v>5</v>
      </c>
      <c r="P20" s="1068" t="s">
        <v>5</v>
      </c>
      <c r="Q20" s="1068" t="s">
        <v>5</v>
      </c>
      <c r="R20" s="1069" t="s">
        <v>5</v>
      </c>
      <c r="S20" s="1068"/>
      <c r="T20" s="1068"/>
      <c r="U20" s="1068"/>
      <c r="V20" s="1068"/>
      <c r="W20" s="1068"/>
      <c r="X20" s="1069"/>
      <c r="Y20" s="1069"/>
    </row>
    <row r="21" spans="1:25" x14ac:dyDescent="0.2">
      <c r="A21" s="1066" t="s">
        <v>5</v>
      </c>
      <c r="B21" s="1066" t="s">
        <v>354</v>
      </c>
      <c r="C21" s="1066" t="s">
        <v>5</v>
      </c>
      <c r="D21" s="1066" t="s">
        <v>5</v>
      </c>
      <c r="E21" s="1066" t="s">
        <v>5</v>
      </c>
      <c r="F21" s="1066" t="s">
        <v>5</v>
      </c>
      <c r="G21" s="1066" t="s">
        <v>5</v>
      </c>
      <c r="H21" s="1066" t="s">
        <v>5</v>
      </c>
      <c r="I21" s="1066" t="s">
        <v>5</v>
      </c>
      <c r="J21" s="1066" t="s">
        <v>5</v>
      </c>
      <c r="K21" s="1066" t="s">
        <v>5</v>
      </c>
      <c r="L21" s="1066" t="s">
        <v>5</v>
      </c>
      <c r="M21" s="1066" t="s">
        <v>5</v>
      </c>
      <c r="N21" s="1066" t="s">
        <v>5</v>
      </c>
      <c r="O21" s="1066" t="s">
        <v>5</v>
      </c>
      <c r="P21" s="1066" t="s">
        <v>5</v>
      </c>
      <c r="Q21" s="1066" t="s">
        <v>5</v>
      </c>
      <c r="R21" s="1067" t="s">
        <v>5</v>
      </c>
      <c r="S21" s="1066"/>
      <c r="T21" s="1066"/>
      <c r="U21" s="1066"/>
      <c r="V21" s="1066"/>
      <c r="W21" s="1066"/>
      <c r="X21" s="1067"/>
      <c r="Y21" s="1067"/>
    </row>
    <row r="22" spans="1:25" x14ac:dyDescent="0.2">
      <c r="A22" s="1068" t="s">
        <v>5</v>
      </c>
      <c r="B22" s="1068" t="s">
        <v>355</v>
      </c>
      <c r="C22" s="1068" t="s">
        <v>5</v>
      </c>
      <c r="D22" s="1068" t="s">
        <v>5</v>
      </c>
      <c r="E22" s="1068" t="s">
        <v>5</v>
      </c>
      <c r="F22" s="1068" t="s">
        <v>5</v>
      </c>
      <c r="G22" s="1068" t="s">
        <v>5</v>
      </c>
      <c r="H22" s="1068" t="s">
        <v>5</v>
      </c>
      <c r="I22" s="1068" t="s">
        <v>5</v>
      </c>
      <c r="J22" s="1068" t="s">
        <v>5</v>
      </c>
      <c r="K22" s="1068" t="s">
        <v>5</v>
      </c>
      <c r="L22" s="1068" t="s">
        <v>5</v>
      </c>
      <c r="M22" s="1068" t="s">
        <v>5</v>
      </c>
      <c r="N22" s="1068" t="s">
        <v>5</v>
      </c>
      <c r="O22" s="1068" t="s">
        <v>5</v>
      </c>
      <c r="P22" s="1068" t="s">
        <v>5</v>
      </c>
      <c r="Q22" s="1068" t="s">
        <v>5</v>
      </c>
      <c r="R22" s="1069" t="s">
        <v>5</v>
      </c>
      <c r="S22" s="1068"/>
      <c r="T22" s="1068"/>
      <c r="U22" s="1068"/>
      <c r="V22" s="1068"/>
      <c r="W22" s="1068"/>
      <c r="X22" s="1069"/>
      <c r="Y22" s="1069"/>
    </row>
    <row r="23" spans="1:25" x14ac:dyDescent="0.2">
      <c r="A23" s="1066" t="s">
        <v>5</v>
      </c>
      <c r="B23" s="1066" t="s">
        <v>361</v>
      </c>
      <c r="C23" s="1066" t="s">
        <v>5</v>
      </c>
      <c r="D23" s="1066" t="s">
        <v>5</v>
      </c>
      <c r="E23" s="1066" t="s">
        <v>5</v>
      </c>
      <c r="F23" s="1066" t="s">
        <v>5</v>
      </c>
      <c r="G23" s="1066" t="s">
        <v>5</v>
      </c>
      <c r="H23" s="1066" t="s">
        <v>5</v>
      </c>
      <c r="I23" s="1066" t="s">
        <v>5</v>
      </c>
      <c r="J23" s="1066" t="s">
        <v>5</v>
      </c>
      <c r="K23" s="1066" t="s">
        <v>5</v>
      </c>
      <c r="L23" s="1066" t="s">
        <v>5</v>
      </c>
      <c r="M23" s="1066" t="s">
        <v>5</v>
      </c>
      <c r="N23" s="1066" t="s">
        <v>5</v>
      </c>
      <c r="O23" s="1066" t="s">
        <v>5</v>
      </c>
      <c r="P23" s="1066" t="s">
        <v>5</v>
      </c>
      <c r="Q23" s="1066" t="s">
        <v>5</v>
      </c>
      <c r="R23" s="1067" t="s">
        <v>5</v>
      </c>
      <c r="S23" s="1066"/>
      <c r="T23" s="1066"/>
      <c r="U23" s="1066"/>
      <c r="V23" s="1066"/>
      <c r="W23" s="1066"/>
      <c r="X23" s="1067"/>
      <c r="Y23" s="1067"/>
    </row>
    <row r="24" spans="1:25" x14ac:dyDescent="0.2">
      <c r="A24" s="1068" t="s">
        <v>5</v>
      </c>
      <c r="B24" s="1068" t="s">
        <v>356</v>
      </c>
      <c r="C24" s="1068" t="s">
        <v>5</v>
      </c>
      <c r="D24" s="1068" t="s">
        <v>5</v>
      </c>
      <c r="E24" s="1068" t="s">
        <v>5</v>
      </c>
      <c r="F24" s="1068" t="s">
        <v>5</v>
      </c>
      <c r="G24" s="1068" t="s">
        <v>5</v>
      </c>
      <c r="H24" s="1068" t="s">
        <v>5</v>
      </c>
      <c r="I24" s="1068" t="s">
        <v>5</v>
      </c>
      <c r="J24" s="1068" t="s">
        <v>5</v>
      </c>
      <c r="K24" s="1068" t="s">
        <v>5</v>
      </c>
      <c r="L24" s="1068" t="s">
        <v>5</v>
      </c>
      <c r="M24" s="1068" t="s">
        <v>5</v>
      </c>
      <c r="N24" s="1068" t="s">
        <v>5</v>
      </c>
      <c r="O24" s="1068" t="s">
        <v>5</v>
      </c>
      <c r="P24" s="1068" t="s">
        <v>5</v>
      </c>
      <c r="Q24" s="1068" t="s">
        <v>5</v>
      </c>
      <c r="R24" s="1069" t="s">
        <v>5</v>
      </c>
      <c r="S24" s="1068"/>
      <c r="T24" s="1068"/>
      <c r="U24" s="1068"/>
      <c r="V24" s="1068"/>
      <c r="W24" s="1068"/>
      <c r="X24" s="1069"/>
      <c r="Y24" s="1069"/>
    </row>
    <row r="25" spans="1:25" x14ac:dyDescent="0.2">
      <c r="A25" s="1066" t="s">
        <v>5</v>
      </c>
      <c r="B25" s="1066" t="s">
        <v>357</v>
      </c>
      <c r="C25" s="1066" t="s">
        <v>5</v>
      </c>
      <c r="D25" s="1066" t="s">
        <v>5</v>
      </c>
      <c r="E25" s="1066" t="s">
        <v>5</v>
      </c>
      <c r="F25" s="1066" t="s">
        <v>5</v>
      </c>
      <c r="G25" s="1066" t="s">
        <v>5</v>
      </c>
      <c r="H25" s="1066" t="s">
        <v>5</v>
      </c>
      <c r="I25" s="1066" t="s">
        <v>5</v>
      </c>
      <c r="J25" s="1066" t="s">
        <v>5</v>
      </c>
      <c r="K25" s="1066" t="s">
        <v>5</v>
      </c>
      <c r="L25" s="1066" t="s">
        <v>5</v>
      </c>
      <c r="M25" s="1066" t="s">
        <v>5</v>
      </c>
      <c r="N25" s="1066" t="s">
        <v>5</v>
      </c>
      <c r="O25" s="1066" t="s">
        <v>5</v>
      </c>
      <c r="P25" s="1066" t="s">
        <v>5</v>
      </c>
      <c r="Q25" s="1066" t="s">
        <v>5</v>
      </c>
      <c r="R25" s="1067" t="s">
        <v>5</v>
      </c>
      <c r="S25" s="1066"/>
      <c r="T25" s="1066"/>
      <c r="U25" s="1066"/>
      <c r="V25" s="1066"/>
      <c r="W25" s="1066"/>
      <c r="X25" s="1067"/>
      <c r="Y25" s="1067"/>
    </row>
    <row r="26" spans="1:25" x14ac:dyDescent="0.2">
      <c r="A26" s="1068" t="s">
        <v>5</v>
      </c>
      <c r="B26" s="1068" t="s">
        <v>358</v>
      </c>
      <c r="C26" s="1068" t="s">
        <v>5</v>
      </c>
      <c r="D26" s="1068" t="s">
        <v>5</v>
      </c>
      <c r="E26" s="1068" t="s">
        <v>5</v>
      </c>
      <c r="F26" s="1068" t="s">
        <v>5</v>
      </c>
      <c r="G26" s="1068" t="s">
        <v>5</v>
      </c>
      <c r="H26" s="1068" t="s">
        <v>5</v>
      </c>
      <c r="I26" s="1068" t="s">
        <v>5</v>
      </c>
      <c r="J26" s="1068" t="s">
        <v>5</v>
      </c>
      <c r="K26" s="1068" t="s">
        <v>5</v>
      </c>
      <c r="L26" s="1068" t="s">
        <v>5</v>
      </c>
      <c r="M26" s="1068" t="s">
        <v>5</v>
      </c>
      <c r="N26" s="1068" t="s">
        <v>5</v>
      </c>
      <c r="O26" s="1068" t="s">
        <v>5</v>
      </c>
      <c r="P26" s="1068" t="s">
        <v>5</v>
      </c>
      <c r="Q26" s="1068" t="s">
        <v>5</v>
      </c>
      <c r="R26" s="1069" t="s">
        <v>5</v>
      </c>
      <c r="S26" s="1068"/>
      <c r="T26" s="1068"/>
      <c r="U26" s="1068"/>
      <c r="V26" s="1068"/>
      <c r="W26" s="1068"/>
      <c r="X26" s="1069"/>
      <c r="Y26" s="1069"/>
    </row>
    <row r="27" spans="1:25" x14ac:dyDescent="0.2">
      <c r="A27" s="1066" t="s">
        <v>5</v>
      </c>
      <c r="B27" s="1066" t="s">
        <v>359</v>
      </c>
      <c r="C27" s="1066" t="s">
        <v>5</v>
      </c>
      <c r="D27" s="1066" t="s">
        <v>5</v>
      </c>
      <c r="E27" s="1066" t="s">
        <v>5</v>
      </c>
      <c r="F27" s="1066" t="s">
        <v>5</v>
      </c>
      <c r="G27" s="1066" t="s">
        <v>5</v>
      </c>
      <c r="H27" s="1066" t="s">
        <v>5</v>
      </c>
      <c r="I27" s="1066" t="s">
        <v>5</v>
      </c>
      <c r="J27" s="1066" t="s">
        <v>5</v>
      </c>
      <c r="K27" s="1066" t="s">
        <v>5</v>
      </c>
      <c r="L27" s="1066" t="s">
        <v>5</v>
      </c>
      <c r="M27" s="1066" t="s">
        <v>5</v>
      </c>
      <c r="N27" s="1066" t="s">
        <v>5</v>
      </c>
      <c r="O27" s="1066" t="s">
        <v>5</v>
      </c>
      <c r="P27" s="1066" t="s">
        <v>5</v>
      </c>
      <c r="Q27" s="1066" t="s">
        <v>5</v>
      </c>
      <c r="R27" s="1067" t="s">
        <v>5</v>
      </c>
      <c r="S27" s="1066"/>
      <c r="T27" s="1066"/>
      <c r="U27" s="1066"/>
      <c r="V27" s="1066"/>
      <c r="W27" s="1066"/>
      <c r="X27" s="1067"/>
      <c r="Y27" s="1067"/>
    </row>
    <row r="28" spans="1:25" x14ac:dyDescent="0.2">
      <c r="A28" s="1070" t="s">
        <v>5</v>
      </c>
      <c r="B28" s="1070" t="s">
        <v>360</v>
      </c>
      <c r="C28" s="1070" t="s">
        <v>5</v>
      </c>
      <c r="D28" s="1070" t="s">
        <v>5</v>
      </c>
      <c r="E28" s="1070" t="s">
        <v>5</v>
      </c>
      <c r="F28" s="1070" t="s">
        <v>5</v>
      </c>
      <c r="G28" s="1070" t="s">
        <v>5</v>
      </c>
      <c r="H28" s="1070" t="s">
        <v>5</v>
      </c>
      <c r="I28" s="1070" t="s">
        <v>5</v>
      </c>
      <c r="J28" s="1070" t="s">
        <v>5</v>
      </c>
      <c r="K28" s="1070" t="s">
        <v>5</v>
      </c>
      <c r="L28" s="1070" t="s">
        <v>5</v>
      </c>
      <c r="M28" s="1070" t="s">
        <v>5</v>
      </c>
      <c r="N28" s="1070" t="s">
        <v>5</v>
      </c>
      <c r="O28" s="1070" t="s">
        <v>5</v>
      </c>
      <c r="P28" s="1070" t="s">
        <v>5</v>
      </c>
      <c r="Q28" s="1070" t="s">
        <v>5</v>
      </c>
      <c r="R28" s="1071" t="s">
        <v>5</v>
      </c>
      <c r="S28" s="1070"/>
      <c r="T28" s="1070"/>
      <c r="U28" s="1070"/>
      <c r="V28" s="1070"/>
      <c r="W28" s="1070"/>
      <c r="X28" s="1071"/>
      <c r="Y28" s="107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2653F2BCD2994AABD97056D5C4B664" ma:contentTypeVersion="21" ma:contentTypeDescription="Create a new document." ma:contentTypeScope="" ma:versionID="a42a55480fd157c015bcab5d13e761f4">
  <xsd:schema xmlns:xsd="http://www.w3.org/2001/XMLSchema" xmlns:xs="http://www.w3.org/2001/XMLSchema" xmlns:p="http://schemas.microsoft.com/office/2006/metadata/properties" xmlns:ns1="http://schemas.microsoft.com/sharepoint/v3" xmlns:ns2="d852d1d0-47cf-479c-bdc8-fbab9582b508" xmlns:ns3="a5b6c6c6-ea0f-4b14-b640-b2fdfab8b5c6" xmlns:ns4="75e05205-f2e1-4168-9176-3cea1311c638" targetNamespace="http://schemas.microsoft.com/office/2006/metadata/properties" ma:root="true" ma:fieldsID="057d2cf2a98b4a367df81cf780e56d6f" ns1:_="" ns2:_="" ns3:_="" ns4:_="">
    <xsd:import namespace="http://schemas.microsoft.com/sharepoint/v3"/>
    <xsd:import namespace="d852d1d0-47cf-479c-bdc8-fbab9582b508"/>
    <xsd:import namespace="a5b6c6c6-ea0f-4b14-b640-b2fdfab8b5c6"/>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MediaServiceOCR"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52d1d0-47cf-479c-bdc8-fbab9582b5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Location" ma:index="27" nillable="true" ma:displayName="Location" ma:description="" ma:indexed="true" ma:internalName="MediaServiceLocation" ma:readOnly="true">
      <xsd:simpleType>
        <xsd:restriction base="dms:Text"/>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b6c6c6-ea0f-4b14-b640-b2fdfab8b5c6"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2fe167ac-9958-4824-9602-ea2d25666665}" ma:internalName="TaxCatchAll" ma:showField="CatchAllData" ma:web="a5b6c6c6-ea0f-4b14-b640-b2fdfab8b5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a5b6c6c6-ea0f-4b14-b640-b2fdfab8b5c6">
      <UserInfo>
        <DisplayName>Tibbetts, Joe</DisplayName>
        <AccountId>1002</AccountId>
        <AccountType/>
      </UserInfo>
      <UserInfo>
        <DisplayName>Bailey, Becky</DisplayName>
        <AccountId>323</AccountId>
        <AccountType/>
      </UserInfo>
      <UserInfo>
        <DisplayName>Winfield, Lisa</DisplayName>
        <AccountId>58</AccountId>
        <AccountType/>
      </UserInfo>
      <UserInfo>
        <DisplayName>Besley, Aiken</DisplayName>
        <AccountId>68</AccountId>
        <AccountType/>
      </UserInfo>
      <UserInfo>
        <DisplayName>Hallatt, Tora</DisplayName>
        <AccountId>745</AccountId>
        <AccountType/>
      </UserInfo>
      <UserInfo>
        <DisplayName>Kelley, Lynda</DisplayName>
        <AccountId>1507</AccountId>
        <AccountType/>
      </UserInfo>
      <UserInfo>
        <DisplayName>Cornwell, Liz</DisplayName>
        <AccountId>2756</AccountId>
        <AccountType/>
      </UserInfo>
    </SharedWithUsers>
    <TaxCatchAll xmlns="75e05205-f2e1-4168-9176-3cea1311c638" xsi:nil="true"/>
    <_ip_UnifiedCompliancePolicyUIAction xmlns="http://schemas.microsoft.com/sharepoint/v3" xsi:nil="true"/>
    <lcf76f155ced4ddcb4097134ff3c332f xmlns="d852d1d0-47cf-479c-bdc8-fbab9582b508">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0008047B-024D-41B1-9E7F-0F096DDE1A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852d1d0-47cf-479c-bdc8-fbab9582b508"/>
    <ds:schemaRef ds:uri="a5b6c6c6-ea0f-4b14-b640-b2fdfab8b5c6"/>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54D97C-5080-4198-B529-BB25C4BD8AE9}">
  <ds:schemaRefs>
    <ds:schemaRef ds:uri="http://schemas.microsoft.com/sharepoint/v3/contenttype/forms"/>
  </ds:schemaRefs>
</ds:datastoreItem>
</file>

<file path=customXml/itemProps3.xml><?xml version="1.0" encoding="utf-8"?>
<ds:datastoreItem xmlns:ds="http://schemas.openxmlformats.org/officeDocument/2006/customXml" ds:itemID="{94F763BA-86EC-4B3E-9722-5DF428AFC69D}">
  <ds:schemaRefs>
    <ds:schemaRef ds:uri="http://schemas.microsoft.com/office/2006/metadata/properties"/>
    <ds:schemaRef ds:uri="http://schemas.microsoft.com/office/infopath/2007/PartnerControls"/>
    <ds:schemaRef ds:uri="a5b6c6c6-ea0f-4b14-b640-b2fdfab8b5c6"/>
    <ds:schemaRef ds:uri="75e05205-f2e1-4168-9176-3cea1311c638"/>
    <ds:schemaRef ds:uri="http://schemas.microsoft.com/sharepoint/v3"/>
    <ds:schemaRef ds:uri="d852d1d0-47cf-479c-bdc8-fbab9582b50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9</vt:i4>
      </vt:variant>
    </vt:vector>
  </HeadingPairs>
  <TitlesOfParts>
    <vt:vector size="9" baseType="lpstr">
      <vt:lpstr>AR front page</vt:lpstr>
      <vt:lpstr>Metering delivery</vt:lpstr>
      <vt:lpstr>Option benefits delivery</vt:lpstr>
      <vt:lpstr>AR outturn data template</vt:lpstr>
      <vt:lpstr>AR CP outturn data template</vt:lpstr>
      <vt:lpstr>DYAA adjusted data template</vt:lpstr>
      <vt:lpstr>DYCP adjusted data template</vt:lpstr>
      <vt:lpstr>dropdowns</vt:lpstr>
      <vt:lpstr>WRZ Codes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2025-02-28T13:24:40Z</dcterms:created>
  <dcterms:modified xsi:type="dcterms:W3CDTF">2026-03-23T10:59:01Z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rmationType">
    <vt:lpwstr/>
  </property>
  <property fmtid="{D5CDD505-2E9C-101B-9397-08002B2CF9AE}" pid="3" name="Distribution">
    <vt:lpwstr>9;#Internal EA|b77da37e-7166-4741-8c12-4679faab22d9</vt:lpwstr>
  </property>
  <property fmtid="{D5CDD505-2E9C-101B-9397-08002B2CF9AE}" pid="4" name="ContentTypeId">
    <vt:lpwstr>0x0101000D2653F2BCD2994AABD97056D5C4B664</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8;#EA|d5f78ddb-b1b6-4328-9877-d7e3ed06fdac</vt:lpwstr>
  </property>
  <property fmtid="{D5CDD505-2E9C-101B-9397-08002B2CF9AE}" pid="9" name="_NewReviewCycle">
    <vt:lpwstr/>
  </property>
  <property fmtid="{D5CDD505-2E9C-101B-9397-08002B2CF9AE}" pid="10" name="MediaServiceImageTags">
    <vt:lpwstr/>
  </property>
</Properties>
</file>